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infosystechnologies-my.sharepoint.com/personal/rrajeswari01_ad_infosys_com/Documents/Desktop/wdi/"/>
    </mc:Choice>
  </mc:AlternateContent>
  <xr:revisionPtr revIDLastSave="478" documentId="8_{722B73AE-E6D2-462C-9AAC-4C9B956E8E37}" xr6:coauthVersionLast="47" xr6:coauthVersionMax="47" xr10:uidLastSave="{8CA88DA2-D1D0-4401-A9D8-C06076B936C8}"/>
  <bookViews>
    <workbookView xWindow="-120" yWindow="-120" windowWidth="20730" windowHeight="11040" firstSheet="1" activeTab="6" xr2:uid="{00000000-000D-0000-FFFF-FFFF00000000}"/>
  </bookViews>
  <sheets>
    <sheet name="CPI2020" sheetId="1" state="hidden" r:id="rId1"/>
    <sheet name="Dashboard" sheetId="5" r:id="rId2"/>
    <sheet name="WDICountry-Series" sheetId="8" state="hidden" r:id="rId3"/>
    <sheet name="CPI Timeseries 2012 - 2020" sheetId="2" state="hidden" r:id="rId4"/>
    <sheet name="Country_data" sheetId="3" r:id="rId5"/>
    <sheet name="WDI_Country" sheetId="7" state="hidden" r:id="rId6"/>
    <sheet name="WDI_Data" sheetId="4" r:id="rId7"/>
  </sheets>
  <definedNames>
    <definedName name="_xlnm._FilterDatabase" localSheetId="4" hidden="1">'Country_data'!$5:$5</definedName>
    <definedName name="_xlnm._FilterDatabase" localSheetId="3" hidden="1">'CPI Timeseries 2012 - 2020'!$A$1:$AH$181</definedName>
    <definedName name="_xlnm._FilterDatabase" localSheetId="0" hidden="1">'CPI2020'!$A$3:$V$183</definedName>
    <definedName name="_xlnm._FilterDatabase" localSheetId="6" hidden="1">WDI_Data!$A$1:$BN$4999</definedName>
    <definedName name="_xlnm._FilterDatabase" localSheetId="2" hidden="1">'WDICountry-Series'!$A$1:$C$8054</definedName>
    <definedName name="_xlnm.Print_Area" localSheetId="0">'CPI2020'!$A$1:$V$183</definedName>
    <definedName name="_xlnm.Print_Titles" localSheetId="3">'CPI Timeseries 2012 - 2020'!$A:$A,'CPI Timeseries 2012 - 2020'!$1:$1</definedName>
    <definedName name="_xlnm.Print_Titles" localSheetId="0">'CPI2020'!$1:$3</definedName>
  </definedNames>
  <calcPr calcId="191029"/>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5" i="3" l="1"/>
  <c r="AL5" i="3"/>
  <c r="AJ5" i="3"/>
  <c r="AI5" i="3"/>
  <c r="AC5" i="3"/>
  <c r="AB5" i="3"/>
  <c r="Z5" i="3"/>
  <c r="Y5" i="3"/>
  <c r="B2" i="3"/>
  <c r="G10" i="3" s="1"/>
  <c r="E2" i="3"/>
  <c r="S5" i="3"/>
  <c r="R5" i="3"/>
  <c r="P5" i="3"/>
  <c r="O5" i="3"/>
  <c r="G13" i="3"/>
  <c r="G15" i="3"/>
  <c r="G17" i="3"/>
  <c r="G24" i="3"/>
  <c r="G29" i="3"/>
  <c r="G31" i="3"/>
  <c r="G38" i="3"/>
  <c r="G40" i="3"/>
  <c r="G45" i="3"/>
  <c r="G49" i="3"/>
  <c r="G54" i="3"/>
  <c r="G56" i="3"/>
  <c r="G63" i="3"/>
  <c r="G65" i="3"/>
  <c r="G70" i="3"/>
  <c r="G74" i="3"/>
  <c r="G77" i="3"/>
  <c r="G79" i="3"/>
  <c r="G84" i="3"/>
  <c r="G86" i="3"/>
  <c r="G88" i="3"/>
  <c r="G92" i="3"/>
  <c r="G94" i="3"/>
  <c r="G96" i="3"/>
  <c r="G100" i="3"/>
  <c r="G102" i="3"/>
  <c r="G104" i="3"/>
  <c r="G108" i="3"/>
  <c r="G110" i="3"/>
  <c r="G112" i="3"/>
  <c r="G116" i="3"/>
  <c r="G118" i="3"/>
  <c r="G120" i="3"/>
  <c r="G124" i="3"/>
  <c r="G126" i="3"/>
  <c r="G128" i="3"/>
  <c r="G132" i="3"/>
  <c r="G134" i="3"/>
  <c r="G136" i="3"/>
  <c r="G140" i="3"/>
  <c r="G142" i="3"/>
  <c r="G144" i="3"/>
  <c r="G148" i="3"/>
  <c r="G150" i="3"/>
  <c r="G152" i="3"/>
  <c r="G156" i="3"/>
  <c r="G158" i="3"/>
  <c r="G160" i="3"/>
  <c r="G164" i="3"/>
  <c r="G166" i="3"/>
  <c r="G168" i="3"/>
  <c r="G172" i="3"/>
  <c r="G174" i="3"/>
  <c r="G176" i="3"/>
  <c r="G180" i="3"/>
  <c r="G182" i="3"/>
  <c r="G184" i="3"/>
  <c r="D8" i="3"/>
  <c r="D10" i="3"/>
  <c r="D12" i="3"/>
  <c r="D16" i="3"/>
  <c r="D18" i="3"/>
  <c r="D20" i="3"/>
  <c r="D24" i="3"/>
  <c r="D26" i="3"/>
  <c r="D28" i="3"/>
  <c r="D32" i="3"/>
  <c r="D34" i="3"/>
  <c r="D36" i="3"/>
  <c r="D40" i="3"/>
  <c r="D42" i="3"/>
  <c r="D44" i="3"/>
  <c r="D48" i="3"/>
  <c r="D50" i="3"/>
  <c r="D52" i="3"/>
  <c r="D56" i="3"/>
  <c r="D58" i="3"/>
  <c r="D60" i="3"/>
  <c r="D64" i="3"/>
  <c r="D66" i="3"/>
  <c r="D67" i="3"/>
  <c r="D68" i="3"/>
  <c r="D72" i="3"/>
  <c r="D74" i="3"/>
  <c r="D75" i="3"/>
  <c r="D76" i="3"/>
  <c r="D80" i="3"/>
  <c r="D82" i="3"/>
  <c r="D83" i="3"/>
  <c r="D84" i="3"/>
  <c r="D88" i="3"/>
  <c r="D90" i="3"/>
  <c r="D91" i="3"/>
  <c r="D92" i="3"/>
  <c r="D96" i="3"/>
  <c r="D98" i="3"/>
  <c r="D99" i="3"/>
  <c r="D100" i="3"/>
  <c r="D104" i="3"/>
  <c r="D106" i="3"/>
  <c r="D107" i="3"/>
  <c r="D108" i="3"/>
  <c r="D112" i="3"/>
  <c r="D114" i="3"/>
  <c r="D115" i="3"/>
  <c r="D116" i="3"/>
  <c r="D120" i="3"/>
  <c r="D122" i="3"/>
  <c r="D123" i="3"/>
  <c r="D124" i="3"/>
  <c r="D128" i="3"/>
  <c r="D130" i="3"/>
  <c r="D131" i="3"/>
  <c r="D132" i="3"/>
  <c r="D136" i="3"/>
  <c r="D138" i="3"/>
  <c r="D139" i="3"/>
  <c r="D140" i="3"/>
  <c r="D144" i="3"/>
  <c r="D146" i="3"/>
  <c r="D147" i="3"/>
  <c r="D148" i="3"/>
  <c r="D149" i="3"/>
  <c r="D152" i="3"/>
  <c r="D154" i="3"/>
  <c r="D155" i="3"/>
  <c r="D156" i="3"/>
  <c r="D157" i="3"/>
  <c r="D160" i="3"/>
  <c r="D162" i="3"/>
  <c r="D163" i="3"/>
  <c r="D164" i="3"/>
  <c r="D165" i="3"/>
  <c r="D168" i="3"/>
  <c r="D170" i="3"/>
  <c r="D171" i="3"/>
  <c r="D172" i="3"/>
  <c r="D173" i="3"/>
  <c r="D176" i="3"/>
  <c r="D178" i="3"/>
  <c r="D179" i="3"/>
  <c r="D180" i="3"/>
  <c r="D181" i="3"/>
  <c r="D184" i="3"/>
  <c r="D6" i="3"/>
  <c r="B3" i="3"/>
  <c r="H12" i="3" s="1"/>
  <c r="D175" i="3" l="1"/>
  <c r="D159" i="3"/>
  <c r="D143" i="3"/>
  <c r="D135" i="3"/>
  <c r="D119" i="3"/>
  <c r="D103" i="3"/>
  <c r="D95" i="3"/>
  <c r="D87" i="3"/>
  <c r="D79" i="3"/>
  <c r="D71" i="3"/>
  <c r="D63" i="3"/>
  <c r="D55" i="3"/>
  <c r="D47" i="3"/>
  <c r="D39" i="3"/>
  <c r="D31" i="3"/>
  <c r="D23" i="3"/>
  <c r="D15" i="3"/>
  <c r="D7" i="3"/>
  <c r="G179" i="3"/>
  <c r="G171" i="3"/>
  <c r="G163" i="3"/>
  <c r="G155" i="3"/>
  <c r="G147" i="3"/>
  <c r="G139" i="3"/>
  <c r="G131" i="3"/>
  <c r="G123" i="3"/>
  <c r="G115" i="3"/>
  <c r="G107" i="3"/>
  <c r="G99" i="3"/>
  <c r="G91" i="3"/>
  <c r="G82" i="3"/>
  <c r="G73" i="3"/>
  <c r="G62" i="3"/>
  <c r="G48" i="3"/>
  <c r="G37" i="3"/>
  <c r="G23" i="3"/>
  <c r="G9" i="3"/>
  <c r="D183" i="3"/>
  <c r="D167" i="3"/>
  <c r="D151" i="3"/>
  <c r="D127" i="3"/>
  <c r="D111" i="3"/>
  <c r="D182" i="3"/>
  <c r="D174" i="3"/>
  <c r="D166" i="3"/>
  <c r="D158" i="3"/>
  <c r="D150" i="3"/>
  <c r="D142" i="3"/>
  <c r="D134" i="3"/>
  <c r="D126" i="3"/>
  <c r="D118" i="3"/>
  <c r="D110" i="3"/>
  <c r="D102" i="3"/>
  <c r="D94" i="3"/>
  <c r="D86" i="3"/>
  <c r="D78" i="3"/>
  <c r="D70" i="3"/>
  <c r="D62" i="3"/>
  <c r="D54" i="3"/>
  <c r="D46" i="3"/>
  <c r="D38" i="3"/>
  <c r="D30" i="3"/>
  <c r="D22" i="3"/>
  <c r="D14" i="3"/>
  <c r="G6" i="3"/>
  <c r="G178" i="3"/>
  <c r="G170" i="3"/>
  <c r="G162" i="3"/>
  <c r="G154" i="3"/>
  <c r="G146" i="3"/>
  <c r="G138" i="3"/>
  <c r="G130" i="3"/>
  <c r="G122" i="3"/>
  <c r="G114" i="3"/>
  <c r="G106" i="3"/>
  <c r="G98" i="3"/>
  <c r="G90" i="3"/>
  <c r="G81" i="3"/>
  <c r="G72" i="3"/>
  <c r="G61" i="3"/>
  <c r="G47" i="3"/>
  <c r="G33" i="3"/>
  <c r="G22" i="3"/>
  <c r="G7" i="3"/>
  <c r="D141" i="3"/>
  <c r="D133" i="3"/>
  <c r="D125" i="3"/>
  <c r="D117" i="3"/>
  <c r="D109" i="3"/>
  <c r="D101" i="3"/>
  <c r="D93" i="3"/>
  <c r="D85" i="3"/>
  <c r="D77" i="3"/>
  <c r="D69" i="3"/>
  <c r="D61" i="3"/>
  <c r="D53" i="3"/>
  <c r="D45" i="3"/>
  <c r="D37" i="3"/>
  <c r="D29" i="3"/>
  <c r="D21" i="3"/>
  <c r="D13" i="3"/>
  <c r="G185" i="3"/>
  <c r="G177" i="3"/>
  <c r="G169" i="3"/>
  <c r="G161" i="3"/>
  <c r="G153" i="3"/>
  <c r="G145" i="3"/>
  <c r="G137" i="3"/>
  <c r="G129" i="3"/>
  <c r="G121" i="3"/>
  <c r="G113" i="3"/>
  <c r="G105" i="3"/>
  <c r="G97" i="3"/>
  <c r="G89" i="3"/>
  <c r="G80" i="3"/>
  <c r="G71" i="3"/>
  <c r="G57" i="3"/>
  <c r="G46" i="3"/>
  <c r="G32" i="3"/>
  <c r="G21" i="3"/>
  <c r="D59" i="3"/>
  <c r="D51" i="3"/>
  <c r="D43" i="3"/>
  <c r="D35" i="3"/>
  <c r="D27" i="3"/>
  <c r="D19" i="3"/>
  <c r="F19" i="3" s="1"/>
  <c r="D11" i="3"/>
  <c r="G183" i="3"/>
  <c r="G175" i="3"/>
  <c r="G167" i="3"/>
  <c r="G159" i="3"/>
  <c r="G151" i="3"/>
  <c r="G143" i="3"/>
  <c r="G135" i="3"/>
  <c r="G127" i="3"/>
  <c r="G119" i="3"/>
  <c r="G111" i="3"/>
  <c r="G103" i="3"/>
  <c r="G95" i="3"/>
  <c r="G87" i="3"/>
  <c r="G78" i="3"/>
  <c r="G69" i="3"/>
  <c r="G55" i="3"/>
  <c r="G41" i="3"/>
  <c r="G30" i="3"/>
  <c r="G16" i="3"/>
  <c r="D185" i="3"/>
  <c r="D177" i="3"/>
  <c r="D169" i="3"/>
  <c r="D161" i="3"/>
  <c r="D153" i="3"/>
  <c r="D145" i="3"/>
  <c r="D137" i="3"/>
  <c r="D129" i="3"/>
  <c r="D121" i="3"/>
  <c r="D113" i="3"/>
  <c r="D105" i="3"/>
  <c r="D97" i="3"/>
  <c r="D89" i="3"/>
  <c r="D81" i="3"/>
  <c r="D73" i="3"/>
  <c r="D65" i="3"/>
  <c r="D57" i="3"/>
  <c r="D49" i="3"/>
  <c r="D41" i="3"/>
  <c r="D33" i="3"/>
  <c r="D25" i="3"/>
  <c r="D17" i="3"/>
  <c r="D9" i="3"/>
  <c r="G181" i="3"/>
  <c r="G173" i="3"/>
  <c r="G165" i="3"/>
  <c r="G157" i="3"/>
  <c r="G149" i="3"/>
  <c r="G141" i="3"/>
  <c r="G133" i="3"/>
  <c r="G125" i="3"/>
  <c r="G117" i="3"/>
  <c r="G109" i="3"/>
  <c r="G101" i="3"/>
  <c r="G93" i="3"/>
  <c r="G85" i="3"/>
  <c r="G76" i="3"/>
  <c r="G64" i="3"/>
  <c r="G53" i="3"/>
  <c r="G39" i="3"/>
  <c r="G25" i="3"/>
  <c r="G14" i="3"/>
  <c r="G8" i="3"/>
  <c r="G68" i="3"/>
  <c r="G60" i="3"/>
  <c r="G52" i="3"/>
  <c r="G44" i="3"/>
  <c r="G36" i="3"/>
  <c r="G28" i="3"/>
  <c r="G20" i="3"/>
  <c r="G12" i="3"/>
  <c r="I12" i="3" s="1"/>
  <c r="G83" i="3"/>
  <c r="G75" i="3"/>
  <c r="G67" i="3"/>
  <c r="G59" i="3"/>
  <c r="G51" i="3"/>
  <c r="G43" i="3"/>
  <c r="G35" i="3"/>
  <c r="G27" i="3"/>
  <c r="G19" i="3"/>
  <c r="G11" i="3"/>
  <c r="G66" i="3"/>
  <c r="G58" i="3"/>
  <c r="G50" i="3"/>
  <c r="G42" i="3"/>
  <c r="G34" i="3"/>
  <c r="G26" i="3"/>
  <c r="G18" i="3"/>
  <c r="E159" i="3"/>
  <c r="F159" i="3" s="1"/>
  <c r="E127" i="3"/>
  <c r="F127" i="3" s="1"/>
  <c r="H167" i="3"/>
  <c r="I167" i="3" s="1"/>
  <c r="E95" i="3"/>
  <c r="H135" i="3"/>
  <c r="E63" i="3"/>
  <c r="H103" i="3"/>
  <c r="I103" i="3" s="1"/>
  <c r="E31" i="3"/>
  <c r="H71" i="3"/>
  <c r="I71" i="3" s="1"/>
  <c r="H39" i="3"/>
  <c r="E152" i="3"/>
  <c r="H160" i="3"/>
  <c r="I160" i="3" s="1"/>
  <c r="H128" i="3"/>
  <c r="I128" i="3" s="1"/>
  <c r="H96" i="3"/>
  <c r="I96" i="3" s="1"/>
  <c r="H64" i="3"/>
  <c r="H32" i="3"/>
  <c r="E183" i="3"/>
  <c r="F183" i="3" s="1"/>
  <c r="E151" i="3"/>
  <c r="F151" i="3" s="1"/>
  <c r="E119" i="3"/>
  <c r="E87" i="3"/>
  <c r="E55" i="3"/>
  <c r="F55" i="3" s="1"/>
  <c r="E23" i="3"/>
  <c r="H159" i="3"/>
  <c r="H127" i="3"/>
  <c r="H95" i="3"/>
  <c r="I95" i="3" s="1"/>
  <c r="H63" i="3"/>
  <c r="I63" i="3" s="1"/>
  <c r="H31" i="3"/>
  <c r="I31" i="3" s="1"/>
  <c r="E176" i="3"/>
  <c r="F176" i="3" s="1"/>
  <c r="E144" i="3"/>
  <c r="F144" i="3" s="1"/>
  <c r="E112" i="3"/>
  <c r="E80" i="3"/>
  <c r="F80" i="3" s="1"/>
  <c r="E48" i="3"/>
  <c r="F48" i="3" s="1"/>
  <c r="E16" i="3"/>
  <c r="F16" i="3" s="1"/>
  <c r="H184" i="3"/>
  <c r="I184" i="3" s="1"/>
  <c r="H152" i="3"/>
  <c r="I152" i="3" s="1"/>
  <c r="H120" i="3"/>
  <c r="I120" i="3" s="1"/>
  <c r="H88" i="3"/>
  <c r="I88" i="3" s="1"/>
  <c r="H56" i="3"/>
  <c r="I56" i="3" s="1"/>
  <c r="H24" i="3"/>
  <c r="I24" i="3" s="1"/>
  <c r="E184" i="3"/>
  <c r="F184" i="3" s="1"/>
  <c r="E120" i="3"/>
  <c r="F120" i="3" s="1"/>
  <c r="E56" i="3"/>
  <c r="F56" i="3" s="1"/>
  <c r="E175" i="3"/>
  <c r="F175" i="3" s="1"/>
  <c r="E143" i="3"/>
  <c r="E111" i="3"/>
  <c r="F111" i="3" s="1"/>
  <c r="E79" i="3"/>
  <c r="F79" i="3" s="1"/>
  <c r="E47" i="3"/>
  <c r="F47" i="3" s="1"/>
  <c r="E15" i="3"/>
  <c r="F15" i="3" s="1"/>
  <c r="H183" i="3"/>
  <c r="H151" i="3"/>
  <c r="I151" i="3" s="1"/>
  <c r="H119" i="3"/>
  <c r="H87" i="3"/>
  <c r="I87" i="3" s="1"/>
  <c r="H55" i="3"/>
  <c r="H23" i="3"/>
  <c r="I23" i="3" s="1"/>
  <c r="E168" i="3"/>
  <c r="F168" i="3" s="1"/>
  <c r="E136" i="3"/>
  <c r="F136" i="3" s="1"/>
  <c r="E104" i="3"/>
  <c r="F104" i="3" s="1"/>
  <c r="E72" i="3"/>
  <c r="F72" i="3" s="1"/>
  <c r="E40" i="3"/>
  <c r="E8" i="3"/>
  <c r="F8" i="3" s="1"/>
  <c r="H176" i="3"/>
  <c r="I176" i="3" s="1"/>
  <c r="H144" i="3"/>
  <c r="I144" i="3" s="1"/>
  <c r="H112" i="3"/>
  <c r="I112" i="3" s="1"/>
  <c r="H80" i="3"/>
  <c r="I80" i="3" s="1"/>
  <c r="H48" i="3"/>
  <c r="I48" i="3" s="1"/>
  <c r="H16" i="3"/>
  <c r="I16" i="3" s="1"/>
  <c r="E88" i="3"/>
  <c r="E24" i="3"/>
  <c r="F24" i="3" s="1"/>
  <c r="E167" i="3"/>
  <c r="E135" i="3"/>
  <c r="F135" i="3" s="1"/>
  <c r="E103" i="3"/>
  <c r="E71" i="3"/>
  <c r="F71" i="3" s="1"/>
  <c r="E39" i="3"/>
  <c r="F39" i="3" s="1"/>
  <c r="E7" i="3"/>
  <c r="F7" i="3" s="1"/>
  <c r="H175" i="3"/>
  <c r="I175" i="3" s="1"/>
  <c r="H143" i="3"/>
  <c r="I143" i="3" s="1"/>
  <c r="H111" i="3"/>
  <c r="I111" i="3" s="1"/>
  <c r="H79" i="3"/>
  <c r="I79" i="3" s="1"/>
  <c r="H47" i="3"/>
  <c r="I47" i="3" s="1"/>
  <c r="H15" i="3"/>
  <c r="I15" i="3" s="1"/>
  <c r="E160" i="3"/>
  <c r="E128" i="3"/>
  <c r="F128" i="3" s="1"/>
  <c r="E96" i="3"/>
  <c r="F96" i="3" s="1"/>
  <c r="E64" i="3"/>
  <c r="F64" i="3" s="1"/>
  <c r="E32" i="3"/>
  <c r="F32" i="3" s="1"/>
  <c r="H168" i="3"/>
  <c r="I168" i="3" s="1"/>
  <c r="H136" i="3"/>
  <c r="I136" i="3" s="1"/>
  <c r="H104" i="3"/>
  <c r="I104" i="3" s="1"/>
  <c r="H72" i="3"/>
  <c r="I72" i="3" s="1"/>
  <c r="H40" i="3"/>
  <c r="I40" i="3" s="1"/>
  <c r="H8" i="3"/>
  <c r="I8" i="3" s="1"/>
  <c r="E179" i="3"/>
  <c r="F179" i="3" s="1"/>
  <c r="E171" i="3"/>
  <c r="F171" i="3" s="1"/>
  <c r="E163" i="3"/>
  <c r="F163" i="3" s="1"/>
  <c r="E155" i="3"/>
  <c r="F155" i="3" s="1"/>
  <c r="E147" i="3"/>
  <c r="F147" i="3" s="1"/>
  <c r="E139" i="3"/>
  <c r="F139" i="3" s="1"/>
  <c r="E131" i="3"/>
  <c r="F131" i="3" s="1"/>
  <c r="E123" i="3"/>
  <c r="E115" i="3"/>
  <c r="F115" i="3" s="1"/>
  <c r="E107" i="3"/>
  <c r="F107" i="3" s="1"/>
  <c r="E99" i="3"/>
  <c r="F99" i="3" s="1"/>
  <c r="E91" i="3"/>
  <c r="F91" i="3" s="1"/>
  <c r="E83" i="3"/>
  <c r="F83" i="3" s="1"/>
  <c r="E75" i="3"/>
  <c r="F75" i="3" s="1"/>
  <c r="E67" i="3"/>
  <c r="F67" i="3" s="1"/>
  <c r="E59" i="3"/>
  <c r="F59" i="3" s="1"/>
  <c r="E51" i="3"/>
  <c r="F51" i="3" s="1"/>
  <c r="E43" i="3"/>
  <c r="F43" i="3" s="1"/>
  <c r="E35" i="3"/>
  <c r="F35" i="3" s="1"/>
  <c r="E27" i="3"/>
  <c r="F27" i="3" s="1"/>
  <c r="E19" i="3"/>
  <c r="E11" i="3"/>
  <c r="F11" i="3" s="1"/>
  <c r="H179" i="3"/>
  <c r="I179" i="3" s="1"/>
  <c r="H171" i="3"/>
  <c r="I171" i="3" s="1"/>
  <c r="H163" i="3"/>
  <c r="I163" i="3" s="1"/>
  <c r="H155" i="3"/>
  <c r="H147" i="3"/>
  <c r="H139" i="3"/>
  <c r="H131" i="3"/>
  <c r="I131" i="3" s="1"/>
  <c r="H123" i="3"/>
  <c r="I123" i="3" s="1"/>
  <c r="H115" i="3"/>
  <c r="I115" i="3" s="1"/>
  <c r="H107" i="3"/>
  <c r="I107" i="3" s="1"/>
  <c r="H99" i="3"/>
  <c r="I99" i="3" s="1"/>
  <c r="H91" i="3"/>
  <c r="H83" i="3"/>
  <c r="H75" i="3"/>
  <c r="H67" i="3"/>
  <c r="H59" i="3"/>
  <c r="H51" i="3"/>
  <c r="H43" i="3"/>
  <c r="H35" i="3"/>
  <c r="H27" i="3"/>
  <c r="H19" i="3"/>
  <c r="H11" i="3"/>
  <c r="E178" i="3"/>
  <c r="E170" i="3"/>
  <c r="F170" i="3" s="1"/>
  <c r="E162" i="3"/>
  <c r="F162" i="3" s="1"/>
  <c r="E154" i="3"/>
  <c r="F154" i="3" s="1"/>
  <c r="E146" i="3"/>
  <c r="F146" i="3" s="1"/>
  <c r="E138" i="3"/>
  <c r="F138" i="3" s="1"/>
  <c r="E130" i="3"/>
  <c r="F130" i="3" s="1"/>
  <c r="E122" i="3"/>
  <c r="F122" i="3" s="1"/>
  <c r="E114" i="3"/>
  <c r="F114" i="3" s="1"/>
  <c r="E106" i="3"/>
  <c r="F106" i="3" s="1"/>
  <c r="E98" i="3"/>
  <c r="F98" i="3" s="1"/>
  <c r="E90" i="3"/>
  <c r="F90" i="3" s="1"/>
  <c r="E82" i="3"/>
  <c r="F82" i="3" s="1"/>
  <c r="E74" i="3"/>
  <c r="F74" i="3" s="1"/>
  <c r="E66" i="3"/>
  <c r="F66" i="3" s="1"/>
  <c r="E58" i="3"/>
  <c r="F58" i="3" s="1"/>
  <c r="E50" i="3"/>
  <c r="F50" i="3" s="1"/>
  <c r="E42" i="3"/>
  <c r="F42" i="3" s="1"/>
  <c r="E34" i="3"/>
  <c r="F34" i="3" s="1"/>
  <c r="E26" i="3"/>
  <c r="F26" i="3" s="1"/>
  <c r="E18" i="3"/>
  <c r="F18" i="3" s="1"/>
  <c r="E10" i="3"/>
  <c r="F10" i="3" s="1"/>
  <c r="H178" i="3"/>
  <c r="I178" i="3" s="1"/>
  <c r="H170" i="3"/>
  <c r="H162" i="3"/>
  <c r="I162" i="3" s="1"/>
  <c r="H154" i="3"/>
  <c r="I154" i="3" s="1"/>
  <c r="H146" i="3"/>
  <c r="H138" i="3"/>
  <c r="H130" i="3"/>
  <c r="H122" i="3"/>
  <c r="I122" i="3" s="1"/>
  <c r="H114" i="3"/>
  <c r="I114" i="3" s="1"/>
  <c r="H106" i="3"/>
  <c r="H98" i="3"/>
  <c r="I98" i="3" s="1"/>
  <c r="H90" i="3"/>
  <c r="I90" i="3" s="1"/>
  <c r="H82" i="3"/>
  <c r="H74" i="3"/>
  <c r="I74" i="3" s="1"/>
  <c r="H66" i="3"/>
  <c r="H58" i="3"/>
  <c r="I58" i="3" s="1"/>
  <c r="H50" i="3"/>
  <c r="H42" i="3"/>
  <c r="H34" i="3"/>
  <c r="H26" i="3"/>
  <c r="H18" i="3"/>
  <c r="H10" i="3"/>
  <c r="I10" i="3" s="1"/>
  <c r="E185" i="3"/>
  <c r="E177" i="3"/>
  <c r="F177" i="3" s="1"/>
  <c r="E169" i="3"/>
  <c r="F169" i="3" s="1"/>
  <c r="E161" i="3"/>
  <c r="E153" i="3"/>
  <c r="E145" i="3"/>
  <c r="E137" i="3"/>
  <c r="F137" i="3" s="1"/>
  <c r="E129" i="3"/>
  <c r="F129" i="3" s="1"/>
  <c r="E121" i="3"/>
  <c r="E113" i="3"/>
  <c r="F113" i="3" s="1"/>
  <c r="E105" i="3"/>
  <c r="F105" i="3" s="1"/>
  <c r="E97" i="3"/>
  <c r="E89" i="3"/>
  <c r="E81" i="3"/>
  <c r="E73" i="3"/>
  <c r="F73" i="3" s="1"/>
  <c r="E65" i="3"/>
  <c r="F65" i="3" s="1"/>
  <c r="E57" i="3"/>
  <c r="E49" i="3"/>
  <c r="F49" i="3" s="1"/>
  <c r="E41" i="3"/>
  <c r="F41" i="3" s="1"/>
  <c r="E33" i="3"/>
  <c r="E25" i="3"/>
  <c r="E17" i="3"/>
  <c r="E9" i="3"/>
  <c r="F9" i="3" s="1"/>
  <c r="H185" i="3"/>
  <c r="H177" i="3"/>
  <c r="H169" i="3"/>
  <c r="H161" i="3"/>
  <c r="I161" i="3" s="1"/>
  <c r="H153" i="3"/>
  <c r="I153" i="3" s="1"/>
  <c r="H145" i="3"/>
  <c r="I145" i="3" s="1"/>
  <c r="H137" i="3"/>
  <c r="I137" i="3" s="1"/>
  <c r="H129" i="3"/>
  <c r="I129" i="3" s="1"/>
  <c r="H121" i="3"/>
  <c r="H113" i="3"/>
  <c r="H105" i="3"/>
  <c r="H97" i="3"/>
  <c r="I97" i="3" s="1"/>
  <c r="H89" i="3"/>
  <c r="I89" i="3" s="1"/>
  <c r="H81" i="3"/>
  <c r="I81" i="3" s="1"/>
  <c r="H73" i="3"/>
  <c r="H65" i="3"/>
  <c r="I65" i="3" s="1"/>
  <c r="H57" i="3"/>
  <c r="I57" i="3" s="1"/>
  <c r="H49" i="3"/>
  <c r="I49" i="3" s="1"/>
  <c r="H41" i="3"/>
  <c r="H33" i="3"/>
  <c r="I33" i="3" s="1"/>
  <c r="H25" i="3"/>
  <c r="H17" i="3"/>
  <c r="I17" i="3" s="1"/>
  <c r="H9" i="3"/>
  <c r="I9" i="3" s="1"/>
  <c r="H7" i="3"/>
  <c r="I7" i="3" s="1"/>
  <c r="E6" i="3"/>
  <c r="F6" i="3" s="1"/>
  <c r="E182" i="3"/>
  <c r="F182" i="3" s="1"/>
  <c r="E174" i="3"/>
  <c r="F174" i="3" s="1"/>
  <c r="E166" i="3"/>
  <c r="F166" i="3" s="1"/>
  <c r="E158" i="3"/>
  <c r="E150" i="3"/>
  <c r="E142" i="3"/>
  <c r="E134" i="3"/>
  <c r="F134" i="3" s="1"/>
  <c r="E126" i="3"/>
  <c r="F126" i="3" s="1"/>
  <c r="E118" i="3"/>
  <c r="F118" i="3" s="1"/>
  <c r="E110" i="3"/>
  <c r="F110" i="3" s="1"/>
  <c r="E102" i="3"/>
  <c r="F102" i="3" s="1"/>
  <c r="E94" i="3"/>
  <c r="E86" i="3"/>
  <c r="E78" i="3"/>
  <c r="E70" i="3"/>
  <c r="F70" i="3" s="1"/>
  <c r="E62" i="3"/>
  <c r="F62" i="3" s="1"/>
  <c r="E54" i="3"/>
  <c r="F54" i="3" s="1"/>
  <c r="E46" i="3"/>
  <c r="F46" i="3" s="1"/>
  <c r="E38" i="3"/>
  <c r="F38" i="3" s="1"/>
  <c r="E30" i="3"/>
  <c r="E22" i="3"/>
  <c r="E14" i="3"/>
  <c r="H182" i="3"/>
  <c r="I182" i="3" s="1"/>
  <c r="H174" i="3"/>
  <c r="I174" i="3" s="1"/>
  <c r="H166" i="3"/>
  <c r="I166" i="3" s="1"/>
  <c r="H158" i="3"/>
  <c r="I158" i="3" s="1"/>
  <c r="H150" i="3"/>
  <c r="I150" i="3" s="1"/>
  <c r="H142" i="3"/>
  <c r="I142" i="3" s="1"/>
  <c r="H134" i="3"/>
  <c r="I134" i="3" s="1"/>
  <c r="H126" i="3"/>
  <c r="I126" i="3" s="1"/>
  <c r="H118" i="3"/>
  <c r="I118" i="3" s="1"/>
  <c r="H110" i="3"/>
  <c r="I110" i="3" s="1"/>
  <c r="H102" i="3"/>
  <c r="I102" i="3" s="1"/>
  <c r="H94" i="3"/>
  <c r="I94" i="3" s="1"/>
  <c r="H86" i="3"/>
  <c r="I86" i="3" s="1"/>
  <c r="H78" i="3"/>
  <c r="I78" i="3" s="1"/>
  <c r="H70" i="3"/>
  <c r="I70" i="3" s="1"/>
  <c r="H62" i="3"/>
  <c r="I62" i="3" s="1"/>
  <c r="H54" i="3"/>
  <c r="I54" i="3" s="1"/>
  <c r="H46" i="3"/>
  <c r="H38" i="3"/>
  <c r="I38" i="3" s="1"/>
  <c r="H30" i="3"/>
  <c r="I30" i="3" s="1"/>
  <c r="H22" i="3"/>
  <c r="I22" i="3" s="1"/>
  <c r="H14" i="3"/>
  <c r="I14" i="3" s="1"/>
  <c r="E181" i="3"/>
  <c r="F181" i="3" s="1"/>
  <c r="E173" i="3"/>
  <c r="F173" i="3" s="1"/>
  <c r="E165" i="3"/>
  <c r="F165" i="3" s="1"/>
  <c r="E157" i="3"/>
  <c r="F157" i="3" s="1"/>
  <c r="E149" i="3"/>
  <c r="F149" i="3" s="1"/>
  <c r="E141" i="3"/>
  <c r="F141" i="3" s="1"/>
  <c r="E133" i="3"/>
  <c r="E125" i="3"/>
  <c r="E117" i="3"/>
  <c r="E109" i="3"/>
  <c r="F109" i="3" s="1"/>
  <c r="E101" i="3"/>
  <c r="F101" i="3" s="1"/>
  <c r="E93" i="3"/>
  <c r="F93" i="3" s="1"/>
  <c r="E85" i="3"/>
  <c r="F85" i="3" s="1"/>
  <c r="E77" i="3"/>
  <c r="F77" i="3" s="1"/>
  <c r="E69" i="3"/>
  <c r="E61" i="3"/>
  <c r="E53" i="3"/>
  <c r="E45" i="3"/>
  <c r="F45" i="3" s="1"/>
  <c r="E37" i="3"/>
  <c r="F37" i="3" s="1"/>
  <c r="E29" i="3"/>
  <c r="F29" i="3" s="1"/>
  <c r="E21" i="3"/>
  <c r="F21" i="3" s="1"/>
  <c r="E13" i="3"/>
  <c r="F13" i="3" s="1"/>
  <c r="H6" i="3"/>
  <c r="I6" i="3" s="1"/>
  <c r="H181" i="3"/>
  <c r="I181" i="3" s="1"/>
  <c r="H173" i="3"/>
  <c r="I173" i="3" s="1"/>
  <c r="H165" i="3"/>
  <c r="I165" i="3" s="1"/>
  <c r="H157" i="3"/>
  <c r="I157" i="3" s="1"/>
  <c r="H149" i="3"/>
  <c r="H141" i="3"/>
  <c r="H133" i="3"/>
  <c r="H125" i="3"/>
  <c r="I125" i="3" s="1"/>
  <c r="H117" i="3"/>
  <c r="I117" i="3" s="1"/>
  <c r="H109" i="3"/>
  <c r="I109" i="3" s="1"/>
  <c r="H101" i="3"/>
  <c r="I101" i="3" s="1"/>
  <c r="H93" i="3"/>
  <c r="I93" i="3" s="1"/>
  <c r="H85" i="3"/>
  <c r="H77" i="3"/>
  <c r="I77" i="3" s="1"/>
  <c r="H69" i="3"/>
  <c r="H61" i="3"/>
  <c r="H53" i="3"/>
  <c r="I53" i="3" s="1"/>
  <c r="H45" i="3"/>
  <c r="I45" i="3" s="1"/>
  <c r="H37" i="3"/>
  <c r="I37" i="3" s="1"/>
  <c r="H29" i="3"/>
  <c r="I29" i="3" s="1"/>
  <c r="H21" i="3"/>
  <c r="H13" i="3"/>
  <c r="I13" i="3" s="1"/>
  <c r="E180" i="3"/>
  <c r="F180" i="3" s="1"/>
  <c r="E172" i="3"/>
  <c r="F172" i="3" s="1"/>
  <c r="E164" i="3"/>
  <c r="F164" i="3" s="1"/>
  <c r="E156" i="3"/>
  <c r="F156" i="3" s="1"/>
  <c r="E148" i="3"/>
  <c r="F148" i="3" s="1"/>
  <c r="E140" i="3"/>
  <c r="F140" i="3" s="1"/>
  <c r="E132" i="3"/>
  <c r="F132" i="3" s="1"/>
  <c r="E124" i="3"/>
  <c r="F124" i="3" s="1"/>
  <c r="E116" i="3"/>
  <c r="F116" i="3" s="1"/>
  <c r="E108" i="3"/>
  <c r="F108" i="3" s="1"/>
  <c r="E100" i="3"/>
  <c r="F100" i="3" s="1"/>
  <c r="E92" i="3"/>
  <c r="F92" i="3" s="1"/>
  <c r="E84" i="3"/>
  <c r="F84" i="3" s="1"/>
  <c r="E76" i="3"/>
  <c r="F76" i="3" s="1"/>
  <c r="E68" i="3"/>
  <c r="F68" i="3" s="1"/>
  <c r="E60" i="3"/>
  <c r="F60" i="3" s="1"/>
  <c r="E52" i="3"/>
  <c r="F52" i="3" s="1"/>
  <c r="E44" i="3"/>
  <c r="F44" i="3" s="1"/>
  <c r="E36" i="3"/>
  <c r="F36" i="3" s="1"/>
  <c r="E28" i="3"/>
  <c r="F28" i="3" s="1"/>
  <c r="E20" i="3"/>
  <c r="F20" i="3" s="1"/>
  <c r="E12" i="3"/>
  <c r="F12" i="3" s="1"/>
  <c r="H180" i="3"/>
  <c r="I180" i="3" s="1"/>
  <c r="H172" i="3"/>
  <c r="I172" i="3" s="1"/>
  <c r="H164" i="3"/>
  <c r="I164" i="3" s="1"/>
  <c r="H156" i="3"/>
  <c r="I156" i="3" s="1"/>
  <c r="H148" i="3"/>
  <c r="I148" i="3" s="1"/>
  <c r="H140" i="3"/>
  <c r="I140" i="3" s="1"/>
  <c r="H132" i="3"/>
  <c r="I132" i="3" s="1"/>
  <c r="H124" i="3"/>
  <c r="I124" i="3" s="1"/>
  <c r="H116" i="3"/>
  <c r="I116" i="3" s="1"/>
  <c r="H108" i="3"/>
  <c r="I108" i="3" s="1"/>
  <c r="H100" i="3"/>
  <c r="I100" i="3" s="1"/>
  <c r="H92" i="3"/>
  <c r="I92" i="3" s="1"/>
  <c r="H84" i="3"/>
  <c r="I84" i="3" s="1"/>
  <c r="H76" i="3"/>
  <c r="H68" i="3"/>
  <c r="I68" i="3" s="1"/>
  <c r="H60" i="3"/>
  <c r="H52" i="3"/>
  <c r="H44" i="3"/>
  <c r="I44" i="3" s="1"/>
  <c r="H36" i="3"/>
  <c r="I36" i="3" s="1"/>
  <c r="H28" i="3"/>
  <c r="H20" i="3"/>
  <c r="I20" i="3" s="1"/>
  <c r="F123" i="3"/>
  <c r="F160" i="3"/>
  <c r="F112" i="3"/>
  <c r="F40" i="3"/>
  <c r="F152" i="3"/>
  <c r="F88" i="3"/>
  <c r="F119" i="3"/>
  <c r="F178" i="3"/>
  <c r="I60" i="3" l="1"/>
  <c r="I18" i="3"/>
  <c r="I146" i="3"/>
  <c r="I25" i="3"/>
  <c r="I106" i="3"/>
  <c r="I170" i="3"/>
  <c r="I159" i="3"/>
  <c r="I28" i="3"/>
  <c r="F63" i="3"/>
  <c r="F57" i="3"/>
  <c r="F121" i="3"/>
  <c r="F185" i="3"/>
  <c r="F143" i="3"/>
  <c r="F53" i="3"/>
  <c r="F61" i="3"/>
  <c r="F125" i="3"/>
  <c r="F30" i="3"/>
  <c r="F94" i="3"/>
  <c r="F158" i="3"/>
  <c r="F33" i="3"/>
  <c r="F97" i="3"/>
  <c r="F161" i="3"/>
  <c r="I139" i="3"/>
  <c r="F103" i="3"/>
  <c r="I64" i="3"/>
  <c r="I73" i="3"/>
  <c r="I61" i="3"/>
  <c r="F69" i="3"/>
  <c r="F133" i="3"/>
  <c r="I19" i="3"/>
  <c r="I83" i="3"/>
  <c r="I147" i="3"/>
  <c r="F23" i="3"/>
  <c r="F78" i="3"/>
  <c r="F145" i="3"/>
  <c r="I69" i="3"/>
  <c r="I133" i="3"/>
  <c r="I41" i="3"/>
  <c r="I105" i="3"/>
  <c r="I169" i="3"/>
  <c r="I91" i="3"/>
  <c r="I155" i="3"/>
  <c r="I135" i="3"/>
  <c r="F14" i="3"/>
  <c r="F17" i="3"/>
  <c r="I183" i="3"/>
  <c r="I67" i="3"/>
  <c r="I141" i="3"/>
  <c r="I113" i="3"/>
  <c r="I177" i="3"/>
  <c r="I66" i="3"/>
  <c r="I130" i="3"/>
  <c r="F87" i="3"/>
  <c r="F142" i="3"/>
  <c r="F81" i="3"/>
  <c r="F117" i="3"/>
  <c r="I52" i="3"/>
  <c r="I21" i="3"/>
  <c r="I85" i="3"/>
  <c r="I149" i="3"/>
  <c r="I46" i="3"/>
  <c r="I121" i="3"/>
  <c r="I185" i="3"/>
  <c r="I138" i="3"/>
  <c r="I119" i="3"/>
  <c r="I82" i="3"/>
  <c r="I39" i="3"/>
  <c r="I76" i="3"/>
  <c r="F22" i="3"/>
  <c r="F86" i="3"/>
  <c r="F150" i="3"/>
  <c r="F25" i="3"/>
  <c r="V6" i="3" s="1" a="1"/>
  <c r="V6" i="3" s="1"/>
  <c r="F89" i="3"/>
  <c r="F153" i="3"/>
  <c r="I127" i="3"/>
  <c r="I32" i="3"/>
  <c r="F31" i="3"/>
  <c r="I11" i="3"/>
  <c r="I75" i="3"/>
  <c r="F167" i="3"/>
  <c r="I55" i="3"/>
  <c r="F95" i="3"/>
  <c r="I43" i="3"/>
  <c r="I42" i="3"/>
  <c r="I50" i="3"/>
  <c r="I51" i="3"/>
  <c r="I59" i="3"/>
  <c r="I35" i="3"/>
  <c r="I34" i="3"/>
  <c r="I27" i="3"/>
  <c r="I26" i="3"/>
  <c r="L6" i="3" a="1"/>
  <c r="L6" i="3" s="1"/>
  <c r="AF6" i="3" l="1" a="1"/>
  <c r="AF6"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<sst xmlns="http://schemas.openxmlformats.org/spreadsheetml/2006/main" count="53051" uniqueCount="5396">
  <si>
    <r>
      <t>Corruption Perceptions Index 2020:</t>
    </r>
    <r>
      <rPr>
        <sz val="24"/>
        <color theme="0" tint="-0.34998626667073579"/>
        <rFont val="Helvetica"/>
        <family val="2"/>
      </rPr>
      <t xml:space="preserve"> </t>
    </r>
    <r>
      <rPr>
        <sz val="24"/>
        <color theme="0" tint="-0.499984740745262"/>
        <rFont val="Helvetica"/>
        <family val="2"/>
      </rPr>
      <t xml:space="preserve">Global Scores </t>
    </r>
  </si>
  <si>
    <t>Country</t>
  </si>
  <si>
    <t>ISO3</t>
  </si>
  <si>
    <t>Region</t>
  </si>
  <si>
    <t>CPI score 2020</t>
  </si>
  <si>
    <t>Rank</t>
  </si>
  <si>
    <t>Standard error</t>
  </si>
  <si>
    <t>Number of sources</t>
  </si>
  <si>
    <t>Lower CI</t>
  </si>
  <si>
    <t>Upper CI</t>
  </si>
  <si>
    <t>African Development Bank CPIA</t>
  </si>
  <si>
    <t>Bertelsmann Foundation Sustainable Governance Index</t>
  </si>
  <si>
    <t>Bertelsmann Foundation Transformation Index</t>
  </si>
  <si>
    <t>Economist Intelligence Unit Country Ratings</t>
  </si>
  <si>
    <t>Freedom House Nations in Transit</t>
  </si>
  <si>
    <t>Global Insight Country Risk Ratings</t>
  </si>
  <si>
    <t>IMD World Competitiveness Yearbook</t>
  </si>
  <si>
    <t>PERC Asia Risk Guide</t>
  </si>
  <si>
    <t>PRS International Country Risk Guide</t>
  </si>
  <si>
    <t>Varieties of Democracy Project</t>
  </si>
  <si>
    <t>World Bank CPIA</t>
  </si>
  <si>
    <t>World Economic Forum EOS</t>
  </si>
  <si>
    <t>World Justice Project Rule of Law Index</t>
  </si>
  <si>
    <t>Denmark</t>
  </si>
  <si>
    <t>DNK</t>
  </si>
  <si>
    <t>WE/EU</t>
  </si>
  <si>
    <t/>
  </si>
  <si>
    <t>New Zealand</t>
  </si>
  <si>
    <t>NZL</t>
  </si>
  <si>
    <t>AP</t>
  </si>
  <si>
    <t>Finland</t>
  </si>
  <si>
    <t>FIN</t>
  </si>
  <si>
    <t>Singapore</t>
  </si>
  <si>
    <t>SGP</t>
  </si>
  <si>
    <t>Sweden</t>
  </si>
  <si>
    <t>SWE</t>
  </si>
  <si>
    <t>Switzerland</t>
  </si>
  <si>
    <t>CHE</t>
  </si>
  <si>
    <t>Norway</t>
  </si>
  <si>
    <t>NOR</t>
  </si>
  <si>
    <t>Netherlands</t>
  </si>
  <si>
    <t>NLD</t>
  </si>
  <si>
    <t>Germany</t>
  </si>
  <si>
    <t>DEU</t>
  </si>
  <si>
    <t>Luxembourg</t>
  </si>
  <si>
    <t>LUX</t>
  </si>
  <si>
    <t>Australia</t>
  </si>
  <si>
    <t>AUS</t>
  </si>
  <si>
    <t>Canada</t>
  </si>
  <si>
    <t>CAN</t>
  </si>
  <si>
    <t>AME</t>
  </si>
  <si>
    <t>Hong Kong</t>
  </si>
  <si>
    <t>HKG</t>
  </si>
  <si>
    <t>United Kingdom</t>
  </si>
  <si>
    <t>GBR</t>
  </si>
  <si>
    <t>Austria</t>
  </si>
  <si>
    <t>AUT</t>
  </si>
  <si>
    <t>Belgium</t>
  </si>
  <si>
    <t>BEL</t>
  </si>
  <si>
    <t>Estonia</t>
  </si>
  <si>
    <t>EST</t>
  </si>
  <si>
    <t>Iceland</t>
  </si>
  <si>
    <t>ISL</t>
  </si>
  <si>
    <t>Japan</t>
  </si>
  <si>
    <t>JPN</t>
  </si>
  <si>
    <t>Ireland</t>
  </si>
  <si>
    <t>IRL</t>
  </si>
  <si>
    <t>United Arab Emirates</t>
  </si>
  <si>
    <t>ARE</t>
  </si>
  <si>
    <t>MENA</t>
  </si>
  <si>
    <t>Uruguay</t>
  </si>
  <si>
    <t>URY</t>
  </si>
  <si>
    <t>France</t>
  </si>
  <si>
    <t>FRA</t>
  </si>
  <si>
    <t>Bhutan</t>
  </si>
  <si>
    <t>BTN</t>
  </si>
  <si>
    <t>Chile</t>
  </si>
  <si>
    <t>CHL</t>
  </si>
  <si>
    <t>United States of America</t>
  </si>
  <si>
    <t>USA</t>
  </si>
  <si>
    <t>Seychelles</t>
  </si>
  <si>
    <t>SYC</t>
  </si>
  <si>
    <t>SSA</t>
  </si>
  <si>
    <t>Taiwan</t>
  </si>
  <si>
    <t>TWN</t>
  </si>
  <si>
    <t>Barbados</t>
  </si>
  <si>
    <t>BRB</t>
  </si>
  <si>
    <t>Bahamas</t>
  </si>
  <si>
    <t>BHS</t>
  </si>
  <si>
    <t>Qatar</t>
  </si>
  <si>
    <t>QAT</t>
  </si>
  <si>
    <t>Spain</t>
  </si>
  <si>
    <t>ESP</t>
  </si>
  <si>
    <t>Korea, South</t>
  </si>
  <si>
    <t>KOR</t>
  </si>
  <si>
    <t>Portugal</t>
  </si>
  <si>
    <t>PRT</t>
  </si>
  <si>
    <t>Botswana</t>
  </si>
  <si>
    <t>BWA</t>
  </si>
  <si>
    <t>Brunei Darussalam</t>
  </si>
  <si>
    <t>BRN</t>
  </si>
  <si>
    <t>Israel</t>
  </si>
  <si>
    <t>ISR</t>
  </si>
  <si>
    <t>Lithuania</t>
  </si>
  <si>
    <t>LTU</t>
  </si>
  <si>
    <t>Slovenia</t>
  </si>
  <si>
    <t>SVN</t>
  </si>
  <si>
    <t>Saint Vincent and the Grenadines</t>
  </si>
  <si>
    <t>VCT</t>
  </si>
  <si>
    <t>Cabo Verde</t>
  </si>
  <si>
    <t>CPV</t>
  </si>
  <si>
    <t>Costa Rica</t>
  </si>
  <si>
    <t>CRI</t>
  </si>
  <si>
    <t>Cyprus</t>
  </si>
  <si>
    <t>CYP</t>
  </si>
  <si>
    <t>Latvia</t>
  </si>
  <si>
    <t>LVA</t>
  </si>
  <si>
    <t>Georgia</t>
  </si>
  <si>
    <t>GEO</t>
  </si>
  <si>
    <t>ECA</t>
  </si>
  <si>
    <t>Poland</t>
  </si>
  <si>
    <t>POL</t>
  </si>
  <si>
    <t>Saint Lucia</t>
  </si>
  <si>
    <t>LCA</t>
  </si>
  <si>
    <t>Dominica</t>
  </si>
  <si>
    <t>DMA</t>
  </si>
  <si>
    <t>Czechia</t>
  </si>
  <si>
    <t>CZE</t>
  </si>
  <si>
    <t>Oman</t>
  </si>
  <si>
    <t>OMN</t>
  </si>
  <si>
    <t>Rwanda</t>
  </si>
  <si>
    <t>RWA</t>
  </si>
  <si>
    <t>Grenada</t>
  </si>
  <si>
    <t>GRD</t>
  </si>
  <si>
    <t>Italy</t>
  </si>
  <si>
    <t>ITA</t>
  </si>
  <si>
    <t>Malta</t>
  </si>
  <si>
    <t>MLT</t>
  </si>
  <si>
    <t>Mauritius</t>
  </si>
  <si>
    <t>MUS</t>
  </si>
  <si>
    <t>Saudi Arabia</t>
  </si>
  <si>
    <t>SAU</t>
  </si>
  <si>
    <t>Malaysia</t>
  </si>
  <si>
    <t>MYS</t>
  </si>
  <si>
    <t>Namibia</t>
  </si>
  <si>
    <t>NAM</t>
  </si>
  <si>
    <t>Greece</t>
  </si>
  <si>
    <t>GRC</t>
  </si>
  <si>
    <t>Armenia</t>
  </si>
  <si>
    <t>ARM</t>
  </si>
  <si>
    <t>Jordan</t>
  </si>
  <si>
    <t>JOR</t>
  </si>
  <si>
    <t>Slovakia</t>
  </si>
  <si>
    <t>SVK</t>
  </si>
  <si>
    <t>Belarus</t>
  </si>
  <si>
    <t>BLR</t>
  </si>
  <si>
    <t>Croatia</t>
  </si>
  <si>
    <t>HRV</t>
  </si>
  <si>
    <t>Cuba</t>
  </si>
  <si>
    <t>CUB</t>
  </si>
  <si>
    <t>Sao Tome and Principe</t>
  </si>
  <si>
    <t>STP</t>
  </si>
  <si>
    <t>Montenegro</t>
  </si>
  <si>
    <t>MNE</t>
  </si>
  <si>
    <t>Senegal</t>
  </si>
  <si>
    <t>SEN</t>
  </si>
  <si>
    <t>Bulgaria</t>
  </si>
  <si>
    <t>BGR</t>
  </si>
  <si>
    <t>Hungary</t>
  </si>
  <si>
    <t>HUN</t>
  </si>
  <si>
    <t>Jamaica</t>
  </si>
  <si>
    <t>JAM</t>
  </si>
  <si>
    <t>Romania</t>
  </si>
  <si>
    <t>ROU</t>
  </si>
  <si>
    <t>South Africa</t>
  </si>
  <si>
    <t>ZAF</t>
  </si>
  <si>
    <t>Tunisia</t>
  </si>
  <si>
    <t>TUN</t>
  </si>
  <si>
    <t>Ghana</t>
  </si>
  <si>
    <t>GHA</t>
  </si>
  <si>
    <t>Maldives</t>
  </si>
  <si>
    <t>MDV</t>
  </si>
  <si>
    <t>Vanuatu</t>
  </si>
  <si>
    <t>VUT</t>
  </si>
  <si>
    <t>Argentina</t>
  </si>
  <si>
    <t>ARG</t>
  </si>
  <si>
    <t>Bahrain</t>
  </si>
  <si>
    <t>BHR</t>
  </si>
  <si>
    <t>China</t>
  </si>
  <si>
    <t>CHN</t>
  </si>
  <si>
    <t>Kuwait</t>
  </si>
  <si>
    <t>KWT</t>
  </si>
  <si>
    <t>Solomon Islands</t>
  </si>
  <si>
    <t>SLB</t>
  </si>
  <si>
    <t>Benin</t>
  </si>
  <si>
    <t>BEN</t>
  </si>
  <si>
    <t>Guyana</t>
  </si>
  <si>
    <t>GUY</t>
  </si>
  <si>
    <t>Lesotho</t>
  </si>
  <si>
    <t>LSO</t>
  </si>
  <si>
    <t>Burkina Faso</t>
  </si>
  <si>
    <t>BFA</t>
  </si>
  <si>
    <t>India</t>
  </si>
  <si>
    <t>IND</t>
  </si>
  <si>
    <t>Morocco</t>
  </si>
  <si>
    <t>MAR</t>
  </si>
  <si>
    <t>Timor-Leste</t>
  </si>
  <si>
    <t>TLS</t>
  </si>
  <si>
    <t>Trinidad and Tobago</t>
  </si>
  <si>
    <t>TTO</t>
  </si>
  <si>
    <t>Turkey</t>
  </si>
  <si>
    <t>TUR</t>
  </si>
  <si>
    <t>Colombia</t>
  </si>
  <si>
    <t>COL</t>
  </si>
  <si>
    <t>Ecuador</t>
  </si>
  <si>
    <t>ECU</t>
  </si>
  <si>
    <t>Brazil</t>
  </si>
  <si>
    <t>BRA</t>
  </si>
  <si>
    <t>Ethiopia</t>
  </si>
  <si>
    <t>ETH</t>
  </si>
  <si>
    <t>Kazakhstan</t>
  </si>
  <si>
    <t>KAZ</t>
  </si>
  <si>
    <t>Peru</t>
  </si>
  <si>
    <t>PER</t>
  </si>
  <si>
    <t>Serbia</t>
  </si>
  <si>
    <t>SRB</t>
  </si>
  <si>
    <t>Sri Lanka</t>
  </si>
  <si>
    <t>LKA</t>
  </si>
  <si>
    <t>Suriname</t>
  </si>
  <si>
    <t>SUR</t>
  </si>
  <si>
    <t>Tanzania</t>
  </si>
  <si>
    <t>TZA</t>
  </si>
  <si>
    <t>Gambia</t>
  </si>
  <si>
    <t>GMB</t>
  </si>
  <si>
    <t>Indonesia</t>
  </si>
  <si>
    <t>IDN</t>
  </si>
  <si>
    <t>Albania</t>
  </si>
  <si>
    <t>ALB</t>
  </si>
  <si>
    <t>Algeria</t>
  </si>
  <si>
    <t>DZA</t>
  </si>
  <si>
    <t>Côte d'Ivoire</t>
  </si>
  <si>
    <t>CIV</t>
  </si>
  <si>
    <t>El Salvador</t>
  </si>
  <si>
    <t>SLV</t>
  </si>
  <si>
    <t>Kosovo</t>
  </si>
  <si>
    <t>KSV</t>
  </si>
  <si>
    <t>Thailand</t>
  </si>
  <si>
    <t>THA</t>
  </si>
  <si>
    <t>Vietnam</t>
  </si>
  <si>
    <t>VNM</t>
  </si>
  <si>
    <t>Bosnia and Herzegovina</t>
  </si>
  <si>
    <t>BIH</t>
  </si>
  <si>
    <t>Mongolia</t>
  </si>
  <si>
    <t>MNG</t>
  </si>
  <si>
    <t>North Macedonia</t>
  </si>
  <si>
    <t>MKD</t>
  </si>
  <si>
    <t>Panama</t>
  </si>
  <si>
    <t>PAN</t>
  </si>
  <si>
    <t>Moldova</t>
  </si>
  <si>
    <t>MDA</t>
  </si>
  <si>
    <t>Philippines</t>
  </si>
  <si>
    <t>PHL</t>
  </si>
  <si>
    <t>Egypt</t>
  </si>
  <si>
    <t>EGY</t>
  </si>
  <si>
    <t>Eswatini</t>
  </si>
  <si>
    <t>SWZ</t>
  </si>
  <si>
    <t>Nepal</t>
  </si>
  <si>
    <t>NPL</t>
  </si>
  <si>
    <t>Sierra Leone</t>
  </si>
  <si>
    <t>SLE</t>
  </si>
  <si>
    <t>Ukraine</t>
  </si>
  <si>
    <t>UKR</t>
  </si>
  <si>
    <t>Zambia</t>
  </si>
  <si>
    <t>ZMB</t>
  </si>
  <si>
    <t>Niger</t>
  </si>
  <si>
    <t>NER</t>
  </si>
  <si>
    <t>Bolivia</t>
  </si>
  <si>
    <t>BOL</t>
  </si>
  <si>
    <t>Kenya</t>
  </si>
  <si>
    <t>KEN</t>
  </si>
  <si>
    <t>Kyrgyzstan</t>
  </si>
  <si>
    <t>KGZ</t>
  </si>
  <si>
    <t>Mexico</t>
  </si>
  <si>
    <t>MEX</t>
  </si>
  <si>
    <t>Pakistan</t>
  </si>
  <si>
    <t>PAK</t>
  </si>
  <si>
    <t>Azerbaijan</t>
  </si>
  <si>
    <t>AZE</t>
  </si>
  <si>
    <t>Gabon</t>
  </si>
  <si>
    <t>GAB</t>
  </si>
  <si>
    <t>Malawi</t>
  </si>
  <si>
    <t>MWI</t>
  </si>
  <si>
    <t>Mali</t>
  </si>
  <si>
    <t>MLI</t>
  </si>
  <si>
    <t>Russia</t>
  </si>
  <si>
    <t>RUS</t>
  </si>
  <si>
    <t>Laos</t>
  </si>
  <si>
    <t>LAO</t>
  </si>
  <si>
    <t>Mauritania</t>
  </si>
  <si>
    <t>MRT</t>
  </si>
  <si>
    <t>Togo</t>
  </si>
  <si>
    <t>TGO</t>
  </si>
  <si>
    <t>Dominican Republic</t>
  </si>
  <si>
    <t>DOM</t>
  </si>
  <si>
    <t>Guinea</t>
  </si>
  <si>
    <t>GIN</t>
  </si>
  <si>
    <t>Liberia</t>
  </si>
  <si>
    <t>LBR</t>
  </si>
  <si>
    <t>Myanmar</t>
  </si>
  <si>
    <t>MMR</t>
  </si>
  <si>
    <t>Paraguay</t>
  </si>
  <si>
    <t>PRY</t>
  </si>
  <si>
    <t>Angola</t>
  </si>
  <si>
    <t>AGO</t>
  </si>
  <si>
    <t>Djibouti</t>
  </si>
  <si>
    <t>DJI</t>
  </si>
  <si>
    <t>Papua New Guinea</t>
  </si>
  <si>
    <t>PNG</t>
  </si>
  <si>
    <t>Uganda</t>
  </si>
  <si>
    <t>UGA</t>
  </si>
  <si>
    <t>Bangladesh</t>
  </si>
  <si>
    <t>BGD</t>
  </si>
  <si>
    <t>Central African Republic</t>
  </si>
  <si>
    <t>CAF</t>
  </si>
  <si>
    <t>Uzbekistan</t>
  </si>
  <si>
    <t>UZB</t>
  </si>
  <si>
    <t>Cameroon</t>
  </si>
  <si>
    <t>CMR</t>
  </si>
  <si>
    <t>Guatemala</t>
  </si>
  <si>
    <t>GTM</t>
  </si>
  <si>
    <t>Iran</t>
  </si>
  <si>
    <t>IRN</t>
  </si>
  <si>
    <t>Lebanon</t>
  </si>
  <si>
    <t>LBN</t>
  </si>
  <si>
    <t>Madagascar</t>
  </si>
  <si>
    <t>MDG</t>
  </si>
  <si>
    <t>Mozambique</t>
  </si>
  <si>
    <t>MOZ</t>
  </si>
  <si>
    <t>Nigeria</t>
  </si>
  <si>
    <t>NGA</t>
  </si>
  <si>
    <t>Tajikistan</t>
  </si>
  <si>
    <t>TJK</t>
  </si>
  <si>
    <t>Honduras</t>
  </si>
  <si>
    <t>HND</t>
  </si>
  <si>
    <t>Zimbabwe</t>
  </si>
  <si>
    <t>ZWE</t>
  </si>
  <si>
    <t>Nicaragua</t>
  </si>
  <si>
    <t>NIC</t>
  </si>
  <si>
    <t>Cambodia</t>
  </si>
  <si>
    <t>KHM</t>
  </si>
  <si>
    <t>Chad</t>
  </si>
  <si>
    <t>TCD</t>
  </si>
  <si>
    <t>Comoros</t>
  </si>
  <si>
    <t>COM</t>
  </si>
  <si>
    <t>Eritrea</t>
  </si>
  <si>
    <t>ERI</t>
  </si>
  <si>
    <t>Iraq</t>
  </si>
  <si>
    <t>IRQ</t>
  </si>
  <si>
    <t>Afghanistan</t>
  </si>
  <si>
    <t>AFG</t>
  </si>
  <si>
    <t>Burundi</t>
  </si>
  <si>
    <t>BDI</t>
  </si>
  <si>
    <t>Congo</t>
  </si>
  <si>
    <t>COG</t>
  </si>
  <si>
    <t>Guinea Bissau</t>
  </si>
  <si>
    <t>GNB</t>
  </si>
  <si>
    <t>Turkmenistan</t>
  </si>
  <si>
    <t>TKM</t>
  </si>
  <si>
    <t>Democratic Republic of the Congo</t>
  </si>
  <si>
    <t>COD</t>
  </si>
  <si>
    <t>Haiti</t>
  </si>
  <si>
    <t>HTI</t>
  </si>
  <si>
    <t>Korea, North</t>
  </si>
  <si>
    <t>PRK</t>
  </si>
  <si>
    <t>Libya</t>
  </si>
  <si>
    <t>LBY</t>
  </si>
  <si>
    <t>Equatorial Guinea</t>
  </si>
  <si>
    <t>GNQ</t>
  </si>
  <si>
    <t>Sudan</t>
  </si>
  <si>
    <t>SDN</t>
  </si>
  <si>
    <t>Venezuela</t>
  </si>
  <si>
    <t>VEN</t>
  </si>
  <si>
    <t>Yemen</t>
  </si>
  <si>
    <t>YEM</t>
  </si>
  <si>
    <t>Syria</t>
  </si>
  <si>
    <t>SYR</t>
  </si>
  <si>
    <t>Somalia</t>
  </si>
  <si>
    <t>SOM</t>
  </si>
  <si>
    <t>South Sudan</t>
  </si>
  <si>
    <t>SSD</t>
  </si>
  <si>
    <t>Rank 2020</t>
  </si>
  <si>
    <t>Sources 2020</t>
  </si>
  <si>
    <t>Standard error 2020</t>
  </si>
  <si>
    <t>CPI score 2019</t>
  </si>
  <si>
    <t>Rank 2019</t>
  </si>
  <si>
    <t>Sources 2019</t>
  </si>
  <si>
    <t>Standard error 2019</t>
  </si>
  <si>
    <t>CPI score 2018</t>
  </si>
  <si>
    <t>Rank 2018</t>
  </si>
  <si>
    <t>Sources 2018</t>
  </si>
  <si>
    <t>Standard error 2018</t>
  </si>
  <si>
    <t>CPI score 2017</t>
  </si>
  <si>
    <t>Rank 2017</t>
  </si>
  <si>
    <t>Sources 2017</t>
  </si>
  <si>
    <t>Standard error 2017</t>
  </si>
  <si>
    <t>CPI score 2016</t>
  </si>
  <si>
    <t>Sources 2016</t>
  </si>
  <si>
    <t>Standard error 2016</t>
  </si>
  <si>
    <t>CPI score 2015</t>
  </si>
  <si>
    <t>Sources 2015</t>
  </si>
  <si>
    <t>Standard error 2015</t>
  </si>
  <si>
    <t>CPI score 2014</t>
  </si>
  <si>
    <t>Sources 2014</t>
  </si>
  <si>
    <t>Standard error 2014</t>
  </si>
  <si>
    <t>CPI Score 2013</t>
  </si>
  <si>
    <t>Sources 2013</t>
  </si>
  <si>
    <t>Standard error 2013</t>
  </si>
  <si>
    <t>CPI Score 2012</t>
  </si>
  <si>
    <t>Sources 2012</t>
  </si>
  <si>
    <t>Standard error 2012</t>
  </si>
  <si>
    <t>Cote d'Ivoire</t>
  </si>
  <si>
    <t>Country Code</t>
  </si>
  <si>
    <t>Change in scores</t>
  </si>
  <si>
    <t>Change in Rank</t>
  </si>
  <si>
    <t>select Year</t>
  </si>
  <si>
    <t>select country</t>
  </si>
  <si>
    <t xml:space="preserve">Time required to start a business (days) </t>
  </si>
  <si>
    <t>Time required to start a business (days) 2</t>
  </si>
  <si>
    <t xml:space="preserve">Time required to start a business Rank </t>
  </si>
  <si>
    <t>Time required to start a business Rank 3</t>
  </si>
  <si>
    <t>Change In Time to start a Business</t>
  </si>
  <si>
    <t>Country Name</t>
  </si>
  <si>
    <t>Indicator Name</t>
  </si>
  <si>
    <t>Indicator Code</t>
  </si>
  <si>
    <t>Africa Eastern and Southern</t>
  </si>
  <si>
    <t>AFE</t>
  </si>
  <si>
    <t>Account ownership at a financial institution or with a mobile-money-service provider, poorest 40% (% of population ages 15+)</t>
  </si>
  <si>
    <t>FX.OWN.TOTL.40.ZS</t>
  </si>
  <si>
    <t>Account ownership at a financial institution or with a mobile-money-service provider, richest 60% (% of population ages 15+)</t>
  </si>
  <si>
    <t>FX.OWN.TOTL.60.ZS</t>
  </si>
  <si>
    <t>Account ownership at a financial institution or with a mobile-money-service provider, secondary education or more (% of population ages 15+)</t>
  </si>
  <si>
    <t>FX.OWN.TOTL.SO.ZS</t>
  </si>
  <si>
    <t>Account ownership at a financial institution or with a mobile-money-service provider, young adults (% of population ages 15-24)</t>
  </si>
  <si>
    <t>FX.OWN.TOTL.YG.ZS</t>
  </si>
  <si>
    <t>Adequacy of social insurance programs (% of total welfare of beneficiary households)</t>
  </si>
  <si>
    <t>per_si_allsi.adq_pop_tot</t>
  </si>
  <si>
    <t>Adequacy of social protection and labor programs (% of total welfare of beneficiary households)</t>
  </si>
  <si>
    <t>per_allsp.adq_pop_tot</t>
  </si>
  <si>
    <t>Adequacy of social safety net programs (% of total welfare of beneficiary households)</t>
  </si>
  <si>
    <t>per_sa_allsa.adq_pop_tot</t>
  </si>
  <si>
    <t>Adequacy of unemployment benefits and ALMP (% of total welfare of beneficiary households)</t>
  </si>
  <si>
    <t>per_lm_alllm.adq_pop_tot</t>
  </si>
  <si>
    <t>Adjusted net enrollment rate, primary (% of primary school age children)</t>
  </si>
  <si>
    <t>SE.PRM.TENR</t>
  </si>
  <si>
    <t>Adjusted net enrollment rate, primary, female (% of primary school age children)</t>
  </si>
  <si>
    <t>SE.PRM.TENR.FE</t>
  </si>
  <si>
    <t>Adjusted net enrollment rate, primary, male (% of primary school age children)</t>
  </si>
  <si>
    <t>SE.PRM.TENR.MA</t>
  </si>
  <si>
    <t>Adjusted net national income (annual % growth)</t>
  </si>
  <si>
    <t>NY.ADJ.NNTY.KD.ZG</t>
  </si>
  <si>
    <t>Adjusted net national income (constant 2015 US$)</t>
  </si>
  <si>
    <t>NY.ADJ.NNTY.KD</t>
  </si>
  <si>
    <t>Adjusted net national income (current US$)</t>
  </si>
  <si>
    <t>NY.ADJ.NNTY.CD</t>
  </si>
  <si>
    <t>Adjusted net national income per capita (annual % growth)</t>
  </si>
  <si>
    <t>NY.ADJ.NNTY.PC.KD.ZG</t>
  </si>
  <si>
    <t>Adjusted net national income per capita (constant 2015 US$)</t>
  </si>
  <si>
    <t>NY.ADJ.NNTY.PC.KD</t>
  </si>
  <si>
    <t>Adjusted net national income per capita (current US$)</t>
  </si>
  <si>
    <t>NY.ADJ.NNTY.PC.CD</t>
  </si>
  <si>
    <t>Adjusted net savings, excluding particulate emission damage (% of GNI)</t>
  </si>
  <si>
    <t>NY.ADJ.SVNX.GN.ZS</t>
  </si>
  <si>
    <t>Adjusted net savings, excluding particulate emission damage (current US$)</t>
  </si>
  <si>
    <t>NY.ADJ.SVNX.CD</t>
  </si>
  <si>
    <t>Adjusted net savings, including particulate emission damage (% of GNI)</t>
  </si>
  <si>
    <t>NY.ADJ.SVNG.GN.ZS</t>
  </si>
  <si>
    <t>Adjusted net savings, including particulate emission damage (current US$)</t>
  </si>
  <si>
    <t>NY.ADJ.SVNG.CD</t>
  </si>
  <si>
    <t>Adjusted savings: carbon dioxide damage (% of GNI)</t>
  </si>
  <si>
    <t>NY.ADJ.DCO2.GN.ZS</t>
  </si>
  <si>
    <t>Adjusted savings: carbon dioxide damage (current US$)</t>
  </si>
  <si>
    <t>NY.ADJ.DCO2.CD</t>
  </si>
  <si>
    <t>Adjusted savings: consumption of fixed capital (% of GNI)</t>
  </si>
  <si>
    <t>NY.ADJ.DKAP.GN.ZS</t>
  </si>
  <si>
    <t>Adjusted savings: consumption of fixed capital (current US$)</t>
  </si>
  <si>
    <t>NY.ADJ.DKAP.CD</t>
  </si>
  <si>
    <t>Adjusted savings: education expenditure (% of GNI)</t>
  </si>
  <si>
    <t>NY.ADJ.AEDU.GN.ZS</t>
  </si>
  <si>
    <t>Adjusted savings: education expenditure (current US$)</t>
  </si>
  <si>
    <t>NY.ADJ.AEDU.CD</t>
  </si>
  <si>
    <t>Adjusted savings: energy depletion (% of GNI)</t>
  </si>
  <si>
    <t>NY.ADJ.DNGY.GN.ZS</t>
  </si>
  <si>
    <t>Adjusted savings: energy depletion (current US$)</t>
  </si>
  <si>
    <t>NY.ADJ.DNGY.CD</t>
  </si>
  <si>
    <t>Adjusted savings: gross savings (% of GNI)</t>
  </si>
  <si>
    <t>NY.ADJ.ICTR.GN.ZS</t>
  </si>
  <si>
    <t>Adjusted savings: mineral depletion (% of GNI)</t>
  </si>
  <si>
    <t>NY.ADJ.DMIN.GN.ZS</t>
  </si>
  <si>
    <t>Adjusted savings: mineral depletion (current US$)</t>
  </si>
  <si>
    <t>NY.ADJ.DMIN.CD</t>
  </si>
  <si>
    <t>Adjusted savings: natural resources depletion (% of GNI)</t>
  </si>
  <si>
    <t>NY.ADJ.DRES.GN.ZS</t>
  </si>
  <si>
    <t>Adjusted savings: net forest depletion (% of GNI)</t>
  </si>
  <si>
    <t>NY.ADJ.DFOR.GN.ZS</t>
  </si>
  <si>
    <t>Adjusted savings: net forest depletion (current US$)</t>
  </si>
  <si>
    <t>NY.ADJ.DFOR.CD</t>
  </si>
  <si>
    <t>Adjusted savings: net national savings (% of GNI)</t>
  </si>
  <si>
    <t>NY.ADJ.NNAT.GN.ZS</t>
  </si>
  <si>
    <t>Adjusted savings: net national savings (current US$)</t>
  </si>
  <si>
    <t>NY.ADJ.NNAT.CD</t>
  </si>
  <si>
    <t>Adjusted savings: particulate emission damage (% of GNI)</t>
  </si>
  <si>
    <t>NY.ADJ.DPEM.GN.ZS</t>
  </si>
  <si>
    <t>Adjusted savings: particulate emission damage (current US$)</t>
  </si>
  <si>
    <t>NY.ADJ.DPEM.CD</t>
  </si>
  <si>
    <t>Adolescent fertility rate (births per 1,000 women ages 15-19)</t>
  </si>
  <si>
    <t>SP.ADO.TFRT</t>
  </si>
  <si>
    <t>Adolescents out of school (% of lower secondary school age)</t>
  </si>
  <si>
    <t>SE.SEC.UNER.LO.ZS</t>
  </si>
  <si>
    <t>Adolescents out of school, female (% of female lower secondary school age)</t>
  </si>
  <si>
    <t>SE.SEC.UNER.LO.FE.ZS</t>
  </si>
  <si>
    <t>Adolescents out of school, male (% of male lower secondary school age)</t>
  </si>
  <si>
    <t>SE.SEC.UNER.LO.MA.ZS</t>
  </si>
  <si>
    <t>Adults (ages 15+) and children (ages 0-14) newly infected with HIV</t>
  </si>
  <si>
    <t>SH.HIV.INCD.TL</t>
  </si>
  <si>
    <t>Adults (ages 15-49) newly infected with HIV</t>
  </si>
  <si>
    <t>SH.HIV.INCD</t>
  </si>
  <si>
    <t>Age dependency ratio (% of working-age population)</t>
  </si>
  <si>
    <t>SP.POP.DPND</t>
  </si>
  <si>
    <t>Age dependency ratio, old (% of working-age population)</t>
  </si>
  <si>
    <t>SP.POP.DPND.OL</t>
  </si>
  <si>
    <t>Age dependency ratio, young (% of working-age population)</t>
  </si>
  <si>
    <t>SP.POP.DPND.YG</t>
  </si>
  <si>
    <t>Agricultural irrigated land (% of total agricultural land)</t>
  </si>
  <si>
    <t>AG.LND.IRIG.AG.ZS</t>
  </si>
  <si>
    <t>Agricultural land (% of land area)</t>
  </si>
  <si>
    <t>AG.LND.AGRI.ZS</t>
  </si>
  <si>
    <t>Agricultural land (sq. km)</t>
  </si>
  <si>
    <t>AG.LND.AGRI.K2</t>
  </si>
  <si>
    <t>Agricultural machinery, tractors</t>
  </si>
  <si>
    <t>AG.AGR.TRAC.NO</t>
  </si>
  <si>
    <t>Agricultural machinery, tractors per 100 sq. km of arable land</t>
  </si>
  <si>
    <t>AG.LND.TRAC.ZS</t>
  </si>
  <si>
    <t>Agricultural methane emissions (% of total)</t>
  </si>
  <si>
    <t>EN.ATM.METH.AG.ZS</t>
  </si>
  <si>
    <t>Agricultural methane emissions (thousand metric tons of CO2 equivalent)</t>
  </si>
  <si>
    <t>EN.ATM.METH.AG.KT.CE</t>
  </si>
  <si>
    <t>Agricultural nitrous oxide emissions (% of total)</t>
  </si>
  <si>
    <t>EN.ATM.NOXE.AG.ZS</t>
  </si>
  <si>
    <t>Agricultural nitrous oxide emissions (thousand metric tons of CO2 equivalent)</t>
  </si>
  <si>
    <t>EN.ATM.NOXE.AG.KT.CE</t>
  </si>
  <si>
    <t>Agricultural raw materials exports (% of merchandise exports)</t>
  </si>
  <si>
    <t>TX.VAL.AGRI.ZS.UN</t>
  </si>
  <si>
    <t>Agricultural raw materials imports (% of merchandise imports)</t>
  </si>
  <si>
    <t>TM.VAL.AGRI.ZS.UN</t>
  </si>
  <si>
    <t>Agriculture, forestry, and fishing, value added (% of GDP)</t>
  </si>
  <si>
    <t>NV.AGR.TOTL.ZS</t>
  </si>
  <si>
    <t>Agriculture, forestry, and fishing, value added (annual % growth)</t>
  </si>
  <si>
    <t>NV.AGR.TOTL.KD.ZG</t>
  </si>
  <si>
    <t>Agriculture, forestry, and fishing, value added (constant 2015 US$)</t>
  </si>
  <si>
    <t>NV.AGR.TOTL.KD</t>
  </si>
  <si>
    <t>Agriculture, forestry, and fishing, value added (constant LCU)</t>
  </si>
  <si>
    <t>NV.AGR.TOTL.KN</t>
  </si>
  <si>
    <t>Agriculture, forestry, and fishing, value added (current LCU)</t>
  </si>
  <si>
    <t>NV.AGR.TOTL.CN</t>
  </si>
  <si>
    <t>Agriculture, forestry, and fishing, value added (current US$)</t>
  </si>
  <si>
    <t>NV.AGR.TOTL.CD</t>
  </si>
  <si>
    <t>Agriculture, forestry, and fishing, value added per worker (constant 2015 US$)</t>
  </si>
  <si>
    <t>NV.AGR.EMPL.KD</t>
  </si>
  <si>
    <t>Air transport, freight (million ton-km)</t>
  </si>
  <si>
    <t>IS.AIR.GOOD.MT.K1</t>
  </si>
  <si>
    <t>Air transport, passengers carried</t>
  </si>
  <si>
    <t>IS.AIR.PSGR</t>
  </si>
  <si>
    <t>Air transport, registered carrier departures worldwide</t>
  </si>
  <si>
    <t>IS.AIR.DPRT</t>
  </si>
  <si>
    <t>Alternative and nuclear energy (% of total energy use)</t>
  </si>
  <si>
    <t>EG.USE.COMM.CL.ZS</t>
  </si>
  <si>
    <t>Annual freshwater withdrawals, agriculture (% of total freshwater withdrawal)</t>
  </si>
  <si>
    <t>ER.H2O.FWAG.ZS</t>
  </si>
  <si>
    <t>Annual freshwater withdrawals, domestic (% of total freshwater withdrawal)</t>
  </si>
  <si>
    <t>ER.H2O.FWDM.ZS</t>
  </si>
  <si>
    <t>Annual freshwater withdrawals, industry (% of total freshwater withdrawal)</t>
  </si>
  <si>
    <t>ER.H2O.FWIN.ZS</t>
  </si>
  <si>
    <t>Annual freshwater withdrawals, total (% of internal resources)</t>
  </si>
  <si>
    <t>ER.H2O.FWTL.ZS</t>
  </si>
  <si>
    <t>Annual freshwater withdrawals, total (billion cubic meters)</t>
  </si>
  <si>
    <t>ER.H2O.FWTL.K3</t>
  </si>
  <si>
    <t>Annualized average growth rate in per capita real survey mean consumption or income, bottom 40% of population (%)</t>
  </si>
  <si>
    <t>SI.SPR.PC40.ZG</t>
  </si>
  <si>
    <t>Annualized average growth rate in per capita real survey mean consumption or income, total population (%)</t>
  </si>
  <si>
    <t>SI.SPR.PCAP.ZG</t>
  </si>
  <si>
    <t>Antiretroviral therapy coverage (% of people living with HIV)</t>
  </si>
  <si>
    <t>SH.HIV.ARTC.ZS</t>
  </si>
  <si>
    <t>Antiretroviral therapy coverage for PMTCT (% of pregnant women living with HIV)</t>
  </si>
  <si>
    <t>SH.HIV.PMTC.ZS</t>
  </si>
  <si>
    <t>Aquaculture production (metric tons)</t>
  </si>
  <si>
    <t>ER.FSH.AQUA.MT</t>
  </si>
  <si>
    <t>Arable land (% of land area)</t>
  </si>
  <si>
    <t>AG.LND.ARBL.ZS</t>
  </si>
  <si>
    <t>Arable land (hectares per person)</t>
  </si>
  <si>
    <t>AG.LND.ARBL.HA.PC</t>
  </si>
  <si>
    <t>Arable land (hectares)</t>
  </si>
  <si>
    <t>AG.LND.ARBL.HA</t>
  </si>
  <si>
    <t>ARI treatment (% of children under 5 taken to a health provider)</t>
  </si>
  <si>
    <t>SH.STA.ARIC.ZS</t>
  </si>
  <si>
    <t>Armed forces personnel (% of total labor force)</t>
  </si>
  <si>
    <t>MS.MIL.TOTL.TF.ZS</t>
  </si>
  <si>
    <t>Armed forces personnel, total</t>
  </si>
  <si>
    <t>MS.MIL.TOTL.P1</t>
  </si>
  <si>
    <t>Arms exports (SIPRI trend indicator values)</t>
  </si>
  <si>
    <t>MS.MIL.XPRT.KD</t>
  </si>
  <si>
    <t>Arms imports (SIPRI trend indicator values)</t>
  </si>
  <si>
    <t>MS.MIL.MPRT.KD</t>
  </si>
  <si>
    <t>Automated teller machines (ATMs) (per 100,000 adults)</t>
  </si>
  <si>
    <t>FB.ATM.TOTL.P5</t>
  </si>
  <si>
    <t>Average precipitation in depth (mm per year)</t>
  </si>
  <si>
    <t>AG.LND.PRCP.MM</t>
  </si>
  <si>
    <t>Average time to clear exports through customs (days)</t>
  </si>
  <si>
    <t>IC.CUS.DURS.EX</t>
  </si>
  <si>
    <t>Average transaction cost of sending remittances from a specific country (%)</t>
  </si>
  <si>
    <t>SI.RMT.COST.OB.ZS</t>
  </si>
  <si>
    <t>Average transaction cost of sending remittances to a specific country (%)</t>
  </si>
  <si>
    <t>SI.RMT.COST.IB.ZS</t>
  </si>
  <si>
    <t>Average working hours of children, study and work, ages 7-14 (hours per week)</t>
  </si>
  <si>
    <t>SL.TLF.0714.SW.TM</t>
  </si>
  <si>
    <t>Average working hours of children, study and work, female, ages 7-14 (hours per week)</t>
  </si>
  <si>
    <t>SL.TLF.0714.SW.FE.TM</t>
  </si>
  <si>
    <t>Average working hours of children, study and work, male, ages 7-14 (hours per week)</t>
  </si>
  <si>
    <t>SL.TLF.0714.SW.MA.TM</t>
  </si>
  <si>
    <t>Average working hours of children, working only, ages 7-14 (hours per week)</t>
  </si>
  <si>
    <t>SL.TLF.0714.WK.TM</t>
  </si>
  <si>
    <t>Average working hours of children, working only, female, ages 7-14 (hours per week)</t>
  </si>
  <si>
    <t>SL.TLF.0714.WK.FE.TM</t>
  </si>
  <si>
    <t>Average working hours of children, working only, male, ages 7-14 (hours per week)</t>
  </si>
  <si>
    <t>SL.TLF.0714.WK.MA.TM</t>
  </si>
  <si>
    <t>Bank capital to assets ratio (%)</t>
  </si>
  <si>
    <t>FB.BNK.CAPA.ZS</t>
  </si>
  <si>
    <t>Bank liquid reserves to bank assets ratio (%)</t>
  </si>
  <si>
    <t>FD.RES.LIQU.AS.ZS</t>
  </si>
  <si>
    <t>Bank nonperforming loans to total gross loans (%)</t>
  </si>
  <si>
    <t>FB.AST.NPER.ZS</t>
  </si>
  <si>
    <t>Battle-related deaths (number of people)</t>
  </si>
  <si>
    <t>VC.BTL.DETH</t>
  </si>
  <si>
    <t>Benefit incidence of social insurance programs to poorest quintile (% of total social insurance benefits)</t>
  </si>
  <si>
    <t>per_si_allsi.ben_q1_tot</t>
  </si>
  <si>
    <t>Benefit incidence of social protection and labor programs to poorest quintile (% of total SPL benefits)</t>
  </si>
  <si>
    <t>per_allsp.ben_q1_tot</t>
  </si>
  <si>
    <t>Benefit incidence of social safety net programs to poorest quintile (% of total safety net benefits)</t>
  </si>
  <si>
    <t>per_sa_allsa.ben_q1_tot</t>
  </si>
  <si>
    <t>Benefit incidence of unemployment benefits and ALMP to poorest quintile (% of total U/ALMP benefits)</t>
  </si>
  <si>
    <t>per_lm_alllm.ben_q1_tot</t>
  </si>
  <si>
    <t>Binding coverage, all products (%)</t>
  </si>
  <si>
    <t>TM.TAX.MRCH.BC.ZS</t>
  </si>
  <si>
    <t>Binding coverage, manufactured products (%)</t>
  </si>
  <si>
    <t>TM.TAX.MANF.BC.ZS</t>
  </si>
  <si>
    <t>Binding coverage, primary products (%)</t>
  </si>
  <si>
    <t>TM.TAX.TCOM.BC.ZS</t>
  </si>
  <si>
    <t>Bird species, threatened</t>
  </si>
  <si>
    <t>EN.BIR.THRD.NO</t>
  </si>
  <si>
    <t>Birth rate, crude (per 1,000 people)</t>
  </si>
  <si>
    <t>SP.DYN.CBRT.IN</t>
  </si>
  <si>
    <t>Births attended by skilled health staff (% of total)</t>
  </si>
  <si>
    <t>SH.STA.BRTC.ZS</t>
  </si>
  <si>
    <t>Borrowers from commercial banks (per 1,000 adults)</t>
  </si>
  <si>
    <t>FB.CBK.BRWR.P3</t>
  </si>
  <si>
    <t>Bound rate, simple mean, all products (%)</t>
  </si>
  <si>
    <t>TM.TAX.MRCH.BR.ZS</t>
  </si>
  <si>
    <t>Bound rate, simple mean, manufactured products (%)</t>
  </si>
  <si>
    <t>TM.TAX.MANF.BR.ZS</t>
  </si>
  <si>
    <t>Bound rate, simple mean, primary products (%)</t>
  </si>
  <si>
    <t>TM.TAX.TCOM.BR.ZS</t>
  </si>
  <si>
    <t>Bribery incidence (% of firms experiencing at least one bribe payment request)</t>
  </si>
  <si>
    <t>IC.FRM.BRIB.ZS</t>
  </si>
  <si>
    <t>Broad money (% of GDP)</t>
  </si>
  <si>
    <t>FM.LBL.BMNY.GD.ZS</t>
  </si>
  <si>
    <t>Broad money (current LCU)</t>
  </si>
  <si>
    <t>FM.LBL.BMNY.CN</t>
  </si>
  <si>
    <t>Broad money growth (annual %)</t>
  </si>
  <si>
    <t>FM.LBL.BMNY.ZG</t>
  </si>
  <si>
    <t>Broad money to total reserves ratio</t>
  </si>
  <si>
    <t>FM.LBL.BMNY.IR.ZS</t>
  </si>
  <si>
    <t>Business extent of disclosure index (0=less disclosure to 10=more disclosure)</t>
  </si>
  <si>
    <t>IC.BUS.DISC.XQ</t>
  </si>
  <si>
    <t>Capture fisheries production (metric tons)</t>
  </si>
  <si>
    <t>ER.FSH.CAPT.MT</t>
  </si>
  <si>
    <t>Cause of death, by communicable diseases and maternal, prenatal and nutrition conditions (% of total)</t>
  </si>
  <si>
    <t>SH.DTH.COMM.ZS</t>
  </si>
  <si>
    <t>Cause of death, by injury (% of total)</t>
  </si>
  <si>
    <t>SH.DTH.INJR.ZS</t>
  </si>
  <si>
    <t>Cause of death, by non-communicable diseases (% of total)</t>
  </si>
  <si>
    <t>SH.DTH.NCOM.ZS</t>
  </si>
  <si>
    <t>Central government debt, total (% of GDP)</t>
  </si>
  <si>
    <t>GC.DOD.TOTL.GD.ZS</t>
  </si>
  <si>
    <t>Central government debt, total (current LCU)</t>
  </si>
  <si>
    <t>GC.DOD.TOTL.CN</t>
  </si>
  <si>
    <t>Cereal production (metric tons)</t>
  </si>
  <si>
    <t>AG.PRD.CREL.MT</t>
  </si>
  <si>
    <t>Cereal yield (kg per hectare)</t>
  </si>
  <si>
    <t>AG.YLD.CREL.KG</t>
  </si>
  <si>
    <t>Changes in inventories (constant LCU)</t>
  </si>
  <si>
    <t>NE.GDI.STKB.KN</t>
  </si>
  <si>
    <t>Changes in inventories (current LCU)</t>
  </si>
  <si>
    <t>NE.GDI.STKB.CN</t>
  </si>
  <si>
    <t>Changes in inventories (current US$)</t>
  </si>
  <si>
    <t>NE.GDI.STKB.CD</t>
  </si>
  <si>
    <t>Charges for the use of intellectual property, payments (BoP, current US$)</t>
  </si>
  <si>
    <t>BM.GSR.ROYL.CD</t>
  </si>
  <si>
    <t>Charges for the use of intellectual property, receipts (BoP, current US$)</t>
  </si>
  <si>
    <t>BX.GSR.ROYL.CD</t>
  </si>
  <si>
    <t>Chemicals (% of value added in manufacturing)</t>
  </si>
  <si>
    <t>NV.MNF.CHEM.ZS.UN</t>
  </si>
  <si>
    <t>Child employment in agriculture (% of economically active children ages 7-14)</t>
  </si>
  <si>
    <t>SL.AGR.0714.ZS</t>
  </si>
  <si>
    <t>Child employment in agriculture, female (% of female economically active children ages 7-14)</t>
  </si>
  <si>
    <t>SL.AGR.0714.FE.ZS</t>
  </si>
  <si>
    <t>Child employment in agriculture, male (% of male economically active children ages 7-14)</t>
  </si>
  <si>
    <t>SL.AGR.0714.MA.ZS</t>
  </si>
  <si>
    <t>Child employment in manufacturing (% of economically active children ages 7-14)</t>
  </si>
  <si>
    <t>SL.MNF.0714.ZS</t>
  </si>
  <si>
    <t>Child employment in manufacturing, female (% of female economically active children ages 7-14)</t>
  </si>
  <si>
    <t>SL.MNF.0714.FE.ZS</t>
  </si>
  <si>
    <t>Child employment in manufacturing, male (% of male economically active children ages 7-14)</t>
  </si>
  <si>
    <t>SL.MNF.0714.MA.ZS</t>
  </si>
  <si>
    <t>Child employment in services (% of economically active children ages 7-14)</t>
  </si>
  <si>
    <t>SL.SRV.0714.ZS</t>
  </si>
  <si>
    <t>Child employment in services, female (% of female economically active children ages 7-14)</t>
  </si>
  <si>
    <t>SL.SRV.0714.FE.ZS</t>
  </si>
  <si>
    <t>Child employment in services, male (% of male economically active children ages 7-14)</t>
  </si>
  <si>
    <t>SL.SRV.0714.MA.ZS</t>
  </si>
  <si>
    <t>Children (0-14) living with HIV</t>
  </si>
  <si>
    <t>SH.HIV.0014</t>
  </si>
  <si>
    <t>Children (ages 0-14) newly infected with HIV</t>
  </si>
  <si>
    <t>SH.HIV.INCD.14</t>
  </si>
  <si>
    <t>Children in employment, female (% of female children ages 7-14)</t>
  </si>
  <si>
    <t>SL.TLF.0714.FE.ZS</t>
  </si>
  <si>
    <t>Children in employment, male (% of male children ages 7-14)</t>
  </si>
  <si>
    <t>SL.TLF.0714.MA.ZS</t>
  </si>
  <si>
    <t>Children in employment, self-employed (% of children in employment, ages 7-14)</t>
  </si>
  <si>
    <t>SL.SLF.0714.ZS</t>
  </si>
  <si>
    <t>Children in employment, self-employed, female (% of female children in employment, ages 7-14)</t>
  </si>
  <si>
    <t>SL.SLF.0714.FE.ZS</t>
  </si>
  <si>
    <t>Children in employment, self-employed, male (% of male children in employment, ages 7-14)</t>
  </si>
  <si>
    <t>SL.SLF.0714.MA.ZS</t>
  </si>
  <si>
    <t>Children in employment, study and work (% of children in employment, ages 7-14)</t>
  </si>
  <si>
    <t>SL.TLF.0714.SW.ZS</t>
  </si>
  <si>
    <t>Children in employment, study and work, female (% of female children in employment, ages 7-14)</t>
  </si>
  <si>
    <t>SL.TLF.0714.SW.FE.ZS</t>
  </si>
  <si>
    <t>Children in employment, study and work, male (% of male children in employment, ages 7-14)</t>
  </si>
  <si>
    <t>SL.TLF.0714.SW.MA.ZS</t>
  </si>
  <si>
    <t>Children in employment, total (% of children ages 7-14)</t>
  </si>
  <si>
    <t>SL.TLF.0714.ZS</t>
  </si>
  <si>
    <t>Children in employment, unpaid family workers (% of children in employment, ages 7-14)</t>
  </si>
  <si>
    <t>SL.FAM.0714.ZS</t>
  </si>
  <si>
    <t>Children in employment, unpaid family workers, female (% of female children in employment, ages 7-14)</t>
  </si>
  <si>
    <t>SL.FAM.0714.FE.ZS</t>
  </si>
  <si>
    <t>Children in employment, unpaid family workers, male (% of male children in employment, ages 7-14)</t>
  </si>
  <si>
    <t>SL.FAM.0714.MA.ZS</t>
  </si>
  <si>
    <t>Children in employment, wage workers (% of children in employment, ages 7-14)</t>
  </si>
  <si>
    <t>SL.WAG.0714.ZS</t>
  </si>
  <si>
    <t>Children in employment, wage workers, female (% of female children in employment, ages 7-14)</t>
  </si>
  <si>
    <t>SL.WAG.0714.FE.ZS</t>
  </si>
  <si>
    <t>Children in employment, wage workers, male (% of male children in employment, ages 7-14)</t>
  </si>
  <si>
    <t>SL.WAG.0714.MA.ZS</t>
  </si>
  <si>
    <t>Children in employment, work only (% of children in employment, ages 7-14)</t>
  </si>
  <si>
    <t>SL.TLF.0714.WK.ZS</t>
  </si>
  <si>
    <t>Children in employment, work only, female (% of female children in employment, ages 7-14)</t>
  </si>
  <si>
    <t>SL.TLF.0714.WK.FE.ZS</t>
  </si>
  <si>
    <t>Children in employment, work only, male (% of male children in employment, ages 7-14)</t>
  </si>
  <si>
    <t>SL.TLF.0714.WK.MA.ZS</t>
  </si>
  <si>
    <t>Children out of school (% of primary school age)</t>
  </si>
  <si>
    <t>SE.PRM.UNER.ZS</t>
  </si>
  <si>
    <t>Children out of school, female (% of female primary school age)</t>
  </si>
  <si>
    <t>SE.PRM.UNER.FE.ZS</t>
  </si>
  <si>
    <t>Children out of school, male (% of male primary school age)</t>
  </si>
  <si>
    <t>SE.PRM.UNER.MA.ZS</t>
  </si>
  <si>
    <t>Children out of school, primary</t>
  </si>
  <si>
    <t>SE.PRM.UNER</t>
  </si>
  <si>
    <t>Children out of school, primary, female</t>
  </si>
  <si>
    <t>SE.PRM.UNER.FE</t>
  </si>
  <si>
    <t>Children out of school, primary, male</t>
  </si>
  <si>
    <t>SE.PRM.UNER.MA</t>
  </si>
  <si>
    <t>Children with fever receiving antimalarial drugs (% of children under age 5 with fever)</t>
  </si>
  <si>
    <t>SH.MLR.TRET.ZS</t>
  </si>
  <si>
    <t>Claims on central government (annual growth as % of broad money)</t>
  </si>
  <si>
    <t>FM.AST.CGOV.ZG.M3</t>
  </si>
  <si>
    <t>Claims on central government, etc. (% GDP)</t>
  </si>
  <si>
    <t>FS.AST.CGOV.GD.ZS</t>
  </si>
  <si>
    <t>Claims on other sectors of the domestic economy (% of GDP)</t>
  </si>
  <si>
    <t>FS.AST.DOMO.GD.ZS</t>
  </si>
  <si>
    <t>Claims on other sectors of the domestic economy (annual growth as % of broad money)</t>
  </si>
  <si>
    <t>FM.AST.DOMO.ZG.M3</t>
  </si>
  <si>
    <t>Claims on private sector (annual growth as % of broad money)</t>
  </si>
  <si>
    <t>FM.AST.PRVT.ZG.M3</t>
  </si>
  <si>
    <t>CO2 emissions (kg per 2015 US$ of GDP)</t>
  </si>
  <si>
    <t>EN.ATM.CO2E.KD.GD</t>
  </si>
  <si>
    <t>CO2 emissions (kg per 2017 PPP $ of GDP)</t>
  </si>
  <si>
    <t>EN.ATM.CO2E.PP.GD.KD</t>
  </si>
  <si>
    <t>CO2 emissions (kg per PPP $ of GDP)</t>
  </si>
  <si>
    <t>EN.ATM.CO2E.PP.GD</t>
  </si>
  <si>
    <t>CO2 emissions (kt)</t>
  </si>
  <si>
    <t>EN.ATM.CO2E.KT</t>
  </si>
  <si>
    <t>CO2 emissions (metric tons per capita)</t>
  </si>
  <si>
    <t>EN.ATM.CO2E.PC</t>
  </si>
  <si>
    <t>CO2 emissions from electricity and heat production, total (% of total fuel combustion)</t>
  </si>
  <si>
    <t>EN.CO2.ETOT.ZS</t>
  </si>
  <si>
    <t>CO2 emissions from gaseous fuel consumption (% of total)</t>
  </si>
  <si>
    <t>EN.ATM.CO2E.GF.ZS</t>
  </si>
  <si>
    <t>CO2 emissions from gaseous fuel consumption (kt)</t>
  </si>
  <si>
    <t>EN.ATM.CO2E.GF.KT</t>
  </si>
  <si>
    <t>CO2 emissions from liquid fuel consumption (% of total)</t>
  </si>
  <si>
    <t>EN.ATM.CO2E.LF.ZS</t>
  </si>
  <si>
    <t>CO2 emissions from liquid fuel consumption (kt)</t>
  </si>
  <si>
    <t>EN.ATM.CO2E.LF.KT</t>
  </si>
  <si>
    <t>CO2 emissions from manufacturing industries and construction (% of total fuel combustion)</t>
  </si>
  <si>
    <t>EN.CO2.MANF.ZS</t>
  </si>
  <si>
    <t>CO2 emissions from other sectors, excluding residential buildings and commercial and public services (% of total fuel combustion)</t>
  </si>
  <si>
    <t>EN.CO2.OTHX.ZS</t>
  </si>
  <si>
    <t>CO2 emissions from residential buildings and commercial and public services (% of total fuel combustion)</t>
  </si>
  <si>
    <t>EN.CO2.BLDG.ZS</t>
  </si>
  <si>
    <t>CO2 emissions from solid fuel consumption (% of total)</t>
  </si>
  <si>
    <t>EN.ATM.CO2E.SF.ZS</t>
  </si>
  <si>
    <t>CO2 emissions from solid fuel consumption (kt)</t>
  </si>
  <si>
    <t>EN.ATM.CO2E.SF.KT</t>
  </si>
  <si>
    <t>CO2 emissions from transport (% of total fuel combustion)</t>
  </si>
  <si>
    <t>EN.CO2.TRAN.ZS</t>
  </si>
  <si>
    <t>CO2 intensity (kg per kg of oil equivalent energy use)</t>
  </si>
  <si>
    <t>EN.ATM.CO2E.EG.ZS</t>
  </si>
  <si>
    <t>Coal rents (% of GDP)</t>
  </si>
  <si>
    <t>NY.GDP.COAL.RT.ZS</t>
  </si>
  <si>
    <t>Combustible renewables and waste (% of total energy)</t>
  </si>
  <si>
    <t>EG.USE.CRNW.ZS</t>
  </si>
  <si>
    <t>Commercial bank branches (per 100,000 adults)</t>
  </si>
  <si>
    <t>FB.CBK.BRCH.P5</t>
  </si>
  <si>
    <t>Commercial banks and other lending (PPG + PNG) (NFL, current US$)</t>
  </si>
  <si>
    <t>DT.NFL.PCBO.CD</t>
  </si>
  <si>
    <t>Commercial service exports (current US$)</t>
  </si>
  <si>
    <t>TX.VAL.SERV.CD.WT</t>
  </si>
  <si>
    <t>Commercial service imports (current US$)</t>
  </si>
  <si>
    <t>TM.VAL.SERV.CD.WT</t>
  </si>
  <si>
    <t>Communications, computer, etc. (% of service exports, BoP)</t>
  </si>
  <si>
    <t>BX.GSR.CMCP.ZS</t>
  </si>
  <si>
    <t>Communications, computer, etc. (% of service imports, BoP)</t>
  </si>
  <si>
    <t>BM.GSR.CMCP.ZS</t>
  </si>
  <si>
    <t>Community health workers (per 1,000 people)</t>
  </si>
  <si>
    <t>SH.MED.CMHW.P3</t>
  </si>
  <si>
    <t>Compensation of employees (% of expense)</t>
  </si>
  <si>
    <t>GC.XPN.COMP.ZS</t>
  </si>
  <si>
    <t>Compensation of employees (current LCU)</t>
  </si>
  <si>
    <t>GC.XPN.COMP.CN</t>
  </si>
  <si>
    <t>Completeness of birth registration (%)</t>
  </si>
  <si>
    <t>SP.REG.BRTH.ZS</t>
  </si>
  <si>
    <t>Completeness of birth registration, female (%)</t>
  </si>
  <si>
    <t>SP.REG.BRTH.FE.ZS</t>
  </si>
  <si>
    <t>Completeness of birth registration, male (%)</t>
  </si>
  <si>
    <t>SP.REG.BRTH.MA.ZS</t>
  </si>
  <si>
    <t>Completeness of birth registration, rural (%)</t>
  </si>
  <si>
    <t>SP.REG.BRTH.RU.ZS</t>
  </si>
  <si>
    <t>Completeness of birth registration, urban (%)</t>
  </si>
  <si>
    <t>SP.REG.BRTH.UR.ZS</t>
  </si>
  <si>
    <t>Completeness of death registration with cause-of-death information (%)</t>
  </si>
  <si>
    <t>SP.REG.DTHS.ZS</t>
  </si>
  <si>
    <t>Compulsory education, duration (years)</t>
  </si>
  <si>
    <t>SE.COM.DURS</t>
  </si>
  <si>
    <t>Computer, communications and other services (% of commercial service exports)</t>
  </si>
  <si>
    <t>TX.VAL.OTHR.ZS.WT</t>
  </si>
  <si>
    <t>Computer, communications and other services (% of commercial service imports)</t>
  </si>
  <si>
    <t>TM.VAL.OTHR.ZS.WT</t>
  </si>
  <si>
    <t>Condom use, population ages 15-24, female (% of females ages 15-24)</t>
  </si>
  <si>
    <t>SH.CON.1524.FE.ZS</t>
  </si>
  <si>
    <t>Condom use, population ages 15-24, male (% of males ages 15-24)</t>
  </si>
  <si>
    <t>SH.CON.1524.MA.ZS</t>
  </si>
  <si>
    <t>Consumer price index (2010 = 100)</t>
  </si>
  <si>
    <t>FP.CPI.TOTL</t>
  </si>
  <si>
    <t>Consumption of iodized salt (% of households)</t>
  </si>
  <si>
    <t>SN.ITK.SALT.ZS</t>
  </si>
  <si>
    <t>Container port traffic (TEU: 20 foot equivalent units)</t>
  </si>
  <si>
    <t>IS.SHP.GOOD.TU</t>
  </si>
  <si>
    <t>Contraceptive prevalence, any method (% of married women ages 15-49)</t>
  </si>
  <si>
    <t>SP.DYN.CONU.ZS</t>
  </si>
  <si>
    <t>Contraceptive prevalence, any modern method (% of married women ages 15-49)</t>
  </si>
  <si>
    <t>SP.DYN.CONM.ZS</t>
  </si>
  <si>
    <t>Contributing family workers, female (% of female employment) (modeled ILO estimate)</t>
  </si>
  <si>
    <t>SL.FAM.WORK.FE.ZS</t>
  </si>
  <si>
    <t>Contributing family workers, male (% of male employment) (modeled ILO estimate)</t>
  </si>
  <si>
    <t>SL.FAM.WORK.MA.ZS</t>
  </si>
  <si>
    <t>Contributing family workers, total (% of total employment) (modeled ILO estimate)</t>
  </si>
  <si>
    <t>SL.FAM.WORK.ZS</t>
  </si>
  <si>
    <t>Cost of business start-up procedures (% of GNI per capita)</t>
  </si>
  <si>
    <t>IC.REG.COST.PC.ZS</t>
  </si>
  <si>
    <t>Cost of business start-up procedures, female (% of GNI per capita)</t>
  </si>
  <si>
    <t>IC.REG.COST.PC.FE.ZS</t>
  </si>
  <si>
    <t>Cost of business start-up procedures, male (% of GNI per capita)</t>
  </si>
  <si>
    <t>IC.REG.COST.PC.MA.ZS</t>
  </si>
  <si>
    <t>Cost to export, border compliance (US$)</t>
  </si>
  <si>
    <t>IC.EXP.CSBC.CD</t>
  </si>
  <si>
    <t>Cost to export, documentary compliance (US$)</t>
  </si>
  <si>
    <t>IC.EXP.CSDC.CD</t>
  </si>
  <si>
    <t>Cost to import, border compliance (US$)</t>
  </si>
  <si>
    <t>IC.IMP.CSBC.CD</t>
  </si>
  <si>
    <t>Cost to import, documentary compliance (US$)</t>
  </si>
  <si>
    <t>IC.IMP.CSDC.CD</t>
  </si>
  <si>
    <t>Coverage of social insurance programs (% of population)</t>
  </si>
  <si>
    <t>per_si_allsi.cov_pop_tot</t>
  </si>
  <si>
    <t>Coverage of social insurance programs in 2nd quintile (% of population)</t>
  </si>
  <si>
    <t>per_si_allsi.cov_q2_tot</t>
  </si>
  <si>
    <t>Coverage of social insurance programs in 3rd quintile (% of population)</t>
  </si>
  <si>
    <t>per_si_allsi.cov_q3_tot</t>
  </si>
  <si>
    <t>Coverage of social insurance programs in 4th quintile (% of population)</t>
  </si>
  <si>
    <t>per_si_allsi.cov_q4_tot</t>
  </si>
  <si>
    <t>Coverage of social insurance programs in poorest quintile (% of population)</t>
  </si>
  <si>
    <t>per_si_allsi.cov_q1_tot</t>
  </si>
  <si>
    <t>Coverage of social insurance programs in richest quintile (% of population)</t>
  </si>
  <si>
    <t>per_si_allsi.cov_q5_tot</t>
  </si>
  <si>
    <t>Coverage of social protection and labor programs (% of population)</t>
  </si>
  <si>
    <t>per_allsp.cov_pop_tot</t>
  </si>
  <si>
    <t>Coverage of social safety net programs (% of population)</t>
  </si>
  <si>
    <t>per_sa_allsa.cov_pop_tot</t>
  </si>
  <si>
    <t>Coverage of social safety net programs in 2nd quintile (% of population)</t>
  </si>
  <si>
    <t>per_sa_allsa.cov_q2_tot</t>
  </si>
  <si>
    <t>Coverage of social safety net programs in 3rd quintile (% of population)</t>
  </si>
  <si>
    <t>per_sa_allsa.cov_q3_tot</t>
  </si>
  <si>
    <t>Coverage of social safety net programs in 4th quintile (% of population)</t>
  </si>
  <si>
    <t>per_sa_allsa.cov_q4_tot</t>
  </si>
  <si>
    <t>Coverage of social safety net programs in poorest quintile (% of population)</t>
  </si>
  <si>
    <t>per_sa_allsa.cov_q1_tot</t>
  </si>
  <si>
    <t>Coverage of social safety net programs in richest quintile (% of population)</t>
  </si>
  <si>
    <t>per_sa_allsa.cov_q5_tot</t>
  </si>
  <si>
    <t>Coverage of unemployment benefits and ALMP (% of population)</t>
  </si>
  <si>
    <t>per_lm_alllm.cov_pop_tot</t>
  </si>
  <si>
    <t>Coverage of unemployment benefits and ALMP in 2nd quintile (% of population)</t>
  </si>
  <si>
    <t>per_lm_alllm.cov_q2_tot</t>
  </si>
  <si>
    <t>Coverage of unemployment benefits and ALMP in 3rd quintile (% of population)</t>
  </si>
  <si>
    <t>per_lm_alllm.cov_q3_tot</t>
  </si>
  <si>
    <t>Coverage of unemployment benefits and ALMP in 4th quintile (% of population)</t>
  </si>
  <si>
    <t>per_lm_alllm.cov_q4_tot</t>
  </si>
  <si>
    <t>Coverage of unemployment benefits and ALMP in poorest quintile (% of population)</t>
  </si>
  <si>
    <t>per_lm_alllm.cov_q1_tot</t>
  </si>
  <si>
    <t>Coverage of unemployment benefits and ALMP in richest quintile (% of population)</t>
  </si>
  <si>
    <t>per_lm_alllm.cov_q5_tot</t>
  </si>
  <si>
    <t>CPIA building human resources rating (1=low to 6=high)</t>
  </si>
  <si>
    <t>IQ.CPA.HRES.XQ</t>
  </si>
  <si>
    <t>CPIA business regulatory environment rating (1=low to 6=high)</t>
  </si>
  <si>
    <t>IQ.CPA.BREG.XQ</t>
  </si>
  <si>
    <t>CPIA debt policy rating (1=low to 6=high)</t>
  </si>
  <si>
    <t>IQ.CPA.DEBT.XQ</t>
  </si>
  <si>
    <t>CPIA economic management cluster average (1=low to 6=high)</t>
  </si>
  <si>
    <t>IQ.CPA.ECON.XQ</t>
  </si>
  <si>
    <t>CPIA efficiency of revenue mobilization rating (1=low to 6=high)</t>
  </si>
  <si>
    <t>IQ.CPA.REVN.XQ</t>
  </si>
  <si>
    <t>CPIA equity of public resource use rating (1=low to 6=high)</t>
  </si>
  <si>
    <t>IQ.CPA.PRES.XQ</t>
  </si>
  <si>
    <t>CPIA financial sector rating (1=low to 6=high)</t>
  </si>
  <si>
    <t>IQ.CPA.FINS.XQ</t>
  </si>
  <si>
    <t>CPIA fiscal policy rating (1=low to 6=high)</t>
  </si>
  <si>
    <t>IQ.CPA.FISP.XQ</t>
  </si>
  <si>
    <t>CPIA gender equality rating (1=low to 6=high)</t>
  </si>
  <si>
    <t>IQ.CPA.GNDR.XQ</t>
  </si>
  <si>
    <t>CPIA macroeconomic management rating (1=low to 6=high)</t>
  </si>
  <si>
    <t>IQ.CPA.MACR.XQ</t>
  </si>
  <si>
    <t>CPIA policies for social inclusion/equity cluster average (1=low to 6=high)</t>
  </si>
  <si>
    <t>IQ.CPA.SOCI.XQ</t>
  </si>
  <si>
    <t>CPIA policy and institutions for environmental sustainability rating (1=low to 6=high)</t>
  </si>
  <si>
    <t>IQ.CPA.ENVR.XQ</t>
  </si>
  <si>
    <t>CPIA property rights and rule-based governance rating (1=low to 6=high)</t>
  </si>
  <si>
    <t>IQ.CPA.PROP.XQ</t>
  </si>
  <si>
    <t>CPIA public sector management and institutions cluster average (1=low to 6=high)</t>
  </si>
  <si>
    <t>IQ.CPA.PUBS.XQ</t>
  </si>
  <si>
    <t>CPIA quality of budgetary and financial management rating (1=low to 6=high)</t>
  </si>
  <si>
    <t>IQ.CPA.FINQ.XQ</t>
  </si>
  <si>
    <t>CPIA quality of public administration rating (1=low to 6=high)</t>
  </si>
  <si>
    <t>IQ.CPA.PADM.XQ</t>
  </si>
  <si>
    <t>CPIA social protection rating (1=low to 6=high)</t>
  </si>
  <si>
    <t>IQ.CPA.PROT.XQ</t>
  </si>
  <si>
    <t>CPIA structural policies cluster average (1=low to 6=high)</t>
  </si>
  <si>
    <t>IQ.CPA.STRC.XQ</t>
  </si>
  <si>
    <t>CPIA trade rating (1=low to 6=high)</t>
  </si>
  <si>
    <t>IQ.CPA.TRAD.XQ</t>
  </si>
  <si>
    <t>CPIA transparency, accountability, and corruption in the public sector rating (1=low to 6=high)</t>
  </si>
  <si>
    <t>IQ.CPA.TRAN.XQ</t>
  </si>
  <si>
    <t>Crop production index (2014-2016 = 100)</t>
  </si>
  <si>
    <t>AG.PRD.CROP.XD</t>
  </si>
  <si>
    <t>Current account balance (% of GDP)</t>
  </si>
  <si>
    <t>BN.CAB.XOKA.GD.ZS</t>
  </si>
  <si>
    <t>Current account balance (BoP, current US$)</t>
  </si>
  <si>
    <t>BN.CAB.XOKA.CD</t>
  </si>
  <si>
    <t>Current education expenditure, primary (% of total expenditure in primary public institutions)</t>
  </si>
  <si>
    <t>SE.XPD.CPRM.ZS</t>
  </si>
  <si>
    <t>Current education expenditure, secondary (% of total expenditure in secondary public institutions)</t>
  </si>
  <si>
    <t>SE.XPD.CSEC.ZS</t>
  </si>
  <si>
    <t>Current education expenditure, tertiary (% of total expenditure in tertiary public institutions)</t>
  </si>
  <si>
    <t>SE.XPD.CTER.ZS</t>
  </si>
  <si>
    <t>Current education expenditure, total (% of total expenditure in public institutions)</t>
  </si>
  <si>
    <t>SE.XPD.CTOT.ZS</t>
  </si>
  <si>
    <t>Current health expenditure (% of GDP)</t>
  </si>
  <si>
    <t>SH.XPD.CHEX.GD.ZS</t>
  </si>
  <si>
    <t>Current health expenditure per capita (current US$)</t>
  </si>
  <si>
    <t>SH.XPD.CHEX.PC.CD</t>
  </si>
  <si>
    <t>Current health expenditure per capita, PPP (current international $)</t>
  </si>
  <si>
    <t>SH.XPD.CHEX.PP.CD</t>
  </si>
  <si>
    <t>Customs and other import duties (% of tax revenue)</t>
  </si>
  <si>
    <t>GC.TAX.IMPT.ZS</t>
  </si>
  <si>
    <t>Customs and other import duties (current LCU)</t>
  </si>
  <si>
    <t>GC.TAX.IMPT.CN</t>
  </si>
  <si>
    <t>Death rate, crude (per 1,000 people)</t>
  </si>
  <si>
    <t>SP.DYN.CDRT.IN</t>
  </si>
  <si>
    <t>Debt service (PPG and IMF only, % of exports of goods, services and primary income)</t>
  </si>
  <si>
    <t>DT.TDS.DPPF.XP.ZS</t>
  </si>
  <si>
    <t>Debt service on external debt, public and publicly guaranteed (PPG) (TDS, current US$)</t>
  </si>
  <si>
    <t>DT.TDS.DPPG.CD</t>
  </si>
  <si>
    <t>Debt service on external debt, total (TDS, current US$)</t>
  </si>
  <si>
    <t>DT.TDS.DECT.CD</t>
  </si>
  <si>
    <t>DEC alternative conversion factor (LCU per US$)</t>
  </si>
  <si>
    <t>PA.NUS.ATLS</t>
  </si>
  <si>
    <t>Demand for family planning satisfied by modern methods (% of married women with demand for family planning)</t>
  </si>
  <si>
    <t>SH.FPL.SATM.ZS</t>
  </si>
  <si>
    <t>Deposit interest rate (%)</t>
  </si>
  <si>
    <t>FR.INR.DPST</t>
  </si>
  <si>
    <t>Depositors with commercial banks (per 1,000 adults)</t>
  </si>
  <si>
    <t>FB.CBK.DPTR.P3</t>
  </si>
  <si>
    <t>Depth of credit information index (0=low to 8=high)</t>
  </si>
  <si>
    <t>IC.CRD.INFO.XQ</t>
  </si>
  <si>
    <t>Diabetes prevalence (% of population ages 20 to 79)</t>
  </si>
  <si>
    <t>SH.STA.DIAB.ZS</t>
  </si>
  <si>
    <t>Diarrhea treatment (% of children under 5 receiving oral rehydration and continued feeding)</t>
  </si>
  <si>
    <t>SH.STA.ORCF.ZS</t>
  </si>
  <si>
    <t>Diarrhea treatment (% of children under 5 who received ORS packet)</t>
  </si>
  <si>
    <t>SH.STA.ORTH</t>
  </si>
  <si>
    <t>Disaster risk reduction progress score (1-5 scale; 5=best)</t>
  </si>
  <si>
    <t>EN.CLC.DRSK.XQ</t>
  </si>
  <si>
    <t>Discrepancy in expenditure estimate of GDP (constant LCU)</t>
  </si>
  <si>
    <t>NY.GDP.DISC.KN</t>
  </si>
  <si>
    <t>Discrepancy in expenditure estimate of GDP (current LCU)</t>
  </si>
  <si>
    <t>NY.GDP.DISC.CN</t>
  </si>
  <si>
    <t>Domestic credit provided by financial sector (% of GDP)</t>
  </si>
  <si>
    <t>FS.AST.DOMS.GD.ZS</t>
  </si>
  <si>
    <t>Domestic credit to private sector (% of GDP)</t>
  </si>
  <si>
    <t>FS.AST.PRVT.GD.ZS</t>
  </si>
  <si>
    <t>Domestic credit to private sector by banks (% of GDP)</t>
  </si>
  <si>
    <t>FD.AST.PRVT.GD.ZS</t>
  </si>
  <si>
    <t>Domestic general government health expenditure (% of current health expenditure)</t>
  </si>
  <si>
    <t>SH.XPD.GHED.CH.ZS</t>
  </si>
  <si>
    <t>Domestic general government health expenditure (% of GDP)</t>
  </si>
  <si>
    <t>SH.XPD.GHED.GD.ZS</t>
  </si>
  <si>
    <t>Domestic general government health expenditure (% of general government expenditure)</t>
  </si>
  <si>
    <t>SH.XPD.GHED.GE.ZS</t>
  </si>
  <si>
    <t>Domestic general government health expenditure per capita (current US$)</t>
  </si>
  <si>
    <t>SH.XPD.GHED.PC.CD</t>
  </si>
  <si>
    <t>Domestic general government health expenditure per capita, PPP (current international $)</t>
  </si>
  <si>
    <t>SH.XPD.GHED.PP.CD</t>
  </si>
  <si>
    <t>Domestic private health expenditure (% of current health expenditure)</t>
  </si>
  <si>
    <t>SH.XPD.PVTD.CH.ZS</t>
  </si>
  <si>
    <t>Domestic private health expenditure per capita (current US$)</t>
  </si>
  <si>
    <t>SH.XPD.PVTD.PC.CD</t>
  </si>
  <si>
    <t>Domestic private health expenditure per capita, PPP (current international $)</t>
  </si>
  <si>
    <t>SH.XPD.PVTD.PP.CD</t>
  </si>
  <si>
    <t>Droughts, floods, extreme temperatures (% of population, average 1990-2009)</t>
  </si>
  <si>
    <t>EN.CLC.MDAT.ZS</t>
  </si>
  <si>
    <t>Ease of doing business rank (1=most business-friendly regulations)</t>
  </si>
  <si>
    <t>IC.BUS.EASE.XQ</t>
  </si>
  <si>
    <t>Ease of doing business score (0 = lowest performance to 100 = best performance)</t>
  </si>
  <si>
    <t>IC.BUS.DFRN.XQ</t>
  </si>
  <si>
    <t>Educational attainment, at least Bachelor's or equivalent, population 25+, female (%) (cumulative)</t>
  </si>
  <si>
    <t>SE.TER.CUAT.BA.FE.ZS</t>
  </si>
  <si>
    <t>Educational attainment, at least Bachelor's or equivalent, population 25+, male (%) (cumulative)</t>
  </si>
  <si>
    <t>SE.TER.CUAT.BA.MA.ZS</t>
  </si>
  <si>
    <t>Educational attainment, at least Bachelor's or equivalent, population 25+, total (%) (cumulative)</t>
  </si>
  <si>
    <t>SE.TER.CUAT.BA.ZS</t>
  </si>
  <si>
    <t>Educational attainment, at least completed lower secondary, population 25+, female (%) (cumulative)</t>
  </si>
  <si>
    <t>SE.SEC.CUAT.LO.FE.ZS</t>
  </si>
  <si>
    <t>Educational attainment, at least completed lower secondary, population 25+, male (%) (cumulative)</t>
  </si>
  <si>
    <t>SE.SEC.CUAT.LO.MA.ZS</t>
  </si>
  <si>
    <t>Educational attainment, at least completed lower secondary, population 25+, total (%) (cumulative)</t>
  </si>
  <si>
    <t>SE.SEC.CUAT.LO.ZS</t>
  </si>
  <si>
    <t>Educational attainment, at least completed post-secondary, population 25+, female (%) (cumulative)</t>
  </si>
  <si>
    <t>SE.SEC.CUAT.PO.FE.ZS</t>
  </si>
  <si>
    <t>Educational attainment, at least completed post-secondary, population 25+, male (%) (cumulative)</t>
  </si>
  <si>
    <t>SE.SEC.CUAT.PO.MA.ZS</t>
  </si>
  <si>
    <t>Educational attainment, at least completed post-secondary, population 25+, total (%) (cumulative)</t>
  </si>
  <si>
    <t>SE.SEC.CUAT.PO.ZS</t>
  </si>
  <si>
    <t>Educational attainment, at least completed primary, population 25+ years, female (%) (cumulative)</t>
  </si>
  <si>
    <t>SE.PRM.CUAT.FE.ZS</t>
  </si>
  <si>
    <t>Educational attainment, at least completed primary, population 25+ years, male (%) (cumulative)</t>
  </si>
  <si>
    <t>SE.PRM.CUAT.MA.ZS</t>
  </si>
  <si>
    <t>Educational attainment, at least completed primary, population 25+ years, total (%) (cumulative)</t>
  </si>
  <si>
    <t>SE.PRM.CUAT.ZS</t>
  </si>
  <si>
    <t>Educational attainment, at least completed short-cycle tertiary, population 25+, female (%) (cumulative)</t>
  </si>
  <si>
    <t>SE.TER.CUAT.ST.FE.ZS</t>
  </si>
  <si>
    <t>Educational attainment, at least completed short-cycle tertiary, population 25+, male (%) (cumulative)</t>
  </si>
  <si>
    <t>SE.TER.CUAT.ST.MA.ZS</t>
  </si>
  <si>
    <t>Educational attainment, at least completed short-cycle tertiary, population 25+, total (%) (cumulative)</t>
  </si>
  <si>
    <t>SE.TER.CUAT.ST.ZS</t>
  </si>
  <si>
    <t>Educational attainment, at least completed upper secondary, population 25+, female (%) (cumulative)</t>
  </si>
  <si>
    <t>SE.SEC.CUAT.UP.FE.ZS</t>
  </si>
  <si>
    <t>Educational attainment, at least completed upper secondary, population 25+, male (%) (cumulative)</t>
  </si>
  <si>
    <t>SE.SEC.CUAT.UP.MA.ZS</t>
  </si>
  <si>
    <t>Educational attainment, at least completed upper secondary, population 25+, total (%) (cumulative)</t>
  </si>
  <si>
    <t>SE.SEC.CUAT.UP.ZS</t>
  </si>
  <si>
    <t>Educational attainment, at least Master's or equivalent, population 25+, female (%) (cumulative)</t>
  </si>
  <si>
    <t>SE.TER.CUAT.MS.FE.ZS</t>
  </si>
  <si>
    <t>Educational attainment, at least Master's or equivalent, population 25+, male (%) (cumulative)</t>
  </si>
  <si>
    <t>SE.TER.CUAT.MS.MA.ZS</t>
  </si>
  <si>
    <t>Educational attainment, at least Master's or equivalent, population 25+, total (%) (cumulative)</t>
  </si>
  <si>
    <t>SE.TER.CUAT.MS.ZS</t>
  </si>
  <si>
    <t>Educational attainment, Doctoral or equivalent, population 25+, female (%) (cumulative)</t>
  </si>
  <si>
    <t>SE.TER.CUAT.DO.FE.ZS</t>
  </si>
  <si>
    <t>Educational attainment, Doctoral or equivalent, population 25+, male (%) (cumulative)</t>
  </si>
  <si>
    <t>SE.TER.CUAT.DO.MA.ZS</t>
  </si>
  <si>
    <t>Educational attainment, Doctoral or equivalent, population 25+, total (%) (cumulative)</t>
  </si>
  <si>
    <t>SE.TER.CUAT.DO.ZS</t>
  </si>
  <si>
    <t>Electric power consumption (kWh per capita)</t>
  </si>
  <si>
    <t>EG.USE.ELEC.KH.PC</t>
  </si>
  <si>
    <t>Electric power transmission and distribution losses (% of output)</t>
  </si>
  <si>
    <t>EG.ELC.LOSS.ZS</t>
  </si>
  <si>
    <t>Electricity production from coal sources (% of total)</t>
  </si>
  <si>
    <t>EG.ELC.COAL.ZS</t>
  </si>
  <si>
    <t>Electricity production from hydroelectric sources (% of total)</t>
  </si>
  <si>
    <t>EG.ELC.HYRO.ZS</t>
  </si>
  <si>
    <t>Electricity production from natural gas sources (% of total)</t>
  </si>
  <si>
    <t>EG.ELC.NGAS.ZS</t>
  </si>
  <si>
    <t>Electricity production from nuclear sources (% of total)</t>
  </si>
  <si>
    <t>EG.ELC.NUCL.ZS</t>
  </si>
  <si>
    <t>Electricity production from oil sources (% of total)</t>
  </si>
  <si>
    <t>EG.ELC.PETR.ZS</t>
  </si>
  <si>
    <t>Electricity production from oil, gas and coal sources (% of total)</t>
  </si>
  <si>
    <t>EG.ELC.FOSL.ZS</t>
  </si>
  <si>
    <t>Electricity production from renewable sources, excluding hydroelectric (% of total)</t>
  </si>
  <si>
    <t>EG.ELC.RNWX.ZS</t>
  </si>
  <si>
    <t>Electricity production from renewable sources, excluding hydroelectric (kWh)</t>
  </si>
  <si>
    <t>EG.ELC.RNWX.KH</t>
  </si>
  <si>
    <t>Employers, female (% of female employment) (modeled ILO estimate)</t>
  </si>
  <si>
    <t>SL.EMP.MPYR.FE.ZS</t>
  </si>
  <si>
    <t>Employers, male (% of male employment) (modeled ILO estimate)</t>
  </si>
  <si>
    <t>SL.EMP.MPYR.MA.ZS</t>
  </si>
  <si>
    <t>Employers, total (% of total employment) (modeled ILO estimate)</t>
  </si>
  <si>
    <t>SL.EMP.MPYR.ZS</t>
  </si>
  <si>
    <t>Employment in agriculture (% of total employment) (modeled ILO estimate)</t>
  </si>
  <si>
    <t>SL.AGR.EMPL.ZS</t>
  </si>
  <si>
    <t>Employment in agriculture, female (% of female employment) (modeled ILO estimate)</t>
  </si>
  <si>
    <t>SL.AGR.EMPL.FE.ZS</t>
  </si>
  <si>
    <t>Employment in agriculture, male (% of male employment) (modeled ILO estimate)</t>
  </si>
  <si>
    <t>SL.AGR.EMPL.MA.ZS</t>
  </si>
  <si>
    <t>Employment in industry (% of total employment) (modeled ILO estimate)</t>
  </si>
  <si>
    <t>SL.IND.EMPL.ZS</t>
  </si>
  <si>
    <t>Employment in industry, female (% of female employment) (modeled ILO estimate)</t>
  </si>
  <si>
    <t>SL.IND.EMPL.FE.ZS</t>
  </si>
  <si>
    <t>Employment in industry, male (% of male employment) (modeled ILO estimate)</t>
  </si>
  <si>
    <t>SL.IND.EMPL.MA.ZS</t>
  </si>
  <si>
    <t>Employment in services (% of total employment) (modeled ILO estimate)</t>
  </si>
  <si>
    <t>SL.SRV.EMPL.ZS</t>
  </si>
  <si>
    <t>Employment in services, female (% of female employment) (modeled ILO estimate)</t>
  </si>
  <si>
    <t>SL.SRV.EMPL.FE.ZS</t>
  </si>
  <si>
    <t>Employment in services, male (% of male employment) (modeled ILO estimate)</t>
  </si>
  <si>
    <t>SL.SRV.EMPL.MA.ZS</t>
  </si>
  <si>
    <t>Employment to population ratio, 15+, female (%) (modeled ILO estimate)</t>
  </si>
  <si>
    <t>SL.EMP.TOTL.SP.FE.ZS</t>
  </si>
  <si>
    <t>Employment to population ratio, 15+, female (%) (national estimate)</t>
  </si>
  <si>
    <t>SL.EMP.TOTL.SP.FE.NE.ZS</t>
  </si>
  <si>
    <t>Employment to population ratio, 15+, male (%) (modeled ILO estimate)</t>
  </si>
  <si>
    <t>SL.EMP.TOTL.SP.MA.ZS</t>
  </si>
  <si>
    <t>Employment to population ratio, 15+, male (%) (national estimate)</t>
  </si>
  <si>
    <t>SL.EMP.TOTL.SP.MA.NE.ZS</t>
  </si>
  <si>
    <t>Employment to population ratio, 15+, total (%) (modeled ILO estimate)</t>
  </si>
  <si>
    <t>SL.EMP.TOTL.SP.ZS</t>
  </si>
  <si>
    <t>Employment to population ratio, 15+, total (%) (national estimate)</t>
  </si>
  <si>
    <t>SL.EMP.TOTL.SP.NE.ZS</t>
  </si>
  <si>
    <t>Employment to population ratio, ages 15-24, female (%) (modeled ILO estimate)</t>
  </si>
  <si>
    <t>SL.EMP.1524.SP.FE.ZS</t>
  </si>
  <si>
    <t>Employment to population ratio, ages 15-24, female (%) (national estimate)</t>
  </si>
  <si>
    <t>SL.EMP.1524.SP.FE.NE.ZS</t>
  </si>
  <si>
    <t>Employment to population ratio, ages 15-24, male (%) (modeled ILO estimate)</t>
  </si>
  <si>
    <t>SL.EMP.1524.SP.MA.ZS</t>
  </si>
  <si>
    <t>Employment to population ratio, ages 15-24, male (%) (national estimate)</t>
  </si>
  <si>
    <t>SL.EMP.1524.SP.MA.NE.ZS</t>
  </si>
  <si>
    <t>Employment to population ratio, ages 15-24, total (%) (modeled ILO estimate)</t>
  </si>
  <si>
    <t>SL.EMP.1524.SP.ZS</t>
  </si>
  <si>
    <t>Employment to population ratio, ages 15-24, total (%) (national estimate)</t>
  </si>
  <si>
    <t>SL.EMP.1524.SP.NE.ZS</t>
  </si>
  <si>
    <t>Energy imports, net (% of energy use)</t>
  </si>
  <si>
    <t>EG.IMP.CONS.ZS</t>
  </si>
  <si>
    <t>Energy intensity level of primary energy (MJ/$2017 PPP GDP)</t>
  </si>
  <si>
    <t>EG.EGY.PRIM.PP.KD</t>
  </si>
  <si>
    <t>Energy related methane emissions (% of total)</t>
  </si>
  <si>
    <t>EN.ATM.METH.EG.ZS</t>
  </si>
  <si>
    <t>Energy use (kg of oil equivalent per capita)</t>
  </si>
  <si>
    <t>EG.USE.PCAP.KG.OE</t>
  </si>
  <si>
    <t>Energy use (kg of oil equivalent) per $1,000 GDP (constant 2017 PPP)</t>
  </si>
  <si>
    <t>EG.USE.COMM.GD.PP.KD</t>
  </si>
  <si>
    <t>Exclusive breastfeeding (% of children under 6 months)</t>
  </si>
  <si>
    <t>SH.STA.BFED.ZS</t>
  </si>
  <si>
    <t>Expenditure on primary education (% of government expenditure on education)</t>
  </si>
  <si>
    <t>SE.XPD.PRIM.ZS</t>
  </si>
  <si>
    <t>Expenditure on secondary education (% of government expenditure on education)</t>
  </si>
  <si>
    <t>SE.XPD.SECO.ZS</t>
  </si>
  <si>
    <t>Expenditure on tertiary education (% of government expenditure on education)</t>
  </si>
  <si>
    <t>SE.XPD.TERT.ZS</t>
  </si>
  <si>
    <t>Expense (% of GDP)</t>
  </si>
  <si>
    <t>GC.XPN.TOTL.GD.ZS</t>
  </si>
  <si>
    <t>Expense (current LCU)</t>
  </si>
  <si>
    <t>GC.XPN.TOTL.CN</t>
  </si>
  <si>
    <t>Export unit value index (2015 = 100)</t>
  </si>
  <si>
    <t>TX.UVI.MRCH.XD.WD</t>
  </si>
  <si>
    <t>Export value index (2000 = 100)</t>
  </si>
  <si>
    <t>TX.VAL.MRCH.XD.WD</t>
  </si>
  <si>
    <t>Export volume index (2000 = 100)</t>
  </si>
  <si>
    <t>TX.QTY.MRCH.XD.WD</t>
  </si>
  <si>
    <t>Exports as a capacity to import (constant LCU)</t>
  </si>
  <si>
    <t>NY.EXP.CAPM.KN</t>
  </si>
  <si>
    <t>Exports of goods and services (% of GDP)</t>
  </si>
  <si>
    <t>NE.EXP.GNFS.ZS</t>
  </si>
  <si>
    <t>Exports of goods and services (annual % growth)</t>
  </si>
  <si>
    <t>NE.EXP.GNFS.KD.ZG</t>
  </si>
  <si>
    <t>Exports of goods and services (BoP, current US$)</t>
  </si>
  <si>
    <t>BX.GSR.GNFS.CD</t>
  </si>
  <si>
    <t>Exports of goods and services (constant 2015 US$)</t>
  </si>
  <si>
    <t>NE.EXP.GNFS.KD</t>
  </si>
  <si>
    <t>Exports of goods and services (constant LCU)</t>
  </si>
  <si>
    <t>NE.EXP.GNFS.KN</t>
  </si>
  <si>
    <t>Exports of goods and services (current LCU)</t>
  </si>
  <si>
    <t>NE.EXP.GNFS.CN</t>
  </si>
  <si>
    <t>Exports of goods and services (current US$)</t>
  </si>
  <si>
    <t>NE.EXP.GNFS.CD</t>
  </si>
  <si>
    <t>Exports of goods, services and primary income (BoP, current US$)</t>
  </si>
  <si>
    <t>BX.GSR.TOTL.CD</t>
  </si>
  <si>
    <t>External balance on goods and services (% of GDP)</t>
  </si>
  <si>
    <t>NE.RSB.GNFS.ZS</t>
  </si>
  <si>
    <t>External balance on goods and services (constant LCU)</t>
  </si>
  <si>
    <t>NE.RSB.GNFS.KN</t>
  </si>
  <si>
    <t>External balance on goods and services (current LCU)</t>
  </si>
  <si>
    <t>NE.RSB.GNFS.CN</t>
  </si>
  <si>
    <t>External balance on goods and services (current US$)</t>
  </si>
  <si>
    <t>NE.RSB.GNFS.CD</t>
  </si>
  <si>
    <t>External debt stocks (% of GNI)</t>
  </si>
  <si>
    <t>DT.DOD.DECT.GN.ZS</t>
  </si>
  <si>
    <t>External debt stocks, long-term (DOD, current US$)</t>
  </si>
  <si>
    <t>DT.DOD.DLXF.CD</t>
  </si>
  <si>
    <t>External debt stocks, private nonguaranteed (PNG) (DOD, current US$)</t>
  </si>
  <si>
    <t>DT.DOD.DPNG.CD</t>
  </si>
  <si>
    <t>External debt stocks, public and publicly guaranteed (PPG) (DOD, current US$)</t>
  </si>
  <si>
    <t>DT.DOD.DPPG.CD</t>
  </si>
  <si>
    <t>External debt stocks, short-term (DOD, current US$)</t>
  </si>
  <si>
    <t>DT.DOD.DSTC.CD</t>
  </si>
  <si>
    <t>External debt stocks, total (DOD, current US$)</t>
  </si>
  <si>
    <t>DT.DOD.DECT.CD</t>
  </si>
  <si>
    <t>External health expenditure (% of current health expenditure)</t>
  </si>
  <si>
    <t>SH.XPD.EHEX.CH.ZS</t>
  </si>
  <si>
    <t>External health expenditure per capita (current US$)</t>
  </si>
  <si>
    <t>SH.XPD.EHEX.PC.CD</t>
  </si>
  <si>
    <t>External health expenditure per capita, PPP (current international $)</t>
  </si>
  <si>
    <t>SH.XPD.EHEX.PP.CD</t>
  </si>
  <si>
    <t>Female genital mutilation prevalence (%)</t>
  </si>
  <si>
    <t>SH.STA.FGMS.ZS</t>
  </si>
  <si>
    <t>Female headed households (% of households with a female head)</t>
  </si>
  <si>
    <t>SP.HOU.FEMA.ZS</t>
  </si>
  <si>
    <t>Female share of employment in senior and middle management (%)</t>
  </si>
  <si>
    <t>SL.EMP.SMGT.FE.ZS</t>
  </si>
  <si>
    <t>Fertility rate, total (births per woman)</t>
  </si>
  <si>
    <t>SP.DYN.TFRT.IN</t>
  </si>
  <si>
    <t>Fertilizer consumption (% of fertilizer production)</t>
  </si>
  <si>
    <t>AG.CON.FERT.PT.ZS</t>
  </si>
  <si>
    <t>Fertilizer consumption (kilograms per hectare of arable land)</t>
  </si>
  <si>
    <t>AG.CON.FERT.ZS</t>
  </si>
  <si>
    <t>Final consumption expenditure (% of GDP)</t>
  </si>
  <si>
    <t>NE.CON.TOTL.ZS</t>
  </si>
  <si>
    <t>Final consumption expenditure (annual % growth)</t>
  </si>
  <si>
    <t>NE.CON.TOTL.KD.ZG</t>
  </si>
  <si>
    <t>Final consumption expenditure (constant 2015 US$)</t>
  </si>
  <si>
    <t>NE.CON.TOTL.KD</t>
  </si>
  <si>
    <t>Final consumption expenditure (constant LCU)</t>
  </si>
  <si>
    <t>NE.CON.TOTL.KN</t>
  </si>
  <si>
    <t>Final consumption expenditure (current LCU)</t>
  </si>
  <si>
    <t>NE.CON.TOTL.CN</t>
  </si>
  <si>
    <t>Final consumption expenditure (current US$)</t>
  </si>
  <si>
    <t>NE.CON.TOTL.CD</t>
  </si>
  <si>
    <t>Financial intermediary services indirectly Measured (FISIM) (constant LCU)</t>
  </si>
  <si>
    <t>NV.FSM.TOTL.KN</t>
  </si>
  <si>
    <t>Financial intermediary services indirectly Measured (FISIM) (current LCU)</t>
  </si>
  <si>
    <t>NV.FSM.TOTL.CN</t>
  </si>
  <si>
    <t>Firms competing against unregistered firms (% of firms)</t>
  </si>
  <si>
    <t>IC.FRM.CMPU.ZS</t>
  </si>
  <si>
    <t>Firms expected to give gifts in meetings with tax officials (% of firms)</t>
  </si>
  <si>
    <t>IC.TAX.GIFT.ZS</t>
  </si>
  <si>
    <t>Firms experiencing electrical outages (% of firms)</t>
  </si>
  <si>
    <t>IC.ELC.OUTG.ZS</t>
  </si>
  <si>
    <t>Firms experiencing losses due to theft and vandalism (% of firms)</t>
  </si>
  <si>
    <t>IC.FRM.THEV.ZS</t>
  </si>
  <si>
    <t>Firms formally registered when operations started (% of firms)</t>
  </si>
  <si>
    <t>IC.FRM.FREG.ZS</t>
  </si>
  <si>
    <t>Firms offering formal training (% of firms)</t>
  </si>
  <si>
    <t>IC.FRM.TRNG.ZS</t>
  </si>
  <si>
    <t>Firms that do not report all sales for tax purposes (% of firms)</t>
  </si>
  <si>
    <t>IC.FRM.INFM.ZS</t>
  </si>
  <si>
    <t>Firms that spend on R&amp;D (% of firms)</t>
  </si>
  <si>
    <t>IC.FRM.RSDV.ZS</t>
  </si>
  <si>
    <t>Firms using banks to finance investment (% of firms)</t>
  </si>
  <si>
    <t>IC.FRM.BNKS.ZS</t>
  </si>
  <si>
    <t>Firms using banks to finance working capital (% of firms)</t>
  </si>
  <si>
    <t>IC.FRM.BKWC.ZS</t>
  </si>
  <si>
    <t>Firms visited or required meetings with tax officials (% of firms)</t>
  </si>
  <si>
    <t>IC.FRM.METG.ZS</t>
  </si>
  <si>
    <t>Firms with female participation in ownership (% of firms)</t>
  </si>
  <si>
    <t>IC.FRM.FEMO.ZS</t>
  </si>
  <si>
    <t>Firms with female top manager (% of firms)</t>
  </si>
  <si>
    <t>IC.FRM.FEMM.ZS</t>
  </si>
  <si>
    <t>Fish species, threatened</t>
  </si>
  <si>
    <t>EN.FSH.THRD.NO</t>
  </si>
  <si>
    <t>Fixed broadband subscriptions</t>
  </si>
  <si>
    <t>IT.NET.BBND</t>
  </si>
  <si>
    <t>Fixed broadband subscriptions (per 100 people)</t>
  </si>
  <si>
    <t>IT.NET.BBND.P2</t>
  </si>
  <si>
    <t>Fixed telephone subscriptions</t>
  </si>
  <si>
    <t>IT.MLT.MAIN</t>
  </si>
  <si>
    <t>Fixed telephone subscriptions (per 100 people)</t>
  </si>
  <si>
    <t>IT.MLT.MAIN.P2</t>
  </si>
  <si>
    <t>Food exports (% of merchandise exports)</t>
  </si>
  <si>
    <t>TX.VAL.FOOD.ZS.UN</t>
  </si>
  <si>
    <t>Food imports (% of merchandise imports)</t>
  </si>
  <si>
    <t>TM.VAL.FOOD.ZS.UN</t>
  </si>
  <si>
    <t>Food production index (2014-2016 = 100)</t>
  </si>
  <si>
    <t>AG.PRD.FOOD.XD</t>
  </si>
  <si>
    <t>Food, beverages and tobacco (% of value added in manufacturing)</t>
  </si>
  <si>
    <t>NV.MNF.FBTO.ZS.UN</t>
  </si>
  <si>
    <t>Foreign direct investment, net (BoP, current US$)</t>
  </si>
  <si>
    <t>BN.KLT.DINV.CD</t>
  </si>
  <si>
    <t>Foreign direct investment, net inflows (% of GDP)</t>
  </si>
  <si>
    <t>BX.KLT.DINV.WD.GD.ZS</t>
  </si>
  <si>
    <t>Foreign direct investment, net inflows (BoP, current US$)</t>
  </si>
  <si>
    <t>BX.KLT.DINV.CD.WD</t>
  </si>
  <si>
    <t>Foreign direct investment, net outflows (% of GDP)</t>
  </si>
  <si>
    <t>BM.KLT.DINV.WD.GD.ZS</t>
  </si>
  <si>
    <t>Foreign direct investment, net outflows (BoP, current US$)</t>
  </si>
  <si>
    <t>BM.KLT.DINV.CD.WD</t>
  </si>
  <si>
    <t>Forest area (% of land area)</t>
  </si>
  <si>
    <t>AG.LND.FRST.ZS</t>
  </si>
  <si>
    <t>Forest area (sq. km)</t>
  </si>
  <si>
    <t>AG.LND.FRST.K2</t>
  </si>
  <si>
    <t>Forest rents (% of GDP)</t>
  </si>
  <si>
    <t>NY.GDP.FRST.RT.ZS</t>
  </si>
  <si>
    <t>Fossil fuel energy consumption (% of total)</t>
  </si>
  <si>
    <t>EG.USE.COMM.FO.ZS</t>
  </si>
  <si>
    <t>Fuel exports (% of merchandise exports)</t>
  </si>
  <si>
    <t>TX.VAL.FUEL.ZS.UN</t>
  </si>
  <si>
    <t>Fuel imports (% of merchandise imports)</t>
  </si>
  <si>
    <t>TM.VAL.FUEL.ZS.UN</t>
  </si>
  <si>
    <t>GDP (constant 2015 US$)</t>
  </si>
  <si>
    <t>NY.GDP.MKTP.KD</t>
  </si>
  <si>
    <t>GDP (constant LCU)</t>
  </si>
  <si>
    <t>NY.GDP.MKTP.KN</t>
  </si>
  <si>
    <t>GDP (current LCU)</t>
  </si>
  <si>
    <t>NY.GDP.MKTP.CN</t>
  </si>
  <si>
    <t>GDP (current US$)</t>
  </si>
  <si>
    <t>NY.GDP.MKTP.CD</t>
  </si>
  <si>
    <t>GDP deflator (base year varies by country)</t>
  </si>
  <si>
    <t>NY.GDP.DEFL.ZS</t>
  </si>
  <si>
    <t>GDP deflator: linked series (base year varies by country)</t>
  </si>
  <si>
    <t>NY.GDP.DEFL.ZS.AD</t>
  </si>
  <si>
    <t>GDP growth (annual %)</t>
  </si>
  <si>
    <t>NY.GDP.MKTP.KD.ZG</t>
  </si>
  <si>
    <t>GDP per capita (constant 2015 US$)</t>
  </si>
  <si>
    <t>NY.GDP.PCAP.KD</t>
  </si>
  <si>
    <t>GDP per capita (constant LCU)</t>
  </si>
  <si>
    <t>NY.GDP.PCAP.KN</t>
  </si>
  <si>
    <t>GDP per capita (current LCU)</t>
  </si>
  <si>
    <t>NY.GDP.PCAP.CN</t>
  </si>
  <si>
    <t>GDP per capita (current US$)</t>
  </si>
  <si>
    <t>NY.GDP.PCAP.CD</t>
  </si>
  <si>
    <t>GDP per capita growth (annual %)</t>
  </si>
  <si>
    <t>NY.GDP.PCAP.KD.ZG</t>
  </si>
  <si>
    <t>GDP per capita, PPP (constant 2017 international $)</t>
  </si>
  <si>
    <t>NY.GDP.PCAP.PP.KD</t>
  </si>
  <si>
    <t>GDP per capita, PPP (current international $)</t>
  </si>
  <si>
    <t>NY.GDP.PCAP.PP.CD</t>
  </si>
  <si>
    <t>GDP per person employed (constant 2017 PPP $)</t>
  </si>
  <si>
    <t>SL.GDP.PCAP.EM.KD</t>
  </si>
  <si>
    <t>GDP per unit of energy use (constant 2017 PPP $ per kg of oil equivalent)</t>
  </si>
  <si>
    <t>EG.GDP.PUSE.KO.PP.KD</t>
  </si>
  <si>
    <t>GDP per unit of energy use (PPP $ per kg of oil equivalent)</t>
  </si>
  <si>
    <t>EG.GDP.PUSE.KO.PP</t>
  </si>
  <si>
    <t>GDP, PPP (constant 2017 international $)</t>
  </si>
  <si>
    <t>NY.GDP.MKTP.PP.KD</t>
  </si>
  <si>
    <t>GDP, PPP (current international $)</t>
  </si>
  <si>
    <t>NY.GDP.MKTP.PP.CD</t>
  </si>
  <si>
    <t>GDP: linked series (current LCU)</t>
  </si>
  <si>
    <t>NY.GDP.MKTP.CN.AD</t>
  </si>
  <si>
    <t>General government final consumption expenditure (% of GDP)</t>
  </si>
  <si>
    <t>NE.CON.GOVT.ZS</t>
  </si>
  <si>
    <t>General government final consumption expenditure (annual % growth)</t>
  </si>
  <si>
    <t>NE.CON.GOVT.KD.ZG</t>
  </si>
  <si>
    <t>General government final consumption expenditure (constant 2015 US$)</t>
  </si>
  <si>
    <t>NE.CON.GOVT.KD</t>
  </si>
  <si>
    <t>General government final consumption expenditure (constant LCU)</t>
  </si>
  <si>
    <t>NE.CON.GOVT.KN</t>
  </si>
  <si>
    <t>General government final consumption expenditure (current LCU)</t>
  </si>
  <si>
    <t>NE.CON.GOVT.CN</t>
  </si>
  <si>
    <t>General government final consumption expenditure (current US$)</t>
  </si>
  <si>
    <t>NE.CON.GOVT.CD</t>
  </si>
  <si>
    <t>GHG net emissions/removals by LUCF (Mt of CO2 equivalent)</t>
  </si>
  <si>
    <t>EN.CLC.GHGR.MT.CE</t>
  </si>
  <si>
    <t>Gini index</t>
  </si>
  <si>
    <t>SI.POV.GINI</t>
  </si>
  <si>
    <t>GNI (constant 2015 US$)</t>
  </si>
  <si>
    <t>NY.GNP.MKTP.KD</t>
  </si>
  <si>
    <t>GNI (constant LCU)</t>
  </si>
  <si>
    <t>NY.GNP.MKTP.KN</t>
  </si>
  <si>
    <t>GNI (current LCU)</t>
  </si>
  <si>
    <t>NY.GNP.MKTP.CN</t>
  </si>
  <si>
    <t>GNI (current US$)</t>
  </si>
  <si>
    <t>NY.GNP.MKTP.CD</t>
  </si>
  <si>
    <t>GNI growth (annual %)</t>
  </si>
  <si>
    <t>NY.GNP.MKTP.KD.ZG</t>
  </si>
  <si>
    <t>GNI per capita (constant 2015 US$)</t>
  </si>
  <si>
    <t>NY.GNP.PCAP.KD</t>
  </si>
  <si>
    <t>GNI per capita (constant LCU)</t>
  </si>
  <si>
    <t>NY.GNP.PCAP.KN</t>
  </si>
  <si>
    <t>GNI per capita (current LCU)</t>
  </si>
  <si>
    <t>NY.GNP.PCAP.CN</t>
  </si>
  <si>
    <t>GNI per capita growth (annual %)</t>
  </si>
  <si>
    <t>NY.GNP.PCAP.KD.ZG</t>
  </si>
  <si>
    <t>GNI per capita, Atlas method (current US$)</t>
  </si>
  <si>
    <t>NY.GNP.PCAP.CD</t>
  </si>
  <si>
    <t>GNI per capita, PPP (constant 2017 international $)</t>
  </si>
  <si>
    <t>NY.GNP.PCAP.PP.KD</t>
  </si>
  <si>
    <t>GNI per capita, PPP (current international $)</t>
  </si>
  <si>
    <t>NY.GNP.PCAP.PP.CD</t>
  </si>
  <si>
    <t>GNI, Atlas method (current US$)</t>
  </si>
  <si>
    <t>NY.GNP.ATLS.CD</t>
  </si>
  <si>
    <t>GNI, PPP (constant 2017 international $)</t>
  </si>
  <si>
    <t>NY.GNP.MKTP.PP.KD</t>
  </si>
  <si>
    <t>GNI, PPP (current international $)</t>
  </si>
  <si>
    <t>NY.GNP.MKTP.PP.CD</t>
  </si>
  <si>
    <t>GNI: linked series (current LCU)</t>
  </si>
  <si>
    <t>NY.GNP.MKTP.CN.AD</t>
  </si>
  <si>
    <t>Goods and services expense (% of expense)</t>
  </si>
  <si>
    <t>GC.XPN.GSRV.ZS</t>
  </si>
  <si>
    <t>Goods and services expense (current LCU)</t>
  </si>
  <si>
    <t>GC.XPN.GSRV.CN</t>
  </si>
  <si>
    <t>Goods exports (BoP, current US$)</t>
  </si>
  <si>
    <t>BX.GSR.MRCH.CD</t>
  </si>
  <si>
    <t>Goods imports (BoP, current US$)</t>
  </si>
  <si>
    <t>BM.GSR.MRCH.CD</t>
  </si>
  <si>
    <t>Government expenditure on education, total (% of GDP)</t>
  </si>
  <si>
    <t>SE.XPD.TOTL.GD.ZS</t>
  </si>
  <si>
    <t>Government expenditure on education, total (% of government expenditure)</t>
  </si>
  <si>
    <t>SE.XPD.TOTL.GB.ZS</t>
  </si>
  <si>
    <t>Government expenditure per student, primary (% of GDP per capita)</t>
  </si>
  <si>
    <t>SE.XPD.PRIM.PC.ZS</t>
  </si>
  <si>
    <t>Government expenditure per student, secondary (% of GDP per capita)</t>
  </si>
  <si>
    <t>SE.XPD.SECO.PC.ZS</t>
  </si>
  <si>
    <t>Government expenditure per student, tertiary (% of GDP per capita)</t>
  </si>
  <si>
    <t>SE.XPD.TERT.PC.ZS</t>
  </si>
  <si>
    <t>Grants and other revenue (% of revenue)</t>
  </si>
  <si>
    <t>GC.REV.GOTR.ZS</t>
  </si>
  <si>
    <t>Grants and other revenue (current LCU)</t>
  </si>
  <si>
    <t>GC.REV.GOTR.CN</t>
  </si>
  <si>
    <t>Grants, excluding technical cooperation (BoP, current US$)</t>
  </si>
  <si>
    <t>BX.GRT.EXTA.CD.WD</t>
  </si>
  <si>
    <t>Gross capital formation (% of GDP)</t>
  </si>
  <si>
    <t>NE.GDI.TOTL.ZS</t>
  </si>
  <si>
    <t>Gross capital formation (annual % growth)</t>
  </si>
  <si>
    <t>NE.GDI.TOTL.KD.ZG</t>
  </si>
  <si>
    <t>Gross capital formation (constant 2015 US$)</t>
  </si>
  <si>
    <t>NE.GDI.TOTL.KD</t>
  </si>
  <si>
    <t>Gross capital formation (constant LCU)</t>
  </si>
  <si>
    <t>NE.GDI.TOTL.KN</t>
  </si>
  <si>
    <t>Gross capital formation (current LCU)</t>
  </si>
  <si>
    <t>NE.GDI.TOTL.CN</t>
  </si>
  <si>
    <t>Gross capital formation (current US$)</t>
  </si>
  <si>
    <t>NE.GDI.TOTL.CD</t>
  </si>
  <si>
    <t>Gross domestic income (constant LCU)</t>
  </si>
  <si>
    <t>NY.GDY.TOTL.KN</t>
  </si>
  <si>
    <t>Gross domestic savings (% of GDP)</t>
  </si>
  <si>
    <t>NY.GDS.TOTL.ZS</t>
  </si>
  <si>
    <t>Gross domestic savings (current LCU)</t>
  </si>
  <si>
    <t>NY.GDS.TOTL.CN</t>
  </si>
  <si>
    <t>Gross domestic savings (current US$)</t>
  </si>
  <si>
    <t>NY.GDS.TOTL.CD</t>
  </si>
  <si>
    <t>Gross fixed capital formation (% of GDP)</t>
  </si>
  <si>
    <t>NE.GDI.FTOT.ZS</t>
  </si>
  <si>
    <t>Gross fixed capital formation (annual % growth)</t>
  </si>
  <si>
    <t>NE.GDI.FTOT.KD.ZG</t>
  </si>
  <si>
    <t>Gross fixed capital formation (constant 2015 US$)</t>
  </si>
  <si>
    <t>NE.GDI.FTOT.KD</t>
  </si>
  <si>
    <t>Gross fixed capital formation (constant LCU)</t>
  </si>
  <si>
    <t>NE.GDI.FTOT.KN</t>
  </si>
  <si>
    <t>Gross fixed capital formation (current LCU)</t>
  </si>
  <si>
    <t>NE.GDI.FTOT.CN</t>
  </si>
  <si>
    <t>Gross fixed capital formation (current US$)</t>
  </si>
  <si>
    <t>NE.GDI.FTOT.CD</t>
  </si>
  <si>
    <t>Gross fixed capital formation, private sector (% of GDP)</t>
  </si>
  <si>
    <t>NE.GDI.FPRV.ZS</t>
  </si>
  <si>
    <t>Gross fixed capital formation, private sector (current LCU)</t>
  </si>
  <si>
    <t>NE.GDI.FPRV.CN</t>
  </si>
  <si>
    <t>Gross intake ratio in first grade of primary education, female (% of relevant age group)</t>
  </si>
  <si>
    <t>SE.PRM.GINT.FE.ZS</t>
  </si>
  <si>
    <t>Gross intake ratio in first grade of primary education, male (% of relevant age group)</t>
  </si>
  <si>
    <t>SE.PRM.GINT.MA.ZS</t>
  </si>
  <si>
    <t>Gross intake ratio in first grade of primary education, total (% of relevant age group)</t>
  </si>
  <si>
    <t>SE.PRM.GINT.ZS</t>
  </si>
  <si>
    <t>Gross national expenditure (% of GDP)</t>
  </si>
  <si>
    <t>NE.DAB.TOTL.ZS</t>
  </si>
  <si>
    <t>Gross national expenditure (constant 2015 US$)</t>
  </si>
  <si>
    <t>NE.DAB.TOTL.KD</t>
  </si>
  <si>
    <t>Gross national expenditure (constant LCU)</t>
  </si>
  <si>
    <t>NE.DAB.TOTL.KN</t>
  </si>
  <si>
    <t>Gross national expenditure (current LCU)</t>
  </si>
  <si>
    <t>NE.DAB.TOTL.CN</t>
  </si>
  <si>
    <t>Gross national expenditure (current US$)</t>
  </si>
  <si>
    <t>NE.DAB.TOTL.CD</t>
  </si>
  <si>
    <t>Gross national expenditure deflator (base year varies by country)</t>
  </si>
  <si>
    <t>NE.DAB.DEFL.ZS</t>
  </si>
  <si>
    <t>Gross savings (% of GDP)</t>
  </si>
  <si>
    <t>NY.GNS.ICTR.ZS</t>
  </si>
  <si>
    <t>Gross savings (% of GNI)</t>
  </si>
  <si>
    <t>NY.GNS.ICTR.GN.ZS</t>
  </si>
  <si>
    <t>Gross savings (current LCU)</t>
  </si>
  <si>
    <t>NY.GNS.ICTR.CN</t>
  </si>
  <si>
    <t>Gross savings (current US$)</t>
  </si>
  <si>
    <t>NY.GNS.ICTR.CD</t>
  </si>
  <si>
    <t>Gross value added at basic prices (GVA) (constant 2015 US$)</t>
  </si>
  <si>
    <t>NY.GDP.FCST.KD</t>
  </si>
  <si>
    <t>Gross value added at basic prices (GVA) (constant LCU)</t>
  </si>
  <si>
    <t>NY.GDP.FCST.KN</t>
  </si>
  <si>
    <t>Gross value added at basic prices (GVA) (current LCU)</t>
  </si>
  <si>
    <t>NY.GDP.FCST.CN</t>
  </si>
  <si>
    <t>Gross value added at basic prices (GVA) (current US$)</t>
  </si>
  <si>
    <t>NY.GDP.FCST.CD</t>
  </si>
  <si>
    <t>HFC gas emissions (thousand metric tons of CO2 equivalent)</t>
  </si>
  <si>
    <t>EN.ATM.HFCG.KT.CE</t>
  </si>
  <si>
    <t>High-technology exports (% of manufactured exports)</t>
  </si>
  <si>
    <t>TX.VAL.TECH.MF.ZS</t>
  </si>
  <si>
    <t>High-technology exports (current US$)</t>
  </si>
  <si>
    <t>TX.VAL.TECH.CD</t>
  </si>
  <si>
    <t>Hospital beds (per 1,000 people)</t>
  </si>
  <si>
    <t>SH.MED.BEDS.ZS</t>
  </si>
  <si>
    <t>Households and NPISHs final consumption expenditure (% of GDP)</t>
  </si>
  <si>
    <t>NE.CON.PRVT.ZS</t>
  </si>
  <si>
    <t>Households and NPISHs Final consumption expenditure (annual % growth)</t>
  </si>
  <si>
    <t>NE.CON.PRVT.KD.ZG</t>
  </si>
  <si>
    <t>Households and NPISHs Final consumption expenditure (constant 2015 US$)</t>
  </si>
  <si>
    <t>NE.CON.PRVT.KD</t>
  </si>
  <si>
    <t>Households and NPISHs Final consumption expenditure (constant LCU)</t>
  </si>
  <si>
    <t>NE.CON.PRVT.KN</t>
  </si>
  <si>
    <t>Households and NPISHs Final consumption expenditure (current LCU)</t>
  </si>
  <si>
    <t>NE.CON.PRVT.CN</t>
  </si>
  <si>
    <t>Households and NPISHs Final consumption expenditure (current US$)</t>
  </si>
  <si>
    <t>NE.CON.PRVT.CD</t>
  </si>
  <si>
    <t>Households and NPISHs Final consumption expenditure per capita (constant 2015 US$)</t>
  </si>
  <si>
    <t>NE.CON.PRVT.PC.KD</t>
  </si>
  <si>
    <t>Households and NPISHs Final consumption expenditure per capita growth (annual %)</t>
  </si>
  <si>
    <t>NE.CON.PRVT.PC.KD.ZG</t>
  </si>
  <si>
    <t>Households and NPISHs Final consumption expenditure, PPP (constant 2017 international $)</t>
  </si>
  <si>
    <t>NE.CON.PRVT.PP.KD</t>
  </si>
  <si>
    <t>Households and NPISHs Final consumption expenditure, PPP (current international $)</t>
  </si>
  <si>
    <t>NE.CON.PRVT.PP.CD</t>
  </si>
  <si>
    <t>Households and NPISHs final consumption expenditure: linked series (current LCU)</t>
  </si>
  <si>
    <t>NE.CON.PRVT.CN.AD</t>
  </si>
  <si>
    <t>Human capital index (HCI) (scale 0-1)</t>
  </si>
  <si>
    <t>HD.HCI.OVRL</t>
  </si>
  <si>
    <t>Human capital index (HCI), female (scale 0-1)</t>
  </si>
  <si>
    <t>HD.HCI.OVRL.FE</t>
  </si>
  <si>
    <t>Human capital index (HCI), female, lower bound (scale 0-1)</t>
  </si>
  <si>
    <t>HD.HCI.OVRL.LB.FE</t>
  </si>
  <si>
    <t>Human capital index (HCI), female, upper bound (scale 0-1)</t>
  </si>
  <si>
    <t>HD.HCI.OVRL.UB.FE</t>
  </si>
  <si>
    <t>Human capital index (HCI), lower bound (scale 0-1)</t>
  </si>
  <si>
    <t>HD.HCI.OVRL.LB</t>
  </si>
  <si>
    <t>Human capital index (HCI), male (scale 0-1)</t>
  </si>
  <si>
    <t>HD.HCI.OVRL.MA</t>
  </si>
  <si>
    <t>Human capital index (HCI), male, lower bound (scale 0-1)</t>
  </si>
  <si>
    <t>HD.HCI.OVRL.LB.MA</t>
  </si>
  <si>
    <t>Human capital index (HCI), male, upper bound (scale 0-1)</t>
  </si>
  <si>
    <t>HD.HCI.OVRL.UB.MA</t>
  </si>
  <si>
    <t>Human capital index (HCI), upper bound (scale 0-1)</t>
  </si>
  <si>
    <t>HD.HCI.OVRL.UB</t>
  </si>
  <si>
    <t>IBRD loans and IDA credits (DOD, current US$)</t>
  </si>
  <si>
    <t>DT.DOD.MWBG.CD</t>
  </si>
  <si>
    <t>ICT goods exports (% of total goods exports)</t>
  </si>
  <si>
    <t>TX.VAL.ICTG.ZS.UN</t>
  </si>
  <si>
    <t>ICT goods imports (% total goods imports)</t>
  </si>
  <si>
    <t>TM.VAL.ICTG.ZS.UN</t>
  </si>
  <si>
    <t>ICT service exports (% of service exports, BoP)</t>
  </si>
  <si>
    <t>BX.GSR.CCIS.ZS</t>
  </si>
  <si>
    <t>ICT service exports (BoP, current US$)</t>
  </si>
  <si>
    <t>BX.GSR.CCIS.CD</t>
  </si>
  <si>
    <t>IDA resource allocation index (1=low to 6=high)</t>
  </si>
  <si>
    <t>IQ.CPA.IRAI.XQ</t>
  </si>
  <si>
    <t>IFC, private nonguaranteed (NFL, current US$)</t>
  </si>
  <si>
    <t>DT.NFL.NIFC.CD</t>
  </si>
  <si>
    <t>IMF repurchases and charges (TDS, current US$)</t>
  </si>
  <si>
    <t>DT.TDS.DIMF.CD</t>
  </si>
  <si>
    <t>Immunization, DPT (% of children ages 12-23 months)</t>
  </si>
  <si>
    <t>SH.IMM.IDPT</t>
  </si>
  <si>
    <t>Immunization, HepB3 (% of one-year-old children)</t>
  </si>
  <si>
    <t>SH.IMM.HEPB</t>
  </si>
  <si>
    <t>Immunization, measles (% of children ages 12-23 months)</t>
  </si>
  <si>
    <t>SH.IMM.MEAS</t>
  </si>
  <si>
    <t>Import unit value index (2015 = 100)</t>
  </si>
  <si>
    <t>TM.UVI.MRCH.XD.WD</t>
  </si>
  <si>
    <t>Import value index (2000 = 100)</t>
  </si>
  <si>
    <t>TM.VAL.MRCH.XD.WD</t>
  </si>
  <si>
    <t>Import volume index (2000 = 100)</t>
  </si>
  <si>
    <t>TM.QTY.MRCH.XD.WD</t>
  </si>
  <si>
    <t>Imports of goods and services (% of GDP)</t>
  </si>
  <si>
    <t>NE.IMP.GNFS.ZS</t>
  </si>
  <si>
    <t>Imports of goods and services (annual % growth)</t>
  </si>
  <si>
    <t>NE.IMP.GNFS.KD.ZG</t>
  </si>
  <si>
    <t>Imports of goods and services (BoP, current US$)</t>
  </si>
  <si>
    <t>BM.GSR.GNFS.CD</t>
  </si>
  <si>
    <t>Imports of goods and services (constant 2015 US$)</t>
  </si>
  <si>
    <t>NE.IMP.GNFS.KD</t>
  </si>
  <si>
    <t>Imports of goods and services (constant LCU)</t>
  </si>
  <si>
    <t>NE.IMP.GNFS.KN</t>
  </si>
  <si>
    <t>Imports of goods and services (current LCU)</t>
  </si>
  <si>
    <t>NE.IMP.GNFS.CN</t>
  </si>
  <si>
    <t>Imports of goods and services (current US$)</t>
  </si>
  <si>
    <t>NE.IMP.GNFS.CD</t>
  </si>
  <si>
    <t>Imports of goods, services and primary income (BoP, current US$)</t>
  </si>
  <si>
    <t>BM.GSR.TOTL.CD</t>
  </si>
  <si>
    <t>Incidence of HIV, ages 15-24 (per 1,000 uninfected population ages 15-24)</t>
  </si>
  <si>
    <t>SH.HIV.INCD.YG.P3</t>
  </si>
  <si>
    <t>Incidence of HIV, ages 15-49 (per 1,000 uninfected population ages 15-49)</t>
  </si>
  <si>
    <t>SH.HIV.INCD.ZS</t>
  </si>
  <si>
    <t>Incidence of HIV, all (per 1,000 uninfected population)</t>
  </si>
  <si>
    <t>SH.HIV.INCD.TL.P3</t>
  </si>
  <si>
    <t>Incidence of malaria (per 1,000 population at risk)</t>
  </si>
  <si>
    <t>SH.MLR.INCD.P3</t>
  </si>
  <si>
    <t>Incidence of tuberculosis (per 100,000 people)</t>
  </si>
  <si>
    <t>SH.TBS.INCD</t>
  </si>
  <si>
    <t>Income share held by fourth 20%</t>
  </si>
  <si>
    <t>SI.DST.04TH.20</t>
  </si>
  <si>
    <t>Income share held by highest 10%</t>
  </si>
  <si>
    <t>SI.DST.10TH.10</t>
  </si>
  <si>
    <t>Income share held by highest 20%</t>
  </si>
  <si>
    <t>SI.DST.05TH.20</t>
  </si>
  <si>
    <t>Income share held by lowest 10%</t>
  </si>
  <si>
    <t>SI.DST.FRST.10</t>
  </si>
  <si>
    <t>Income share held by lowest 20%</t>
  </si>
  <si>
    <t>SI.DST.FRST.20</t>
  </si>
  <si>
    <t>Income share held by second 20%</t>
  </si>
  <si>
    <t>SI.DST.02ND.20</t>
  </si>
  <si>
    <t>Income share held by third 20%</t>
  </si>
  <si>
    <t>SI.DST.03RD.20</t>
  </si>
  <si>
    <t>Increase in poverty gap at $1.90 ($ 2011 PPP) poverty line due to out-of-pocket health care expenditure (% of poverty line)</t>
  </si>
  <si>
    <t>SH.UHC.NOP1.ZG</t>
  </si>
  <si>
    <t>Increase in poverty gap at $1.90 ($ 2011 PPP) poverty line due to out-of-pocket health care expenditure (USD)</t>
  </si>
  <si>
    <t>SH.UHC.NOP1.CG</t>
  </si>
  <si>
    <t>Increase in poverty gap at $3.20 ($ 2011 PPP) poverty line due to out-of-pocket health care expenditure (% of poverty line)</t>
  </si>
  <si>
    <t>SH.UHC.NOP2.ZG</t>
  </si>
  <si>
    <t>Increase in poverty gap at $3.20 ($ 2011 PPP) poverty line due to out-of-pocket health care expenditure (USD)</t>
  </si>
  <si>
    <t>SH.UHC.NOP2.CG</t>
  </si>
  <si>
    <t>Individuals using the Internet (% of population)</t>
  </si>
  <si>
    <t>IT.NET.USER.ZS</t>
  </si>
  <si>
    <t>Industrial design applications, nonresident, by count</t>
  </si>
  <si>
    <t>IP.IDS.NRCT</t>
  </si>
  <si>
    <t>Industrial design applications, resident, by count</t>
  </si>
  <si>
    <t>IP.IDS.RSCT</t>
  </si>
  <si>
    <t>Industry (including construction), value added (% of GDP)</t>
  </si>
  <si>
    <t>NV.IND.TOTL.ZS</t>
  </si>
  <si>
    <t>Industry (including construction), value added (annual % growth)</t>
  </si>
  <si>
    <t>NV.IND.TOTL.KD.ZG</t>
  </si>
  <si>
    <t>Industry (including construction), value added (constant 2015 US$)</t>
  </si>
  <si>
    <t>NV.IND.TOTL.KD</t>
  </si>
  <si>
    <t>Industry (including construction), value added (constant LCU)</t>
  </si>
  <si>
    <t>NV.IND.TOTL.KN</t>
  </si>
  <si>
    <t>Industry (including construction), value added (current LCU)</t>
  </si>
  <si>
    <t>NV.IND.TOTL.CN</t>
  </si>
  <si>
    <t>Industry (including construction), value added (current US$)</t>
  </si>
  <si>
    <t>NV.IND.TOTL.CD</t>
  </si>
  <si>
    <t>Industry (including construction), value added per worker (constant 2015 US$)</t>
  </si>
  <si>
    <t>NV.IND.EMPL.KD</t>
  </si>
  <si>
    <t>Inflation, consumer prices (annual %)</t>
  </si>
  <si>
    <t>FP.CPI.TOTL.ZG</t>
  </si>
  <si>
    <t>Inflation, GDP deflator (annual %)</t>
  </si>
  <si>
    <t>NY.GDP.DEFL.KD.ZG</t>
  </si>
  <si>
    <t>Inflation, GDP deflator: linked series (annual %)</t>
  </si>
  <si>
    <t>NY.GDP.DEFL.KD.ZG.AD</t>
  </si>
  <si>
    <t>Informal payments to public officials (% of firms)</t>
  </si>
  <si>
    <t>IC.FRM.CORR.ZS</t>
  </si>
  <si>
    <t>Insurance and financial services (% of commercial service exports)</t>
  </si>
  <si>
    <t>TX.VAL.INSF.ZS.WT</t>
  </si>
  <si>
    <t>Insurance and financial services (% of commercial service imports)</t>
  </si>
  <si>
    <t>TM.VAL.INSF.ZS.WT</t>
  </si>
  <si>
    <t>Insurance and financial services (% of service exports, BoP)</t>
  </si>
  <si>
    <t>BX.GSR.INSF.ZS</t>
  </si>
  <si>
    <t>Insurance and financial services (% of service imports, BoP)</t>
  </si>
  <si>
    <t>BM.GSR.INSF.ZS</t>
  </si>
  <si>
    <t>Intentional homicides (per 100,000 people)</t>
  </si>
  <si>
    <t>VC.IHR.PSRC.P5</t>
  </si>
  <si>
    <t>Intentional homicides, female (per 100,000 female)</t>
  </si>
  <si>
    <t>VC.IHR.PSRC.FE.P5</t>
  </si>
  <si>
    <t>Intentional homicides, male (per 100,000 male)</t>
  </si>
  <si>
    <t>VC.IHR.PSRC.MA.P5</t>
  </si>
  <si>
    <t>Interest payments (% of expense)</t>
  </si>
  <si>
    <t>GC.XPN.INTP.ZS</t>
  </si>
  <si>
    <t>Interest payments (% of revenue)</t>
  </si>
  <si>
    <t>GC.XPN.INTP.RV.ZS</t>
  </si>
  <si>
    <t>Interest payments (current LCU)</t>
  </si>
  <si>
    <t>GC.XPN.INTP.CN</t>
  </si>
  <si>
    <t>Interest rate spread (lending rate minus deposit rate, %)</t>
  </si>
  <si>
    <t>FR.INR.LNDP</t>
  </si>
  <si>
    <t>Internally displaced persons, new displacement associated with conflict and violence (number of cases)</t>
  </si>
  <si>
    <t>VC.IDP.NWCV</t>
  </si>
  <si>
    <t>Internally displaced persons, new displacement associated with disasters (number of cases)</t>
  </si>
  <si>
    <t>VC.IDP.NWDS</t>
  </si>
  <si>
    <t>Internally displaced persons, total displaced by conflict and violence (number of people)</t>
  </si>
  <si>
    <t>VC.IDP.TOCV</t>
  </si>
  <si>
    <t>International migrant stock (% of population)</t>
  </si>
  <si>
    <t>SM.POP.TOTL.ZS</t>
  </si>
  <si>
    <t>International migrant stock, total</t>
  </si>
  <si>
    <t>SM.POP.TOTL</t>
  </si>
  <si>
    <t>International tourism, expenditures (% of total imports)</t>
  </si>
  <si>
    <t>ST.INT.XPND.MP.ZS</t>
  </si>
  <si>
    <t>International tourism, expenditures (current US$)</t>
  </si>
  <si>
    <t>ST.INT.XPND.CD</t>
  </si>
  <si>
    <t>International tourism, expenditures for passenger transport items (current US$)</t>
  </si>
  <si>
    <t>ST.INT.TRNX.CD</t>
  </si>
  <si>
    <t>International tourism, expenditures for travel items (current US$)</t>
  </si>
  <si>
    <t>ST.INT.TVLX.CD</t>
  </si>
  <si>
    <t>International tourism, number of arrivals</t>
  </si>
  <si>
    <t>ST.INT.ARVL</t>
  </si>
  <si>
    <t>International tourism, number of departures</t>
  </si>
  <si>
    <t>ST.INT.DPRT</t>
  </si>
  <si>
    <t>International tourism, receipts (% of total exports)</t>
  </si>
  <si>
    <t>ST.INT.RCPT.XP.ZS</t>
  </si>
  <si>
    <t>International tourism, receipts (current US$)</t>
  </si>
  <si>
    <t>ST.INT.RCPT.CD</t>
  </si>
  <si>
    <t>International tourism, receipts for passenger transport items (current US$)</t>
  </si>
  <si>
    <t>ST.INT.TRNR.CD</t>
  </si>
  <si>
    <t>International tourism, receipts for travel items (current US$)</t>
  </si>
  <si>
    <t>ST.INT.TVLR.CD</t>
  </si>
  <si>
    <t>Investment in energy with private participation (current US$)</t>
  </si>
  <si>
    <t>IE.PPI.ENGY.CD</t>
  </si>
  <si>
    <t>Investment in ICT with private participation (current US$)</t>
  </si>
  <si>
    <t>IE.PPI.ICTI.CD</t>
  </si>
  <si>
    <t>Investment in transport with private participation (current US$)</t>
  </si>
  <si>
    <t>IE.PPI.TRAN.CD</t>
  </si>
  <si>
    <t>Investment in water and sanitation with private participation (current US$)</t>
  </si>
  <si>
    <t>IE.PPI.WATR.CD</t>
  </si>
  <si>
    <t>Labor force participation rate for ages 15-24, female (%) (modeled ILO estimate)</t>
  </si>
  <si>
    <t>SL.TLF.ACTI.1524.FE.ZS</t>
  </si>
  <si>
    <t>Labor force participation rate for ages 15-24, female (%) (national estimate)</t>
  </si>
  <si>
    <t>SL.TLF.ACTI.1524.FE.NE.ZS</t>
  </si>
  <si>
    <t>Labor force participation rate for ages 15-24, male (%) (modeled ILO estimate)</t>
  </si>
  <si>
    <t>SL.TLF.ACTI.1524.MA.ZS</t>
  </si>
  <si>
    <t>Labor force participation rate for ages 15-24, male (%) (national estimate)</t>
  </si>
  <si>
    <t>SL.TLF.ACTI.1524.MA.NE.ZS</t>
  </si>
  <si>
    <t>Labor force participation rate for ages 15-24, total (%) (modeled ILO estimate)</t>
  </si>
  <si>
    <t>SL.TLF.ACTI.1524.ZS</t>
  </si>
  <si>
    <t>Labor force participation rate for ages 15-24, total (%) (national estimate)</t>
  </si>
  <si>
    <t>SL.TLF.ACTI.1524.NE.ZS</t>
  </si>
  <si>
    <t>Labor force participation rate, female (% of female population ages 15+) (modeled ILO estimate)</t>
  </si>
  <si>
    <t>SL.TLF.CACT.FE.ZS</t>
  </si>
  <si>
    <t>Labor force participation rate, female (% of female population ages 15+) (national estimate)</t>
  </si>
  <si>
    <t>SL.TLF.CACT.FE.NE.ZS</t>
  </si>
  <si>
    <t>Labor force participation rate, female (% of female population ages 15-64) (modeled ILO estimate)</t>
  </si>
  <si>
    <t>SL.TLF.ACTI.FE.ZS</t>
  </si>
  <si>
    <t>Labor force participation rate, male (% of male population ages 15+) (modeled ILO estimate)</t>
  </si>
  <si>
    <t>SL.TLF.CACT.MA.ZS</t>
  </si>
  <si>
    <t>Labor force participation rate, male (% of male population ages 15+) (national estimate)</t>
  </si>
  <si>
    <t>SL.TLF.CACT.MA.NE.ZS</t>
  </si>
  <si>
    <t>Labor force participation rate, male (% of male population ages 15-64) (modeled ILO estimate)</t>
  </si>
  <si>
    <t>SL.TLF.ACTI.MA.ZS</t>
  </si>
  <si>
    <t>Labor force participation rate, total (% of total population ages 15+) (modeled ILO estimate)</t>
  </si>
  <si>
    <t>SL.TLF.CACT.ZS</t>
  </si>
  <si>
    <t>Labor force participation rate, total (% of total population ages 15+) (national estimate)</t>
  </si>
  <si>
    <t>SL.TLF.CACT.NE.ZS</t>
  </si>
  <si>
    <t>Labor force participation rate, total (% of total population ages 15-64) (modeled ILO estimate)</t>
  </si>
  <si>
    <t>SL.TLF.ACTI.ZS</t>
  </si>
  <si>
    <t>Labor force with advanced education (% of total working-age population with advanced education)</t>
  </si>
  <si>
    <t>SL.TLF.ADVN.ZS</t>
  </si>
  <si>
    <t>Labor force with advanced education, female (% of female working-age population with advanced education)</t>
  </si>
  <si>
    <t>SL.TLF.ADVN.FE.ZS</t>
  </si>
  <si>
    <t>Labor force with advanced education, male (% of male working-age population with advanced education)</t>
  </si>
  <si>
    <t>SL.TLF.ADVN.MA.ZS</t>
  </si>
  <si>
    <t>Labor force with basic education (% of total working-age population with basic education)</t>
  </si>
  <si>
    <t>SL.TLF.BASC.ZS</t>
  </si>
  <si>
    <t>Labor force with basic education, female (% of female working-age population with basic education)</t>
  </si>
  <si>
    <t>SL.TLF.BASC.FE.ZS</t>
  </si>
  <si>
    <t>Labor force with basic education, male (% of male working-age population with basic education)</t>
  </si>
  <si>
    <t>SL.TLF.BASC.MA.ZS</t>
  </si>
  <si>
    <t>Labor force with intermediate education (% of total working-age population with intermediate education)</t>
  </si>
  <si>
    <t>SL.TLF.INTM.ZS</t>
  </si>
  <si>
    <t>Labor force with intermediate education, female (% of female working-age population with intermediate education)</t>
  </si>
  <si>
    <t>SL.TLF.INTM.FE.ZS</t>
  </si>
  <si>
    <t>Labor force with intermediate education, male (% of male working-age population with intermediate education)</t>
  </si>
  <si>
    <t>SL.TLF.INTM.MA.ZS</t>
  </si>
  <si>
    <t>Labor force, female (% of total labor force)</t>
  </si>
  <si>
    <t>SL.TLF.TOTL.FE.ZS</t>
  </si>
  <si>
    <t>Labor force, total</t>
  </si>
  <si>
    <t>SL.TLF.TOTL.IN</t>
  </si>
  <si>
    <t>Labor tax and contributions (% of commercial profits)</t>
  </si>
  <si>
    <t>IC.TAX.LABR.CP.ZS</t>
  </si>
  <si>
    <t>Land area (sq. km)</t>
  </si>
  <si>
    <t>AG.LND.TOTL.K2</t>
  </si>
  <si>
    <t>Land area where elevation is below 5 meters (% of total land area)</t>
  </si>
  <si>
    <t>AG.LND.EL5M.ZS</t>
  </si>
  <si>
    <t>Land under cereal production (hectares)</t>
  </si>
  <si>
    <t>AG.LND.CREL.HA</t>
  </si>
  <si>
    <t>Lead time to export, median case (days)</t>
  </si>
  <si>
    <t>LP.EXP.DURS.MD</t>
  </si>
  <si>
    <t>Lead time to import, median case (days)</t>
  </si>
  <si>
    <t>LP.IMP.DURS.MD</t>
  </si>
  <si>
    <t>Lending interest rate (%)</t>
  </si>
  <si>
    <t>FR.INR.LEND</t>
  </si>
  <si>
    <t>Level of water stress: freshwater withdrawal as a proportion of available freshwater resources</t>
  </si>
  <si>
    <t>ER.H2O.FWST.ZS</t>
  </si>
  <si>
    <t>Life expectancy at birth, female (years)</t>
  </si>
  <si>
    <t>SP.DYN.LE00.FE.IN</t>
  </si>
  <si>
    <t>Life expectancy at birth, male (years)</t>
  </si>
  <si>
    <t>SP.DYN.LE00.MA.IN</t>
  </si>
  <si>
    <t>Life expectancy at birth, total (years)</t>
  </si>
  <si>
    <t>SP.DYN.LE00.IN</t>
  </si>
  <si>
    <t>Lifetime risk of maternal death (%)</t>
  </si>
  <si>
    <t>SH.MMR.RISK.ZS</t>
  </si>
  <si>
    <t>Lifetime risk of maternal death (1 in: rate varies by country)</t>
  </si>
  <si>
    <t>SH.MMR.RISK</t>
  </si>
  <si>
    <t>Liner shipping connectivity index (maximum value in 2004 = 100)</t>
  </si>
  <si>
    <t>IS.SHP.GCNW.XQ</t>
  </si>
  <si>
    <t>Listed domestic companies, total</t>
  </si>
  <si>
    <t>CM.MKT.LDOM.NO</t>
  </si>
  <si>
    <t>Literacy rate, adult female (% of females ages 15 and above)</t>
  </si>
  <si>
    <t>SE.ADT.LITR.FE.ZS</t>
  </si>
  <si>
    <t>Literacy rate, adult male (% of males ages 15 and above)</t>
  </si>
  <si>
    <t>SE.ADT.LITR.MA.ZS</t>
  </si>
  <si>
    <t>Literacy rate, adult total (% of people ages 15 and above)</t>
  </si>
  <si>
    <t>SE.ADT.LITR.ZS</t>
  </si>
  <si>
    <t>Literacy rate, youth (ages 15-24), gender parity index (GPI)</t>
  </si>
  <si>
    <t>SE.ADT.1524.LT.FM.ZS</t>
  </si>
  <si>
    <t>Literacy rate, youth female (% of females ages 15-24)</t>
  </si>
  <si>
    <t>SE.ADT.1524.LT.FE.ZS</t>
  </si>
  <si>
    <t>Literacy rate, youth male (% of males ages 15-24)</t>
  </si>
  <si>
    <t>SE.ADT.1524.LT.MA.ZS</t>
  </si>
  <si>
    <t>Literacy rate, youth total (% of people ages 15-24)</t>
  </si>
  <si>
    <t>SE.ADT.1524.LT.ZS</t>
  </si>
  <si>
    <t>Livestock production index (2014-2016 = 100)</t>
  </si>
  <si>
    <t>AG.PRD.LVSK.XD</t>
  </si>
  <si>
    <t>Logistics performance index: Ability to track and trace consignments (1=low to 5=high)</t>
  </si>
  <si>
    <t>LP.LPI.TRAC.XQ</t>
  </si>
  <si>
    <t>Logistics performance index: Competence and quality of logistics services (1=low to 5=high)</t>
  </si>
  <si>
    <t>LP.LPI.LOGS.XQ</t>
  </si>
  <si>
    <t>Logistics performance index: Ease of arranging competitively priced shipments (1=low to 5=high)</t>
  </si>
  <si>
    <t>LP.LPI.ITRN.XQ</t>
  </si>
  <si>
    <t>Logistics performance index: Efficiency of customs clearance process (1=low to 5=high)</t>
  </si>
  <si>
    <t>LP.LPI.CUST.XQ</t>
  </si>
  <si>
    <t>Logistics performance index: Frequency with which shipments reach consignee within scheduled or expected time (1=low to 5=high)</t>
  </si>
  <si>
    <t>LP.LPI.TIME.XQ</t>
  </si>
  <si>
    <t>Logistics performance index: Overall (1=low to 5=high)</t>
  </si>
  <si>
    <t>LP.LPI.OVRL.XQ</t>
  </si>
  <si>
    <t>Logistics performance index: Quality of trade and transport-related infrastructure (1=low to 5=high)</t>
  </si>
  <si>
    <t>LP.LPI.INFR.XQ</t>
  </si>
  <si>
    <t>Losses due to theft and vandalism (% of annual sales of affected firms)</t>
  </si>
  <si>
    <t>IC.FRM.CRIM.ZS</t>
  </si>
  <si>
    <t>Low-birthweight babies (% of births)</t>
  </si>
  <si>
    <t>SH.STA.BRTW.ZS</t>
  </si>
  <si>
    <t>Lower secondary completion rate, female (% of relevant age group)</t>
  </si>
  <si>
    <t>SE.SEC.CMPT.LO.FE.ZS</t>
  </si>
  <si>
    <t>Lower secondary completion rate, male (% of relevant age group)</t>
  </si>
  <si>
    <t>SE.SEC.CMPT.LO.MA.ZS</t>
  </si>
  <si>
    <t>Lower secondary completion rate, total (% of relevant age group)</t>
  </si>
  <si>
    <t>SE.SEC.CMPT.LO.ZS</t>
  </si>
  <si>
    <t>Lower secondary school starting age (years)</t>
  </si>
  <si>
    <t>SE.SEC.AGES</t>
  </si>
  <si>
    <t>Machinery and transport equipment (% of value added in manufacturing)</t>
  </si>
  <si>
    <t>NV.MNF.MTRN.ZS.UN</t>
  </si>
  <si>
    <t>Mammal species, threatened</t>
  </si>
  <si>
    <t>EN.MAM.THRD.NO</t>
  </si>
  <si>
    <t>Manufactures exports (% of merchandise exports)</t>
  </si>
  <si>
    <t>TX.VAL.MANF.ZS.UN</t>
  </si>
  <si>
    <t>Manufactures imports (% of merchandise imports)</t>
  </si>
  <si>
    <t>TM.VAL.MANF.ZS.UN</t>
  </si>
  <si>
    <t>Manufacturing, value added (% of GDP)</t>
  </si>
  <si>
    <t>NV.IND.MANF.ZS</t>
  </si>
  <si>
    <t>Manufacturing, value added (annual % growth)</t>
  </si>
  <si>
    <t>NV.IND.MANF.KD.ZG</t>
  </si>
  <si>
    <t>Manufacturing, value added (constant 2015 US$)</t>
  </si>
  <si>
    <t>NV.IND.MANF.KD</t>
  </si>
  <si>
    <t>Manufacturing, value added (constant LCU)</t>
  </si>
  <si>
    <t>NV.IND.MANF.KN</t>
  </si>
  <si>
    <t>Manufacturing, value added (current LCU)</t>
  </si>
  <si>
    <t>NV.IND.MANF.CN</t>
  </si>
  <si>
    <t>Manufacturing, value added (current US$)</t>
  </si>
  <si>
    <t>NV.IND.MANF.CD</t>
  </si>
  <si>
    <t>Marine protected areas (% of territorial waters)</t>
  </si>
  <si>
    <t>ER.MRN.PTMR.ZS</t>
  </si>
  <si>
    <t>Market capitalization of listed domestic companies (% of GDP)</t>
  </si>
  <si>
    <t>CM.MKT.LCAP.GD.ZS</t>
  </si>
  <si>
    <t>Market capitalization of listed domestic companies (current US$)</t>
  </si>
  <si>
    <t>CM.MKT.LCAP.CD</t>
  </si>
  <si>
    <t>Maternal mortality ratio (modeled estimate, per 100,000 live births)</t>
  </si>
  <si>
    <t>SH.STA.MMRT</t>
  </si>
  <si>
    <t>Maternal mortality ratio (national estimate, per 100,000 live births)</t>
  </si>
  <si>
    <t>SH.STA.MMRT.NE</t>
  </si>
  <si>
    <t>Medium and high-tech exports (% manufactured exports)</t>
  </si>
  <si>
    <t>TX.MNF.TECH.ZS.UN</t>
  </si>
  <si>
    <t>Medium and high-tech manufacturing value added (% manufacturing value added)</t>
  </si>
  <si>
    <t>NV.MNF.TECH.ZS.UN</t>
  </si>
  <si>
    <t>Merchandise exports (current US$)</t>
  </si>
  <si>
    <t>TX.VAL.MRCH.CD.WT</t>
  </si>
  <si>
    <t>Merchandise exports by the reporting economy (current US$)</t>
  </si>
  <si>
    <t>TX.VAL.MRCH.WL.CD</t>
  </si>
  <si>
    <t>Merchandise exports by the reporting economy, residual (% of total merchandise exports)</t>
  </si>
  <si>
    <t>TX.VAL.MRCH.RS.ZS</t>
  </si>
  <si>
    <t>Merchandise exports to economies in the Arab World (% of total merchandise exports)</t>
  </si>
  <si>
    <t>TX.VAL.MRCH.AL.ZS</t>
  </si>
  <si>
    <t>Merchandise exports to high-income economies (% of total merchandise exports)</t>
  </si>
  <si>
    <t>TX.VAL.MRCH.HI.ZS</t>
  </si>
  <si>
    <t>Merchandise exports to low- and middle-income economies in East Asia &amp; Pacific (% of total merchandise exports)</t>
  </si>
  <si>
    <t>TX.VAL.MRCH.R1.ZS</t>
  </si>
  <si>
    <t>Merchandise exports to low- and middle-income economies in Europe &amp; Central Asia (% of total merchandise exports)</t>
  </si>
  <si>
    <t>TX.VAL.MRCH.R2.ZS</t>
  </si>
  <si>
    <t>Merchandise exports to low- and middle-income economies in Latin America &amp; the Caribbean (% of total merchandise exports)</t>
  </si>
  <si>
    <t>TX.VAL.MRCH.R3.ZS</t>
  </si>
  <si>
    <t>Merchandise exports to low- and middle-income economies in Middle East &amp; North Africa (% of total merchandise exports)</t>
  </si>
  <si>
    <t>TX.VAL.MRCH.R4.ZS</t>
  </si>
  <si>
    <t>Merchandise exports to low- and middle-income economies in South Asia (% of total merchandise exports)</t>
  </si>
  <si>
    <t>TX.VAL.MRCH.R5.ZS</t>
  </si>
  <si>
    <t>Merchandise exports to low- and middle-income economies in Sub-Saharan Africa (% of total merchandise exports)</t>
  </si>
  <si>
    <t>TX.VAL.MRCH.R6.ZS</t>
  </si>
  <si>
    <t>Merchandise exports to low- and middle-income economies outside region (% of total merchandise exports)</t>
  </si>
  <si>
    <t>TX.VAL.MRCH.OR.ZS</t>
  </si>
  <si>
    <t>Merchandise exports to low- and middle-income economies within region (% of total merchandise exports)</t>
  </si>
  <si>
    <t>TX.VAL.MRCH.WR.ZS</t>
  </si>
  <si>
    <t>Merchandise imports (current US$)</t>
  </si>
  <si>
    <t>TM.VAL.MRCH.CD.WT</t>
  </si>
  <si>
    <t>Merchandise imports by the reporting economy (current US$)</t>
  </si>
  <si>
    <t>TM.VAL.MRCH.WL.CD</t>
  </si>
  <si>
    <t>Merchandise imports by the reporting economy, residual (% of total merchandise imports)</t>
  </si>
  <si>
    <t>TM.VAL.MRCH.RS.ZS</t>
  </si>
  <si>
    <t>Merchandise imports from economies in the Arab World (% of total merchandise imports)</t>
  </si>
  <si>
    <t>TM.VAL.MRCH.AL.ZS</t>
  </si>
  <si>
    <t>Merchandise imports from high-income economies (% of total merchandise imports)</t>
  </si>
  <si>
    <t>TM.VAL.MRCH.HI.ZS</t>
  </si>
  <si>
    <t>Merchandise imports from low- and middle-income economies in East Asia &amp; Pacific (% of total merchandise imports)</t>
  </si>
  <si>
    <t>TM.VAL.MRCH.R1.ZS</t>
  </si>
  <si>
    <t>Merchandise imports from low- and middle-income economies in Europe &amp; Central Asia (% of total merchandise imports)</t>
  </si>
  <si>
    <t>TM.VAL.MRCH.R2.ZS</t>
  </si>
  <si>
    <t>Merchandise imports from low- and middle-income economies in Latin America &amp; the Caribbean (% of total merchandise imports)</t>
  </si>
  <si>
    <t>TM.VAL.MRCH.R3.ZS</t>
  </si>
  <si>
    <t>Merchandise imports from low- and middle-income economies in Middle East &amp; North Africa (% of total merchandise imports)</t>
  </si>
  <si>
    <t>TM.VAL.MRCH.R4.ZS</t>
  </si>
  <si>
    <t>Merchandise imports from low- and middle-income economies in South Asia (% of total merchandise imports)</t>
  </si>
  <si>
    <t>TM.VAL.MRCH.R5.ZS</t>
  </si>
  <si>
    <t>Merchandise imports from low- and middle-income economies in Sub-Saharan Africa (% of total merchandise imports)</t>
  </si>
  <si>
    <t>TM.VAL.MRCH.R6.ZS</t>
  </si>
  <si>
    <t>Merchandise imports from low- and middle-income economies outside region (% of total merchandise imports)</t>
  </si>
  <si>
    <t>TM.VAL.MRCH.OR.ZS</t>
  </si>
  <si>
    <t>Merchandise imports from low- and middle-income economies within region (% of total merchandise imports)</t>
  </si>
  <si>
    <t>TM.VAL.MRCH.WR.ZS</t>
  </si>
  <si>
    <t>Merchandise trade (% of GDP)</t>
  </si>
  <si>
    <t>TG.VAL.TOTL.GD.ZS</t>
  </si>
  <si>
    <t>Methane emissions (% change from 1990)</t>
  </si>
  <si>
    <t>EN.ATM.METH.ZG</t>
  </si>
  <si>
    <t>Methane emissions (kt of CO2 equivalent)</t>
  </si>
  <si>
    <t>EN.ATM.METH.KT.CE</t>
  </si>
  <si>
    <t>Methane emissions in energy sector (thousand metric tons of CO2 equivalent)</t>
  </si>
  <si>
    <t>EN.ATM.METH.EG.KT.CE</t>
  </si>
  <si>
    <t>Methodology assessment of statistical capacity (scale 0 - 100)</t>
  </si>
  <si>
    <t>IQ.SCI.MTHD</t>
  </si>
  <si>
    <t>Military expenditure (% of GDP)</t>
  </si>
  <si>
    <t>MS.MIL.XPND.GD.ZS</t>
  </si>
  <si>
    <t>Military expenditure (% of general government expenditure)</t>
  </si>
  <si>
    <t>MS.MIL.XPND.ZS</t>
  </si>
  <si>
    <t>Military expenditure (current LCU)</t>
  </si>
  <si>
    <t>MS.MIL.XPND.CN</t>
  </si>
  <si>
    <t>Military expenditure (current USD)</t>
  </si>
  <si>
    <t>MS.MIL.XPND.CD</t>
  </si>
  <si>
    <t>Mineral rents (% of GDP)</t>
  </si>
  <si>
    <t>NY.GDP.MINR.RT.ZS</t>
  </si>
  <si>
    <t>Mobile cellular subscriptions</t>
  </si>
  <si>
    <t>IT.CEL.SETS</t>
  </si>
  <si>
    <t>Mobile cellular subscriptions (per 100 people)</t>
  </si>
  <si>
    <t>IT.CEL.SETS.P2</t>
  </si>
  <si>
    <t>Monetary Sector credit to private sector (% GDP)</t>
  </si>
  <si>
    <t>FM.AST.PRVT.GD.ZS</t>
  </si>
  <si>
    <t>Mortality caused by road traffic injury (per 100,000 population)</t>
  </si>
  <si>
    <t>SH.STA.TRAF.P5</t>
  </si>
  <si>
    <t>Mortality from CVD, cancer, diabetes or CRD between exact ages 30 and 70 (%)</t>
  </si>
  <si>
    <t>SH.DYN.NCOM.ZS</t>
  </si>
  <si>
    <t>Mortality from CVD, cancer, diabetes or CRD between exact ages 30 and 70, female (%)</t>
  </si>
  <si>
    <t>SH.DYN.NCOM.FE.ZS</t>
  </si>
  <si>
    <t>Mortality from CVD, cancer, diabetes or CRD between exact ages 30 and 70, male (%)</t>
  </si>
  <si>
    <t>SH.DYN.NCOM.MA.ZS</t>
  </si>
  <si>
    <t>Mortality rate attributed to household and ambient air pollution, age-standardized (per 100,000 population)</t>
  </si>
  <si>
    <t>SH.STA.AIRP.P5</t>
  </si>
  <si>
    <t>Mortality rate attributed to household and ambient air pollution, age-standardized, female (per 100,000 female population)</t>
  </si>
  <si>
    <t>SH.STA.AIRP.FE.P5</t>
  </si>
  <si>
    <t>Mortality rate attributed to household and ambient air pollution, age-standardized, male (per 100,000 male population)</t>
  </si>
  <si>
    <t>SH.STA.AIRP.MA.P5</t>
  </si>
  <si>
    <t>Mortality rate attributed to unintentional poisoning (per 100,000 population)</t>
  </si>
  <si>
    <t>SH.STA.POIS.P5</t>
  </si>
  <si>
    <t>Mortality rate attributed to unintentional poisoning, female (per 100,000 female population)</t>
  </si>
  <si>
    <t>SH.STA.POIS.P5.FE</t>
  </si>
  <si>
    <t>Mortality rate attributed to unintentional poisoning, male (per 100,000 male population)</t>
  </si>
  <si>
    <t>SH.STA.POIS.P5.MA</t>
  </si>
  <si>
    <t>Mortality rate attributed to unsafe water, unsafe sanitation and lack of hygiene (per 100,000 population)</t>
  </si>
  <si>
    <t>SH.STA.WASH.P5</t>
  </si>
  <si>
    <t>Mortality rate, adult, female (per 1,000 female adults)</t>
  </si>
  <si>
    <t>SP.DYN.AMRT.FE</t>
  </si>
  <si>
    <t>Mortality rate, adult, male (per 1,000 male adults)</t>
  </si>
  <si>
    <t>SP.DYN.AMRT.MA</t>
  </si>
  <si>
    <t>Mortality rate, infant (per 1,000 live births)</t>
  </si>
  <si>
    <t>SP.DYN.IMRT.IN</t>
  </si>
  <si>
    <t>Mortality rate, infant, female (per 1,000 live births)</t>
  </si>
  <si>
    <t>SP.DYN.IMRT.FE.IN</t>
  </si>
  <si>
    <t>Mortality rate, infant, male (per 1,000 live births)</t>
  </si>
  <si>
    <t>SP.DYN.IMRT.MA.IN</t>
  </si>
  <si>
    <t>Mortality rate, neonatal (per 1,000 live births)</t>
  </si>
  <si>
    <t>SH.DYN.NMRT</t>
  </si>
  <si>
    <t>Mortality rate, under-5 (per 1,000 live births)</t>
  </si>
  <si>
    <t>SH.DYN.MORT</t>
  </si>
  <si>
    <t>Mortality rate, under-5, female (per 1,000 live births)</t>
  </si>
  <si>
    <t>SH.DYN.MORT.FE</t>
  </si>
  <si>
    <t>Mortality rate, under-5, male (per 1,000 live births)</t>
  </si>
  <si>
    <t>SH.DYN.MORT.MA</t>
  </si>
  <si>
    <t>Multidimensional poverty headcount ratio (% of total population)</t>
  </si>
  <si>
    <t>SI.POV.MDIM</t>
  </si>
  <si>
    <t>Multidimensional poverty headcount ratio, children (% of population ages 0-17)</t>
  </si>
  <si>
    <t>SI.POV.MDIM.17</t>
  </si>
  <si>
    <t>Multidimensional poverty headcount ratio, female (% of female population)</t>
  </si>
  <si>
    <t>SI.POV.MDIM.FE</t>
  </si>
  <si>
    <t>Multidimensional poverty headcount ratio, household (% of total households)</t>
  </si>
  <si>
    <t>SI.POV.MDIM.HH</t>
  </si>
  <si>
    <t>Multidimensional poverty headcount ratio, male (% of male population)</t>
  </si>
  <si>
    <t>SI.POV.MDIM.MA</t>
  </si>
  <si>
    <t>Multidimensional poverty index (scale 0-1)</t>
  </si>
  <si>
    <t>SI.POV.MDIM.XQ</t>
  </si>
  <si>
    <t>Multidimensional poverty index, children (population ages 0-17) (scale 0-1)</t>
  </si>
  <si>
    <t>SI.POV.MDIM.17.XQ</t>
  </si>
  <si>
    <t>Multidimensional poverty intensity (average share of deprivations experienced by the poor)</t>
  </si>
  <si>
    <t>SI.POV.MDIM.IT</t>
  </si>
  <si>
    <t>Multilateral debt service (% of public and publicly guaranteed debt service)</t>
  </si>
  <si>
    <t>DT.TDS.MLAT.PG.ZS</t>
  </si>
  <si>
    <t>Multilateral debt service (TDS, current US$)</t>
  </si>
  <si>
    <t>DT.TDS.MLAT.CD</t>
  </si>
  <si>
    <t>Natural gas rents (% of GDP)</t>
  </si>
  <si>
    <t>NY.GDP.NGAS.RT.ZS</t>
  </si>
  <si>
    <t>Net acquisition of financial assets (% of GDP)</t>
  </si>
  <si>
    <t>GC.AST.TOTL.GD.ZS</t>
  </si>
  <si>
    <t>Net acquisition of financial assets (current LCU)</t>
  </si>
  <si>
    <t>GC.AST.TOTL.CN</t>
  </si>
  <si>
    <t>Net barter terms of trade index (2000 = 100)</t>
  </si>
  <si>
    <t>TT.PRI.MRCH.XD.WD</t>
  </si>
  <si>
    <t>Net bilateral aid flows from DAC donors, Australia (current US$)</t>
  </si>
  <si>
    <t>DC.DAC.AUSL.CD</t>
  </si>
  <si>
    <t>Net bilateral aid flows from DAC donors, Austria (current US$)</t>
  </si>
  <si>
    <t>DC.DAC.AUTL.CD</t>
  </si>
  <si>
    <t>Net bilateral aid flows from DAC donors, Belgium (current US$)</t>
  </si>
  <si>
    <t>DC.DAC.BELL.CD</t>
  </si>
  <si>
    <t>Net bilateral aid flows from DAC donors, Canada (current US$)</t>
  </si>
  <si>
    <t>DC.DAC.CANL.CD</t>
  </si>
  <si>
    <t>Net bilateral aid flows from DAC donors, Czech Republic (current US$)</t>
  </si>
  <si>
    <t>DC.DAC.CZEL.CD</t>
  </si>
  <si>
    <t>Net bilateral aid flows from DAC donors, Denmark (current US$)</t>
  </si>
  <si>
    <t>DC.DAC.DNKL.CD</t>
  </si>
  <si>
    <t>Net bilateral aid flows from DAC donors, European Union institutions (current US$)</t>
  </si>
  <si>
    <t>DC.DAC.CECL.CD</t>
  </si>
  <si>
    <t>Net bilateral aid flows from DAC donors, Finland (current US$)</t>
  </si>
  <si>
    <t>DC.DAC.FINL.CD</t>
  </si>
  <si>
    <t>Net bilateral aid flows from DAC donors, France (current US$)</t>
  </si>
  <si>
    <t>DC.DAC.FRAL.CD</t>
  </si>
  <si>
    <t>Net bilateral aid flows from DAC donors, Germany (current US$)</t>
  </si>
  <si>
    <t>DC.DAC.DEUL.CD</t>
  </si>
  <si>
    <t>Net bilateral aid flows from DAC donors, Greece (current US$)</t>
  </si>
  <si>
    <t>DC.DAC.GRCL.CD</t>
  </si>
  <si>
    <t>Net bilateral aid flows from DAC donors, Hungary (current US$)</t>
  </si>
  <si>
    <t>DC.DAC.HUNL.CD</t>
  </si>
  <si>
    <t>Net bilateral aid flows from DAC donors, Iceland (current US$)</t>
  </si>
  <si>
    <t>DC.DAC.ISLL.CD</t>
  </si>
  <si>
    <t>Net bilateral aid flows from DAC donors, Ireland (current US$)</t>
  </si>
  <si>
    <t>DC.DAC.IRLL.CD</t>
  </si>
  <si>
    <t>Net bilateral aid flows from DAC donors, Italy (current US$)</t>
  </si>
  <si>
    <t>DC.DAC.ITAL.CD</t>
  </si>
  <si>
    <t>Net bilateral aid flows from DAC donors, Japan (current US$)</t>
  </si>
  <si>
    <t>DC.DAC.JPNL.CD</t>
  </si>
  <si>
    <t>Net bilateral aid flows from DAC donors, Korea, Rep. (current US$)</t>
  </si>
  <si>
    <t>DC.DAC.KORL.CD</t>
  </si>
  <si>
    <t>Net bilateral aid flows from DAC donors, Luxembourg (current US$)</t>
  </si>
  <si>
    <t>DC.DAC.LUXL.CD</t>
  </si>
  <si>
    <t>Net bilateral aid flows from DAC donors, Netherlands (current US$)</t>
  </si>
  <si>
    <t>DC.DAC.NLDL.CD</t>
  </si>
  <si>
    <t>Net bilateral aid flows from DAC donors, New Zealand (current US$)</t>
  </si>
  <si>
    <t>DC.DAC.NZLL.CD</t>
  </si>
  <si>
    <t>Net bilateral aid flows from DAC donors, Norway (current US$)</t>
  </si>
  <si>
    <t>DC.DAC.NORL.CD</t>
  </si>
  <si>
    <t>Net bilateral aid flows from DAC donors, Poland (current US$)</t>
  </si>
  <si>
    <t>DC.DAC.POLL.CD</t>
  </si>
  <si>
    <t>Net bilateral aid flows from DAC donors, Portugal (current US$)</t>
  </si>
  <si>
    <t>DC.DAC.PRTL.CD</t>
  </si>
  <si>
    <t>Net bilateral aid flows from DAC donors, Slovak Republic (current US$)</t>
  </si>
  <si>
    <t>DC.DAC.SVKL.CD</t>
  </si>
  <si>
    <t>Net bilateral aid flows from DAC donors, Slovenia (current US$)</t>
  </si>
  <si>
    <t>DC.DAC.SVNL.CD</t>
  </si>
  <si>
    <t>Net bilateral aid flows from DAC donors, Spain (current US$)</t>
  </si>
  <si>
    <t>DC.DAC.ESPL.CD</t>
  </si>
  <si>
    <t>Net bilateral aid flows from DAC donors, Sweden (current US$)</t>
  </si>
  <si>
    <t>DC.DAC.SWEL.CD</t>
  </si>
  <si>
    <t>Net bilateral aid flows from DAC donors, Switzerland (current US$)</t>
  </si>
  <si>
    <t>DC.DAC.CHEL.CD</t>
  </si>
  <si>
    <t>Net bilateral aid flows from DAC donors, Total (current US$)</t>
  </si>
  <si>
    <t>DC.DAC.TOTL.CD</t>
  </si>
  <si>
    <t>Net bilateral aid flows from DAC donors, United Kingdom (current US$)</t>
  </si>
  <si>
    <t>DC.DAC.GBRL.CD</t>
  </si>
  <si>
    <t>Net bilateral aid flows from DAC donors, United States (current US$)</t>
  </si>
  <si>
    <t>DC.DAC.USAL.CD</t>
  </si>
  <si>
    <t>Net capital account (BoP, current US$)</t>
  </si>
  <si>
    <t>BN.TRF.KOGT.CD</t>
  </si>
  <si>
    <t>Net domestic credit (current LCU)</t>
  </si>
  <si>
    <t>FM.AST.DOMS.CN</t>
  </si>
  <si>
    <t>Net errors and omissions (BoP, current US$)</t>
  </si>
  <si>
    <t>BN.KAC.EOMS.CD</t>
  </si>
  <si>
    <t>Net financial account (BoP, current US$)</t>
  </si>
  <si>
    <t>BN.FIN.TOTL.CD</t>
  </si>
  <si>
    <t>Net financial flows, bilateral (NFL, current US$)</t>
  </si>
  <si>
    <t>DT.NFL.BLAT.CD</t>
  </si>
  <si>
    <t>Net financial flows, IBRD (NFL, current US$)</t>
  </si>
  <si>
    <t>DT.NFL.MIBR.CD</t>
  </si>
  <si>
    <t>Net financial flows, IDA (NFL, current US$)</t>
  </si>
  <si>
    <t>DT.NFL.MIDA.CD</t>
  </si>
  <si>
    <t>Net financial flows, IMF concessional (NFL, current US$)</t>
  </si>
  <si>
    <t>DT.NFL.IMFC.CD</t>
  </si>
  <si>
    <t>Net financial flows, IMF nonconcessional (NFL, current US$)</t>
  </si>
  <si>
    <t>DT.NFL.IMFN.CD</t>
  </si>
  <si>
    <t>Net financial flows, multilateral (NFL, current US$)</t>
  </si>
  <si>
    <t>DT.NFL.MLAT.CD</t>
  </si>
  <si>
    <t>Net financial flows, others (NFL, current US$)</t>
  </si>
  <si>
    <t>DT.NFL.MOTH.CD</t>
  </si>
  <si>
    <t>Net financial flows, RDB concessional (NFL, current US$)</t>
  </si>
  <si>
    <t>DT.NFL.RDBC.CD</t>
  </si>
  <si>
    <t>Net financial flows, RDB nonconcessional (NFL, current US$)</t>
  </si>
  <si>
    <t>DT.NFL.RDBN.CD</t>
  </si>
  <si>
    <t>Net flows on external debt, private nonguaranteed (PNG) (NFL, current US$)</t>
  </si>
  <si>
    <t>DT.NFL.DPNG.CD</t>
  </si>
  <si>
    <t>Net foreign assets (current LCU)</t>
  </si>
  <si>
    <t>FM.AST.NFRG.CN</t>
  </si>
  <si>
    <t>Net incurrence of liabilities, total (% of GDP)</t>
  </si>
  <si>
    <t>GC.LBL.TOTL.GD.ZS</t>
  </si>
  <si>
    <t>Net incurrence of liabilities, total (current LCU)</t>
  </si>
  <si>
    <t>GC.LBL.TOTL.CN</t>
  </si>
  <si>
    <t>Net intake rate in grade 1 (% of official school-age population)</t>
  </si>
  <si>
    <t>SE.PRM.NINT.ZS</t>
  </si>
  <si>
    <t>Net intake rate in grade 1, female (% of official school-age population)</t>
  </si>
  <si>
    <t>SE.PRM.NINT.FE.ZS</t>
  </si>
  <si>
    <t>Net intake rate in grade 1, male (% of official school-age population)</t>
  </si>
  <si>
    <t>SE.PRM.NINT.MA.ZS</t>
  </si>
  <si>
    <t>Net investment in nonfinancial assets (% of GDP)</t>
  </si>
  <si>
    <t>GC.NFN.TOTL.GD.ZS</t>
  </si>
  <si>
    <t>Net investment in nonfinancial assets (current LCU)</t>
  </si>
  <si>
    <t>GC.NFN.TOTL.CN</t>
  </si>
  <si>
    <t>Net lending (+) / net borrowing (-) (% of GDP)</t>
  </si>
  <si>
    <t>GC.NLD.TOTL.GD.ZS</t>
  </si>
  <si>
    <t>Net lending (+) / net borrowing (-) (current LCU)</t>
  </si>
  <si>
    <t>GC.NLD.TOTL.CN</t>
  </si>
  <si>
    <t>Net migration</t>
  </si>
  <si>
    <t>SM.POP.NETM</t>
  </si>
  <si>
    <t>Net ODA provided to the least developed countries (% of GNI)</t>
  </si>
  <si>
    <t>DC.ODA.TLDC.GN.ZS</t>
  </si>
  <si>
    <t>Net ODA provided, to the least developed countries (current US$)</t>
  </si>
  <si>
    <t>DC.ODA.TLDC.CD</t>
  </si>
  <si>
    <t>Net ODA provided, total (% of GNI)</t>
  </si>
  <si>
    <t>DC.ODA.TOTL.GN.ZS</t>
  </si>
  <si>
    <t>Net ODA provided, total (constant 2020 US$)</t>
  </si>
  <si>
    <t>DC.ODA.TOTL.KD</t>
  </si>
  <si>
    <t>Net ODA provided, total (current US$)</t>
  </si>
  <si>
    <t>DC.ODA.TOTL.CD</t>
  </si>
  <si>
    <t>Net ODA received (% of central government expense)</t>
  </si>
  <si>
    <t>DT.ODA.ODAT.XP.ZS</t>
  </si>
  <si>
    <t>Net ODA received (% of GNI)</t>
  </si>
  <si>
    <t>DT.ODA.ODAT.GN.ZS</t>
  </si>
  <si>
    <t>Net ODA received (% of gross capital formation)</t>
  </si>
  <si>
    <t>DT.ODA.ODAT.GI.ZS</t>
  </si>
  <si>
    <t>Net ODA received (% of imports of goods, services and primary income)</t>
  </si>
  <si>
    <t>DT.ODA.ODAT.MP.ZS</t>
  </si>
  <si>
    <t>Net ODA received per capita (current US$)</t>
  </si>
  <si>
    <t>DT.ODA.ODAT.PC.ZS</t>
  </si>
  <si>
    <t>Net official aid received (constant 2020 US$)</t>
  </si>
  <si>
    <t>DT.ODA.OATL.KD</t>
  </si>
  <si>
    <t>Net official aid received (current US$)</t>
  </si>
  <si>
    <t>DT.ODA.OATL.CD</t>
  </si>
  <si>
    <t>Net official development assistance and official aid received (constant 2020 US$)</t>
  </si>
  <si>
    <t>DT.ODA.ALLD.KD</t>
  </si>
  <si>
    <t>Net official development assistance and official aid received (current US$)</t>
  </si>
  <si>
    <t>DT.ODA.ALLD.CD</t>
  </si>
  <si>
    <t>Net official development assistance received (constant 2020 US$)</t>
  </si>
  <si>
    <t>DT.ODA.ODAT.KD</t>
  </si>
  <si>
    <t>Net official development assistance received (current US$)</t>
  </si>
  <si>
    <t>DT.ODA.ODAT.CD</t>
  </si>
  <si>
    <t>Net official flows from UN agencies, FAO (current US$)</t>
  </si>
  <si>
    <t>DT.NFL.FAOG.CD</t>
  </si>
  <si>
    <t>Net official flows from UN agencies, IAEA (current US$)</t>
  </si>
  <si>
    <t>DT.NFL.IAEA.CD</t>
  </si>
  <si>
    <t>Net official flows from UN agencies, IFAD (current US$)</t>
  </si>
  <si>
    <t>DT.NFL.IFAD.CD</t>
  </si>
  <si>
    <t>Net official flows from UN agencies, ILO (current US$)</t>
  </si>
  <si>
    <t>DT.NFL.ILOG.CD</t>
  </si>
  <si>
    <t>Net official flows from UN agencies, UNAIDS (current US$)</t>
  </si>
  <si>
    <t>DT.NFL.UNAI.CD</t>
  </si>
  <si>
    <t>Net official flows from UN agencies, UNDP (current US$)</t>
  </si>
  <si>
    <t>DT.NFL.UNDP.CD</t>
  </si>
  <si>
    <t>Net official flows from UN agencies, UNECE (current US$)</t>
  </si>
  <si>
    <t>DT.NFL.UNEC.CD</t>
  </si>
  <si>
    <t>Net official flows from UN agencies, UNEP (current US$)</t>
  </si>
  <si>
    <t>DT.NFL.UNEP.CD</t>
  </si>
  <si>
    <t>Net official flows from UN agencies, UNFPA (current US$)</t>
  </si>
  <si>
    <t>DT.NFL.UNFP.CD</t>
  </si>
  <si>
    <t>Net official flows from UN agencies, UNHCR (current US$)</t>
  </si>
  <si>
    <t>DT.NFL.UNCR.CD</t>
  </si>
  <si>
    <t>Net official flows from UN agencies, UNICEF (current US$)</t>
  </si>
  <si>
    <t>DT.NFL.UNCF.CD</t>
  </si>
  <si>
    <t>Net official flows from UN agencies, UNIDIR (current US$)</t>
  </si>
  <si>
    <t>DT.NFL.UNID.CD</t>
  </si>
  <si>
    <t>Net official flows from UN agencies, UNPBF (current US$)</t>
  </si>
  <si>
    <t>DT.NFL.UNPB.CD</t>
  </si>
  <si>
    <t>Net official flows from UN agencies, UNRWA (current US$)</t>
  </si>
  <si>
    <t>DT.NFL.UNRW.CD</t>
  </si>
  <si>
    <t>Net official flows from UN agencies, UNTA (current US$)</t>
  </si>
  <si>
    <t>DT.NFL.UNTA.CD</t>
  </si>
  <si>
    <t>Net official flows from UN agencies, UNWTO (current US$)</t>
  </si>
  <si>
    <t>DT.NFL.UNWT.CD</t>
  </si>
  <si>
    <t>Net official flows from UN agencies, WFP (current US$)</t>
  </si>
  <si>
    <t>DT.NFL.WFPG.CD</t>
  </si>
  <si>
    <t>Net official flows from UN agencies, WHO (current US$)</t>
  </si>
  <si>
    <t>DT.NFL.WHOL.CD</t>
  </si>
  <si>
    <t>Net primary income (BoP, current US$)</t>
  </si>
  <si>
    <t>BN.GSR.FCTY.CD</t>
  </si>
  <si>
    <t>Net primary income (Net income from abroad) (constant LCU)</t>
  </si>
  <si>
    <t>NY.GSR.NFCY.KN</t>
  </si>
  <si>
    <t>Net primary income (Net income from abroad) (current LCU)</t>
  </si>
  <si>
    <t>NY.GSR.NFCY.CN</t>
  </si>
  <si>
    <t>Net primary income (Net income from abroad) (current US$)</t>
  </si>
  <si>
    <t>NY.GSR.NFCY.CD</t>
  </si>
  <si>
    <t>Net secondary income (BoP, current US$)</t>
  </si>
  <si>
    <t>BN.TRF.CURR.CD</t>
  </si>
  <si>
    <t>Net secondary income (Net current transfers from abroad) (constant LCU)</t>
  </si>
  <si>
    <t>NY.TRF.NCTR.KN</t>
  </si>
  <si>
    <t>Net secondary income (Net current transfers from abroad) (current LCU)</t>
  </si>
  <si>
    <t>NY.TRF.NCTR.CN</t>
  </si>
  <si>
    <t>Net secondary income (Net current transfers from abroad) (current US$)</t>
  </si>
  <si>
    <t>NY.TRF.NCTR.CD</t>
  </si>
  <si>
    <t>Net trade in goods (BoP, current US$)</t>
  </si>
  <si>
    <t>BN.GSR.MRCH.CD</t>
  </si>
  <si>
    <t>Net trade in goods and services (BoP, current US$)</t>
  </si>
  <si>
    <t>BN.GSR.GNFS.CD</t>
  </si>
  <si>
    <t>New business density (new registrations per 1,000 people ages 15-64)</t>
  </si>
  <si>
    <t>IC.BUS.NDNS.ZS</t>
  </si>
  <si>
    <t>New businesses registered (number)</t>
  </si>
  <si>
    <t>IC.BUS.NREG</t>
  </si>
  <si>
    <t>Newborns protected against tetanus (%)</t>
  </si>
  <si>
    <t>SH.VAC.TTNS.ZS</t>
  </si>
  <si>
    <t>Nitrous oxide emissions (% change from 1990)</t>
  </si>
  <si>
    <t>EN.ATM.NOXE.ZG</t>
  </si>
  <si>
    <t>Nitrous oxide emissions (thousand metric tons of CO2 equivalent)</t>
  </si>
  <si>
    <t>EN.ATM.NOXE.KT.CE</t>
  </si>
  <si>
    <t>Nitrous oxide emissions in energy sector (% of total)</t>
  </si>
  <si>
    <t>EN.ATM.NOXE.EG.ZS</t>
  </si>
  <si>
    <t>Nitrous oxide emissions in energy sector (thousand metric tons of CO2 equivalent)</t>
  </si>
  <si>
    <t>EN.ATM.NOXE.EG.KT.CE</t>
  </si>
  <si>
    <t>Number of deaths ages 10-14 years</t>
  </si>
  <si>
    <t>SH.DTH.1014</t>
  </si>
  <si>
    <t>Number of deaths ages 15-19 years</t>
  </si>
  <si>
    <t>SH.DTH.1519</t>
  </si>
  <si>
    <t>Number of deaths ages 20-24 years</t>
  </si>
  <si>
    <t>SH.DTH.2024</t>
  </si>
  <si>
    <t>Number of deaths ages 5-9 years</t>
  </si>
  <si>
    <t>SH.DTH.0509</t>
  </si>
  <si>
    <t>Number of infant deaths</t>
  </si>
  <si>
    <t>SH.DTH.IMRT</t>
  </si>
  <si>
    <t>Number of maternal deaths</t>
  </si>
  <si>
    <t>SH.MMR.DTHS</t>
  </si>
  <si>
    <t>Number of neonatal deaths</t>
  </si>
  <si>
    <t>SH.DTH.NMRT</t>
  </si>
  <si>
    <t>Number of people pushed below the $1.90 ($ 2011 PPP) poverty line by out-of-pocket health care expenditure</t>
  </si>
  <si>
    <t>SH.UHC.NOP1.TO</t>
  </si>
  <si>
    <t>Number of people pushed below the $3.20 ($ 2011 PPP) poverty line by out-of-pocket health care expenditure</t>
  </si>
  <si>
    <t>SH.UHC.NOP2.TO</t>
  </si>
  <si>
    <t>Number of people spending more than 10% of household consumption or income on out-of-pocket health care expenditure</t>
  </si>
  <si>
    <t>SH.UHC.OOPC.10.TO</t>
  </si>
  <si>
    <t>Number of people spending more than 25% of household consumption or income on out-of-pocket health care expenditure</t>
  </si>
  <si>
    <t>SH.UHC.OOPC.25.TO</t>
  </si>
  <si>
    <t>Number of surgical procedures (per 100,000 population)</t>
  </si>
  <si>
    <t>SH.SGR.PROC.P5</t>
  </si>
  <si>
    <t>Number of under-five deaths</t>
  </si>
  <si>
    <t>SH.DTH.MORT</t>
  </si>
  <si>
    <t>Number of visits or required meetings with tax officials (average for affected firms)</t>
  </si>
  <si>
    <t>IC.TAX.METG</t>
  </si>
  <si>
    <t>Nurses and midwives (per 1,000 people)</t>
  </si>
  <si>
    <t>SH.MED.NUMW.P3</t>
  </si>
  <si>
    <t>Official exchange rate (LCU per US$, period average)</t>
  </si>
  <si>
    <t>PA.NUS.FCRF</t>
  </si>
  <si>
    <t>Oil rents (% of GDP)</t>
  </si>
  <si>
    <t>NY.GDP.PETR.RT.ZS</t>
  </si>
  <si>
    <t>Ores and metals exports (% of merchandise exports)</t>
  </si>
  <si>
    <t>TX.VAL.MMTL.ZS.UN</t>
  </si>
  <si>
    <t>Ores and metals imports (% of merchandise imports)</t>
  </si>
  <si>
    <t>TM.VAL.MMTL.ZS.UN</t>
  </si>
  <si>
    <t>Other expense (% of expense)</t>
  </si>
  <si>
    <t>GC.XPN.OTHR.ZS</t>
  </si>
  <si>
    <t>Other expense (current LCU)</t>
  </si>
  <si>
    <t>GC.XPN.OTHR.CN</t>
  </si>
  <si>
    <t>Other greenhouse gas emissions (% change from 1990)</t>
  </si>
  <si>
    <t>EN.ATM.GHGO.ZG</t>
  </si>
  <si>
    <t>Other greenhouse gas emissions, HFC, PFC and SF6 (thousand metric tons of CO2 equivalent)</t>
  </si>
  <si>
    <t>EN.ATM.GHGO.KT.CE</t>
  </si>
  <si>
    <t>Other manufacturing (% of value added in manufacturing)</t>
  </si>
  <si>
    <t>NV.MNF.OTHR.ZS.UN</t>
  </si>
  <si>
    <t>Other taxes (% of revenue)</t>
  </si>
  <si>
    <t>GC.TAX.OTHR.RV.ZS</t>
  </si>
  <si>
    <t>Other taxes (current LCU)</t>
  </si>
  <si>
    <t>GC.TAX.OTHR.CN</t>
  </si>
  <si>
    <t>Other taxes payable by businesses (% of commercial profits)</t>
  </si>
  <si>
    <t>IC.TAX.OTHR.CP.ZS</t>
  </si>
  <si>
    <t>Out-of-pocket expenditure (% of current health expenditure)</t>
  </si>
  <si>
    <t>SH.XPD.OOPC.CH.ZS</t>
  </si>
  <si>
    <t>Out-of-pocket expenditure per capita (current US$)</t>
  </si>
  <si>
    <t>SH.XPD.OOPC.PC.CD</t>
  </si>
  <si>
    <t>Out-of-pocket expenditure per capita, PPP (current international $)</t>
  </si>
  <si>
    <t>SH.XPD.OOPC.PP.CD</t>
  </si>
  <si>
    <t>Over-age students, primary (% of enrollment)</t>
  </si>
  <si>
    <t>SE.PRM.OENR.ZS</t>
  </si>
  <si>
    <t>Over-age students, primary, female (% of female enrollment)</t>
  </si>
  <si>
    <t>SE.PRM.OENR.FE.ZS</t>
  </si>
  <si>
    <t>Over-age students, primary, male (% of male enrollment)</t>
  </si>
  <si>
    <t>SE.PRM.OENR.MA.ZS</t>
  </si>
  <si>
    <t>Part time employment, female (% of total female employment)</t>
  </si>
  <si>
    <t>SL.TLF.PART.FE.ZS</t>
  </si>
  <si>
    <t>Part time employment, male (% of total male employment)</t>
  </si>
  <si>
    <t>SL.TLF.PART.MA.ZS</t>
  </si>
  <si>
    <t>Part time employment, total (% of total employment)</t>
  </si>
  <si>
    <t>SL.TLF.PART.ZS</t>
  </si>
  <si>
    <t>Patent applications, nonresidents</t>
  </si>
  <si>
    <t>IP.PAT.NRES</t>
  </si>
  <si>
    <t>Patent applications, residents</t>
  </si>
  <si>
    <t>IP.PAT.RESD</t>
  </si>
  <si>
    <t>People practicing open defecation (% of population)</t>
  </si>
  <si>
    <t>SH.STA.ODFC.ZS</t>
  </si>
  <si>
    <t>People practicing open defecation, rural (% of rural population)</t>
  </si>
  <si>
    <t>SH.STA.ODFC.RU.ZS</t>
  </si>
  <si>
    <t>People practicing open defecation, urban (% of urban population)</t>
  </si>
  <si>
    <t>SH.STA.ODFC.UR.ZS</t>
  </si>
  <si>
    <t>People using at least basic drinking water services (% of population)</t>
  </si>
  <si>
    <t>SH.H2O.BASW.ZS</t>
  </si>
  <si>
    <t>People using at least basic drinking water services, rural (% of rural population)</t>
  </si>
  <si>
    <t>SH.H2O.BASW.RU.ZS</t>
  </si>
  <si>
    <t>People using at least basic drinking water services, urban (% of urban population)</t>
  </si>
  <si>
    <t>SH.H2O.BASW.UR.ZS</t>
  </si>
  <si>
    <t>People using at least basic sanitation services (% of population)</t>
  </si>
  <si>
    <t>SH.STA.BASS.ZS</t>
  </si>
  <si>
    <t>People using at least basic sanitation services, rural (% of rural population)</t>
  </si>
  <si>
    <t>SH.STA.BASS.RU.ZS</t>
  </si>
  <si>
    <t>People using at least basic sanitation services, urban (% of urban population)</t>
  </si>
  <si>
    <t>SH.STA.BASS.UR.ZS</t>
  </si>
  <si>
    <t>People using safely managed drinking water services (% of population)</t>
  </si>
  <si>
    <t>SH.H2O.SMDW.ZS</t>
  </si>
  <si>
    <t>People using safely managed drinking water services, rural (% of rural population)</t>
  </si>
  <si>
    <t>SH.H2O.SMDW.RU.ZS</t>
  </si>
  <si>
    <t>People using safely managed drinking water services, urban (% of urban population)</t>
  </si>
  <si>
    <t>SH.H2O.SMDW.UR.ZS</t>
  </si>
  <si>
    <t>People using safely managed sanitation services (% of population)</t>
  </si>
  <si>
    <t>SH.STA.SMSS.ZS</t>
  </si>
  <si>
    <t>People using safely managed sanitation services, rural (% of rural population)</t>
  </si>
  <si>
    <t>SH.STA.SMSS.RU.ZS</t>
  </si>
  <si>
    <t>People using safely managed sanitation services, urban (% of urban population)</t>
  </si>
  <si>
    <t>SH.STA.SMSS.UR.ZS</t>
  </si>
  <si>
    <t>People with basic handwashing facilities including soap and water (% of population)</t>
  </si>
  <si>
    <t>SH.STA.HYGN.ZS</t>
  </si>
  <si>
    <t>People with basic handwashing facilities including soap and water, rural (% of rural population)</t>
  </si>
  <si>
    <t>SH.STA.HYGN.RU.ZS</t>
  </si>
  <si>
    <t>People with basic handwashing facilities including soap and water, urban (% of urban population)</t>
  </si>
  <si>
    <t>SH.STA.HYGN.UR.ZS</t>
  </si>
  <si>
    <t>Periodicity and timeliness assessment of statistical capacity (scale 0 - 100)</t>
  </si>
  <si>
    <t>IQ.SCI.PRDC</t>
  </si>
  <si>
    <t>Permanent cropland (% of land area)</t>
  </si>
  <si>
    <t>AG.LND.CROP.ZS</t>
  </si>
  <si>
    <t>Persistence to grade 5, female (% of cohort)</t>
  </si>
  <si>
    <t>SE.PRM.PRS5.FE.ZS</t>
  </si>
  <si>
    <t>Persistence to grade 5, male (% of cohort)</t>
  </si>
  <si>
    <t>SE.PRM.PRS5.MA.ZS</t>
  </si>
  <si>
    <t>Persistence to grade 5, total (% of cohort)</t>
  </si>
  <si>
    <t>SE.PRM.PRS5.ZS</t>
  </si>
  <si>
    <t>Persistence to last grade of primary, female (% of cohort)</t>
  </si>
  <si>
    <t>SE.PRM.PRSL.FE.ZS</t>
  </si>
  <si>
    <t>Persistence to last grade of primary, male (% of cohort)</t>
  </si>
  <si>
    <t>SE.PRM.PRSL.MA.ZS</t>
  </si>
  <si>
    <t>Persistence to last grade of primary, total (% of cohort)</t>
  </si>
  <si>
    <t>SE.PRM.PRSL.ZS</t>
  </si>
  <si>
    <t>Personal remittances, paid (current US$)</t>
  </si>
  <si>
    <t>BM.TRF.PWKR.CD.DT</t>
  </si>
  <si>
    <t>Personal remittances, received (% of GDP)</t>
  </si>
  <si>
    <t>BX.TRF.PWKR.DT.GD.ZS</t>
  </si>
  <si>
    <t>Personal remittances, received (current US$)</t>
  </si>
  <si>
    <t>BX.TRF.PWKR.CD.DT</t>
  </si>
  <si>
    <t>Personal transfers, receipts (BoP, current US$)</t>
  </si>
  <si>
    <t>BX.TRF.PWKR.CD</t>
  </si>
  <si>
    <t>PFC gas emissions (thousand metric tons of CO2 equivalent)</t>
  </si>
  <si>
    <t>EN.ATM.PFCG.KT.CE</t>
  </si>
  <si>
    <t>Physicians (per 1,000 people)</t>
  </si>
  <si>
    <t>SH.MED.PHYS.ZS</t>
  </si>
  <si>
    <t>Plant species (higher), threatened</t>
  </si>
  <si>
    <t>EN.HPT.THRD.NO</t>
  </si>
  <si>
    <t>PM2.5 air pollution, mean annual exposure (micrograms per cubic meter)</t>
  </si>
  <si>
    <t>EN.ATM.PM25.MC.M3</t>
  </si>
  <si>
    <t>PM2.5 air pollution, population exposed to levels exceeding WHO guideline value (% of total)</t>
  </si>
  <si>
    <t>EN.ATM.PM25.MC.ZS</t>
  </si>
  <si>
    <t>PM2.5 pollution, population exposed to levels exceeding WHO Interim Target-1 value (% of total)</t>
  </si>
  <si>
    <t>EN.ATM.PM25.MC.T1.ZS</t>
  </si>
  <si>
    <t>PM2.5 pollution, population exposed to levels exceeding WHO Interim Target-2 value (% of total)</t>
  </si>
  <si>
    <t>EN.ATM.PM25.MC.T2.ZS</t>
  </si>
  <si>
    <t>PM2.5 pollution, population exposed to levels exceeding WHO Interim Target-3 value (% of total)</t>
  </si>
  <si>
    <t>EN.ATM.PM25.MC.T3.ZS</t>
  </si>
  <si>
    <t>PNG, bonds (NFL, current US$)</t>
  </si>
  <si>
    <t>DT.NFL.PNGB.CD</t>
  </si>
  <si>
    <t>PNG, commercial banks and other creditors (NFL, current US$)</t>
  </si>
  <si>
    <t>DT.NFL.PNGC.CD</t>
  </si>
  <si>
    <t>Population ages 00-04, female (% of female population)</t>
  </si>
  <si>
    <t>SP.POP.0004.FE.5Y</t>
  </si>
  <si>
    <t>Population ages 00-04, male (% of male population)</t>
  </si>
  <si>
    <t>SP.POP.0004.MA.5Y</t>
  </si>
  <si>
    <t>Population ages 0-14 (% of total population)</t>
  </si>
  <si>
    <t>SP.POP.0014.TO.ZS</t>
  </si>
  <si>
    <t>Population ages 0-14, female</t>
  </si>
  <si>
    <t>SP.POP.0014.FE.IN</t>
  </si>
  <si>
    <t>Population ages 0-14, female (% of female population)</t>
  </si>
  <si>
    <t>SP.POP.0014.FE.ZS</t>
  </si>
  <si>
    <t>Population ages 0-14, male</t>
  </si>
  <si>
    <t>SP.POP.0014.MA.IN</t>
  </si>
  <si>
    <t>Population ages 0-14, male (% of male population)</t>
  </si>
  <si>
    <t>SP.POP.0014.MA.ZS</t>
  </si>
  <si>
    <t>Population ages 0-14, total</t>
  </si>
  <si>
    <t>SP.POP.0014.TO</t>
  </si>
  <si>
    <t>Population ages 05-09, female (% of female population)</t>
  </si>
  <si>
    <t>SP.POP.0509.FE.5Y</t>
  </si>
  <si>
    <t>Population ages 05-09, male (% of male population)</t>
  </si>
  <si>
    <t>SP.POP.0509.MA.5Y</t>
  </si>
  <si>
    <t>Population ages 10-14, female (% of female population)</t>
  </si>
  <si>
    <t>SP.POP.1014.FE.5Y</t>
  </si>
  <si>
    <t>Population ages 10-14, male (% of male population)</t>
  </si>
  <si>
    <t>SP.POP.1014.MA.5Y</t>
  </si>
  <si>
    <t>Population ages 15-19, female (% of female population)</t>
  </si>
  <si>
    <t>SP.POP.1519.FE.5Y</t>
  </si>
  <si>
    <t>Population ages 15-19, male (% of male population)</t>
  </si>
  <si>
    <t>SP.POP.1519.MA.5Y</t>
  </si>
  <si>
    <t>Population ages 15-64 (% of total population)</t>
  </si>
  <si>
    <t>SP.POP.1564.TO.ZS</t>
  </si>
  <si>
    <t>Population ages 15-64, female</t>
  </si>
  <si>
    <t>SP.POP.1564.FE.IN</t>
  </si>
  <si>
    <t>Population ages 15-64, female (% of female population)</t>
  </si>
  <si>
    <t>SP.POP.1564.FE.ZS</t>
  </si>
  <si>
    <t>Population ages 15-64, male</t>
  </si>
  <si>
    <t>SP.POP.1564.MA.IN</t>
  </si>
  <si>
    <t>Population ages 15-64, male (% of male population)</t>
  </si>
  <si>
    <t>SP.POP.1564.MA.ZS</t>
  </si>
  <si>
    <t>Population ages 15-64, total</t>
  </si>
  <si>
    <t>SP.POP.1564.TO</t>
  </si>
  <si>
    <t>Population ages 20-24, female (% of female population)</t>
  </si>
  <si>
    <t>SP.POP.2024.FE.5Y</t>
  </si>
  <si>
    <t>Population ages 20-24, male (% of male population)</t>
  </si>
  <si>
    <t>SP.POP.2024.MA.5Y</t>
  </si>
  <si>
    <t>Population ages 25-29, female (% of female population)</t>
  </si>
  <si>
    <t>SP.POP.2529.FE.5Y</t>
  </si>
  <si>
    <t>Population ages 25-29, male (% of male population)</t>
  </si>
  <si>
    <t>SP.POP.2529.MA.5Y</t>
  </si>
  <si>
    <t>Population ages 30-34, female (% of female population)</t>
  </si>
  <si>
    <t>SP.POP.3034.FE.5Y</t>
  </si>
  <si>
    <t>Population ages 30-34, male (% of male population)</t>
  </si>
  <si>
    <t>SP.POP.3034.MA.5Y</t>
  </si>
  <si>
    <t>Population ages 35-39, female (% of female population)</t>
  </si>
  <si>
    <t>SP.POP.3539.FE.5Y</t>
  </si>
  <si>
    <t>Population ages 35-39, male (% of male population)</t>
  </si>
  <si>
    <t>SP.POP.3539.MA.5Y</t>
  </si>
  <si>
    <t>Population ages 40-44, female (% of female population)</t>
  </si>
  <si>
    <t>SP.POP.4044.FE.5Y</t>
  </si>
  <si>
    <t>Population ages 40-44, male (% of male population)</t>
  </si>
  <si>
    <t>SP.POP.4044.MA.5Y</t>
  </si>
  <si>
    <t>Population ages 45-49, female (% of female population)</t>
  </si>
  <si>
    <t>SP.POP.4549.FE.5Y</t>
  </si>
  <si>
    <t>Population ages 45-49, male (% of male population)</t>
  </si>
  <si>
    <t>SP.POP.4549.MA.5Y</t>
  </si>
  <si>
    <t>Population ages 50-54, female (% of female population)</t>
  </si>
  <si>
    <t>SP.POP.5054.FE.5Y</t>
  </si>
  <si>
    <t>Population ages 50-54, male (% of male population)</t>
  </si>
  <si>
    <t>SP.POP.5054.MA.5Y</t>
  </si>
  <si>
    <t>Population ages 55-59, female (% of female population)</t>
  </si>
  <si>
    <t>SP.POP.5559.FE.5Y</t>
  </si>
  <si>
    <t>Population ages 55-59, male (% of male population)</t>
  </si>
  <si>
    <t>SP.POP.5559.MA.5Y</t>
  </si>
  <si>
    <t>Population ages 60-64, female (% of female population)</t>
  </si>
  <si>
    <t>SP.POP.6064.FE.5Y</t>
  </si>
  <si>
    <t>Population ages 60-64, male (% of male population)</t>
  </si>
  <si>
    <t>SP.POP.6064.MA.5Y</t>
  </si>
  <si>
    <t>Population ages 65 and above (% of total population)</t>
  </si>
  <si>
    <t>SP.POP.65UP.TO.ZS</t>
  </si>
  <si>
    <t>Population ages 65 and above, female</t>
  </si>
  <si>
    <t>SP.POP.65UP.FE.IN</t>
  </si>
  <si>
    <t>Population ages 65 and above, female (% of female population)</t>
  </si>
  <si>
    <t>SP.POP.65UP.FE.ZS</t>
  </si>
  <si>
    <t>Population ages 65 and above, male</t>
  </si>
  <si>
    <t>SP.POP.65UP.MA.IN</t>
  </si>
  <si>
    <t>Population ages 65 and above, male (% of male population)</t>
  </si>
  <si>
    <t>SP.POP.65UP.MA.ZS</t>
  </si>
  <si>
    <t>Population ages 65 and above, total</t>
  </si>
  <si>
    <t>SP.POP.65UP.TO</t>
  </si>
  <si>
    <t>Population ages 65-69, female (% of female population)</t>
  </si>
  <si>
    <t>SP.POP.6569.FE.5Y</t>
  </si>
  <si>
    <t>Population ages 65-69, male (% of male population)</t>
  </si>
  <si>
    <t>SP.POP.6569.MA.5Y</t>
  </si>
  <si>
    <t>Population ages 70-74, female (% of female population)</t>
  </si>
  <si>
    <t>SP.POP.7074.FE.5Y</t>
  </si>
  <si>
    <t>Population ages 70-74, male (% of male population)</t>
  </si>
  <si>
    <t>SP.POP.7074.MA.5Y</t>
  </si>
  <si>
    <t>Population ages 75-79, female (% of female population)</t>
  </si>
  <si>
    <t>SP.POP.7579.FE.5Y</t>
  </si>
  <si>
    <t>Population ages 75-79, male (% of male population)</t>
  </si>
  <si>
    <t>SP.POP.7579.MA.5Y</t>
  </si>
  <si>
    <t>Population ages 80 and above, female (% of female population)</t>
  </si>
  <si>
    <t>SP.POP.80UP.FE.5Y</t>
  </si>
  <si>
    <t>Population ages 80 and above, male (% of male population)</t>
  </si>
  <si>
    <t>SP.POP.80UP.MA.5Y</t>
  </si>
  <si>
    <t>Population density (people per sq. km of land area)</t>
  </si>
  <si>
    <t>EN.POP.DNST</t>
  </si>
  <si>
    <t>Population growth (annual %)</t>
  </si>
  <si>
    <t>SP.POP.GROW</t>
  </si>
  <si>
    <t>Population in largest city</t>
  </si>
  <si>
    <t>EN.URB.LCTY</t>
  </si>
  <si>
    <t>Population in the largest city (% of urban population)</t>
  </si>
  <si>
    <t>EN.URB.LCTY.UR.ZS</t>
  </si>
  <si>
    <t>Population in urban agglomerations of more than 1 million</t>
  </si>
  <si>
    <t>EN.URB.MCTY</t>
  </si>
  <si>
    <t>Population in urban agglomerations of more than 1 million (% of total population)</t>
  </si>
  <si>
    <t>EN.URB.MCTY.TL.ZS</t>
  </si>
  <si>
    <t>Population living in areas where elevation is below 5 meters (% of total population)</t>
  </si>
  <si>
    <t>EN.POP.EL5M.ZS</t>
  </si>
  <si>
    <t>Population living in slums (% of urban population)</t>
  </si>
  <si>
    <t>EN.POP.SLUM.UR.ZS</t>
  </si>
  <si>
    <t>Population, female</t>
  </si>
  <si>
    <t>SP.POP.TOTL.FE.IN</t>
  </si>
  <si>
    <t>Population, female (% of total population)</t>
  </si>
  <si>
    <t>SP.POP.TOTL.FE.ZS</t>
  </si>
  <si>
    <t>Population, male</t>
  </si>
  <si>
    <t>SP.POP.TOTL.MA.IN</t>
  </si>
  <si>
    <t>Population, male (% of total population)</t>
  </si>
  <si>
    <t>SP.POP.TOTL.MA.ZS</t>
  </si>
  <si>
    <t>Population, total</t>
  </si>
  <si>
    <t>SP.POP.TOTL</t>
  </si>
  <si>
    <t>Portfolio equity, net inflows (BoP, current US$)</t>
  </si>
  <si>
    <t>BX.PEF.TOTL.CD.WD</t>
  </si>
  <si>
    <t>Portfolio investment, bonds (PPG + PNG) (NFL, current US$)</t>
  </si>
  <si>
    <t>DT.NFL.BOND.CD</t>
  </si>
  <si>
    <t>Portfolio investment, net (BoP, current US$)</t>
  </si>
  <si>
    <t>BN.KLT.PTXL.CD</t>
  </si>
  <si>
    <t>Poverty gap at $2.15 a day (2017 PPP) (%)</t>
  </si>
  <si>
    <t>SI.POV.GAPS</t>
  </si>
  <si>
    <t>Poverty gap at $3.65 a day (2017 PPP) (%)</t>
  </si>
  <si>
    <t>SI.POV.LMIC.GP</t>
  </si>
  <si>
    <t>Poverty gap at $6.85 a day (2017 PPP) (%)</t>
  </si>
  <si>
    <t>SI.POV.UMIC.GP</t>
  </si>
  <si>
    <t>Poverty headcount ratio at $2.15 a day (2017 PPP) (% of population)</t>
  </si>
  <si>
    <t>SI.POV.DDAY</t>
  </si>
  <si>
    <t>Poverty headcount ratio at $3.65 a day (2017 PPP) (% of population)</t>
  </si>
  <si>
    <t>SI.POV.LMIC</t>
  </si>
  <si>
    <t>Poverty headcount ratio at $6.85 a day (2017 PPP) (% of population)</t>
  </si>
  <si>
    <t>SI.POV.UMIC</t>
  </si>
  <si>
    <t>Poverty headcount ratio at national poverty lines (% of population)</t>
  </si>
  <si>
    <t>SI.POV.NAHC</t>
  </si>
  <si>
    <t>Power outages in firms in a typical month (number)</t>
  </si>
  <si>
    <t>IC.ELC.OUTG</t>
  </si>
  <si>
    <t>PPG, bonds (NFL, current US$)</t>
  </si>
  <si>
    <t>DT.NFL.PBND.CD</t>
  </si>
  <si>
    <t>PPG, commercial banks (NFL, current US$)</t>
  </si>
  <si>
    <t>DT.NFL.PCBK.CD</t>
  </si>
  <si>
    <t>PPG, IBRD (DOD, current US$)</t>
  </si>
  <si>
    <t>DT.DOD.MIBR.CD</t>
  </si>
  <si>
    <t>PPG, IDA (DOD, current US$)</t>
  </si>
  <si>
    <t>DT.DOD.MIDA.CD</t>
  </si>
  <si>
    <t>PPG, official creditors (NFL, current US$)</t>
  </si>
  <si>
    <t>DT.NFL.OFFT.CD</t>
  </si>
  <si>
    <t>PPG, other private creditors (NFL, current US$)</t>
  </si>
  <si>
    <t>DT.NFL.PROP.CD</t>
  </si>
  <si>
    <t>PPG, private creditors (NFL, current US$)</t>
  </si>
  <si>
    <t>DT.NFL.PRVT.CD</t>
  </si>
  <si>
    <t>PPP conversion factor, GDP (LCU per international $)</t>
  </si>
  <si>
    <t>PA.NUS.PPP</t>
  </si>
  <si>
    <t>PPP conversion factor, private consumption (LCU per international $)</t>
  </si>
  <si>
    <t>PA.NUS.PRVT.PP</t>
  </si>
  <si>
    <t>Pregnant women receiving prenatal care (%)</t>
  </si>
  <si>
    <t>SH.STA.ANVC.ZS</t>
  </si>
  <si>
    <t>Preprimary education, duration (years)</t>
  </si>
  <si>
    <t>SE.PRE.DURS</t>
  </si>
  <si>
    <t>Present value of external debt (% of exports of goods, services and primary income)</t>
  </si>
  <si>
    <t>DT.DOD.PVLX.EX.ZS</t>
  </si>
  <si>
    <t>Present value of external debt (% of GNI)</t>
  </si>
  <si>
    <t>DT.DOD.PVLX.GN.ZS</t>
  </si>
  <si>
    <t>Present value of external debt (current US$)</t>
  </si>
  <si>
    <t>DT.DOD.PVLX.CD</t>
  </si>
  <si>
    <t>Prevalence of anemia among children (% of children ages 6-59 months)</t>
  </si>
  <si>
    <t>SH.ANM.CHLD.ZS</t>
  </si>
  <si>
    <t>Prevalence of anemia among non-pregnant women (% of women ages 15-49)</t>
  </si>
  <si>
    <t>SH.ANM.NPRG.ZS</t>
  </si>
  <si>
    <t>Prevalence of anemia among pregnant women (%)</t>
  </si>
  <si>
    <t>SH.PRG.ANEM</t>
  </si>
  <si>
    <t>Prevalence of anemia among women of reproductive age (% of women ages 15-49)</t>
  </si>
  <si>
    <t>SH.ANM.ALLW.ZS</t>
  </si>
  <si>
    <t>Prevalence of current tobacco use (% of adults)</t>
  </si>
  <si>
    <t>SH.PRV.SMOK</t>
  </si>
  <si>
    <t>Prevalence of current tobacco use, females (% of female adults)</t>
  </si>
  <si>
    <t>SH.PRV.SMOK.FE</t>
  </si>
  <si>
    <t>Prevalence of current tobacco use, males (% of male adults)</t>
  </si>
  <si>
    <t>SH.PRV.SMOK.MA</t>
  </si>
  <si>
    <t>Prevalence of HIV, female (% ages 15-24)</t>
  </si>
  <si>
    <t>SH.HIV.1524.FE.ZS</t>
  </si>
  <si>
    <t>Prevalence of HIV, male (% ages 15-24)</t>
  </si>
  <si>
    <t>SH.HIV.1524.MA.ZS</t>
  </si>
  <si>
    <t>Prevalence of HIV, total (% of population ages 15-49)</t>
  </si>
  <si>
    <t>SH.DYN.AIDS.ZS</t>
  </si>
  <si>
    <t>Prevalence of moderate or severe food insecurity in the population (%)</t>
  </si>
  <si>
    <t>SN.ITK.MSFI.ZS</t>
  </si>
  <si>
    <t>Prevalence of overweight (modeled estimate, % of children under 5)</t>
  </si>
  <si>
    <t>SH.STA.OWGH.ME.ZS</t>
  </si>
  <si>
    <t>Prevalence of overweight, weight for height (% of children under 5)</t>
  </si>
  <si>
    <t>SH.STA.OWGH.ZS</t>
  </si>
  <si>
    <t>Prevalence of overweight, weight for height, female (% of children under 5)</t>
  </si>
  <si>
    <t>SH.STA.OWGH.FE.ZS</t>
  </si>
  <si>
    <t>Prevalence of overweight, weight for height, male (% of children under 5)</t>
  </si>
  <si>
    <t>SH.STA.OWGH.MA.ZS</t>
  </si>
  <si>
    <t>Prevalence of severe food insecurity in the population (%)</t>
  </si>
  <si>
    <t>SN.ITK.SVFI.ZS</t>
  </si>
  <si>
    <t>Prevalence of severe wasting, weight for height (% of children under 5)</t>
  </si>
  <si>
    <t>SH.SVR.WAST.ZS</t>
  </si>
  <si>
    <t>Prevalence of severe wasting, weight for height, female (% of children under 5)</t>
  </si>
  <si>
    <t>SH.SVR.WAST.FE.ZS</t>
  </si>
  <si>
    <t>Prevalence of severe wasting, weight for height, male (% of children under 5)</t>
  </si>
  <si>
    <t>SH.SVR.WAST.MA.ZS</t>
  </si>
  <si>
    <t>Prevalence of stunting, height for age (% of children under 5)</t>
  </si>
  <si>
    <t>SH.STA.STNT.ZS</t>
  </si>
  <si>
    <t>Prevalence of stunting, height for age (modeled estimate, % of children under 5)</t>
  </si>
  <si>
    <t>SH.STA.STNT.ME.ZS</t>
  </si>
  <si>
    <t>Prevalence of stunting, height for age, female (% of children under 5)</t>
  </si>
  <si>
    <t>SH.STA.STNT.FE.ZS</t>
  </si>
  <si>
    <t>Prevalence of stunting, height for age, male (% of children under 5)</t>
  </si>
  <si>
    <t>SH.STA.STNT.MA.ZS</t>
  </si>
  <si>
    <t>Prevalence of undernourishment (% of population)</t>
  </si>
  <si>
    <t>SN.ITK.DEFC.ZS</t>
  </si>
  <si>
    <t>Prevalence of underweight, weight for age (% of children under 5)</t>
  </si>
  <si>
    <t>SH.STA.MALN.ZS</t>
  </si>
  <si>
    <t>Prevalence of underweight, weight for age, female (% of children under 5)</t>
  </si>
  <si>
    <t>SH.STA.MALN.FE.ZS</t>
  </si>
  <si>
    <t>Prevalence of underweight, weight for age, male (% of children under 5)</t>
  </si>
  <si>
    <t>SH.STA.MALN.MA.ZS</t>
  </si>
  <si>
    <t>Prevalence of wasting, weight for height (% of children under 5)</t>
  </si>
  <si>
    <t>SH.STA.WAST.ZS</t>
  </si>
  <si>
    <t>Prevalence of wasting, weight for height, female (% of children under 5)</t>
  </si>
  <si>
    <t>SH.STA.WAST.FE.ZS</t>
  </si>
  <si>
    <t>Prevalence of wasting, weight for height, male (% of children under 5)</t>
  </si>
  <si>
    <t>SH.STA.WAST.MA.ZS</t>
  </si>
  <si>
    <t>Price level ratio of PPP conversion factor (GDP) to market exchange rate</t>
  </si>
  <si>
    <t>PA.NUS.PPPC.RF</t>
  </si>
  <si>
    <t>Primary completion rate, female (% of relevant age group)</t>
  </si>
  <si>
    <t>SE.PRM.CMPT.FE.ZS</t>
  </si>
  <si>
    <t>Primary completion rate, male (% of relevant age group)</t>
  </si>
  <si>
    <t>SE.PRM.CMPT.MA.ZS</t>
  </si>
  <si>
    <t>Primary completion rate, total (% of relevant age group)</t>
  </si>
  <si>
    <t>SE.PRM.CMPT.ZS</t>
  </si>
  <si>
    <t>Primary education, duration (years)</t>
  </si>
  <si>
    <t>SE.PRM.DURS</t>
  </si>
  <si>
    <t>Primary education, pupils</t>
  </si>
  <si>
    <t>SE.PRM.ENRL</t>
  </si>
  <si>
    <t>Primary education, pupils (% female)</t>
  </si>
  <si>
    <t>SE.PRM.ENRL.FE.ZS</t>
  </si>
  <si>
    <t>Primary education, teachers</t>
  </si>
  <si>
    <t>SE.PRM.TCHR</t>
  </si>
  <si>
    <t>Primary education, teachers (% female)</t>
  </si>
  <si>
    <t>SE.PRM.TCHR.FE.ZS</t>
  </si>
  <si>
    <t>Primary government expenditures as a proportion of original approved budget (%)</t>
  </si>
  <si>
    <t>GF.XPD.BUDG.ZS</t>
  </si>
  <si>
    <t>Primary income payments (BoP, current US$)</t>
  </si>
  <si>
    <t>BM.GSR.FCTY.CD</t>
  </si>
  <si>
    <t>Primary income receipts (BoP, current US$)</t>
  </si>
  <si>
    <t>BX.GSR.FCTY.CD</t>
  </si>
  <si>
    <t>Primary school starting age (years)</t>
  </si>
  <si>
    <t>SE.PRM.AGES</t>
  </si>
  <si>
    <t>Private credit bureau coverage (% of adults)</t>
  </si>
  <si>
    <t>IC.CRD.PRVT.ZS</t>
  </si>
  <si>
    <t>Probability of dying among adolescents ages 10-14 years (per 1,000)</t>
  </si>
  <si>
    <t>SH.DYN.1014</t>
  </si>
  <si>
    <t>Probability of dying among adolescents ages 15-19 years (per 1,000)</t>
  </si>
  <si>
    <t>SH.DYN.1519</t>
  </si>
  <si>
    <t>Probability of dying among children ages 5-9 years (per 1,000)</t>
  </si>
  <si>
    <t>SH.DYN.0509</t>
  </si>
  <si>
    <t>Probability of dying among youth ages 20-24 years (per 1,000)</t>
  </si>
  <si>
    <t>SH.DYN.2024</t>
  </si>
  <si>
    <t>Procedures to build a warehouse (number)</t>
  </si>
  <si>
    <t>IC.WRH.PROC</t>
  </si>
  <si>
    <t>Procedures to register property (number)</t>
  </si>
  <si>
    <t>IC.PRP.PROC</t>
  </si>
  <si>
    <t>Profit tax (% of commercial profits)</t>
  </si>
  <si>
    <t>IC.TAX.PRFT.CP.ZS</t>
  </si>
  <si>
    <t>Progression to secondary school (%)</t>
  </si>
  <si>
    <t>SE.SEC.PROG.ZS</t>
  </si>
  <si>
    <t>Progression to secondary school, female (%)</t>
  </si>
  <si>
    <t>SE.SEC.PROG.FE.ZS</t>
  </si>
  <si>
    <t>Progression to secondary school, male (%)</t>
  </si>
  <si>
    <t>SE.SEC.PROG.MA.ZS</t>
  </si>
  <si>
    <t>Proportion of people living below 50 percent of median income (%)</t>
  </si>
  <si>
    <t>SI.DST.50MD</t>
  </si>
  <si>
    <t>Proportion of population pushed below the $1.90 ($ 2011 PPP) poverty line by out-of-pocket health care expenditure (%)</t>
  </si>
  <si>
    <t>SH.UHC.NOP1.ZS</t>
  </si>
  <si>
    <t>Proportion of population pushed below the $3.20 ($ 2011 PPP) poverty line by out-of-pocket health care expenditure (%)</t>
  </si>
  <si>
    <t>SH.UHC.NOP2.ZS</t>
  </si>
  <si>
    <t>Proportion of population spending more than 10% of household consumption or income on out-of-pocket health care expenditure (%)</t>
  </si>
  <si>
    <t>SH.UHC.OOPC.10.ZS</t>
  </si>
  <si>
    <t>Proportion of population spending more than 25% of household consumption or income on out-of-pocket health care expenditure (%)</t>
  </si>
  <si>
    <t>SH.UHC.OOPC.25.ZS</t>
  </si>
  <si>
    <t>Proportion of seats held by women in national parliaments (%)</t>
  </si>
  <si>
    <t>SG.GEN.PARL.ZS</t>
  </si>
  <si>
    <t>Proportion of time spent on unpaid domestic and care work, female (% of 24 hour day)</t>
  </si>
  <si>
    <t>SG.TIM.UWRK.FE</t>
  </si>
  <si>
    <t>Proportion of time spent on unpaid domestic and care work, male (% of 24 hour day)</t>
  </si>
  <si>
    <t>SG.TIM.UWRK.MA</t>
  </si>
  <si>
    <t>Proportion of women subjected to physical and/or sexual violence in the last 12 months (% of ever-partnered women ages 15-49)</t>
  </si>
  <si>
    <t>SG.VAW.1549.ZS</t>
  </si>
  <si>
    <t>Public and publicly guaranteed debt service (% of exports of goods, services and primary income)</t>
  </si>
  <si>
    <t>DT.TDS.DPPG.XP.ZS</t>
  </si>
  <si>
    <t>Public and publicly guaranteed debt service (% of GNI)</t>
  </si>
  <si>
    <t>DT.TDS.DPPG.GN.ZS</t>
  </si>
  <si>
    <t>Public credit registry coverage (% of adults)</t>
  </si>
  <si>
    <t>IC.CRD.PUBL.ZS</t>
  </si>
  <si>
    <t>Public private partnerships investment in energy (current US$)</t>
  </si>
  <si>
    <t>IE.PPN.ENGY.CD</t>
  </si>
  <si>
    <t>Public private partnerships investment in ICT (current US$)</t>
  </si>
  <si>
    <t>IE.PPN.ICTI.CD</t>
  </si>
  <si>
    <t>Public private partnerships investment in transport (current US$)</t>
  </si>
  <si>
    <t>IE.PPN.TRAN.CD</t>
  </si>
  <si>
    <t>Public private partnerships investment in water and sanitation (current US$)</t>
  </si>
  <si>
    <t>IE.PPN.WATR.CD</t>
  </si>
  <si>
    <t>Pump price for diesel fuel (US$ per liter)</t>
  </si>
  <si>
    <t>EP.PMP.DESL.CD</t>
  </si>
  <si>
    <t>Pump price for gasoline (US$ per liter)</t>
  </si>
  <si>
    <t>EP.PMP.SGAS.CD</t>
  </si>
  <si>
    <t>Pupil-teacher ratio, lower secondary</t>
  </si>
  <si>
    <t>SE.SEC.ENRL.LO.TC.ZS</t>
  </si>
  <si>
    <t>Pupil-teacher ratio, preprimary</t>
  </si>
  <si>
    <t>SE.PRE.ENRL.TC.ZS</t>
  </si>
  <si>
    <t>Pupil-teacher ratio, primary</t>
  </si>
  <si>
    <t>SE.PRM.ENRL.TC.ZS</t>
  </si>
  <si>
    <t>Pupil-teacher ratio, secondary</t>
  </si>
  <si>
    <t>SE.SEC.ENRL.TC.ZS</t>
  </si>
  <si>
    <t>Pupil-teacher ratio, tertiary</t>
  </si>
  <si>
    <t>SE.TER.ENRL.TC.ZS</t>
  </si>
  <si>
    <t>Pupil-teacher ratio, upper secondary</t>
  </si>
  <si>
    <t>SE.SEC.ENRL.UP.TC.ZS</t>
  </si>
  <si>
    <t>Rail lines (total route-km)</t>
  </si>
  <si>
    <t>IS.RRS.TOTL.KM</t>
  </si>
  <si>
    <t>Railways, goods transported (million ton-km)</t>
  </si>
  <si>
    <t>IS.RRS.GOOD.MT.K6</t>
  </si>
  <si>
    <t>Railways, passengers carried (million passenger-km)</t>
  </si>
  <si>
    <t>IS.RRS.PASG.KM</t>
  </si>
  <si>
    <t>Ratio of female to male labor force participation rate (%) (modeled ILO estimate)</t>
  </si>
  <si>
    <t>SL.TLF.CACT.FM.ZS</t>
  </si>
  <si>
    <t>Ratio of female to male labor force participation rate (%) (national estimate)</t>
  </si>
  <si>
    <t>SL.TLF.CACT.FM.NE.ZS</t>
  </si>
  <si>
    <t>Real effective exchange rate index (2010 = 100)</t>
  </si>
  <si>
    <t>PX.REX.REER</t>
  </si>
  <si>
    <t>Real interest rate (%)</t>
  </si>
  <si>
    <t>FR.INR.RINR</t>
  </si>
  <si>
    <t>Refugee population by country or territory of asylum</t>
  </si>
  <si>
    <t>SM.POP.REFG</t>
  </si>
  <si>
    <t>Refugee population by country or territory of origin</t>
  </si>
  <si>
    <t>SM.POP.REFG.OR</t>
  </si>
  <si>
    <t>Renewable electricity output (% of total electricity output)</t>
  </si>
  <si>
    <t>EG.ELC.RNEW.ZS</t>
  </si>
  <si>
    <t>Renewable energy consumption (% of total final energy consumption)</t>
  </si>
  <si>
    <t>EG.FEC.RNEW.ZS</t>
  </si>
  <si>
    <t>Renewable internal freshwater resources per capita (cubic meters)</t>
  </si>
  <si>
    <t>ER.H2O.INTR.PC</t>
  </si>
  <si>
    <t>Renewable internal freshwater resources, total (billion cubic meters)</t>
  </si>
  <si>
    <t>ER.H2O.INTR.K3</t>
  </si>
  <si>
    <t>Repeaters, primary, female (% of female enrollment)</t>
  </si>
  <si>
    <t>SE.PRM.REPT.FE.ZS</t>
  </si>
  <si>
    <t>Repeaters, primary, male (% of male enrollment)</t>
  </si>
  <si>
    <t>SE.PRM.REPT.MA.ZS</t>
  </si>
  <si>
    <t>Repeaters, primary, total (% of total enrollment)</t>
  </si>
  <si>
    <t>SE.PRM.REPT.ZS</t>
  </si>
  <si>
    <t>Research and development expenditure (% of GDP)</t>
  </si>
  <si>
    <t>GB.XPD.RSDV.GD.ZS</t>
  </si>
  <si>
    <t>Researchers in R&amp;D (per million people)</t>
  </si>
  <si>
    <t>SP.POP.SCIE.RD.P6</t>
  </si>
  <si>
    <t>Reserves and related items (BoP, current US$)</t>
  </si>
  <si>
    <t>BN.RES.INCL.CD</t>
  </si>
  <si>
    <t>Revenue, excluding grants (% of GDP)</t>
  </si>
  <si>
    <t>GC.REV.XGRT.GD.ZS</t>
  </si>
  <si>
    <t>Revenue, excluding grants (current LCU)</t>
  </si>
  <si>
    <t>GC.REV.XGRT.CN</t>
  </si>
  <si>
    <t>Risk of catastrophic expenditure for surgical care (% of people at risk)</t>
  </si>
  <si>
    <t>SH.SGR.CRSK.ZS</t>
  </si>
  <si>
    <t>Risk of impoverishing expenditure for surgical care (% of people at risk)</t>
  </si>
  <si>
    <t>SH.SGR.IRSK.ZS</t>
  </si>
  <si>
    <t>Risk premium on lending (lending rate minus treasury bill rate, %)</t>
  </si>
  <si>
    <t>FR.INR.RISK</t>
  </si>
  <si>
    <t>Rural land area (sq. km)</t>
  </si>
  <si>
    <t>AG.LND.TOTL.RU.K2</t>
  </si>
  <si>
    <t>Rural land area where elevation is below 5 meters (% of total land area)</t>
  </si>
  <si>
    <t>AG.LND.EL5M.RU.ZS</t>
  </si>
  <si>
    <t>Rural land area where elevation is below 5 meters (sq. km)</t>
  </si>
  <si>
    <t>AG.LND.EL5M.RU.K2</t>
  </si>
  <si>
    <t>Rural population</t>
  </si>
  <si>
    <t>SP.RUR.TOTL</t>
  </si>
  <si>
    <t>Rural population (% of total population)</t>
  </si>
  <si>
    <t>SP.RUR.TOTL.ZS</t>
  </si>
  <si>
    <t>Rural population growth (annual %)</t>
  </si>
  <si>
    <t>SP.RUR.TOTL.ZG</t>
  </si>
  <si>
    <t>Rural population living in areas where elevation is below 5 meters (% of total population)</t>
  </si>
  <si>
    <t>EN.POP.EL5M.RU.ZS</t>
  </si>
  <si>
    <t>S&amp;P Global Equity Indices (annual % change)</t>
  </si>
  <si>
    <t>CM.MKT.INDX.ZG</t>
  </si>
  <si>
    <t>School enrollment, preprimary (% gross)</t>
  </si>
  <si>
    <t>SE.PRE.ENRR</t>
  </si>
  <si>
    <t>School enrollment, preprimary, female (% gross)</t>
  </si>
  <si>
    <t>SE.PRE.ENRR.FE</t>
  </si>
  <si>
    <t>School enrollment, preprimary, male (% gross)</t>
  </si>
  <si>
    <t>SE.PRE.ENRR.MA</t>
  </si>
  <si>
    <t>School enrollment, primary (% gross)</t>
  </si>
  <si>
    <t>SE.PRM.ENRR</t>
  </si>
  <si>
    <t>School enrollment, primary (% net)</t>
  </si>
  <si>
    <t>SE.PRM.NENR</t>
  </si>
  <si>
    <t>School enrollment, primary (gross), gender parity index (GPI)</t>
  </si>
  <si>
    <t>SE.ENR.PRIM.FM.ZS</t>
  </si>
  <si>
    <t>School enrollment, primary and secondary (gross), gender parity index (GPI)</t>
  </si>
  <si>
    <t>SE.ENR.PRSC.FM.ZS</t>
  </si>
  <si>
    <t>School enrollment, primary, female (% gross)</t>
  </si>
  <si>
    <t>SE.PRM.ENRR.FE</t>
  </si>
  <si>
    <t>School enrollment, primary, female (% net)</t>
  </si>
  <si>
    <t>SE.PRM.NENR.FE</t>
  </si>
  <si>
    <t>School enrollment, primary, male (% gross)</t>
  </si>
  <si>
    <t>SE.PRM.ENRR.MA</t>
  </si>
  <si>
    <t>School enrollment, primary, male (% net)</t>
  </si>
  <si>
    <t>SE.PRM.NENR.MA</t>
  </si>
  <si>
    <t>School enrollment, primary, private (% of total primary)</t>
  </si>
  <si>
    <t>SE.PRM.PRIV.ZS</t>
  </si>
  <si>
    <t>School enrollment, secondary (% gross)</t>
  </si>
  <si>
    <t>SE.SEC.ENRR</t>
  </si>
  <si>
    <t>School enrollment, secondary (% net)</t>
  </si>
  <si>
    <t>SE.SEC.NENR</t>
  </si>
  <si>
    <t>School enrollment, secondary (gross), gender parity index (GPI)</t>
  </si>
  <si>
    <t>SE.ENR.SECO.FM.ZS</t>
  </si>
  <si>
    <t>School enrollment, secondary, female (% gross)</t>
  </si>
  <si>
    <t>SE.SEC.ENRR.FE</t>
  </si>
  <si>
    <t>School enrollment, secondary, female (% net)</t>
  </si>
  <si>
    <t>SE.SEC.NENR.FE</t>
  </si>
  <si>
    <t>School enrollment, secondary, male (% gross)</t>
  </si>
  <si>
    <t>SE.SEC.ENRR.MA</t>
  </si>
  <si>
    <t>School enrollment, secondary, male (% net)</t>
  </si>
  <si>
    <t>SE.SEC.NENR.MA</t>
  </si>
  <si>
    <t>School enrollment, secondary, private (% of total secondary)</t>
  </si>
  <si>
    <t>SE.SEC.PRIV.ZS</t>
  </si>
  <si>
    <t>School enrollment, tertiary (% gross)</t>
  </si>
  <si>
    <t>SE.TER.ENRR</t>
  </si>
  <si>
    <t>School enrollment, tertiary (gross), gender parity index (GPI)</t>
  </si>
  <si>
    <t>SE.ENR.TERT.FM.ZS</t>
  </si>
  <si>
    <t>School enrollment, tertiary, female (% gross)</t>
  </si>
  <si>
    <t>SE.TER.ENRR.FE</t>
  </si>
  <si>
    <t>School enrollment, tertiary, male (% gross)</t>
  </si>
  <si>
    <t>SE.TER.ENRR.MA</t>
  </si>
  <si>
    <t>Scientific and technical journal articles</t>
  </si>
  <si>
    <t>IP.JRN.ARTC.SC</t>
  </si>
  <si>
    <t>Secondary education, duration (years)</t>
  </si>
  <si>
    <t>SE.SEC.DURS</t>
  </si>
  <si>
    <t>Secondary education, general pupils</t>
  </si>
  <si>
    <t>SE.SEC.ENRL.GC</t>
  </si>
  <si>
    <t>Secondary education, general pupils (% female)</t>
  </si>
  <si>
    <t>SE.SEC.ENRL.GC.FE.ZS</t>
  </si>
  <si>
    <t>Secondary education, pupils</t>
  </si>
  <si>
    <t>SE.SEC.ENRL</t>
  </si>
  <si>
    <t>Secondary education, pupils (% female)</t>
  </si>
  <si>
    <t>SE.SEC.ENRL.FE.ZS</t>
  </si>
  <si>
    <t>Secondary education, teachers</t>
  </si>
  <si>
    <t>SE.SEC.TCHR</t>
  </si>
  <si>
    <t>Secondary education, teachers (% female)</t>
  </si>
  <si>
    <t>SE.SEC.TCHR.FE.ZS</t>
  </si>
  <si>
    <t>Secondary education, teachers, female</t>
  </si>
  <si>
    <t>SE.SEC.TCHR.FE</t>
  </si>
  <si>
    <t>Secondary education, vocational pupils</t>
  </si>
  <si>
    <t>SE.SEC.ENRL.VO</t>
  </si>
  <si>
    <t>Secondary education, vocational pupils (% female)</t>
  </si>
  <si>
    <t>SE.SEC.ENRL.VO.FE.ZS</t>
  </si>
  <si>
    <t>Secondary income receipts (BoP, current US$)</t>
  </si>
  <si>
    <t>BX.TRF.CURR.CD</t>
  </si>
  <si>
    <t>Secondary income, other sectors, payments (BoP, current US$)</t>
  </si>
  <si>
    <t>BM.TRF.PRVT.CD</t>
  </si>
  <si>
    <t>Secure Internet servers</t>
  </si>
  <si>
    <t>IT.NET.SECR</t>
  </si>
  <si>
    <t>Secure Internet servers (per 1 million people)</t>
  </si>
  <si>
    <t>IT.NET.SECR.P6</t>
  </si>
  <si>
    <t>Self-employed, female (% of female employment) (modeled ILO estimate)</t>
  </si>
  <si>
    <t>SL.EMP.SELF.FE.ZS</t>
  </si>
  <si>
    <t>Self-employed, male (% of male employment) (modeled ILO estimate)</t>
  </si>
  <si>
    <t>SL.EMP.SELF.MA.ZS</t>
  </si>
  <si>
    <t>Self-employed, total (% of total employment) (modeled ILO estimate)</t>
  </si>
  <si>
    <t>SL.EMP.SELF.ZS</t>
  </si>
  <si>
    <t>Service exports (BoP, current US$)</t>
  </si>
  <si>
    <t>BX.GSR.NFSV.CD</t>
  </si>
  <si>
    <t>Service imports (BoP, current US$)</t>
  </si>
  <si>
    <t>BM.GSR.NFSV.CD</t>
  </si>
  <si>
    <t>Services, value added (% of GDP)</t>
  </si>
  <si>
    <t>NV.SRV.TOTL.ZS</t>
  </si>
  <si>
    <t>Services, value added (annual % growth)</t>
  </si>
  <si>
    <t>NV.SRV.TOTL.KD.ZG</t>
  </si>
  <si>
    <t>Services, value added (constant 2015 US$)</t>
  </si>
  <si>
    <t>NV.SRV.TOTL.KD</t>
  </si>
  <si>
    <t>Services, value added (constant LCU)</t>
  </si>
  <si>
    <t>NV.SRV.TOTL.KN</t>
  </si>
  <si>
    <t>Services, value added (current LCU)</t>
  </si>
  <si>
    <t>NV.SRV.TOTL.CN</t>
  </si>
  <si>
    <t>Services, value added (current US$)</t>
  </si>
  <si>
    <t>NV.SRV.TOTL.CD</t>
  </si>
  <si>
    <t>Services, value added per worker (constant 2015 US$)</t>
  </si>
  <si>
    <t>NV.SRV.EMPL.KD</t>
  </si>
  <si>
    <t>Sex ratio at birth (male births per female births)</t>
  </si>
  <si>
    <t>SP.POP.BRTH.MF</t>
  </si>
  <si>
    <t>SF6 gas emissions (thousand metric tons of CO2 equivalent)</t>
  </si>
  <si>
    <t>EN.ATM.SF6G.KT.CE</t>
  </si>
  <si>
    <t>Share of tariff lines with international peaks, all products (%)</t>
  </si>
  <si>
    <t>TM.TAX.MRCH.IP.ZS</t>
  </si>
  <si>
    <t>Share of tariff lines with international peaks, manufactured products (%)</t>
  </si>
  <si>
    <t>TM.TAX.MANF.IP.ZS</t>
  </si>
  <si>
    <t>Share of tariff lines with international peaks, primary products (%)</t>
  </si>
  <si>
    <t>TM.TAX.TCOM.IP.ZS</t>
  </si>
  <si>
    <t>Share of tariff lines with specific rates, all products (%)</t>
  </si>
  <si>
    <t>TM.TAX.MRCH.SR.ZS</t>
  </si>
  <si>
    <t>Share of tariff lines with specific rates, manufactured products (%)</t>
  </si>
  <si>
    <t>TM.TAX.MANF.SR.ZS</t>
  </si>
  <si>
    <t>Share of tariff lines with specific rates, primary products (%)</t>
  </si>
  <si>
    <t>TM.TAX.TCOM.SR.ZS</t>
  </si>
  <si>
    <t>Share of youth not in education, employment or training, female (% of female youth population)</t>
  </si>
  <si>
    <t>SL.UEM.NEET.FE.ZS</t>
  </si>
  <si>
    <t>Share of youth not in education, employment or training, male (% of male youth population)</t>
  </si>
  <si>
    <t>SL.UEM.NEET.MA.ZS</t>
  </si>
  <si>
    <t>Share of youth not in education, employment or training, total (% of youth population)</t>
  </si>
  <si>
    <t>SL.UEM.NEET.ZS</t>
  </si>
  <si>
    <t>Short-term debt (% of exports of goods, services and primary income)</t>
  </si>
  <si>
    <t>DT.DOD.DSTC.XP.ZS</t>
  </si>
  <si>
    <t>Short-term debt (% of total external debt)</t>
  </si>
  <si>
    <t>DT.DOD.DSTC.ZS</t>
  </si>
  <si>
    <t>Short-term debt (% of total reserves)</t>
  </si>
  <si>
    <t>DT.DOD.DSTC.IR.ZS</t>
  </si>
  <si>
    <t>Social contributions (% of revenue)</t>
  </si>
  <si>
    <t>GC.REV.SOCL.ZS</t>
  </si>
  <si>
    <t>Social contributions (current LCU)</t>
  </si>
  <si>
    <t>GC.REV.SOCL.CN</t>
  </si>
  <si>
    <t>Source data assessment of statistical capacity (scale 0 - 100)</t>
  </si>
  <si>
    <t>IQ.SCI.SRCE</t>
  </si>
  <si>
    <t>Specialist surgical workforce (per 100,000 population)</t>
  </si>
  <si>
    <t>SH.MED.SAOP.P5</t>
  </si>
  <si>
    <t>Start-up procedures to register a business (number)</t>
  </si>
  <si>
    <t>IC.REG.PROC</t>
  </si>
  <si>
    <t>Start-up procedures to register a business, female (number)</t>
  </si>
  <si>
    <t>IC.REG.PROC.FE</t>
  </si>
  <si>
    <t>Start-up procedures to register a business, male (number)</t>
  </si>
  <si>
    <t>IC.REG.PROC.MA</t>
  </si>
  <si>
    <t>Statistical Capacity Score (Overall Average) (scale 0 - 100)</t>
  </si>
  <si>
    <t>IQ.SCI.OVRL</t>
  </si>
  <si>
    <t>Statistical performance indicators (SPI): Overall score (scale 0-100)</t>
  </si>
  <si>
    <t>IQ.SPI.OVRL</t>
  </si>
  <si>
    <t>Statistical performance indicators (SPI): Pillar 1 data use score (scale 0-100)</t>
  </si>
  <si>
    <t>IQ.SPI.PIL1</t>
  </si>
  <si>
    <t>Statistical performance indicators (SPI): Pillar 2 data services score (scale 0-100)</t>
  </si>
  <si>
    <t>IQ.SPI.PIL2</t>
  </si>
  <si>
    <t>Statistical performance indicators (SPI): Pillar 3 data products score  (scale 0-100)</t>
  </si>
  <si>
    <t>IQ.SPI.PIL3</t>
  </si>
  <si>
    <t>Statistical performance indicators (SPI): Pillar 4 data sources score (scale 0-100)</t>
  </si>
  <si>
    <t>IQ.SPI.PIL4</t>
  </si>
  <si>
    <t>Statistical performance indicators (SPI): Pillar 5 data infrastructure score (scale 0-100)</t>
  </si>
  <si>
    <t>IQ.SPI.PIL5</t>
  </si>
  <si>
    <t>Stocks traded, total value (% of GDP)</t>
  </si>
  <si>
    <t>CM.MKT.TRAD.GD.ZS</t>
  </si>
  <si>
    <t>Stocks traded, total value (current US$)</t>
  </si>
  <si>
    <t>CM.MKT.TRAD.CD</t>
  </si>
  <si>
    <t>Stocks traded, turnover ratio of domestic shares (%)</t>
  </si>
  <si>
    <t>CM.MKT.TRNR</t>
  </si>
  <si>
    <t>Strength of legal rights index (0=weak to 12=strong)</t>
  </si>
  <si>
    <t>IC.LGL.CRED.XQ</t>
  </si>
  <si>
    <t>Subsidies and other transfers (% of expense)</t>
  </si>
  <si>
    <t>GC.XPN.TRFT.ZS</t>
  </si>
  <si>
    <t>Subsidies and other transfers (current LCU)</t>
  </si>
  <si>
    <t>GC.XPN.TRFT.CN</t>
  </si>
  <si>
    <t>Suicide mortality rate (per 100,000 population)</t>
  </si>
  <si>
    <t>SH.STA.SUIC.P5</t>
  </si>
  <si>
    <t>Suicide mortality rate, female (per 100,000 female population)</t>
  </si>
  <si>
    <t>SH.STA.SUIC.FE.P5</t>
  </si>
  <si>
    <t>Suicide mortality rate, male (per 100,000 male population)</t>
  </si>
  <si>
    <t>SH.STA.SUIC.MA.P5</t>
  </si>
  <si>
    <t>Surface area (sq. km)</t>
  </si>
  <si>
    <t>AG.SRF.TOTL.K2</t>
  </si>
  <si>
    <t>Survey mean consumption or income per capita, bottom 40% of population (2017 PPP $ per day)</t>
  </si>
  <si>
    <t>SI.SPR.PC40</t>
  </si>
  <si>
    <t>Survey mean consumption or income per capita, total population (2017 PPP $ per day)</t>
  </si>
  <si>
    <t>SI.SPR.PCAP</t>
  </si>
  <si>
    <t>Survival to age 65, female (% of cohort)</t>
  </si>
  <si>
    <t>SP.DYN.TO65.FE.ZS</t>
  </si>
  <si>
    <t>Survival to age 65, male (% of cohort)</t>
  </si>
  <si>
    <t>SP.DYN.TO65.MA.ZS</t>
  </si>
  <si>
    <t>Tariff rate, applied, simple mean, all products (%)</t>
  </si>
  <si>
    <t>TM.TAX.MRCH.SM.AR.ZS</t>
  </si>
  <si>
    <t>Tariff rate, applied, simple mean, manufactured products (%)</t>
  </si>
  <si>
    <t>TM.TAX.MANF.SM.AR.ZS</t>
  </si>
  <si>
    <t>Tariff rate, applied, simple mean, primary products (%)</t>
  </si>
  <si>
    <t>TM.TAX.TCOM.SM.AR.ZS</t>
  </si>
  <si>
    <t>Tariff rate, applied, weighted mean, all products (%)</t>
  </si>
  <si>
    <t>TM.TAX.MRCH.WM.AR.ZS</t>
  </si>
  <si>
    <t>Tariff rate, applied, weighted mean, manufactured products (%)</t>
  </si>
  <si>
    <t>TM.TAX.MANF.WM.AR.ZS</t>
  </si>
  <si>
    <t>Tariff rate, applied, weighted mean, primary products (%)</t>
  </si>
  <si>
    <t>TM.TAX.TCOM.WM.AR.ZS</t>
  </si>
  <si>
    <t>Tariff rate, most favored nation, simple mean, all products (%)</t>
  </si>
  <si>
    <t>TM.TAX.MRCH.SM.FN.ZS</t>
  </si>
  <si>
    <t>Tariff rate, most favored nation, simple mean, manufactured products (%)</t>
  </si>
  <si>
    <t>TM.TAX.MANF.SM.FN.ZS</t>
  </si>
  <si>
    <t>Tariff rate, most favored nation, simple mean, primary products (%)</t>
  </si>
  <si>
    <t>TM.TAX.TCOM.SM.FN.ZS</t>
  </si>
  <si>
    <t>Tariff rate, most favored nation, weighted mean, all products (%)</t>
  </si>
  <si>
    <t>TM.TAX.MRCH.WM.FN.ZS</t>
  </si>
  <si>
    <t>Tariff rate, most favored nation, weighted mean, manufactured products (%)</t>
  </si>
  <si>
    <t>TM.TAX.MANF.WM.FN.ZS</t>
  </si>
  <si>
    <t>Tariff rate, most favored nation, weighted mean, primary products (%)</t>
  </si>
  <si>
    <t>TM.TAX.TCOM.WM.FN.ZS</t>
  </si>
  <si>
    <t>Tax payments (number)</t>
  </si>
  <si>
    <t>IC.TAX.PAYM</t>
  </si>
  <si>
    <t>Tax revenue (% of GDP)</t>
  </si>
  <si>
    <t>GC.TAX.TOTL.GD.ZS</t>
  </si>
  <si>
    <t>Tax revenue (current LCU)</t>
  </si>
  <si>
    <t>GC.TAX.TOTL.CN</t>
  </si>
  <si>
    <t>Taxes less subsidies on products (constant LCU)</t>
  </si>
  <si>
    <t>NY.TAX.NIND.KN</t>
  </si>
  <si>
    <t>Taxes less subsidies on products (current LCU)</t>
  </si>
  <si>
    <t>NY.TAX.NIND.CN</t>
  </si>
  <si>
    <t>Taxes less subsidies on products (current US$)</t>
  </si>
  <si>
    <t>NY.TAX.NIND.CD</t>
  </si>
  <si>
    <t>Taxes on exports (% of tax revenue)</t>
  </si>
  <si>
    <t>GC.TAX.EXPT.ZS</t>
  </si>
  <si>
    <t>Taxes on exports (current LCU)</t>
  </si>
  <si>
    <t>GC.TAX.EXPT.CN</t>
  </si>
  <si>
    <t>Taxes on goods and services (% of revenue)</t>
  </si>
  <si>
    <t>GC.TAX.GSRV.RV.ZS</t>
  </si>
  <si>
    <t>Taxes on goods and services (% value added of industry and services)</t>
  </si>
  <si>
    <t>GC.TAX.GSRV.VA.ZS</t>
  </si>
  <si>
    <t>Taxes on goods and services (current LCU)</t>
  </si>
  <si>
    <t>GC.TAX.GSRV.CN</t>
  </si>
  <si>
    <t>Taxes on income, profits and capital gains (% of revenue)</t>
  </si>
  <si>
    <t>GC.TAX.YPKG.RV.ZS</t>
  </si>
  <si>
    <t>Taxes on income, profits and capital gains (% of total taxes)</t>
  </si>
  <si>
    <t>GC.TAX.YPKG.ZS</t>
  </si>
  <si>
    <t>Taxes on income, profits and capital gains (current LCU)</t>
  </si>
  <si>
    <t>GC.TAX.YPKG.CN</t>
  </si>
  <si>
    <t>Taxes on international trade (% of revenue)</t>
  </si>
  <si>
    <t>GC.TAX.INTT.RV.ZS</t>
  </si>
  <si>
    <t>Taxes on international trade (current LCU)</t>
  </si>
  <si>
    <t>GC.TAX.INTT.CN</t>
  </si>
  <si>
    <t>Technical cooperation grants (BoP, current US$)</t>
  </si>
  <si>
    <t>BX.GRT.TECH.CD.WD</t>
  </si>
  <si>
    <t>Technicians in R&amp;D (per million people)</t>
  </si>
  <si>
    <t>SP.POP.TECH.RD.P6</t>
  </si>
  <si>
    <t>Teenage mothers (% of women ages 15-19 who have had children or are currently pregnant)</t>
  </si>
  <si>
    <t>SP.MTR.1519.ZS</t>
  </si>
  <si>
    <t>Terms of trade adjustment (constant LCU)</t>
  </si>
  <si>
    <t>NY.TTF.GNFS.KN</t>
  </si>
  <si>
    <t>Terrestrial and marine protected areas (% of total territorial area)</t>
  </si>
  <si>
    <t>ER.PTD.TOTL.ZS</t>
  </si>
  <si>
    <t>Terrestrial protected areas (% of total land area)</t>
  </si>
  <si>
    <t>ER.LND.PTLD.ZS</t>
  </si>
  <si>
    <t>Tertiary education, academic staff (% female)</t>
  </si>
  <si>
    <t>SE.TER.TCHR.FE.ZS</t>
  </si>
  <si>
    <t>Textiles and clothing (% of value added in manufacturing)</t>
  </si>
  <si>
    <t>NV.MNF.TXTL.ZS.UN</t>
  </si>
  <si>
    <t>Time required to build a warehouse (days)</t>
  </si>
  <si>
    <t>IC.WRH.DURS</t>
  </si>
  <si>
    <t>Time required to enforce a contract (days)</t>
  </si>
  <si>
    <t>IC.LGL.DURS</t>
  </si>
  <si>
    <t>Time required to get electricity (days)</t>
  </si>
  <si>
    <t>IC.ELC.TIME</t>
  </si>
  <si>
    <t>Time required to obtain an operating license (days)</t>
  </si>
  <si>
    <t>IC.FRM.DURS</t>
  </si>
  <si>
    <t>Time required to register property (days)</t>
  </si>
  <si>
    <t>IC.PRP.DURS</t>
  </si>
  <si>
    <t>Time required to start a business (days)</t>
  </si>
  <si>
    <t>IC.REG.DURS</t>
  </si>
  <si>
    <t>Time required to start a business, female (days)</t>
  </si>
  <si>
    <t>IC.REG.DURS.FE</t>
  </si>
  <si>
    <t>Time required to start a business, male (days)</t>
  </si>
  <si>
    <t>IC.REG.DURS.MA</t>
  </si>
  <si>
    <t>Time spent dealing with the requirements of government regulations (% of senior management time)</t>
  </si>
  <si>
    <t>IC.GOV.DURS.ZS</t>
  </si>
  <si>
    <t>Time to export, border compliance (hours)</t>
  </si>
  <si>
    <t>IC.EXP.TMBC</t>
  </si>
  <si>
    <t>Time to export, documentary compliance (hours)</t>
  </si>
  <si>
    <t>IC.EXP.TMDC</t>
  </si>
  <si>
    <t>Time to import, border compliance (hours)</t>
  </si>
  <si>
    <t>IC.IMP.TMBC</t>
  </si>
  <si>
    <t>Time to import, documentary compliance (hours)</t>
  </si>
  <si>
    <t>IC.IMP.TMDC</t>
  </si>
  <si>
    <t>Time to obtain an electrical connection (days)</t>
  </si>
  <si>
    <t>IC.ELC.DURS</t>
  </si>
  <si>
    <t>Time to prepare and pay taxes (hours)</t>
  </si>
  <si>
    <t>IC.TAX.DURS</t>
  </si>
  <si>
    <t>Time to resolve insolvency (years)</t>
  </si>
  <si>
    <t>IC.ISV.DURS</t>
  </si>
  <si>
    <t>Total alcohol consumption per capita (liters of pure alcohol, projected estimates, 15+ years of age)</t>
  </si>
  <si>
    <t>SH.ALC.PCAP.LI</t>
  </si>
  <si>
    <t>Total alcohol consumption per capita, female (liters of pure alcohol, projected estimates, female 15+ years of age)</t>
  </si>
  <si>
    <t>SH.ALC.PCAP.FE.LI</t>
  </si>
  <si>
    <t>Total alcohol consumption per capita, male (liters of pure alcohol, projected estimates, male 15+ years of age)</t>
  </si>
  <si>
    <t>SH.ALC.PCAP.MA.LI</t>
  </si>
  <si>
    <t>Total debt service (% of exports of goods, services and primary income)</t>
  </si>
  <si>
    <t>DT.TDS.DECT.EX.ZS</t>
  </si>
  <si>
    <t>Total debt service (% of GNI)</t>
  </si>
  <si>
    <t>DT.TDS.DECT.GN.ZS</t>
  </si>
  <si>
    <t>Total fisheries production (metric tons)</t>
  </si>
  <si>
    <t>ER.FSH.PROD.MT</t>
  </si>
  <si>
    <t>Total greenhouse gas emissions (% change from 1990)</t>
  </si>
  <si>
    <t>EN.ATM.GHGT.ZG</t>
  </si>
  <si>
    <t>Total greenhouse gas emissions (kt of CO2 equivalent)</t>
  </si>
  <si>
    <t>EN.ATM.GHGT.KT.CE</t>
  </si>
  <si>
    <t>Total natural resources rents (% of GDP)</t>
  </si>
  <si>
    <t>NY.GDP.TOTL.RT.ZS</t>
  </si>
  <si>
    <t>Total reserves (% of total external debt)</t>
  </si>
  <si>
    <t>FI.RES.TOTL.DT.ZS</t>
  </si>
  <si>
    <t>Total reserves (includes gold, current US$)</t>
  </si>
  <si>
    <t>FI.RES.TOTL.CD</t>
  </si>
  <si>
    <t>Total reserves in months of imports</t>
  </si>
  <si>
    <t>FI.RES.TOTL.MO</t>
  </si>
  <si>
    <t>Total reserves minus gold (current US$)</t>
  </si>
  <si>
    <t>FI.RES.XGLD.CD</t>
  </si>
  <si>
    <t>Total tax and contribution rate (% of profit)</t>
  </si>
  <si>
    <t>IC.TAX.TOTL.CP.ZS</t>
  </si>
  <si>
    <t>Trade (% of GDP)</t>
  </si>
  <si>
    <t>NE.TRD.GNFS.ZS</t>
  </si>
  <si>
    <t>Trade in services (% of GDP)</t>
  </si>
  <si>
    <t>BG.GSR.NFSV.GD.ZS</t>
  </si>
  <si>
    <t>Trademark applications, nonresident, by count</t>
  </si>
  <si>
    <t>IP.TMK.NRCT</t>
  </si>
  <si>
    <t>Trademark applications, resident, by count</t>
  </si>
  <si>
    <t>IP.TMK.RSCT</t>
  </si>
  <si>
    <t>Trained teachers in lower secondary education (% of total teachers)</t>
  </si>
  <si>
    <t>SE.SEC.TCAQ.LO.ZS</t>
  </si>
  <si>
    <t>Trained teachers in lower secondary education, female (% of female teachers)</t>
  </si>
  <si>
    <t>SE.SEC.TCAQ.LO.FE.ZS</t>
  </si>
  <si>
    <t>Trained teachers in lower secondary education, male (% of male teachers)</t>
  </si>
  <si>
    <t>SE.SEC.TCAQ.LO.MA.ZS</t>
  </si>
  <si>
    <t>Trained teachers in preprimary education (% of total teachers)</t>
  </si>
  <si>
    <t>SE.PRE.TCAQ.ZS</t>
  </si>
  <si>
    <t>Trained teachers in preprimary education, female (% of female teachers)</t>
  </si>
  <si>
    <t>SE.PRE.TCAQ.FE.ZS</t>
  </si>
  <si>
    <t>Trained teachers in preprimary education, male (% of male teachers)</t>
  </si>
  <si>
    <t>SE.PRE.TCAQ.MA.ZS</t>
  </si>
  <si>
    <t>Trained teachers in primary education (% of total teachers)</t>
  </si>
  <si>
    <t>SE.PRM.TCAQ.ZS</t>
  </si>
  <si>
    <t>Trained teachers in primary education, female (% of female teachers)</t>
  </si>
  <si>
    <t>SE.PRM.TCAQ.FE.ZS</t>
  </si>
  <si>
    <t>Trained teachers in primary education, male (% of male teachers)</t>
  </si>
  <si>
    <t>SE.PRM.TCAQ.MA.ZS</t>
  </si>
  <si>
    <t>Trained teachers in secondary education (% of total teachers)</t>
  </si>
  <si>
    <t>SE.SEC.TCAQ.ZS</t>
  </si>
  <si>
    <t>Trained teachers in secondary education, female (% of female teachers)</t>
  </si>
  <si>
    <t>SE.SEC.TCAQ.FE.ZS</t>
  </si>
  <si>
    <t>Trained teachers in secondary education, male (% of male teachers)</t>
  </si>
  <si>
    <t>SE.SEC.TCAQ.MA.ZS</t>
  </si>
  <si>
    <t>Trained teachers in upper secondary education (% of total teachers)</t>
  </si>
  <si>
    <t>SE.SEC.TCAQ.UP.ZS</t>
  </si>
  <si>
    <t>Trained teachers in upper secondary education, female (% of female teachers)</t>
  </si>
  <si>
    <t>SE.SEC.TCAQ.UP.FE.ZS</t>
  </si>
  <si>
    <t>Trained teachers in upper secondary education, male (% of male teachers)</t>
  </si>
  <si>
    <t>SE.SEC.TCAQ.UP.MA.ZS</t>
  </si>
  <si>
    <t>Transport services (% of commercial service exports)</t>
  </si>
  <si>
    <t>TX.VAL.TRAN.ZS.WT</t>
  </si>
  <si>
    <t>Transport services (% of commercial service imports)</t>
  </si>
  <si>
    <t>TM.VAL.TRAN.ZS.WT</t>
  </si>
  <si>
    <t>Transport services (% of service exports, BoP)</t>
  </si>
  <si>
    <t>BX.GSR.TRAN.ZS</t>
  </si>
  <si>
    <t>Transport services (% of service imports, BoP)</t>
  </si>
  <si>
    <t>BM.GSR.TRAN.ZS</t>
  </si>
  <si>
    <t>Travel services (% of commercial service exports)</t>
  </si>
  <si>
    <t>TX.VAL.TRVL.ZS.WT</t>
  </si>
  <si>
    <t>Travel services (% of commercial service imports)</t>
  </si>
  <si>
    <t>TM.VAL.TRVL.ZS.WT</t>
  </si>
  <si>
    <t>Travel services (% of service exports, BoP)</t>
  </si>
  <si>
    <t>BX.GSR.TRVL.ZS</t>
  </si>
  <si>
    <t>Travel services (% of service imports, BoP)</t>
  </si>
  <si>
    <t>BM.GSR.TRVL.ZS</t>
  </si>
  <si>
    <t>Tuberculosis case detection rate (%, all forms)</t>
  </si>
  <si>
    <t>SH.TBS.DTEC.ZS</t>
  </si>
  <si>
    <t>Tuberculosis treatment success rate (% of new cases)</t>
  </si>
  <si>
    <t>SH.TBS.CURE.ZS</t>
  </si>
  <si>
    <t>UHC service coverage index</t>
  </si>
  <si>
    <t>SH.UHC.SRVS.CV.XD</t>
  </si>
  <si>
    <t>Unemployment with advanced education (% of total labor force with advanced education)</t>
  </si>
  <si>
    <t>SL.UEM.ADVN.ZS</t>
  </si>
  <si>
    <t>Unemployment with advanced education, female (% of female labor force with advanced education)</t>
  </si>
  <si>
    <t>SL.UEM.ADVN.FE.ZS</t>
  </si>
  <si>
    <t>Unemployment with advanced education, male (% of male labor force with advanced education)</t>
  </si>
  <si>
    <t>SL.UEM.ADVN.MA.ZS</t>
  </si>
  <si>
    <t>Unemployment with basic education (% of total labor force with basic education)</t>
  </si>
  <si>
    <t>SL.UEM.BASC.ZS</t>
  </si>
  <si>
    <t>Unemployment with basic education, female (% of female labor force with basic education)</t>
  </si>
  <si>
    <t>SL.UEM.BASC.FE.ZS</t>
  </si>
  <si>
    <t>Unemployment with basic education, male (% of male labor force with basic education)</t>
  </si>
  <si>
    <t>SL.UEM.BASC.MA.ZS</t>
  </si>
  <si>
    <t>Unemployment with intermediate education (% of total labor force with intermediate education)</t>
  </si>
  <si>
    <t>SL.UEM.INTM.ZS</t>
  </si>
  <si>
    <t>Unemployment with intermediate education, female (% of female labor force with intermediate education)</t>
  </si>
  <si>
    <t>SL.UEM.INTM.FE.ZS</t>
  </si>
  <si>
    <t>Unemployment with intermediate education, male (% of male labor force with intermediate education)</t>
  </si>
  <si>
    <t>SL.UEM.INTM.MA.ZS</t>
  </si>
  <si>
    <t>Unemployment, female (% of female labor force) (modeled ILO estimate)</t>
  </si>
  <si>
    <t>SL.UEM.TOTL.FE.ZS</t>
  </si>
  <si>
    <t>Unemployment, female (% of female labor force) (national estimate)</t>
  </si>
  <si>
    <t>SL.UEM.TOTL.FE.NE.ZS</t>
  </si>
  <si>
    <t>Unemployment, male (% of male labor force) (modeled ILO estimate)</t>
  </si>
  <si>
    <t>SL.UEM.TOTL.MA.ZS</t>
  </si>
  <si>
    <t>Unemployment, male (% of male labor force) (national estimate)</t>
  </si>
  <si>
    <t>SL.UEM.TOTL.MA.NE.ZS</t>
  </si>
  <si>
    <t>Unemployment, total (% of total labor force) (modeled ILO estimate)</t>
  </si>
  <si>
    <t>SL.UEM.TOTL.ZS</t>
  </si>
  <si>
    <t>Unemployment, total (% of total labor force) (national estimate)</t>
  </si>
  <si>
    <t>SL.UEM.TOTL.NE.ZS</t>
  </si>
  <si>
    <t>Unemployment, youth female (% of female labor force ages 15-24) (modeled ILO estimate)</t>
  </si>
  <si>
    <t>SL.UEM.1524.FE.ZS</t>
  </si>
  <si>
    <t>Unemployment, youth female (% of female labor force ages 15-24) (national estimate)</t>
  </si>
  <si>
    <t>SL.UEM.1524.FE.NE.ZS</t>
  </si>
  <si>
    <t>Unemployment, youth male (% of male labor force ages 15-24) (modeled ILO estimate)</t>
  </si>
  <si>
    <t>SL.UEM.1524.MA.ZS</t>
  </si>
  <si>
    <t>Unemployment, youth male (% of male labor force ages 15-24) (national estimate)</t>
  </si>
  <si>
    <t>SL.UEM.1524.MA.NE.ZS</t>
  </si>
  <si>
    <t>Unemployment, youth total (% of total labor force ages 15-24) (modeled ILO estimate)</t>
  </si>
  <si>
    <t>SL.UEM.1524.ZS</t>
  </si>
  <si>
    <t>Unemployment, youth total (% of total labor force ages 15-24) (national estimate)</t>
  </si>
  <si>
    <t>SL.UEM.1524.NE.ZS</t>
  </si>
  <si>
    <t>Unmet need for contraception (% of married women ages 15-49)</t>
  </si>
  <si>
    <t>SP.UWT.TFRT</t>
  </si>
  <si>
    <t>Urban land area (sq. km)</t>
  </si>
  <si>
    <t>AG.LND.TOTL.UR.K2</t>
  </si>
  <si>
    <t>Urban land area where elevation is below 5 meters (% of total land area)</t>
  </si>
  <si>
    <t>AG.LND.EL5M.UR.ZS</t>
  </si>
  <si>
    <t>Urban land area where elevation is below 5 meters (sq. km)</t>
  </si>
  <si>
    <t>AG.LND.EL5M.UR.K2</t>
  </si>
  <si>
    <t>Urban population</t>
  </si>
  <si>
    <t>SP.URB.TOTL</t>
  </si>
  <si>
    <t>Urban population (% of total population)</t>
  </si>
  <si>
    <t>SP.URB.TOTL.IN.ZS</t>
  </si>
  <si>
    <t>Urban population growth (annual %)</t>
  </si>
  <si>
    <t>SP.URB.GROW</t>
  </si>
  <si>
    <t>Urban population living in areas where elevation is below 5 meters (% of total population)</t>
  </si>
  <si>
    <t>EN.POP.EL5M.UR.ZS</t>
  </si>
  <si>
    <t>Use of IMF credit (DOD, current US$)</t>
  </si>
  <si>
    <t>DT.DOD.DIMF.CD</t>
  </si>
  <si>
    <t>Use of insecticide-treated bed nets (% of under-5 population)</t>
  </si>
  <si>
    <t>SH.MLR.NETS.ZS</t>
  </si>
  <si>
    <t>Value lost due to electrical outages (% of sales for affected firms)</t>
  </si>
  <si>
    <t>IC.FRM.OUTG.ZS</t>
  </si>
  <si>
    <t>Vitamin A supplementation coverage rate (% of children ages 6-59 months)</t>
  </si>
  <si>
    <t>SN.ITK.VITA.ZS</t>
  </si>
  <si>
    <t>Vulnerable employment, female (% of female employment) (modeled ILO estimate)</t>
  </si>
  <si>
    <t>SL.EMP.VULN.FE.ZS</t>
  </si>
  <si>
    <t>Vulnerable employment, male (% of male employment) (modeled ILO estimate)</t>
  </si>
  <si>
    <t>SL.EMP.VULN.MA.ZS</t>
  </si>
  <si>
    <t>Vulnerable employment, total (% of total employment) (modeled ILO estimate)</t>
  </si>
  <si>
    <t>SL.EMP.VULN.ZS</t>
  </si>
  <si>
    <t>Wage and salaried workers, female (% of female employment) (modeled ILO estimate)</t>
  </si>
  <si>
    <t>SL.EMP.WORK.FE.ZS</t>
  </si>
  <si>
    <t>Wage and salaried workers, male (% of male employment) (modeled ILO estimate)</t>
  </si>
  <si>
    <t>SL.EMP.WORK.MA.ZS</t>
  </si>
  <si>
    <t>Wage and salaried workers, total (% of total employment) (modeled ILO estimate)</t>
  </si>
  <si>
    <t>SL.EMP.WORK.ZS</t>
  </si>
  <si>
    <t>Wanted fertility rate (births per woman)</t>
  </si>
  <si>
    <t>SP.DYN.WFRT</t>
  </si>
  <si>
    <t>Water productivity, total (constant 2015 US$ GDP per cubic meter of total freshwater withdrawal)</t>
  </si>
  <si>
    <t>ER.GDP.FWTL.M3.KD</t>
  </si>
  <si>
    <t>Wholesale price index (2010 = 100)</t>
  </si>
  <si>
    <t>FP.WPI.TOTL</t>
  </si>
  <si>
    <t>Women Business and the Law Index Score (scale 1-100)</t>
  </si>
  <si>
    <t>SG.LAW.INDX</t>
  </si>
  <si>
    <t>Women making their own informed decisions regarding sexual relations, contraceptive use and reproductive health care  (% of women age 15-49)</t>
  </si>
  <si>
    <t>SG.DMK.SRCR.FN.ZS</t>
  </si>
  <si>
    <t>Women who believe a husband is justified in beating his wife (any of five reasons) (%)</t>
  </si>
  <si>
    <t>SG.VAW.REAS.ZS</t>
  </si>
  <si>
    <t>Women who believe a husband is justified in beating his wife when she argues with him (%)</t>
  </si>
  <si>
    <t>SG.VAW.ARGU.ZS</t>
  </si>
  <si>
    <t>Women who believe a husband is justified in beating his wife when she burns the food (%)</t>
  </si>
  <si>
    <t>SG.VAW.BURN.ZS</t>
  </si>
  <si>
    <t>Women who believe a husband is justified in beating his wife when she goes out without telling him (%)</t>
  </si>
  <si>
    <t>SG.VAW.GOES.ZS</t>
  </si>
  <si>
    <t>Women who believe a husband is justified in beating his wife when she neglects the children (%)</t>
  </si>
  <si>
    <t>SG.VAW.NEGL.ZS</t>
  </si>
  <si>
    <t>Women who believe a husband is justified in beating his wife when she refuses sex with him (%)</t>
  </si>
  <si>
    <t>SG.VAW.REFU.ZS</t>
  </si>
  <si>
    <t>Women who were first married by age 15 (% of women ages 20-24)</t>
  </si>
  <si>
    <t>SP.M15.2024.FE.ZS</t>
  </si>
  <si>
    <t>Women who were first married by age 18 (% of women ages 20-24)</t>
  </si>
  <si>
    <t>SP.M18.2024.FE.ZS</t>
  </si>
  <si>
    <t>Women's share of population ages 15+ living with HIV (%)</t>
  </si>
  <si>
    <t>SH.DYN.AIDS.FE.ZS</t>
  </si>
  <si>
    <t>Young people (ages 15-24) newly infected with HIV</t>
  </si>
  <si>
    <t>SH.HIV.INCD.YG</t>
  </si>
  <si>
    <t>Africa Western and Central</t>
  </si>
  <si>
    <t>AFW</t>
  </si>
  <si>
    <t>Arab World</t>
  </si>
  <si>
    <t>ARB</t>
  </si>
  <si>
    <t>Caribbean small states</t>
  </si>
  <si>
    <t>CSS</t>
  </si>
  <si>
    <t>Central Europe and the Baltics</t>
  </si>
  <si>
    <t>CEB</t>
  </si>
  <si>
    <t>Early-demographic dividend</t>
  </si>
  <si>
    <t>EAR</t>
  </si>
  <si>
    <t>East Asia &amp; Pacific</t>
  </si>
  <si>
    <t>EAS</t>
  </si>
  <si>
    <t>East Asia &amp; Pacific (excluding high income)</t>
  </si>
  <si>
    <t>EAP</t>
  </si>
  <si>
    <t>East Asia &amp; Pacific (IDA &amp; IBRD countries)</t>
  </si>
  <si>
    <t>TEA</t>
  </si>
  <si>
    <t>Euro area</t>
  </si>
  <si>
    <t>EMU</t>
  </si>
  <si>
    <t>Europe &amp; Central Asia</t>
  </si>
  <si>
    <t>ECS</t>
  </si>
  <si>
    <t>Europe &amp; Central Asia (excluding high income)</t>
  </si>
  <si>
    <t>Europe &amp; Central Asia (IDA &amp; IBRD countries)</t>
  </si>
  <si>
    <t>TEC</t>
  </si>
  <si>
    <t>European Union</t>
  </si>
  <si>
    <t>EUU</t>
  </si>
  <si>
    <t>Fragile and conflict affected situations</t>
  </si>
  <si>
    <t>FCS</t>
  </si>
  <si>
    <t>Heavily indebted poor countries (HIPC)</t>
  </si>
  <si>
    <t>HPC</t>
  </si>
  <si>
    <t>High income</t>
  </si>
  <si>
    <t>HIC</t>
  </si>
  <si>
    <t>IBRD only</t>
  </si>
  <si>
    <t>IBD</t>
  </si>
  <si>
    <t>IDA &amp; IBRD total</t>
  </si>
  <si>
    <t>IBT</t>
  </si>
  <si>
    <t>IDA blend</t>
  </si>
  <si>
    <t>IDB</t>
  </si>
  <si>
    <t>IDA only</t>
  </si>
  <si>
    <t>IDX</t>
  </si>
  <si>
    <t>IDA total</t>
  </si>
  <si>
    <t>IDA</t>
  </si>
  <si>
    <t>Late-demographic dividend</t>
  </si>
  <si>
    <t>LTE</t>
  </si>
  <si>
    <t>Latin America &amp; Caribbean</t>
  </si>
  <si>
    <t>LCN</t>
  </si>
  <si>
    <t>Latin America &amp; Caribbean (excluding high income)</t>
  </si>
  <si>
    <t>LAC</t>
  </si>
  <si>
    <t>Latin America &amp; the Caribbean (IDA &amp; IBRD countries)</t>
  </si>
  <si>
    <t>TLA</t>
  </si>
  <si>
    <t>Least developed countries: UN classification</t>
  </si>
  <si>
    <t>LDC</t>
  </si>
  <si>
    <t>Low &amp; middle income</t>
  </si>
  <si>
    <t>LMY</t>
  </si>
  <si>
    <t>Low income</t>
  </si>
  <si>
    <t>LIC</t>
  </si>
  <si>
    <t>Lower middle income</t>
  </si>
  <si>
    <t>LMC</t>
  </si>
  <si>
    <t>Middle East &amp; North Africa</t>
  </si>
  <si>
    <t>MEA</t>
  </si>
  <si>
    <t>Middle East &amp; North Africa (excluding high income)</t>
  </si>
  <si>
    <t>MNA</t>
  </si>
  <si>
    <t>Middle East &amp; North Africa (IDA &amp; IBRD countries)</t>
  </si>
  <si>
    <t>TMN</t>
  </si>
  <si>
    <t>Middle income</t>
  </si>
  <si>
    <t>MIC</t>
  </si>
  <si>
    <t>North America</t>
  </si>
  <si>
    <t>NAC</t>
  </si>
  <si>
    <t>Not classified</t>
  </si>
  <si>
    <t>INX</t>
  </si>
  <si>
    <t>OECD members</t>
  </si>
  <si>
    <t>OED</t>
  </si>
  <si>
    <t>Other small states</t>
  </si>
  <si>
    <t>OSS</t>
  </si>
  <si>
    <t>Pacific island small states</t>
  </si>
  <si>
    <t>PSS</t>
  </si>
  <si>
    <t>Post-demographic dividend</t>
  </si>
  <si>
    <t>PST</t>
  </si>
  <si>
    <t>Pre-demographic dividend</t>
  </si>
  <si>
    <t>PRE</t>
  </si>
  <si>
    <t>Small states</t>
  </si>
  <si>
    <t>SST</t>
  </si>
  <si>
    <t>South Asia</t>
  </si>
  <si>
    <t>SAS</t>
  </si>
  <si>
    <t>South Asia (IDA &amp; IBRD)</t>
  </si>
  <si>
    <t>TSA</t>
  </si>
  <si>
    <t>Sub-Saharan Africa</t>
  </si>
  <si>
    <t>SSF</t>
  </si>
  <si>
    <t>Sub-Saharan Africa (excluding high income)</t>
  </si>
  <si>
    <t>Sub-Saharan Africa (IDA &amp; IBRD countries)</t>
  </si>
  <si>
    <t>TSS</t>
  </si>
  <si>
    <t>Upper middle income</t>
  </si>
  <si>
    <t>UMC</t>
  </si>
  <si>
    <t>World</t>
  </si>
  <si>
    <t>WLD</t>
  </si>
  <si>
    <t>American Samoa</t>
  </si>
  <si>
    <t>ASM</t>
  </si>
  <si>
    <t>Andorra</t>
  </si>
  <si>
    <t>AND</t>
  </si>
  <si>
    <t>Antigua and Barbuda</t>
  </si>
  <si>
    <t>ATG</t>
  </si>
  <si>
    <t>Aruba</t>
  </si>
  <si>
    <t>ABW</t>
  </si>
  <si>
    <t>Bahamas, The</t>
  </si>
  <si>
    <t>Belize</t>
  </si>
  <si>
    <t>BLZ</t>
  </si>
  <si>
    <t>Bermuda</t>
  </si>
  <si>
    <t>BMU</t>
  </si>
  <si>
    <t>British Virgin Islands</t>
  </si>
  <si>
    <t>VGB</t>
  </si>
  <si>
    <t>Cayman Islands</t>
  </si>
  <si>
    <t>CYM</t>
  </si>
  <si>
    <t>Channel Islands</t>
  </si>
  <si>
    <t>CHI</t>
  </si>
  <si>
    <t>Congo, Dem. Rep.</t>
  </si>
  <si>
    <t>Congo, Rep.</t>
  </si>
  <si>
    <t>Curacao</t>
  </si>
  <si>
    <t>CUW</t>
  </si>
  <si>
    <t>Czech Republic</t>
  </si>
  <si>
    <t>Egypt, Arab Rep.</t>
  </si>
  <si>
    <t>Faroe Islands</t>
  </si>
  <si>
    <t>FRO</t>
  </si>
  <si>
    <t>Fiji</t>
  </si>
  <si>
    <t>FJI</t>
  </si>
  <si>
    <t>French Polynesia</t>
  </si>
  <si>
    <t>PYF</t>
  </si>
  <si>
    <t>Gambia, The</t>
  </si>
  <si>
    <t>Gibraltar</t>
  </si>
  <si>
    <t>GIB</t>
  </si>
  <si>
    <t>Greenland</t>
  </si>
  <si>
    <t>GRL</t>
  </si>
  <si>
    <t>Guam</t>
  </si>
  <si>
    <t>GUM</t>
  </si>
  <si>
    <t>Guinea-Bissau</t>
  </si>
  <si>
    <t>Hong Kong SAR, China</t>
  </si>
  <si>
    <t>Iran, Islamic Rep.</t>
  </si>
  <si>
    <t>Isle of Man</t>
  </si>
  <si>
    <t>IMN</t>
  </si>
  <si>
    <t>Kiribati</t>
  </si>
  <si>
    <t>KIR</t>
  </si>
  <si>
    <t>Korea, Dem. People's Rep.</t>
  </si>
  <si>
    <t>Korea, Rep.</t>
  </si>
  <si>
    <t>XKX</t>
  </si>
  <si>
    <t>Kyrgyz Republic</t>
  </si>
  <si>
    <t>Lao PDR</t>
  </si>
  <si>
    <t>Liechtenstein</t>
  </si>
  <si>
    <t>LIE</t>
  </si>
  <si>
    <t>Macao SAR, China</t>
  </si>
  <si>
    <t>MAC</t>
  </si>
  <si>
    <t>Marshall Islands</t>
  </si>
  <si>
    <t>MHL</t>
  </si>
  <si>
    <t>Micronesia, Fed. Sts.</t>
  </si>
  <si>
    <t>FSM</t>
  </si>
  <si>
    <t>Monaco</t>
  </si>
  <si>
    <t>MCO</t>
  </si>
  <si>
    <t>Nauru</t>
  </si>
  <si>
    <t>NRU</t>
  </si>
  <si>
    <t>New Caledonia</t>
  </si>
  <si>
    <t>NCL</t>
  </si>
  <si>
    <t>Northern Mariana Islands</t>
  </si>
  <si>
    <t>MNP</t>
  </si>
  <si>
    <t>Palau</t>
  </si>
  <si>
    <t>PLW</t>
  </si>
  <si>
    <t>Puerto Rico</t>
  </si>
  <si>
    <t>PRI</t>
  </si>
  <si>
    <t>Russian Federation</t>
  </si>
  <si>
    <t>Samoa</t>
  </si>
  <si>
    <t>WSM</t>
  </si>
  <si>
    <t>San Marino</t>
  </si>
  <si>
    <t>SMR</t>
  </si>
  <si>
    <t>Sint Maarten (Dutch part)</t>
  </si>
  <si>
    <t>SXM</t>
  </si>
  <si>
    <t>Slovak Republic</t>
  </si>
  <si>
    <t>St. Kitts and Nevis</t>
  </si>
  <si>
    <t>KNA</t>
  </si>
  <si>
    <t>St. Lucia</t>
  </si>
  <si>
    <t>St. Martin (French part)</t>
  </si>
  <si>
    <t>MAF</t>
  </si>
  <si>
    <t>St. Vincent and the Grenadines</t>
  </si>
  <si>
    <t>Syrian Arab Republic</t>
  </si>
  <si>
    <t>Tonga</t>
  </si>
  <si>
    <t>TON</t>
  </si>
  <si>
    <t>Turkiye</t>
  </si>
  <si>
    <t>Turks and Caicos Islands</t>
  </si>
  <si>
    <t>TCA</t>
  </si>
  <si>
    <t>Tuvalu</t>
  </si>
  <si>
    <t>TUV</t>
  </si>
  <si>
    <t>United States</t>
  </si>
  <si>
    <t>Venezuela, RB</t>
  </si>
  <si>
    <t>Virgin Islands (U.S.)</t>
  </si>
  <si>
    <t>VIR</t>
  </si>
  <si>
    <t>West Bank and Gaza</t>
  </si>
  <si>
    <t>PSE</t>
  </si>
  <si>
    <t>Yemen, Rep.</t>
  </si>
  <si>
    <t>DASHBOARD</t>
  </si>
  <si>
    <t>Total Number of countries</t>
  </si>
  <si>
    <t>Short Name</t>
  </si>
  <si>
    <t>Table Name</t>
  </si>
  <si>
    <t>Long Name</t>
  </si>
  <si>
    <t>2-alpha code</t>
  </si>
  <si>
    <t>Currency Unit</t>
  </si>
  <si>
    <t>Special Notes</t>
  </si>
  <si>
    <t>Income Group</t>
  </si>
  <si>
    <t>WB-2 code</t>
  </si>
  <si>
    <t>National accounts base year</t>
  </si>
  <si>
    <t>National accounts reference year</t>
  </si>
  <si>
    <t>SNA price valuation</t>
  </si>
  <si>
    <t>Lending category</t>
  </si>
  <si>
    <t>Other groups</t>
  </si>
  <si>
    <t>System of National Accounts</t>
  </si>
  <si>
    <t>Alternative conversion factor</t>
  </si>
  <si>
    <t>PPP survey year</t>
  </si>
  <si>
    <t>Balance of Payments Manual in use</t>
  </si>
  <si>
    <t>External debt Reporting status</t>
  </si>
  <si>
    <t>System of trade</t>
  </si>
  <si>
    <t>Government Accounting concept</t>
  </si>
  <si>
    <t>IMF data dissemination standard</t>
  </si>
  <si>
    <t>Latest population census</t>
  </si>
  <si>
    <t>Latest household survey</t>
  </si>
  <si>
    <t>Source of most recent Income and expenditure data</t>
  </si>
  <si>
    <t>Vital registration complete</t>
  </si>
  <si>
    <t>Latest agricultural census</t>
  </si>
  <si>
    <t>Latest industrial data</t>
  </si>
  <si>
    <t>Latest trade data</t>
  </si>
  <si>
    <t>AW</t>
  </si>
  <si>
    <t>Aruban florin</t>
  </si>
  <si>
    <t>Value added at basic prices (VAB)</t>
  </si>
  <si>
    <t>Country uses the 1993 System of National Accounts methodology</t>
  </si>
  <si>
    <t>BPM6</t>
  </si>
  <si>
    <t>General trade system</t>
  </si>
  <si>
    <t>Enhanced General Data Dissemination System (e-GDDS)</t>
  </si>
  <si>
    <t>2020 (expected)</t>
  </si>
  <si>
    <t>Yes</t>
  </si>
  <si>
    <t>ZH</t>
  </si>
  <si>
    <t>26 countries, stretching from the Red Sea in the North to the Cape of Good Hope in the South (https://www.worldbank.org/en/region/afr/eastern-and-southern-africa)</t>
  </si>
  <si>
    <t>Islamic State of Afghanistan</t>
  </si>
  <si>
    <t>AF</t>
  </si>
  <si>
    <t>Afghan afghani</t>
  </si>
  <si>
    <t>The reporting period for national accounts data is designated as either calendar year basis (CY) or fiscal year basis (FY). For this country, it is fiscal year-based (fiscal year-end: March 20).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1960-2006. Alternative conversion factors are used in the Atlas methodology and elsewhere in World Development Indicators as single-year conversion factors.</t>
  </si>
  <si>
    <t>HIPC</t>
  </si>
  <si>
    <t>Actual</t>
  </si>
  <si>
    <t>Consolidated central government</t>
  </si>
  <si>
    <t>Demographic and Health Survey, 2015</t>
  </si>
  <si>
    <t>Integrated household survey (IHS), 2016/17</t>
  </si>
  <si>
    <t>ZI</t>
  </si>
  <si>
    <t>22 countries, stretching from the westernmost point of Africa, across the equator, and partly along the Atlantic Ocean till the Republic of Congo in the South (https://www.worldbank.org/en/region/afr/western-and-central-africa)</t>
  </si>
  <si>
    <t>People's Republic of Angola</t>
  </si>
  <si>
    <t>AO</t>
  </si>
  <si>
    <t>Angolan kwanza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</si>
  <si>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1994-2021. Alternative conversion factors are used in the Atlas methodology and elsewhere in World Development Indicators as single-year conversion factors.</t>
  </si>
  <si>
    <t>IBRD</t>
  </si>
  <si>
    <t>Budgetary central government</t>
  </si>
  <si>
    <t>Demographic and Health Survey, 2015/16</t>
  </si>
  <si>
    <t>Integrated household survey (IHS), 2008/09</t>
  </si>
  <si>
    <t>Republic of Albania</t>
  </si>
  <si>
    <t>AL</t>
  </si>
  <si>
    <t>Albanian lek</t>
  </si>
  <si>
    <t>Original chained constant price data are rescaled.</t>
  </si>
  <si>
    <t>Country uses the 2008 System of National Accounts methodology</t>
  </si>
  <si>
    <t>Special trade system</t>
  </si>
  <si>
    <t>Demographic and Health Survey, 2017/18</t>
  </si>
  <si>
    <t>Living Standards Measurement Study Survey (LSMS), 2012</t>
  </si>
  <si>
    <t>Principality of Andorra</t>
  </si>
  <si>
    <t>AD</t>
  </si>
  <si>
    <t>Euro</t>
  </si>
  <si>
    <t>2011. Population figures compiled from administrative registers.</t>
  </si>
  <si>
    <t>1A</t>
  </si>
  <si>
    <t>Arab World aggregate. Arab World is composed of members of the League of Arab States.</t>
  </si>
  <si>
    <t>AE</t>
  </si>
  <si>
    <t>U.A.E. dirham</t>
  </si>
  <si>
    <t>Value added at producer prices (VAP)</t>
  </si>
  <si>
    <t>World Health Survey, 2003</t>
  </si>
  <si>
    <t>Argentine Republic</t>
  </si>
  <si>
    <t>AR</t>
  </si>
  <si>
    <t>Argentine peso</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</si>
  <si>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1971-2018. Alternative conversion factors are used in the Atlas methodology and elsewhere in World Development Indicators as single-year conversion factors.</t>
  </si>
  <si>
    <t>Special Data Dissemination Standard (SDDS)</t>
  </si>
  <si>
    <t>Multiple Indicator Cluster Survey, 2019/20</t>
  </si>
  <si>
    <t>Integrated household survey (IHS), 2016</t>
  </si>
  <si>
    <t>Republic of Armenia</t>
  </si>
  <si>
    <t>AM</t>
  </si>
  <si>
    <t>Armenian dram</t>
  </si>
  <si>
    <t>AS</t>
  </si>
  <si>
    <t>U.S. dollar</t>
  </si>
  <si>
    <t>AG</t>
  </si>
  <si>
    <t>East Caribbean dollar</t>
  </si>
  <si>
    <t>Commonwealth of Australia</t>
  </si>
  <si>
    <t>AU</t>
  </si>
  <si>
    <t>Australian dollar</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</si>
  <si>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t>
  </si>
  <si>
    <t>Expenditure survey/budget survey (ES/BS), 2010</t>
  </si>
  <si>
    <t>2015-2016</t>
  </si>
  <si>
    <t>Republic of Austria</t>
  </si>
  <si>
    <t>AT</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</si>
  <si>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</si>
  <si>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Special Data Dissemination Standard Plus (SDDS Plus)</t>
  </si>
  <si>
    <t>Income survey (IS), 2015</t>
  </si>
  <si>
    <t>Republic of Azerbaijan</t>
  </si>
  <si>
    <t>AZ</t>
  </si>
  <si>
    <t>New Azeri manat</t>
  </si>
  <si>
    <t>Demographic and Health Survey, 2006</t>
  </si>
  <si>
    <t>Republic of Burundi</t>
  </si>
  <si>
    <t>BI</t>
  </si>
  <si>
    <t>Burundi franc</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</si>
  <si>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1983-2021. Alternative conversion factors are used in the Atlas methodology and elsewhere in World Development Indicators as single-year conversion factors.</t>
  </si>
  <si>
    <t>Demographic and Health Survey, 2016/17</t>
  </si>
  <si>
    <t>Core Welfare Indicator Questionnaire Survey (CWIQ), 2014</t>
  </si>
  <si>
    <t>Kingdom of Belgium</t>
  </si>
  <si>
    <t>BE</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</si>
  <si>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</si>
  <si>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2011. Population figures compiled from administrative registers in combination with other sources of data, such as sample surveys.</t>
  </si>
  <si>
    <t>Republic of Benin</t>
  </si>
  <si>
    <t>BJ</t>
  </si>
  <si>
    <t>West African CFA franc</t>
  </si>
  <si>
    <t>Core Welfare Indicator Questionnaire Survey (CWIQ), 2015</t>
  </si>
  <si>
    <t>BF</t>
  </si>
  <si>
    <t>Malaria Indicator Survey, 2017/18</t>
  </si>
  <si>
    <t>2006-2010</t>
  </si>
  <si>
    <t>People's Republic of Bangladesh</t>
  </si>
  <si>
    <t>BD</t>
  </si>
  <si>
    <t>Bangladeshi taka</t>
  </si>
  <si>
    <t>Multiple Indicator Cluster Survey, 2019</t>
  </si>
  <si>
    <t>Republic of Bulgaria</t>
  </si>
  <si>
    <t>BG</t>
  </si>
  <si>
    <t>Bulgarian lev</t>
  </si>
  <si>
    <t>Multitopic Household Survey 2007</t>
  </si>
  <si>
    <t>Expenditure survey/budget survey (ES/BS), 2014</t>
  </si>
  <si>
    <t>Kingdom of Bahrain</t>
  </si>
  <si>
    <t>BH</t>
  </si>
  <si>
    <t>Bahraini dinar</t>
  </si>
  <si>
    <t>2020 (expected). Population figures compiled from administrative registers.</t>
  </si>
  <si>
    <t>Multiple Indicator Cluster Survey, 2000</t>
  </si>
  <si>
    <t>The Bahamas</t>
  </si>
  <si>
    <t>Commonwealth of The Bahamas</t>
  </si>
  <si>
    <t>BS</t>
  </si>
  <si>
    <t>Bahamian dollar</t>
  </si>
  <si>
    <t>BA</t>
  </si>
  <si>
    <t>Bosnia and Herzegovina convertible mark</t>
  </si>
  <si>
    <t>Multiple Indicator Cluster Survey, 2011/12</t>
  </si>
  <si>
    <t>Expenditure survey/budget survey (ES/BS), 2015</t>
  </si>
  <si>
    <t>Republic of Belarus</t>
  </si>
  <si>
    <t>BY</t>
  </si>
  <si>
    <t>Belarusian rubel</t>
  </si>
  <si>
    <t>Data before 2015 were adjusted to reflect the new denomination effective from July 1, 2016 (BYN), a decrease of 10,000 times (1 BYN = 10,000 BYR)</t>
  </si>
  <si>
    <t>Integrated household survey (IHS), 2017</t>
  </si>
  <si>
    <t>BZ</t>
  </si>
  <si>
    <t>Belize dollar</t>
  </si>
  <si>
    <t>Multiple Indicator Cluster Survey, 2015/16</t>
  </si>
  <si>
    <t>Labor force survey (LFS), 1999</t>
  </si>
  <si>
    <t>The Bermudas</t>
  </si>
  <si>
    <t>BM</t>
  </si>
  <si>
    <t>Bermuda dollar</t>
  </si>
  <si>
    <t>Plurinational State of Bolivia</t>
  </si>
  <si>
    <t>BO</t>
  </si>
  <si>
    <t>Bolivian Boliviano</t>
  </si>
  <si>
    <t>Demographic and Health Survey, 2008</t>
  </si>
  <si>
    <t>Federative Republic of Brazil</t>
  </si>
  <si>
    <t>BR</t>
  </si>
  <si>
    <t>Brazilian real</t>
  </si>
  <si>
    <t>National Health Survey, 2013</t>
  </si>
  <si>
    <t>BB</t>
  </si>
  <si>
    <t>Barbados dollar</t>
  </si>
  <si>
    <t>Multiple Indicator Cluster Survey, 2012</t>
  </si>
  <si>
    <t>Brunei</t>
  </si>
  <si>
    <t>BN</t>
  </si>
  <si>
    <t>Brunei dollar</t>
  </si>
  <si>
    <t>Kingdom of Bhutan</t>
  </si>
  <si>
    <t>BT</t>
  </si>
  <si>
    <t>Bhutanese ngultrum</t>
  </si>
  <si>
    <t>Multiple Indicator Cluster Survey, 2010</t>
  </si>
  <si>
    <t>2009. Economic Census, Natural Resources Census, Livestock Census, Livestock and Aquaculture Census or Sample Agricultural Census.</t>
  </si>
  <si>
    <t>Republic of Botswana</t>
  </si>
  <si>
    <t>BW</t>
  </si>
  <si>
    <t>Botswana pula</t>
  </si>
  <si>
    <t>Family Health Survey 2007-2008</t>
  </si>
  <si>
    <t>Core Welfare Indicator Questionnaire Survey (CWIQ), 2015/16</t>
  </si>
  <si>
    <t>CF</t>
  </si>
  <si>
    <t>Central African CFA franc</t>
  </si>
  <si>
    <t>BPM5 (Converted into BPM6 by IMF)</t>
  </si>
  <si>
    <t>Multiple Indicator Cluster Survey, 2018/19</t>
  </si>
  <si>
    <t>Priority survey (PS), 2008</t>
  </si>
  <si>
    <t>CA</t>
  </si>
  <si>
    <t>Canadian dollar</t>
  </si>
  <si>
    <t>Fiscal year end: March 31; reporting period for national accounts data: CY.</t>
  </si>
  <si>
    <t>Labor force survey (LFS), 2013</t>
  </si>
  <si>
    <t>B8</t>
  </si>
  <si>
    <t>Central Europe and the Baltics aggregate.</t>
  </si>
  <si>
    <t>CH</t>
  </si>
  <si>
    <t>Swiss franc</t>
  </si>
  <si>
    <t>2020 (expected). Population figures compiled from administrative registers in combination with other sources of data, such as sample surveys.</t>
  </si>
  <si>
    <t>Pound sterling</t>
  </si>
  <si>
    <t>JG</t>
  </si>
  <si>
    <t>Guernsey: 2015; Jersey: 2011.</t>
  </si>
  <si>
    <t>Yes. Vital registration for Guernsey and Jersey.</t>
  </si>
  <si>
    <t>Republic of Chile</t>
  </si>
  <si>
    <t>CL</t>
  </si>
  <si>
    <t>Chilean peso</t>
  </si>
  <si>
    <t>People's Republic of China</t>
  </si>
  <si>
    <t>CN</t>
  </si>
  <si>
    <t>Chinese yuan</t>
  </si>
  <si>
    <t>On 1 July 1997 China resumed its exercise of sovereignty over Hong Kong, and on 20 December 1999, China resumed its exercise of sovereignty over Macao. Unless otherwise noted, data for China do not include data for Hong Kong SAR, China; Macao SAR, China; or Taiwan, China.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1978-1993. Alternative conversion factors are used in the Atlas methodology and elsewhere in World Development Indicators as single-year conversion factors.</t>
  </si>
  <si>
    <t>Preliminary</t>
  </si>
  <si>
    <t>National Sample Survey on Population Changes, 2014</t>
  </si>
  <si>
    <t>Integrated household survey (IHS), 2015</t>
  </si>
  <si>
    <t>Republic of Côte d'Ivoire</t>
  </si>
  <si>
    <t>CI</t>
  </si>
  <si>
    <t>Multiple Indicator Cluster Survey, 2016</t>
  </si>
  <si>
    <t>2014-2015</t>
  </si>
  <si>
    <t>Republic of Cameroon</t>
  </si>
  <si>
    <t>CM</t>
  </si>
  <si>
    <t>Blend</t>
  </si>
  <si>
    <t>Malaria Indicator Survey, 2020/21</t>
  </si>
  <si>
    <t>Priority survey (PS), 2014</t>
  </si>
  <si>
    <t>Dem. Rep. Congo</t>
  </si>
  <si>
    <t>CD</t>
  </si>
  <si>
    <t>Congolese franc</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</si>
  <si>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1999-2004. Alternative conversion factors are used in the Atlas methodology and elsewhere in World Development Indicators as single-year conversion factors.</t>
  </si>
  <si>
    <t>ZR</t>
  </si>
  <si>
    <t>Multiple Indicator Cluster Survey, 2017/18</t>
  </si>
  <si>
    <t>1-2-3 survey (1-2-3), 2012/13</t>
  </si>
  <si>
    <t>Republic of Congo</t>
  </si>
  <si>
    <t>CG</t>
  </si>
  <si>
    <t>Multiple Indicator Cluster Survey, 2014/15</t>
  </si>
  <si>
    <t>Core Welfare Indicator Questionnaire Survey (CWIQ)/Priority survey (PS), 2011</t>
  </si>
  <si>
    <t>Republic of Colombia</t>
  </si>
  <si>
    <t>CO</t>
  </si>
  <si>
    <t>Colombian peso</t>
  </si>
  <si>
    <t>Union of the Comoros</t>
  </si>
  <si>
    <t>KM</t>
  </si>
  <si>
    <t>Comorian franc</t>
  </si>
  <si>
    <t>Demographic and Health Survey, 2012</t>
  </si>
  <si>
    <t>Integrated household survey (IHS), 2013</t>
  </si>
  <si>
    <t>Republic of Cabo Verde</t>
  </si>
  <si>
    <t>CV</t>
  </si>
  <si>
    <t>Cabo Verde escudo</t>
  </si>
  <si>
    <t>Demographic and Health Survey, 2005</t>
  </si>
  <si>
    <t>Republic of Costa Rica</t>
  </si>
  <si>
    <t>CR</t>
  </si>
  <si>
    <t>Costa Rican colon</t>
  </si>
  <si>
    <t>Multiple Indicator Cluster Survey, 2018</t>
  </si>
  <si>
    <t>S3</t>
  </si>
  <si>
    <t>Republic of Cuba</t>
  </si>
  <si>
    <t>CU</t>
  </si>
  <si>
    <t>Cuban peso</t>
  </si>
  <si>
    <t>Curaçao</t>
  </si>
  <si>
    <t>CW</t>
  </si>
  <si>
    <t>Netherlands Antillean guilder</t>
  </si>
  <si>
    <t>KY</t>
  </si>
  <si>
    <t>Cayman Islands dollar</t>
  </si>
  <si>
    <t>Republic of Cyprus</t>
  </si>
  <si>
    <t>CY</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</si>
  <si>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</si>
  <si>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CZ</t>
  </si>
  <si>
    <t>Czech koruna</t>
  </si>
  <si>
    <t>Federal Republic of Germany</t>
  </si>
  <si>
    <t>DE</t>
  </si>
  <si>
    <t>A simple multiplier is used to convert the national currencies of EMU members to euros. The following irrevocable euro conversion rate was adopted by the EU Council on January 1, 1999: 1 euro = 1.95583 Deutsche Mark. Please note that historical data before 1999 are not actual euros and are not comparable or suitable for aggregation across countries.</t>
  </si>
  <si>
    <t>2011. Population figures compiled from administrative registers and sample surveys while data on housing characteristics are collected through full field enumeration.</t>
  </si>
  <si>
    <t>Republic of Djibouti</t>
  </si>
  <si>
    <t>DJ</t>
  </si>
  <si>
    <t>Djibouti franc</t>
  </si>
  <si>
    <t>Multiple Indicator Cluster Survey, 2006</t>
  </si>
  <si>
    <t>Priority survey (PS), 2017</t>
  </si>
  <si>
    <t>Commonwealth of Dominica</t>
  </si>
  <si>
    <t>DM</t>
  </si>
  <si>
    <t>Kingdom of Denmark</t>
  </si>
  <si>
    <t>DK</t>
  </si>
  <si>
    <t>Danish krone</t>
  </si>
  <si>
    <t>DO</t>
  </si>
  <si>
    <t>Dominican peso</t>
  </si>
  <si>
    <t>People's Democratic Republic of Algeria</t>
  </si>
  <si>
    <t>DZ</t>
  </si>
  <si>
    <t>Algerian dinar</t>
  </si>
  <si>
    <t>Integrated household survey (IHS), 2011</t>
  </si>
  <si>
    <t>4E</t>
  </si>
  <si>
    <t>V2</t>
  </si>
  <si>
    <t>Early-dividend countries are mostly lower-middle-income countries further along the fertility transition. Fertility rates have fallen below four births per woman and the working-age share of the population is likely rising considerably.</t>
  </si>
  <si>
    <t>Z4</t>
  </si>
  <si>
    <t>East Asia and Pacific regional aggregate (includes all income levels).</t>
  </si>
  <si>
    <t>7E</t>
  </si>
  <si>
    <t>Z7</t>
  </si>
  <si>
    <t>Europe and Central Asia regional aggregate (includes all income levels).</t>
  </si>
  <si>
    <t>Republic of Ecuador</t>
  </si>
  <si>
    <t>EC</t>
  </si>
  <si>
    <t>Reproductive Health Survey, 2004</t>
  </si>
  <si>
    <t>Integrated household survey (IHS), 2018</t>
  </si>
  <si>
    <t>Arab Republic of Egypt</t>
  </si>
  <si>
    <t>EG</t>
  </si>
  <si>
    <t>Egyptian pound</t>
  </si>
  <si>
    <t>The reporting period for national accounts data is designated as either calendar year basis (CY) or fiscal year basis (FY). For this country, it is fiscal year-based (fiscal year-end: June 30) for the years 1980 and after. The data from 1973 to 1979 refer to the calendar year data.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1965-2021. Alternative conversion factors are used in the Atlas methodology and elsewhere in World Development Indicators as single-year conversion factors.</t>
  </si>
  <si>
    <t>2016/17</t>
  </si>
  <si>
    <t>Health Issues Survey, 2015</t>
  </si>
  <si>
    <t>2009-2010</t>
  </si>
  <si>
    <t>XC</t>
  </si>
  <si>
    <t>Euro area aggregate.</t>
  </si>
  <si>
    <t>State of Eritrea</t>
  </si>
  <si>
    <t>ER</t>
  </si>
  <si>
    <t>Eritrean nakfa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</si>
  <si>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1992-1997. Alternative conversion factors are used in the Atlas methodology and elsewhere in World Development Indicators as single-year conversion factors.</t>
  </si>
  <si>
    <t>Country uses the 1968 System of National Accounts methodology</t>
  </si>
  <si>
    <t>Estimate</t>
  </si>
  <si>
    <t>Demographic and Health Survey, 2002</t>
  </si>
  <si>
    <t>Priority survey (PS), 1993</t>
  </si>
  <si>
    <t>Kingdom of Spain</t>
  </si>
  <si>
    <t>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</si>
  <si>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</si>
  <si>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Republic of Estonia</t>
  </si>
  <si>
    <t>EE</t>
  </si>
  <si>
    <t>The following irrevocable euro conversion rate entered into force on January 1, 2011: 1 euro = 15.6466 Estonian kroon. Please note that historical data are not actual euros and are not comparable or suitable for aggregation across countries.</t>
  </si>
  <si>
    <t>2012. Population figures compiled from administrative registers in combination with other sources of data, such as sample surveys.</t>
  </si>
  <si>
    <t>Federal Democratic Republic of Ethiopia</t>
  </si>
  <si>
    <t>ET</t>
  </si>
  <si>
    <t>Ethiopian birr</t>
  </si>
  <si>
    <t>The reporting period for national accounts data is designated as either calendar year basis (CY) or fiscal year basis (FY). For this country, it is fiscal year-based (fiscal year-end: July 7). Also, an estimate (PA.NUS.ATLS) of the exchange rate covers the same period and thus differs from the official exchange rate (CY).</t>
  </si>
  <si>
    <t>2015/2016</t>
  </si>
  <si>
    <t>Socioeconomic Survey 2018-2019, Interim Demographic and Health Survey, 2019</t>
  </si>
  <si>
    <t>Expenditure survey/budget survey (ES/BS), 2015/16</t>
  </si>
  <si>
    <t>EU</t>
  </si>
  <si>
    <t>European Union aggregate.</t>
  </si>
  <si>
    <t>F1</t>
  </si>
  <si>
    <t>Fragile and conflict-affected situations aggregate. 
Countries are distinguished based on the nature and severity of issues they face. The classification uses the following categories:
- Countries with high levels of institutional and social fragility, identified based on publicly available indicators that measure the quality of policy and institutions and manifestations of fragility.
- Countries affected by violent conflict, identified based on a threshold number of conflict-related deaths relative to the population. This category includes two sub-categories based on the intensity of violence: countries in high-intensity conflict and countries in medium-intensity conflict.
For more information, please visit https://www.worldbank.org/en/topic/fragilityconflictviolence/brief/harmonized-list-of-fragile-situations.</t>
  </si>
  <si>
    <t>Republic of Finland</t>
  </si>
  <si>
    <t>FI</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</si>
  <si>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</si>
  <si>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Republic of Fiji</t>
  </si>
  <si>
    <t>FJ</t>
  </si>
  <si>
    <t>Fijian dollar</t>
  </si>
  <si>
    <t>Expenditure survey/budget survey (ES/BS), 2013</t>
  </si>
  <si>
    <t>French Republic</t>
  </si>
  <si>
    <t>FR</t>
  </si>
  <si>
    <t>The following irrevocable euro conversion rate was adopted by the EU Council on January 1, 1999: 1 euro = 6.55957 French franc. Please note that historical data before 1999 are not actual euros and are not comparable or suitable for aggregation across countries.</t>
  </si>
  <si>
    <t>FO</t>
  </si>
  <si>
    <t>Micronesia</t>
  </si>
  <si>
    <t>Federated States of Micronesia</t>
  </si>
  <si>
    <t>FM</t>
  </si>
  <si>
    <t>Fiscal year ends on September 30; reporting period for national accounts data: FY. The source for national accounts data is the Pacific and Virgin Islands Training Initiative.</t>
  </si>
  <si>
    <t>2003/04</t>
  </si>
  <si>
    <t>Gabonese Republic</t>
  </si>
  <si>
    <t>GA</t>
  </si>
  <si>
    <t>Demographic and Health Survey, 2019/20</t>
  </si>
  <si>
    <t>Living Standards Measurement Study Survey (LSMS)/Integrated household survey (IHS), 2017</t>
  </si>
  <si>
    <t>United Kingdom of Great Britain and Northern Ireland</t>
  </si>
  <si>
    <t>GB</t>
  </si>
  <si>
    <t>GE</t>
  </si>
  <si>
    <t>Georgian lari</t>
  </si>
  <si>
    <t>Includes self-governed areas only, which mostly exclude Abkhazia and South Ossetia, but small areas in Abkhazia and South Ossetia are included before 2008 or 2009 because of the changes in self-governed areas.</t>
  </si>
  <si>
    <t>Republic of Ghana</t>
  </si>
  <si>
    <t>GH</t>
  </si>
  <si>
    <t>New Ghanaian cedi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</si>
  <si>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1974-1987. Alternative conversion factors are used in the Atlas methodology and elsewhere in World Development Indicators as single-year conversion factors.</t>
  </si>
  <si>
    <t>Malaria Indicator Survey, 2019</t>
  </si>
  <si>
    <t>Living Standards Measurement Study Survey (LSMS), 2017</t>
  </si>
  <si>
    <t>GI</t>
  </si>
  <si>
    <t>Gibraltar pound</t>
  </si>
  <si>
    <t>The DEC conversion is not reported when national accounts data are unavailable.</t>
  </si>
  <si>
    <t>Republic of Guinea</t>
  </si>
  <si>
    <t>GN</t>
  </si>
  <si>
    <t>Guinean franc</t>
  </si>
  <si>
    <t>Malaria Indicator Survey, 2021</t>
  </si>
  <si>
    <t>Core Welfare Indicator Questionnaire Survey (CWIQ), 2012</t>
  </si>
  <si>
    <t>The Gambia</t>
  </si>
  <si>
    <t>Republic of The Gambia</t>
  </si>
  <si>
    <t>GM</t>
  </si>
  <si>
    <t>Gambian dalasi</t>
  </si>
  <si>
    <t>2011-2012</t>
  </si>
  <si>
    <t>Republic of Guinea-Bissau</t>
  </si>
  <si>
    <t>GW</t>
  </si>
  <si>
    <t>Core Welfare Indicator Questionnaire Survey (CWIQ), 2010</t>
  </si>
  <si>
    <t>Republic of Equatorial Guinea</t>
  </si>
  <si>
    <t>GQ</t>
  </si>
  <si>
    <t>Demographic and Health Survey, 2011</t>
  </si>
  <si>
    <t>Priority survey (PS), 2006</t>
  </si>
  <si>
    <t>Hellenic Republic</t>
  </si>
  <si>
    <t>GR</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</si>
  <si>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</si>
  <si>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GD</t>
  </si>
  <si>
    <t>Reproductive Health Survey, 1985</t>
  </si>
  <si>
    <t>GL</t>
  </si>
  <si>
    <t>Republic of Guatemala</t>
  </si>
  <si>
    <t>GT</t>
  </si>
  <si>
    <t>Guatemalan quetzal</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</si>
  <si>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1985-2003. Alternative conversion factors are used in the Atlas methodology and elsewhere in World Development Indicators as single-year conversion factors.</t>
  </si>
  <si>
    <t>Demographic and Health Survey, 2014/15</t>
  </si>
  <si>
    <t>Living Standards Measurement Study Survey (LSMS), 2014</t>
  </si>
  <si>
    <t>GU</t>
  </si>
  <si>
    <t>Co-operative Republic of Guyana</t>
  </si>
  <si>
    <t>GY</t>
  </si>
  <si>
    <t>Guyana dollar</t>
  </si>
  <si>
    <t>Integrated household survey (IHS), 1998</t>
  </si>
  <si>
    <t>XD</t>
  </si>
  <si>
    <t>High income group aggregate. High-income economies are those in which 2021 GNI per capita was more than $13,205.</t>
  </si>
  <si>
    <t>Hong Kong Special Administrative Region of the People's Republic of China</t>
  </si>
  <si>
    <t>HK</t>
  </si>
  <si>
    <t>Hong Kong dollar</t>
  </si>
  <si>
    <t>On 1 July 1997 China resumed its exercise of sovereignty over Hong Kong. Unless otherwise noted, data for China do not include data for Hong Kong SAR, China; Macao SAR, China; or Taiwan, China. Agriculture value added includes mining and quarrying.</t>
  </si>
  <si>
    <t>2016. The population by-censuses for 1986 and 1996 were based on one-in-seven sample of the population, while that for 2006 was based on one-in-ten sample of the population.</t>
  </si>
  <si>
    <t>Republic of Honduras</t>
  </si>
  <si>
    <t>HN</t>
  </si>
  <si>
    <t>Honduran lempira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</si>
  <si>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1988-1989. Alternative conversion factors are used in the Atlas methodology and elsewhere in World Development Indicators as single-year conversion factors.</t>
  </si>
  <si>
    <t>XE</t>
  </si>
  <si>
    <t>The Heavily Indebted Poor Countries (HIPC) refer to countries that participated in the HIPC Initiative, launched in 1996 by the IMF and World Bank to reduce external debt burdens of the most heavily indebted poor countries at that time to sustainable levels. To date, the majority of the countries completed the program, receiving 76 billion in debt-service relief over time. For more details, visit https://www.imf.org/en/About/Factsheets/Sheets/2016/08/01/16/11/Debt-Relief-Under-the-Heavily-Indebted-Poor-Countries-Initiative.
Data are aggregates for HIPC.</t>
  </si>
  <si>
    <t>Republic of Croatia</t>
  </si>
  <si>
    <t>HR</t>
  </si>
  <si>
    <t>Croatian kuna</t>
  </si>
  <si>
    <t>2010. Economic Census, Natural Resources Census, Livestock Census, Livestock and Aquaculture Census or Sample Agricultural Census.</t>
  </si>
  <si>
    <t>Republic of Haiti</t>
  </si>
  <si>
    <t>HT</t>
  </si>
  <si>
    <t>Haitian gourde</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</si>
  <si>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t>
  </si>
  <si>
    <t>2011/12</t>
  </si>
  <si>
    <t>Integrated household survey (IHS), 2012</t>
  </si>
  <si>
    <t>2008-2009</t>
  </si>
  <si>
    <t>HU</t>
  </si>
  <si>
    <t>Hungarian forint</t>
  </si>
  <si>
    <t>Income survey (IS), 2014</t>
  </si>
  <si>
    <t>XF</t>
  </si>
  <si>
    <t>IBRD only group aggregate.</t>
  </si>
  <si>
    <t>ZT</t>
  </si>
  <si>
    <t>IDA and IBRD total group aggregate (includes IDA only, IDA blend, and IBRD only).</t>
  </si>
  <si>
    <t>XG</t>
  </si>
  <si>
    <t>IDA total group aggregate (includes IDA only and IDA blend).</t>
  </si>
  <si>
    <t>XH</t>
  </si>
  <si>
    <t>IDA blend group aggregate.</t>
  </si>
  <si>
    <t>Republic of Indonesia</t>
  </si>
  <si>
    <t>ID</t>
  </si>
  <si>
    <t>Indonesian rupiah</t>
  </si>
  <si>
    <t>Fiscal year end: March 31; reporting period for national accounts data: CY. Data for Indonesia include Timor-Leste through 1999 unless otherwise noted.</t>
  </si>
  <si>
    <t>Demographic and Health Survey, 2017; Indonesia Young Adult Reproductive Health Survey , 2017</t>
  </si>
  <si>
    <t>XI</t>
  </si>
  <si>
    <t>IDA only group aggregate.</t>
  </si>
  <si>
    <t>IM</t>
  </si>
  <si>
    <t>Classification for years after 2012 was adjusted and figures were re-estimated by the World Bank, based on the detailed data published by the Cabinet Office, and are not consistent with data for 2011 and before.</t>
  </si>
  <si>
    <t>Republic of India</t>
  </si>
  <si>
    <t>IN</t>
  </si>
  <si>
    <t>Indian rupee</t>
  </si>
  <si>
    <t>The reporting period for national accounts data is designated as either calendar year basis (CY) or fiscal year basis (FY). For this country, it is fiscal year-based (fiscal year-end: March 31). Also, an estimate (PA.NUS.ATLS) of the exchange rate covers the same period and thus differs from the official exchange rate (CY).</t>
  </si>
  <si>
    <t>Integrated household survey (IHS), 2011/12</t>
  </si>
  <si>
    <t>2010-2011</t>
  </si>
  <si>
    <t>IE</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</si>
  <si>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</si>
  <si>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Islamic Republic of Iran</t>
  </si>
  <si>
    <t>IR</t>
  </si>
  <si>
    <t>Iranian rial</t>
  </si>
  <si>
    <t>The reporting period for national accounts data is designated as either calendar year basis (CY) or fiscal year basis (FY). For this country, it is fiscal year-based (fiscal year-end: March 20).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1972-2021. Alternative conversion factors are used in the Atlas methodology and elsewhere in World Development Indicators as single-year conversion factors.</t>
  </si>
  <si>
    <t>Iran’s Multiple Indicator Demographic and Health Survey, 2010</t>
  </si>
  <si>
    <t>Expenditure survey/budget survey (ES/BS), 2016</t>
  </si>
  <si>
    <t>Republic of Iraq</t>
  </si>
  <si>
    <t>IQ</t>
  </si>
  <si>
    <t>Iraqi dinar</t>
  </si>
  <si>
    <t>Republic of Iceland</t>
  </si>
  <si>
    <t>IS</t>
  </si>
  <si>
    <t>Iceland krona</t>
  </si>
  <si>
    <t>State of Israel</t>
  </si>
  <si>
    <t>IL</t>
  </si>
  <si>
    <t>Israeli new shekel</t>
  </si>
  <si>
    <t>Expenditure survey/budget survey (ES/BS), 2012</t>
  </si>
  <si>
    <t>Italian Republic</t>
  </si>
  <si>
    <t>IT</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</si>
  <si>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</si>
  <si>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JM</t>
  </si>
  <si>
    <t>Jamaican dollar</t>
  </si>
  <si>
    <t>Multiple Indicator Cluster Survey, 2011</t>
  </si>
  <si>
    <t>Hashemite Kingdom of Jordan</t>
  </si>
  <si>
    <t>JO</t>
  </si>
  <si>
    <t>Jordanian dinar</t>
  </si>
  <si>
    <t>JP</t>
  </si>
  <si>
    <t>Japanese yen</t>
  </si>
  <si>
    <t>Integrated household survey (IHS), 2008</t>
  </si>
  <si>
    <t>Republic of Kazakhstan</t>
  </si>
  <si>
    <t>KZ</t>
  </si>
  <si>
    <t>Kazakh tenge</t>
  </si>
  <si>
    <t>Multiple Indicator Cluster Survey, 2015</t>
  </si>
  <si>
    <t>Expenditure survey/budget survey (ES/BS), 2017</t>
  </si>
  <si>
    <t>2006-2007</t>
  </si>
  <si>
    <t>Republic of Kenya</t>
  </si>
  <si>
    <t>KE</t>
  </si>
  <si>
    <t>Kenyan shilling</t>
  </si>
  <si>
    <t>Fiscal year end: June 30; reporting period for national accounts data: CY.</t>
  </si>
  <si>
    <t>Malaria Indicator Survey, 2020</t>
  </si>
  <si>
    <t>Integrated household survey (IHS), 2015/16</t>
  </si>
  <si>
    <t>KG</t>
  </si>
  <si>
    <t>Kyrgyz som</t>
  </si>
  <si>
    <t>Kingdom of Cambodia</t>
  </si>
  <si>
    <t>KH</t>
  </si>
  <si>
    <t>Cambodian riel</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</si>
  <si>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1963-2004. Alternative conversion factors are used in the Atlas methodology and elsewhere in World Development Indicators as single-year conversion factors.</t>
  </si>
  <si>
    <t>Demographic and Health Survey, 2020</t>
  </si>
  <si>
    <t>Republic of Kiribati</t>
  </si>
  <si>
    <t>KI</t>
  </si>
  <si>
    <t>Expenditure survey/budget survey (ES/BS), 2006</t>
  </si>
  <si>
    <t>KN</t>
  </si>
  <si>
    <t>Korea</t>
  </si>
  <si>
    <t>Republic of Korea</t>
  </si>
  <si>
    <t>KR</t>
  </si>
  <si>
    <t>Korean won</t>
  </si>
  <si>
    <t>2010, 2015</t>
  </si>
  <si>
    <t>State of Kuwait</t>
  </si>
  <si>
    <t>KW</t>
  </si>
  <si>
    <t>Kuwaiti dinar</t>
  </si>
  <si>
    <t>Family Health Survey, 1996</t>
  </si>
  <si>
    <t>XJ</t>
  </si>
  <si>
    <t>Lao People's Democratic Republic</t>
  </si>
  <si>
    <t>LA</t>
  </si>
  <si>
    <t>Lao kip</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</si>
  <si>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1960-2020. Alternative conversion factors are used in the Atlas methodology and elsewhere in World Development Indicators as single-year conversion factors.</t>
  </si>
  <si>
    <t>Multiple Indicator Cluster Survey, 2017</t>
  </si>
  <si>
    <t>Lebanese Republic</t>
  </si>
  <si>
    <t>LB</t>
  </si>
  <si>
    <t>Lebanese pound</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</si>
  <si>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1984-2021. Alternative conversion factors are used in the Atlas methodology and elsewhere in World Development Indicators as single-year conversion factors.</t>
  </si>
  <si>
    <t>Family Health Survey, 2004</t>
  </si>
  <si>
    <t>Expenditure survey/budget survey (ES/BS), 2011/12</t>
  </si>
  <si>
    <t>Republic of Liberia</t>
  </si>
  <si>
    <t>LR</t>
  </si>
  <si>
    <t>Liberian dollar</t>
  </si>
  <si>
    <t>National accounts data are provided in the US dollar.</t>
  </si>
  <si>
    <t>Socialist People's Libyan Arab Jamahiriya</t>
  </si>
  <si>
    <t>LY</t>
  </si>
  <si>
    <t>Libyan dinar</t>
  </si>
  <si>
    <t>STEPS Risk Factor Survey, 2010</t>
  </si>
  <si>
    <t>LC</t>
  </si>
  <si>
    <t>ZJ</t>
  </si>
  <si>
    <t>XL</t>
  </si>
  <si>
    <t>XM</t>
  </si>
  <si>
    <t>Low income group aggregate. Low-income economies are those in which 2021 GNI per capita was $1,085 or less.</t>
  </si>
  <si>
    <t>Principality of Liechtenstein</t>
  </si>
  <si>
    <t>LI</t>
  </si>
  <si>
    <t>Democratic Socialist Republic of Sri Lanka</t>
  </si>
  <si>
    <t>LK</t>
  </si>
  <si>
    <t>Sri Lankan rupee</t>
  </si>
  <si>
    <t>Demographic and Health Survey, 2006/07</t>
  </si>
  <si>
    <t>2013-2014</t>
  </si>
  <si>
    <t>XN</t>
  </si>
  <si>
    <t>Lower middle income group aggregate. Lower-middle-income economies are those in which 2021 GNI per capita was between $1,086 and $4,255.</t>
  </si>
  <si>
    <t>XO</t>
  </si>
  <si>
    <t>Low and middle-income group aggregate. Low and middle-income economies are those in which 2021 GNI per capita was less than $13,205.</t>
  </si>
  <si>
    <t>Kingdom of Lesotho</t>
  </si>
  <si>
    <t>LS</t>
  </si>
  <si>
    <t>Lesotho loti</t>
  </si>
  <si>
    <t>V3</t>
  </si>
  <si>
    <t>Late-dividend countries are mostly upper middle-income countries. Fertility rates are typically above replacement levels of 2.1 births per woman but continue to decline with shrinking working-age shares and rapid aging.</t>
  </si>
  <si>
    <t>Republic of Lithuania</t>
  </si>
  <si>
    <t>LT</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</si>
  <si>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t>
  </si>
  <si>
    <t>Grand Duchy of Luxembourg</t>
  </si>
  <si>
    <t>LU</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</si>
  <si>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</si>
  <si>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Republic of Latvia</t>
  </si>
  <si>
    <t>LV</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</si>
  <si>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</si>
  <si>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Macao Special Administrative Region of the People's Republic of China</t>
  </si>
  <si>
    <t>MO</t>
  </si>
  <si>
    <t>Macao pataca</t>
  </si>
  <si>
    <t>On 20 December 1999 China resumed its exercise of sovereignty over Macao. Unless otherwise noted, data for China do not include data for Hong Kong SAR, China; Macao SAR, China; or Taiwan, China.</t>
  </si>
  <si>
    <t>MF</t>
  </si>
  <si>
    <t>Kingdom of Morocco</t>
  </si>
  <si>
    <t>MA</t>
  </si>
  <si>
    <t>Moroccan dirham</t>
  </si>
  <si>
    <t>Morocco National Survey on Population and Family Health, 2010/11</t>
  </si>
  <si>
    <t>Principality of Monaco</t>
  </si>
  <si>
    <t>MC</t>
  </si>
  <si>
    <t>2016. Population figures compiled from administrative registers.</t>
  </si>
  <si>
    <t>Republic of Moldova</t>
  </si>
  <si>
    <t>MD</t>
  </si>
  <si>
    <t>Moldovan leu</t>
  </si>
  <si>
    <t>Excluding Transnistria. For 1950-94, World Bank estimates using UN World Population Prospects' growth rates of whole Moldova.</t>
  </si>
  <si>
    <t>Republic of Madagascar</t>
  </si>
  <si>
    <t>MG</t>
  </si>
  <si>
    <t>Malagasy ariary</t>
  </si>
  <si>
    <t>Demographic and Health Survey, 2021</t>
  </si>
  <si>
    <t>Priority survey (PS), 2012</t>
  </si>
  <si>
    <t>Republic of Maldives</t>
  </si>
  <si>
    <t>MV</t>
  </si>
  <si>
    <t>Maldivian rufiyaa</t>
  </si>
  <si>
    <t>Integrated household survey (IHS), 2009/10</t>
  </si>
  <si>
    <t>ZQ</t>
  </si>
  <si>
    <t>Middle East and North Africa regional aggregate (includes all income levels).</t>
  </si>
  <si>
    <t>United Mexican States</t>
  </si>
  <si>
    <t>MX</t>
  </si>
  <si>
    <t>Mexican peso</t>
  </si>
  <si>
    <t>Republic of the Marshall Islands</t>
  </si>
  <si>
    <t>MH</t>
  </si>
  <si>
    <t>Fiscal year ends on September 30; reporting period for national accounts data: FY.</t>
  </si>
  <si>
    <t>2014/15</t>
  </si>
  <si>
    <t>Republic of the Marshall Islands Demographic and Health Survey, 2007</t>
  </si>
  <si>
    <t>XP</t>
  </si>
  <si>
    <t>Middle income group aggregate. Middle-income economies are those in which 2021 GNI per capita was between $1,086 and $13,205.</t>
  </si>
  <si>
    <t>Republic of North Macedonia</t>
  </si>
  <si>
    <t>MK</t>
  </si>
  <si>
    <t>Macedonian denar</t>
  </si>
  <si>
    <t>Income survey (IS), 2017</t>
  </si>
  <si>
    <t>Republic of Mali</t>
  </si>
  <si>
    <t>ML</t>
  </si>
  <si>
    <t>Demographic and Health Survey, 2018</t>
  </si>
  <si>
    <t>Republic of Malta</t>
  </si>
  <si>
    <t>MT</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</si>
  <si>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t>
  </si>
  <si>
    <t>Republic of the Union of Myanmar</t>
  </si>
  <si>
    <t>MM</t>
  </si>
  <si>
    <t>Myanmar kyat</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</si>
  <si>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1960-2014. Alternative conversion factors are used in the Atlas methodology and elsewhere in World Development Indicators as single-year conversion factors.</t>
  </si>
  <si>
    <t>XQ</t>
  </si>
  <si>
    <t>ME</t>
  </si>
  <si>
    <t>Montenegro declared independence from Serbia and Montenegro on June 3, 2006. Where available, data for each country are shown separately. However, for Serbia, some indicators continue to include data for Montenegro through 2005.</t>
  </si>
  <si>
    <t>MN</t>
  </si>
  <si>
    <t>Mongolian tugrik</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</si>
  <si>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1991-2004. Alternative conversion factors are used in the Atlas methodology and elsewhere in World Development Indicators as single-year conversion factors.</t>
  </si>
  <si>
    <t>Commonwealth of the Northern Mariana Islands</t>
  </si>
  <si>
    <t>MP</t>
  </si>
  <si>
    <t>Republic of Mozambique</t>
  </si>
  <si>
    <t>MZ</t>
  </si>
  <si>
    <t>New Mozambican metical</t>
  </si>
  <si>
    <t>Malaria Indicator Survey, 2018</t>
  </si>
  <si>
    <t>Islamic Republic of Mauritania</t>
  </si>
  <si>
    <t>MR</t>
  </si>
  <si>
    <t>Mauritanian ouguiya</t>
  </si>
  <si>
    <t>National account data were adjusted to reflect the new banknote (1 new ouguiya = 10 old ouguiya)</t>
  </si>
  <si>
    <t>Integrated household survey (IHS), 2014</t>
  </si>
  <si>
    <t>Republic of Mauritius</t>
  </si>
  <si>
    <t>MU</t>
  </si>
  <si>
    <t>Mauritian rupee</t>
  </si>
  <si>
    <t>Republic of Malawi</t>
  </si>
  <si>
    <t>MW</t>
  </si>
  <si>
    <t>Malawi kwacha</t>
  </si>
  <si>
    <t>Fifth Integrated Household Survey 2019-2020; Multiple Indicator Cluster Survey, 2019/20</t>
  </si>
  <si>
    <t>MY</t>
  </si>
  <si>
    <t>Malaysian ringgit</t>
  </si>
  <si>
    <t>2015. Economic Census, Natural Resources Census, Livestock Census, Livestock and Aquaculture Census or Sample Agricultural Census.</t>
  </si>
  <si>
    <t>XU</t>
  </si>
  <si>
    <t>North America regional aggregate. There are no economies in North America classified as low or middle income.</t>
  </si>
  <si>
    <t>Republic of Namibia</t>
  </si>
  <si>
    <t>NA</t>
  </si>
  <si>
    <t>Namibian dollar</t>
  </si>
  <si>
    <t>Demographic and Health Survey, 2013</t>
  </si>
  <si>
    <t>NC</t>
  </si>
  <si>
    <t>CFP franc</t>
  </si>
  <si>
    <t>Republic of Niger</t>
  </si>
  <si>
    <t>NE</t>
  </si>
  <si>
    <t>Demographic and Health Survey, 2017</t>
  </si>
  <si>
    <t>Core Welfare Indicator Questionnaire Survey (CWIQ)/Priority survey (PS), 2014</t>
  </si>
  <si>
    <t>2004-2008</t>
  </si>
  <si>
    <t>Federal Republic of Nigeria</t>
  </si>
  <si>
    <t>NG</t>
  </si>
  <si>
    <t>Nigerian naira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</si>
  <si>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1970-2020. Alternative conversion factors are used in the Atlas methodology and elsewhere in World Development Indicators as single-year conversion factors.</t>
  </si>
  <si>
    <t>Living Standards Survey 2018-2019; General Household Survey, Panel 2018-2019</t>
  </si>
  <si>
    <t>2007. Economic Census, Natural Resources Census, Livestock Census, Livestock and Aquaculture Census or Sample Agricultural Census.</t>
  </si>
  <si>
    <t>Republic of Nicaragua</t>
  </si>
  <si>
    <t>NI</t>
  </si>
  <si>
    <t>Nicaraguan gold cordoba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</si>
  <si>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1988-2006. Alternative conversion factors are used in the Atlas methodology and elsewhere in World Development Indicators as single-year conversion factors.</t>
  </si>
  <si>
    <t>Reproductive Health Survey, 2006/2007</t>
  </si>
  <si>
    <t>Living Standards Measurement Study Survey (LSMS), 2016</t>
  </si>
  <si>
    <t>Kingdom of the Netherlands</t>
  </si>
  <si>
    <t>NL</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</si>
  <si>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</si>
  <si>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Kingdom of Norway</t>
  </si>
  <si>
    <t>NO</t>
  </si>
  <si>
    <t>Norwegian krone</t>
  </si>
  <si>
    <t>NP</t>
  </si>
  <si>
    <t>Nepalese rupee</t>
  </si>
  <si>
    <t>The reporting period for national accounts data is designated as either calendar year basis (CY) or fiscal year basis (FY). For this country, it is fiscal year-based (fiscal year-end: July 14). Also, an estimate (PA.NUS.ATLS) of the exchange rate covers the same period and thus differs from the official exchange rate (CY).</t>
  </si>
  <si>
    <t>2010/11</t>
  </si>
  <si>
    <t>Living Standards Measurement Study Survey (LSMS), 2010/11</t>
  </si>
  <si>
    <t>Republic of Nauru</t>
  </si>
  <si>
    <t>NR</t>
  </si>
  <si>
    <t>Nauru Demographic and Health Survey, 2007</t>
  </si>
  <si>
    <t>NZ</t>
  </si>
  <si>
    <t>New Zealand dollar</t>
  </si>
  <si>
    <t>OE</t>
  </si>
  <si>
    <t>Sultanate of Oman</t>
  </si>
  <si>
    <t>OM</t>
  </si>
  <si>
    <t>Omani rial</t>
  </si>
  <si>
    <t>Multiple Indicator Cluster Survey, 2014</t>
  </si>
  <si>
    <t>2012-2013</t>
  </si>
  <si>
    <t>S4</t>
  </si>
  <si>
    <t>Islamic Republic of Pakistan</t>
  </si>
  <si>
    <t>PK</t>
  </si>
  <si>
    <t>Pakistani rupee</t>
  </si>
  <si>
    <t>2015/16</t>
  </si>
  <si>
    <t>Pakistan Maternal Mortality Survey
Other Data , 2019</t>
  </si>
  <si>
    <t>Integrated household survey (IHS), 2014/15</t>
  </si>
  <si>
    <t>Republic of Panama</t>
  </si>
  <si>
    <t>PA</t>
  </si>
  <si>
    <t>Panamanian balboa</t>
  </si>
  <si>
    <t>Multiple Indicator Cluster Survey, 2013</t>
  </si>
  <si>
    <t>Republic of Peru</t>
  </si>
  <si>
    <t>PE</t>
  </si>
  <si>
    <t>Peruvian new sol</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</si>
  <si>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1988-2009. Alternative conversion factors are used in the Atlas methodology and elsewhere in World Development Indicators as single-year conversion factors.</t>
  </si>
  <si>
    <t>Continuous Demographic and Health Survey, 2014</t>
  </si>
  <si>
    <t>Republic of the Philippines</t>
  </si>
  <si>
    <t>PH</t>
  </si>
  <si>
    <t>Philippine peso</t>
  </si>
  <si>
    <t>Republic of Palau</t>
  </si>
  <si>
    <t>PW</t>
  </si>
  <si>
    <t>The Independent State of Papua New Guinea</t>
  </si>
  <si>
    <t>PG</t>
  </si>
  <si>
    <t>Papua New Guinea kina</t>
  </si>
  <si>
    <t>Demographic and Health Survey, 2016/18</t>
  </si>
  <si>
    <t>Republic of Poland</t>
  </si>
  <si>
    <t>PL</t>
  </si>
  <si>
    <t>Polish zloty</t>
  </si>
  <si>
    <t>V1</t>
  </si>
  <si>
    <t>Pre-dividend countries are mostly low-income countries, lagging in key human development indicators and with current fertility levels above four births per woman. They face very rapid population growth.</t>
  </si>
  <si>
    <t>PR</t>
  </si>
  <si>
    <t>Fiscal year end: June 30; reporting period for national accounts data: FY.</t>
  </si>
  <si>
    <t>1953/54</t>
  </si>
  <si>
    <t>Reproductive Health Survey, 1995/96</t>
  </si>
  <si>
    <t>Dem. People's Rep. Korea</t>
  </si>
  <si>
    <t>Democratic People's Republic of Korea</t>
  </si>
  <si>
    <t>KP</t>
  </si>
  <si>
    <t>Democratic People's Republic of Korean won</t>
  </si>
  <si>
    <t>Portuguese Republic</t>
  </si>
  <si>
    <t>PT</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</si>
  <si>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</si>
  <si>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Republic of Paraguay</t>
  </si>
  <si>
    <t>PY</t>
  </si>
  <si>
    <t>Paraguayan guarani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</si>
  <si>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1982-1988. Alternative conversion factors are used in the Atlas methodology and elsewhere in World Development Indicators as single-year conversion factors.</t>
  </si>
  <si>
    <t>PS</t>
  </si>
  <si>
    <t>GZ</t>
  </si>
  <si>
    <t>Expenditure survey/budget survey (ES/BS), 2016/17</t>
  </si>
  <si>
    <t>S2</t>
  </si>
  <si>
    <t>Pacific island small states aggregate.</t>
  </si>
  <si>
    <t>V4</t>
  </si>
  <si>
    <t>Post-dividend countries are mostly high-income countries where fertility has transitioned below replacement levels.</t>
  </si>
  <si>
    <t>PF</t>
  </si>
  <si>
    <t>State of Qatar</t>
  </si>
  <si>
    <t>QA</t>
  </si>
  <si>
    <t>Qatari riyal</t>
  </si>
  <si>
    <t>RO</t>
  </si>
  <si>
    <t>New Romanian leu</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</si>
  <si>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1987-1992. Alternative conversion factors are used in the Atlas methodology and elsewhere in World Development Indicators as single-year conversion factors.</t>
  </si>
  <si>
    <t>Romania Reproductive Health Survey, 2004</t>
  </si>
  <si>
    <t>Income survey (IS), 2016</t>
  </si>
  <si>
    <t>RU</t>
  </si>
  <si>
    <t>Russian ruble</t>
  </si>
  <si>
    <t>Russian Federation Reproductive Health Survey, 2011</t>
  </si>
  <si>
    <t>Republic of Rwanda</t>
  </si>
  <si>
    <t>RW</t>
  </si>
  <si>
    <t>Rwandan franc</t>
  </si>
  <si>
    <t>2008, 2013</t>
  </si>
  <si>
    <t>8S</t>
  </si>
  <si>
    <t>Kingdom of Saudi Arabia</t>
  </si>
  <si>
    <t>SA</t>
  </si>
  <si>
    <t>Saudi Arabian riyal</t>
  </si>
  <si>
    <t>Demographic Survey 2016</t>
  </si>
  <si>
    <t>Republic of the Sudan</t>
  </si>
  <si>
    <t>SD</t>
  </si>
  <si>
    <t>Sudanese pound</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</si>
  <si>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2018-2020. Alternative conversion factors are used in the Atlas methodology and elsewhere in World Development Indicators as single-year conversion factors.</t>
  </si>
  <si>
    <t>Expenditure survey/budget survey (ES/BS), 2009</t>
  </si>
  <si>
    <t>Republic of Senegal</t>
  </si>
  <si>
    <t>SN</t>
  </si>
  <si>
    <t>Continuous Demographic and Health Survey, 2017</t>
  </si>
  <si>
    <t>Priority survey (PS), 2011/12</t>
  </si>
  <si>
    <t>Republic of Singapore</t>
  </si>
  <si>
    <t>SG</t>
  </si>
  <si>
    <t>Singapore dollar</t>
  </si>
  <si>
    <t>National Health Survey, 2010</t>
  </si>
  <si>
    <t>SB</t>
  </si>
  <si>
    <t>Solomon Islands dollar</t>
  </si>
  <si>
    <t>Solomon Islands Demographic and Health Survey, 2006/07</t>
  </si>
  <si>
    <t>Integrated household survey (IHS), 2012/13</t>
  </si>
  <si>
    <t>Republic of Sierra Leone</t>
  </si>
  <si>
    <t>SL</t>
  </si>
  <si>
    <t>Sierra Leonean leone</t>
  </si>
  <si>
    <t>Demographic and Health Survey, 2019</t>
  </si>
  <si>
    <t>Republic of El Salvador</t>
  </si>
  <si>
    <t>SV</t>
  </si>
  <si>
    <t>2007-2008</t>
  </si>
  <si>
    <t>Republic of San Marino</t>
  </si>
  <si>
    <t>SM</t>
  </si>
  <si>
    <t>Somali Democratic Republic</t>
  </si>
  <si>
    <t>SO</t>
  </si>
  <si>
    <t>Somali shilling</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</si>
  <si>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1977-2017. Alternative conversion factors are used in the Atlas methodology and elsewhere in World Development Indicators as single-year conversion factors.</t>
  </si>
  <si>
    <t>1987. Enumeration of settled population was in November 1986 and of nomads in February 1987.</t>
  </si>
  <si>
    <t>Republic of Serbia</t>
  </si>
  <si>
    <t>RS</t>
  </si>
  <si>
    <t>New Serbian dinar</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</si>
  <si>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</si>
  <si>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YF</t>
  </si>
  <si>
    <t>ZF</t>
  </si>
  <si>
    <t>Republic of South Sudan</t>
  </si>
  <si>
    <t>SS</t>
  </si>
  <si>
    <t>South Sudanese Pound</t>
  </si>
  <si>
    <t>ZG</t>
  </si>
  <si>
    <t>Sub-Saharan Africa regional aggregate (includes all income levels).</t>
  </si>
  <si>
    <t>S1</t>
  </si>
  <si>
    <t>Small states (members of the Small States Forum) aggregate.</t>
  </si>
  <si>
    <t>São Tomé and Principe</t>
  </si>
  <si>
    <t>Democratic Republic of São Tomé and Principe</t>
  </si>
  <si>
    <t>ST</t>
  </si>
  <si>
    <t>São Tomé and Principe dobra</t>
  </si>
  <si>
    <t>National account data were adjusted to reflect the new banknote (1 new Dobra STN = 1000 old Dobra STD)</t>
  </si>
  <si>
    <t>Priority survey (PS), 2010</t>
  </si>
  <si>
    <t>Republic of Suriname</t>
  </si>
  <si>
    <t>SR</t>
  </si>
  <si>
    <t>Suriname dollar</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</si>
  <si>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1989-2021. Alternative conversion factors are used in the Atlas methodology and elsewhere in World Development Indicators as single-year conversion factors.</t>
  </si>
  <si>
    <t>Expenditure survey/budget survey (ES/BS), 1999</t>
  </si>
  <si>
    <t>SK</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</si>
  <si>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</si>
  <si>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Republic of Slovenia</t>
  </si>
  <si>
    <t>SI</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</si>
  <si>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</si>
  <si>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2018. Population figures compiled from administrative registers.</t>
  </si>
  <si>
    <t>Kingdom of Sweden</t>
  </si>
  <si>
    <t>SE</t>
  </si>
  <si>
    <t>Swedish krona</t>
  </si>
  <si>
    <t>Kingdom of Eswatini</t>
  </si>
  <si>
    <t>SZ</t>
  </si>
  <si>
    <t>Swazi lilangeni</t>
  </si>
  <si>
    <t>Fiscal year end: March 31; reporting period for national accounts data: CY. Authorities revised national accounts from 1999 to 2015.</t>
  </si>
  <si>
    <t>Expenditure survey/budget survey (ES/BS), 2009/10</t>
  </si>
  <si>
    <t>SX</t>
  </si>
  <si>
    <t>Republic of Seychelles</t>
  </si>
  <si>
    <t>SC</t>
  </si>
  <si>
    <t>Seychelles rupee</t>
  </si>
  <si>
    <t>SY</t>
  </si>
  <si>
    <t>Syrian pound</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</si>
  <si>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2011-2017. Alternative conversion factors are used in the Atlas methodology and elsewhere in World Development Indicators as single-year conversion factors.</t>
  </si>
  <si>
    <t>Expenditure survey/budget survey (ES/BS), 2007</t>
  </si>
  <si>
    <t>TC</t>
  </si>
  <si>
    <t>Republic of Chad</t>
  </si>
  <si>
    <t>TD</t>
  </si>
  <si>
    <t>Priority survey (PS), 2011</t>
  </si>
  <si>
    <t>East Asia &amp; Pacific (IDA &amp; IBRD)</t>
  </si>
  <si>
    <t>T4</t>
  </si>
  <si>
    <t>East Asia &amp; Pacific (IDA &amp; IBRD countries) aggregate.</t>
  </si>
  <si>
    <t>Europe &amp; Central Asia (IDA &amp; IBRD)</t>
  </si>
  <si>
    <t>T7</t>
  </si>
  <si>
    <t>Europe &amp; Central Asia (IDA &amp; IBRD countries) aggregate.</t>
  </si>
  <si>
    <t>Republic of Togo</t>
  </si>
  <si>
    <t>TG</t>
  </si>
  <si>
    <t>Malaria Indicator Survey, 2017; Multiple Indicator Cluster Survey, 2017</t>
  </si>
  <si>
    <t>2011-14</t>
  </si>
  <si>
    <t>Kingdom of Thailand</t>
  </si>
  <si>
    <t>TH</t>
  </si>
  <si>
    <t>Thai baht</t>
  </si>
  <si>
    <t>Fiscal year end: September 30; reporting period for national accounts data: CY.</t>
  </si>
  <si>
    <t>Republic of Tajikistan</t>
  </si>
  <si>
    <t>TJ</t>
  </si>
  <si>
    <t>Tajik somoni</t>
  </si>
  <si>
    <t>TM</t>
  </si>
  <si>
    <t>New Turkmen manat</t>
  </si>
  <si>
    <t>Living Standards Measurement Study Survey (LSMS), 1998</t>
  </si>
  <si>
    <t>Latin America &amp; Caribbean (IDA &amp; IBRD)</t>
  </si>
  <si>
    <t>T2</t>
  </si>
  <si>
    <t>Latin America &amp; the Caribbean (IDA &amp; IBRD countries) aggregate.</t>
  </si>
  <si>
    <t>Democratic Republic of Timor-Leste</t>
  </si>
  <si>
    <t>TL</t>
  </si>
  <si>
    <t>TP</t>
  </si>
  <si>
    <t>Demographic and Health Survey, 2016</t>
  </si>
  <si>
    <t>Living Standards Measurement Study Survey (LSMS), 2014/15</t>
  </si>
  <si>
    <t>Middle East &amp; North Africa (IDA &amp; IBRD)</t>
  </si>
  <si>
    <t>T3</t>
  </si>
  <si>
    <t>Middle East &amp; North Africa (IDA &amp; IBRD countries) aggregate.</t>
  </si>
  <si>
    <t>Kingdom of Tonga</t>
  </si>
  <si>
    <t>TO</t>
  </si>
  <si>
    <t>Tongan pa'anga</t>
  </si>
  <si>
    <t>Integrated household survey (IHS), 2009</t>
  </si>
  <si>
    <t>T5</t>
  </si>
  <si>
    <t>South Asia (IDA &amp; IBRD countries) aggregate.</t>
  </si>
  <si>
    <t>Sub-Saharan Africa (IDA &amp; IBRD)</t>
  </si>
  <si>
    <t>T6</t>
  </si>
  <si>
    <t>Sub-Saharan Africa (IDA &amp; IBRD countries) aggregate.</t>
  </si>
  <si>
    <t>Republic of Trinidad and Tobago</t>
  </si>
  <si>
    <t>TT</t>
  </si>
  <si>
    <t>Trinidad and Tobago dollar</t>
  </si>
  <si>
    <t>Integrated household survey (IHS), 1992</t>
  </si>
  <si>
    <t>Republic of Tunisia</t>
  </si>
  <si>
    <t>TN</t>
  </si>
  <si>
    <t>Tunisian dinar</t>
  </si>
  <si>
    <t>Türkiye</t>
  </si>
  <si>
    <t>Republic of Türkiye</t>
  </si>
  <si>
    <t>TR</t>
  </si>
  <si>
    <t>New Turkish lira</t>
  </si>
  <si>
    <t>TV</t>
  </si>
  <si>
    <t>United Republic of Tanzania</t>
  </si>
  <si>
    <t>TZ</t>
  </si>
  <si>
    <t>Tanzanian shilling</t>
  </si>
  <si>
    <t>Malaria Indicator Survey, 2017</t>
  </si>
  <si>
    <t>Republic of Uganda</t>
  </si>
  <si>
    <t>UG</t>
  </si>
  <si>
    <t>Ugandan shilling</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</si>
  <si>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1960-2009. Alternative conversion factors are used in the Atlas methodology and elsewhere in World Development Indicators as single-year conversion factors.</t>
  </si>
  <si>
    <t>2016/2017</t>
  </si>
  <si>
    <t>Malaria Indicator Survey, 2018/19; National Panel Survey 2018-2019</t>
  </si>
  <si>
    <t>UA</t>
  </si>
  <si>
    <t>Ukrainian hryvnia</t>
  </si>
  <si>
    <t>XT</t>
  </si>
  <si>
    <t>Upper middle income group aggregate. Upper-middle-income economies are those in which 2021 GNI per capita was between $4,256 and $13,205.</t>
  </si>
  <si>
    <t>Oriental Republic of Uruguay</t>
  </si>
  <si>
    <t>UY</t>
  </si>
  <si>
    <t>Uruguayan peso</t>
  </si>
  <si>
    <t>Multiple Indicator Cluster Survey, 2012/13</t>
  </si>
  <si>
    <t>US</t>
  </si>
  <si>
    <t>Labor force survey (LFS), 2016</t>
  </si>
  <si>
    <t>Republic of Uzbekistan</t>
  </si>
  <si>
    <t>UZ</t>
  </si>
  <si>
    <t>Uzbek som</t>
  </si>
  <si>
    <t>VC</t>
  </si>
  <si>
    <t>República Bolivariana de Venezuela</t>
  </si>
  <si>
    <t>VE</t>
  </si>
  <si>
    <t>Venezuelan bolivar fuerte</t>
  </si>
  <si>
    <t>VG</t>
  </si>
  <si>
    <t>Virgin Islands</t>
  </si>
  <si>
    <t>Virgin Islands of the United States</t>
  </si>
  <si>
    <t>VI</t>
  </si>
  <si>
    <t>Socialist Republic of Vietnam</t>
  </si>
  <si>
    <t>VN</t>
  </si>
  <si>
    <t>Vietnamese dong</t>
  </si>
  <si>
    <t>Multiple Indicator Cluster Survey, 2020/21</t>
  </si>
  <si>
    <t>Republic of Vanuatu</t>
  </si>
  <si>
    <t>VU</t>
  </si>
  <si>
    <t>Vanuatu vatu</t>
  </si>
  <si>
    <t>Multiple Indicator Cluster Survey, 2007/08</t>
  </si>
  <si>
    <t>Integrated household survey (IHS), 2010</t>
  </si>
  <si>
    <t>1W</t>
  </si>
  <si>
    <t>World aggregate.</t>
  </si>
  <si>
    <t>WS</t>
  </si>
  <si>
    <t>Samoan tala</t>
  </si>
  <si>
    <t>Republic of Kosovo</t>
  </si>
  <si>
    <t>XK</t>
  </si>
  <si>
    <t>Republic of Yemen</t>
  </si>
  <si>
    <t>YE</t>
  </si>
  <si>
    <t>Yemeni rial</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</si>
  <si>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1990-2019. Alternative conversion factors are used in the Atlas methodology and elsewhere in World Development Indicators as single-year conversion factors.</t>
  </si>
  <si>
    <t>RY</t>
  </si>
  <si>
    <t>Republic of South Africa</t>
  </si>
  <si>
    <t>ZA</t>
  </si>
  <si>
    <t>South African rand</t>
  </si>
  <si>
    <t>Expenditure survey/budget survey (ES/BS), 2014/15</t>
  </si>
  <si>
    <t>Republic of Zambia</t>
  </si>
  <si>
    <t>ZM</t>
  </si>
  <si>
    <t>New Zambian kwacha</t>
  </si>
  <si>
    <t>National accounts data were rebased to reflect the January 1, 2013, introduction of the new Zambian kwacha at a rate of 1,000 old kwacha = 1 new kwacha.</t>
  </si>
  <si>
    <t>Republic of Zimbabwe</t>
  </si>
  <si>
    <t>ZW</t>
  </si>
  <si>
    <t>Zimbabwean Dollar</t>
  </si>
  <si>
    <t>National Accounts data are reported in Zimbabwean Dollar (ZWL). Before 2017, one ZWL is set to be equal to one USD.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2017-2020. Alternative conversion factors are used in the Atlas methodology and elsewhere in World Development Indicators as single-year conversion factors.</t>
  </si>
  <si>
    <t>CountryCode</t>
  </si>
  <si>
    <t>SeriesCode</t>
  </si>
  <si>
    <t>DESCRIPTION</t>
  </si>
  <si>
    <t>Servicio di Telecomunicacion di Aruba (SETAR). Directorate of Telecommunication Affairs Aruba</t>
  </si>
  <si>
    <t>Includes overnight visitors (tourists) and same-day visitors (excursionists). Arrivals of non-resident visitors at national borders.</t>
  </si>
  <si>
    <t>Compiled from data reported in the International Monetary Fund's Balance of Payment Statistics database.</t>
  </si>
  <si>
    <t>Data source: United Nations World Population Prospects</t>
  </si>
  <si>
    <t>Sources: UN Energy Statistics (2014)</t>
  </si>
  <si>
    <t xml:space="preserve">Estimates are derived from data on foreign-born population. </t>
  </si>
  <si>
    <t>Sources: Estimated based on UN Energy Statistics (2014); World Development Indicators, WDI (2014)</t>
  </si>
  <si>
    <t>Ministry of Communications. Ministry of Communications &amp; Information Technology</t>
  </si>
  <si>
    <t>Includes overnight visitors (tourists) and same-day visitors (excursionists).</t>
  </si>
  <si>
    <t>Estimates are based on regression.</t>
  </si>
  <si>
    <t>2004 SIPRI estimates.</t>
  </si>
  <si>
    <t>Long-term public and publicly guaranteed and long-term private nonguaranteed debt data for 2020 are based on reports provided by the country. Short-term debt before 2010 is based on data from the BIS. Data include the effects of Paris Club debt restructuring agreements signed in 2010 and HIPC and MDRI debt relief. DSSI eligible and participating in 2020.</t>
  </si>
  <si>
    <t>Empresa de Telecommunicações de Angola. From 2004: Angolan Institute of Communications.</t>
  </si>
  <si>
    <t>Long-term public and publicly guaranteed debt data for 2020 are based on reports provided by the country.  Short-term debt and long-term private nonguaranteed debt data for 2020 are sourced from the National Bank of Angola. DSSI eligible and participating in 2020.</t>
  </si>
  <si>
    <t xml:space="preserve">Estimates are derived from data on foreign-born population. Number of refugees reported by the UN Refugee Agency (UNHCR) are added to the migrant stock estimates. </t>
  </si>
  <si>
    <t>Sources: World Energy Statistics and Balances, IEA (2014)</t>
  </si>
  <si>
    <t>Includes overnight visitors (tourists) only.</t>
  </si>
  <si>
    <t>Sources: World Energy Statistics and Balances, IEA (2014); World Development Indicators, WDI (2014)</t>
  </si>
  <si>
    <t>Includes overnight visitors (tourists) only. Arrivals of non-resident tourists at national borders.</t>
  </si>
  <si>
    <t>Compiled from data reported in the International Monetary Fund's Balance of Payment Statistics database. 1995-2001: country data.</t>
  </si>
  <si>
    <t>Albanian Telecom Enterprise. From 2003: Ministry of Transport and Telecommunications. Minister of State for the Reforms and the Relation with the Parliament</t>
  </si>
  <si>
    <t>Long-term public and publicly guaranteed and long-term private nonguaranteed debt data for 2020 are based on reports provided by the country. Short-term debt data for 2020 are sourced by the Quarterly External Debt Statistics database (http://datatopics.worldbank.org/debt/qeds).</t>
  </si>
  <si>
    <t>Includes overnight visitors (tourists) and same-day visitors (excursionists). Arrivals of non-resident visitors at national borders. Excluding nationals residing abroad. Including in transit visitors.</t>
  </si>
  <si>
    <t>Source: OECD</t>
  </si>
  <si>
    <t>Data source: Institute of Statistics, Eurostat</t>
  </si>
  <si>
    <t xml:space="preserve">Estimates are derived from data on foreign population. Foreign population is people who are citizens of a country other the country in which they reside. </t>
  </si>
  <si>
    <t>Data source: Eurostat</t>
  </si>
  <si>
    <t>Source: United Nations Conference on Trade and Development, Foreign Direct Investment Online database.</t>
  </si>
  <si>
    <t>Includes overnight visitors (tourists) and same-day visitors (excursionists). Arrivals of non-resident visitors at national borders. Since May 2009 a new methodology has been applied and therefore, the information is not comparable to previous years.</t>
  </si>
  <si>
    <t xml:space="preserve">Estimates are derived from data on foreign population. Foreign population is people who are citizens of a country other the country in which they reside. Number of refugees reported by the UN Refugee Agency (UNHCR) are added to the migrant stock estimates. </t>
  </si>
  <si>
    <t>Compiled from data reported by the Central Bank. Source: Central Bank of the U.A.E. 1995-1999: hotel revenues. Including domestic tourism and nationals residing abroad.</t>
  </si>
  <si>
    <t>1997-2014 SIPRI estimates.</t>
  </si>
  <si>
    <t>Emirates Telecommunications Corporation (ETISALAT). From 2006: Telecommunications Regulatory Authority.</t>
  </si>
  <si>
    <t>Includes overnight visitors (tourists) and same-day visitors (excursionists). 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t>
  </si>
  <si>
    <t>Compiled from data reported by the Central Bank. 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Source: Central Bank of the U.A.E.</t>
  </si>
  <si>
    <t>Method of calculation: Total domestic value of share trading of Abu Dhabi Serurities Market and Dubai Financial Market divided by total domestic market capitalization of the two exchanges.</t>
  </si>
  <si>
    <t>Includes overnight visitors (tourists) and same-day visitors (excursionists). Change of methodology from 2016. The data from 2010 to 2015 are the product of a statistical splice.  Data prior to 2010 are not comparable with those of the 2010-2019 series.</t>
  </si>
  <si>
    <t>Includes overnight visitors (tourists) only. Arrivals of non-resident tourists at national borders. Change of methodology from 2016. The data from 2010 to 2015 are the product of a statistical splice.  Data prior to 2010 are not comparable with those of the 2010-2019 series.</t>
  </si>
  <si>
    <t>Comisión Nacional de Comunicaciones.</t>
  </si>
  <si>
    <t>Data source: National Institute of Statistics and Censuses, United Nations World Population Prospects</t>
  </si>
  <si>
    <t>Compiled from data reported in the International Monetary Fund's Balance of Payment Statistics database. Starting 2004, as a result of the importance of the “Survey on International Tourism”, the estimates of the series of the “Travel” item of the Balance of Payments were modified. For this reason, the data are not rigorously comparable with those of previous years.</t>
  </si>
  <si>
    <t>Long-term public and publicly guaranteed and long-term private nonguaranteed debt data for 2020 are based on reports provided by the country. Long-term private nonguaranteed debt data before 2008 are World Bank staff estimates. Long term foreign direct investment debt is reported according to the BPM5 definition for entities with foreign ownership of 10 percent or more of the ordinary shares or voting power and excludes debt of fellow companies. Short-term debt data for 2020 are sourced by the Quarterly External Debt Statistics database (http://datatopics.worldbank.org/debt/qeds).</t>
  </si>
  <si>
    <t>Provincial debt for long-term private nonguaranteed debt data are World Bank staff estimates.</t>
  </si>
  <si>
    <t>Ministry of Transport and Communications.</t>
  </si>
  <si>
    <t>Data source: United Nations Population and Vital Statistics Report</t>
  </si>
  <si>
    <t>Compiled from data reported by the country.</t>
  </si>
  <si>
    <t>American Samoa Telecommunications Authority.</t>
  </si>
  <si>
    <t>Compiled from data reported by the country. Source: South Pacific Tourism Organisation - Regional Tourism Resource Centre.</t>
  </si>
  <si>
    <t>Estimates are derived from data on foreign-born population. The estimates for American Samoa reflect, to the extent possible, all persons born outside its territory.</t>
  </si>
  <si>
    <t>Cable and Wireless (W.I.) Ltd. (C&amp;W). A.P.U.A. Telephones. Digicel.</t>
  </si>
  <si>
    <t>Includes overnight visitors (tourists) and same-day visitors (excursionists). Arrivals of non-resident visitors at national borders. Excluding yacht passenger arrivals.</t>
  </si>
  <si>
    <t xml:space="preserve">Including Other Territories comprising Jervis Bay Territory, Christmas Island and the Cocos (Keeling) Islands. </t>
  </si>
  <si>
    <t>Data source: Australian Bureau of Statistics</t>
  </si>
  <si>
    <t>Derived using male and female life expectancy</t>
  </si>
  <si>
    <t>1950-1999 SIPRI estimates.</t>
  </si>
  <si>
    <t>Australian Department of Broadband, Communications and the Digital Economy (DBCDE).</t>
  </si>
  <si>
    <t>Estimates are derived from data on foreign-born population. For purposes of estimation, Australia, the Christmas Island, the Cocos (Keeling) Islands and Norfolk Island are considered to be a single entity.</t>
  </si>
  <si>
    <t>1988-1999 SIPRI estimates.</t>
  </si>
  <si>
    <t>1960-1999 SIPRI estimates.</t>
  </si>
  <si>
    <t>Data source: Human Mortality Database by University of California, Berkeley, and Max Planck Institute for Demographic Research.</t>
  </si>
  <si>
    <t>Including Christmas Island, Cocos (Keeling) Islands and Norfolk Island.</t>
  </si>
  <si>
    <t>Includes overnight visitors (tourists) and same-day visitors (excursionists). Arrivals of non-resident visitors at national borders. Excluding nationals residing abroad and crew members.</t>
  </si>
  <si>
    <t>European Union (EU) member countries apply a common tariff schedule. Historical data for EU member countries refer to data for the EU as a whole regardless of when the country became a member of EU and do not represent tariff schedules that were applied before the EU membership.</t>
  </si>
  <si>
    <t>Data source: Eurostat, Statistics Austria</t>
  </si>
  <si>
    <t>Data are reported in Austrian schillings until 1998, in euro from 1999.</t>
  </si>
  <si>
    <t>Until 2001: Federal Ministry for Science and Transport. Austrian Regulatory Authority for Broadcasting and Telecommunications (RTR-GmbH).</t>
  </si>
  <si>
    <t>1960-2001 SIPRI estimates.</t>
  </si>
  <si>
    <t>Includes overnight visitors (tourists) only. Holiday and business trips with at least one overnight stay, including stays at friends and relatives and second homes.</t>
  </si>
  <si>
    <t>1998-2001 SIPRI estimates.</t>
  </si>
  <si>
    <t>1957-2001 SIPRI estimates.</t>
  </si>
  <si>
    <t>Includes overnight visitors (tourists) only. Arrivals of non-resident tourists in all types of accommodation establishments. Only paid accommodation; excluding stays at friends and relatives and second homes.</t>
  </si>
  <si>
    <t>Long-term public and publicly guaranteed debt data for 2020 are based on reports provided by the country. Long-term private nonguaranteed debt data is World Bank staff estimates based on the market data. Short-term debt for 2020 is based on data from the BIS.</t>
  </si>
  <si>
    <t>Including Nagorno-Karabakh.</t>
  </si>
  <si>
    <t>Data source: Eurostat, State Statistical Committee, United Nations World Population Prospects</t>
  </si>
  <si>
    <t>Ministry of Communications and Information Technologies.</t>
  </si>
  <si>
    <t>Data source: United Nations World Population Prospects. Including Nagorno-Karabakh.</t>
  </si>
  <si>
    <t>Data source: State Statistical Committee, United Nations World Population Prospects</t>
  </si>
  <si>
    <t>1992-2004 SIPRI estimates.</t>
  </si>
  <si>
    <t>1994-2004 SIPRI estimates.</t>
  </si>
  <si>
    <t>Data source: State Statistical Committee, Eurostat, United Nations World Population Prospects</t>
  </si>
  <si>
    <t>Until 2001: Office National des Télécommunications (ONATEL). Agence de Régulation et de Contrôle des Télécommunications.</t>
  </si>
  <si>
    <t>2017-2018 highly uncertain data.</t>
  </si>
  <si>
    <t>Long-term public and publicly guaranteed and long-term private nonguaranteed debt data for 2020 are based on reports provided by the country. Long-term private nonguaranteed debt data are not available. Data include the effects of Paris Club debt restructuring agreement and HIPC and MDRI debt relief. DSSI eligible and participating in 2020</t>
  </si>
  <si>
    <t>Includes overnight visitors (tourists) only. Arrivals of non-resident tourists at national borders. Including nationals residing abroad. From 2010: break in the series due to implementation of improved methodology for distinguishing visitors (tourists) from other travellers.</t>
  </si>
  <si>
    <t>Data source: Eurostat, Statistics Belgium</t>
  </si>
  <si>
    <t>Institut belge des services postaux et des télécommunications (IBPT).</t>
  </si>
  <si>
    <t>Compiled from data reported in the International Monetary Fund's Balance of Payment Statistics database. 1995-2000: country data.</t>
  </si>
  <si>
    <t>Data refer to offences, not victims, of intentional homicide.</t>
  </si>
  <si>
    <t>Data are reported in Belgian francs until 1998, in euro from 1999.</t>
  </si>
  <si>
    <t>Includes overnight visitors (tourists) only. Arrivals of non-resident tourists in all types of accommodation establishments. Due to a change in the methodology, from 2015 the data are not comparable with those of previous years.</t>
  </si>
  <si>
    <t>1960-1971 SIPRI estimates.</t>
  </si>
  <si>
    <t>Office des Postes et Télécommunications (OPT).</t>
  </si>
  <si>
    <t>Source: Internation Union of Railways (UIC)</t>
  </si>
  <si>
    <t xml:space="preserve">Estimates are derived from data on foreign-born and foreign population. Number of refugees reported by the UN Refugee Agency (UNHCR) are added to the migrant stock estimates. </t>
  </si>
  <si>
    <t>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and HIPC and MDRI debt relief. DSSI eligible and not participating in 2020. DSSI eligible and not participating in 2020.</t>
  </si>
  <si>
    <t>Office National des Télécommunications (ONATEL). 1997-2000: Direction Générale de l'Office National des Télécommunications.</t>
  </si>
  <si>
    <t>Includes overnight visitors (tourists) only. Arrivals of non-resident tourists in hotels and similar establishments.</t>
  </si>
  <si>
    <t>Long-term public and publicly guaranteed debt data and long-term private nonguaranteed debt data for 2020 are based on reports provided by the country. Short-term debt data for 2020 are sourced by the Quarterly External Debt Statistics database (http://datatopics.worldbank.org/debt/qeds). Data include HIPC and MDRI debt relief. DSSI eligible and participating in 2020.</t>
  </si>
  <si>
    <t>Bangladesh Telegraph and Telephone Board. From 2002: Bangladesh Telecommunication Regulatory Commission.</t>
  </si>
  <si>
    <t>1988-2008 SIPRI estimates.</t>
  </si>
  <si>
    <t>Long-term public and publicly guaranteed debt data and long-term private nonguaranteed debt for 2020 are based on reports provided by the country. Short-term debt data for 2020 are sourced by the Quarterly External Debt Statistics database (http://datatopics.worldbank.org/debt/qeds). DSSI eligible and not participating in 2020.</t>
  </si>
  <si>
    <t>In 2004, the number of seats in parliament was raised from 300 to 345, with the addition of 45 reserved seats for women. These reserved seats were filled in September and October 2005, being allocated to political parties in proportion to their share of the national vote received in the 2001 election. 
The parliament was dissolved on 27 October 2006, in view of elections that are yet to take place. Women held 52 of the 345 seats (15%) in the outgoing parliament. 
45 reserved seats reserved for women are yet to be filled in 2008.</t>
  </si>
  <si>
    <t>1989-2003 SIPRI estimates.</t>
  </si>
  <si>
    <t>Long-term public and publicly guaranteed debt data for 2020 are based on reports provided by the country. Short-term debt data for 2020 are sourced by the Quarterly External Debt Statistics database (http://datatopics.worldbank.org/debt/qeds).</t>
  </si>
  <si>
    <t>Bulgarian Telecommunications Company Ltd. From 2002: Communications Regulation Commission.</t>
  </si>
  <si>
    <t>Data source: Eurostat, National Statistical Institute</t>
  </si>
  <si>
    <t>1998-2003 SIPRI estimates.</t>
  </si>
  <si>
    <t>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t>
  </si>
  <si>
    <t>Includes overnight visitors (tourists) and same-day visitors (excursionists). Arrivals of non-resident visitors at national borders. From 2015, break in the series. Source: Inbound tourism survey. Excluding nationals residing abroad.</t>
  </si>
  <si>
    <t>1971-2004, 2011-2012, 2014-2019 SIPRI estimates.</t>
  </si>
  <si>
    <t>Bahrain Telecommunications Company. From 2004: Telecommunications Regulatory Authority (TRA).</t>
  </si>
  <si>
    <t>Includes overnight visitors (tourists) and same-day visitors (excursionists). Source: Outbound tourism survey.</t>
  </si>
  <si>
    <t>1990-2004, 2011-2012, 2014-2019 SIPRI estimates.</t>
  </si>
  <si>
    <t>1971-2004 SIPRI estimates.</t>
  </si>
  <si>
    <t>Batelco, Bahamas Telecommunications Corporation.</t>
  </si>
  <si>
    <t>Public Enterprise PTT Bosnia and Herzegovina (PTT BIH). From 2002: Communications Regulatory Agency B &amp; H.</t>
  </si>
  <si>
    <t>Includes overnight visitors (tourists) only. Arrivals of non-resident tourists in all types of accommodation establishments.</t>
  </si>
  <si>
    <t>With the release of 2020 data, long-term private nonguaranteed debt data for the period 2011-2019 are revised. Since 2005, these data are World Bank staff estimates. Short-term debt for 2020 is based on data from the BIS. Long-term public and publicly guaranteed debt data for 2020 are based on reports provided by the country.</t>
  </si>
  <si>
    <t xml:space="preserve">Estimates are imputed using model estimates. Number of refugees reported by the UN Refugee Agency (UNHCR) are added to the migrant stock estimates. </t>
  </si>
  <si>
    <t>Prior to 1999 data on long-term public and publicly guaranteed debt include only IBRD and IMF loans.</t>
  </si>
  <si>
    <t>Beltelecom. From 2003: Ministry of Communications and Informatization.</t>
  </si>
  <si>
    <t>Data source: National Statistical Committee of the Republic of Belarus; United Nations World Population Prospects</t>
  </si>
  <si>
    <t>2001-2019 highly uncertain data.</t>
  </si>
  <si>
    <t>Includes overnight visitors (tourists) and same-day visitors (excursionists). Arrivals of non-resident visitors at national borders. Data until 2015 without taking into account the Belarusian-Russian border segment. Data from 2016 including estimation of the Belarusian-Russian border segment.</t>
  </si>
  <si>
    <t>Data source: Eurostat, National Statistical Committee of the Republic of Belarus, United Nations World Population Prospects</t>
  </si>
  <si>
    <t>Long-term public and publicly guaranteed debt data for 2020 are based on reports provided by the country. Long-term private nonguaranteed and short-term debt data for 2020 are sourced by the Quarterly External Debt Statistics database (http://datatopics.worldbank.org/debt/qeds).</t>
  </si>
  <si>
    <t>1992-2000 SIPRI estimates.</t>
  </si>
  <si>
    <t>Data source: Eurostat, TransMONEE, United Nations World Population Prospects</t>
  </si>
  <si>
    <t>Data source: National Statistical Committee of the Republic of Belarus, Eurostat</t>
  </si>
  <si>
    <t>Belize Telecommunications Ltd (BTL).</t>
  </si>
  <si>
    <t>Long-term public and publicly guaranteed and long-term private nonguaranteed debt data for 2020 are based on reports provided by the country. Short-term debt data are not available.</t>
  </si>
  <si>
    <t>Data source: Bermuda Government Department of Statistics, United Nations Population and Vital Statistics Report</t>
  </si>
  <si>
    <t>The Bermuda Telephone Company Limited (Bermuda Telephone). From 2001: Ministry of Energy,Telecommunications and E-Commerce; Dept of Telecommunications</t>
  </si>
  <si>
    <t>Compiled from data reported in the International Monetary Fund's Balance of Payment Statistics database. 1995-2005: country data.</t>
  </si>
  <si>
    <t>Includes overnight visitors (tourists) and same-day visitors (excursionists). Arrivals of non-resident visitors at national borders. Excluding nationals residing abroad.</t>
  </si>
  <si>
    <t>Compiled from data reported in the International Monetary Fund's Balance of Payment Statistics database. 2002-2005: country data.</t>
  </si>
  <si>
    <t>Until 1998: Empresa Nacional de Telecomunicaciones (ENTEL). Superintendencia de Telecomunicaciones.</t>
  </si>
  <si>
    <t>1989-1998 SIPRI estimates.</t>
  </si>
  <si>
    <t>1961-1998 SIPRI estimates.</t>
  </si>
  <si>
    <t>Long-term public and publicly guaranteed and long-term private nonguaranteed debt data for 2020 are based on reports provided by the country. Short-term debt data for 2020 is sourced by the Quarterly External Debt Statistics database (http://datatopics.worldbank.org/debt/qeds). Data include the effects of HIPC and MDRI debt relief.</t>
  </si>
  <si>
    <t>1960-1994 SIPRI estimates.</t>
  </si>
  <si>
    <t>Telecomunicaçoes Brasileiras S.A. From 1998: Agência Nacional de Telecomunicações (ANATEL).</t>
  </si>
  <si>
    <t>Includes overnight visitors (tourists) only. Arrivals of non-resident tourists at national borders. Including nationals residing abroad.</t>
  </si>
  <si>
    <t>Long-term public and publicly guaranteed and long-term private nonguaranteed debt data for 2020 are based on reports provided by the country. Short-term debt data for 2020 are based on reports provided by the country.</t>
  </si>
  <si>
    <t>Compiled from data reported in the International Monetary Fund's Balance of Payment Statistics database. 2017, 2018: the expenditure figures are those provided by the country to UNWTO, which do not appear in the International Monetary Fund data used in the preparation of this edition of the Compendium.</t>
  </si>
  <si>
    <t>Cable and Wireless (Barbados) Limited. From 2003: Ministry of Energy and Public Utilities.</t>
  </si>
  <si>
    <t>Includes overnight visitors (tourists) and same-day visitors (excursionists). Arrivals of non-resident visitors at national borders. The information for 2019 only includes data relating to the January-September period due to a data gap in the fourth quarter and is therefore not comparable to the series for previous years.</t>
  </si>
  <si>
    <t>Jabatan Telekom Brunei (JTB). Ministry of Communications. From 2002: Authority for Info-communications Technology Industry of Brunei Darussalam (AiTi.)</t>
  </si>
  <si>
    <t>Bhutan Information, Communications and Media Authority, Ministry of Information and Communications.</t>
  </si>
  <si>
    <t>Long-term public and publicly guaranteed and long-term private nonguaranteed debt data for 2020 are based on reports provided by the country. Short-term debt for 2020 is based on data from the BIS. DSSI eligible and not participating in 2020.</t>
  </si>
  <si>
    <t>Includes overnight visitors (tourists) only. Arrivals of non-resident tourists at national borders. The huge margin of difference from 2010 as compared to the previous years is because starting from 2010 the regional high end tourists are included in the total figures.</t>
  </si>
  <si>
    <t>Botswana Telecommunication Corporation. From 2003: Botswana Telecommunications Authority (BTA).</t>
  </si>
  <si>
    <t>Long-term public and publicly guaranteed debt data for 2020 are based on reports provided by the country. Long-term private nonguaranteed debt data are World Bank staff estimates based on the market data. Short-term debt for 2020 is based on data from the BIS.</t>
  </si>
  <si>
    <t>Compiled from data reported by the Central Bank. Source: "Banque des États de l'Afrique Centrale (B.E.A.C.)". 2003, 2004, 2009-2013: country data.</t>
  </si>
  <si>
    <t>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but with no deferred payments reported in 2020.</t>
  </si>
  <si>
    <t>Société Centrafricaine de Télécommunications (SOCATEL).</t>
  </si>
  <si>
    <t>Includes overnight visitors (tourists) only. Arrivals of non-resident tourists at national borders. Arrivals by air to Bangui only.</t>
  </si>
  <si>
    <t>Statistics Canada. Canadian Radio-television and Telecommunications Commission.</t>
  </si>
  <si>
    <t>Data source: Statistics Canada, United Nations Population and Vital Statistics Report, United Nations World Population Prospects</t>
  </si>
  <si>
    <t>Data source: Statistics Canada</t>
  </si>
  <si>
    <t>Data source: Statistics Canada, United Nations World Population Prospects</t>
  </si>
  <si>
    <t>Method of calculation: Before 2000, total domestic value of share trading of TMX Group and Bourse de MontrÃ©al divided by total domestic market capitalization of the two exchanges. After 2000, Bourse de MontrÃ©al does not have a cash market and is thus excluded.</t>
  </si>
  <si>
    <t>Data before 2005 are for Canadian National Line only.</t>
  </si>
  <si>
    <t>Includes overnight visitors (tourists) and same-day visitors (excursionists). Arrivals of non-resident visitors at national borders. Data based on customs counts and adjusted using questionnaire surveys. Note: Different types of methodological changes that affect the estimates for 2000 and 2001 for expenditures and characteristics of International Tourists to Canada, have been introduced in 2002. Therefore, Statistics Canada advises not to compare the estimates for 2000 and 2001 with the years prior because of these methodological changes for the non-count estimates (one of the reasons average length of stay numbers are not provided).</t>
  </si>
  <si>
    <t>Data for TMX Group. Data for years 2008-2012, 2014-2015, 2020 - includes Canadian Securities Exchange</t>
  </si>
  <si>
    <t>Includes overnight visitors (tourists) and same-day visitors (excursionists). Until 2017: departures were estimated from arrivals of Canadian residents returning from abroad. From 2018: National Travel Survey. The data are not comparable with those of previous years.</t>
  </si>
  <si>
    <t>Swisscom. From 1999: OFCOM.</t>
  </si>
  <si>
    <t>1960-1989 SIPRI estimates.</t>
  </si>
  <si>
    <t>Data source: Eurostat, Swiss Federal Statistical Office</t>
  </si>
  <si>
    <t>Includes overnight visitors (tourists) only. Arrivals of non-resident tourists in all types of accommodation establishments. Until 2015: hotels and similar establishments (including health establishments). From 2016 onwards: all collective tourism establishments.</t>
  </si>
  <si>
    <t>Includes Liechtenstein</t>
  </si>
  <si>
    <t>Data source: United Nations World Population Prospects. Refers to Guernsey, and Jersey.</t>
  </si>
  <si>
    <t>Refers to Guernsey, and Jersey.</t>
  </si>
  <si>
    <t>Estimates are derived from data on foreign-born population. The estimates for the Channel Islands are based on the number of persons born outside the territory of Guernsey and Jersey.</t>
  </si>
  <si>
    <t>Until 1998: Ministerio de Transportes y Telecomunicaciones. Subsecretaría de Telecomunicaciones (Subtel).</t>
  </si>
  <si>
    <t>Includes overnight visitors (tourists) and same-day visitors (excursionists). In 2017, a "base year" was carried out that allowed updating the behavior patterns of the land passes. From 2012 to 2015 they were estimated. From the year 2019 the Outbound Tourism figures expand according to “Departures of residents in Chile for tourist purposes”. Before this methodological change, the expansion was carried out according to “Arrivals at destination of residents in Chile”.</t>
  </si>
  <si>
    <t>Data on short-term debt on original maturity basis are based on reports provided by the country.</t>
  </si>
  <si>
    <t>1989-2019 SIPRI estimates.</t>
  </si>
  <si>
    <t>Method of calculation: Total domestic value of share trading of Shanghai Stock Exchange and Shenzhen Stock Exchange divided by the total domestic market capitalization of the two exchanges.</t>
  </si>
  <si>
    <t>Long-term public and publicly guaranteed, long-term private nonguaranteed debt data, and short-term debt data for 2020 are World Bank staff estimates based on country aggregate reports.</t>
  </si>
  <si>
    <t>Includes overnight visitors (tourists) only. Including air crew members and other servicemen.</t>
  </si>
  <si>
    <t>Excluding Hong Kong SAR, China; Macao SAR, China; Taiwan, China.</t>
  </si>
  <si>
    <t>The data for China do not include Hong Kong SAR, China; Macao SAR, China; and Taiwan, China.</t>
  </si>
  <si>
    <t>Ministry of Information Industry (MII). Ministry of Industry and Information Technology.</t>
  </si>
  <si>
    <t>Data source: United Nations World Population Prospects. The data for China do not include Hong Kong SAR, China; Macao SAR, China; and Taiwan, China.</t>
  </si>
  <si>
    <t>Data based on BPM6.</t>
  </si>
  <si>
    <t>Includes overnight visitors (tourists) and same-day visitors (excursionists). Arrivals of non-resident visitors at national borders. Including ethnic Chinese arriving from "Hong Kong, China", "Macao, China", "Taiwan, Province of China" and overseas Chinese, of which most same-day visitors are from "Hong Kong, China" and "Macao, China". From 2016: including arrivals of non-residents visitors through border areas in China. The data are not comparable with those of previous years.</t>
  </si>
  <si>
    <t>Estimates are imputed using model estimates. For purposes of estimation, the estimates for China, Hong Kong Special Administrative Region of China and Macao Special Administrative Region of China are derived and reported separately.</t>
  </si>
  <si>
    <t>Data source: National Bureau of Statistics</t>
  </si>
  <si>
    <t>1989-2018 SIPRI estimates.</t>
  </si>
  <si>
    <t>Until 1996: Société Côte d'Ivoire-TELECOM (CI-TELCOM). Agence des Télécommunications de Côte d'Ivoire.</t>
  </si>
  <si>
    <t>2012 SIPRI estimates.</t>
  </si>
  <si>
    <t xml:space="preserve">Estimates are derived from data on foreign-born and foreign population. </t>
  </si>
  <si>
    <t>Long-term public and publicly guaranteed debt data for 2020 are based on reports provided by the country. Long-term private nonguaranteed debt data for 2020 are World Bank staff estimates. Short-term debt for 2020 is based on data from the BIS. Data include the effects of Paris Club agreement signed in 2011 and 2019 and HIPC and MDRI debt relief. DSSI eligible and participating in 2020.</t>
  </si>
  <si>
    <t>Includes overnight visitors (tourists) and same-day visitors (excursionists). Arrivals of non-resident visitors at national borders. 1995, 1996, 2007-2014: arrivals to Félix Houphouët Boigny Airport only. 2015: break in the series: figures include arrivals by land (road and railway).</t>
  </si>
  <si>
    <t>Ministère des Postes et Télécommunications. Agence de Régulation des Télécommunications.</t>
  </si>
  <si>
    <t>Long-term public and publicly guaranteed and long-term private nonguaranteed debt data for 2020 are based on reports provided by the country. Short-term debt for 2020 is based on data from the BIS. Data include the effects of HIPC and MDRI debt relief.DSSI eligible and participating in 2020</t>
  </si>
  <si>
    <t>Until 2002: Ministère des Postes et Télécommunications. Autorité de Régulation de la Poste et des Télécommunications.</t>
  </si>
  <si>
    <t>Includes overnight visitors (tourists) only. Arrivals of non-resident tourists at national borders. 2002-2004, 2007-2010: arrivals by air only. 2011-2016: The arrivals data relate only to three border posts (N'Djili airport in Kinshasa, the Luano airport in Lubumbashi, and the land border-crossing of Kasumbalesa in Katanga province)</t>
  </si>
  <si>
    <t>1963-1971 SIPRI estimates.</t>
  </si>
  <si>
    <t>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and HIPC and MDRI debt relief.DSSI eligible and participating in 2020</t>
  </si>
  <si>
    <t>Direction Générale de l'Administsration Centrale des Postes et Télécommunications.</t>
  </si>
  <si>
    <t>Long-term public and publicly guaranteed debt data for 2020 are based on reports provided by the country and does not fully cover the debt contracted with the private creditors. Long-term private nonguaranteed debt data for 2020 are World Bank staff estimates based on the market data. Short-term debt for 2020 is based on data from the BIS. Data include the effects of Paris Club debt restructuring agreement and HIPC and MDRI debt relief. DSSI eligible and participating in 2020.</t>
  </si>
  <si>
    <t>1992-1993 highly uncertain data. 2001-2007 SIPRI estimates.</t>
  </si>
  <si>
    <t>Includes overnight visitors (tourists) and same-day visitors (excursionists). Arrivals of non-resident visitors at national borders. Surveys. Source: "Direction Générale de l'Industrie Touristique". Including nationals residing abroad.</t>
  </si>
  <si>
    <t>1970-1993 highly uncertain data. 2001-2007 SIPRI estimates.</t>
  </si>
  <si>
    <t>Ministerio de Comunicaciones.</t>
  </si>
  <si>
    <t>Data source: United Nations World Population Prospects, DHS 2010</t>
  </si>
  <si>
    <t>Data source: United Nations World Population Prospects 2019 Revision. Note: The UN estimates for Colombia are based on 2005 and earlier censuses and official estimates through 2018. UN estimates are likely to reflect the 2018 census results in the subsequent WPP Revisions once the 2018 census results become available.</t>
  </si>
  <si>
    <t>1960-1969 SIPRI estimates.</t>
  </si>
  <si>
    <t>Includes overnight visitors (tourists) and same-day visitors (excursionists). Arrivals of non-resident visitors at national borders. 1996: change in the methodology. From 2010 arrivals of non-resident travellers by immigration checkpoints. From 2011 including nationals residing abroad. Since 2015,  the nationals residing abroad are calculated with the country of residence reported at the exit.</t>
  </si>
  <si>
    <t>1988-1989 SIPRI estimates.</t>
  </si>
  <si>
    <t>Includes overnight visitors (tourists) only. Arrivals of non-resident tourists at national borders. Arrivals by air.</t>
  </si>
  <si>
    <t>Estimates are derived from data on foreign-born population. For purposes of estimation, the estimates for Comoros and Mayotte are derived and reported separately.</t>
  </si>
  <si>
    <t>Société Nationale des Postes et Telecommunications (SNPT). Since 2005: Comores Télécom.</t>
  </si>
  <si>
    <t>Compiled from data reported in the International Monetary Fund's Balance of Payment Statistics database. 1995, 2003, 2004: Banque centrale des Comores.</t>
  </si>
  <si>
    <t>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agreements signed in 2010 and the HIPC debt relief. DSSI eligible and participating in 2020.</t>
  </si>
  <si>
    <t>Compiled from data reported in the International Monetary Fund's Balance of Payment Statistics database. 1995-2004: Banque centrale des Comores.</t>
  </si>
  <si>
    <t>Cabo Verde Telecom. From 2004: Instituto das Comunicações e das Tecnologias de Informação.</t>
  </si>
  <si>
    <t>Includes overnight visitors (tourists) only. Arrivals of non-resident tourists in hotels and similar establishments. 1995-1999: arrivals by air. From 2000 arrivals of non-resident tourists in hotels and similar establishments.</t>
  </si>
  <si>
    <t>Long-term public and publicly guaranteed debt data for 2020 are based on reports provided by the country. Long-term private nonguaranteed and short-term debt data are not available. Short-term debt for 2020 is based on data from the BIS. DSSI eligible and participating in 2020.</t>
  </si>
  <si>
    <t>Long-term public and publicly guaranteed and Long-term private nonguaranteed debt data for 2020 are based on reports provided by the country. Short-term debt data for 2020 are sourced by the Quarterly External Debt Statistics database (http://datatopics.worldbank.org/debt/qeds).</t>
  </si>
  <si>
    <t>Instituto Costarricense de Electricidad (ICE).</t>
  </si>
  <si>
    <t>Compiled from data reported by the country. The expenditure figures are those provided by the country to UNWTO, which do not appear in the International Monetary Fund data.</t>
  </si>
  <si>
    <t>Ministerio de la Informática y las Comunicaciones.</t>
  </si>
  <si>
    <t>Includes overnight visitors (tourists) only. Including only tours authorized by the "Instituto de Turismo".</t>
  </si>
  <si>
    <t>Data source: Central bureau of Statistics</t>
  </si>
  <si>
    <t>Compiled from data reported in the International Monetary Fund's Balance of Payment Statistics database. 1995-2006 source: Central Bank of the Netherlands Antilles.</t>
  </si>
  <si>
    <t>Data source: Central bureau of Statistics Netherlands Antilles</t>
  </si>
  <si>
    <t>Cable and Wireless (W.I.) Ltd. (C&amp;W). Information and Communications Technology Authority.</t>
  </si>
  <si>
    <t>Data source: Economics and Statistics Office of Government of the Cayman Islands</t>
  </si>
  <si>
    <t>Compiled from data reported in the International Monetary Fund's Balance of Payment Statistics database. 1995-2015: country data.</t>
  </si>
  <si>
    <t>Compiled from data reported in the International Monetary Fund's Balance of Payment Statistics database. 2006-2015: country data.</t>
  </si>
  <si>
    <t>Data from EU Labour Force Survey cover the areas of Cyprus controlled by the Government of the Republic of Cyprus only.</t>
  </si>
  <si>
    <t>Including Northern-Cyprus.</t>
  </si>
  <si>
    <t>Cyprus Telecommunications Authority (CYTA). 2007: Office of the Commissioner for Electronic Communications and Postal Regulation.</t>
  </si>
  <si>
    <t>Includes overnight visitors (tourists) and same-day visitors (excursionists). Source: Passenger Survey, conducted by the Statistical Service of Cyprus.</t>
  </si>
  <si>
    <t>Data are for areas under the effective control of the Government of the Republic of Cyprus.</t>
  </si>
  <si>
    <t>1985-2003 SIPRI estimates.</t>
  </si>
  <si>
    <t>Data source: United Nations World Population Prospects. Including Northern-Cyprus.</t>
  </si>
  <si>
    <t>Data are reported in Cypriot pounds until 2009, in euro from 2010.</t>
  </si>
  <si>
    <t>1995-2003 SIPRI estimates.</t>
  </si>
  <si>
    <t>Ministry of Economy. Czech Telecommunication Office.</t>
  </si>
  <si>
    <t>Data source: Eurostat, Statistical Year Book, Czech Statistical Office</t>
  </si>
  <si>
    <t>Data source: Eurostat, Czech Statistical Office</t>
  </si>
  <si>
    <t>Includes overnight visitors (tourists) only. Source: Domestic and Outbound Tourism Survey and TSA. Long trips + short trips.</t>
  </si>
  <si>
    <t>Includes overnight visitors (tourists) and same-day visitors (excursionists). Arrivals of non-resident visitors at national borders. TSA of the Czech Republic. 2019: preliminary data.</t>
  </si>
  <si>
    <t>Data source: Eurostat, Federal Statistical Office</t>
  </si>
  <si>
    <t>Bundesnetzagentur (BNetzA, formerly Regulierungsbehörde für Telekommunikation und Post).</t>
  </si>
  <si>
    <t>Data source: Eurostat, United Nations World Population Prospects, Germany Federal Statistical Office</t>
  </si>
  <si>
    <t>Data are reported in German marks until 1998, in euro from 1999.</t>
  </si>
  <si>
    <t>Includes overnight visitors (tourists) only. Arrivals of non-resident tourists in all types of accommodation establishments. Non-resident tourists staying in all types of accommodation establishments.</t>
  </si>
  <si>
    <t>Includes overnight visitors (tourists) only. Source: Eurostat.</t>
  </si>
  <si>
    <t>Data source: Eurostat, Germany Federal Statistical Office</t>
  </si>
  <si>
    <t>1978-1998 &amp; 2006 SIPRI estimates.</t>
  </si>
  <si>
    <t>Long-term public and publicly guaranteed debt data for 2020 are based on reports provided by the country. Long-term private nonguaranteed debt data are not available. Short-term debt data for 2020 is sourced by the Quarterly External Debt Statistics database (http://datatopics.worldbank.org/debt/qeds).  Data include the effects of Paris Club debt restructuring agreement signed in 2008. DSSI eligible and participating in 2020.</t>
  </si>
  <si>
    <t>Until 2001: Office des Postes et Télécommunications (OPT). Djibouti Telecom S.A. Ministère de la Communication et de la Culture, chargé des Postes et des Télécommunications.</t>
  </si>
  <si>
    <t>1990-1998 &amp; 2006 SIPRI estimates.</t>
  </si>
  <si>
    <t>Telecommunications of Dominica Limited. From 2000: National Telecommunications Regulatory Commission (NTRC).</t>
  </si>
  <si>
    <t>Data source: World Bank estimate</t>
  </si>
  <si>
    <t>Long-term public and publicly guaranteed debt data for 2020 are based on reports provided by the country. Long-term private nonguaranteed debt data are not available. Short-term debt data for 2020 are sourced by the Quarterly External Debt Statistics database (http://datatopics.worldbank.org/debt/qeds). DSSI eligible and participating in 2020</t>
  </si>
  <si>
    <t>Data source: Eurostat, Statistics Denmark</t>
  </si>
  <si>
    <t>Compiled from data reported in the International Monetary Fund's Balance of Payment Statistics database. Source from 2005: VisitDenmark.</t>
  </si>
  <si>
    <t>Includes overnight visitors (tourists) and same-day visitors (excursionists). Arrivals of non-resident visitors at national borders. 2017 and 2019: change of methodology.</t>
  </si>
  <si>
    <t>National IT and Telecom Agency.</t>
  </si>
  <si>
    <t>Includes overnight visitors (tourists) only. 2017: break in the series. New questionnaire from August 2017. the data are not comparable with those of previous years. 2019: break in the series. New questionnaire. Source from 2005: VisitDenmark.</t>
  </si>
  <si>
    <t>Until 2000: Compañía Dominicana de Teléfonos (CODETEL). From 2000: Instituto Dominicano de las Telecomunicaciones (INDOTEL).</t>
  </si>
  <si>
    <t>Long-term public and publicly guaranteed and long-term private nonguaranteed debt debt data for 2020 are based on reports provided by the country. Short-term debt for 2020 is based on data from the BIS. Data include the effects of Paris Club debt restructuring agreement signed in 2005.</t>
  </si>
  <si>
    <t>Includes overnight visitors (tourists) and same-day visitors (excursionists). Arrivals of non-resident visitors at national borders. Including nationals residing abroad.</t>
  </si>
  <si>
    <t>1990 &amp; 1992 SIPRI estimates. 2017-2018 highly uncertain data.</t>
  </si>
  <si>
    <t>Ministère des Postes et Télécommunications (MPT). From 2004: Autorité de Régulation de la Poste et des Télecommunications (ARPT).</t>
  </si>
  <si>
    <t>2016-2018 highly uncertain data.</t>
  </si>
  <si>
    <t>Long-term public and publicly guaranteed and long-term private nonguaranteed debt data for 2020 are based on reports provided by the country.Short-term debt data for 2020 are based on reports provided by the country.</t>
  </si>
  <si>
    <t>Compiled from data reported in the International Monetary Fund's Balance of Payment Statistics database. 1995-2004: country data.</t>
  </si>
  <si>
    <t>Calculated by WHO/UNICEF Joint Monitoring Programme (JMP) for Water Supply, Sanitation and Hygiene.</t>
  </si>
  <si>
    <t>Aggregate data are based on UNICEF, WHO, and the World Bank harmonized JME dataset.</t>
  </si>
  <si>
    <t>2013 SIPRI estimates.</t>
  </si>
  <si>
    <t>Superintendencia de Telecomunicaciones (SUPTEL). Consejo Nacional de Telecomunicaciones.</t>
  </si>
  <si>
    <t>Data are reported in sucres until 2000, in US dollar from 2001.</t>
  </si>
  <si>
    <t>Long-term public and publicly guaranteed and long-term private nonguaranteed debt data for 2020 are based on reports provided by the country and does not cover the debt aroused from the advanced oil sales. Short-term debt for 2020 is based on Central Bank data.</t>
  </si>
  <si>
    <t>Figures correspond to the results of elections to the Lower House completed in January 2012. Elections to the Upper House will be completed in early 2012.</t>
  </si>
  <si>
    <t>2011-2019 highly uncertain data.</t>
  </si>
  <si>
    <t>Telecom Egypt. From 2003: Ministry of Communications and Information Technology.</t>
  </si>
  <si>
    <t>2011-2019 SIPRI estimates.</t>
  </si>
  <si>
    <t>Eritrea Telecommunication Services Corporation (Eritel).</t>
  </si>
  <si>
    <t xml:space="preserve">Estimates are imputed using model estimates. </t>
  </si>
  <si>
    <t>Long-term public and publicly guaranteed debt data from 2010 up to 2020 are World Bank staff estimates. Long-term private nonguaranteed debt data are not available. Short-term debt for 2020 is based on data from the BIS.</t>
  </si>
  <si>
    <t>Telefónica de España, S.A.. Ministerio de Ciencia y Technología. Since 2002: Comisión del Mercado de las Telecomunicaciones (CMT).</t>
  </si>
  <si>
    <t>Including Canary Islands, Ceuta and Melilla.</t>
  </si>
  <si>
    <t>Method of calculation: Before 2000, total domestic value of share trading of BME Spanish Exchanges Barcelona, BME Spanish Exchanges Bilbao, BME Spanish Exchanges Madrid divided by total domestic market capitalization of the three exchanges.  After 2000, data is taken from BME Spanish Exchanges.</t>
  </si>
  <si>
    <t>Data source: Eurostat, Instituto Nacional de Estadistica</t>
  </si>
  <si>
    <t>Includes overnight visitors (tourists) and same-day visitors (excursionists). Arrivals of non-resident visitors at national borders. Source: Frontur (Statistics of tourists’ flows at frontiers). 2015: data calculated by extrapolating the data of Turespaña until September to calculate the data for October, November and December. Since October 2015 this operation is carried out by the National Statistics Institute - INE. 2016: break in the series. The data are not comparable with those of previous years. INE: Surveys on accommodation occupancy.</t>
  </si>
  <si>
    <t>Data source: Eurostat, Instituto Nacional de Estadística</t>
  </si>
  <si>
    <t>Data are reported in Spanish pesetas until 1998, in euro from 1999.</t>
  </si>
  <si>
    <t>Data source: Eurostat, United Nations World Population Prospects, Statistics Estonia</t>
  </si>
  <si>
    <t>Data are reported in Estonian kroons until 2010, in euro from 2011.</t>
  </si>
  <si>
    <t>Data source: Eurostat, Statistics Estonia</t>
  </si>
  <si>
    <t>Ministry of Economic Affairs and Communications. Estonian Competition Authority.</t>
  </si>
  <si>
    <t>Includes overnight visitors (tourists) and same-day visitors (excursionists). Arrivals of non-resident visitors at national borders. Based on mobile positioning data by the Bank of Estonia and Positium LBS.</t>
  </si>
  <si>
    <t>Includes overnight visitors (tourists) only. Source: household survey by "Statistics Estonia".</t>
  </si>
  <si>
    <t>Includes overnight visitors (tourists) only. Arrivals of non-resident tourists at national borders. Arrivals through all ports of entry; including nationals residing abroad.</t>
  </si>
  <si>
    <t>Ethiopian Telecommunications Corporation (ETC). Ethiopian Telecommunication Agency.</t>
  </si>
  <si>
    <t>1990 &amp; 1992 SIPRI estimates. 2016-2018 highly uncertain data.</t>
  </si>
  <si>
    <t>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in 2020.</t>
  </si>
  <si>
    <t>1990 &amp; 1992 SIPRI estimates. 2016-2019 highly uncertain data.</t>
  </si>
  <si>
    <t>Data source: Eurostat, Statistics Finland</t>
  </si>
  <si>
    <t>Including Åland Islands.</t>
  </si>
  <si>
    <t>Ministry of Transport and Communications. From 2005: Finnish Communications Regulatory Authority.</t>
  </si>
  <si>
    <t>1960-1984 &amp; 2001-2006 SIPRI estimates.</t>
  </si>
  <si>
    <t>Includes overnight visitors (tourists) and same-day visitors (excursionists). Finnish Travel survey.</t>
  </si>
  <si>
    <t>Data are reported in Finnish markkas until 1998, in euro from 1999.</t>
  </si>
  <si>
    <t>Includes overnight visitors (tourists) only. Arrivals of non-resident tourists at national borders. 1998- 2012: Border Interview survey. Note: the survey was cancelled at the end of 2012. 1995-1997, 2013-2019: Non-resident tourists staying in all types of accommodation establishments. Accommodation survey.</t>
  </si>
  <si>
    <t>2001-2006 SIPRI estimates.</t>
  </si>
  <si>
    <t>Estimates are derived from data on foreign-born population. Including Åland Islands.</t>
  </si>
  <si>
    <t>Until 2003: Telecom Fiji. Ministry of Information, Communications &amp; Media Relations. Ministry of Industry, Tourism, Trade &amp; Communications</t>
  </si>
  <si>
    <t>Long-term public and publicly guaranteed and long-term private nonguaranteed debt data for 2020 are based on reports provided by the country. Short-term debt for 2020 is based on data from the BIS. DSSI eligible and participating in 2020.</t>
  </si>
  <si>
    <t>For EU Labour Force Survey, data since 2014 include the French overseas departments (Guadeloupe, Martinique, Guyane, La Réunion), with the exception of Mayotte.</t>
  </si>
  <si>
    <t>Until 1996: France Télécom. Autorité de Régulation des Communications Electroniques et des Postes (ACREP) (formerly ART).</t>
  </si>
  <si>
    <t>Includes overnight visitors (tourists) and same-day visitors (excursionists). Arrivals of non-resident visitors at national borders. 1985-2003: estimates based on surveys at national borders. From 2004 source: DGE, Banque de France. Non resident visitor survey (EVE) - results 2018 provisional.</t>
  </si>
  <si>
    <t>Data source and note: Eurostat, United Nations World Population Prospects. Including the French overseas departments of French Guiana, Guadeloupe, Martinique, Réunion.</t>
  </si>
  <si>
    <t>Data source: Eurostat, United Nations World Population Prospects. Including the French overseas departments of French Guiana, Guadeloupe, Martinique, Mayotte, and Réunion.</t>
  </si>
  <si>
    <t>Data source and note: Eurostat, United Nations World Population Prospects, Institut National de la Statistique et des Études Économiques. Including the French overseas departments of French Guiana, Guadeloupe, Martinique, Réunion.</t>
  </si>
  <si>
    <t>Compiled from data reported in the International Monetary Fund's Balance of Payment Statistics database. 1999-2004 source: "Banque de France".</t>
  </si>
  <si>
    <t>Includes overnight visitors (tourists) and same-day visitors (excursionists). Source: DGE. Survey Follow-up of tourism demand (SDT). Resident population aged 15 years and above; trips in Overseas Departments are counted together with those abroad.</t>
  </si>
  <si>
    <t>Data are reported in French francs until 1998, in euro from 1999.</t>
  </si>
  <si>
    <t>The Faroese Telephone Company, Danish National Telecom Agency.  Post and Telecom Surveillance Authority</t>
  </si>
  <si>
    <t>Data source: Statistics Faroe Islands</t>
  </si>
  <si>
    <t>FSM Telecommunication Corporation.</t>
  </si>
  <si>
    <t>Estimates are derived from data on foreign-born population. The estimates for the Federated States of Micronesia reflect, to the extent possible, all persons born outside their territory.</t>
  </si>
  <si>
    <t>Compiled from data reported in the International Monetary Fund's Balance of Payment Statistics database. 1997-2008: country data.</t>
  </si>
  <si>
    <t>Compiled from data reported by the country. 1997-2008: country data.</t>
  </si>
  <si>
    <t>Includes overnight visitors (tourists) only. Arrivals of non-resident tourists at national borders. Arrivals in the States of Kosrae, Chuuk, Pohnpei and Yap; excluding FSM citizens. Note 2018: data source: South Pacific Tourism Organisation (2018 Annual Visitor Arrivals Report).</t>
  </si>
  <si>
    <t>2010 SIPRI estimates.</t>
  </si>
  <si>
    <t>Until 2001: Office des postes et des télécommunications (OPT). Gabon Telecom S.A.</t>
  </si>
  <si>
    <t>Long-term public and publicly guaranteed debt data for 2020 are based on reports provided by the country. Long-term private nonguaranteed debt data are not available. Short-term debt for 2020 is based on data from the BIS. Data include the effects of Paris Club debt buyback agreement signed in 2007.</t>
  </si>
  <si>
    <t>Data source: Eurostat, United Kingdom Office for National Statistics</t>
  </si>
  <si>
    <t>Office of Communications (Ofcom).</t>
  </si>
  <si>
    <t>Data source: Eurostat, Office for National Statistics</t>
  </si>
  <si>
    <t>Includes overnight visitors (tourists) and same-day visitors (excursionists). Arrivals of non-resident visitors at national borders. Data collection by the International Passenger Survey (IPS) was suspended 16 March 2020, for the period April to December 2020 the figures are based on administrative sources and modelling; estimates prior to April 2020 are based on data collected from the International Passenger Survey.</t>
  </si>
  <si>
    <t>Includes overnight visitors (tourists) and same-day visitors (excursionists). Data collection by the International Passenger Survey (IPS) was suspended 16 March 2020, for the period April to December 2020 the figures are based on administrative sources and modelling; estimates prior to April 2020 are based on data collected from the International Passenger Survey.</t>
  </si>
  <si>
    <t>2019 highly uncertain data.</t>
  </si>
  <si>
    <t>Excludes Abkhazia and South Ossetia.</t>
  </si>
  <si>
    <t>Ministry of Communications, From 2001: Georgian National Communications Commission (GNCC).</t>
  </si>
  <si>
    <t>Data source and note: GeoStats. Includes self-governed areas only, which mostly exclude Abkhazia and South Ossetia, but small areas in Abkhazia and South Ossetia are included before 2008 or 2009 because of the changes in self-governed areas.</t>
  </si>
  <si>
    <t>Elections were held in November 2003. However, on 25 November 2003, the election results were annuled by the Supreme Court of Georgia. New elections will be held in March 2004.</t>
  </si>
  <si>
    <t>Data source and note: United Nations World Population Prospects. Including Abkhazia and South Ossetia.</t>
  </si>
  <si>
    <t>Including Abkhazia and South Ossetia.</t>
  </si>
  <si>
    <t>Data source: United Nations World Population Prospects. Including Abkhazia and South Ossetia.</t>
  </si>
  <si>
    <t>1997-2001 &amp; 2011-2019 SIPRI estimates.</t>
  </si>
  <si>
    <t>Derived using ratio of age group from WPP and World Bank population.</t>
  </si>
  <si>
    <t>1997-2001, 2011-2019 SIPRI estimates.</t>
  </si>
  <si>
    <t>Ghana Telecom. From 2002: National Communications Authority (NCA).</t>
  </si>
  <si>
    <t>Long-term public and publicly guaranteed debt data for 2020 are based on reports provided by the country. Long-term private nonguaranteed debt data only cover bonds. Short-term debt for 2020 is based on data from the BIS. Data include the effects of MDRI debt relief.</t>
  </si>
  <si>
    <t>Gibtelecom. Gibraltar Regulatory Authority./</t>
  </si>
  <si>
    <t>Includes overnight visitors (tourists) only. Arrivals of non-resident tourists at national borders. 1996-2000, 2003, 2005-2008, 2010-2017: arrivals by air at Conakry airport.</t>
  </si>
  <si>
    <t>Société des Télécommunications de Guinée (SOTELGUI). Ministère de la Communication et des Nouvelles Technologies de l'Information.</t>
  </si>
  <si>
    <t>The parliament was dissolved following the December 2008 coup</t>
  </si>
  <si>
    <t>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signed in 2010 and 2012 and HIPC and MDRI debt relief. DSSI eligible and participating in 2020.</t>
  </si>
  <si>
    <t>Gambia Telecommunications Co. Ltd (GAMTEL). From 2005: The Gambia Public Utilities Regulatory Authority.</t>
  </si>
  <si>
    <t>Includes overnight visitors (tourists) only. Arrivals of non-resident tourists at national borders. Including nationals residing abroad.  Data until 2014: arrivals by air only.</t>
  </si>
  <si>
    <t>1983-1984 SIPRI estimates.</t>
  </si>
  <si>
    <t>Until 2001: Ministério dos Transportes e Comunicações. Instituto das Comunicações da Guiné-Bissau.</t>
  </si>
  <si>
    <t>Long-term public and publicly guaranteed debt data for 2020 are based on reports provided by the country. Long-term private nonguaranteed debt data are not available. Short-term debt for 2020 is sourced by the Quarterly External Debt Statistics database (http://datatopics.worldbank.org/debt/qeds). Data include the effects of Paris Club debt restructuring agreement and HIPC and MDRI debt relief. DSSI eligible and participating, but with no deferred payments reported in 2020.</t>
  </si>
  <si>
    <t>Until 2001: Ministerio de Transportes, Información y Comunicaciones. La Société Anonyme de Télécommunications de la République de Guinée Equatoriale (GETESA).</t>
  </si>
  <si>
    <t>Compiled from data reported by the Central Bank. Source: "Banque des États de l'Afrique Centrale (B.E.A.C.)".</t>
  </si>
  <si>
    <t>1984-2001 SIPRI estimates.</t>
  </si>
  <si>
    <t>Hellenic Telecommunications &amp; Post Commission (EETT).</t>
  </si>
  <si>
    <t>Includes overnight visitors (tourists) and same-day visitors (excursionists). Arrivals of non-resident visitors at national borders. 1995-2007: Information based on administrative data. From 2008 the information is based on the border survey conducted by the Bank of Greece.</t>
  </si>
  <si>
    <t>Includes overnight visitors (tourists) only. The information is based on the border survey conducted by the Bank of Greece.</t>
  </si>
  <si>
    <t>1988-2001 SIPRI estimates.</t>
  </si>
  <si>
    <t>Data source: Eurostat, United Nations World Population Prospects</t>
  </si>
  <si>
    <t>Data are reported in Greek drachmas until 2000, in euro from 2001.</t>
  </si>
  <si>
    <t>Cable and Wireless (WI).</t>
  </si>
  <si>
    <t>Long-term public and publicly guaranteed debt data for 2020 are based on reports provided by the country. Short-term debt for 2020 is based on data from the BIS. DSSI eligible and participating in 2020</t>
  </si>
  <si>
    <t>Data source: Statistics Greenland</t>
  </si>
  <si>
    <t>Tele Greenland A/S.</t>
  </si>
  <si>
    <t>Data source: Statistics Greenland, United Nations Population and Vital Statistics Report</t>
  </si>
  <si>
    <t>Until 1998: Empresa Guatemalteca de Telecomunicaciones. Superintendencia de Telecomunicaciones de Guatemala (SIT).</t>
  </si>
  <si>
    <t>1960-1984 SIPRI estimates.</t>
  </si>
  <si>
    <t>Data source: Guatemala Instituto Nacional de Estadistica</t>
  </si>
  <si>
    <t>Guam Telephone Authority.</t>
  </si>
  <si>
    <t>Estimates are derived from data on foreign-born population. The estimates for Guam reflect, to the extent possible, all persons born outside its territory.</t>
  </si>
  <si>
    <t>Includes overnight visitors (tourists) only. Arrivals of non-resident tourists at national borders. Arrivals by air and sea.</t>
  </si>
  <si>
    <t>Guyana Telephone and Telegraph Company Ltd. From 2000: National Frequency Management Unit.</t>
  </si>
  <si>
    <t>2000-2007 SIPRI estimates.</t>
  </si>
  <si>
    <t>Long-term public and publicly guaranteed debt data for 2020 are based on reports provided by the country. Long-term private nonguaranteed debt data for 2020 are World Bank staff estimates based on the market data. Short-term debt for 2020 is based on data from the BIS. Data include the effects of HIPC and MDRI debt relief. DSSI eligible and not participating in 2020.</t>
  </si>
  <si>
    <t>Aggregate data are based on UNICEF, WHO, and the World Bank harmonized JME dataset; and computed based on the income groupings for the World Bank fiscal year in which the data was released by the JME.</t>
  </si>
  <si>
    <t>Compiled from data reported by the country. The expenditure figures used were the ones provided by the country to UNWTO, as this data series is more complete than that provided by the International Monetary Fund (IMF) (Source: HKTB Visitors Survey).
2020: IMF data, not comparable with those of previous years.</t>
  </si>
  <si>
    <t>Data source: Census and Statistics Department</t>
  </si>
  <si>
    <t>Office of the Telecommunications Authority (OFTA).</t>
  </si>
  <si>
    <t>Compiled from data reported by the country. Source: Census and Statistics Department.</t>
  </si>
  <si>
    <t>Data source: Census and Statistics Department, United Nations World Population Prospects</t>
  </si>
  <si>
    <t>Estimates are derived from data on foreign-born population. As of 1 July 1997, Hong Kong became a Special Administrative Region (SAR) of China. For purposes of estimation, no change was made in the time series estimates for Hong Kong because of its change in status.</t>
  </si>
  <si>
    <t>2000-2005 SIPRI estimates.</t>
  </si>
  <si>
    <t>Long-term public and publicly guaranteed and long-term private nonguaranteed debt data for 2020 are based on reports provided by the country. Short-term debt data for 2020 are sourced by the Quarterly External Debt Statistics database (http://datatopics.worldbank.org/debt/qeds). Data include the effects of HIPC and MDRI debt relief. DSSI eligible and not participating in 2020</t>
  </si>
  <si>
    <t>Until 2001: Empresa Hondureña de Telecomunicaciones (HONDUTEL). Comisión Nacional de Telecomunicaciones (CONATEL).</t>
  </si>
  <si>
    <t>2000-2005 &amp; 2017-2018 SIPRI estimates.</t>
  </si>
  <si>
    <t>Data source: Croatian Bureau of Statistics, Eurostat</t>
  </si>
  <si>
    <t>Croatian Post and Telecommunications (HPT). From 2002: Croatian Telecommunication Agency.</t>
  </si>
  <si>
    <t>Data source: Croatian Bureau of Statistics, Eurostat, United Nations World Population Prospects</t>
  </si>
  <si>
    <t>1992-2003 SIPRI estimates.</t>
  </si>
  <si>
    <t>Includes overnight visitors (tourists) and same-day visitors (excursionists). Source: CBS, Survey on Tourist Activity of Population of Republic of Croatia.</t>
  </si>
  <si>
    <t>Compiled from data reported in the International Monetary Fund's Balance of Payment Statistics database. The expenditure figures are those provided by the country to UNWTO, as this data series is more complete than that provided by the International Monetary Fund (IMF).</t>
  </si>
  <si>
    <t>Conseil National des Télécommunications (CONATEL).</t>
  </si>
  <si>
    <t>Long-term public and publicly guaranteed debt data for 2020 are based on reports provided by the country. Long-term private nonguaranteed debt data only cover Inter-American Development Bank loans. Short-term debt is World Bank staff estimates based on Central Bank data. Data include the effects of Paris Club restructuring agreements signed in 2006 and 2009 and HIPC and MDRI debt relief. DSSI eligible and not participating in 2020</t>
  </si>
  <si>
    <t>Data source: Eurostat, Hungarian Central Statistical Office</t>
  </si>
  <si>
    <t>MATAV Hungarian Telecommunication Company Ltd. From 1998: National Communications Authority.</t>
  </si>
  <si>
    <t>Includes overnight visitors (tourists) and same-day visitors (excursionists). Arrivals of non-resident visitors at national borders. Due to the coronavirus epidemic in 2020, emergency measures were introduced, border traffic was significantly lower than usual. In the second quarter of 2020, data collection was suspended, so the production of these data was done by model estimation and imputation. Due to the low number of data providers, the reliability of the published data has decreased and they are only to a limited extent comparable with the data of previous periods. The observation of the borders with the countries of the Schengen Area ceased from the year 2008. Departures of non-resident visitors.</t>
  </si>
  <si>
    <t>Includes overnight visitors (tourists) and same-day visitors (excursionists). Due to the coronavirus epidemic in 2020, emergency measures were introduced, border traffic was significantly lower than usual. In the second quarter of 2020, data collection was suspended, so the production of these data was done by model estimation and imputation. Due to the low number of data providers, the reliability of the published data has decreased and they are only to a limited extent comparable with the data of previous periods.</t>
  </si>
  <si>
    <t>Source: Internation Union of Railways (UIC) &amp; Indonesia Transport Statistics Book</t>
  </si>
  <si>
    <t>1993-1994 SIPRI estimates.</t>
  </si>
  <si>
    <t>Directorate General of Posts and Telecommunications (POSTEL), PT Indosat, PT Telekom.</t>
  </si>
  <si>
    <t>1974-1994 SIPRI estimates.</t>
  </si>
  <si>
    <t>Data source: CIA World Fact book</t>
  </si>
  <si>
    <t>Data source: United Nations Population and Vital Statistics Report, Sample Registration System, United Nations World Population Prospects</t>
  </si>
  <si>
    <t>Includes overnight visitors (tourists) only. Departures of nationals only, irrespective of purpose.</t>
  </si>
  <si>
    <t>Department of Telecommunications (DOT). Ministry of Communications and Information Technology.</t>
  </si>
  <si>
    <t>1960-1987 SIPRI estimates.</t>
  </si>
  <si>
    <t>Data prior to 2003 are mechanically adjusted from fiscal year to calendar year.</t>
  </si>
  <si>
    <t>Source: BSE India: https://www.bseindia.com/markets/equity/EQReports/allindiamktcap.aspx</t>
  </si>
  <si>
    <t>Source: World Federation of Exchanges &amp; BSE India: https://www.bseindia.com/markets/equity/EQReports/allindiamktcap.aspx</t>
  </si>
  <si>
    <t>Includes overnight visitors (tourists) only. Arrivals of non-resident tourists at national borders. From 2014 including nationals residing abroad.</t>
  </si>
  <si>
    <t>Commission for Communications Regulation.</t>
  </si>
  <si>
    <t>1994-2000 SIPRI estimates.</t>
  </si>
  <si>
    <t>1988-2000 SIPRI estimates.</t>
  </si>
  <si>
    <t>Data source: Eurostat, Central Statistics Office Ireland</t>
  </si>
  <si>
    <t>Includes overnight visitors (tourists) only. Arrivals of non-resident tourists at national borders. Including tourists from North Ireland.</t>
  </si>
  <si>
    <t>Data are reported in Irish pounds until 1998, in euro from 1999.</t>
  </si>
  <si>
    <t>Ministry of Information and Communications Technology. From 2003: Communications Regulatory Authority (CRA).</t>
  </si>
  <si>
    <t>Compiled from data reported in the International Monetary Fund's Balance of Payment Statistics database. From 2000 Source: Central Bank of Islamic Republic of Iran.</t>
  </si>
  <si>
    <t>Compiled from data reported by the Central Bank. From 2000 Source: Central Bank of Islamic Republic of Iran.</t>
  </si>
  <si>
    <t>Long-term public and publicly guaranteed and long-term private nonguaranteed debt data for 2020 are based on reports provided by the country. Short-term debt for 2020Q3 is based on Central Bank data.</t>
  </si>
  <si>
    <t>Compiled from data reported in the International Monetary Fund's Balance of Payment Statistics database. 1995-2002 Source: Central Bank of Iraq.</t>
  </si>
  <si>
    <t>Ministry of Planning &amp; Cooperation Development. Ministry of Communications</t>
  </si>
  <si>
    <t>2004-2019 highly uncertain data.</t>
  </si>
  <si>
    <t>Includes overnight visitors (tourists) and same-day visitors (excursionists). Arrivals of non-resident visitors at national borders. Source: Icelandic Tourist Board.</t>
  </si>
  <si>
    <t>Data source: Eurostat, Statistics Iceland</t>
  </si>
  <si>
    <t>Data source: Eurostat, United Nations World Population Prospects, Statistics Iceland</t>
  </si>
  <si>
    <t>Iceland Telecom Ltd. From 2004: Post and Telecom Administration.</t>
  </si>
  <si>
    <t>Data source: Central Bureau of Statistics</t>
  </si>
  <si>
    <t>The Israel Telecommunication Corp. (Bezeq), From 1998: Ministry of Communications.</t>
  </si>
  <si>
    <t>1988-2005 SIPRI estimates.</t>
  </si>
  <si>
    <t>Compiled from data reported in the International Monetary Fund's Balance of Payment Statistics database. Including the expenditures of foreign workers in Israel.</t>
  </si>
  <si>
    <t>Telecom Italia. Ministry of ECONOMIC DEVELOPMENT - Communications</t>
  </si>
  <si>
    <t>2007-2009 SIPRI estimates.</t>
  </si>
  <si>
    <t>Data source: Eurostat, Italy National Statistical Institute</t>
  </si>
  <si>
    <t>Data are reported in Italian liras until 1998, in euro from 1999.</t>
  </si>
  <si>
    <t>Includes overnight visitors (tourists) and same-day visitors (excursionists). Arrivals of non-resident visitors at national borders. Excluding seasonal and border workers. Border survey of the "Banca d'Italia".</t>
  </si>
  <si>
    <t>Cable &amp; Wireless. From 2002: Office of Utilities Regulation.</t>
  </si>
  <si>
    <t>1990-1994 SIPRI estimates.</t>
  </si>
  <si>
    <t>1981-1982 SIPRI estimates.</t>
  </si>
  <si>
    <t>Long-term public and publicly guaranteed debt and Long-term private non-guarantee data for 2020 are based on reports provided by the country. Short-term debt data for 2020 are based on reports provided by the country.</t>
  </si>
  <si>
    <t>Jordan Telecom. From 1999: Telecommunications Regulatory Commission.</t>
  </si>
  <si>
    <t>1960-1998 SIPRI estimates.</t>
  </si>
  <si>
    <t>Figures include Palestinian refugees under the mandate of the United Nations Relief and Works Agency for Palestine Refugees in the Near East (UNRWA) which are not included in statistics from the United Nations Office of the High Commissioner for Refugees (UNHCR).</t>
  </si>
  <si>
    <t>Includes overnight visitors (tourists) and same-day visitors (excursionists). Arrivals of non-resident visitors at national borders. From 1998 change in methodology. Including nationals residing abroad.</t>
  </si>
  <si>
    <t>Estimates are derived from data on foreign population. Foreign population is people who are citizens of a country other the country in which they reside. Number of refugees reported by the UN Refugee Agency (UNHCR) are added to the migrant stock estimates. The estimates for Jordan include Palestinian refugees registered by UNRWA.</t>
  </si>
  <si>
    <t>Long-term public and publicly guaranteed debt data for 2020 are based on reports provided by the country. Long-term private nonguaranteed debt data and short-term debt data for 2020 are sourced by the Quarterly External Debt Statistics database (http://datatopics.worldbank.org/debt/qeds).</t>
  </si>
  <si>
    <t>Data source: Ministry of Internal Affairs and Communications, Statistics Bureau</t>
  </si>
  <si>
    <t>Data source: Statistics Bureau of Japan</t>
  </si>
  <si>
    <t>Ministry of Internal Affairs and Communications (MIC); Telecommunications Carriers Associations (TCA).</t>
  </si>
  <si>
    <t>Compiled from data reported in the International Monetary Fund's Balance of Payment Statistics database. 2003: the calculation method has been changed since January 2003.
2006: the calculation method has been changed since January 2006.</t>
  </si>
  <si>
    <t>1960-1964 SIPRI estimates.</t>
  </si>
  <si>
    <t>Compiled from data reported in the International Monetary Fund's Balance of Payment Statistics database. 2003: the calculation method has been changed since January 2003. 2006: the calculation method has been changed since January 2006.</t>
  </si>
  <si>
    <t>Data source: Ministry of Internal Affairs and Communications, Statistics Bureau; United Nations Population and Vital Statistics Report</t>
  </si>
  <si>
    <t>Method of calculation: Data is taken from Japan Exchange Group</t>
  </si>
  <si>
    <t>Ministry of Transport and Communications. Ministry for Communications and Information of Republic of Kazakhstan</t>
  </si>
  <si>
    <t>Long-term public and publicly guaranteed, long-term private nonguaranteed and short term debt data for 2020 are based on reports provided by the country.</t>
  </si>
  <si>
    <t>Data source: Statistical Agency of Kazakhstan, United Nations World Population Prospects</t>
  </si>
  <si>
    <t>Changes in definitions and/or counting rules are reported by the Member State to indicate a break in the time series.</t>
  </si>
  <si>
    <t>1993-1994 highly uncertain data.</t>
  </si>
  <si>
    <t>Kenya Posts and Telecommunications Corporation. From 1999: Communications Commission of Kenya (CCK).</t>
  </si>
  <si>
    <t>Long-term public and publicly guaranteed debt data for 2020 are based on reports provided by the country. Long-term private nonguaranteed debt data for 2020 are World Bank staff estimates based on the market data. Short-term debt for 2020 is based on data from the BIS. DSSI eligible and participating, but with no deferred payments reported in 2020.</t>
  </si>
  <si>
    <t>Situation for 1 January 2008 for directly elected members endorsed by the electoral commission. The additional twelve appointed seats and two ex-officio seats had yet to be filled.</t>
  </si>
  <si>
    <t>Includes overnight visitors (tourists) and same-day visitors (excursionists). Arrivals of non-resident visitors at national borders. Arrivals of non-resident visitors from all border entry points; excluding nationals residing abroad.</t>
  </si>
  <si>
    <t>1992-2019 SIPRI estimates.</t>
  </si>
  <si>
    <t>Data source: National Statistics Committee, United Nations World Population Prospects</t>
  </si>
  <si>
    <t>Kyrgyz Telecom. Ministry of Transport and Communications. From 2005: National Communications Agency.</t>
  </si>
  <si>
    <t>Long-term public and publicly guaranteed and long-term private nonguaranteed debt data for 2020 are based on reports provided by the country. Short-term debt for 2020 are sourced by the Quarterly External Debt Statistics database (http://datatopics.worldbank.org/debt/qeds). DSSI eligible and participating, but with no deferred payments reported in 2020.</t>
  </si>
  <si>
    <t>2017-2018 SIPRI estimates.</t>
  </si>
  <si>
    <t>Data source: TransMONEE, United Nations World Population Prospects</t>
  </si>
  <si>
    <t>Data source: National Statistical Committee</t>
  </si>
  <si>
    <t>1986-1993 SIPRI estimates. 2016-2019 highly uncertain data.</t>
  </si>
  <si>
    <t>Ministry of Post and Telecommunications (MPTC).</t>
  </si>
  <si>
    <t>Long-term public and publicly guaranteed and long-term private nonguaranteed debt data for 2020 are based on reports provided by the country. Short-term debt for 2020 are sourced by the Quarterly External Debt Statistics database (http://datatopics.worldbank.org/debt/qeds). Data include MDRI debt relief.DSSI eligible and not participating in 2020</t>
  </si>
  <si>
    <t>2016-2019 highly uncertain data.</t>
  </si>
  <si>
    <t>Includes overnight visitors (tourists) only. Arrivals of non-resident tourists at national borders. 1995-1997: arrivals by air. From 1998 arrivals by all means of transport.</t>
  </si>
  <si>
    <t>Telecom Services Kiribati Limited (TSKL). Telecommunications Authority of Kiribati</t>
  </si>
  <si>
    <t>Compiled from data reported in the International Monetary Fund's Balance of Payment Statistics database. 2005: country data.</t>
  </si>
  <si>
    <t>Cable &amp; Wireless St. Kitts &amp; Nevis. Ministry of Communications, Works, Utilities, Posts and Telegraph. Ministry of International Trade, Labour, Social Security, oTelecommunications and Technology</t>
  </si>
  <si>
    <t>Data on short-term debt on original maturity basis are not available.</t>
  </si>
  <si>
    <t>Estimates are derived from data on foreign-born population. For the purpose of estimation, estimates for Anguilla and for Saint Kitts and Nevis are derived and reported separately.</t>
  </si>
  <si>
    <t>Ministry of Information and Communication. Korea Communications Commission.</t>
  </si>
  <si>
    <t>Data source: Korean Statistical Information Service</t>
  </si>
  <si>
    <t>1960-2004 SIPRI estimates.</t>
  </si>
  <si>
    <t>Data source: Korean Statistical Information Service, United Nations World Population Prospects</t>
  </si>
  <si>
    <t>1995-2004 SIPRI estimates.</t>
  </si>
  <si>
    <t>Includes overnight visitors (tourists) and same-day visitors (excursionists). Arrivals of non-resident visitors at national borders. Including nationals residing abroad and crew members.</t>
  </si>
  <si>
    <t>No woman candidate was elected in the 2006 elections. However, one woman, appointed to the 16-member cabinet, is counted, because cabinet ministers also sit in parliament. In 2008, two women were appointed to the 16-member cabinet sworn in June 2008.</t>
  </si>
  <si>
    <t>Ministry of Communications.</t>
  </si>
  <si>
    <t>1970-1974 SIPRI estimates.</t>
  </si>
  <si>
    <t>Lao Telecommunications Co., Ltd.; Ministère des communications, transports, postes et de la construction. National Authority of Post and Telecommunication.</t>
  </si>
  <si>
    <t>Long-term public and publicly guaranteed debt data for 2020 are World Bank staff estimates based on the original terms of the loans and creditors data. Long-term private nonguaranteed debt data for 2020are World Bank staff estimates based on the market data. Short-term debt for 2020 is based on data from the BIS.</t>
  </si>
  <si>
    <t>Ministère des Postes et des Télécommunications.</t>
  </si>
  <si>
    <t>Includes overnight visitors (tourists) only. Arrivals of non-resident tourists at national borders. Excluding the Lebanon, Syria and Palestine nationalities.</t>
  </si>
  <si>
    <t>1990-1997, 2005-2007, 2010, 2013-2019 SIPRI estimates.</t>
  </si>
  <si>
    <t>1960-1997, 2005-2007, 2010 &amp; 2013-2019 SIPRI estimates.</t>
  </si>
  <si>
    <t>Estimates are derived from data on foreign-born population. Number of refugees reported by the UN Refugee Agency (UNHCR) are added to the migrant stock estimates. The estimates for Lebanon include Palestinian refugees registered by UNRWA.</t>
  </si>
  <si>
    <t>Long-term public and publicly guaranteed, long-term private nonguaranteed and short-term debt data for 2020 are based on reports provided by the country.</t>
  </si>
  <si>
    <t>Compiled from data reported in the International Monetary Fund's Balance of Payment Statistics database. 1995-2001: the expenditure figures are those provided by the country to UNWTO, which do not appear in the International Monetary Fund data. Due to lack of data on international tourism receipts concerning statistics on inbound tourism, the Department of “Internet and Statistics Service of the Ministry of Tourism” considers that a tourist spends an average of US$ 1,000.</t>
  </si>
  <si>
    <t>Liberia Telecommunications Corporation (LTC). Ministry of Posts and Telecommunications</t>
  </si>
  <si>
    <t>Long-term public and publicly guaranteed debt data for 2020 are based on reports provided by the country. Long-term private nonguaranteed debt data for 2020 are World Bank staff estimates based on the market data. Data include the effects of Paris Club rescheduling agreement signed in 2008 and 2010, and HIPC and MDRI debt relief. DSSI eligible and participating, but with no deferred payments reported in 2020.</t>
  </si>
  <si>
    <t>Data are reported in Liberian dollars.</t>
  </si>
  <si>
    <t>1960-1976 SIPRI estimates.</t>
  </si>
  <si>
    <t>Following the popular uprising and protracted fighting that eventually ousted Col. Muammar Gaddafi, the General People's Congress - the unicameral parliament of the now defunct Libyan Arab Jamahiriya - has ceased to function. Parliamentary elections are expected to be held in 2012 under the supervision of the National Transitional Council, the interim government of the new Libya.</t>
  </si>
  <si>
    <t>Ministry of Transport and Communications. National Economic Strategy.</t>
  </si>
  <si>
    <t>Long-term public and publicly guaranteed debt data for 2020 are based on reports provided by the country. Long-term private nonguaranteed debt data are not available. Short-term debt for 2020 is sourced by the Quarterly External Debt Statistics database (http://datatopics.worldbank.org/debt/qeds). DSSI eligible and participating, but with no deferred payments reported in 2020.</t>
  </si>
  <si>
    <t>Cable and Wireless (W.I.) Ltd.  (C&amp;W). National Telecommunications Regulatory Commission</t>
  </si>
  <si>
    <t>Office for Communications.</t>
  </si>
  <si>
    <t>Includes overnight visitors (tourists) only. Arrivals of non-resident tourists in all types of accommodation establishments. Excluding long term tourists on campgrounds and in holiday flats. 1995-2006: Non-resident tourists staying in hotels and similar establishments.</t>
  </si>
  <si>
    <t>Data source: Eurostat, Liechtenstein Bureau of Statistics</t>
  </si>
  <si>
    <t>Telecommunications Regulatory Commission of Sri Lanka.</t>
  </si>
  <si>
    <t>1960-2003 SIPRI estimates.</t>
  </si>
  <si>
    <t>Data source: Department of Census and Statistics Sri Lanka, United Nations World Population Prospects</t>
  </si>
  <si>
    <t>1990-2003 SIPRI estimates.</t>
  </si>
  <si>
    <t>Telecomm Lesotho (TCL), From 2002: Lesotho Telecommunications Authority (LTA).</t>
  </si>
  <si>
    <t>1976-1982 SIPRI estimates.</t>
  </si>
  <si>
    <t>Long-term public and publicly guaranteed debt data for 2020 are based on reports provided by the country. Long-term private nonguaranteed debt data are not available. Short-term debt for 2020 is based on data from the BIS. DSSI eligible and participating in 2020.</t>
  </si>
  <si>
    <t>1988-1992 SIPRI estimates.</t>
  </si>
  <si>
    <t>Includes overnight visitors (tourists) and same-day visitors (excursionists). Arrivals of non-resident visitors at national borders. Due to an improvement in the data collection with the help of “Statistics South Africa”, from 2014 the data are not comparable with those of previous years.</t>
  </si>
  <si>
    <t>1993-1995 SIPRI estimates.</t>
  </si>
  <si>
    <t>Data source: Eurostat, Statistics Lithuania</t>
  </si>
  <si>
    <t>Lithuanian Telecom. From 2002: Communications Regulatory Authority.</t>
  </si>
  <si>
    <t>Data on short-term debt on original maturity basis are based on government statistics from 1996.</t>
  </si>
  <si>
    <t>Data are reported in Lithuanian litas until 2014, in euro from 2015.</t>
  </si>
  <si>
    <t>Until 2000: Entreprise des Postes et Télécommunications (P&amp;T). Institut Luxembourgeois de Régulation.</t>
  </si>
  <si>
    <t>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t>
  </si>
  <si>
    <t>Data are reported in Luxembourg francs until 1998, in euro from 1999.</t>
  </si>
  <si>
    <t>Includes overnight visitors (tourists) only. Arrivals of non-resident tourists in all types of accommodation establishments. Non-resident tourists staying in all types of accommodation establishments; including youth hostels, tourist private accommodation and others.</t>
  </si>
  <si>
    <t>2008-2019 SIPRI estimates.</t>
  </si>
  <si>
    <t>Data includes offshore investments.</t>
  </si>
  <si>
    <t>Data source: Eurostat, Council of Europe, STATEC</t>
  </si>
  <si>
    <t>Data source: Eurostat, Council of Europe, Central Statistical Bureau of Latvia</t>
  </si>
  <si>
    <t>Data source: Eurostat, Central Statistical Bureau of Latvia</t>
  </si>
  <si>
    <t>Includes overnight visitors (tourists) and same-day visitors (excursionists). From 2012 source: Household survey.</t>
  </si>
  <si>
    <t>Includes overnight visitors (tourists) and same-day visitors (excursionists). Arrivals of non-resident visitors at national borders. Arrivals of non-resident visitors at national border. Data by State Border Guard.</t>
  </si>
  <si>
    <t>Ministry of Transport.</t>
  </si>
  <si>
    <t>2017 highly uncertain data.</t>
  </si>
  <si>
    <t>Data are reported in Latvian lats until 2013, in euro from 2014.</t>
  </si>
  <si>
    <t>Ministry of Information Industry and Ministry of Posts and Telecommunications (Directorate General of Telecommunications).  Bureau of Telecommunications Regulation</t>
  </si>
  <si>
    <t>Estimates are derived from data on foreign-born population. As of 20 December 1999, Macao became a Special Administrative Region (SAR) of China. For purposes of estimation, no change was made in the time series estimates for Macao because of its change in status.</t>
  </si>
  <si>
    <t>Includes overnight visitors (tourists) and same-day visitors (excursionists). Arrivals of non-resident visitors at national borders. 2008: according to Statistics and Census Service, the visitor arrivals figures from year 2008 onward will not include other non-residents namely workers, students, etc.</t>
  </si>
  <si>
    <t>Data source: U.S. Census Bureau</t>
  </si>
  <si>
    <t>Until 1999: ONPT and Maroc Telecom. Agence nationale de réglementation des télécommunications.</t>
  </si>
  <si>
    <t>Includes Former Spanish Sahara.</t>
  </si>
  <si>
    <t>1968-1969 SIPRI estimates.</t>
  </si>
  <si>
    <t>Data cover Western Sahara.</t>
  </si>
  <si>
    <t>Morocco only. (Excluding former Spanish Sahara)</t>
  </si>
  <si>
    <t>Data source: United Nations World Population Prospects. Including Transnistria.</t>
  </si>
  <si>
    <t>Ministry of Transport and Communications. From 2003: National Regulatory Agency for Telecommunications and Informatics.</t>
  </si>
  <si>
    <t>Data source: National Bureau of Statistics. Excluding Transnistria. For 1950-94, World Bank estimates using UN World Population Prospects' growth rates of whole Moldova.</t>
  </si>
  <si>
    <t>Data source and note: United Nations World Population Prospects. Including Transnistria.</t>
  </si>
  <si>
    <t>Includes overnight visitors (tourists) only. Arrivals of non-resident tourists in all types of accommodation establishments. 1995-2003: Visitors who have benefited from tourism services provided by the tourism agencies and tour operators (titulars of tourism licences). From 2004: non-resident tourists staying in all types of accommodation establishments; Excluding the left side of the river Nistru and the municipality of Bender.</t>
  </si>
  <si>
    <t>Excludes Transnistria.</t>
  </si>
  <si>
    <t>Including Transnistria.</t>
  </si>
  <si>
    <t>Long-term public and publicly guaranteed and long-term private nonguaranteed debt data for 2020 are based on reports provided by the country. Short-term debt data for 2020 are sourced by the Quarterly External Debt Statistics database (http://datatopics.worldbank.org/debt/qeds). DSSI eligible, but not participating in 2020.</t>
  </si>
  <si>
    <t>Includes overnight visitors (tourists) and same-day visitors (excursionists). Visitors who have benefited from tourism services provided by the tourism agencies and tour operators (titulars of tourism licences).</t>
  </si>
  <si>
    <t>Until 1999: Telecom Malagasy. Office Malagasy d'Etudes et de Regulation des Télécommunications.</t>
  </si>
  <si>
    <t>Long-term public and publicly guaranteed debt data for 2020 are based on reports provided by the country. Long-term private nonguaranteed debt data for 2020 are World Bank staff estimates based on the market data. Short-term debt for 2020 is based on data from the BIS. Data include the effects of HIPC and MDRI debt relief. DSSI eligible and participating in 2020.</t>
  </si>
  <si>
    <t>Dhivehi Raajjey Ge Gulhun Private Limited (DHIRAAGU).  Communications Authority of Maldives.</t>
  </si>
  <si>
    <t>Long-term public and publicly guaranteed and long-term private nonguaranteed debt data for 2020 are based on reports provided by the country. Short-term debt data for 2020 are sourced by the Quarterly External Debt Statistics database (http://datatopics.worldbank.org/debt/qeds). DSSI eligible and participating in 2020</t>
  </si>
  <si>
    <t>Compiled from data reported in the International Monetary Fund's Balance of Payment Statistics database. As part of the Maldives Monetary Authority efforts to improve the coverage of the balance of payments statistics, the methodology has been revised from 2005.</t>
  </si>
  <si>
    <t>Comisión Federal de Telecomunicaciones (CFT).</t>
  </si>
  <si>
    <t>Data source: Economic Policy, Planning and Statistics Office</t>
  </si>
  <si>
    <t>National Telecommunications Authority.</t>
  </si>
  <si>
    <t>Compiled from data reported in the International Monetary Fund's Balance of Payment Statistics database. 1995-2004 country data. Fiscal years (October 1 to September 30).</t>
  </si>
  <si>
    <t>Data source: DHS 2007; Economic Policy, Planning and Statistics Office; U.S. Census Bureau</t>
  </si>
  <si>
    <t>Data source: Economic Policy, Planning and Statistics Office; DHS 2007</t>
  </si>
  <si>
    <t>Includes overnight visitors (tourists) only. Arrivals of non-resident tourists at national borders. 1995-2003, 2006-2008, 2010-2018 arrivals by air. 2004, 2005, 2009 air and sea arrivals. 2014-2018 Source: South Pacific Tourism Organisation - Regional Tourism Resource Centre.</t>
  </si>
  <si>
    <t>Data source: Economic Policy, Planning and Statistics Office; World Health Report 2001; U.S. Census Bureau</t>
  </si>
  <si>
    <t>Data source: State Statistical Office, United Nations World Population Prospects</t>
  </si>
  <si>
    <t>The former Yugoslav Republic of Macedonia.</t>
  </si>
  <si>
    <t>Makedonski Telekomunikacii A.D. From 2005: Agency for Electronic Communications (Agencija za elektronski komunikacii).</t>
  </si>
  <si>
    <t>Data source: Eurostat, State Statistical Office, United Nations World Population Prospects</t>
  </si>
  <si>
    <t>Until 2002: SOTELMA. Comité de Régulation des Télécommunications.</t>
  </si>
  <si>
    <t>Includes overnight visitors (tourists) only. Arrivals of non-resident tourists at national borders. 1995-2007, 2016-2018: Arrivals by air only (Bamako-Sénou airport).</t>
  </si>
  <si>
    <t>1961-1965 &amp; 1993-2004 SIPRI estimates.</t>
  </si>
  <si>
    <t>2000-2004 SIPRI estimates.</t>
  </si>
  <si>
    <t>Data are reported in Maltese liras until 2009, in euro from 2010.</t>
  </si>
  <si>
    <t>Maltacom. From 1999: Malta Communications Authority.</t>
  </si>
  <si>
    <t>Includes overnight visitors (tourists) and same-day visitors (excursionists). Arrivals of non-resident visitors at national borders. From 2004 data based on departures by air and by sea.</t>
  </si>
  <si>
    <t>Data source: Eurostat, National Statistics Office</t>
  </si>
  <si>
    <t>Long-term public and publicly guaranteed debt data for 2020 are based on reports provided by the country. Long-term private nonguaranteed debt data for 2020 are World Bank staff estimates based on the market data. Short-term debt data are not available. DSSI eligible and participating in 2020.</t>
  </si>
  <si>
    <t>Includes overnight visitors (tourists) only. Arrivals of non-resident tourists at national borders. 2016: change in the methodology.</t>
  </si>
  <si>
    <t>Ministry of Communications, Posts and Telegraphs. From 1999: Post and Telecommunications Department.</t>
  </si>
  <si>
    <t>2012-2018 highly uncertain data.</t>
  </si>
  <si>
    <t>2005-2006 SIPRI estimates.</t>
  </si>
  <si>
    <t>Agency for Telecommunications and Postal Services.</t>
  </si>
  <si>
    <t>Data source: Eurostat, Statistical office of Montenegro (MONSTAT), United Nations World Population Prospects</t>
  </si>
  <si>
    <t>Data source: For years after 2000, Statistical Office of Montenegro. For years 1960-1999, growth rates of United Nations World Population Prospects were used to estimate backwards.</t>
  </si>
  <si>
    <t>Long-term public and publicly guaranteed debt data for 2020 are based on reports provided by the country. Long-term private nonguaranteed debt data for 2019 are World Bank staff estimates. Short-term debt for 2020 is based on data from the BIS.</t>
  </si>
  <si>
    <t>Ministry of Infrastructure (MOI). Information and Communication Technology Authority. Communications Regulatory Commission of Mongolia.</t>
  </si>
  <si>
    <t>Long-term public and publicly guaranteed debt data for 2020 are based on reports provided by the country. Long-term private nonguaranteed and short-term debt data for 2020 are sourced by the Quarterly External Debt Statistics database (http://datatopics.worldbank.org/debt/qeds). The country is DSSI eligible but did not participating in 2020.</t>
  </si>
  <si>
    <t>Micronesian Telecommunication Corp. (MTC).</t>
  </si>
  <si>
    <t>1977-1998 SIPRI estimates.</t>
  </si>
  <si>
    <t>Telecomunicaçoes de Moçambique (TDM). Instituto Nacional das Comunicações de Moçambique (INCM).</t>
  </si>
  <si>
    <t>1988-1998 SIPRI estimates.</t>
  </si>
  <si>
    <t>Long-term public and publicly guaranteed and long-term private nonguaranteed debt data for 2020 are based on reports provided by the country. Short-term debt for 2020 is based on data from the BIS. Data include HIPC and MDRI debt relief. DSSI eligible and participating in 2020.</t>
  </si>
  <si>
    <t>Includes overnight visitors (tourists) and same-day visitors (excursionists). Arrivals of non-resident visitors at national borders. 2008: Change of methodology. Until 2007 the data correspond only to 12 border posts. From 2008, the data of all the border posts of the country are used.</t>
  </si>
  <si>
    <t>Until 2002: Office des Postes et des Télécommunications (OPT). From 2002: Autorité de Régulation.</t>
  </si>
  <si>
    <t>Compiled from data reported in the International Monetary Fund's Balance of Payment Statistics database. 1999 country data.</t>
  </si>
  <si>
    <t>Estimates are derived from data on foreign population. Foreign population is people who are citizens of a country other the country in which they reside. Number of refugees reported by the UN Refugee Agency (UNHCR) are added to the migrant stock estimates. The estimates for Mauritania in 2010 include 30,000 persons in a refugee-like situation.</t>
  </si>
  <si>
    <t>Long-term public and publicly guaranteed debt data for 2020 are based on reports provided by the country. Long-term private nonguaranteed debt data is not available. Short-term debt for 2020 is based on data from the BIS. Data include the effects of MDRI debt relief. DSSI eligible and participating in 2020</t>
  </si>
  <si>
    <t>Data source: Statistics Mauritius, United Nations World Population Prospects</t>
  </si>
  <si>
    <t>Including Agalega, Rodrigues and Saint Brandon.</t>
  </si>
  <si>
    <t>Including Agalega and St. Brandon.</t>
  </si>
  <si>
    <t>Mauritius Telecom. Information and Communication Technologies Authority.</t>
  </si>
  <si>
    <t>Long-term private nonguaranteed debt data from 2009-2010 and from 2017-2020 are based on reports provided by the country and do not include offshore liabilities, while 2011-2016 data are World Bank staff estimates based on reports provided by the country. Short-term debt data for 2020 are sourced by the Quarterly External Debt Statistics database and include offshore liabilities (http://datatopics.worldbank.org/debt/qeds).</t>
  </si>
  <si>
    <t>Data source: Central Statistics Office, United Nations Population and Vital Statistics Report, United Nations World Population Prospects</t>
  </si>
  <si>
    <t>Data source: Statistics Mauritius</t>
  </si>
  <si>
    <t>Estimates are derived from data on foreign-born population. Including Agalega, Rodrigues and Saint Brandon.</t>
  </si>
  <si>
    <t>Data source: United Nations World Population Prospects. Including Agalega, Rodrigues and Saint Brandon.</t>
  </si>
  <si>
    <t>Long-term public and publicly guaranteed debt data for 2020 are based on reports provided by the country. Long-term private nonguaranteed debt data are not available. Short-term debt for 2020 is based on data from the BIS. Data include the effects of Paris Club rescheduling agreement signed in 2006 and HIPC and MDRI debt relief. DSSI eligible and participating, but with no deferred payments reported in 2020.</t>
  </si>
  <si>
    <t>Malawi Telecommunications Limited (MTL),  From 2001: Malawi Communications Regulatory Authority (MACRA).</t>
  </si>
  <si>
    <t>Includes overnight visitors (tourists) only. Arrivals of non-resident tourists at national borders. Departures. 2018 estimates.</t>
  </si>
  <si>
    <t>Jabatan Telekom Malaysia. From 2002: Malaysian Communications and Multimedia Commission (MCMC).</t>
  </si>
  <si>
    <t>1960-1971 &amp;  1982-1985 SIPRI estimates.</t>
  </si>
  <si>
    <t>Including Sabah and Sarawak.</t>
  </si>
  <si>
    <t>Includes overnight visitors (tourists) only. Arrivals of non-resident tourists at national borders. Including Singapore residents crossing the frontier by road through Johore Causeway.</t>
  </si>
  <si>
    <t>Data source: United Nations World Population Prospects. Including Sabah and Sarawak.</t>
  </si>
  <si>
    <t>Includes overnight visitors (tourists) and same-day visitors (excursionists). Outgoing Peninsular Malaysians, including departures via Johore Causeway by road.</t>
  </si>
  <si>
    <t>Long-term public and publicly guaranteed and long-term private nonguaranteed debt data for 2016 are World Bank staff estimates based on reports provided by the country. Short-term debt data for 2016 are sourced by the Quarterly External Debt Statistics database (http://datatopics.worldbank.org/debt/qeds).</t>
  </si>
  <si>
    <t>Telecom Namibia. From 2002: Namibian Communications Commission (NCC).</t>
  </si>
  <si>
    <t>The 6 additional non-voting members will be appointed by the President of the Republic after he will be sworn in on 21 March 2005.</t>
  </si>
  <si>
    <t>Data source: Institute of Statistics and Economic Studies, United Nations World Population Prospects</t>
  </si>
  <si>
    <t>Office des Postes et des Télécommunications (OPT).</t>
  </si>
  <si>
    <t>Data source: Institute of Statistics and Economic Studies, 1983 Census, 1989 Census, 1996 Census</t>
  </si>
  <si>
    <t>Includes overnight visitors (tourists) only. Returning residents.</t>
  </si>
  <si>
    <t>Data source: Institute of Statistics and Economic Studies</t>
  </si>
  <si>
    <t>Until 2004: Ministère de la Communication and Societe Nigerienne des Télécommunications (SONITEL). Institut National de la Statistique.</t>
  </si>
  <si>
    <t>Nigerian Telecommunications Plc (NITEL). From 2002: Nigerian Communications Commission (NCC).</t>
  </si>
  <si>
    <t>1960-1980 SIPRI estimates.</t>
  </si>
  <si>
    <t>Long-term public and publicly guaranteed debt data for 2020 are based on reports provided by the country.  Long-term private nonguaranteed debt data are World Bank staff estimates based on the market data. DSSI eligible, and not participating in 2020.</t>
  </si>
  <si>
    <t>Instituto Nicaraguense de Telecomunicaciones y Correos (TELCOR).</t>
  </si>
  <si>
    <t>Long-term public and publicly guaranteed and long-term private nonguaranteed debt data for 2020 are based on reports provided by the country. Short-term debt data for 2020 is sourced by the Quarterly External Debt Statistics database (http://datatopics.worldbank.org/debt/qeds). Data include the effects of HIPC and MDRI debt relief. DSSI eligible, but not participating in 2020.</t>
  </si>
  <si>
    <t>KPN, Libertel. From 2001: Independent Post and Telecommunications Authority (OPTA).</t>
  </si>
  <si>
    <t>Compiled from data reported in the International Monetary Fund's Balance of Payment Statistics database. From 2012 source: Central Bank "De Nederlandsche Bank".</t>
  </si>
  <si>
    <t>Data source: Eurostat, Statistics Netherlands</t>
  </si>
  <si>
    <t>Data are reported in Netherlands guilders until 1998, in euro from 1999.</t>
  </si>
  <si>
    <t>Includes overnight visitors (tourists) only. Holiday departures of nationals. 2017: break in the series due to methodological changes. From 2015, source: Eurostat.</t>
  </si>
  <si>
    <t>Including Svalbard and Jan Mayen Islands.</t>
  </si>
  <si>
    <t>Data source: Eurostat, Statistics Norway</t>
  </si>
  <si>
    <t>Norwegian Posts and Telecommunications Authority (NPTA).</t>
  </si>
  <si>
    <t>Estimates are derived from data on foreign-born population. Includes Svalbard and Jan Mayen Islands.</t>
  </si>
  <si>
    <t>Includes overnight visitors (tourists) only. Arrivals of non-resident tourists in all types of accommodation establishments. 1995-1997: non-resident tourists staying in registered hotels. 1998-2011: arrivals of non-resident tourists at national borders. Figures are based on "The Guest survey" carried out by "Institute of Transport Economics". The survey has been discontinued since 2012. From 2012: non-resident tourists staying in all types of accommodation establishments. Source: Statistics Norway – Accommodation Statistics.</t>
  </si>
  <si>
    <t>Includes overnight visitors (tourists) only. Source: Statistics Norway - Travel Survey.</t>
  </si>
  <si>
    <t>1970 SIPRI estimates.</t>
  </si>
  <si>
    <t>Nepal Telecom. From 2003: Nepal Telecommunications Authority (NTA).</t>
  </si>
  <si>
    <t>Long-term public and publicly guaranteed debt data for 2020 are based on reports provided by the country. Long-term private nonguaranteed and short-term debt data for 2020 are World Bank staff estimates based on the Quarterly External Debt Statistics database (http://datatopics.worldbank.org/debt/qeds). DSSI eligible and participating in 2020.</t>
  </si>
  <si>
    <t>Includes overnight visitors (tourists) only. Arrivals of non-resident tourists at national borders. Including arrivals from India.</t>
  </si>
  <si>
    <t>Ministry of Island Development and Industries. Ministry for Health, Sport, Telecommunications &amp; Transport</t>
  </si>
  <si>
    <t>Data source: United Nations World Population Prospects. The UN WPP total population is estimated to be consistent with the population of the (a) 1961, 1966, 1977, 1992, 2002, 2011 censuses; (b) official estimates through 2015; and the assumed subsequent trend in the growth rate of the population. The subsequent migration related to the Regional Processing Centre is not taken into account. The figures differ from the latest estimates from the Mini Census 2019.</t>
  </si>
  <si>
    <t>Includes overnight visitors (tourists) only. International Travel and Migration, SNZ.</t>
  </si>
  <si>
    <t>Until 2003: Telecom Corporation of New Zealand Ltd.. Ministry of Economic Development.</t>
  </si>
  <si>
    <t>Data source: Statistics New Zealand</t>
  </si>
  <si>
    <t>Data source: Statistics New Zealand, United Nations World Population Prospects</t>
  </si>
  <si>
    <t>1960-2002 SIPRI estimates.</t>
  </si>
  <si>
    <t>Includes overnight visitors (tourists) and same-day visitors (excursionists). Arrivals of non-resident visitors at national borders. International Travel and Migration, SNZ.</t>
  </si>
  <si>
    <t>1988-2002 SIPRI estimates.</t>
  </si>
  <si>
    <t>Data for 2000-2006 refer to offences, data for 2007 onwards refer to victims of intentional homicide.</t>
  </si>
  <si>
    <t>Estimates are derived from data on foreign-born population. The estimates for New Zealand for the period 1960-1975 are based on the total foreign-born population, whereas those for 1980-2010 are based on the resident foreign-born population.</t>
  </si>
  <si>
    <t>1990-2019 SIPRI estimates.</t>
  </si>
  <si>
    <t>Includes overnight visitors (tourists) and same-day visitors (excursionists). Arrivals of non-resident visitors at national borders. Inbound Tourism Survey.</t>
  </si>
  <si>
    <t>1971-2019 SIPRI estimates.</t>
  </si>
  <si>
    <t>Ministry of Posts, Telegraph &amp; Telephones. From 2002: Telecommunications Regulatory Authority (TRA).</t>
  </si>
  <si>
    <t>Pakistan Telecommunication Company Limited (PTCL). From 2002: Pakistan Telecommunication Authority (PTA).</t>
  </si>
  <si>
    <t>1960-2006 &amp;  2011 SIPRI estimates.</t>
  </si>
  <si>
    <t>Long-term public and publicly guaranteed and long-term private nonguaranteed debt data for 2020 are based on reports provided by the country. Short-term debt data for 2020 are sourced by the Quarterly External Debt Statistics database (http://datatopics.worldbank.org/debt/qeds). Short term debt has been revised for the period 2012-19 using supplementary sources from Pakistan’s State Bank. DSSI eligible and participating in 2020.</t>
  </si>
  <si>
    <t>1993-2006 &amp;  2011 SIPRI estimates.</t>
  </si>
  <si>
    <t>Until 1998: Cable &amp; Wireless Panama S.A. Autoridad Nacional de los Servicios Públicos</t>
  </si>
  <si>
    <t xml:space="preserve">Short-term debt data are excluded since BIS data include debt liabilities of offshore centers located in the country. </t>
  </si>
  <si>
    <t>Long-term public and publicly guaranteed debt data for 2020 are based on reports provided by the country. Long-term private nonguaranteed and short-term debt for 2020 is sourced by the Quarterly External Debt Statistics database (http://datatopics.worldbank.org/debt/qeds).</t>
  </si>
  <si>
    <t>Includes overnight visitors (tourists) and same-day visitors (excursionists). Arrivals of non-resident visitors at national borders. Arrivals of non-resident visitors, Tocúmen International Airport (TIA), Paso Canoa frontier (PCF) and the ports of Cristóbal and Balboa (PCB).</t>
  </si>
  <si>
    <t>Until 1996: Organismo Supervisor de Inversion Privada en Telecomunicaciones (OSIPTEL). Ministerio de Transportes y Comunicaciones.</t>
  </si>
  <si>
    <t>1960-1991 SIPRI estimates. 1992-1996 highly uncertain data.</t>
  </si>
  <si>
    <t>Long-term public and publicly guaranteed debt data for 2020 are based on reports provided by the country. Long-term private nonguaranteed and short-term debt data for 2020 is sourced by the Quarterly External Debt Statistics database (http://datatopics.worldbank.org/debt/qeds).  Data for 2007 include Bond prepayment and prepayment to Paris Club creditors.</t>
  </si>
  <si>
    <t>1989-2004, 2015 SIPRI estimates.</t>
  </si>
  <si>
    <t>Philippine Long Distance Telephone Company (PLDT). From 2000: National Telecommunications Commission (NTC).</t>
  </si>
  <si>
    <t>Long-term private nonguaranteed debt includes the following monitored aggregate private-sector debt: unregistered debt, intercompany debt and capital leases.</t>
  </si>
  <si>
    <t>1960-2002, 2004 &amp; 2014 SIPRI estimates.</t>
  </si>
  <si>
    <t>Long-term public and publicly guaranteed, long-term private nonguaranteed, and short-term debt data for 2020 are based on reports provided by the country. Long-term private nonguaranteed debt data no longer include unregistered debt and are revised from 2005 based on the reports provided by the country.</t>
  </si>
  <si>
    <t>Compiled from data reported in the International Monetary Fund's Balance of Payment Statistics database. 1998-2004: country data. Fiscal years ending September 30.</t>
  </si>
  <si>
    <t>Data source: Bureau of Budget and Planning, Office of Planning and Statistics</t>
  </si>
  <si>
    <t>Includes overnight visitors (tourists) only. Arrivals of non-resident tourists at national borders. Air arrivals (Palau International Airport).</t>
  </si>
  <si>
    <t>Telikom PNG. Papua New Guinea Telecommunication Authority</t>
  </si>
  <si>
    <t>Includes overnight visitors (tourists) and same-day visitors (excursionists). Arrivals of non-resident visitors at national borders. Data until 2012 are based on surveys by the Institute of Tourism. 2013: Activ Group; From 2014 Central Statistical Office.</t>
  </si>
  <si>
    <t>Telekomunikacja Polska S.A. (TP). Office of Electronic Communications.</t>
  </si>
  <si>
    <t>Data source: Eurostat, Statistics Poland</t>
  </si>
  <si>
    <t>Compiled from data reported in the International Monetary Fund's Balance of Payment Statistics database. 1995-1999: country data.</t>
  </si>
  <si>
    <t>1981-1984 SIPRI estimates.</t>
  </si>
  <si>
    <t>Compiled from data reported by the country. Data: Fiscal years (July-June). The expenditure figures are those provided by the country to UNWTO, which do not appear in the International Monetary Fund data. Data: Fiscal years (July-June).</t>
  </si>
  <si>
    <t>Data source: U.S. Census Bureau, United Nations World Population Prospects</t>
  </si>
  <si>
    <t>Data source: U.S. Census Bureau, Centers for Disease Control and Prevention</t>
  </si>
  <si>
    <t>Data source: U.S. Census Bureau, 1990 Census</t>
  </si>
  <si>
    <t>Puerto Rico Telephone Company (PRTC). Puerto Rico Institute of Statistics</t>
  </si>
  <si>
    <t>Includes overnight visitors (tourists) only. Data: Fiscal years (July-June).</t>
  </si>
  <si>
    <t>Estimates are derived from data on foreign-born population. The estimates for Puerto Rico include, to the extent possible, all persons born outside its territory.</t>
  </si>
  <si>
    <t>Ministry of Posts and Telecommunications.</t>
  </si>
  <si>
    <t>1986-2018 highly uncertain data.</t>
  </si>
  <si>
    <t>1986-2017 highly uncertain data.</t>
  </si>
  <si>
    <t>Includes overnight visitors (tourists) only. Source: Statistics Portugal (INE), Travel Survey of Residents.</t>
  </si>
  <si>
    <t>Data source: Eurostat, Instituto Nacional de Estatística</t>
  </si>
  <si>
    <t>Instituto das Comunicações de Portugal. From 2002: Autoridade Nacional de Comunicacoes (ANACOM).</t>
  </si>
  <si>
    <t>Data are reported in Portuguese escudos until 1998, in euro from 1999.</t>
  </si>
  <si>
    <t>Includes overnight visitors (tourists) only. Arrivals of non-resident tourists in all types of accommodation establishments. From 2007: Arrivals of non-resident tourists in all types of accommodation establishments. From 2013 include hotels, apartment hotels, “pousadas”, tourist apartments, tourist villages, camping sites, recreation centres, tourism in rural areas and local accommodation.</t>
  </si>
  <si>
    <t>Until 1998: Administración Nacional de Telecomunicaciones (ANTELCO). Comisión Nacional de Telecomunicaciones.</t>
  </si>
  <si>
    <t>1989-1997 SIPRI estimates.</t>
  </si>
  <si>
    <t>Includes overnight visitors (tourists) only. E/D cards in the "Silvio Petirossi" airport and passenger counts at the national border crossings - National Police and SENATUR.</t>
  </si>
  <si>
    <t>1960-1997 SIPRI estimates.</t>
  </si>
  <si>
    <t>Long-term public and publicly guaranteed for 2020 are based on reports provided by the country. Long-term private nonguaranteed debt and short-term debt for 2020 are based on Central Bank data.</t>
  </si>
  <si>
    <t>Includes overnight visitors (tourists) and same-day visitors (excursionists). Arrivals of non-resident visitors at national borders. Excluding nationals residing abroad and crew members. 2000: inbound and outbound tourism survey - Central Bank of Paraguay. From 2001 E/D cards in the "Silvio Petirossi" airport and passenger counts at the national border crossings - National Police and SENATUR.</t>
  </si>
  <si>
    <t>Palestine Telecommunications Company (PALTEL).</t>
  </si>
  <si>
    <t>Data source and note: Palestinian Central Bureau of Statistics, United Nations World Population Prospects (for State of Palestine)</t>
  </si>
  <si>
    <t>Including East Jerusalem.</t>
  </si>
  <si>
    <t>Compiled from data reported in the International Monetary Fund's Balance of Payment Statistics database. West Bank and Gaza.</t>
  </si>
  <si>
    <t>Data source and note: United Nations World Population Prospects (for State of Palestine)</t>
  </si>
  <si>
    <t>Includes overnight visitors (tourists) only. Arrivals of non-resident tourists in hotels and similar establishments. Source: Palestinian Central Bureau of Statistics. Hotel Activity Survey. Ramallah - Palestine. Data on hotel activity from 2012 represent the West Bank only. Note: the data on hotel activity represent the responded hotels in the West Bank only.</t>
  </si>
  <si>
    <t>Data source: United Nations World Population Prospects (for State of Palestine). Including East Jerusalem.</t>
  </si>
  <si>
    <t>Data source: World Bank estimates based on data from Palestinian Central Bureau of Statistics, excluding E. Jerusalem.</t>
  </si>
  <si>
    <t>From July 2020, this indicator is expressed for United States dollar (Previously it was for New Israeli Shekel).</t>
  </si>
  <si>
    <t>Estimates are derived from data on foreign-born population. The estimates for the Occupied Palestinian Territory refer to the number of Palestinian refugees registered by UNRWA.</t>
  </si>
  <si>
    <t>Figures refer to Palestinian refugees under the UNHCR mandate only.</t>
  </si>
  <si>
    <t>Until 2004: Ministère de l'Economie, des Finances et de l'Industrie. Service des Postes et Télécommunications.</t>
  </si>
  <si>
    <t>2002-2003 SIPRI estimates.</t>
  </si>
  <si>
    <t>Compiled from data reported in the International Monetary Fund's Balance of Payment Statistics database. Source 1999-2006: Qatar Central Bank.</t>
  </si>
  <si>
    <t>Qatar Telecom (Q-Tel) Q.S.C. ictQATAR</t>
  </si>
  <si>
    <t>Rom-Telecom. From 2002: National Regulatory Authority for Communications.</t>
  </si>
  <si>
    <t>1990-1998 SIPRI estimates.</t>
  </si>
  <si>
    <t>Data source: Eurostat, Uninted Nations World Population Prospects, National Institute of Statistics</t>
  </si>
  <si>
    <t>Data source: Eurostat, National Institute of Statistics</t>
  </si>
  <si>
    <t>Includes overnight visitors (tourists) and same-day visitors (excursionists). Number of departures of Romanians abroad registered at borders.</t>
  </si>
  <si>
    <t>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t>
  </si>
  <si>
    <t>Data source: Russian Federation Federal State Statistics Service, 1979 Census, 1989 Census</t>
  </si>
  <si>
    <t>General State Supervisory Department for Communications. Ministry of Posts and Telecommunications. From 2005: Ministry for Information Technologies and Communications.</t>
  </si>
  <si>
    <t>Data source: Russian Federation Federal State Statistics Service, United Nations World Population Prospects</t>
  </si>
  <si>
    <t>1992-2012 SIPRI estimates.</t>
  </si>
  <si>
    <t>Method of calculation: Total domestic value of share trading of Moscow Exchange and MICEX divided by the total domestic market capitalization of the two exchanges.</t>
  </si>
  <si>
    <t>Data source: Eurostat, Russian Federation Federal State Statistics Service, United Nations World Population Prospects</t>
  </si>
  <si>
    <t>Data source: Eurostat, Russian Federation Federal State Statistics Service</t>
  </si>
  <si>
    <t>Long-term public and publicly guaranteed, long-term private nonguaranteed, and short-term debt data for 2020 are World Bank staff estimates based on country aggregate reports.</t>
  </si>
  <si>
    <t>1998-2012 SIPRI estimates.</t>
  </si>
  <si>
    <t>Until 2002: Société Rwandaise des Télécommunications. Rwanda Information Technology Authority. Rwanda Utilities Regulatory Agency</t>
  </si>
  <si>
    <t>Includes overnight visitors (tourists) and same-day visitors (excursionists). Arrivals of non-resident visitors at national borders. Since 2016, including nationals residing abroad.</t>
  </si>
  <si>
    <t>Long-term public and publicly guaranteed debt data for 2020 are based on reports provided by the country. Long-term private nonguaranteed and Short-term debt for 2020 is sourced by the Quarterly External Debt Statistics database (http://datatopics.worldbank.org/debt/qeds). Data include the effects of HIPC and MDRI debt relief. DSSI eligible and not participating in 2020</t>
  </si>
  <si>
    <t>Saudi Telecommunications Company. From 2005: Communication and Information Technology Commission.</t>
  </si>
  <si>
    <t>1990-1991 &amp; 2016-2019 SIPRI estimates.</t>
  </si>
  <si>
    <t>Compiled from data reported in the International Monetary Fund's Balance of Payment Statistics database. 2003: the expenditure figures are those provided by the country to UNWTO, which do not appear in the International Monetary Fund data.</t>
  </si>
  <si>
    <t>1990-1991, 2016-2019 SIPRI estimates.</t>
  </si>
  <si>
    <t>Includes overnight visitors (tourists) and same-day visitors (excursionists). 2010: change in the methodology.</t>
  </si>
  <si>
    <t>Compiled from data reported in the International Monetary Fund's Balance of Payment Statistics database. 2002, 2003: the expenditure figures are those provided by the country to UNWTO, which do not appear in the International Monetary Fund data.</t>
  </si>
  <si>
    <t>Sudan Telecommunications Company Ltd. (Sudatel). From 2003: National Telecommunication Corporation (NTC).</t>
  </si>
  <si>
    <t>Excludes South Sudan after July 9, 2011.</t>
  </si>
  <si>
    <t>Data source: United Nations World Population Prospects. Estimates are for Sudan excluding South Sudan.</t>
  </si>
  <si>
    <t>Long-term public and publicly guaranteed debt data for 2020 are based on reports provided by the country. Long-term private nonguaranteed debt data are not available. Short-term debt for 2020 is based on data from the BIS.</t>
  </si>
  <si>
    <t>Excludes South Sudan.</t>
  </si>
  <si>
    <t>Includes overnight visitors (tourists) only. Arrivals of non-resident tourists at national borders. From 2005 including nationals residing abroad.</t>
  </si>
  <si>
    <t>1990-1993 &amp; 1995 SIPRI estimates.</t>
  </si>
  <si>
    <t>1979-1991 SIPRI estimates.</t>
  </si>
  <si>
    <t>Société Nationale des Télécommunications du Sénégal (SONATEL). From 2004: Agence de Régulation des Télécommunications.</t>
  </si>
  <si>
    <t>Includes overnight visitors (tourists) and same-day visitors (excursionists). Arrivals of non-resident visitors at national borders. From 2008 estimated data.</t>
  </si>
  <si>
    <t>Long-term public and publicly guaranteed, and short-term debt data for 2020 are based on reports provided by the country. Long-term private nonguaranteed debt data for 2020 are World Bank staff estimates. Data include the effects of Paris Club debt restructuring agreement and HIPC and MDRI debt relief.DSSI eligible and participating in 2020</t>
  </si>
  <si>
    <t>Data source: Department of Statistics Singapore</t>
  </si>
  <si>
    <t>Infocomm Development Authority of Singapore (IDA).</t>
  </si>
  <si>
    <t>1970-1972 SIPRI estimates.</t>
  </si>
  <si>
    <t>Data source: Department of Statistics Singapore, United Nations World Population Prospects</t>
  </si>
  <si>
    <t>The parliament convened on 2 November 2006 following the elections held in May. Nine members are yet to be appointed to the parliament.</t>
  </si>
  <si>
    <t>Includes overnight visitors (tourists) and same-day visitors (excursionists). Arrivals of non-resident visitors at national borders. Excluding arrivals of Malaysian citizens by land.</t>
  </si>
  <si>
    <t>Solomon Telekom Company Ltd..</t>
  </si>
  <si>
    <t>Long-term public and publicly guaranteed debt and long-term private nonguaranteed debt data for 2020 are based on reports provided by the country. Short-term debt data for 2020 is sourced by the Quarterly External Debt Statistics database (http://datatopics.worldbank.org/debt/qeds). DSSI eligible, but not participating in 2020.</t>
  </si>
  <si>
    <t>Includes overnight visitors (tourists) only. Arrivals of non-resident tourists at national borders. Arrivals by air. 2004: without 1st and 2nd quarters; 2005: without 1st quarter.</t>
  </si>
  <si>
    <t>Sierra Leone Telecommunications Company (SIERRATEL).</t>
  </si>
  <si>
    <t>2006-2011 SIPRI estimates.</t>
  </si>
  <si>
    <t>Long-term public and publicly guaranteed debt data for 2020 are based on reports provided by the country. Long-term private nonguaranteed debt data are not available. Short-term debt data for 2020 are sourced by the Quarterly External Debt Statistics database (http://datatopics.worldbank.org/debt/qeds). Data include the effects of Paris Club debt restructuring agreement and HIPC and MDRI debt relief. DSSI eligible and participating in 2020.</t>
  </si>
  <si>
    <t>Data are reported in colones until 2000, in US dollar from 2001.</t>
  </si>
  <si>
    <t>1990-2001 &amp; 2017-2018 SIPRI estimates.</t>
  </si>
  <si>
    <t>Until 1997: Compañia  de Telecomunicaciones de El Salvador (CTE). Superintendencia General de Electricidad y Telecomunicaciones.</t>
  </si>
  <si>
    <t>1965-1969 highly uncertain data. 1970-2001 SIPRI estimates.</t>
  </si>
  <si>
    <t>Long-term public and publicly guaranteed and long-term private nonguaranteed debt data for 2020 are based on reports provided by the country. Short-term debt data for 2020 is sourced by the Quarterly External Debt Statistics database (http://datatopics.worldbank.org/debt/qeds).</t>
  </si>
  <si>
    <t>Direzione Generale Poste e Telecomunicazioni.</t>
  </si>
  <si>
    <t>Data source: Eurostat, United Nations Population and Vital Statistics Report</t>
  </si>
  <si>
    <t>Includes overnight visitors (tourists) and same-day visitors (excursionists). Arrivals of non-resident visitors at national borders. Including Italian visitors. Since 2016, new statistics methodology.</t>
  </si>
  <si>
    <t>Long-term public and publicly guaranteed debt data for 2020 are based on reports provided by the country. Long-term private nonguaranteed debt data and short-term debt data are not available. Beginning in 2018, the data reflects the outstanding debt stock, principal and interest arrears, and includes late interest/penalties amounts following the reconcilation excercise by Goverment of Somalia with respective creditors. DSSI eligible and not participating in 2020.</t>
  </si>
  <si>
    <t>Including Kosovo.</t>
  </si>
  <si>
    <t>Ratel, Republic Telecommunication Agency.</t>
  </si>
  <si>
    <t>Data source: Statistical Office of the Republic of Serbia, Eurostat, TransMONEE, Council of Europe. Note: Excluding Kosovo.</t>
  </si>
  <si>
    <t>Includes overnight visitors (tourists) only. Arrivals of non-resident tourists in all types of accommodation establishments. Tourists staying in visitor accommodation establishments. Note: since 1999, the Statistical Office of the Republic of Serbia has no available data for AP Kosovo and Metohija, therefore they are not included in the data for the Republic of Serbia (total).</t>
  </si>
  <si>
    <t>Data source and note: United Nations World Population Prospects. Including Kosovo.</t>
  </si>
  <si>
    <t>Data source: United Nations World Population Prospects. Including Kosovo.</t>
  </si>
  <si>
    <t>2012-2019 SIPRI estimates.</t>
  </si>
  <si>
    <t>Compiled from data reported in the International Monetary Fund's Balance of Payment Statistics database. 2002-2006: the expenditure figures are those provided by the country to UNWTO.</t>
  </si>
  <si>
    <t>Figures are for Serbia and Kosovo.</t>
  </si>
  <si>
    <t>Data source: Eurostat, Council of Europe, INED, Statistical Office of the Republic of Serbia</t>
  </si>
  <si>
    <t>Data source: Statistical Office of the Republic of Serbia, Eurostat, TransMONEE, Council of Europe. Note : Excluding Kosovo.</t>
  </si>
  <si>
    <t>Long-term public and publicly guaranteed debt data, long-term private nonguaranteed debt data and short-term debt data for 2020 are based on reports provided by the country. Long-term private nonguaranteed bonds debt data are estimates based on market data.</t>
  </si>
  <si>
    <t>Companhia Santomense de Telecomuniçaôes s.a.r.l. (CST). Autoridade Geral de Regulação</t>
  </si>
  <si>
    <t>Long-term public and publicly guaranteed debt data for 2020 are based on reports provided by the country. Long-term private nonguaranteed debt data are not available. Short-term debt for 2020 is based on data from the BIS. Data include HIPC and MDRI debt relief.DSSI eligible and participating in 2020</t>
  </si>
  <si>
    <t>Telecommunicatiebedrijf Suriname (TELESUR). Telecommunications Authority Suriname (TAS).</t>
  </si>
  <si>
    <t>Ministry of Transport, Posts and Telecommunications.</t>
  </si>
  <si>
    <t>Data source: Eurostat, United Nations World Population Prospects, Statistical Office of the Slovak Republic, Council of Europe</t>
  </si>
  <si>
    <t>Data source: Eurostat, Statistical Office of the Slovak Republic</t>
  </si>
  <si>
    <t>Data source: Eurostat, Statistical office of the Slovak Republic</t>
  </si>
  <si>
    <t>Data are reported in Slovak korunas until 2008, in euro from 2009.</t>
  </si>
  <si>
    <t>Data source: Eurostat, Statistical Office of the Republic of Slovenia</t>
  </si>
  <si>
    <t>1992-1994 SIPRI estimates.</t>
  </si>
  <si>
    <t>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t>
  </si>
  <si>
    <t>Compiled from data reported in the International Monetary Fund's Balance of Payment Statistics database. Since 2016: the expenditure figures used were the ones provided by the country to UNWTO, as this data series is more complete than that provided by the International Monetary Fund (IMF).</t>
  </si>
  <si>
    <t>Data source: Eurostat, United Nations World Population Prospects, Statistical Office of the Republic of Slovenia</t>
  </si>
  <si>
    <t>Includes overnight visitors (tourists) only. Arrivals of non-resident tourists in all types of accommodation establishments. Source: accommodation survey.</t>
  </si>
  <si>
    <t>Data are reported in Slovenian tolars until 2006, in euro from 2007.</t>
  </si>
  <si>
    <t>Telia, Netcom, Europolitan. Swedish Institute for Transport and Communications Analysis. From 2008: Swedish Post and Telecom Agency.</t>
  </si>
  <si>
    <t>Includes overnight visitors (tourists) and same-day visitors (excursionists). Due to a change of supplier, domestic and outbound tourism statistics are not available for 2014-2016. From 2017: Swedish Travel Survey.</t>
  </si>
  <si>
    <t>Data source: Eurostat, Statistics Sweden</t>
  </si>
  <si>
    <t>Data source: Eurostat; Statistics Sweden; INED; Human Mortality Database by University of California, Berkeley, and Max Planck Institute for Demographic Research</t>
  </si>
  <si>
    <t>Includes overnight visitors (tourists) only. Arrivals of non-resident tourists in all types of accommodation establishments. Data for 2011-2014 according to new national border survey (IBIS, Incoming Visitors to Sweden). No data collected during 2004 to 2010. The new border survey (IBIS) started in 2011. Source: Swedish Agency for Economic and Regional Growth. 1995-1999: camping excluding.</t>
  </si>
  <si>
    <t>1960-1979 &amp; 1989-1991 SIPRI estimates.</t>
  </si>
  <si>
    <t>Eswatini Posts and Telecommunications Corporation (STPC).</t>
  </si>
  <si>
    <t>1988-1995, 2008,  2010-2011 &amp; 2015 SIPRI estimates. 2016-2018 highly uncertain data.</t>
  </si>
  <si>
    <t>1977-1995, 2008,  2010-2011 &amp; 2015 SIPRI estimates. 2016-2019 highly uncertain data.</t>
  </si>
  <si>
    <t>Data source: Department of Statistics, St. Maarten; Central bureau of Statistics Netherlands Antilles</t>
  </si>
  <si>
    <t>Data source: Department of Statistics, St. Maarten; United Nations Population and Vital Statistics Report</t>
  </si>
  <si>
    <t>Data source: Department of Statistics, St. Maarten; United Nations World Population Prospects</t>
  </si>
  <si>
    <t>Compiled from data reported in the International Monetary Fund's Balance of Payment Statistics database. 1995-2006: Source: Central Bank of the Netherlands Antilles - Including the estimates for Saba and Saint Eustatius.</t>
  </si>
  <si>
    <t>Cable and Wireless (Seychelles) Ltd.; From 2000: Ministry of Information Technology and Communication.  Ministry of National Development.</t>
  </si>
  <si>
    <t>Data on short-term debt on original maturity basis are World Bank staff estimates, based on the BIS data on international bank lending. Unless otherwise specified in the years.</t>
  </si>
  <si>
    <t>Syrian Telecommunications Establishment (STE).</t>
  </si>
  <si>
    <t>Estimates are derived from data on foreign population. Foreign population is people who are citizens of a country other the country in which they reside. Number of refugees reported by the UN Refugee Agency (UNHCR) are added to the migrant stock estimates. The estimates for the Syrian Arab Republic include Palestinian refugees registered by UNRWA.</t>
  </si>
  <si>
    <t>Long-term public and publicly guaranteed debt data for 2020 are World Bank staff estimates based on the original terms of the loans. Long-term private nonguaranteed debt data is not available. Short-term debt for 2020 is based on data from the BIS.</t>
  </si>
  <si>
    <t>Includes overnight visitors (tourists) and same-day visitors (excursionists). Arrivals of non-resident visitors at national borders. 2000-2011: including the nationals residing abroad.</t>
  </si>
  <si>
    <t>1960-1969 &amp; 1986-1992 SIPRI estimates.</t>
  </si>
  <si>
    <t>1990-1992 SIPRI estimates.</t>
  </si>
  <si>
    <t>Compiled from data reported by the country. 1995-1998: country data.</t>
  </si>
  <si>
    <t>Compiled from data reported by the country. 1995-2002: country data.</t>
  </si>
  <si>
    <t>Long-term public and publicly guaranteed debt data for 2020 are based on reports provided by the country. Long-term private nonguaranteed debt data are not available. Short-term debt data for 2020 is based on data from the BIS. Data include the effects of HIPC debt relief. DSSI eligible and participating, but with no deferred payments reported in 2020.</t>
  </si>
  <si>
    <t>Until 2003: SOTEL. Office Tchadien de Régulation des Télécommunications.</t>
  </si>
  <si>
    <t>Includes overnight visitors (tourists) only. Arrivals of non-resident tourists at national borders. Until 2017: arrivals by air. From 2018: non-resident tourists staying in hotels and similar establishments.</t>
  </si>
  <si>
    <t>Includes overnight visitors (tourists) only. Arrivals of non-resident tourists in hotels and similar establishments. From 2013 including nationals residing abroad.</t>
  </si>
  <si>
    <t>Societe des Télécommunications du Togo (TOGO TELECOM). From 2004: Autorité de Règlementation des secteurs de postes  (ART&amp;P).</t>
  </si>
  <si>
    <t>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and HIPC and MDRI debt relief. DSSI eligible and participating in 2020.</t>
  </si>
  <si>
    <t>1991 highly uncertain data.</t>
  </si>
  <si>
    <t>1961-1976 &amp; 1980 SIPRI estimates. 1991 highly uncertain data.</t>
  </si>
  <si>
    <t>Post and Telegraph Department (PTD). From 2002: Ministry of Information and Communication Authority (MICT).</t>
  </si>
  <si>
    <t>Includes overnight visitors (tourists) only. Arrivals of non-resident tourists at national borders. 1995-2005: including arrivals of nationals residing abroad.</t>
  </si>
  <si>
    <t>Long-term public and publicly guaranteed, long-term private nonguaranteed, and short-term debt data for 2020 are based on reports provided by the country.</t>
  </si>
  <si>
    <t>1995-1999 SIPRI estimates.</t>
  </si>
  <si>
    <t>Ministry of Communications. From 2003: Tajiktelecom.</t>
  </si>
  <si>
    <t>Long-term public and publicly guaranteed and long-term private nonguaranteed debt data for 2020 are based on reports provided by the country. Short-term debt for 2020 is sourced by the Quarterly External Debt Statistics database (http://datatopics.worldbank.org/debt/qeds). Data include MDRI debt relief. DSSI eligible and participating in 2020.</t>
  </si>
  <si>
    <t>Long-term public and publicly guaranteed debt data for 2020 are based on reports provided by the country. Country resumed reporting of long-term public and publicly guaranteed debt from 2008 onwards, time series have been revised. Long-term private nonguaranteed debt data (excluding bonds) only cover European Bank for Reconstruction and Development lending. Short-term debt for 2020 is based on data from the BIS.</t>
  </si>
  <si>
    <t>Data on Personal Transfers and Compensation of Employees are prepared by World Bank staff based on IMF's Balance of Payments statistics and data releases from central banks, national statistical agencies, and World Bank country desks.</t>
  </si>
  <si>
    <t>GDP data excludes oil output.</t>
  </si>
  <si>
    <t>GDP does not include the income from petroleum.</t>
  </si>
  <si>
    <t>Includes overnight visitors (tourists) only. Arrivals of non-resident tourists at national borders. Arrivals by air at Dili Airport.</t>
  </si>
  <si>
    <t>Sources: Estimated based on UN Energy Statistics (2014); World Development Indicators, WDI (2014). GDP data excludes oil output.</t>
  </si>
  <si>
    <t>Long-term public and publicly guaranteed debt data for 2020 are based on reports provided by the country. Long-term private nonguaranteed debt data are not available. Short-term debt for 2020 is based on data from the BIS. DSSI eligible and not participating in 2020</t>
  </si>
  <si>
    <t>2007 SIPRI estimates.</t>
  </si>
  <si>
    <t>The purpose of elections held on 30 August 2001 was to elect members of the Constituent Assembly of Timor-Leste. This body became the National Parliament on 20 May 2002, the date on which the country became independent, without any new elections</t>
  </si>
  <si>
    <t>Long-term public and publicly guaranteed debt data for 2020 are based on reports provided by the country.  Long-term private nonguaranteed debt data are not available.  Short-term debt for 2020 is sourced by the Quarterly External Debt Statistics database (http://datatopics.worldbank.org/debt/qeds). DSSI eligible and participating in 2020.</t>
  </si>
  <si>
    <t>Until 2000: Tonga Telecommunications Commission (TTC). Tonga Communications Corporation Ltd.</t>
  </si>
  <si>
    <t>Compiled from data reported in the International Monetary Fund's Balance of Payment Statistics database. 1999, 2000 Source: National Reserve Bank of Tonga.</t>
  </si>
  <si>
    <t>No women were elected in 2008, however one woman was appointed to the Cabinet. As cabinet ministers also sit in parliament, there is one woman out of a total of 32 members.</t>
  </si>
  <si>
    <t>1968-1975 highly uncertain data.</t>
  </si>
  <si>
    <t>Telecommunications Services of Trinidad and Tobago (TSTT). From 2004: Ministry of Public Administration and Information.</t>
  </si>
  <si>
    <t>Tunisie Telecom. Since 1997: Ministère des Technologies de la Communication.</t>
  </si>
  <si>
    <t>Includes overnight visitors (tourists) only. Arrivals of non-resident tourists at national borders. From 2009 including nationals residing abroad.</t>
  </si>
  <si>
    <t>Türk Telekomünikasyon A.S. From 2002: Telecommunications Authority.</t>
  </si>
  <si>
    <t>Compiled from data reported in the International Monetary Fund's Balance of Payment Statistics database. 2001, 2002: country data. From 2001 including expenditure of the nationals residing abroad.</t>
  </si>
  <si>
    <t>Includes overnight visitors (tourists) and same-day visitors (excursionists). Arrivals of non-resident visitors at national borders. From 2007 Turkish citizens resident abroad are included.</t>
  </si>
  <si>
    <t>Tuvalu Telecommunications Corporation. Ministry of Communication and Transports</t>
  </si>
  <si>
    <t>Includes overnight visitors (tourists) only. Arrivals of non-resident tourists at national borders. 2015-2018 Source: South Pacific Tourism Organisation - Regional Tourism Resource Centre</t>
  </si>
  <si>
    <t>Including Zanzibar.</t>
  </si>
  <si>
    <t>Data cover mainland Tanzania only.</t>
  </si>
  <si>
    <t>1967-2002 SIPRI estimates.</t>
  </si>
  <si>
    <t>Tanzania Telecommunications Company Ltd (TTCL). From 2006: Tanzania Communications Regulatory Authority.</t>
  </si>
  <si>
    <t>Covers mainland Tanzania only.</t>
  </si>
  <si>
    <t>1991-2002 SIPRI estimates.</t>
  </si>
  <si>
    <t>Data source: United Nations World Population Prospects. Including Zanzibar.</t>
  </si>
  <si>
    <t>Data include debt liabilities of Zanzibar.</t>
  </si>
  <si>
    <t>Long-term public and publicly guaranteed and long-term private nonguaranteed debt data for 2020 are based on reports provided by the country. Short-term debt for 2020 is based on data from the BIS. Data include the effects of HIPC and MDRI debt relief. DSSI eligible and participating, but with no deferred payments reported in 2020.</t>
  </si>
  <si>
    <t>2015-2018 SIPRI estimates.</t>
  </si>
  <si>
    <t>Uganda Telecommunication Ltd. (UTL). From 1998: Uganda Communications Commission (UCC).</t>
  </si>
  <si>
    <t>2015-2017 SIPRI estimates.</t>
  </si>
  <si>
    <t>Long-term public and publicly guaranteed debt data for 2020 are based on reports provided by the country. Long-term private nonguaranteed and short-term debt data for 2020 are sourced by the Quarterly External Debt Statistics database (http://datatopics.worldbank.org/debt/qeds). Data include the effects of HIPC and MDRI debt relief.DSSI eligible and participating, but with no deferred payments reported in 2020.</t>
  </si>
  <si>
    <t>State Department of Communications &amp; Information Technology.</t>
  </si>
  <si>
    <t>2009-2019 SIPRI estimates.</t>
  </si>
  <si>
    <t>Data source: State Statistics Committee of Ukraine, United Nations World Population Prospects, Council of Europe, United Nations Population and Vital Statistics Report</t>
  </si>
  <si>
    <t>Data source: State Statistics Committee of Ukraine, United Nations World Population Prospects</t>
  </si>
  <si>
    <t>Data source: State Statistics Committee of Ukraine</t>
  </si>
  <si>
    <t>Until 2003: Administración Nacional de Telecomunicaciones (ANTEL). Unidad Reguladora de Servicios de Comunicaciones.</t>
  </si>
  <si>
    <t>Data on private nonguaranteed debt only cover Inter-American Development Bank and Bonds.</t>
  </si>
  <si>
    <t>1972-1990 SIPRI estimates.</t>
  </si>
  <si>
    <t>Data on short term debt on original maturity basis are based on reports provided by Central Bank from 1999.</t>
  </si>
  <si>
    <t>Federal Communications Commission (FCC).</t>
  </si>
  <si>
    <t>Data source: National Center for Health Statistics, U.S. Census Bureau</t>
  </si>
  <si>
    <t>Includes overnight visitors (tourists) and same-day visitors (excursionists). Source: NTTO, Statistics Canada, Banco de Mexico. Includes Mexico and Canada same-day trips only.</t>
  </si>
  <si>
    <t>Method of calculation: Total domestic value of share trading of American Stock Exchange, New York Stock Exchange, NASDAQ Stock Market and BATS Global Markets divided by the total domestic market capitalization of American Stock Exchange, New York Stock Exchange and NASDAQ Stock Market.</t>
  </si>
  <si>
    <t>The total refers to all voting members of the House.</t>
  </si>
  <si>
    <t>Estimates are derived from data on foreign-born population. The estimates for the United States include, to the extent possible, all persons born outside its territory. This includes persons born in other United States territories and American citizens at birth who were born abroad and reside in the United States.</t>
  </si>
  <si>
    <t>Data are for class 1 railways only; data before 2005 exclude regional lines.</t>
  </si>
  <si>
    <t>Data source: National Center for Health Statistics</t>
  </si>
  <si>
    <t>Communication and Information Agency of Uzbekistan.</t>
  </si>
  <si>
    <t>Compiled from data reported in the International Monetary Fund's Balance of Payment Statistics database. 1996-2010: country data.</t>
  </si>
  <si>
    <t>Long-term public and publicly guaranteed and long-term private nonguaranteed debt data for 2020 are based on reports provided by the country. Short-term debt for 2020 is sourced by the Quarterly External Debt Statistics database (http://datatopics.worldbank.org/debt/qeds).</t>
  </si>
  <si>
    <t>1994-1997 highly uncertain data.</t>
  </si>
  <si>
    <t>Data source: State Committee of the Republic of Uzbekistan on Statistics, United Nations World Population Prospects</t>
  </si>
  <si>
    <t>Data source: State Committee of the Republic of Uzbekistan on Statistics, TransMONEE, United Nations World Population Prospects</t>
  </si>
  <si>
    <t>Cable &amp; Wireless (West Indies) Ltd. (C&amp;W). National Telecommunications Regulatory Comission.</t>
  </si>
  <si>
    <t>Long-term public and publicly guaranteed debt data for 2020 are based on reports provided by the country. Long-term private nonguaranteed debt data are not available. Short-term debt data are excluded since BIS data include debt liabilities of offshore centers located in the country. BIS short-term debt data for 2016, 2017, 2018, 2019 and 2020 are $806 million, $787 million, $532 million, $363 million and $321 million respectively. DSSI eligible and participating, but with no deferred payments reported in 2020.</t>
  </si>
  <si>
    <t>Comisión Nacional de Telecomunicaciones (CONATEL).</t>
  </si>
  <si>
    <t>Based on official exchange rates.</t>
  </si>
  <si>
    <t>1960-1993 SIPRI estimates. 2015-2017 highly uncertain data.</t>
  </si>
  <si>
    <t>On 25 August 1999, the Constituent Assembly elected on 25 July adopted a dercree putting the bicameral Congress on indefinite recess</t>
  </si>
  <si>
    <t>Long-term public and publicly guaranteed debt data for 2020 are based on reports provided by the country. Long-term private nonguaranteed and short-term debt data for 2020 are World Bank staff estimates based on country reports.</t>
  </si>
  <si>
    <t>Virgin Islands Telephone Corporation (Vitelco).</t>
  </si>
  <si>
    <t>Data source: U.S. Census Bureau, United Nations Population and Vital Statistics Report</t>
  </si>
  <si>
    <t>Estimates are derived from data on foreign-born population. The estimates for the U. S. Virgin Islands include, to the extent possible, all persons born outside their territory.</t>
  </si>
  <si>
    <t>Vietnam Post &amp; Telecommunications Corp. (VNPT). From 2004. Ministry of Posts and Telematics (MPT).</t>
  </si>
  <si>
    <t>Telecom Vanuatu Limited. Office of the Vanuatu Telecom Regulator.</t>
  </si>
  <si>
    <t>Long-term public and publicly guaranteed debt data for 2020 are are based on reports provided by the country. Long-term private nonguaranteed debt data are not available. Short-term debt for 2020 is based on data from the BIS. DSSI eligible and not participating in 2020</t>
  </si>
  <si>
    <t>World totals are computed by the World Bank and include only economies covered by World Development Indicators. Figures include Palestinian refugees under the mandate of the United Nations Relief and Works Agency for Palestine Refugees in the Near East (UNRWA), which are not included in statistics from the United Nations Office of the High Commissioner for Refugees (UNHCR).</t>
  </si>
  <si>
    <t>World totals are computed by the World Bank and include only economies covered by World Development Indicators; region and income group totals do not sum to the world total. Figures include Palestinian refugees under the mandate of the United Nations Relief and Works Agency for Palestine Refugees in the Near East (UNRWA), which are not included in statistics from the United Nations Office of the High Commissioner for Refugees (UNHCR).</t>
  </si>
  <si>
    <t>Samoa Communications Ltd.. Ministry of Communications and Information Technology.</t>
  </si>
  <si>
    <t>Long-term public and publicly guaranteed debt data for 2020 are based on reports provided by the country. Long-term private nonguaranteed debt data are not available. Short-term debt data are excluded since BIS data include debt liabilities of offshore centers located in the country.  BIS short-term debt data for 2018, 2019 and 2020 are $4.4 billion, $4.5 billion and $3.9 billion, respectively. DSSI eligible and participating in 2020.</t>
  </si>
  <si>
    <t>Compiled from data reported in the International Monetary Fund's Balance of Payment Statistics database. 2000-2003: country data.</t>
  </si>
  <si>
    <t>Long-term public and publicly guaranteed and long-term private nonguaranteed debt data for 2020 are based on reports provided by the country. Short-term debt data for 2020 are sourced by the Quarterly External Debt Statistics database (http://datatopics.worldbank.org/debt/qeds). The country is elgible for DSSI but has not participated during 2020.</t>
  </si>
  <si>
    <t>Data source: Kosovo Agency of Statistics, U.S. Census Bureau</t>
  </si>
  <si>
    <t>Yemen International Telecommunications Company. From 2000-2002: Ministry of Communications. From 2003: Ministry of Telecommunications and Information Technology.</t>
  </si>
  <si>
    <t>1990-1993 SIPRI estimates.</t>
  </si>
  <si>
    <t>Long-term public and publicly guaranteed debt data for 2020 are World Bank staff estimates based on the original terms of the loans. Long-term private nonguaranteed debt data are not available. Short-term debt for 2020 is based on data from the BIS. DSSI eligible and participating in 2020 but country has not reported data.</t>
  </si>
  <si>
    <t>Telkom SA Limited (Telkom). From 2001: Independent Communications Authority of South Africa (ICASA).</t>
  </si>
  <si>
    <t>The figures for 1999-2017 on the distribution of seats do not include the 36 special rotating delegates appointed on an ad hoc basis, and all percentages given are therefore calculated on the basis of the 54 permanent seats.</t>
  </si>
  <si>
    <t>Includes overnight visitors (tourists) and same-day visitors (excursionists). Arrivals of non-resident visitors at national borders. 1995-2008: excluding arrivals for work and contract workers. Since 2009 a new methodology has been applied and therefore, the information is not comparable to previous years. Since 2014 a new methodology has been applied and therefore, the information is not comparable to previous years. From 2014 excluding transit.</t>
  </si>
  <si>
    <t>Zambia Telecommunications Company Limited (Zamtel). From 2002: Communications Authority.</t>
  </si>
  <si>
    <t>Long-term public and publicly guaranteed debt data for 2020 are based on reports provided by the country. Long-term private nonguaranteed debt data for 2020 are estimates based on country reports and the debt stock reflects new methodology and coverage of debt since 2017. Short-term debt data for 2020 is based on data from the BIS. DSSI eligible and participating in 2020.</t>
  </si>
  <si>
    <t>Data are reported in Zimbabwe dollars.</t>
  </si>
  <si>
    <t>TelOne. From 2002: Post and Telecommunications Regulatory Authority (POTRAZ).</t>
  </si>
  <si>
    <t>Compiled from data reported in the International Monetary Fund's Balance of Payment Statistics database. 1995-2008: The expenditure figures are those provided by the country to UNWTO, which do not appear in the International Monetary Fund data.</t>
  </si>
  <si>
    <t>2006 highly uncertain data.</t>
  </si>
  <si>
    <t>Compiled from data reported in the International Monetary Fund's Balance of Payment Statistics database. 1995-1988: The expenditure figures are those provided by the country to UNWTO, which do not appear in the International Monetary Fund data.</t>
  </si>
  <si>
    <t>Long-term public and publicly guaranteed and Long-term private nonguaranteed debt data for 2020 is based on reports provided by the country. Short-term debt for 2020 is based on data from the BIS. RBZ Assumed External Debt is not included in the data.</t>
  </si>
  <si>
    <t>Includes overnight visitors (tourists) only. The country is yet to conduct Domestic and Outbound Market Survey to obtain missing indicators on domestic and outbound Tourism. Based on returning residents figures.</t>
  </si>
  <si>
    <t>Grand Total</t>
  </si>
  <si>
    <t>country_code</t>
  </si>
  <si>
    <t>Count of SeriesCode under Each countr</t>
  </si>
  <si>
    <t>indicator_Filter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</si>
</sst>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2"/>
      <color theme="1"/>
      <name val="Calibri"/>
      <family val="2"/>
      <scheme val="minor"/>
    </font>
    <font>
      <sz val="11"/>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1"/>
      <color theme="1"/>
      <name val="Calibri"/>
      <family val="2"/>
      <scheme val="minor"/>
    </font>
    <font>
      <sz val="11"/>
      <color theme="1"/>
      <name val="Helvetica"/>
      <family val="2"/>
    </font>
    <font>
      <b/>
      <sz val="11"/>
      <color theme="0"/>
      <name val="Helvetica"/>
      <family val="2"/>
    </font>
    <font>
      <b/>
      <sz val="11"/>
      <color theme="1"/>
      <name val="Helvetica"/>
      <family val="2"/>
    </font>
    <font>
      <sz val="24"/>
      <color rgb="FF3795D8"/>
      <name val="Helvetica"/>
      <family val="2"/>
    </font>
    <font>
      <sz val="24"/>
      <color theme="0" tint="-0.34998626667073579"/>
      <name val="Helvetica"/>
      <family val="2"/>
    </font>
    <font>
      <sz val="24"/>
      <color theme="0" tint="-0.499984740745262"/>
      <name val="Helvetica"/>
      <family val="2"/>
    </font>
    <font>
      <b/>
      <sz val="12"/>
      <color theme="0"/>
      <name val="Helvetica"/>
      <family val="2"/>
    </font>
    <font>
      <sz val="10"/>
      <name val="Arial"/>
      <family val="2"/>
    </font>
    <font>
      <b/>
      <sz val="11"/>
      <color theme="4" tint="-0.499984740745262"/>
      <name val="Helvetica"/>
      <family val="2"/>
    </font>
    <font>
      <sz val="13"/>
      <color rgb="FFFFC000"/>
      <name val="Calibri"/>
      <family val="2"/>
      <charset val="162"/>
      <scheme val="minor"/>
    </font>
    <font>
      <sz val="13"/>
      <color theme="1"/>
      <name val="Calibri"/>
      <family val="2"/>
      <charset val="162"/>
      <scheme val="minor"/>
    </font>
    <font>
      <b/>
      <sz val="16"/>
      <color theme="0"/>
      <name val="Calibri"/>
      <family val="2"/>
      <charset val="162"/>
      <scheme val="minor"/>
    </font>
    <font>
      <sz val="11"/>
      <color theme="1"/>
      <name val="Calibri"/>
      <family val="2"/>
      <charset val="16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1"/>
        <bgColor indexed="64"/>
      </patternFill>
    </fill>
    <fill>
      <patternFill patternType="solid">
        <fgColor theme="3"/>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indexed="64"/>
      </right>
      <top style="thin">
        <color theme="4" tint="0.39997558519241921"/>
      </top>
      <bottom style="thin">
        <color theme="4" tint="0.39997558519241921"/>
      </bottom>
      <diagonal/>
    </border>
  </borders>
  <cellStyleXfs count="82">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9" fillId="0" borderId="0"/>
    <xf numFmtId="0" fontId="27" fillId="0" borderId="0"/>
    <xf numFmtId="0" fontId="1" fillId="0" borderId="0"/>
    <xf numFmtId="0" fontId="32" fillId="0" borderId="0"/>
    <xf numFmtId="0" fontId="33" fillId="2" borderId="0" applyNumberFormat="0" applyBorder="0" applyAlignment="0" applyProtection="0"/>
    <xf numFmtId="0" fontId="34" fillId="3" borderId="0" applyNumberFormat="0" applyBorder="0" applyAlignment="0" applyProtection="0"/>
    <xf numFmtId="0" fontId="35" fillId="4" borderId="0" applyNumberFormat="0" applyBorder="0" applyAlignment="0" applyProtection="0"/>
    <xf numFmtId="0" fontId="36" fillId="5" borderId="4" applyNumberFormat="0" applyAlignment="0" applyProtection="0"/>
    <xf numFmtId="0" fontId="37" fillId="6" borderId="5" applyNumberFormat="0" applyAlignment="0" applyProtection="0"/>
    <xf numFmtId="0" fontId="38" fillId="6" borderId="4" applyNumberFormat="0" applyAlignment="0" applyProtection="0"/>
    <xf numFmtId="0" fontId="39" fillId="0" borderId="6" applyNumberFormat="0" applyFill="0" applyAlignment="0" applyProtection="0"/>
    <xf numFmtId="0" fontId="40" fillId="7" borderId="7" applyNumberFormat="0" applyAlignment="0" applyProtection="0"/>
    <xf numFmtId="0" fontId="41" fillId="0" borderId="0" applyNumberFormat="0" applyFill="0" applyBorder="0" applyAlignment="0" applyProtection="0"/>
    <xf numFmtId="0" fontId="1" fillId="8" borderId="8" applyNumberFormat="0" applyFont="0" applyAlignment="0" applyProtection="0"/>
    <xf numFmtId="0" fontId="42" fillId="0" borderId="0" applyNumberFormat="0" applyFill="0" applyBorder="0" applyAlignment="0" applyProtection="0"/>
    <xf numFmtId="0" fontId="43" fillId="0" borderId="9" applyNumberFormat="0" applyFill="0" applyAlignment="0" applyProtection="0"/>
    <xf numFmtId="0" fontId="44"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44"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44"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44"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44"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44"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0">
    <xf numFmtId="0" fontId="0" fillId="0" borderId="0" xfId="0"/>
    <xf numFmtId="0" fontId="20" fillId="33" borderId="0" xfId="0" applyFont="1" applyFill="1"/>
    <xf numFmtId="0" fontId="20" fillId="33" borderId="0" xfId="0" applyFont="1" applyFill="1" applyAlignment="1">
      <alignment horizontal="center"/>
    </xf>
    <xf numFmtId="2" fontId="20" fillId="33" borderId="0" xfId="0" applyNumberFormat="1" applyFont="1" applyFill="1" applyAlignment="1">
      <alignment horizontal="center"/>
    </xf>
    <xf numFmtId="0" fontId="21" fillId="34" borderId="0" xfId="0" applyFont="1" applyFill="1" applyAlignment="1">
      <alignment horizontal="center" vertical="center" wrapText="1"/>
    </xf>
    <xf numFmtId="0" fontId="22" fillId="35" borderId="0" xfId="0" applyFont="1" applyFill="1" applyAlignment="1">
      <alignment horizontal="center"/>
    </xf>
    <xf numFmtId="1" fontId="20" fillId="33" borderId="0" xfId="0" applyNumberFormat="1" applyFont="1" applyFill="1" applyAlignment="1">
      <alignment horizontal="center"/>
    </xf>
    <xf numFmtId="0" fontId="23" fillId="33" borderId="0" xfId="0" applyFont="1" applyFill="1" applyAlignment="1">
      <alignment vertical="center"/>
    </xf>
    <xf numFmtId="0" fontId="26" fillId="34" borderId="10" xfId="42" applyFont="1" applyFill="1" applyBorder="1" applyAlignment="1">
      <alignment horizontal="center" vertical="center" wrapText="1"/>
    </xf>
    <xf numFmtId="0" fontId="26" fillId="34" borderId="11" xfId="42" applyFont="1" applyFill="1" applyBorder="1" applyAlignment="1">
      <alignment horizontal="center" vertical="center" wrapText="1"/>
    </xf>
    <xf numFmtId="0" fontId="26" fillId="34" borderId="12" xfId="42" applyFont="1" applyFill="1" applyBorder="1" applyAlignment="1">
      <alignment horizontal="center" vertical="center" wrapText="1"/>
    </xf>
    <xf numFmtId="0" fontId="22" fillId="0" borderId="0" xfId="42" applyFont="1" applyAlignment="1">
      <alignment horizontal="center"/>
    </xf>
    <xf numFmtId="0" fontId="20" fillId="0" borderId="0" xfId="42" applyFont="1"/>
    <xf numFmtId="0" fontId="20" fillId="0" borderId="13" xfId="42" applyFont="1" applyBorder="1"/>
    <xf numFmtId="0" fontId="22" fillId="35" borderId="14" xfId="42" applyFont="1" applyFill="1" applyBorder="1" applyAlignment="1">
      <alignment horizontal="center"/>
    </xf>
    <xf numFmtId="0" fontId="20" fillId="0" borderId="0" xfId="42" applyFont="1" applyAlignment="1">
      <alignment horizontal="center"/>
    </xf>
    <xf numFmtId="2" fontId="20" fillId="0" borderId="0" xfId="42" applyNumberFormat="1" applyFont="1" applyAlignment="1">
      <alignment horizontal="center"/>
    </xf>
    <xf numFmtId="0" fontId="20" fillId="0" borderId="13" xfId="42" applyFont="1" applyBorder="1" applyAlignment="1">
      <alignment horizontal="center"/>
    </xf>
    <xf numFmtId="0" fontId="20" fillId="0" borderId="15" xfId="42" applyFont="1" applyBorder="1"/>
    <xf numFmtId="0" fontId="20" fillId="0" borderId="15" xfId="42" applyFont="1" applyBorder="1" applyAlignment="1">
      <alignment horizontal="center"/>
    </xf>
    <xf numFmtId="0" fontId="20" fillId="0" borderId="0" xfId="42" applyFont="1" applyBorder="1" applyAlignment="1">
      <alignment horizontal="center"/>
    </xf>
    <xf numFmtId="2" fontId="20" fillId="0" borderId="0" xfId="42" applyNumberFormat="1" applyFont="1" applyBorder="1" applyAlignment="1">
      <alignment horizontal="center"/>
    </xf>
    <xf numFmtId="0" fontId="20" fillId="33" borderId="0" xfId="0" applyFont="1" applyFill="1" applyAlignment="1">
      <alignment horizontal="left"/>
    </xf>
    <xf numFmtId="0" fontId="21" fillId="34" borderId="0" xfId="0" applyFont="1" applyFill="1" applyAlignment="1">
      <alignment horizontal="left" vertical="center" wrapText="1"/>
    </xf>
    <xf numFmtId="0" fontId="21" fillId="34" borderId="10" xfId="42" applyFont="1" applyFill="1" applyBorder="1" applyAlignment="1">
      <alignment vertical="center" wrapText="1"/>
    </xf>
    <xf numFmtId="0" fontId="21" fillId="34" borderId="11" xfId="42" applyFont="1" applyFill="1" applyBorder="1" applyAlignment="1">
      <alignment horizontal="center" vertical="center" wrapText="1"/>
    </xf>
    <xf numFmtId="0" fontId="21" fillId="34" borderId="12" xfId="42" applyFont="1" applyFill="1" applyBorder="1" applyAlignment="1">
      <alignment horizontal="center" vertical="center" wrapText="1"/>
    </xf>
    <xf numFmtId="0" fontId="21" fillId="34" borderId="10" xfId="42" applyFont="1" applyFill="1" applyBorder="1" applyAlignment="1">
      <alignment horizontal="center" vertical="center" wrapText="1"/>
    </xf>
    <xf numFmtId="0" fontId="20" fillId="33" borderId="14" xfId="42" applyFont="1" applyFill="1" applyBorder="1" applyAlignment="1">
      <alignment horizontal="center"/>
    </xf>
    <xf numFmtId="0" fontId="28" fillId="35" borderId="15" xfId="42" applyFont="1" applyFill="1" applyBorder="1" applyAlignment="1">
      <alignment horizontal="center"/>
    </xf>
    <xf numFmtId="0" fontId="20" fillId="33" borderId="14" xfId="42" applyFont="1" applyFill="1" applyBorder="1" applyAlignment="1">
      <alignment horizontal="center" vertical="center"/>
    </xf>
    <xf numFmtId="0" fontId="20" fillId="33" borderId="0" xfId="42" applyFont="1" applyFill="1" applyAlignment="1">
      <alignment horizontal="center" vertical="center"/>
    </xf>
    <xf numFmtId="0" fontId="18" fillId="0" borderId="0" xfId="0" applyFont="1"/>
    <xf numFmtId="0" fontId="0" fillId="0" borderId="16" xfId="0" applyBorder="1"/>
    <xf numFmtId="0" fontId="28" fillId="35" borderId="0" xfId="42" applyFont="1" applyFill="1" applyBorder="1" applyAlignment="1">
      <alignment horizontal="center"/>
    </xf>
    <xf numFmtId="0" fontId="21" fillId="34" borderId="17" xfId="42" applyFont="1" applyFill="1" applyBorder="1" applyAlignment="1">
      <alignment vertical="center" wrapText="1"/>
    </xf>
    <xf numFmtId="0" fontId="21" fillId="34" borderId="18" xfId="42" applyFont="1" applyFill="1" applyBorder="1" applyAlignment="1">
      <alignment horizontal="center" vertical="center" wrapText="1"/>
    </xf>
    <xf numFmtId="0" fontId="21" fillId="34" borderId="19" xfId="42" applyFont="1" applyFill="1" applyBorder="1" applyAlignment="1">
      <alignment horizontal="center" vertical="center" wrapText="1"/>
    </xf>
    <xf numFmtId="0" fontId="21" fillId="34" borderId="17" xfId="42" applyFont="1" applyFill="1" applyBorder="1" applyAlignment="1">
      <alignment horizontal="center" vertical="center" wrapText="1"/>
    </xf>
    <xf numFmtId="0" fontId="28" fillId="35" borderId="20" xfId="42" applyNumberFormat="1" applyFont="1" applyFill="1" applyBorder="1" applyAlignment="1">
      <alignment horizontal="center"/>
    </xf>
    <xf numFmtId="0" fontId="21" fillId="34" borderId="16" xfId="42" applyFont="1" applyFill="1" applyBorder="1" applyAlignment="1">
      <alignment vertical="center" wrapText="1"/>
    </xf>
    <xf numFmtId="0" fontId="21" fillId="34" borderId="16" xfId="42" applyFont="1" applyFill="1" applyBorder="1" applyAlignment="1">
      <alignment horizontal="center" vertical="center" wrapText="1"/>
    </xf>
    <xf numFmtId="0" fontId="1" fillId="0" borderId="0" xfId="44"/>
    <xf numFmtId="49" fontId="29" fillId="36" borderId="0" xfId="44" applyNumberFormat="1" applyFont="1" applyFill="1" applyAlignment="1">
      <alignment horizontal="left" vertical="center" indent="1"/>
    </xf>
    <xf numFmtId="49" fontId="29" fillId="36" borderId="0" xfId="44" applyNumberFormat="1" applyFont="1" applyFill="1" applyAlignment="1">
      <alignment horizontal="left" vertical="center" indent="3"/>
    </xf>
    <xf numFmtId="0" fontId="30" fillId="36" borderId="0" xfId="44" applyFont="1" applyFill="1" applyAlignment="1">
      <alignment horizontal="center" vertical="center"/>
    </xf>
    <xf numFmtId="49" fontId="31" fillId="37" borderId="0" xfId="44" applyNumberFormat="1" applyFont="1" applyFill="1" applyAlignment="1">
      <alignment horizontal="left" vertical="center" indent="1"/>
    </xf>
    <xf numFmtId="49" fontId="31" fillId="37" borderId="0" xfId="44" applyNumberFormat="1" applyFont="1" applyFill="1" applyAlignment="1">
      <alignment horizontal="left" vertical="center" indent="3"/>
    </xf>
    <xf numFmtId="0" fontId="31" fillId="37" borderId="0" xfId="44" applyFont="1" applyFill="1" applyAlignment="1">
      <alignment horizontal="center" vertical="center"/>
    </xf>
    <xf numFmtId="0" fontId="1" fillId="0" borderId="0" xfId="44"/>
    <xf numFmtId="0" fontId="1" fillId="0" borderId="0" xfId="44" applyAlignment="1">
      <alignment wrapText="1"/>
    </xf>
    <xf numFmtId="0" fontId="0" fillId="0" borderId="0" xfId="0" applyBorder="1" applyAlignment="1">
      <alignment horizontal="center" vertical="center"/>
    </xf>
    <xf numFmtId="0" fontId="0" fillId="0" borderId="16" xfId="0" applyNumberFormat="1" applyBorder="1"/>
    <xf numFmtId="0" fontId="0" fillId="0" borderId="0" xfId="0" applyBorder="1"/>
    <xf numFmtId="0" fontId="0" fillId="0" borderId="16" xfId="0" applyBorder="1" applyAlignment="1">
      <alignment horizontal="left"/>
    </xf>
    <xf numFmtId="0" fontId="0" fillId="0" borderId="16" xfId="0" applyBorder="1" applyAlignment="1">
      <alignment horizontal="center" vertical="center"/>
    </xf>
    <xf numFmtId="0" fontId="1" fillId="0" borderId="0" xfId="44"/>
    <xf numFmtId="0" fontId="1" fillId="0" borderId="0" xfId="44" applyAlignment="1">
      <alignment wrapText="1"/>
    </xf>
    <xf numFmtId="0" fontId="0" fillId="0" borderId="0" xfId="0" applyFill="1"/>
    <xf numFmtId="11" fontId="0" fillId="0" borderId="0" xfId="0" applyNumberFormat="1" applyFill="1"/>
  </cellXfs>
  <cellStyles count="82">
    <cellStyle name="_x000d__x000a_JournalTemplate=C:\COMFO\CTALK\JOURSTD.TPL_x000d__x000a_LbStateAddress=3 3 0 251 1 89 2 311_x000d__x000a_LbStateJou" xfId="43" xr:uid="{54681D56-1763-0043-814E-282B04A11939}"/>
    <cellStyle name="20% - Accent1" xfId="19" builtinId="30" customBuiltin="1"/>
    <cellStyle name="20% - Accent1 2" xfId="59" xr:uid="{E61CDE52-1916-4111-96BA-AC41E98E43DF}"/>
    <cellStyle name="20% - Accent2" xfId="23" builtinId="34" customBuiltin="1"/>
    <cellStyle name="20% - Accent2 2" xfId="63" xr:uid="{C35D47FF-E3AA-4ED0-8557-627620DB866A}"/>
    <cellStyle name="20% - Accent3" xfId="27" builtinId="38" customBuiltin="1"/>
    <cellStyle name="20% - Accent3 2" xfId="67" xr:uid="{38CEA5D9-2C91-45E0-A914-C1ACF01E9008}"/>
    <cellStyle name="20% - Accent4" xfId="31" builtinId="42" customBuiltin="1"/>
    <cellStyle name="20% - Accent4 2" xfId="71" xr:uid="{FD47E81F-740A-4967-A299-A9C7115B8D24}"/>
    <cellStyle name="20% - Accent5" xfId="35" builtinId="46" customBuiltin="1"/>
    <cellStyle name="20% - Accent5 2" xfId="75" xr:uid="{30212251-5A48-40A3-8E73-0CBED3182CBE}"/>
    <cellStyle name="20% - Accent6" xfId="39" builtinId="50" customBuiltin="1"/>
    <cellStyle name="20% - Accent6 2" xfId="79" xr:uid="{8CEFB6D9-FBFB-44CC-92CF-CEE05135792F}"/>
    <cellStyle name="40% - Accent1" xfId="20" builtinId="31" customBuiltin="1"/>
    <cellStyle name="40% - Accent1 2" xfId="60" xr:uid="{F8C53370-9FBF-42EE-AFAE-03E6CADCF311}"/>
    <cellStyle name="40% - Accent2" xfId="24" builtinId="35" customBuiltin="1"/>
    <cellStyle name="40% - Accent2 2" xfId="64" xr:uid="{27371B61-AD51-4A9B-8221-3CF1AB5840BE}"/>
    <cellStyle name="40% - Accent3" xfId="28" builtinId="39" customBuiltin="1"/>
    <cellStyle name="40% - Accent3 2" xfId="68" xr:uid="{7D5AE4D2-6A6D-4112-82A8-FA132ABAF8FD}"/>
    <cellStyle name="40% - Accent4" xfId="32" builtinId="43" customBuiltin="1"/>
    <cellStyle name="40% - Accent4 2" xfId="72" xr:uid="{55E0906E-58AF-4A6E-9F74-1F441E895235}"/>
    <cellStyle name="40% - Accent5" xfId="36" builtinId="47" customBuiltin="1"/>
    <cellStyle name="40% - Accent5 2" xfId="76" xr:uid="{F4680631-B018-4BE5-88D3-C211DEE08377}"/>
    <cellStyle name="40% - Accent6" xfId="40" builtinId="51" customBuiltin="1"/>
    <cellStyle name="40% - Accent6 2" xfId="80" xr:uid="{E86801F3-6A01-4A3C-A073-907869868ADD}"/>
    <cellStyle name="60% - Accent1" xfId="21" builtinId="32" customBuiltin="1"/>
    <cellStyle name="60% - Accent1 2" xfId="61" xr:uid="{D4CDE556-5E62-494D-9921-533E89C632E8}"/>
    <cellStyle name="60% - Accent2" xfId="25" builtinId="36" customBuiltin="1"/>
    <cellStyle name="60% - Accent2 2" xfId="65" xr:uid="{2ECE7859-9E11-4B56-93A6-C650AD0711C0}"/>
    <cellStyle name="60% - Accent3" xfId="29" builtinId="40" customBuiltin="1"/>
    <cellStyle name="60% - Accent3 2" xfId="69" xr:uid="{19037685-5C85-4C30-852F-82A3C13317AE}"/>
    <cellStyle name="60% - Accent4" xfId="33" builtinId="44" customBuiltin="1"/>
    <cellStyle name="60% - Accent4 2" xfId="73" xr:uid="{0CE94711-5851-48AB-B260-5617F17F571F}"/>
    <cellStyle name="60% - Accent5" xfId="37" builtinId="48" customBuiltin="1"/>
    <cellStyle name="60% - Accent5 2" xfId="77" xr:uid="{65502F77-BE2A-4359-9DD8-D22652153332}"/>
    <cellStyle name="60% - Accent6" xfId="41" builtinId="52" customBuiltin="1"/>
    <cellStyle name="60% - Accent6 2" xfId="81" xr:uid="{C5A326B9-0A49-4340-99EA-CBE73DE5331D}"/>
    <cellStyle name="Accent1" xfId="18" builtinId="29" customBuiltin="1"/>
    <cellStyle name="Accent1 2" xfId="58" xr:uid="{B775C215-5E85-43B8-ACAA-4B82CB025EED}"/>
    <cellStyle name="Accent2" xfId="22" builtinId="33" customBuiltin="1"/>
    <cellStyle name="Accent2 2" xfId="62" xr:uid="{D7FDD856-614C-4C1D-A419-8FA2CEB02AB9}"/>
    <cellStyle name="Accent3" xfId="26" builtinId="37" customBuiltin="1"/>
    <cellStyle name="Accent3 2" xfId="66" xr:uid="{16F35734-B454-46D7-9DC3-73AF0B652CBD}"/>
    <cellStyle name="Accent4" xfId="30" builtinId="41" customBuiltin="1"/>
    <cellStyle name="Accent4 2" xfId="70" xr:uid="{D0488110-25E7-4806-951D-7CEECCD8446F}"/>
    <cellStyle name="Accent5" xfId="34" builtinId="45" customBuiltin="1"/>
    <cellStyle name="Accent5 2" xfId="74" xr:uid="{EA0DE295-ADF5-409A-95DE-0698C6309C2F}"/>
    <cellStyle name="Accent6" xfId="38" builtinId="49" customBuiltin="1"/>
    <cellStyle name="Accent6 2" xfId="78" xr:uid="{1BA8ADDD-0C23-4016-8381-8F17D908A31B}"/>
    <cellStyle name="Bad" xfId="7" builtinId="27" customBuiltin="1"/>
    <cellStyle name="Bad 2" xfId="47" xr:uid="{72B1F04F-1579-4E9D-B9A3-BFED9506BD0B}"/>
    <cellStyle name="Calculation" xfId="11" builtinId="22" customBuiltin="1"/>
    <cellStyle name="Calculation 2" xfId="51" xr:uid="{557DF097-0AF0-4DE9-A1CE-C86E51B57A5D}"/>
    <cellStyle name="Check Cell" xfId="13" builtinId="23" customBuiltin="1"/>
    <cellStyle name="Check Cell 2" xfId="53" xr:uid="{2A1040D5-0871-4A55-84F5-05FFD4875418}"/>
    <cellStyle name="Explanatory Text" xfId="16" builtinId="53" customBuiltin="1"/>
    <cellStyle name="Explanatory Text 2" xfId="56" xr:uid="{1E2AD144-5862-443C-B9ED-26A2FCCDA610}"/>
    <cellStyle name="Good" xfId="6" builtinId="26" customBuiltin="1"/>
    <cellStyle name="Good 2" xfId="46" xr:uid="{6ACE4B44-79C5-494F-B78C-5AE17F45574F}"/>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Input 2" xfId="49" xr:uid="{EE32C5DB-6288-475E-812D-98A172A8A7C1}"/>
    <cellStyle name="Linked Cell" xfId="12" builtinId="24" customBuiltin="1"/>
    <cellStyle name="Linked Cell 2" xfId="52" xr:uid="{D2400242-38B7-4C36-BF87-F0CBA971D029}"/>
    <cellStyle name="Neutral" xfId="8" builtinId="28" customBuiltin="1"/>
    <cellStyle name="Neutral 2" xfId="48" xr:uid="{AC2C457A-3F92-4EEB-BF91-AEE5BD358ADC}"/>
    <cellStyle name="Normal" xfId="0" builtinId="0"/>
    <cellStyle name="Normal 2" xfId="42" xr:uid="{00000000-0005-0000-0000-000025000000}"/>
    <cellStyle name="Normal 2 2" xfId="45" xr:uid="{6689ED3C-1A51-4BF9-B701-2BB69851A3EB}"/>
    <cellStyle name="Normal 3" xfId="44" xr:uid="{02B13ABA-C106-45D5-B46F-94224553D488}"/>
    <cellStyle name="Note" xfId="15" builtinId="10" customBuiltin="1"/>
    <cellStyle name="Note 2" xfId="55" xr:uid="{D0B4F60D-51FA-48D1-8F6D-557873DD82C3}"/>
    <cellStyle name="Output" xfId="10" builtinId="21" customBuiltin="1"/>
    <cellStyle name="Output 2" xfId="50" xr:uid="{5FE6E97E-9321-49F7-9626-B365CFF08AF4}"/>
    <cellStyle name="Title" xfId="1" builtinId="15" customBuiltin="1"/>
    <cellStyle name="Total" xfId="17" builtinId="25" customBuiltin="1"/>
    <cellStyle name="Total 2" xfId="57" xr:uid="{68262E28-973E-49C2-96EA-1150603DAF68}"/>
    <cellStyle name="Warning Text" xfId="14" builtinId="11" customBuiltin="1"/>
    <cellStyle name="Warning Text 2" xfId="54" xr:uid="{BC8893E8-3C08-439A-BF43-D665DE082445}"/>
  </cellStyles>
  <dxfs count="92">
    <dxf>
      <font>
        <b/>
        <i val="0"/>
        <strike val="0"/>
        <condense val="0"/>
        <extend val="0"/>
        <outline val="0"/>
        <shadow val="0"/>
        <u val="none"/>
        <vertAlign val="baseline"/>
        <sz val="11"/>
        <color theme="4" tint="-0.499984740745262"/>
        <name val="Helvetica"/>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Helvetica"/>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Helvetica"/>
        <family val="2"/>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dxf>
    <dxf>
      <font>
        <b/>
        <i val="0"/>
        <strike val="0"/>
        <condense val="0"/>
        <extend val="0"/>
        <outline val="0"/>
        <shadow val="0"/>
        <u val="none"/>
        <vertAlign val="baseline"/>
        <sz val="11"/>
        <color theme="4" tint="-0.499984740745262"/>
        <name val="Helvetica"/>
        <family val="2"/>
        <scheme val="none"/>
      </font>
      <fill>
        <patternFill patternType="solid">
          <fgColor indexed="64"/>
          <bgColor theme="4" tint="0.79998168889431442"/>
        </patternFill>
      </fill>
      <alignment horizontal="center" vertical="bottom"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theme="1"/>
        <name val="Helvetica"/>
        <family val="2"/>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Helvetica"/>
        <family val="2"/>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Helvetica"/>
        <family val="2"/>
        <scheme val="none"/>
      </font>
      <border diagonalUp="0" diagonalDown="0">
        <left/>
        <right style="thin">
          <color indexed="64"/>
        </right>
        <top/>
        <bottom/>
        <vertical/>
        <horizontal/>
      </border>
    </dxf>
    <dxf>
      <font>
        <b val="0"/>
        <i val="0"/>
        <strike val="0"/>
        <condense val="0"/>
        <extend val="0"/>
        <outline val="0"/>
        <shadow val="0"/>
        <u val="none"/>
        <vertAlign val="baseline"/>
        <sz val="11"/>
        <color theme="1"/>
        <name val="Helvetica"/>
        <family val="2"/>
        <scheme val="none"/>
      </font>
    </dxf>
    <dxf>
      <font>
        <b val="0"/>
        <i val="0"/>
        <strike val="0"/>
        <condense val="0"/>
        <extend val="0"/>
        <outline val="0"/>
        <shadow val="0"/>
        <u val="none"/>
        <vertAlign val="baseline"/>
        <sz val="11"/>
        <color theme="1"/>
        <name val="Helvetica"/>
        <family val="2"/>
        <scheme val="none"/>
      </font>
    </dxf>
    <dxf>
      <border outline="0">
        <right style="thin">
          <color indexed="64"/>
        </right>
        <top style="thin">
          <color auto="1"/>
        </top>
      </border>
    </dxf>
    <dxf>
      <border outline="0">
        <bottom style="thin">
          <color auto="1"/>
        </bottom>
      </border>
    </dxf>
    <dxf>
      <font>
        <b/>
        <i val="0"/>
        <strike val="0"/>
        <condense val="0"/>
        <extend val="0"/>
        <outline val="0"/>
        <shadow val="0"/>
        <u val="none"/>
        <vertAlign val="baseline"/>
        <sz val="11"/>
        <color theme="0"/>
        <name val="Helvetica"/>
        <family val="2"/>
        <scheme val="none"/>
      </font>
      <fill>
        <patternFill patternType="solid">
          <fgColor indexed="64"/>
          <bgColor rgb="FF00B0F0"/>
        </patternFill>
      </fill>
      <alignment horizontal="center" vertical="center" textRotation="0" wrapText="1" indent="0" justifyLastLine="0" shrinkToFit="0" readingOrder="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color theme="0"/>
        <name val="Helvetica"/>
        <scheme val="none"/>
      </font>
      <fill>
        <patternFill patternType="solid">
          <fgColor indexed="64"/>
          <bgColor rgb="FF00B0F0"/>
        </patternFill>
      </fill>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alignment wrapText="1"/>
    </dxf>
    <dxf>
      <alignment vertical="center"/>
    </dxf>
    <dxf>
      <alignment horizontal="center"/>
    </dxf>
    <dxf>
      <font>
        <b/>
        <color theme="0"/>
        <name val="Helvetica"/>
        <scheme val="none"/>
      </font>
      <fill>
        <patternFill patternType="solid">
          <fgColor indexed="64"/>
          <bgColor rgb="FF00B0F0"/>
        </patternFill>
      </fill>
      <alignment vertical="center" wrapText="1"/>
    </dxf>
  </dxfs>
  <tableStyles count="0" defaultTableStyle="TableStyleMedium2" defaultPivotStyle="PivotStyleLight16"/>
  <colors>
    <mruColors>
      <color rgb="FFFFDBDB"/>
      <color rgb="FFFF554C"/>
      <color rgb="FFFFC0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771525</xdr:colOff>
      <xdr:row>2</xdr:row>
      <xdr:rowOff>9525</xdr:rowOff>
    </xdr:to>
    <xdr:pic>
      <xdr:nvPicPr>
        <xdr:cNvPr id="2" name="mainicon">
          <a:extLst>
            <a:ext uri="{FF2B5EF4-FFF2-40B4-BE49-F238E27FC236}">
              <a16:creationId xmlns:a16="http://schemas.microsoft.com/office/drawing/2014/main" id="{F723CF9B-940D-410C-AB09-3F541ABC5A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 y="0"/>
          <a:ext cx="771525" cy="495300"/>
        </a:xfrm>
        <a:prstGeom prst="rect">
          <a:avLst/>
        </a:prstGeom>
      </xdr:spPr>
    </xdr:pic>
    <xdr:clientData/>
  </xdr:twoCellAnchor>
  <xdr:twoCellAnchor>
    <xdr:from>
      <xdr:col>4</xdr:col>
      <xdr:colOff>9525</xdr:colOff>
      <xdr:row>4</xdr:row>
      <xdr:rowOff>47625</xdr:rowOff>
    </xdr:from>
    <xdr:to>
      <xdr:col>5</xdr:col>
      <xdr:colOff>9525</xdr:colOff>
      <xdr:row>5</xdr:row>
      <xdr:rowOff>0</xdr:rowOff>
    </xdr:to>
    <xdr:sp macro="[0]!indicator_filter" textlink="">
      <xdr:nvSpPr>
        <xdr:cNvPr id="3" name="Oval 2">
          <a:extLst>
            <a:ext uri="{FF2B5EF4-FFF2-40B4-BE49-F238E27FC236}">
              <a16:creationId xmlns:a16="http://schemas.microsoft.com/office/drawing/2014/main" id="{BEB2416B-6520-461E-82BA-A4EAFDAA80B1}"/>
            </a:ext>
          </a:extLst>
        </xdr:cNvPr>
        <xdr:cNvSpPr/>
      </xdr:nvSpPr>
      <xdr:spPr>
        <a:xfrm>
          <a:off x="5105400" y="933450"/>
          <a:ext cx="685800" cy="333375"/>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B</a:t>
          </a:r>
        </a:p>
        <a:p>
          <a:pPr algn="ctr"/>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rajeswari" refreshedDate="44867.771381250001" createdVersion="7" refreshedVersion="7" minRefreshableVersion="3" recordCount="8053" xr:uid="{058ACAB9-3308-4451-A4D8-20C81F73E31A}">
  <cacheSource type="worksheet">
    <worksheetSource ref="A1:C8054" sheet="WDICountry-Series"/>
  </cacheSource>
  <cacheFields count="3">
    <cacheField name="CountryCode" numFmtId="0">
      <sharedItems count="231">
        <s v="ABW"/>
        <s v="AFG"/>
        <s v="AGO"/>
        <s v="ALB"/>
        <s v="AND"/>
        <s v="ARE"/>
        <s v="ARG"/>
        <s v="ARM"/>
        <s v="ASM"/>
        <s v="ATG"/>
        <s v="AUS"/>
        <s v="AUT"/>
        <s v="AZE"/>
        <s v="BDI"/>
        <s v="BEL"/>
        <s v="BEN"/>
        <s v="BFA"/>
        <s v="BGD"/>
        <s v="BGR"/>
        <s v="BHR"/>
        <s v="BHS"/>
        <s v="BIH"/>
        <s v="BLR"/>
        <s v="BLZ"/>
        <s v="BMU"/>
        <s v="BOL"/>
        <s v="BRA"/>
        <s v="BRB"/>
        <s v="BRN"/>
        <s v="BTN"/>
        <s v="BWA"/>
        <s v="CAF"/>
        <s v="CAN"/>
        <s v="CHE"/>
        <s v="CHI"/>
        <s v="CHL"/>
        <s v="CHN"/>
        <s v="CIV"/>
        <s v="CMR"/>
        <s v="COD"/>
        <s v="COG"/>
        <s v="COL"/>
        <s v="COM"/>
        <s v="CPV"/>
        <s v="CRI"/>
        <s v="CUB"/>
        <s v="CUW"/>
        <s v="CYM"/>
        <s v="CYP"/>
        <s v="CZE"/>
        <s v="DEU"/>
        <s v="DJI"/>
        <s v="DMA"/>
        <s v="DNK"/>
        <s v="DOM"/>
        <s v="DZA"/>
        <s v="EAS"/>
        <s v="ECS"/>
        <s v="ECU"/>
        <s v="EGY"/>
        <s v="ERI"/>
        <s v="ESP"/>
        <s v="EST"/>
        <s v="ETH"/>
        <s v="FIN"/>
        <s v="FJI"/>
        <s v="FRA"/>
        <s v="FRO"/>
        <s v="FSM"/>
        <s v="GAB"/>
        <s v="GBR"/>
        <s v="GEO"/>
        <s v="GHA"/>
        <s v="GIB"/>
        <s v="GIN"/>
        <s v="GMB"/>
        <s v="GNB"/>
        <s v="GNQ"/>
        <s v="GRC"/>
        <s v="GRD"/>
        <s v="GRL"/>
        <s v="GTM"/>
        <s v="GUM"/>
        <s v="GUY"/>
        <s v="HIC"/>
        <s v="HKG"/>
        <s v="HND"/>
        <s v="HRV"/>
        <s v="HTI"/>
        <s v="HUN"/>
        <s v="IDN"/>
        <s v="IMN"/>
        <s v="IND"/>
        <s v="IRL"/>
        <s v="IRN"/>
        <s v="IRQ"/>
        <s v="ISL"/>
        <s v="ISR"/>
        <s v="ITA"/>
        <s v="JAM"/>
        <s v="JOR"/>
        <s v="JPN"/>
        <s v="KAZ"/>
        <s v="KEN"/>
        <s v="KGZ"/>
        <s v="KHM"/>
        <s v="KIR"/>
        <s v="KNA"/>
        <s v="KOR"/>
        <s v="KWT"/>
        <s v="LAO"/>
        <s v="LBN"/>
        <s v="LBR"/>
        <s v="LBY"/>
        <s v="LCA"/>
        <s v="LCN"/>
        <s v="LIC"/>
        <s v="LIE"/>
        <s v="LKA"/>
        <s v="LMC"/>
        <s v="LMY"/>
        <s v="LSO"/>
        <s v="LTU"/>
        <s v="LUX"/>
        <s v="LVA"/>
        <s v="MAC"/>
        <s v="MAF"/>
        <s v="MAR"/>
        <s v="MCO"/>
        <s v="MDA"/>
        <s v="MDG"/>
        <s v="MDV"/>
        <s v="MEA"/>
        <s v="MEX"/>
        <s v="MHL"/>
        <s v="MIC"/>
        <s v="MKD"/>
        <s v="MLI"/>
        <s v="MLT"/>
        <s v="MMR"/>
        <s v="MNE"/>
        <s v="MNG"/>
        <s v="MNP"/>
        <s v="MOZ"/>
        <s v="MRT"/>
        <s v="MUS"/>
        <s v="MWI"/>
        <s v="MYS"/>
        <s v="NAC"/>
        <s v="NAM"/>
        <s v="NCL"/>
        <s v="NER"/>
        <s v="NGA"/>
        <s v="NIC"/>
        <s v="NLD"/>
        <s v="NOR"/>
        <s v="NPL"/>
        <s v="NRU"/>
        <s v="NZL"/>
        <s v="OMN"/>
        <s v="PAK"/>
        <s v="PAN"/>
        <s v="PER"/>
        <s v="PHL"/>
        <s v="PLW"/>
        <s v="PNG"/>
        <s v="POL"/>
        <s v="PRI"/>
        <s v="PRK"/>
        <s v="PRT"/>
        <s v="PRY"/>
        <s v="PSE"/>
        <s v="PYF"/>
        <s v="QAT"/>
        <s v="ROU"/>
        <s v="RUS"/>
        <s v="RWA"/>
        <s v="SAS"/>
        <s v="SAU"/>
        <s v="SDN"/>
        <s v="SEN"/>
        <s v="SGP"/>
        <s v="SLB"/>
        <s v="SLE"/>
        <s v="SLV"/>
        <s v="SMR"/>
        <s v="SOM"/>
        <s v="SRB"/>
        <s v="SSD"/>
        <s v="SSF"/>
        <s v="STP"/>
        <s v="SUR"/>
        <s v="SVK"/>
        <s v="SVN"/>
        <s v="SWE"/>
        <s v="SWZ"/>
        <s v="SXM"/>
        <s v="SYC"/>
        <s v="SYR"/>
        <s v="TCA"/>
        <s v="TCD"/>
        <s v="TGO"/>
        <s v="THA"/>
        <s v="TJK"/>
        <s v="TKM"/>
        <s v="TLS"/>
        <s v="TON"/>
        <s v="TTO"/>
        <s v="TUN"/>
        <s v="TUR"/>
        <s v="TUV"/>
        <s v="TZA"/>
        <s v="UGA"/>
        <s v="UKR"/>
        <s v="UMC"/>
        <s v="URY"/>
        <s v="USA"/>
        <s v="UZB"/>
        <s v="VCT"/>
        <s v="VEN"/>
        <s v="VGB"/>
        <s v="VIR"/>
        <s v="VNM"/>
        <s v="VUT"/>
        <s v="WLD"/>
        <s v="WSM"/>
        <s v="XKX"/>
        <s v="YEM"/>
        <s v="ZAF"/>
        <s v="ZMB"/>
        <s v="ZWE"/>
      </sharedItems>
    </cacheField>
    <cacheField name="SeriesCode" numFmtId="0">
      <sharedItems/>
    </cacheField>
    <cacheField name="DESCRIPTION"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53">
  <r>
    <x v="0"/>
    <s v="IT.NET.USER.ZS"/>
    <s v="Servicio di Telecomunicacion di Aruba (SETAR). Directorate of Telecommunication Affairs Aruba"/>
  </r>
  <r>
    <x v="0"/>
    <s v="ST.INT.ARVL"/>
    <s v="Includes overnight visitors (tourists) and same-day visitors (excursionists). Arrivals of non-resident visitors at national borders."/>
  </r>
  <r>
    <x v="0"/>
    <s v="ST.INT.RCPT.CD"/>
    <s v="Compiled from data reported in the International Monetary Fund's Balance of Payment Statistics database."/>
  </r>
  <r>
    <x v="0"/>
    <s v="IT.MLT.MAIN.P2"/>
    <s v="Servicio di Telecomunicacion di Aruba (SETAR). Directorate of Telecommunication Affairs Aruba"/>
  </r>
  <r>
    <x v="0"/>
    <s v="SP.DYN.LE00.FE.IN"/>
    <s v="Data source: United Nations World Population Prospects"/>
  </r>
  <r>
    <x v="0"/>
    <s v="SP.DYN.AMRT.MA"/>
    <s v="Data source: United Nations World Population Prospects"/>
  </r>
  <r>
    <x v="0"/>
    <s v="EG.FEC.RNEW.ZS"/>
    <s v="Sources: UN Energy Statistics (2014)"/>
  </r>
  <r>
    <x v="0"/>
    <s v="SP.DYN.LE00.MA.IN"/>
    <s v="Data source: United Nations World Population Prospects"/>
  </r>
  <r>
    <x v="0"/>
    <s v="SP.DYN.CDRT.IN"/>
    <s v="Data source: United Nations World Population Prospects"/>
  </r>
  <r>
    <x v="0"/>
    <s v="IT.CEL.SETS"/>
    <s v="Servicio di Telecomunicacion di Aruba (SETAR). Directorate of Telecommunication Affairs Aruba"/>
  </r>
  <r>
    <x v="0"/>
    <s v="IT.CEL.SETS.P2"/>
    <s v="Servicio di Telecomunicacion di Aruba (SETAR). Directorate of Telecommunication Affairs Aruba"/>
  </r>
  <r>
    <x v="0"/>
    <s v="IT.NET.BBND"/>
    <s v="Servicio di Telecomunicacion di Aruba (SETAR). Directorate of Telecommunication Affairs Aruba"/>
  </r>
  <r>
    <x v="0"/>
    <s v="IT.MLT.MAIN"/>
    <s v="Servicio di Telecomunicacion di Aruba (SETAR). Directorate of Telecommunication Affairs Aruba"/>
  </r>
  <r>
    <x v="0"/>
    <s v="SP.DYN.LE00.IN"/>
    <s v="Data source: United Nations World Population Prospects"/>
  </r>
  <r>
    <x v="0"/>
    <s v="SP.POP.GROW"/>
    <s v="Data source: United Nations World Population Prospects"/>
  </r>
  <r>
    <x v="0"/>
    <s v="ST.INT.XPND.CD"/>
    <s v="Compiled from data reported in the International Monetary Fund's Balance of Payment Statistics database."/>
  </r>
  <r>
    <x v="0"/>
    <s v="IT.NET.BBND.P2"/>
    <s v="Servicio di Telecomunicacion di Aruba (SETAR). Directorate of Telecommunication Affairs Aruba"/>
  </r>
  <r>
    <x v="0"/>
    <s v="ST.INT.TRNR.CD"/>
    <s v="Compiled from data reported in the International Monetary Fund's Balance of Payment Statistics database."/>
  </r>
  <r>
    <x v="0"/>
    <s v="ST.INT.TVLX.CD"/>
    <s v="Compiled from data reported in the International Monetary Fund's Balance of Payment Statistics database."/>
  </r>
  <r>
    <x v="0"/>
    <s v="SP.DYN.TFRT.IN"/>
    <s v="Data source: United Nations World Population Prospects"/>
  </r>
  <r>
    <x v="0"/>
    <s v="SP.DYN.AMRT.FE"/>
    <s v="Data source: United Nations World Population Prospects"/>
  </r>
  <r>
    <x v="0"/>
    <s v="ST.INT.TVLR.CD"/>
    <s v="Compiled from data reported in the International Monetary Fund's Balance of Payment Statistics database."/>
  </r>
  <r>
    <x v="0"/>
    <s v="SP.DYN.CBRT.IN"/>
    <s v="Data source: United Nations World Population Prospects"/>
  </r>
  <r>
    <x v="0"/>
    <s v="SM.POP.TOTL"/>
    <s v="Estimates are derived from data on foreign-born population. "/>
  </r>
  <r>
    <x v="0"/>
    <s v="SM.POP.NETM"/>
    <s v="Data source: United Nations World Population Prospects"/>
  </r>
  <r>
    <x v="0"/>
    <s v="EG.EGY.PRIM.PP.KD"/>
    <s v="Sources: Estimated based on UN Energy Statistics (2014); World Development Indicators, WDI (2014)"/>
  </r>
  <r>
    <x v="0"/>
    <s v="EG.ELC.RNEW.ZS"/>
    <s v="Sources: UN Energy Statistics (2014)"/>
  </r>
  <r>
    <x v="0"/>
    <s v="SP.POP.TOTL"/>
    <s v="Data source: United Nations World Population Prospects"/>
  </r>
  <r>
    <x v="0"/>
    <s v="ST.INT.TRNX.CD"/>
    <s v="Compiled from data reported in the International Monetary Fund's Balance of Payment Statistics database."/>
  </r>
  <r>
    <x v="1"/>
    <s v="IT.NET.USER.ZS"/>
    <s v="Ministry of Communications. Ministry of Communications &amp; Information Technology"/>
  </r>
  <r>
    <x v="1"/>
    <s v="ST.INT.ARVL"/>
    <s v="Includes overnight visitors (tourists) and same-day visitors (excursionists)."/>
  </r>
  <r>
    <x v="1"/>
    <s v="NY.GDP.PCAP.PP.CD"/>
    <s v="Estimates are based on regression."/>
  </r>
  <r>
    <x v="1"/>
    <s v="SP.DYN.CBRT.IN"/>
    <s v="Data source: United Nations World Population Prospects"/>
  </r>
  <r>
    <x v="1"/>
    <s v="IT.MLT.MAIN.P2"/>
    <s v="Ministry of Communications. Ministry of Communications &amp; Information Technology"/>
  </r>
  <r>
    <x v="1"/>
    <s v="MS.MIL.XPND.ZS"/>
    <s v="2004 SIPRI estimates."/>
  </r>
  <r>
    <x v="1"/>
    <s v="NE.CON.PRVT.PP.CD"/>
    <s v="Estimates are based on regression."/>
  </r>
  <r>
    <x v="1"/>
    <s v="SP.DYN.CDRT.IN"/>
    <s v="Data source: United Nations World Population Prospects"/>
  </r>
  <r>
    <x v="1"/>
    <s v="SP.DYN.LE00.MA.IN"/>
    <s v="Data source: United Nations World Population Prospects"/>
  </r>
  <r>
    <x v="1"/>
    <s v="SP.DYN.AMRT.MA"/>
    <s v="Data source: United Nations World Population Prospects"/>
  </r>
  <r>
    <x v="1"/>
    <s v="EG.ELC.RNEW.ZS"/>
    <s v="Sources: UN Energy Statistics (2014)"/>
  </r>
  <r>
    <x v="1"/>
    <s v="SP.DYN.LE00.FE.IN"/>
    <s v="Data source: United Nations World Population Prospects"/>
  </r>
  <r>
    <x v="1"/>
    <s v="NY.GNP.PCAP.PP.CD"/>
    <s v="Estimates are based on regression."/>
  </r>
  <r>
    <x v="1"/>
    <s v="SP.POP.TOTL"/>
    <s v="Data source: United Nations World Population Prospects"/>
  </r>
  <r>
    <x v="1"/>
    <s v="NY.GNP.PCAP.PP.KD"/>
    <s v="Estimates are based on regression."/>
  </r>
  <r>
    <x v="1"/>
    <s v="MS.MIL.XPND.CD"/>
    <s v="2004 SIPRI estimates."/>
  </r>
  <r>
    <x v="1"/>
    <s v="ST.INT.TRNX.CD"/>
    <s v="Compiled from data reported in the International Monetary Fund's Balance of Payment Statistics database."/>
  </r>
  <r>
    <x v="1"/>
    <s v="IT.CEL.SETS.P2"/>
    <s v="Ministry of Communications. Ministry of Communications &amp; Information Technology"/>
  </r>
  <r>
    <x v="1"/>
    <s v="IT.CEL.SETS"/>
    <s v="Ministry of Communications. Ministry of Communications &amp; Information Technology"/>
  </r>
  <r>
    <x v="1"/>
    <s v="SP.DYN.LE00.IN"/>
    <s v="Data source: United Nations World Population Prospects"/>
  </r>
  <r>
    <x v="1"/>
    <s v="SP.POP.GROW"/>
    <s v="Data source: United Nations World Population Prospects"/>
  </r>
  <r>
    <x v="1"/>
    <s v="EG.EGY.PRIM.PP.KD"/>
    <s v="Sources: Estimated based on UN Energy Statistics (2014); World Development Indicators, WDI (2014)"/>
  </r>
  <r>
    <x v="1"/>
    <s v="IT.MLT.MAIN"/>
    <s v="Ministry of Communications. Ministry of Communications &amp; Information Technology"/>
  </r>
  <r>
    <x v="1"/>
    <s v="SM.POP.TOTL"/>
    <s v="Estimates are derived from data on foreign-born population. "/>
  </r>
  <r>
    <x v="1"/>
    <s v="IT.NET.BBND"/>
    <s v="Ministry of Communications. Ministry of Communications &amp; Information Technology"/>
  </r>
  <r>
    <x v="1"/>
    <s v="ST.INT.RCPT.CD"/>
    <s v="Compiled from data reported in the International Monetary Fund's Balance of Payment Statistics database."/>
  </r>
  <r>
    <x v="1"/>
    <s v="MS.MIL.XPND.CN"/>
    <s v="2004 SIPRI estimates."/>
  </r>
  <r>
    <x v="1"/>
    <s v="ST.INT.TVLX.CD"/>
    <s v="Compiled from data reported in the International Monetary Fund's Balance of Payment Statistics database."/>
  </r>
  <r>
    <x v="1"/>
    <s v="ST.INT.TVLR.CD"/>
    <s v="Compiled from data reported in the International Monetary Fund's Balance of Payment Statistics database."/>
  </r>
  <r>
    <x v="1"/>
    <s v="NY.GDP.MKTP.PP.KD"/>
    <s v="Estimates are based on regression."/>
  </r>
  <r>
    <x v="1"/>
    <s v="ST.INT.XPND.CD"/>
    <s v="Compiled from data reported in the International Monetary Fund's Balance of Payment Statistics database."/>
  </r>
  <r>
    <x v="1"/>
    <s v="SP.DYN.TFRT.IN"/>
    <s v="Data source: United Nations World Population Prospects"/>
  </r>
  <r>
    <x v="1"/>
    <s v="NY.GDP.MKTP.PP.CD"/>
    <s v="Estimates are based on regression."/>
  </r>
  <r>
    <x v="1"/>
    <s v="NE.CON.PRVT.PP.KD"/>
    <s v="Estimates are based on regression."/>
  </r>
  <r>
    <x v="1"/>
    <s v="DT.DOD.DECT.CD"/>
    <s v="Long-term public and publicly guaranteed and long-term private nonguaranteed debt data for 2020 are based on reports provided by the country. Short-term debt before 2010 is based on data from the BIS. Data include the effects of Paris Club debt restructuring agreements signed in 2010 and HIPC and MDRI debt relief. DSSI eligible and participating in 2020."/>
  </r>
  <r>
    <x v="1"/>
    <s v="SM.POP.NETM"/>
    <s v="Data source: United Nations World Population Prospects"/>
  </r>
  <r>
    <x v="1"/>
    <s v="NY.GNP.MKTP.PP.KD"/>
    <s v="Estimates are based on regression."/>
  </r>
  <r>
    <x v="1"/>
    <s v="SP.DYN.AMRT.FE"/>
    <s v="Data source: United Nations World Population Prospects"/>
  </r>
  <r>
    <x v="1"/>
    <s v="EG.FEC.RNEW.ZS"/>
    <s v="Sources: UN Energy Statistics (2014)"/>
  </r>
  <r>
    <x v="1"/>
    <s v="NY.GDP.PCAP.PP.KD"/>
    <s v="Estimates are based on regression."/>
  </r>
  <r>
    <x v="1"/>
    <s v="IT.NET.BBND.P2"/>
    <s v="Ministry of Communications. Ministry of Communications &amp; Information Technology"/>
  </r>
  <r>
    <x v="1"/>
    <s v="NY.GNP.MKTP.PP.CD"/>
    <s v="Estimates are based on regression."/>
  </r>
  <r>
    <x v="1"/>
    <s v="ST.INT.TRNR.CD"/>
    <s v="Compiled from data reported in the International Monetary Fund's Balance of Payment Statistics database."/>
  </r>
  <r>
    <x v="2"/>
    <s v="IT.CEL.SETS.P2"/>
    <s v="Empresa de Telecommunicações de Angola. From 2004: Angolan Institute of Communications."/>
  </r>
  <r>
    <x v="2"/>
    <s v="ST.INT.TRNX.CD"/>
    <s v="Compiled from data reported in the International Monetary Fund's Balance of Payment Statistics database."/>
  </r>
  <r>
    <x v="2"/>
    <s v="DT.DOD.DECT.CD"/>
    <s v="Long-term public and publicly guaranteed debt data for 2020 are based on reports provided by the country.  Short-term debt and long-term private nonguaranteed debt data for 2020 are sourced from the National Bank of Angola. DSSI eligible and participating in 2020."/>
  </r>
  <r>
    <x v="2"/>
    <s v="IT.CEL.SETS"/>
    <s v="Empresa de Telecommunicações de Angola. From 2004: Angolan Institute of Communications."/>
  </r>
  <r>
    <x v="2"/>
    <s v="SP.DYN.LE00.IN"/>
    <s v="Data source: United Nations World Population Prospects"/>
  </r>
  <r>
    <x v="2"/>
    <s v="SP.POP.GROW"/>
    <s v="Data source: United Nations World Population Prospects"/>
  </r>
  <r>
    <x v="2"/>
    <s v="SM.POP.TOTL"/>
    <s v="Estimates are derived from data on foreign-born population. Number of refugees reported by the UN Refugee Agency (UNHCR) are added to the migrant stock estimates. "/>
  </r>
  <r>
    <x v="2"/>
    <s v="EG.FEC.RNEW.ZS"/>
    <s v="Sources: World Energy Statistics and Balances, IEA (2014)"/>
  </r>
  <r>
    <x v="2"/>
    <s v="SP.POP.TOTL"/>
    <s v="Data source: United Nations World Population Prospects"/>
  </r>
  <r>
    <x v="2"/>
    <s v="SP.DYN.LE00.MA.IN"/>
    <s v="Data source: United Nations World Population Prospects"/>
  </r>
  <r>
    <x v="2"/>
    <s v="EG.ELC.RNEW.ZS"/>
    <s v="Sources: World Energy Statistics and Balances, IEA (2014)"/>
  </r>
  <r>
    <x v="2"/>
    <s v="SM.POP.NETM"/>
    <s v="Data source: United Nations World Population Prospects"/>
  </r>
  <r>
    <x v="2"/>
    <s v="IT.MLT.MAIN"/>
    <s v="Empresa de Telecommunicações de Angola. From 2004: Angolan Institute of Communications."/>
  </r>
  <r>
    <x v="2"/>
    <s v="SP.DYN.LE00.FE.IN"/>
    <s v="Data source: United Nations World Population Prospects"/>
  </r>
  <r>
    <x v="2"/>
    <s v="ST.INT.RCPT.CD"/>
    <s v="Compiled from data reported in the International Monetary Fund's Balance of Payment Statistics database."/>
  </r>
  <r>
    <x v="2"/>
    <s v="SP.DYN.AMRT.MA"/>
    <s v="Data source: United Nations World Population Prospects"/>
  </r>
  <r>
    <x v="2"/>
    <s v="ST.INT.DPRT"/>
    <s v="Includes overnight visitors (tourists) only."/>
  </r>
  <r>
    <x v="2"/>
    <s v="ST.INT.TRNR.CD"/>
    <s v="Compiled from data reported in the International Monetary Fund's Balance of Payment Statistics database."/>
  </r>
  <r>
    <x v="2"/>
    <s v="ST.INT.XPND.CD"/>
    <s v="Compiled from data reported in the International Monetary Fund's Balance of Payment Statistics database."/>
  </r>
  <r>
    <x v="2"/>
    <s v="EG.EGY.PRIM.PP.KD"/>
    <s v="Sources: World Energy Statistics and Balances, IEA (2014); World Development Indicators, WDI (2014)"/>
  </r>
  <r>
    <x v="2"/>
    <s v="IT.MLT.MAIN.P2"/>
    <s v="Empresa de Telecommunicações de Angola. From 2004: Angolan Institute of Communications."/>
  </r>
  <r>
    <x v="2"/>
    <s v="IT.NET.BBND.P2"/>
    <s v="Empresa de Telecommunicações de Angola. From 2004: Angolan Institute of Communications."/>
  </r>
  <r>
    <x v="2"/>
    <s v="SP.DYN.TFRT.IN"/>
    <s v="Data source: United Nations World Population Prospects"/>
  </r>
  <r>
    <x v="2"/>
    <s v="SP.DYN.CDRT.IN"/>
    <s v="Data source: United Nations World Population Prospects"/>
  </r>
  <r>
    <x v="2"/>
    <s v="IT.NET.BBND"/>
    <s v="Empresa de Telecommunicações de Angola. From 2004: Angolan Institute of Communications."/>
  </r>
  <r>
    <x v="2"/>
    <s v="SP.DYN.CBRT.IN"/>
    <s v="Data source: United Nations World Population Prospects"/>
  </r>
  <r>
    <x v="2"/>
    <s v="ST.INT.TVLX.CD"/>
    <s v="Compiled from data reported in the International Monetary Fund's Balance of Payment Statistics database."/>
  </r>
  <r>
    <x v="2"/>
    <s v="SP.DYN.AMRT.FE"/>
    <s v="Data source: United Nations World Population Prospects"/>
  </r>
  <r>
    <x v="2"/>
    <s v="ST.INT.ARVL"/>
    <s v="Includes overnight visitors (tourists) only. Arrivals of non-resident tourists at national borders."/>
  </r>
  <r>
    <x v="2"/>
    <s v="IT.NET.USER.ZS"/>
    <s v="Empresa de Telecommunicações de Angola. From 2004: Angolan Institute of Communications."/>
  </r>
  <r>
    <x v="2"/>
    <s v="ST.INT.TVLR.CD"/>
    <s v="Compiled from data reported in the International Monetary Fund's Balance of Payment Statistics database. 1995-2001: country data."/>
  </r>
  <r>
    <x v="3"/>
    <s v="ST.INT.XPND.CD"/>
    <s v="Compiled from data reported in the International Monetary Fund's Balance of Payment Statistics database."/>
  </r>
  <r>
    <x v="3"/>
    <s v="EG.FEC.RNEW.ZS"/>
    <s v="Sources: World Energy Statistics and Balances, IEA (2014)"/>
  </r>
  <r>
    <x v="3"/>
    <s v="IT.MLT.MAIN"/>
    <s v="Albanian Telecom Enterprise. From 2003: Ministry of Transport and Telecommunications. Minister of State for the Reforms and the Relation with the Parliament"/>
  </r>
  <r>
    <x v="3"/>
    <s v="ST.INT.TRNR.CD"/>
    <s v="Compiled from data reported in the International Monetary Fund's Balance of Payment Statistics database."/>
  </r>
  <r>
    <x v="3"/>
    <s v="SP.DYN.TFRT.IN"/>
    <s v="Data source: United Nations World Population Prospects"/>
  </r>
  <r>
    <x v="3"/>
    <s v="EG.EGY.PRIM.PP.KD"/>
    <s v="Sources: World Energy Statistics and Balances, IEA (2014); World Development Indicators, WDI (2014)"/>
  </r>
  <r>
    <x v="3"/>
    <s v="ST.INT.RCPT.CD"/>
    <s v="Compiled from data reported in the International Monetary Fund's Balance of Payment Statistics database."/>
  </r>
  <r>
    <x v="3"/>
    <s v="IT.NET.BBND"/>
    <s v="Albanian Telecom Enterprise. From 2003: Ministry of Transport and Telecommunications. Minister of State for the Reforms and the Relation with the Parliament"/>
  </r>
  <r>
    <x v="3"/>
    <s v="SM.POP.NETM"/>
    <s v="Data source: United Nations World Population Prospects"/>
  </r>
  <r>
    <x v="3"/>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3"/>
    <s v="IT.CEL.SETS"/>
    <s v="Albanian Telecom Enterprise. From 2003: Ministry of Transport and Telecommunications. Minister of State for the Reforms and the Relation with the Parliament"/>
  </r>
  <r>
    <x v="3"/>
    <s v="SP.DYN.LE00.IN"/>
    <s v="Data source: United Nations World Population Prospects"/>
  </r>
  <r>
    <x v="3"/>
    <s v="IT.CEL.SETS.P2"/>
    <s v="Albanian Telecom Enterprise. From 2003: Ministry of Transport and Telecommunications. Minister of State for the Reforms and the Relation with the Parliament"/>
  </r>
  <r>
    <x v="3"/>
    <s v="IT.NET.BBND.P2"/>
    <s v="Albanian Telecom Enterprise. From 2003: Ministry of Transport and Telecommunications. Minister of State for the Reforms and the Relation with the Parliament"/>
  </r>
  <r>
    <x v="3"/>
    <s v="ST.INT.TVLR.CD"/>
    <s v="Compiled from data reported in the International Monetary Fund's Balance of Payment Statistics database."/>
  </r>
  <r>
    <x v="3"/>
    <s v="ST.INT.ARVL"/>
    <s v="Includes overnight visitors (tourists) and same-day visitors (excursionists). Arrivals of non-resident visitors at national borders. Excluding nationals residing abroad. Including in transit visitors."/>
  </r>
  <r>
    <x v="3"/>
    <s v="EG.ELC.RNEW.ZS"/>
    <s v="Sources: World Energy Statistics and Balances, IEA (2014)"/>
  </r>
  <r>
    <x v="3"/>
    <s v="IT.NET.USER.ZS"/>
    <s v="Albanian Telecom Enterprise. From 2003: Ministry of Transport and Telecommunications. Minister of State for the Reforms and the Relation with the Parliament"/>
  </r>
  <r>
    <x v="3"/>
    <s v="ST.INT.TVLX.CD"/>
    <s v="Compiled from data reported in the International Monetary Fund's Balance of Payment Statistics database."/>
  </r>
  <r>
    <x v="3"/>
    <s v="SP.DYN.CBRT.IN"/>
    <s v="Data source: United Nations World Population Prospects"/>
  </r>
  <r>
    <x v="3"/>
    <s v="SP.DYN.CDRT.IN"/>
    <s v="Data source: United Nations World Population Prospects"/>
  </r>
  <r>
    <x v="3"/>
    <s v="IT.MLT.MAIN.P2"/>
    <s v="Albanian Telecom Enterprise. From 2003: Ministry of Transport and Telecommunications. Minister of State for the Reforms and the Relation with the Parliament"/>
  </r>
  <r>
    <x v="3"/>
    <s v="IS.RRS.GOOD.MT.K6"/>
    <s v="Source: OECD"/>
  </r>
  <r>
    <x v="3"/>
    <s v="SP.DYN.LE00.MA.IN"/>
    <s v="Data source: United Nations World Population Prospects"/>
  </r>
  <r>
    <x v="3"/>
    <s v="ST.INT.DPRT"/>
    <s v="Includes overnight visitors (tourists) and same-day visitors (excursionists)."/>
  </r>
  <r>
    <x v="3"/>
    <s v="SP.DYN.AMRT.MA"/>
    <s v="Data source: United Nations World Population Prospects"/>
  </r>
  <r>
    <x v="3"/>
    <s v="SP.DYN.AMRT.FE"/>
    <s v="Data source: United Nations World Population Prospects"/>
  </r>
  <r>
    <x v="3"/>
    <s v="SP.DYN.LE00.FE.IN"/>
    <s v="Data source: United Nations World Population Prospects"/>
  </r>
  <r>
    <x v="3"/>
    <s v="SP.POP.TOTL"/>
    <s v="Data source: Institute of Statistics, Eurostat"/>
  </r>
  <r>
    <x v="3"/>
    <s v="SM.POP.TOTL"/>
    <s v="Estimates are derived from data on foreign population. Foreign population is people who are citizens of a country other the country in which they reside. "/>
  </r>
  <r>
    <x v="3"/>
    <s v="SP.POP.GROW"/>
    <s v="Data source: United Nations World Population Prospects"/>
  </r>
  <r>
    <x v="3"/>
    <s v="IS.RRS.PASG.KM"/>
    <s v="Source: OECD"/>
  </r>
  <r>
    <x v="3"/>
    <s v="ST.INT.TRNX.CD"/>
    <s v="Compiled from data reported in the International Monetary Fund's Balance of Payment Statistics database."/>
  </r>
  <r>
    <x v="4"/>
    <s v="SM.POP.TOTL"/>
    <s v="Estimates are derived from data on foreign population. Foreign population is people who are citizens of a country other the country in which they reside. "/>
  </r>
  <r>
    <x v="4"/>
    <s v="SP.POP.TOTL"/>
    <s v="Data source: United Nations World Population Prospects"/>
  </r>
  <r>
    <x v="4"/>
    <s v="ST.INT.RCPT.CD"/>
    <s v="Compiled from data reported in the International Monetary Fund's Balance of Payment Statistics database."/>
  </r>
  <r>
    <x v="4"/>
    <s v="ST.INT.TVLX.CD"/>
    <s v="Compiled from data reported in the International Monetary Fund's Balance of Payment Statistics database."/>
  </r>
  <r>
    <x v="4"/>
    <s v="ST.INT.XPND.CD"/>
    <s v="Compiled from data reported in the International Monetary Fund's Balance of Payment Statistics database."/>
  </r>
  <r>
    <x v="4"/>
    <s v="SP.DYN.CBRT.IN"/>
    <s v="Data source: Eurostat"/>
  </r>
  <r>
    <x v="4"/>
    <s v="SP.DYN.TFRT.IN"/>
    <s v="Data source: Eurostat"/>
  </r>
  <r>
    <x v="4"/>
    <s v="SP.DYN.CDRT.IN"/>
    <s v="Data source: Eurostat"/>
  </r>
  <r>
    <x v="4"/>
    <s v="SP.POP.GROW"/>
    <s v="Data source: United Nations World Population Prospects"/>
  </r>
  <r>
    <x v="4"/>
    <s v="BM.KLT.DINV.CD.WD"/>
    <s v="Source: United Nations Conference on Trade and Development, Foreign Direct Investment Online database."/>
  </r>
  <r>
    <x v="4"/>
    <s v="ST.INT.TRNR.CD"/>
    <s v="Compiled from data reported in the International Monetary Fund's Balance of Payment Statistics database."/>
  </r>
  <r>
    <x v="4"/>
    <s v="ST.INT.TRNX.CD"/>
    <s v="Compiled from data reported in the International Monetary Fund's Balance of Payment Statistics database."/>
  </r>
  <r>
    <x v="4"/>
    <s v="ST.INT.TVLR.CD"/>
    <s v="Compiled from data reported in the International Monetary Fund's Balance of Payment Statistics database."/>
  </r>
  <r>
    <x v="4"/>
    <s v="ST.INT.ARVL"/>
    <s v="Includes overnight visitors (tourists) and same-day visitors (excursionists). Arrivals of non-resident visitors at national borders. Since May 2009 a new methodology has been applied and therefore, the information is not comparable to previous years."/>
  </r>
  <r>
    <x v="5"/>
    <s v="SM.POP.TOTL"/>
    <s v="Estimates are derived from data on foreign population. Foreign population is people who are citizens of a country other the country in which they reside. Number of refugees reported by the UN Refugee Agency (UNHCR) are added to the migrant stock estimates. "/>
  </r>
  <r>
    <x v="5"/>
    <s v="SP.DYN.AMRT.FE"/>
    <s v="Data source: United Nations World Population Prospects"/>
  </r>
  <r>
    <x v="5"/>
    <s v="EG.FEC.RNEW.ZS"/>
    <s v="Sources: World Energy Statistics and Balances, IEA (2014)"/>
  </r>
  <r>
    <x v="5"/>
    <s v="SP.POP.TOTL"/>
    <s v="Data source: United Nations World Population Prospects"/>
  </r>
  <r>
    <x v="5"/>
    <s v="BM.KLT.DINV.CD.WD"/>
    <s v="Source: United Nations Conference on Trade and Development, Foreign Direct Investment Online database."/>
  </r>
  <r>
    <x v="5"/>
    <s v="ST.INT.RCPT.CD"/>
    <s v="Compiled from data reported by the Central Bank. Source: Central Bank of the U.A.E. 1995-1999: hotel revenues. Including domestic tourism and nationals residing abroad."/>
  </r>
  <r>
    <x v="5"/>
    <s v="SP.DYN.TFRT.IN"/>
    <s v="Data source: United Nations World Population Prospects"/>
  </r>
  <r>
    <x v="5"/>
    <s v="MS.MIL.XPND.ZS"/>
    <s v="1997-2014 SIPRI estimates."/>
  </r>
  <r>
    <x v="5"/>
    <s v="IT.CEL.SETS.P2"/>
    <s v="Emirates Telecommunications Corporation (ETISALAT). From 2006: Telecommunications Regulatory Authority."/>
  </r>
  <r>
    <x v="5"/>
    <s v="SP.DYN.CBRT.IN"/>
    <s v="Data source: United Nations World Population Prospects"/>
  </r>
  <r>
    <x v="5"/>
    <s v="EG.EGY.PRIM.PP.KD"/>
    <s v="Sources: World Energy Statistics and Balances, IEA (2014); World Development Indicators, WDI (2014)"/>
  </r>
  <r>
    <x v="5"/>
    <s v="IT.CEL.SETS"/>
    <s v="Emirates Telecommunications Corporation (ETISALAT). From 2006: Telecommunications Regulatory Authority."/>
  </r>
  <r>
    <x v="5"/>
    <s v="IT.NET.BBND.P2"/>
    <s v="Emirates Telecommunications Corporation (ETISALAT). From 2006: Telecommunications Regulatory Authority."/>
  </r>
  <r>
    <x v="5"/>
    <s v="EG.ELC.RNEW.ZS"/>
    <s v="Sources: World Energy Statistics and Balances, IEA (2014)"/>
  </r>
  <r>
    <x v="5"/>
    <s v="ST.INT.DPRT"/>
    <s v="Includes overnight visitors (tourists) and same-day visitors (excursionists). 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r>
  <r>
    <x v="5"/>
    <s v="MS.MIL.XPND.CN"/>
    <s v="1997-2014 SIPRI estimates."/>
  </r>
  <r>
    <x v="5"/>
    <s v="ST.INT.ARVL"/>
    <s v="Includes overnight visitors (tourists) and same-day visitors (excursionists). Arrivals of non-resident visitors at national borders."/>
  </r>
  <r>
    <x v="5"/>
    <s v="BX.KLT.DINV.CD.WD"/>
    <s v="Source: United Nations Conference on Trade and Development, Foreign Direct Investment Online database."/>
  </r>
  <r>
    <x v="5"/>
    <s v="SP.DYN.CDRT.IN"/>
    <s v="Data source: United Nations World Population Prospects"/>
  </r>
  <r>
    <x v="5"/>
    <s v="IT.NET.BBND"/>
    <s v="Emirates Telecommunications Corporation (ETISALAT). From 2006: Telecommunications Regulatory Authority."/>
  </r>
  <r>
    <x v="5"/>
    <s v="ST.INT.XPND.CD"/>
    <s v="Compiled from data reported by the Central Bank. Note 2019: the source of the data changed and therefore, are not comparable with those of previous years. New sources: The Federal Authority for Identity and Citizenship, Economic Survey, Household income and expenditure survey, Mirror statistics for GCC data and Tourism surveys done by local tourism authorities. Source: Central Bank of the U.A.E."/>
  </r>
  <r>
    <x v="5"/>
    <s v="CM.MKT.TRNR"/>
    <s v="Method of calculation: Total domestic value of share trading of Abu Dhabi Serurities Market and Dubai Financial Market divided by total domestic market capitalization of the two exchanges."/>
  </r>
  <r>
    <x v="5"/>
    <s v="SP.DYN.LE00.MA.IN"/>
    <s v="Data source: United Nations World Population Prospects"/>
  </r>
  <r>
    <x v="5"/>
    <s v="IT.MLT.MAIN"/>
    <s v="Emirates Telecommunications Corporation (ETISALAT). From 2006: Telecommunications Regulatory Authority."/>
  </r>
  <r>
    <x v="5"/>
    <s v="SP.POP.GROW"/>
    <s v="Data source: United Nations World Population Prospects"/>
  </r>
  <r>
    <x v="5"/>
    <s v="IT.MLT.MAIN.P2"/>
    <s v="Emirates Telecommunications Corporation (ETISALAT). From 2006: Telecommunications Regulatory Authority."/>
  </r>
  <r>
    <x v="5"/>
    <s v="SP.DYN.LE00.IN"/>
    <s v="Data source: United Nations World Population Prospects"/>
  </r>
  <r>
    <x v="5"/>
    <s v="IT.NET.USER.ZS"/>
    <s v="Emirates Telecommunications Corporation (ETISALAT). From 2006: Telecommunications Regulatory Authority."/>
  </r>
  <r>
    <x v="5"/>
    <s v="SP.DYN.AMRT.MA"/>
    <s v="Data source: United Nations World Population Prospects"/>
  </r>
  <r>
    <x v="5"/>
    <s v="SP.DYN.LE00.FE.IN"/>
    <s v="Data source: United Nations World Population Prospects"/>
  </r>
  <r>
    <x v="5"/>
    <s v="MS.MIL.XPND.CD"/>
    <s v="1997-2014 SIPRI estimates."/>
  </r>
  <r>
    <x v="5"/>
    <s v="SM.POP.NETM"/>
    <s v="Data source: United Nations World Population Prospects"/>
  </r>
  <r>
    <x v="6"/>
    <s v="ST.INT.DPRT"/>
    <s v="Includes overnight visitors (tourists) and same-day visitors (excursionists). Change of methodology from 2016. The data from 2010 to 2015 are the product of a statistical splice.  Data prior to 2010 are not comparable with those of the 2010-2019 series."/>
  </r>
  <r>
    <x v="6"/>
    <s v="EG.ELC.RNEW.ZS"/>
    <s v="Sources: World Energy Statistics and Balances, IEA (2014)"/>
  </r>
  <r>
    <x v="6"/>
    <s v="ST.INT.ARVL"/>
    <s v="Includes overnight visitors (tourists) only. Arrivals of non-resident tourists at national borders. Change of methodology from 2016. The data from 2010 to 2015 are the product of a statistical splice.  Data prior to 2010 are not comparable with those of the 2010-2019 series."/>
  </r>
  <r>
    <x v="6"/>
    <s v="SP.DYN.CDRT.IN"/>
    <s v="Data source: United Nations World Population Prospects"/>
  </r>
  <r>
    <x v="6"/>
    <s v="SP.DYN.LE00.MA.IN"/>
    <s v="Data source: United Nations World Population Prospects"/>
  </r>
  <r>
    <x v="6"/>
    <s v="IT.MLT.MAIN.P2"/>
    <s v="Comisión Nacional de Comunicaciones."/>
  </r>
  <r>
    <x v="6"/>
    <s v="SP.DYN.CBRT.IN"/>
    <s v="Data source: United Nations World Population Prospects"/>
  </r>
  <r>
    <x v="6"/>
    <s v="NE.CON.PRVT.PP.KD"/>
    <s v="Estimates are based on regression."/>
  </r>
  <r>
    <x v="6"/>
    <s v="IS.RRS.GOOD.MT.K6"/>
    <s v="Source: OECD"/>
  </r>
  <r>
    <x v="6"/>
    <s v="SP.DYN.AMRT.MA"/>
    <s v="Data source: United Nations World Population Prospects"/>
  </r>
  <r>
    <x v="6"/>
    <s v="SP.POP.TOTL"/>
    <s v="Data source: National Institute of Statistics and Censuses, United Nations World Population Prospects"/>
  </r>
  <r>
    <x v="6"/>
    <s v="SM.POP.NETM"/>
    <s v="Data source: United Nations World Population Prospects"/>
  </r>
  <r>
    <x v="6"/>
    <s v="ST.INT.TVLX.CD"/>
    <s v="Compiled from data reported in the International Monetary Fund's Balance of Payment Statistics database. Starting 2004, as a result of the importance of the “Survey on International Tourism”, the estimates of the series of the “Travel” item of the Balance of Payments were modified. For this reason, the data are not rigorously comparable with those of previous years."/>
  </r>
  <r>
    <x v="6"/>
    <s v="NY.GDP.PCAP.PP.KD"/>
    <s v="Estimates are based on regression."/>
  </r>
  <r>
    <x v="6"/>
    <s v="ST.INT.RCPT.CD"/>
    <s v="Compiled from data reported in the International Monetary Fund's Balance of Payment Statistics database."/>
  </r>
  <r>
    <x v="6"/>
    <s v="NY.GNP.PCAP.PP.CD"/>
    <s v="Estimates are based on regression."/>
  </r>
  <r>
    <x v="6"/>
    <s v="SP.DYN.AMRT.FE"/>
    <s v="Data source: United Nations World Population Prospects"/>
  </r>
  <r>
    <x v="6"/>
    <s v="SP.DYN.LE00.FE.IN"/>
    <s v="Data source: United Nations World Population Prospects"/>
  </r>
  <r>
    <x v="6"/>
    <s v="EG.FEC.RNEW.ZS"/>
    <s v="Sources: World Energy Statistics and Balances, IEA (2014)"/>
  </r>
  <r>
    <x v="6"/>
    <s v="SM.POP.TOTL"/>
    <s v="Estimates are derived from data on foreign-born population. "/>
  </r>
  <r>
    <x v="6"/>
    <s v="IT.NET.BBND.P2"/>
    <s v="Comisión Nacional de Comunicaciones."/>
  </r>
  <r>
    <x v="6"/>
    <s v="NY.GNP.PCAP.PP.KD"/>
    <s v="Estimates are based on regression."/>
  </r>
  <r>
    <x v="6"/>
    <s v="IT.CEL.SETS"/>
    <s v="Comisión Nacional de Comunicaciones."/>
  </r>
  <r>
    <x v="6"/>
    <s v="NE.CON.PRVT.PP.CD"/>
    <s v="Estimates are based on regression."/>
  </r>
  <r>
    <x v="6"/>
    <s v="IT.CEL.SETS.P2"/>
    <s v="Comisión Nacional de Comunicaciones."/>
  </r>
  <r>
    <x v="6"/>
    <s v="SP.DYN.TFRT.IN"/>
    <s v="Data source: United Nations World Population Prospects"/>
  </r>
  <r>
    <x v="6"/>
    <s v="NY.GDP.PCAP.PP.CD"/>
    <s v="Estimates are based on regression."/>
  </r>
  <r>
    <x v="6"/>
    <s v="IT.NET.BBND"/>
    <s v="Comisión Nacional de Comunicaciones."/>
  </r>
  <r>
    <x v="6"/>
    <s v="ST.INT.XPND.CD"/>
    <s v="Compiled from data reported in the International Monetary Fund's Balance of Payment Statistics database."/>
  </r>
  <r>
    <x v="6"/>
    <s v="IS.RRS.PASG.KM"/>
    <s v="Source: OECD"/>
  </r>
  <r>
    <x v="6"/>
    <s v="NY.GNP.MKTP.PP.CD"/>
    <s v="Estimates are based on regression."/>
  </r>
  <r>
    <x v="6"/>
    <s v="IT.NET.USER.ZS"/>
    <s v="Comisión Nacional de Comunicaciones."/>
  </r>
  <r>
    <x v="6"/>
    <s v="SP.DYN.LE00.IN"/>
    <s v="Data source: United Nations World Population Prospects"/>
  </r>
  <r>
    <x v="6"/>
    <s v="ST.INT.TRNX.CD"/>
    <s v="Compiled from data reported in the International Monetary Fund's Balance of Payment Statistics database."/>
  </r>
  <r>
    <x v="6"/>
    <s v="DT.DOD.DECT.CD"/>
    <s v="Long-term public and publicly guaranteed and long-term private nonguaranteed debt data for 2020 are based on reports provided by the country. Long-term private nonguaranteed debt data before 2008 are World Bank staff estimates. Long term foreign direct investment debt is reported according to the BPM5 definition for entities with foreign ownership of 10 percent or more of the ordinary shares or voting power and excludes debt of fellow companies. Short-term debt data for 2020 are sourced by the Quarterly External Debt Statistics database (http://datatopics.worldbank.org/debt/qeds)."/>
  </r>
  <r>
    <x v="6"/>
    <s v="SP.POP.GROW"/>
    <s v="Data source: National Institute of Statistics and Censuses, United Nations World Population Prospects"/>
  </r>
  <r>
    <x v="6"/>
    <s v="IT.MLT.MAIN"/>
    <s v="Comisión Nacional de Comunicaciones."/>
  </r>
  <r>
    <x v="6"/>
    <s v="NY.GDP.MKTP.PP.KD"/>
    <s v="Estimates are based on regression."/>
  </r>
  <r>
    <x v="6"/>
    <s v="EG.EGY.PRIM.PP.KD"/>
    <s v="Sources: World Energy Statistics and Balances, IEA (2014); World Development Indicators, WDI (2014)"/>
  </r>
  <r>
    <x v="6"/>
    <s v="DT.DOD.DPNG.CD"/>
    <s v="Provincial debt for long-term private nonguaranteed debt data are World Bank staff estimates."/>
  </r>
  <r>
    <x v="6"/>
    <s v="NY.GDP.MKTP.PP.CD"/>
    <s v="Estimates are based on regression."/>
  </r>
  <r>
    <x v="6"/>
    <s v="ST.INT.TVLR.CD"/>
    <s v="Compiled from data reported in the International Monetary Fund's Balance of Payment Statistics database. Starting 2004, as a result of the importance of the “Survey on International Tourism”, the estimates of the series of the “Travel” item of the Balance of Payments were modified. For this reason, the data are not rigorously comparable with those of previous years."/>
  </r>
  <r>
    <x v="6"/>
    <s v="NY.GNP.MKTP.PP.KD"/>
    <s v="Estimates are based on regression."/>
  </r>
  <r>
    <x v="6"/>
    <s v="ST.INT.TRNR.CD"/>
    <s v="Compiled from data reported in the International Monetary Fund's Balance of Payment Statistics database."/>
  </r>
  <r>
    <x v="7"/>
    <s v="SP.DYN.LE00.MA.IN"/>
    <s v="Data source: United Nations World Population Prospects"/>
  </r>
  <r>
    <x v="7"/>
    <s v="IT.CEL.SETS"/>
    <s v="Ministry of Transport and Communications."/>
  </r>
  <r>
    <x v="7"/>
    <s v="EG.FEC.RNEW.ZS"/>
    <s v="Sources: World Energy Statistics and Balances, IEA (2014)"/>
  </r>
  <r>
    <x v="7"/>
    <s v="ST.INT.TVLR.CD"/>
    <s v="Compiled from data reported in the International Monetary Fund's Balance of Payment Statistics database."/>
  </r>
  <r>
    <x v="7"/>
    <s v="IT.NET.BBND"/>
    <s v="Ministry of Transport and Communications."/>
  </r>
  <r>
    <x v="7"/>
    <s v="SM.POP.NETM"/>
    <s v="Data source: United Nations World Population Prospects"/>
  </r>
  <r>
    <x v="7"/>
    <s v="SP.DYN.CDRT.IN"/>
    <s v="Data source: United Nations World Population Prospects"/>
  </r>
  <r>
    <x v="7"/>
    <s v="ST.INT.DPRT"/>
    <s v="Includes overnight visitors (tourists) only."/>
  </r>
  <r>
    <x v="7"/>
    <s v="SP.DYN.AMRT.FE"/>
    <s v="Data source: United Nations World Population Prospects"/>
  </r>
  <r>
    <x v="7"/>
    <s v="ST.INT.TRNR.CD"/>
    <s v="Compiled from data reported in the International Monetary Fund's Balance of Payment Statistics database."/>
  </r>
  <r>
    <x v="7"/>
    <s v="SP.POP.GROW"/>
    <s v="Data source: United Nations World Population Prospects"/>
  </r>
  <r>
    <x v="7"/>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7"/>
    <s v="ST.INT.TVLX.CD"/>
    <s v="Compiled from data reported in the International Monetary Fund's Balance of Payment Statistics database."/>
  </r>
  <r>
    <x v="7"/>
    <s v="IT.NET.BBND.P2"/>
    <s v="Ministry of Transport and Communications."/>
  </r>
  <r>
    <x v="7"/>
    <s v="IS.RRS.GOOD.MT.K6"/>
    <s v="Source: OECD"/>
  </r>
  <r>
    <x v="7"/>
    <s v="ST.INT.ARVL"/>
    <s v="Includes overnight visitors (tourists) only. Arrivals of non-resident tourists at national borders."/>
  </r>
  <r>
    <x v="7"/>
    <s v="IT.MLT.MAIN.P2"/>
    <s v="Ministry of Transport and Communications."/>
  </r>
  <r>
    <x v="7"/>
    <s v="SP.DYN.AMRT.MA"/>
    <s v="Data source: United Nations World Population Prospects"/>
  </r>
  <r>
    <x v="7"/>
    <s v="SP.DYN.LE00.FE.IN"/>
    <s v="Data source: United Nations World Population Prospects"/>
  </r>
  <r>
    <x v="7"/>
    <s v="IS.RRS.PASG.KM"/>
    <s v="Source: OECD"/>
  </r>
  <r>
    <x v="7"/>
    <s v="SP.DYN.LE00.IN"/>
    <s v="Data source: United Nations World Population Prospects"/>
  </r>
  <r>
    <x v="7"/>
    <s v="IT.NET.USER.ZS"/>
    <s v="Ministry of Transport and Communications."/>
  </r>
  <r>
    <x v="7"/>
    <s v="IT.MLT.MAIN"/>
    <s v="Ministry of Transport and Communications."/>
  </r>
  <r>
    <x v="7"/>
    <s v="EG.EGY.PRIM.PP.KD"/>
    <s v="Sources: World Energy Statistics and Balances, IEA (2014); World Development Indicators, WDI (2014)"/>
  </r>
  <r>
    <x v="7"/>
    <s v="ST.INT.TRNX.CD"/>
    <s v="Compiled from data reported in the International Monetary Fund's Balance of Payment Statistics database."/>
  </r>
  <r>
    <x v="7"/>
    <s v="ST.INT.XPND.CD"/>
    <s v="Compiled from data reported in the International Monetary Fund's Balance of Payment Statistics database."/>
  </r>
  <r>
    <x v="7"/>
    <s v="SP.DYN.TFRT.IN"/>
    <s v="Data source: United Nations World Population Prospects"/>
  </r>
  <r>
    <x v="7"/>
    <s v="IT.CEL.SETS.P2"/>
    <s v="Ministry of Transport and Communications."/>
  </r>
  <r>
    <x v="7"/>
    <s v="EG.ELC.RNEW.ZS"/>
    <s v="Sources: World Energy Statistics and Balances, IEA (2014)"/>
  </r>
  <r>
    <x v="7"/>
    <s v="SM.POP.TOTL"/>
    <s v="Estimates are derived from data on foreign-born population. Number of refugees reported by the UN Refugee Agency (UNHCR) are added to the migrant stock estimates. "/>
  </r>
  <r>
    <x v="7"/>
    <s v="SP.DYN.CBRT.IN"/>
    <s v="Data source: United Nations World Population Prospects"/>
  </r>
  <r>
    <x v="7"/>
    <s v="ST.INT.RCPT.CD"/>
    <s v="Compiled from data reported in the International Monetary Fund's Balance of Payment Statistics database."/>
  </r>
  <r>
    <x v="7"/>
    <s v="SP.POP.TOTL"/>
    <s v="Data source: United Nations World Population Prospects"/>
  </r>
  <r>
    <x v="8"/>
    <s v="SP.DYN.CDRT.IN"/>
    <s v="Data source: United Nations Population and Vital Statistics Report"/>
  </r>
  <r>
    <x v="8"/>
    <s v="BM.KLT.DINV.CD.WD"/>
    <s v="Source: United Nations Conference on Trade and Development, Foreign Direct Investment Online database."/>
  </r>
  <r>
    <x v="8"/>
    <s v="SP.POP.GROW"/>
    <s v="Data source: United Nations World Population Prospects"/>
  </r>
  <r>
    <x v="8"/>
    <s v="ST.INT.TVLX.CD"/>
    <s v="Compiled from data reported by the country."/>
  </r>
  <r>
    <x v="8"/>
    <s v="IT.NET.BBND.P2"/>
    <s v="American Samoa Telecommunications Authority."/>
  </r>
  <r>
    <x v="8"/>
    <s v="ST.INT.ARVL"/>
    <s v="Includes overnight visitors (tourists) only. Arrivals of non-resident tourists at national borders."/>
  </r>
  <r>
    <x v="8"/>
    <s v="IT.MLT.MAIN.P2"/>
    <s v="American Samoa Telecommunications Authority."/>
  </r>
  <r>
    <x v="8"/>
    <s v="SP.DYN.CBRT.IN"/>
    <s v="Data source: United Nations Population and Vital Statistics Report"/>
  </r>
  <r>
    <x v="8"/>
    <s v="ST.INT.TVLR.CD"/>
    <s v="Compiled from data reported by the country. Source: South Pacific Tourism Organisation - Regional Tourism Resource Centre."/>
  </r>
  <r>
    <x v="8"/>
    <s v="IT.NET.BBND"/>
    <s v="American Samoa Telecommunications Authority."/>
  </r>
  <r>
    <x v="8"/>
    <s v="SP.POP.TOTL"/>
    <s v="Data source: United Nations World Population Prospects"/>
  </r>
  <r>
    <x v="8"/>
    <s v="IT.NET.USER.ZS"/>
    <s v="American Samoa Telecommunications Authority."/>
  </r>
  <r>
    <x v="8"/>
    <s v="IT.CEL.SETS"/>
    <s v="American Samoa Telecommunications Authority."/>
  </r>
  <r>
    <x v="8"/>
    <s v="IT.MLT.MAIN"/>
    <s v="American Samoa Telecommunications Authority."/>
  </r>
  <r>
    <x v="8"/>
    <s v="IT.CEL.SETS.P2"/>
    <s v="American Samoa Telecommunications Authority."/>
  </r>
  <r>
    <x v="8"/>
    <s v="SM.POP.TOTL"/>
    <s v="Estimates are derived from data on foreign-born population. The estimates for American Samoa reflect, to the extent possible, all persons born outside its territory."/>
  </r>
  <r>
    <x v="9"/>
    <s v="IT.CEL.SETS"/>
    <s v="Cable and Wireless (W.I.) Ltd. (C&amp;W). A.P.U.A. Telephones. Digicel."/>
  </r>
  <r>
    <x v="9"/>
    <s v="SP.DYN.AMRT.FE"/>
    <s v="Data source: United Nations World Population Prospects"/>
  </r>
  <r>
    <x v="9"/>
    <s v="EG.FEC.RNEW.ZS"/>
    <s v="Sources: UN Energy Statistics (2014)"/>
  </r>
  <r>
    <x v="9"/>
    <s v="ST.INT.TRNR.CD"/>
    <s v="Compiled from data reported in the International Monetary Fund's Balance of Payment Statistics database."/>
  </r>
  <r>
    <x v="9"/>
    <s v="SP.DYN.CDRT.IN"/>
    <s v="Data source: United Nations Population and Vital Statistics Report"/>
  </r>
  <r>
    <x v="9"/>
    <s v="ST.INT.TVLX.CD"/>
    <s v="Compiled from data reported in the International Monetary Fund's Balance of Payment Statistics database."/>
  </r>
  <r>
    <x v="9"/>
    <s v="ST.INT.TRNX.CD"/>
    <s v="Compiled from data reported in the International Monetary Fund's Balance of Payment Statistics database."/>
  </r>
  <r>
    <x v="9"/>
    <s v="IT.CEL.SETS.P2"/>
    <s v="Cable and Wireless (W.I.) Ltd. (C&amp;W). A.P.U.A. Telephones. Digicel."/>
  </r>
  <r>
    <x v="9"/>
    <s v="EG.ELC.RNEW.ZS"/>
    <s v="Sources: UN Energy Statistics (2014)"/>
  </r>
  <r>
    <x v="9"/>
    <s v="SP.DYN.TFRT.IN"/>
    <s v="Data source: United Nations World Population Prospects"/>
  </r>
  <r>
    <x v="9"/>
    <s v="ST.INT.XPND.CD"/>
    <s v="Compiled from data reported in the International Monetary Fund's Balance of Payment Statistics database."/>
  </r>
  <r>
    <x v="9"/>
    <s v="IT.NET.BBND.P2"/>
    <s v="Cable and Wireless (W.I.) Ltd. (C&amp;W). A.P.U.A. Telephones. Digicel."/>
  </r>
  <r>
    <x v="9"/>
    <s v="SM.POP.NETM"/>
    <s v="Data source: United Nations World Population Prospects"/>
  </r>
  <r>
    <x v="9"/>
    <s v="SP.POP.TOTL"/>
    <s v="Data source: United Nations World Population Prospects"/>
  </r>
  <r>
    <x v="9"/>
    <s v="SP.DYN.CBRT.IN"/>
    <s v="Data source: United Nations Population and Vital Statistics Report"/>
  </r>
  <r>
    <x v="9"/>
    <s v="IT.MLT.MAIN.P2"/>
    <s v="Cable and Wireless (W.I.) Ltd. (C&amp;W). A.P.U.A. Telephones. Digicel."/>
  </r>
  <r>
    <x v="9"/>
    <s v="ST.INT.ARVL"/>
    <s v="Includes overnight visitors (tourists) and same-day visitors (excursionists). Arrivals of non-resident visitors at national borders. Excluding yacht passenger arrivals."/>
  </r>
  <r>
    <x v="9"/>
    <s v="SP.POP.GROW"/>
    <s v="Data source: United Nations World Population Prospects"/>
  </r>
  <r>
    <x v="9"/>
    <s v="SP.DYN.AMRT.MA"/>
    <s v="Data source: United Nations World Population Prospects"/>
  </r>
  <r>
    <x v="9"/>
    <s v="EG.EGY.PRIM.PP.KD"/>
    <s v="Sources: Estimated based on UN Energy Statistics (2014); World Development Indicators, WDI (2014)"/>
  </r>
  <r>
    <x v="9"/>
    <s v="IT.NET.BBND"/>
    <s v="Cable and Wireless (W.I.) Ltd. (C&amp;W). A.P.U.A. Telephones. Digicel."/>
  </r>
  <r>
    <x v="9"/>
    <s v="SP.DYN.LE00.FE.IN"/>
    <s v="Data source: United Nations World Population Prospects"/>
  </r>
  <r>
    <x v="9"/>
    <s v="IT.MLT.MAIN"/>
    <s v="Cable and Wireless (W.I.) Ltd. (C&amp;W). A.P.U.A. Telephones. Digicel."/>
  </r>
  <r>
    <x v="9"/>
    <s v="SP.DYN.LE00.MA.IN"/>
    <s v="Data source: United Nations World Population Prospects"/>
  </r>
  <r>
    <x v="9"/>
    <s v="SP.DYN.LE00.IN"/>
    <s v="Data source: United Nations World Population Prospects"/>
  </r>
  <r>
    <x v="9"/>
    <s v="ST.INT.TVLR.CD"/>
    <s v="Compiled from data reported in the International Monetary Fund's Balance of Payment Statistics database."/>
  </r>
  <r>
    <x v="9"/>
    <s v="ST.INT.RCPT.CD"/>
    <s v="Compiled from data reported in the International Monetary Fund's Balance of Payment Statistics database."/>
  </r>
  <r>
    <x v="9"/>
    <s v="SM.POP.TOTL"/>
    <s v="Estimates are derived from data on foreign-born population. "/>
  </r>
  <r>
    <x v="9"/>
    <s v="IT.NET.USER.ZS"/>
    <s v="Cable and Wireless (W.I.) Ltd. (C&amp;W). A.P.U.A. Telephones. Digicel."/>
  </r>
  <r>
    <x v="10"/>
    <s v="SP.POP.TOTL.MA.ZS"/>
    <s v="Including Other Territories comprising Jervis Bay Territory, Christmas Island and the Cocos (Keeling) Islands. "/>
  </r>
  <r>
    <x v="10"/>
    <s v="SP.POP.TOTL.FE.ZS"/>
    <s v="Including Other Territories comprising Jervis Bay Territory, Christmas Island and the Cocos (Keeling) Islands. "/>
  </r>
  <r>
    <x v="10"/>
    <s v="SP.DYN.CDRT.IN"/>
    <s v="Data source: Australian Bureau of Statistics"/>
  </r>
  <r>
    <x v="10"/>
    <s v="ST.INT.TVLX.CD"/>
    <s v="Compiled from data reported in the International Monetary Fund's Balance of Payment Statistics database."/>
  </r>
  <r>
    <x v="10"/>
    <s v="SM.POP.NETM"/>
    <s v="Data source: United Nations World Population Prospects"/>
  </r>
  <r>
    <x v="10"/>
    <s v="SP.POP.TOTL"/>
    <s v="Data source: Australian Bureau of Statistics"/>
  </r>
  <r>
    <x v="10"/>
    <s v="EG.FEC.RNEW.ZS"/>
    <s v="Sources: World Energy Statistics and Balances, IEA (2014)"/>
  </r>
  <r>
    <x v="10"/>
    <s v="SP.DYN.LE00.FE.IN"/>
    <s v="Data source: Australian Bureau of Statistics"/>
  </r>
  <r>
    <x v="10"/>
    <s v="EG.ELC.RNEW.ZS"/>
    <s v="Sources: World Energy Statistics and Balances, IEA (2014)"/>
  </r>
  <r>
    <x v="10"/>
    <s v="SP.DYN.LE00.IN"/>
    <s v="Derived using male and female life expectancy"/>
  </r>
  <r>
    <x v="10"/>
    <s v="SP.DYN.LE00.MA.IN"/>
    <s v="Data source: Australian Bureau of Statistics"/>
  </r>
  <r>
    <x v="10"/>
    <s v="ST.INT.TVLR.CD"/>
    <s v="Compiled from data reported in the International Monetary Fund's Balance of Payment Statistics database."/>
  </r>
  <r>
    <x v="10"/>
    <s v="MS.MIL.XPND.CN"/>
    <s v="1950-1999 SIPRI estimates."/>
  </r>
  <r>
    <x v="10"/>
    <s v="IT.MLT.MAIN.P2"/>
    <s v="Australian Department of Broadband, Communications and the Digital Economy (DBCDE)."/>
  </r>
  <r>
    <x v="10"/>
    <s v="EG.EGY.PRIM.PP.KD"/>
    <s v="Sources: World Energy Statistics and Balances, IEA (2014); World Development Indicators, WDI (2014)"/>
  </r>
  <r>
    <x v="10"/>
    <s v="SM.POP.TOTL"/>
    <s v="Estimates are derived from data on foreign-born population. For purposes of estimation, Australia, the Christmas Island, the Cocos (Keeling) Islands and Norfolk Island are considered to be a single entity."/>
  </r>
  <r>
    <x v="10"/>
    <s v="SP.DYN.TFRT.IN"/>
    <s v="Data source: Australian Bureau of Statistics"/>
  </r>
  <r>
    <x v="10"/>
    <s v="SP.POP.GROW"/>
    <s v="Data source: Australian Bureau of Statistics"/>
  </r>
  <r>
    <x v="10"/>
    <s v="IS.RRS.PASG.KM"/>
    <s v="Source: OECD"/>
  </r>
  <r>
    <x v="10"/>
    <s v="MS.MIL.XPND.ZS"/>
    <s v="1988-1999 SIPRI estimates."/>
  </r>
  <r>
    <x v="10"/>
    <s v="ST.INT.TRNX.CD"/>
    <s v="Compiled from data reported in the International Monetary Fund's Balance of Payment Statistics database."/>
  </r>
  <r>
    <x v="10"/>
    <s v="ST.INT.DPRT"/>
    <s v="Includes overnight visitors (tourists) and same-day visitors (excursionists)."/>
  </r>
  <r>
    <x v="10"/>
    <s v="MS.MIL.XPND.CD"/>
    <s v="1960-1999 SIPRI estimates."/>
  </r>
  <r>
    <x v="10"/>
    <s v="IT.MLT.MAIN"/>
    <s v="Australian Department of Broadband, Communications and the Digital Economy (DBCDE)."/>
  </r>
  <r>
    <x v="10"/>
    <s v="SP.DYN.AMRT.MA"/>
    <s v="Data source: Human Mortality Database by University of California, Berkeley, and Max Planck Institute for Demographic Research."/>
  </r>
  <r>
    <x v="10"/>
    <s v="SP.DYN.TO65.FE.ZS"/>
    <s v="Including Christmas Island, Cocos (Keeling) Islands and Norfolk Island."/>
  </r>
  <r>
    <x v="10"/>
    <s v="ST.INT.XPND.CD"/>
    <s v="Compiled from data reported in the International Monetary Fund's Balance of Payment Statistics database."/>
  </r>
  <r>
    <x v="10"/>
    <s v="SP.DYN.TO65.MA.ZS"/>
    <s v="Including Christmas Island, Cocos (Keeling) Islands and Norfolk Island."/>
  </r>
  <r>
    <x v="10"/>
    <s v="SP.DYN.CBRT.IN"/>
    <s v="Data source: Australian Bureau of Statistics"/>
  </r>
  <r>
    <x v="10"/>
    <s v="SP.POP.0014.FE.ZS"/>
    <s v="Including Other Territories comprising Jervis Bay Territory, Christmas Island and the Cocos (Keeling) Islands. "/>
  </r>
  <r>
    <x v="10"/>
    <s v="SP.POP.0014.MA.ZS"/>
    <s v="Including Other Territories comprising Jervis Bay Territory, Christmas Island and the Cocos (Keeling) Islands. "/>
  </r>
  <r>
    <x v="10"/>
    <s v="SP.POP.0014.TO.ZS"/>
    <s v="Including Other Territories comprising Jervis Bay Territory, Christmas Island and the Cocos (Keeling) Islands. "/>
  </r>
  <r>
    <x v="10"/>
    <s v="SP.POP.1564.FE.ZS"/>
    <s v="Including Other Territories comprising Jervis Bay Territory, Christmas Island and the Cocos (Keeling) Islands. "/>
  </r>
  <r>
    <x v="10"/>
    <s v="IS.RRS.GOOD.MT.K6"/>
    <s v="Source: OECD"/>
  </r>
  <r>
    <x v="10"/>
    <s v="SP.POP.1564.MA.ZS"/>
    <s v="Including Other Territories comprising Jervis Bay Territory, Christmas Island and the Cocos (Keeling) Islands. "/>
  </r>
  <r>
    <x v="10"/>
    <s v="SP.POP.65UP.FE.ZS"/>
    <s v="Including Other Territories comprising Jervis Bay Territory, Christmas Island and the Cocos (Keeling) Islands. "/>
  </r>
  <r>
    <x v="10"/>
    <s v="IT.NET.BBND"/>
    <s v="Australian Department of Broadband, Communications and the Digital Economy (DBCDE)."/>
  </r>
  <r>
    <x v="10"/>
    <s v="SP.POP.1564.TO.ZS"/>
    <s v="Including Other Territories comprising Jervis Bay Territory, Christmas Island and the Cocos (Keeling) Islands. "/>
  </r>
  <r>
    <x v="10"/>
    <s v="ST.INT.RCPT.CD"/>
    <s v="Compiled from data reported in the International Monetary Fund's Balance of Payment Statistics database."/>
  </r>
  <r>
    <x v="10"/>
    <s v="SP.DYN.AMRT.FE"/>
    <s v="Data source: Human Mortality Database by University of California, Berkeley, and Max Planck Institute for Demographic Research."/>
  </r>
  <r>
    <x v="10"/>
    <s v="IT.NET.USER.ZS"/>
    <s v="Australian Department of Broadband, Communications and the Digital Economy (DBCDE)."/>
  </r>
  <r>
    <x v="10"/>
    <s v="SP.POP.BRTH.MF"/>
    <s v="Including Christmas Island, Cocos (Keeling) Islands and Norfolk Island."/>
  </r>
  <r>
    <x v="10"/>
    <s v="IT.CEL.SETS.P2"/>
    <s v="Australian Department of Broadband, Communications and the Digital Economy (DBCDE)."/>
  </r>
  <r>
    <x v="10"/>
    <s v="IT.CEL.SETS"/>
    <s v="Australian Department of Broadband, Communications and the Digital Economy (DBCDE)."/>
  </r>
  <r>
    <x v="10"/>
    <s v="ST.INT.TRNR.CD"/>
    <s v="Compiled from data reported in the International Monetary Fund's Balance of Payment Statistics database."/>
  </r>
  <r>
    <x v="10"/>
    <s v="SP.ADO.TFRT"/>
    <s v="Including Christmas Island, Cocos (Keeling) Islands and Norfolk Island."/>
  </r>
  <r>
    <x v="10"/>
    <s v="IT.NET.BBND.P2"/>
    <s v="Australian Department of Broadband, Communications and the Digital Economy (DBCDE)."/>
  </r>
  <r>
    <x v="10"/>
    <s v="SP.POP.65UP.TO.ZS"/>
    <s v="Including Other Territories comprising Jervis Bay Territory, Christmas Island and the Cocos (Keeling) Islands. "/>
  </r>
  <r>
    <x v="10"/>
    <s v="ST.INT.ARVL"/>
    <s v="Includes overnight visitors (tourists) and same-day visitors (excursionists). Arrivals of non-resident visitors at national borders. Excluding nationals residing abroad and crew members."/>
  </r>
  <r>
    <x v="10"/>
    <s v="SP.POP.65UP.MA.ZS"/>
    <s v="Including Other Territories comprising Jervis Bay Territory, Christmas Island and the Cocos (Keeling) Islands. "/>
  </r>
  <r>
    <x v="11"/>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P.DYN.LE00.IN"/>
    <s v="Derived using male and female life expectancy"/>
  </r>
  <r>
    <x v="11"/>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EG.ELC.RNEW.ZS"/>
    <s v="Sources: World Energy Statistics and Balances, IEA (2014)"/>
  </r>
  <r>
    <x v="11"/>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M.POP.TOTL"/>
    <s v="Estimates are derived from data on foreign-born population. "/>
  </r>
  <r>
    <x v="11"/>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P.DYN.TFRT.IN"/>
    <s v="Data source: Eurostat, Statistics Austria"/>
  </r>
  <r>
    <x v="11"/>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T.INT.TVLR.CD"/>
    <s v="Compiled from data reported in the International Monetary Fund's Balance of Payment Statistics database."/>
  </r>
  <r>
    <x v="11"/>
    <s v="SP.DYN.LE00.FE.IN"/>
    <s v="Data source: Eurostat, Statistics Austria"/>
  </r>
  <r>
    <x v="11"/>
    <s v="SP.DYN.AMRT.MA"/>
    <s v="Data source: Human Mortality Database by University of California, Berkeley, and Max Planck Institute for Demographic Research."/>
  </r>
  <r>
    <x v="11"/>
    <s v="PA.NUS.FCRF"/>
    <s v="Data are reported in Austrian schillings until 1998, in euro from 1999."/>
  </r>
  <r>
    <x v="11"/>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IS.RRS.PASG.KM"/>
    <s v="Source: OECD"/>
  </r>
  <r>
    <x v="11"/>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IT.MLT.MAIN"/>
    <s v="Until 2001: Federal Ministry for Science and Transport. Austrian Regulatory Authority for Broadcasting and Telecommunications (RTR-GmbH)."/>
  </r>
  <r>
    <x v="11"/>
    <s v="MS.MIL.XPND.CD"/>
    <s v="1960-2001 SIPRI estimates."/>
  </r>
  <r>
    <x v="11"/>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T.INT.XPND.CD"/>
    <s v="Compiled from data reported in the International Monetary Fund's Balance of Payment Statistics database."/>
  </r>
  <r>
    <x v="11"/>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P.DYN.AMRT.FE"/>
    <s v="Data source: Human Mortality Database by University of California, Berkeley, and Max Planck Institute for Demographic Research."/>
  </r>
  <r>
    <x v="11"/>
    <s v="ST.INT.TRNR.CD"/>
    <s v="Compiled from data reported in the International Monetary Fund's Balance of Payment Statistics database."/>
  </r>
  <r>
    <x v="11"/>
    <s v="ST.INT.RCPT.CD"/>
    <s v="Compiled from data reported in the International Monetary Fund's Balance of Payment Statistics database."/>
  </r>
  <r>
    <x v="11"/>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IS.RRS.GOOD.MT.K6"/>
    <s v="Source: OECD"/>
  </r>
  <r>
    <x v="11"/>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IT.NET.USER.ZS"/>
    <s v="Until 2001: Federal Ministry for Science and Transport. Austrian Regulatory Authority for Broadcasting and Telecommunications (RTR-GmbH)."/>
  </r>
  <r>
    <x v="11"/>
    <s v="SP.POP.TOTL"/>
    <s v="Data source: Eurostat, Statistics Austria"/>
  </r>
  <r>
    <x v="11"/>
    <s v="SP.DYN.CBRT.IN"/>
    <s v="Data source: Eurostat"/>
  </r>
  <r>
    <x v="11"/>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P.DYN.LE00.MA.IN"/>
    <s v="Data source: Eurostat, Statistics Austria"/>
  </r>
  <r>
    <x v="11"/>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T.INT.TVLX.CD"/>
    <s v="Compiled from data reported in the International Monetary Fund's Balance of Payment Statistics database."/>
  </r>
  <r>
    <x v="11"/>
    <s v="IT.CEL.SETS"/>
    <s v="Until 2001: Federal Ministry for Science and Transport. Austrian Regulatory Authority for Broadcasting and Telecommunications (RTR-GmbH)."/>
  </r>
  <r>
    <x v="11"/>
    <s v="ST.INT.DPRT"/>
    <s v="Includes overnight visitors (tourists) only. Holiday and business trips with at least one overnight stay, including stays at friends and relatives and second homes."/>
  </r>
  <r>
    <x v="11"/>
    <s v="IT.NET.BBND"/>
    <s v="Until 2001: Federal Ministry for Science and Transport. Austrian Regulatory Authority for Broadcasting and Telecommunications (RTR-GmbH)."/>
  </r>
  <r>
    <x v="11"/>
    <s v="SM.POP.NETM"/>
    <s v="Data source: United Nations World Population Prospects"/>
  </r>
  <r>
    <x v="11"/>
    <s v="SP.DYN.CDRT.IN"/>
    <s v="Data source: Eurostat"/>
  </r>
  <r>
    <x v="11"/>
    <s v="ST.INT.TRNX.CD"/>
    <s v="Compiled from data reported in the International Monetary Fund's Balance of Payment Statistics database."/>
  </r>
  <r>
    <x v="11"/>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MS.MIL.XPND.ZS"/>
    <s v="1998-2001 SIPRI estimates."/>
  </r>
  <r>
    <x v="11"/>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EG.FEC.RNEW.ZS"/>
    <s v="Sources: World Energy Statistics and Balances, IEA (2014)"/>
  </r>
  <r>
    <x v="11"/>
    <s v="SP.POP.GROW"/>
    <s v="Data source: Eurostat, Statistics Austria"/>
  </r>
  <r>
    <x v="11"/>
    <s v="EG.EGY.PRIM.PP.KD"/>
    <s v="Sources: World Energy Statistics and Balances, IEA (2014); World Development Indicators, WDI (2014)"/>
  </r>
  <r>
    <x v="11"/>
    <s v="IT.NET.BBND.P2"/>
    <s v="Until 2001: Federal Ministry for Science and Transport. Austrian Regulatory Authority for Broadcasting and Telecommunications (RTR-GmbH)."/>
  </r>
  <r>
    <x v="11"/>
    <s v="IT.MLT.MAIN.P2"/>
    <s v="Until 2001: Federal Ministry for Science and Transport. Austrian Regulatory Authority for Broadcasting and Telecommunications (RTR-GmbH)."/>
  </r>
  <r>
    <x v="11"/>
    <s v="MS.MIL.XPND.CN"/>
    <s v="1957-2001 SIPRI estimates."/>
  </r>
  <r>
    <x v="11"/>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ST.INT.ARVL"/>
    <s v="Includes overnight visitors (tourists) only. Arrivals of non-resident tourists in all types of accommodation establishments. Only paid accommodation; excluding stays at friends and relatives and second homes."/>
  </r>
  <r>
    <x v="11"/>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1"/>
    <s v="IT.CEL.SETS.P2"/>
    <s v="Until 2001: Federal Ministry for Science and Transport. Austrian Regulatory Authority for Broadcasting and Telecommunications (RTR-GmbH)."/>
  </r>
  <r>
    <x v="12"/>
    <s v="ST.INT.TRNR.CD"/>
    <s v="Compiled from data reported in the International Monetary Fund's Balance of Payment Statistics database."/>
  </r>
  <r>
    <x v="12"/>
    <s v="EG.FEC.RNEW.ZS"/>
    <s v="Sources: World Energy Statistics and Balances, IEA (2014)"/>
  </r>
  <r>
    <x v="12"/>
    <s v="SM.POP.NETM"/>
    <s v="Data source: United Nations World Population Prospects"/>
  </r>
  <r>
    <x v="12"/>
    <s v="DT.DOD.DECT.CD"/>
    <s v="Long-term public and publicly guaranteed debt data for 2020 are based on reports provided by the country. Long-term private nonguaranteed debt data is World Bank staff estimates based on the market data. Short-term debt for 2020 is based on data from the BIS."/>
  </r>
  <r>
    <x v="12"/>
    <s v="SP.POP.BRTH.MF"/>
    <s v="Including Nagorno-Karabakh."/>
  </r>
  <r>
    <x v="12"/>
    <s v="ST.INT.RCPT.CD"/>
    <s v="Compiled from data reported in the International Monetary Fund's Balance of Payment Statistics database."/>
  </r>
  <r>
    <x v="12"/>
    <s v="SP.ADO.TFRT"/>
    <s v="Including Nagorno-Karabakh."/>
  </r>
  <r>
    <x v="12"/>
    <s v="SP.POP.TOTL"/>
    <s v="Data source: Eurostat, State Statistical Committee, United Nations World Population Prospects"/>
  </r>
  <r>
    <x v="12"/>
    <s v="IT.NET.BBND"/>
    <s v="Ministry of Communications and Information Technologies."/>
  </r>
  <r>
    <x v="12"/>
    <s v="IT.NET.BBND.P2"/>
    <s v="Ministry of Communications and Information Technologies."/>
  </r>
  <r>
    <x v="12"/>
    <s v="IT.NET.USER.ZS"/>
    <s v="Ministry of Communications and Information Technologies."/>
  </r>
  <r>
    <x v="12"/>
    <s v="IT.CEL.SETS"/>
    <s v="Ministry of Communications and Information Technologies."/>
  </r>
  <r>
    <x v="12"/>
    <s v="SP.DYN.LE00.FE.IN"/>
    <s v="Data source: United Nations World Population Prospects"/>
  </r>
  <r>
    <x v="12"/>
    <s v="IS.RRS.GOOD.MT.K6"/>
    <s v="Source: OECD"/>
  </r>
  <r>
    <x v="12"/>
    <s v="SP.DYN.LE00.MA.IN"/>
    <s v="Data source: United Nations World Population Prospects"/>
  </r>
  <r>
    <x v="12"/>
    <s v="ST.INT.ARVL"/>
    <s v="Includes overnight visitors (tourists) and same-day visitors (excursionists). Arrivals of non-resident visitors at national borders."/>
  </r>
  <r>
    <x v="12"/>
    <s v="IT.CEL.SETS.P2"/>
    <s v="Ministry of Communications and Information Technologies."/>
  </r>
  <r>
    <x v="12"/>
    <s v="SP.DYN.TO65.MA.ZS"/>
    <s v="Including Nagorno-Karabakh."/>
  </r>
  <r>
    <x v="12"/>
    <s v="SP.DYN.AMRT.FE"/>
    <s v="Data source: United Nations World Population Prospects. Including Nagorno-Karabakh."/>
  </r>
  <r>
    <x v="12"/>
    <s v="SP.DYN.CBRT.IN"/>
    <s v="Data source: State Statistical Committee, United Nations World Population Prospects"/>
  </r>
  <r>
    <x v="12"/>
    <s v="SP.DYN.TO65.FE.ZS"/>
    <s v="Including Nagorno-Karabakh."/>
  </r>
  <r>
    <x v="12"/>
    <s v="ST.INT.DPRT"/>
    <s v="Includes overnight visitors (tourists) and same-day visitors (excursionists)."/>
  </r>
  <r>
    <x v="12"/>
    <s v="ST.INT.XPND.CD"/>
    <s v="Compiled from data reported in the International Monetary Fund's Balance of Payment Statistics database."/>
  </r>
  <r>
    <x v="12"/>
    <s v="ST.INT.TVLX.CD"/>
    <s v="Compiled from data reported in the International Monetary Fund's Balance of Payment Statistics database."/>
  </r>
  <r>
    <x v="12"/>
    <s v="MS.MIL.XPND.CD"/>
    <s v="1992-2004 SIPRI estimates."/>
  </r>
  <r>
    <x v="12"/>
    <s v="SP.DYN.CDRT.IN"/>
    <s v="Data source: State Statistical Committee, United Nations World Population Prospects"/>
  </r>
  <r>
    <x v="12"/>
    <s v="IT.MLT.MAIN"/>
    <s v="Ministry of Communications and Information Technologies."/>
  </r>
  <r>
    <x v="12"/>
    <s v="IS.RRS.PASG.KM"/>
    <s v="Source: OECD"/>
  </r>
  <r>
    <x v="12"/>
    <s v="ST.INT.TRNX.CD"/>
    <s v="Compiled from data reported in the International Monetary Fund's Balance of Payment Statistics database."/>
  </r>
  <r>
    <x v="12"/>
    <s v="MS.MIL.XPND.ZS"/>
    <s v="1994-2004 SIPRI estimates."/>
  </r>
  <r>
    <x v="12"/>
    <s v="SP.DYN.AMRT.MA"/>
    <s v="Data source: United Nations World Population Prospects. Including Nagorno-Karabakh."/>
  </r>
  <r>
    <x v="12"/>
    <s v="ST.INT.TVLR.CD"/>
    <s v="Compiled from data reported in the International Monetary Fund's Balance of Payment Statistics database."/>
  </r>
  <r>
    <x v="12"/>
    <s v="SP.POP.GROW"/>
    <s v="Data source: Eurostat, State Statistical Committee, United Nations World Population Prospects"/>
  </r>
  <r>
    <x v="12"/>
    <s v="SP.DYN.TFRT.IN"/>
    <s v="Data source: State Statistical Committee, Eurostat, United Nations World Population Prospects"/>
  </r>
  <r>
    <x v="12"/>
    <s v="EG.EGY.PRIM.PP.KD"/>
    <s v="Sources: World Energy Statistics and Balances, IEA (2014); World Development Indicators, WDI (2014)"/>
  </r>
  <r>
    <x v="12"/>
    <s v="IT.MLT.MAIN.P2"/>
    <s v="Ministry of Communications and Information Technologies."/>
  </r>
  <r>
    <x v="12"/>
    <s v="EG.ELC.RNEW.ZS"/>
    <s v="Sources: World Energy Statistics and Balances, IEA (2014)"/>
  </r>
  <r>
    <x v="12"/>
    <s v="SP.DYN.LE00.IN"/>
    <s v="Data source: United Nations World Population Prospects"/>
  </r>
  <r>
    <x v="12"/>
    <s v="MS.MIL.XPND.CN"/>
    <s v="1992-2004 SIPRI estimates."/>
  </r>
  <r>
    <x v="12"/>
    <s v="SM.POP.TOTL"/>
    <s v="Estimates are derived from data on foreign-born population. Number of refugees reported by the UN Refugee Agency (UNHCR) are added to the migrant stock estimates. "/>
  </r>
  <r>
    <x v="13"/>
    <s v="IT.NET.BBND.P2"/>
    <s v="Until 2001: Office National des Télécommunications (ONATEL). Agence de Régulation et de Contrôle des Télécommunications."/>
  </r>
  <r>
    <x v="13"/>
    <s v="SP.DYN.LE00.MA.IN"/>
    <s v="Data source: United Nations World Population Prospects"/>
  </r>
  <r>
    <x v="13"/>
    <s v="IT.CEL.SETS"/>
    <s v="Until 2001: Office National des Télécommunications (ONATEL). Agence de Régulation et de Contrôle des Télécommunications."/>
  </r>
  <r>
    <x v="13"/>
    <s v="IT.NET.USER.ZS"/>
    <s v="Until 2001: Office National des Télécommunications (ONATEL). Agence de Régulation et de Contrôle des Télécommunications."/>
  </r>
  <r>
    <x v="13"/>
    <s v="ST.INT.XPND.CD"/>
    <s v="Compiled from data reported in the International Monetary Fund's Balance of Payment Statistics database."/>
  </r>
  <r>
    <x v="13"/>
    <s v="MS.MIL.XPND.CD"/>
    <s v="2017-2018 highly uncertain data."/>
  </r>
  <r>
    <x v="13"/>
    <s v="MS.MIL.XPND.ZS"/>
    <s v="2017-2018 highly uncertain data."/>
  </r>
  <r>
    <x v="13"/>
    <s v="EG.FEC.RNEW.ZS"/>
    <s v="Sources: UN Energy Statistics (2014)"/>
  </r>
  <r>
    <x v="13"/>
    <s v="SP.POP.TOTL"/>
    <s v="Data source: United Nations World Population Prospects"/>
  </r>
  <r>
    <x v="13"/>
    <s v="SP.DYN.TFRT.IN"/>
    <s v="Data source: United Nations World Population Prospects"/>
  </r>
  <r>
    <x v="13"/>
    <s v="SP.POP.GROW"/>
    <s v="Data source: United Nations World Population Prospects"/>
  </r>
  <r>
    <x v="13"/>
    <s v="ST.INT.TVLX.CD"/>
    <s v="Compiled from data reported in the International Monetary Fund's Balance of Payment Statistics database."/>
  </r>
  <r>
    <x v="13"/>
    <s v="SP.DYN.LE00.IN"/>
    <s v="Data source: United Nations World Population Prospects"/>
  </r>
  <r>
    <x v="13"/>
    <s v="MS.MIL.XPND.CN"/>
    <s v="2017-2018 highly uncertain data."/>
  </r>
  <r>
    <x v="13"/>
    <s v="IT.MLT.MAIN.P2"/>
    <s v="Until 2001: Office National des Télécommunications (ONATEL). Agence de Régulation et de Contrôle des Télécommunications."/>
  </r>
  <r>
    <x v="13"/>
    <s v="SP.DYN.LE00.FE.IN"/>
    <s v="Data source: United Nations World Population Prospects"/>
  </r>
  <r>
    <x v="13"/>
    <s v="SP.DYN.CDRT.IN"/>
    <s v="Data source: United Nations World Population Prospects"/>
  </r>
  <r>
    <x v="13"/>
    <s v="EG.EGY.PRIM.PP.KD"/>
    <s v="Sources: Estimated based on UN Energy Statistics (2014); World Development Indicators, WDI (2014)"/>
  </r>
  <r>
    <x v="13"/>
    <s v="SM.POP.TOTL"/>
    <s v="Estimates are derived from data on foreign-born population. Number of refugees reported by the UN Refugee Agency (UNHCR) are added to the migrant stock estimates. "/>
  </r>
  <r>
    <x v="13"/>
    <s v="SP.DYN.AMRT.FE"/>
    <s v="Data source: United Nations World Population Prospects"/>
  </r>
  <r>
    <x v="13"/>
    <s v="ST.INT.TRNX.CD"/>
    <s v="Compiled from data reported in the International Monetary Fund's Balance of Payment Statistics database."/>
  </r>
  <r>
    <x v="13"/>
    <s v="ST.INT.DPRT"/>
    <s v="Includes overnight visitors (tourists) only."/>
  </r>
  <r>
    <x v="13"/>
    <s v="DT.DOD.DECT.CD"/>
    <s v="Long-term public and publicly guaranteed and long-term private nonguaranteed debt data for 2020 are based on reports provided by the country. Long-term private nonguaranteed debt data are not available. Data include the effects of Paris Club debt restructuring agreement and HIPC and MDRI debt relief. DSSI eligible and participating in 2020"/>
  </r>
  <r>
    <x v="13"/>
    <s v="SP.DYN.CBRT.IN"/>
    <s v="Data source: United Nations World Population Prospects"/>
  </r>
  <r>
    <x v="13"/>
    <s v="IT.CEL.SETS.P2"/>
    <s v="Until 2001: Office National des Télécommunications (ONATEL). Agence de Régulation et de Contrôle des Télécommunications."/>
  </r>
  <r>
    <x v="13"/>
    <s v="EG.ELC.RNEW.ZS"/>
    <s v="Sources: UN Energy Statistics (2014)"/>
  </r>
  <r>
    <x v="13"/>
    <s v="ST.INT.ARVL"/>
    <s v="Includes overnight visitors (tourists) only. Arrivals of non-resident tourists at national borders. Including nationals residing abroad. From 2010: break in the series due to implementation of improved methodology for distinguishing visitors (tourists) from other travellers."/>
  </r>
  <r>
    <x v="13"/>
    <s v="SP.DYN.AMRT.MA"/>
    <s v="Data source: United Nations World Population Prospects"/>
  </r>
  <r>
    <x v="13"/>
    <s v="ST.INT.TVLR.CD"/>
    <s v="Compiled from data reported in the International Monetary Fund's Balance of Payment Statistics database."/>
  </r>
  <r>
    <x v="13"/>
    <s v="ST.INT.TRNR.CD"/>
    <s v="Compiled from data reported in the International Monetary Fund's Balance of Payment Statistics database."/>
  </r>
  <r>
    <x v="13"/>
    <s v="ST.INT.RCPT.CD"/>
    <s v="Compiled from data reported in the International Monetary Fund's Balance of Payment Statistics database."/>
  </r>
  <r>
    <x v="13"/>
    <s v="IT.MLT.MAIN"/>
    <s v="Until 2001: Office National des Télécommunications (ONATEL). Agence de Régulation et de Contrôle des Télécommunications."/>
  </r>
  <r>
    <x v="13"/>
    <s v="SM.POP.NETM"/>
    <s v="Data source: United Nations World Population Prospects"/>
  </r>
  <r>
    <x v="13"/>
    <s v="IT.NET.BBND"/>
    <s v="Until 2001: Office National des Télécommunications (ONATEL). Agence de Régulation et de Contrôle des Télécommunications."/>
  </r>
  <r>
    <x v="14"/>
    <s v="IS.RRS.GOOD.MT.K6"/>
    <s v="Source: OECD"/>
  </r>
  <r>
    <x v="14"/>
    <s v="SP.DYN.CDRT.IN"/>
    <s v="Data source: Eurostat, Statistics Belgium"/>
  </r>
  <r>
    <x v="14"/>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IT.NET.BBND.P2"/>
    <s v="Institut belge des services postaux et des télécommunications (IBPT)."/>
  </r>
  <r>
    <x v="14"/>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DYN.AMRT.FE"/>
    <s v="Data source: Human Mortality Database by University of California, Berkeley, and Max Planck Institute for Demographic Research."/>
  </r>
  <r>
    <x v="14"/>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T.INT.XPND.CD"/>
    <s v="Compiled from data reported in the International Monetary Fund's Balance of Payment Statistics database."/>
  </r>
  <r>
    <x v="14"/>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IT.CEL.SETS.P2"/>
    <s v="Institut belge des services postaux et des télécommunications (IBPT)."/>
  </r>
  <r>
    <x v="14"/>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POP.TOTL"/>
    <s v="Data source: Eurostat"/>
  </r>
  <r>
    <x v="14"/>
    <s v="SM.POP.NETM"/>
    <s v="Data source: United Nations World Population Prospects"/>
  </r>
  <r>
    <x v="14"/>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EG.FEC.RNEW.ZS"/>
    <s v="Sources: World Energy Statistics and Balances, IEA (2014)"/>
  </r>
  <r>
    <x v="14"/>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IT.NET.BBND"/>
    <s v="Institut belge des services postaux et des télécommunications (IBPT)."/>
  </r>
  <r>
    <x v="14"/>
    <s v="IT.CEL.SETS"/>
    <s v="Institut belge des services postaux et des télécommunications (IBPT)."/>
  </r>
  <r>
    <x v="14"/>
    <s v="IS.RRS.PASG.KM"/>
    <s v="Source: OECD"/>
  </r>
  <r>
    <x v="14"/>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DYN.AMRT.MA"/>
    <s v="Data source: Human Mortality Database by University of California, Berkeley, and Max Planck Institute for Demographic Research."/>
  </r>
  <r>
    <x v="14"/>
    <s v="SP.DYN.LE00.MA.IN"/>
    <s v="Data source: Eurostat, Statistics Belgium"/>
  </r>
  <r>
    <x v="14"/>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IT.MLT.MAIN"/>
    <s v="Institut belge des services postaux et des télécommunications (IBPT)."/>
  </r>
  <r>
    <x v="14"/>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DYN.CBRT.IN"/>
    <s v="Data source: Eurostat, Statistics Belgium"/>
  </r>
  <r>
    <x v="14"/>
    <s v="SP.DYN.TFRT.IN"/>
    <s v="Data source: Eurostat, Statistics Belgium"/>
  </r>
  <r>
    <x v="14"/>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T.INT.TRNX.CD"/>
    <s v="Compiled from data reported in the International Monetary Fund's Balance of Payment Statistics database."/>
  </r>
  <r>
    <x v="14"/>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M.POP.TOTL"/>
    <s v="Estimates are derived from data on foreign population. Foreign population is people who are citizens of a country other the country in which they reside. "/>
  </r>
  <r>
    <x v="14"/>
    <s v="ST.INT.DPRT"/>
    <s v="Includes overnight visitors (tourists) only."/>
  </r>
  <r>
    <x v="14"/>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POP.GROW"/>
    <s v="Data source: Eurostat"/>
  </r>
  <r>
    <x v="14"/>
    <s v="EG.EGY.PRIM.PP.KD"/>
    <s v="Sources: World Energy Statistics and Balances, IEA (2014); World Development Indicators, WDI (2014)"/>
  </r>
  <r>
    <x v="14"/>
    <s v="IT.MLT.MAIN.P2"/>
    <s v="Institut belge des services postaux et des télécommunications (IBPT)."/>
  </r>
  <r>
    <x v="14"/>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DYN.LE00.FE.IN"/>
    <s v="Data source: Eurostat, Statistics Belgium"/>
  </r>
  <r>
    <x v="14"/>
    <s v="IT.NET.USER.ZS"/>
    <s v="Institut belge des services postaux et des télécommunications (IBPT)."/>
  </r>
  <r>
    <x v="14"/>
    <s v="ST.INT.TVLX.CD"/>
    <s v="Compiled from data reported in the International Monetary Fund's Balance of Payment Statistics database. 1995-2000: country data."/>
  </r>
  <r>
    <x v="14"/>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VC.IHR.PSRC.P5"/>
    <s v="Data refer to offences, not victims, of intentional homicide."/>
  </r>
  <r>
    <x v="14"/>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P.DYN.LE00.IN"/>
    <s v="Derived using male and female life expectancy"/>
  </r>
  <r>
    <x v="14"/>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T.INT.RCPT.CD"/>
    <s v="Compiled from data reported in the International Monetary Fund's Balance of Payment Statistics database."/>
  </r>
  <r>
    <x v="14"/>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EG.ELC.RNEW.ZS"/>
    <s v="Sources: World Energy Statistics and Balances, IEA (2014)"/>
  </r>
  <r>
    <x v="14"/>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4"/>
    <s v="ST.INT.TRNR.CD"/>
    <s v="Compiled from data reported in the International Monetary Fund's Balance of Payment Statistics database."/>
  </r>
  <r>
    <x v="14"/>
    <s v="PA.NUS.FCRF"/>
    <s v="Data are reported in Belgian francs until 1998, in euro from 1999."/>
  </r>
  <r>
    <x v="14"/>
    <s v="ST.INT.ARVL"/>
    <s v="Includes overnight visitors (tourists) only. Arrivals of non-resident tourists in all types of accommodation establishments. Due to a change in the methodology, from 2015 the data are not comparable with those of previous years."/>
  </r>
  <r>
    <x v="14"/>
    <s v="ST.INT.TVLR.CD"/>
    <s v="Compiled from data reported in the International Monetary Fund's Balance of Payment Statistics database. 1995-2000: country data."/>
  </r>
  <r>
    <x v="14"/>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
    <s v="SM.POP.NETM"/>
    <s v="Data source: United Nations World Population Prospects"/>
  </r>
  <r>
    <x v="15"/>
    <s v="SP.POP.TOTL"/>
    <s v="Data source: United Nations World Population Prospects"/>
  </r>
  <r>
    <x v="15"/>
    <s v="MS.MIL.XPND.CD"/>
    <s v="1960-1971 SIPRI estimates."/>
  </r>
  <r>
    <x v="15"/>
    <s v="EG.FEC.RNEW.ZS"/>
    <s v="Sources: World Energy Statistics and Balances, IEA (2014)"/>
  </r>
  <r>
    <x v="15"/>
    <s v="ST.INT.RCPT.CD"/>
    <s v="Compiled from data reported in the International Monetary Fund's Balance of Payment Statistics database."/>
  </r>
  <r>
    <x v="15"/>
    <s v="IT.NET.BBND"/>
    <s v="Office des Postes et Télécommunications (OPT)."/>
  </r>
  <r>
    <x v="15"/>
    <s v="IT.CEL.SETS"/>
    <s v="Office des Postes et Télécommunications (OPT)."/>
  </r>
  <r>
    <x v="15"/>
    <s v="IS.RRS.PASG.KM"/>
    <s v="Source: Internation Union of Railways (UIC)"/>
  </r>
  <r>
    <x v="15"/>
    <s v="ST.INT.TVLR.CD"/>
    <s v="Compiled from data reported in the International Monetary Fund's Balance of Payment Statistics database."/>
  </r>
  <r>
    <x v="15"/>
    <s v="SP.DYN.AMRT.MA"/>
    <s v="Data source: United Nations World Population Prospects"/>
  </r>
  <r>
    <x v="15"/>
    <s v="SP.DYN.LE00.MA.IN"/>
    <s v="Data source: United Nations World Population Prospects"/>
  </r>
  <r>
    <x v="15"/>
    <s v="ST.INT.ARVL"/>
    <s v="Includes overnight visitors (tourists) and same-day visitors (excursionists). Arrivals of non-resident visitors at national borders."/>
  </r>
  <r>
    <x v="15"/>
    <s v="IT.MLT.MAIN"/>
    <s v="Office des Postes et Télécommunications (OPT)."/>
  </r>
  <r>
    <x v="15"/>
    <s v="SP.DYN.CBRT.IN"/>
    <s v="Data source: United Nations World Population Prospects"/>
  </r>
  <r>
    <x v="15"/>
    <s v="ST.INT.TRNR.CD"/>
    <s v="Compiled from data reported in the International Monetary Fund's Balance of Payment Statistics database."/>
  </r>
  <r>
    <x v="15"/>
    <s v="SP.DYN.TFRT.IN"/>
    <s v="Data source: United Nations World Population Prospects"/>
  </r>
  <r>
    <x v="15"/>
    <s v="ST.INT.TRNX.CD"/>
    <s v="Compiled from data reported in the International Monetary Fund's Balance of Payment Statistics database."/>
  </r>
  <r>
    <x v="15"/>
    <s v="SM.POP.TOTL"/>
    <s v="Estimates are derived from data on foreign-born and foreign population. Number of refugees reported by the UN Refugee Agency (UNHCR) are added to the migrant stock estimates. "/>
  </r>
  <r>
    <x v="15"/>
    <s v="SP.POP.GROW"/>
    <s v="Data source: United Nations World Population Prospects"/>
  </r>
  <r>
    <x v="15"/>
    <s v="SP.DYN.LE00.FE.IN"/>
    <s v="Data source: United Nations World Population Prospects"/>
  </r>
  <r>
    <x v="15"/>
    <s v="EG.EGY.PRIM.PP.KD"/>
    <s v="Sources: World Energy Statistics and Balances, IEA (2014); World Development Indicators, WDI (2014)"/>
  </r>
  <r>
    <x v="15"/>
    <s v="MS.MIL.XPND.CN"/>
    <s v="1960-1971 SIPRI estimates."/>
  </r>
  <r>
    <x v="15"/>
    <s v="IT.MLT.MAIN.P2"/>
    <s v="Office des Postes et Télécommunications (OPT)."/>
  </r>
  <r>
    <x v="15"/>
    <s v="DT.DOD.DECT.CD"/>
    <s v="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and HIPC and MDRI debt relief. DSSI eligible and not participating in 2020. DSSI eligible and not participating in 2020."/>
  </r>
  <r>
    <x v="15"/>
    <s v="IS.RRS.GOOD.MT.K6"/>
    <s v="Source: Internation Union of Railways (UIC)"/>
  </r>
  <r>
    <x v="15"/>
    <s v="EG.ELC.RNEW.ZS"/>
    <s v="Sources: World Energy Statistics and Balances, IEA (2014)"/>
  </r>
  <r>
    <x v="15"/>
    <s v="ST.INT.TVLX.CD"/>
    <s v="Compiled from data reported in the International Monetary Fund's Balance of Payment Statistics database."/>
  </r>
  <r>
    <x v="15"/>
    <s v="IT.NET.USER.ZS"/>
    <s v="Office des Postes et Télécommunications (OPT)."/>
  </r>
  <r>
    <x v="15"/>
    <s v="IT.NET.BBND.P2"/>
    <s v="Office des Postes et Télécommunications (OPT)."/>
  </r>
  <r>
    <x v="15"/>
    <s v="SP.DYN.LE00.IN"/>
    <s v="Data source: United Nations World Population Prospects"/>
  </r>
  <r>
    <x v="15"/>
    <s v="SP.DYN.AMRT.FE"/>
    <s v="Data source: United Nations World Population Prospects"/>
  </r>
  <r>
    <x v="15"/>
    <s v="IT.CEL.SETS.P2"/>
    <s v="Office des Postes et Télécommunications (OPT)."/>
  </r>
  <r>
    <x v="15"/>
    <s v="SP.DYN.CDRT.IN"/>
    <s v="Data source: United Nations World Population Prospects"/>
  </r>
  <r>
    <x v="15"/>
    <s v="ST.INT.XPND.CD"/>
    <s v="Compiled from data reported in the International Monetary Fund's Balance of Payment Statistics database."/>
  </r>
  <r>
    <x v="16"/>
    <s v="SP.DYN.TFRT.IN"/>
    <s v="Data source: United Nations World Population Prospects"/>
  </r>
  <r>
    <x v="16"/>
    <s v="ST.INT.TRNR.CD"/>
    <s v="Compiled from data reported in the International Monetary Fund's Balance of Payment Statistics database."/>
  </r>
  <r>
    <x v="16"/>
    <s v="IT.MLT.MAIN"/>
    <s v="Office National des Télécommunications (ONATEL). 1997-2000: Direction Générale de l'Office National des Télécommunications."/>
  </r>
  <r>
    <x v="16"/>
    <s v="SP.DYN.CBRT.IN"/>
    <s v="Data source: United Nations World Population Prospects"/>
  </r>
  <r>
    <x v="16"/>
    <s v="ST.INT.TRNX.CD"/>
    <s v="Compiled from data reported in the International Monetary Fund's Balance of Payment Statistics database."/>
  </r>
  <r>
    <x v="16"/>
    <s v="IT.NET.BBND.P2"/>
    <s v="Office National des Télécommunications (ONATEL). 1997-2000: Direction Générale de l'Office National des Télécommunications."/>
  </r>
  <r>
    <x v="16"/>
    <s v="ST.INT.ARVL"/>
    <s v="Includes overnight visitors (tourists) only. Arrivals of non-resident tourists in hotels and similar establishments."/>
  </r>
  <r>
    <x v="16"/>
    <s v="SP.DYN.AMRT.FE"/>
    <s v="Data source: United Nations World Population Prospects"/>
  </r>
  <r>
    <x v="16"/>
    <s v="SP.DYN.LE00.IN"/>
    <s v="Data source: United Nations World Population Prospects"/>
  </r>
  <r>
    <x v="16"/>
    <s v="SP.DYN.LE00.MA.IN"/>
    <s v="Data source: United Nations World Population Prospects"/>
  </r>
  <r>
    <x v="16"/>
    <s v="DT.DOD.DECT.CD"/>
    <s v="Long-term public and publicly guaranteed debt data and long-term private nonguaranteed debt data for 2020 are based on reports provided by the country. Short-term debt data for 2020 are sourced by the Quarterly External Debt Statistics database (http://datatopics.worldbank.org/debt/qeds). Data include HIPC and MDRI debt relief. DSSI eligible and participating in 2020."/>
  </r>
  <r>
    <x v="16"/>
    <s v="SP.DYN.AMRT.MA"/>
    <s v="Data source: United Nations World Population Prospects"/>
  </r>
  <r>
    <x v="16"/>
    <s v="IT.NET.USER.ZS"/>
    <s v="Office National des Télécommunications (ONATEL). 1997-2000: Direction Générale de l'Office National des Télécommunications."/>
  </r>
  <r>
    <x v="16"/>
    <s v="SM.POP.TOTL"/>
    <s v="Estimates are derived from data on foreign-born population. Number of refugees reported by the UN Refugee Agency (UNHCR) are added to the migrant stock estimates. "/>
  </r>
  <r>
    <x v="16"/>
    <s v="ST.INT.TVLR.CD"/>
    <s v="Compiled from data reported in the International Monetary Fund's Balance of Payment Statistics database."/>
  </r>
  <r>
    <x v="16"/>
    <s v="SP.DYN.CDRT.IN"/>
    <s v="Data source: United Nations World Population Prospects"/>
  </r>
  <r>
    <x v="16"/>
    <s v="IT.CEL.SETS"/>
    <s v="Office National des Télécommunications (ONATEL). 1997-2000: Direction Générale de l'Office National des Télécommunications."/>
  </r>
  <r>
    <x v="16"/>
    <s v="SP.DYN.LE00.FE.IN"/>
    <s v="Data source: United Nations World Population Prospects"/>
  </r>
  <r>
    <x v="16"/>
    <s v="EG.ELC.RNEW.ZS"/>
    <s v="Sources: UN Energy Statistics (2014)"/>
  </r>
  <r>
    <x v="16"/>
    <s v="IT.NET.BBND"/>
    <s v="Office National des Télécommunications (ONATEL). 1997-2000: Direction Générale de l'Office National des Télécommunications."/>
  </r>
  <r>
    <x v="16"/>
    <s v="ST.INT.XPND.CD"/>
    <s v="Compiled from data reported in the International Monetary Fund's Balance of Payment Statistics database."/>
  </r>
  <r>
    <x v="16"/>
    <s v="IT.CEL.SETS.P2"/>
    <s v="Office National des Télécommunications (ONATEL). 1997-2000: Direction Générale de l'Office National des Télécommunications."/>
  </r>
  <r>
    <x v="16"/>
    <s v="EG.EGY.PRIM.PP.KD"/>
    <s v="Sources: Estimated based on UN Energy Statistics (2014); World Development Indicators, WDI (2014)"/>
  </r>
  <r>
    <x v="16"/>
    <s v="ST.INT.RCPT.CD"/>
    <s v="Compiled from data reported in the International Monetary Fund's Balance of Payment Statistics database."/>
  </r>
  <r>
    <x v="16"/>
    <s v="SP.POP.GROW"/>
    <s v="Data source: United Nations World Population Prospects"/>
  </r>
  <r>
    <x v="16"/>
    <s v="EG.FEC.RNEW.ZS"/>
    <s v="Sources: UN Energy Statistics (2014)"/>
  </r>
  <r>
    <x v="16"/>
    <s v="IT.MLT.MAIN.P2"/>
    <s v="Office National des Télécommunications (ONATEL). 1997-2000: Direction Générale de l'Office National des Télécommunications."/>
  </r>
  <r>
    <x v="16"/>
    <s v="SP.POP.TOTL"/>
    <s v="Data source: United Nations World Population Prospects"/>
  </r>
  <r>
    <x v="16"/>
    <s v="IS.RRS.GOOD.MT.K6"/>
    <s v="Source: Internation Union of Railways (UIC)"/>
  </r>
  <r>
    <x v="16"/>
    <s v="ST.INT.TVLX.CD"/>
    <s v="Compiled from data reported in the International Monetary Fund's Balance of Payment Statistics database."/>
  </r>
  <r>
    <x v="16"/>
    <s v="SM.POP.NETM"/>
    <s v="Data source: United Nations World Population Prospects"/>
  </r>
  <r>
    <x v="17"/>
    <s v="SP.DYN.LE00.FE.IN"/>
    <s v="Data source: United Nations World Population Prospects"/>
  </r>
  <r>
    <x v="17"/>
    <s v="ST.INT.DPRT"/>
    <s v="Includes overnight visitors (tourists) only."/>
  </r>
  <r>
    <x v="17"/>
    <s v="IT.NET.USER.ZS"/>
    <s v="Bangladesh Telegraph and Telephone Board. From 2002: Bangladesh Telecommunication Regulatory Commission."/>
  </r>
  <r>
    <x v="17"/>
    <s v="EG.ELC.RNEW.ZS"/>
    <s v="Sources: World Energy Statistics and Balances, IEA (2014)"/>
  </r>
  <r>
    <x v="17"/>
    <s v="SP.DYN.CDRT.IN"/>
    <s v="Data source: United Nations World Population Prospects"/>
  </r>
  <r>
    <x v="17"/>
    <s v="MS.MIL.XPND.ZS"/>
    <s v="1988-2008 SIPRI estimates."/>
  </r>
  <r>
    <x v="17"/>
    <s v="EG.EGY.PRIM.PP.KD"/>
    <s v="Sources: World Energy Statistics and Balances, IEA (2014); World Development Indicators, WDI (2014)"/>
  </r>
  <r>
    <x v="17"/>
    <s v="ST.INT.TRNX.CD"/>
    <s v="Compiled from data reported in the International Monetary Fund's Balance of Payment Statistics database."/>
  </r>
  <r>
    <x v="17"/>
    <s v="SP.POP.GROW"/>
    <s v="Data source: United Nations World Population Prospects"/>
  </r>
  <r>
    <x v="17"/>
    <s v="SM.POP.TOTL"/>
    <s v="Estimates are derived from data on foreign-born population. Number of refugees reported by the UN Refugee Agency (UNHCR) are added to the migrant stock estimates. "/>
  </r>
  <r>
    <x v="17"/>
    <s v="ST.INT.TRNR.CD"/>
    <s v="Compiled from data reported in the International Monetary Fund's Balance of Payment Statistics database."/>
  </r>
  <r>
    <x v="17"/>
    <s v="SP.DYN.TFRT.IN"/>
    <s v="Data source: United Nations World Population Prospects"/>
  </r>
  <r>
    <x v="17"/>
    <s v="IS.RRS.GOOD.MT.K6"/>
    <s v="Source: Internation Union of Railways (UIC)"/>
  </r>
  <r>
    <x v="17"/>
    <s v="SP.DYN.CBRT.IN"/>
    <s v="Data source: United Nations World Population Prospects"/>
  </r>
  <r>
    <x v="17"/>
    <s v="SP.DYN.AMRT.FE"/>
    <s v="Data source: United Nations World Population Prospects"/>
  </r>
  <r>
    <x v="17"/>
    <s v="SM.POP.NETM"/>
    <s v="Data source: United Nations World Population Prospects"/>
  </r>
  <r>
    <x v="17"/>
    <s v="IT.MLT.MAIN"/>
    <s v="Bangladesh Telegraph and Telephone Board. From 2002: Bangladesh Telecommunication Regulatory Commission."/>
  </r>
  <r>
    <x v="17"/>
    <s v="IS.RRS.PASG.KM"/>
    <s v="Source: Internation Union of Railways (UIC)"/>
  </r>
  <r>
    <x v="17"/>
    <s v="SP.POP.TOTL"/>
    <s v="Data source: United Nations World Population Prospects"/>
  </r>
  <r>
    <x v="17"/>
    <s v="ST.INT.TVLX.CD"/>
    <s v="Compiled from data reported in the International Monetary Fund's Balance of Payment Statistics database."/>
  </r>
  <r>
    <x v="17"/>
    <s v="IT.NET.BBND.P2"/>
    <s v="Bangladesh Telegraph and Telephone Board. From 2002: Bangladesh Telecommunication Regulatory Commission."/>
  </r>
  <r>
    <x v="17"/>
    <s v="IT.MLT.MAIN.P2"/>
    <s v="Bangladesh Telegraph and Telephone Board. From 2002: Bangladesh Telecommunication Regulatory Commission."/>
  </r>
  <r>
    <x v="17"/>
    <s v="ST.INT.ARVL"/>
    <s v="Includes overnight visitors (tourists) only. Arrivals of non-resident tourists at national borders."/>
  </r>
  <r>
    <x v="17"/>
    <s v="IT.NET.BBND"/>
    <s v="Bangladesh Telegraph and Telephone Board. From 2002: Bangladesh Telecommunication Regulatory Commission."/>
  </r>
  <r>
    <x v="17"/>
    <s v="ST.INT.XPND.CD"/>
    <s v="Compiled from data reported in the International Monetary Fund's Balance of Payment Statistics database."/>
  </r>
  <r>
    <x v="17"/>
    <s v="EG.FEC.RNEW.ZS"/>
    <s v="Sources: World Energy Statistics and Balances, IEA (2014)"/>
  </r>
  <r>
    <x v="17"/>
    <s v="SP.DYN.LE00.IN"/>
    <s v="Data source: United Nations World Population Prospects"/>
  </r>
  <r>
    <x v="17"/>
    <s v="SP.DYN.LE00.MA.IN"/>
    <s v="Data source: United Nations World Population Prospects"/>
  </r>
  <r>
    <x v="17"/>
    <s v="DT.DOD.DECT.CD"/>
    <s v="Long-term public and publicly guaranteed debt data and long-term private nonguaranteed debt for 2020 are based on reports provided by the country. Short-term debt data for 2020 are sourced by the Quarterly External Debt Statistics database (http://datatopics.worldbank.org/debt/qeds). DSSI eligible and not participating in 2020."/>
  </r>
  <r>
    <x v="17"/>
    <s v="ST.INT.RCPT.CD"/>
    <s v="Compiled from data reported in the International Monetary Fund's Balance of Payment Statistics database."/>
  </r>
  <r>
    <x v="17"/>
    <s v="SP.DYN.AMRT.MA"/>
    <s v="Data source: United Nations World Population Prospects"/>
  </r>
  <r>
    <x v="17"/>
    <s v="IT.CEL.SETS"/>
    <s v="Bangladesh Telegraph and Telephone Board. From 2002: Bangladesh Telecommunication Regulatory Commission."/>
  </r>
  <r>
    <x v="17"/>
    <s v="IT.CEL.SETS.P2"/>
    <s v="Bangladesh Telegraph and Telephone Board. From 2002: Bangladesh Telecommunication Regulatory Commission."/>
  </r>
  <r>
    <x v="17"/>
    <s v="ST.INT.TVLR.CD"/>
    <s v="Compiled from data reported in the International Monetary Fund's Balance of Payment Statistics database."/>
  </r>
  <r>
    <x v="17"/>
    <s v="SG.GEN.PARL.ZS"/>
    <s v="In 2004, the number of seats in parliament was raised from 300 to 345, with the addition of 45 reserved seats for women. These reserved seats were filled in September and October 2005, being allocated to political parties in proportion to their share of the national vote received in the 2001 election. _x000a_The parliament was dissolved on 27 October 2006, in view of elections that are yet to take place. Women held 52 of the 345 seats (15%) in the outgoing parliament. _x000a_45 reserved seats reserved for women are yet to be filled in 2008."/>
  </r>
  <r>
    <x v="18"/>
    <s v="MS.MIL.XPND.CD"/>
    <s v="1989-2003 SIPRI estimates."/>
  </r>
  <r>
    <x v="18"/>
    <s v="ST.INT.XPND.CD"/>
    <s v="Compiled from data reported in the International Monetary Fund's Balance of Payment Statistics database."/>
  </r>
  <r>
    <x v="18"/>
    <s v="MS.MIL.XPND.CN"/>
    <s v="1989-2003 SIPRI estimates."/>
  </r>
  <r>
    <x v="18"/>
    <s v="SM.POP.TOTL"/>
    <s v="Estimates are derived from data on foreign-born population. "/>
  </r>
  <r>
    <x v="18"/>
    <s v="ST.INT.RCPT.CD"/>
    <s v="Compiled from data reported in the International Monetary Fund's Balance of Payment Statistics database."/>
  </r>
  <r>
    <x v="18"/>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DT.DOD.DECT.CD"/>
    <s v="Long-term public and publicly guaranteed debt data for 2020 are based on reports provided by the country. Short-term debt data for 2020 are sourced by the Quarterly External Debt Statistics database (http://datatopics.worldbank.org/debt/qeds)."/>
  </r>
  <r>
    <x v="18"/>
    <s v="SP.DYN.AMRT.MA"/>
    <s v="Data source: Human Mortality Database by University of California, Berkeley, and Max Planck Institute for Demographic Research."/>
  </r>
  <r>
    <x v="18"/>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IS.RRS.GOOD.MT.K6"/>
    <s v="Source: OECD"/>
  </r>
  <r>
    <x v="18"/>
    <s v="IT.MLT.MAIN.P2"/>
    <s v="Bulgarian Telecommunications Company Ltd. From 2002: Communications Regulation Commission."/>
  </r>
  <r>
    <x v="18"/>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IS.RRS.PASG.KM"/>
    <s v="Source: OECD"/>
  </r>
  <r>
    <x v="18"/>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T.INT.TRNR.CD"/>
    <s v="Compiled from data reported in the International Monetary Fund's Balance of Payment Statistics database."/>
  </r>
  <r>
    <x v="18"/>
    <s v="IT.NET.USER.ZS"/>
    <s v="Bulgarian Telecommunications Company Ltd. From 2002: Communications Regulation Commission."/>
  </r>
  <r>
    <x v="18"/>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P.DYN.TFRT.IN"/>
    <s v="Data source: Eurostat, National Statistical Institute"/>
  </r>
  <r>
    <x v="18"/>
    <s v="IT.MLT.MAIN"/>
    <s v="Bulgarian Telecommunications Company Ltd. From 2002: Communications Regulation Commission."/>
  </r>
  <r>
    <x v="18"/>
    <s v="SP.DYN.AMRT.FE"/>
    <s v="Data source: Human Mortality Database by University of California, Berkeley, and Max Planck Institute for Demographic Research."/>
  </r>
  <r>
    <x v="18"/>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P.DYN.LE00.FE.IN"/>
    <s v="Data source: Eurostat, National Statistical Institute"/>
  </r>
  <r>
    <x v="18"/>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T.INT.ARVL"/>
    <s v="Includes overnight visitors (tourists) and same-day visitors (excursionists). Arrivals of non-resident visitors at national borders."/>
  </r>
  <r>
    <x v="18"/>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T.INT.TVLR.CD"/>
    <s v="Compiled from data reported in the International Monetary Fund's Balance of Payment Statistics database."/>
  </r>
  <r>
    <x v="18"/>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T.INT.TVLX.CD"/>
    <s v="Compiled from data reported in the International Monetary Fund's Balance of Payment Statistics database."/>
  </r>
  <r>
    <x v="18"/>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P.DYN.LE00.IN"/>
    <s v="Derived using male and female life expectancy"/>
  </r>
  <r>
    <x v="18"/>
    <s v="EG.ELC.RNEW.ZS"/>
    <s v="Sources: World Energy Statistics and Balances, IEA (2014)"/>
  </r>
  <r>
    <x v="18"/>
    <s v="SP.DYN.CDRT.IN"/>
    <s v="Data source: Eurostat, National Statistical Institute"/>
  </r>
  <r>
    <x v="18"/>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IT.NET.BBND.P2"/>
    <s v="Bulgarian Telecommunications Company Ltd. From 2002: Communications Regulation Commission."/>
  </r>
  <r>
    <x v="18"/>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IT.CEL.SETS.P2"/>
    <s v="Bulgarian Telecommunications Company Ltd. From 2002: Communications Regulation Commission."/>
  </r>
  <r>
    <x v="18"/>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M.POP.NETM"/>
    <s v="Data source: United Nations World Population Prospects"/>
  </r>
  <r>
    <x v="18"/>
    <s v="EG.FEC.RNEW.ZS"/>
    <s v="Sources: World Energy Statistics and Balances, IEA (2014)"/>
  </r>
  <r>
    <x v="18"/>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IT.CEL.SETS"/>
    <s v="Bulgarian Telecommunications Company Ltd. From 2002: Communications Regulation Commission."/>
  </r>
  <r>
    <x v="18"/>
    <s v="SP.DYN.LE00.MA.IN"/>
    <s v="Data source: Eurostat, National Statistical Institute"/>
  </r>
  <r>
    <x v="18"/>
    <s v="IT.NET.BBND"/>
    <s v="Bulgarian Telecommunications Company Ltd. From 2002: Communications Regulation Commission."/>
  </r>
  <r>
    <x v="18"/>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P.POP.TOTL"/>
    <s v="Data source: Eurostat"/>
  </r>
  <r>
    <x v="18"/>
    <s v="SP.DYN.CBRT.IN"/>
    <s v="Data source: Eurostat, National Statistical Institute"/>
  </r>
  <r>
    <x v="18"/>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EG.EGY.PRIM.PP.KD"/>
    <s v="Sources: World Energy Statistics and Balances, IEA (2014); World Development Indicators, WDI (2014)"/>
  </r>
  <r>
    <x v="18"/>
    <s v="SP.POP.GROW"/>
    <s v="Data source: Eurostat"/>
  </r>
  <r>
    <x v="18"/>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8"/>
    <s v="ST.INT.TRNX.CD"/>
    <s v="Compiled from data reported in the International Monetary Fund's Balance of Payment Statistics database."/>
  </r>
  <r>
    <x v="18"/>
    <s v="ST.INT.DPRT"/>
    <s v="Includes overnight visitors (tourists) only."/>
  </r>
  <r>
    <x v="18"/>
    <s v="MS.MIL.XPND.ZS"/>
    <s v="1998-2003 SIPRI estimates."/>
  </r>
  <r>
    <x v="19"/>
    <s v="SP.DYN.LE00.FE.IN"/>
    <s v="Data source: United Nations World Population Prospects"/>
  </r>
  <r>
    <x v="19"/>
    <s v="ST.INT.TRNR.CD"/>
    <s v="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
  </r>
  <r>
    <x v="19"/>
    <s v="EG.EGY.PRIM.PP.KD"/>
    <s v="Sources: World Energy Statistics and Balances, IEA (2014); World Development Indicators, WDI (2014)"/>
  </r>
  <r>
    <x v="19"/>
    <s v="ST.INT.ARVL"/>
    <s v="Includes overnight visitors (tourists) and same-day visitors (excursionists). Arrivals of non-resident visitors at national borders. From 2015, break in the series. Source: Inbound tourism survey. Excluding nationals residing abroad."/>
  </r>
  <r>
    <x v="19"/>
    <s v="ST.INT.TVLR.CD"/>
    <s v="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
  </r>
  <r>
    <x v="19"/>
    <s v="ST.INT.TVLX.CD"/>
    <s v="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
  </r>
  <r>
    <x v="19"/>
    <s v="MS.MIL.XPND.CN"/>
    <s v="1971-2004, 2011-2012, 2014-2019 SIPRI estimates."/>
  </r>
  <r>
    <x v="19"/>
    <s v="SP.DYN.LE00.IN"/>
    <s v="Data source: United Nations World Population Prospects"/>
  </r>
  <r>
    <x v="19"/>
    <s v="SM.POP.TOTL"/>
    <s v="Estimates are derived from data on foreign population. Foreign population is people who are citizens of a country other the country in which they reside. "/>
  </r>
  <r>
    <x v="19"/>
    <s v="SP.POP.GROW"/>
    <s v="Data source: United Nations World Population Prospects"/>
  </r>
  <r>
    <x v="19"/>
    <s v="ST.INT.RCPT.CD"/>
    <s v="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
  </r>
  <r>
    <x v="19"/>
    <s v="EG.ELC.RNEW.ZS"/>
    <s v="Sources: World Energy Statistics and Balances, IEA (2014)"/>
  </r>
  <r>
    <x v="19"/>
    <s v="IT.NET.USER.ZS"/>
    <s v="Bahrain Telecommunications Company. From 2004: Telecommunications Regulatory Authority (TRA)."/>
  </r>
  <r>
    <x v="19"/>
    <s v="SP.DYN.CDRT.IN"/>
    <s v="Data source: United Nations World Population Prospects"/>
  </r>
  <r>
    <x v="19"/>
    <s v="SP.DYN.AMRT.FE"/>
    <s v="Data source: United Nations World Population Prospects"/>
  </r>
  <r>
    <x v="19"/>
    <s v="IT.NET.BBND.P2"/>
    <s v="Bahrain Telecommunications Company. From 2004: Telecommunications Regulatory Authority (TRA)."/>
  </r>
  <r>
    <x v="19"/>
    <s v="ST.INT.TRNX.CD"/>
    <s v="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
  </r>
  <r>
    <x v="19"/>
    <s v="IT.MLT.MAIN.P2"/>
    <s v="Bahrain Telecommunications Company. From 2004: Telecommunications Regulatory Authority (TRA)."/>
  </r>
  <r>
    <x v="19"/>
    <s v="IT.CEL.SETS.P2"/>
    <s v="Bahrain Telecommunications Company. From 2004: Telecommunications Regulatory Authority (TRA)."/>
  </r>
  <r>
    <x v="19"/>
    <s v="ST.INT.DPRT"/>
    <s v="Includes overnight visitors (tourists) and same-day visitors (excursionists). Source: Outbound tourism survey."/>
  </r>
  <r>
    <x v="19"/>
    <s v="MS.MIL.XPND.ZS"/>
    <s v="1990-2004, 2011-2012, 2014-2019 SIPRI estimates."/>
  </r>
  <r>
    <x v="19"/>
    <s v="ST.INT.XPND.CD"/>
    <s v="Compiled from data reported in the International Monetary Fund's Balance of Payment Statistics database. From 2015 the expenditure figures used were the ones provided by the country to UNWTO, as this data series is more complete than that provided by the International Monetary Fund (IMF)."/>
  </r>
  <r>
    <x v="19"/>
    <s v="IT.MLT.MAIN"/>
    <s v="Bahrain Telecommunications Company. From 2004: Telecommunications Regulatory Authority (TRA)."/>
  </r>
  <r>
    <x v="19"/>
    <s v="SM.POP.NETM"/>
    <s v="Data source: United Nations World Population Prospects"/>
  </r>
  <r>
    <x v="19"/>
    <s v="MS.MIL.XPND.CD"/>
    <s v="1971-2004 SIPRI estimates."/>
  </r>
  <r>
    <x v="19"/>
    <s v="SP.POP.TOTL"/>
    <s v="Data source: United Nations World Population Prospects"/>
  </r>
  <r>
    <x v="19"/>
    <s v="SP.DYN.CBRT.IN"/>
    <s v="Data source: United Nations World Population Prospects"/>
  </r>
  <r>
    <x v="19"/>
    <s v="IT.NET.BBND"/>
    <s v="Bahrain Telecommunications Company. From 2004: Telecommunications Regulatory Authority (TRA)."/>
  </r>
  <r>
    <x v="19"/>
    <s v="EG.FEC.RNEW.ZS"/>
    <s v="Sources: World Energy Statistics and Balances, IEA (2014)"/>
  </r>
  <r>
    <x v="19"/>
    <s v="SP.DYN.TFRT.IN"/>
    <s v="Data source: United Nations World Population Prospects"/>
  </r>
  <r>
    <x v="19"/>
    <s v="SP.DYN.LE00.MA.IN"/>
    <s v="Data source: United Nations World Population Prospects"/>
  </r>
  <r>
    <x v="19"/>
    <s v="SP.DYN.AMRT.MA"/>
    <s v="Data source: United Nations World Population Prospects"/>
  </r>
  <r>
    <x v="19"/>
    <s v="IT.CEL.SETS"/>
    <s v="Bahrain Telecommunications Company. From 2004: Telecommunications Regulatory Authority (TRA)."/>
  </r>
  <r>
    <x v="20"/>
    <s v="EG.EGY.PRIM.PP.KD"/>
    <s v="Sources: Estimated based on UN Energy Statistics (2014); World Development Indicators, WDI (2014)"/>
  </r>
  <r>
    <x v="20"/>
    <s v="SP.POP.TOTL"/>
    <s v="Data source: United Nations World Population Prospects"/>
  </r>
  <r>
    <x v="20"/>
    <s v="SP.DYN.LE00.FE.IN"/>
    <s v="Data source: United Nations World Population Prospects"/>
  </r>
  <r>
    <x v="20"/>
    <s v="ST.INT.TRNR.CD"/>
    <s v="Compiled from data reported in the International Monetary Fund's Balance of Payment Statistics database."/>
  </r>
  <r>
    <x v="20"/>
    <s v="ST.INT.ARVL"/>
    <s v="Includes overnight visitors (tourists) and same-day visitors (excursionists). Arrivals of non-resident visitors at national borders."/>
  </r>
  <r>
    <x v="20"/>
    <s v="IT.NET.BBND"/>
    <s v="Batelco, Bahamas Telecommunications Corporation."/>
  </r>
  <r>
    <x v="20"/>
    <s v="SP.POP.GROW"/>
    <s v="Data source: United Nations World Population Prospects"/>
  </r>
  <r>
    <x v="20"/>
    <s v="SM.POP.TOTL"/>
    <s v="Estimates are derived from data on foreign-born population. "/>
  </r>
  <r>
    <x v="20"/>
    <s v="ST.INT.TVLX.CD"/>
    <s v="Compiled from data reported in the International Monetary Fund's Balance of Payment Statistics database."/>
  </r>
  <r>
    <x v="20"/>
    <s v="SP.DYN.CBRT.IN"/>
    <s v="Data source: United Nations World Population Prospects"/>
  </r>
  <r>
    <x v="20"/>
    <s v="SP.DYN.LE00.IN"/>
    <s v="Data source: United Nations World Population Prospects"/>
  </r>
  <r>
    <x v="20"/>
    <s v="SP.DYN.LE00.MA.IN"/>
    <s v="Data source: United Nations World Population Prospects"/>
  </r>
  <r>
    <x v="20"/>
    <s v="IT.CEL.SETS"/>
    <s v="Batelco, Bahamas Telecommunications Corporation."/>
  </r>
  <r>
    <x v="20"/>
    <s v="SP.DYN.TFRT.IN"/>
    <s v="Data source: United Nations World Population Prospects"/>
  </r>
  <r>
    <x v="20"/>
    <s v="EG.ELC.RNEW.ZS"/>
    <s v="Sources: UN Energy Statistics (2014)"/>
  </r>
  <r>
    <x v="20"/>
    <s v="ST.INT.TVLR.CD"/>
    <s v="Compiled from data reported in the International Monetary Fund's Balance of Payment Statistics database."/>
  </r>
  <r>
    <x v="20"/>
    <s v="ST.INT.RCPT.CD"/>
    <s v="Compiled from data reported in the International Monetary Fund's Balance of Payment Statistics database."/>
  </r>
  <r>
    <x v="20"/>
    <s v="IT.NET.BBND.P2"/>
    <s v="Batelco, Bahamas Telecommunications Corporation."/>
  </r>
  <r>
    <x v="20"/>
    <s v="ST.INT.TRNX.CD"/>
    <s v="Compiled from data reported in the International Monetary Fund's Balance of Payment Statistics database."/>
  </r>
  <r>
    <x v="20"/>
    <s v="IT.NET.USER.ZS"/>
    <s v="Batelco, Bahamas Telecommunications Corporation."/>
  </r>
  <r>
    <x v="20"/>
    <s v="SP.DYN.AMRT.MA"/>
    <s v="Data source: United Nations World Population Prospects"/>
  </r>
  <r>
    <x v="20"/>
    <s v="SP.DYN.AMRT.FE"/>
    <s v="Data source: United Nations World Population Prospects"/>
  </r>
  <r>
    <x v="20"/>
    <s v="IT.MLT.MAIN"/>
    <s v="Batelco, Bahamas Telecommunications Corporation."/>
  </r>
  <r>
    <x v="20"/>
    <s v="SP.DYN.CDRT.IN"/>
    <s v="Data source: United Nations World Population Prospects"/>
  </r>
  <r>
    <x v="20"/>
    <s v="EG.FEC.RNEW.ZS"/>
    <s v="Sources: UN Energy Statistics (2014)"/>
  </r>
  <r>
    <x v="20"/>
    <s v="IT.CEL.SETS.P2"/>
    <s v="Batelco, Bahamas Telecommunications Corporation."/>
  </r>
  <r>
    <x v="20"/>
    <s v="IT.MLT.MAIN.P2"/>
    <s v="Batelco, Bahamas Telecommunications Corporation."/>
  </r>
  <r>
    <x v="20"/>
    <s v="ST.INT.XPND.CD"/>
    <s v="Compiled from data reported in the International Monetary Fund's Balance of Payment Statistics database."/>
  </r>
  <r>
    <x v="20"/>
    <s v="SM.POP.NETM"/>
    <s v="Data source: United Nations World Population Prospects"/>
  </r>
  <r>
    <x v="21"/>
    <s v="ST.INT.TVLR.CD"/>
    <s v="Compiled from data reported in the International Monetary Fund's Balance of Payment Statistics database."/>
  </r>
  <r>
    <x v="21"/>
    <s v="IT.NET.BBND.P2"/>
    <s v="Public Enterprise PTT Bosnia and Herzegovina (PTT BIH). From 2002: Communications Regulatory Agency B &amp; H."/>
  </r>
  <r>
    <x v="21"/>
    <s v="ST.INT.TRNX.CD"/>
    <s v="Compiled from data reported in the International Monetary Fund's Balance of Payment Statistics database."/>
  </r>
  <r>
    <x v="21"/>
    <s v="IT.CEL.SETS"/>
    <s v="Public Enterprise PTT Bosnia and Herzegovina (PTT BIH). From 2002: Communications Regulatory Agency B &amp; H."/>
  </r>
  <r>
    <x v="21"/>
    <s v="IT.NET.USER.ZS"/>
    <s v="Public Enterprise PTT Bosnia and Herzegovina (PTT BIH). From 2002: Communications Regulatory Agency B &amp; H."/>
  </r>
  <r>
    <x v="21"/>
    <s v="ST.INT.TVLX.CD"/>
    <s v="Compiled from data reported in the International Monetary Fund's Balance of Payment Statistics database."/>
  </r>
  <r>
    <x v="21"/>
    <s v="IT.MLT.MAIN"/>
    <s v="Public Enterprise PTT Bosnia and Herzegovina (PTT BIH). From 2002: Communications Regulatory Agency B &amp; H."/>
  </r>
  <r>
    <x v="21"/>
    <s v="SP.POP.GROW"/>
    <s v="Data source: United Nations World Population Prospects"/>
  </r>
  <r>
    <x v="21"/>
    <s v="IT.CEL.SETS.P2"/>
    <s v="Public Enterprise PTT Bosnia and Herzegovina (PTT BIH). From 2002: Communications Regulatory Agency B &amp; H."/>
  </r>
  <r>
    <x v="21"/>
    <s v="IT.NET.BBND"/>
    <s v="Public Enterprise PTT Bosnia and Herzegovina (PTT BIH). From 2002: Communications Regulatory Agency B &amp; H."/>
  </r>
  <r>
    <x v="21"/>
    <s v="ST.INT.ARVL"/>
    <s v="Includes overnight visitors (tourists) only. Arrivals of non-resident tourists in all types of accommodation establishments."/>
  </r>
  <r>
    <x v="21"/>
    <s v="ST.INT.RCPT.CD"/>
    <s v="Compiled from data reported in the International Monetary Fund's Balance of Payment Statistics database."/>
  </r>
  <r>
    <x v="21"/>
    <s v="IT.MLT.MAIN.P2"/>
    <s v="Public Enterprise PTT Bosnia and Herzegovina (PTT BIH). From 2002: Communications Regulatory Agency B &amp; H."/>
  </r>
  <r>
    <x v="21"/>
    <s v="ST.INT.TRNR.CD"/>
    <s v="Compiled from data reported in the International Monetary Fund's Balance of Payment Statistics database."/>
  </r>
  <r>
    <x v="21"/>
    <s v="IS.RRS.PASG.KM"/>
    <s v="Source: OECD"/>
  </r>
  <r>
    <x v="21"/>
    <s v="ST.INT.XPND.CD"/>
    <s v="Compiled from data reported in the International Monetary Fund's Balance of Payment Statistics database."/>
  </r>
  <r>
    <x v="21"/>
    <s v="SP.POP.TOTL"/>
    <s v="Data source: United Nations World Population Prospects"/>
  </r>
  <r>
    <x v="21"/>
    <s v="IS.RRS.GOOD.MT.K6"/>
    <s v="Source: OECD"/>
  </r>
  <r>
    <x v="21"/>
    <s v="EG.EGY.PRIM.PP.KD"/>
    <s v="Sources: World Energy Statistics and Balances, IEA (2014); World Development Indicators, WDI (2014)"/>
  </r>
  <r>
    <x v="21"/>
    <s v="SP.DYN.AMRT.MA"/>
    <s v="Data source: United Nations World Population Prospects"/>
  </r>
  <r>
    <x v="21"/>
    <s v="SP.DYN.LE00.IN"/>
    <s v="Data source: United Nations World Population Prospects"/>
  </r>
  <r>
    <x v="21"/>
    <s v="SP.DYN.LE00.MA.IN"/>
    <s v="Data source: United Nations World Population Prospects"/>
  </r>
  <r>
    <x v="21"/>
    <s v="SP.DYN.LE00.FE.IN"/>
    <s v="Data source: United Nations World Population Prospects"/>
  </r>
  <r>
    <x v="21"/>
    <s v="EG.FEC.RNEW.ZS"/>
    <s v="Sources: World Energy Statistics and Balances, IEA (2014)"/>
  </r>
  <r>
    <x v="21"/>
    <s v="SP.DYN.CDRT.IN"/>
    <s v="Data source: United Nations World Population Prospects"/>
  </r>
  <r>
    <x v="21"/>
    <s v="SP.DYN.CBRT.IN"/>
    <s v="Data source: United Nations World Population Prospects"/>
  </r>
  <r>
    <x v="21"/>
    <s v="SM.POP.NETM"/>
    <s v="Data source: United Nations World Population Prospects"/>
  </r>
  <r>
    <x v="21"/>
    <s v="SP.DYN.TFRT.IN"/>
    <s v="Data source: United Nations World Population Prospects"/>
  </r>
  <r>
    <x v="21"/>
    <s v="DT.DOD.DECT.CD"/>
    <s v="With the release of 2020 data, long-term private nonguaranteed debt data for the period 2011-2019 are revised. Since 2005, these data are World Bank staff estimates. Short-term debt for 2020 is based on data from the BIS. Long-term public and publicly guaranteed debt data for 2020 are based on reports provided by the country."/>
  </r>
  <r>
    <x v="21"/>
    <s v="SM.POP.TOTL"/>
    <s v="Estimates are imputed using model estimates. Number of refugees reported by the UN Refugee Agency (UNHCR) are added to the migrant stock estimates. "/>
  </r>
  <r>
    <x v="21"/>
    <s v="SP.DYN.AMRT.FE"/>
    <s v="Data source: United Nations World Population Prospects"/>
  </r>
  <r>
    <x v="21"/>
    <s v="DT.DOD.DPPG.CD"/>
    <s v="Prior to 1999 data on long-term public and publicly guaranteed debt include only IBRD and IMF loans."/>
  </r>
  <r>
    <x v="21"/>
    <s v="EG.ELC.RNEW.ZS"/>
    <s v="Sources: World Energy Statistics and Balances, IEA (2014)"/>
  </r>
  <r>
    <x v="22"/>
    <s v="IT.MLT.MAIN"/>
    <s v="Beltelecom. From 2003: Ministry of Communications and Informatization."/>
  </r>
  <r>
    <x v="22"/>
    <s v="IT.CEL.SETS"/>
    <s v="Beltelecom. From 2003: Ministry of Communications and Informatization."/>
  </r>
  <r>
    <x v="22"/>
    <s v="SP.DYN.LE00.MA.IN"/>
    <s v="Data source: National Statistical Committee of the Republic of Belarus; United Nations World Population Prospects"/>
  </r>
  <r>
    <x v="22"/>
    <s v="SM.POP.NETM"/>
    <s v="Data source: United Nations World Population Prospects"/>
  </r>
  <r>
    <x v="22"/>
    <s v="EG.EGY.PRIM.PP.KD"/>
    <s v="Sources: World Energy Statistics and Balances, IEA (2014); World Development Indicators, WDI (2014)"/>
  </r>
  <r>
    <x v="22"/>
    <s v="IT.NET.USER.ZS"/>
    <s v="Beltelecom. From 2003: Ministry of Communications and Informatization."/>
  </r>
  <r>
    <x v="22"/>
    <s v="SP.DYN.AMRT.MA"/>
    <s v="Data source: Human Mortality Database by University of California, Berkeley, and Max Planck Institute for Demographic Research."/>
  </r>
  <r>
    <x v="22"/>
    <s v="ST.INT.TRNX.CD"/>
    <s v="Compiled from data reported in the International Monetary Fund's Balance of Payment Statistics database."/>
  </r>
  <r>
    <x v="22"/>
    <s v="EG.FEC.RNEW.ZS"/>
    <s v="Sources: World Energy Statistics and Balances, IEA (2014)"/>
  </r>
  <r>
    <x v="22"/>
    <s v="MS.MIL.XPND.ZS"/>
    <s v="2001-2019 highly uncertain data."/>
  </r>
  <r>
    <x v="22"/>
    <s v="ST.INT.DPRT"/>
    <s v="Includes overnight visitors (tourists) and same-day visitors (excursionists)."/>
  </r>
  <r>
    <x v="22"/>
    <s v="IT.MLT.MAIN.P2"/>
    <s v="Beltelecom. From 2003: Ministry of Communications and Informatization."/>
  </r>
  <r>
    <x v="22"/>
    <s v="IS.RRS.PASG.KM"/>
    <s v="Source: OECD"/>
  </r>
  <r>
    <x v="22"/>
    <s v="ST.INT.TVLR.CD"/>
    <s v="Compiled from data reported in the International Monetary Fund's Balance of Payment Statistics database."/>
  </r>
  <r>
    <x v="22"/>
    <s v="EG.ELC.RNEW.ZS"/>
    <s v="Sources: World Energy Statistics and Balances, IEA (2014)"/>
  </r>
  <r>
    <x v="22"/>
    <s v="ST.INT.ARVL"/>
    <s v="Includes overnight visitors (tourists) and same-day visitors (excursionists). Arrivals of non-resident visitors at national borders. Data until 2015 without taking into account the Belarusian-Russian border segment. Data from 2016 including estimation of the Belarusian-Russian border segment."/>
  </r>
  <r>
    <x v="22"/>
    <s v="SM.POP.TOTL"/>
    <s v="Estimates are derived from data on foreign-born population. "/>
  </r>
  <r>
    <x v="22"/>
    <s v="IT.NET.BBND"/>
    <s v="Beltelecom. From 2003: Ministry of Communications and Informatization."/>
  </r>
  <r>
    <x v="22"/>
    <s v="IT.NET.BBND.P2"/>
    <s v="Beltelecom. From 2003: Ministry of Communications and Informatization."/>
  </r>
  <r>
    <x v="22"/>
    <s v="SP.DYN.TFRT.IN"/>
    <s v="Data source: Eurostat, National Statistical Committee of the Republic of Belarus, United Nations World Population Prospects"/>
  </r>
  <r>
    <x v="22"/>
    <s v="ST.INT.RCPT.CD"/>
    <s v="Compiled from data reported in the International Monetary Fund's Balance of Payment Statistics database."/>
  </r>
  <r>
    <x v="22"/>
    <s v="SP.DYN.AMRT.FE"/>
    <s v="Data source: Human Mortality Database by University of California, Berkeley, and Max Planck Institute for Demographic Research."/>
  </r>
  <r>
    <x v="22"/>
    <s v="DT.DOD.DECT.CD"/>
    <s v="Long-term public and publicly guaranteed debt data for 2020 are based on reports provided by the country. Long-term private nonguaranteed and short-term debt data for 2020 are sourced by the Quarterly External Debt Statistics database (http://datatopics.worldbank.org/debt/qeds)."/>
  </r>
  <r>
    <x v="22"/>
    <s v="ST.INT.XPND.CD"/>
    <s v="Compiled from data reported in the International Monetary Fund's Balance of Payment Statistics database."/>
  </r>
  <r>
    <x v="22"/>
    <s v="MS.MIL.XPND.CN"/>
    <s v="1992-2000 SIPRI estimates."/>
  </r>
  <r>
    <x v="22"/>
    <s v="SP.DYN.CBRT.IN"/>
    <s v="Data source: Eurostat, TransMONEE, United Nations World Population Prospects"/>
  </r>
  <r>
    <x v="22"/>
    <s v="SP.DYN.LE00.FE.IN"/>
    <s v="Data source: National Statistical Committee of the Republic of Belarus; United Nations World Population Prospects"/>
  </r>
  <r>
    <x v="22"/>
    <s v="IS.RRS.GOOD.MT.K6"/>
    <s v="Source: OECD"/>
  </r>
  <r>
    <x v="22"/>
    <s v="ST.INT.TRNR.CD"/>
    <s v="Compiled from data reported in the International Monetary Fund's Balance of Payment Statistics database."/>
  </r>
  <r>
    <x v="22"/>
    <s v="SP.DYN.CDRT.IN"/>
    <s v="Data source: Eurostat, TransMONEE, United Nations World Population Prospects"/>
  </r>
  <r>
    <x v="22"/>
    <s v="SP.POP.TOTL"/>
    <s v="Data source: National Statistical Committee of the Republic of Belarus, Eurostat"/>
  </r>
  <r>
    <x v="22"/>
    <s v="SP.DYN.LE00.IN"/>
    <s v="Derived using male and female life expectancy"/>
  </r>
  <r>
    <x v="22"/>
    <s v="IT.CEL.SETS.P2"/>
    <s v="Beltelecom. From 2003: Ministry of Communications and Informatization."/>
  </r>
  <r>
    <x v="22"/>
    <s v="SP.POP.GROW"/>
    <s v="Data source: National Statistical Committee of the Republic of Belarus, Eurostat"/>
  </r>
  <r>
    <x v="22"/>
    <s v="ST.INT.TVLX.CD"/>
    <s v="Compiled from data reported in the International Monetary Fund's Balance of Payment Statistics database."/>
  </r>
  <r>
    <x v="22"/>
    <s v="MS.MIL.XPND.CD"/>
    <s v="1992-2000 SIPRI estimates."/>
  </r>
  <r>
    <x v="23"/>
    <s v="SM.POP.TOTL"/>
    <s v="Estimates are derived from data on foreign-born population. Number of refugees reported by the UN Refugee Agency (UNHCR) are added to the migrant stock estimates. "/>
  </r>
  <r>
    <x v="23"/>
    <s v="SP.DYN.TFRT.IN"/>
    <s v="Data source: United Nations World Population Prospects"/>
  </r>
  <r>
    <x v="23"/>
    <s v="EG.ELC.RNEW.ZS"/>
    <s v="Sources: UN Energy Statistics (2014)"/>
  </r>
  <r>
    <x v="23"/>
    <s v="EG.EGY.PRIM.PP.KD"/>
    <s v="Sources: Estimated based on UN Energy Statistics (2014); World Development Indicators, WDI (2014)"/>
  </r>
  <r>
    <x v="23"/>
    <s v="ST.INT.XPND.CD"/>
    <s v="Compiled from data reported in the International Monetary Fund's Balance of Payment Statistics database."/>
  </r>
  <r>
    <x v="23"/>
    <s v="SP.POP.TOTL"/>
    <s v="Data source: United Nations World Population Prospects"/>
  </r>
  <r>
    <x v="23"/>
    <s v="SM.POP.NETM"/>
    <s v="Data source: United Nations World Population Prospects"/>
  </r>
  <r>
    <x v="23"/>
    <s v="IT.MLT.MAIN"/>
    <s v="Belize Telecommunications Ltd (BTL)."/>
  </r>
  <r>
    <x v="23"/>
    <s v="IT.CEL.SETS.P2"/>
    <s v="Belize Telecommunications Ltd (BTL)."/>
  </r>
  <r>
    <x v="23"/>
    <s v="SP.DYN.CDRT.IN"/>
    <s v="Data source: United Nations World Population Prospects"/>
  </r>
  <r>
    <x v="23"/>
    <s v="IT.CEL.SETS"/>
    <s v="Belize Telecommunications Ltd (BTL)."/>
  </r>
  <r>
    <x v="23"/>
    <s v="SP.DYN.LE00.MA.IN"/>
    <s v="Data source: United Nations World Population Prospects"/>
  </r>
  <r>
    <x v="23"/>
    <s v="ST.INT.TRNX.CD"/>
    <s v="Compiled from data reported in the International Monetary Fund's Balance of Payment Statistics database."/>
  </r>
  <r>
    <x v="23"/>
    <s v="IT.NET.USER.ZS"/>
    <s v="Belize Telecommunications Ltd (BTL)."/>
  </r>
  <r>
    <x v="23"/>
    <s v="SP.DYN.AMRT.MA"/>
    <s v="Data source: United Nations World Population Prospects"/>
  </r>
  <r>
    <x v="23"/>
    <s v="EG.FEC.RNEW.ZS"/>
    <s v="Sources: UN Energy Statistics (2014)"/>
  </r>
  <r>
    <x v="23"/>
    <s v="IT.MLT.MAIN.P2"/>
    <s v="Belize Telecommunications Ltd (BTL)."/>
  </r>
  <r>
    <x v="23"/>
    <s v="ST.INT.TVLR.CD"/>
    <s v="Compiled from data reported in the International Monetary Fund's Balance of Payment Statistics database."/>
  </r>
  <r>
    <x v="23"/>
    <s v="ST.INT.ARVL"/>
    <s v="Includes overnight visitors (tourists) and same-day visitors (excursionists). Arrivals of non-resident visitors at national borders."/>
  </r>
  <r>
    <x v="23"/>
    <s v="IT.NET.BBND"/>
    <s v="Belize Telecommunications Ltd (BTL)."/>
  </r>
  <r>
    <x v="23"/>
    <s v="IT.NET.BBND.P2"/>
    <s v="Belize Telecommunications Ltd (BTL)."/>
  </r>
  <r>
    <x v="23"/>
    <s v="ST.INT.RCPT.CD"/>
    <s v="Compiled from data reported in the International Monetary Fund's Balance of Payment Statistics database."/>
  </r>
  <r>
    <x v="23"/>
    <s v="DT.DOD.DECT.CD"/>
    <s v="Long-term public and publicly guaranteed and long-term private nonguaranteed debt data for 2020 are based on reports provided by the country. Short-term debt data are not available."/>
  </r>
  <r>
    <x v="23"/>
    <s v="SP.DYN.LE00.FE.IN"/>
    <s v="Data source: United Nations World Population Prospects"/>
  </r>
  <r>
    <x v="23"/>
    <s v="SP.DYN.AMRT.FE"/>
    <s v="Data source: United Nations World Population Prospects"/>
  </r>
  <r>
    <x v="23"/>
    <s v="ST.INT.TRNR.CD"/>
    <s v="Compiled from data reported in the International Monetary Fund's Balance of Payment Statistics database."/>
  </r>
  <r>
    <x v="23"/>
    <s v="SP.DYN.CBRT.IN"/>
    <s v="Data source: United Nations World Population Prospects"/>
  </r>
  <r>
    <x v="23"/>
    <s v="SP.DYN.LE00.IN"/>
    <s v="Data source: United Nations World Population Prospects"/>
  </r>
  <r>
    <x v="23"/>
    <s v="ST.INT.TVLX.CD"/>
    <s v="Compiled from data reported in the International Monetary Fund's Balance of Payment Statistics database."/>
  </r>
  <r>
    <x v="23"/>
    <s v="SP.POP.GROW"/>
    <s v="Data source: United Nations World Population Prospects"/>
  </r>
  <r>
    <x v="24"/>
    <s v="ST.INT.TRNX.CD"/>
    <s v="Compiled from data reported in the International Monetary Fund's Balance of Payment Statistics database."/>
  </r>
  <r>
    <x v="24"/>
    <s v="SP.DYN.TFRT.IN"/>
    <s v="Data source: Bermuda Government Department of Statistics, United Nations Population and Vital Statistics Report"/>
  </r>
  <r>
    <x v="24"/>
    <s v="IT.NET.BBND"/>
    <s v="The Bermuda Telephone Company Limited (Bermuda Telephone). From 2001: Ministry of Energy,Telecommunications and E-Commerce; Dept of Telecommunications"/>
  </r>
  <r>
    <x v="24"/>
    <s v="ST.INT.DPRT"/>
    <s v="Includes overnight visitors (tourists) only."/>
  </r>
  <r>
    <x v="24"/>
    <s v="EG.EGY.PRIM.PP.KD"/>
    <s v="Sources: Estimated based on UN Energy Statistics (2014); World Development Indicators, WDI (2014)"/>
  </r>
  <r>
    <x v="24"/>
    <s v="SP.DYN.CBRT.IN"/>
    <s v="Data source: Bermuda Government Department of Statistics, United Nations Population and Vital Statistics Report"/>
  </r>
  <r>
    <x v="24"/>
    <s v="SP.POP.GROW"/>
    <s v="Data source: Bermuda Government Department of Statistics, United Nations Population and Vital Statistics Report"/>
  </r>
  <r>
    <x v="24"/>
    <s v="IT.CEL.SETS.P2"/>
    <s v="The Bermuda Telephone Company Limited (Bermuda Telephone). From 2001: Ministry of Energy,Telecommunications and E-Commerce; Dept of Telecommunications"/>
  </r>
  <r>
    <x v="24"/>
    <s v="SP.DYN.CDRT.IN"/>
    <s v="Data source: Bermuda Government Department of Statistics, United Nations Population and Vital Statistics Report"/>
  </r>
  <r>
    <x v="24"/>
    <s v="SP.POP.TOTL"/>
    <s v="Data source: Bermuda Government Department of Statistics, United Nations Population and Vital Statistics Report"/>
  </r>
  <r>
    <x v="24"/>
    <s v="ST.INT.XPND.CD"/>
    <s v="Compiled from data reported in the International Monetary Fund's Balance of Payment Statistics database."/>
  </r>
  <r>
    <x v="24"/>
    <s v="EG.ELC.RNEW.ZS"/>
    <s v="Sources: UN Energy Statistics (2014)"/>
  </r>
  <r>
    <x v="24"/>
    <s v="SM.POP.TOTL"/>
    <s v="Estimates are derived from data on foreign-born population. "/>
  </r>
  <r>
    <x v="24"/>
    <s v="IT.CEL.SETS"/>
    <s v="The Bermuda Telephone Company Limited (Bermuda Telephone). From 2001: Ministry of Energy,Telecommunications and E-Commerce; Dept of Telecommunications"/>
  </r>
  <r>
    <x v="24"/>
    <s v="IT.MLT.MAIN"/>
    <s v="The Bermuda Telephone Company Limited (Bermuda Telephone). From 2001: Ministry of Energy,Telecommunications and E-Commerce; Dept of Telecommunications"/>
  </r>
  <r>
    <x v="24"/>
    <s v="SP.DYN.LE00.MA.IN"/>
    <s v="Data source: Bermuda Government Department of Statistics, United Nations Population and Vital Statistics Report"/>
  </r>
  <r>
    <x v="24"/>
    <s v="IT.NET.USER.ZS"/>
    <s v="The Bermuda Telephone Company Limited (Bermuda Telephone). From 2001: Ministry of Energy,Telecommunications and E-Commerce; Dept of Telecommunications"/>
  </r>
  <r>
    <x v="24"/>
    <s v="EG.FEC.RNEW.ZS"/>
    <s v="Sources: UN Energy Statistics (2014)"/>
  </r>
  <r>
    <x v="24"/>
    <s v="IT.MLT.MAIN.P2"/>
    <s v="The Bermuda Telephone Company Limited (Bermuda Telephone). From 2001: Ministry of Energy,Telecommunications and E-Commerce; Dept of Telecommunications"/>
  </r>
  <r>
    <x v="24"/>
    <s v="ST.INT.TVLR.CD"/>
    <s v="Compiled from data reported in the International Monetary Fund's Balance of Payment Statistics database. 1995-2005: country data."/>
  </r>
  <r>
    <x v="24"/>
    <s v="ST.INT.ARVL"/>
    <s v="Includes overnight visitors (tourists) and same-day visitors (excursionists). Arrivals of non-resident visitors at national borders. Excluding nationals residing abroad."/>
  </r>
  <r>
    <x v="24"/>
    <s v="ST.INT.RCPT.CD"/>
    <s v="Compiled from data reported in the International Monetary Fund's Balance of Payment Statistics database."/>
  </r>
  <r>
    <x v="24"/>
    <s v="IT.NET.BBND.P2"/>
    <s v="The Bermuda Telephone Company Limited (Bermuda Telephone). From 2001: Ministry of Energy,Telecommunications and E-Commerce; Dept of Telecommunications"/>
  </r>
  <r>
    <x v="24"/>
    <s v="SP.DYN.LE00.FE.IN"/>
    <s v="Data source: Bermuda Government Department of Statistics, United Nations Population and Vital Statistics Report"/>
  </r>
  <r>
    <x v="24"/>
    <s v="ST.INT.TRNR.CD"/>
    <s v="Compiled from data reported in the International Monetary Fund's Balance of Payment Statistics database."/>
  </r>
  <r>
    <x v="24"/>
    <s v="SP.DYN.LE00.IN"/>
    <s v="Derived using male and female life expectancy"/>
  </r>
  <r>
    <x v="24"/>
    <s v="ST.INT.TVLX.CD"/>
    <s v="Compiled from data reported in the International Monetary Fund's Balance of Payment Statistics database. 2002-2005: country data."/>
  </r>
  <r>
    <x v="25"/>
    <s v="IT.CEL.SETS.P2"/>
    <s v="Until 1998: Empresa Nacional de Telecomunicaciones (ENTEL). Superintendencia de Telecomunicaciones."/>
  </r>
  <r>
    <x v="25"/>
    <s v="SP.DYN.CDRT.IN"/>
    <s v="Data source: United Nations World Population Prospects"/>
  </r>
  <r>
    <x v="25"/>
    <s v="SP.POP.TOTL"/>
    <s v="Data source: United Nations World Population Prospects"/>
  </r>
  <r>
    <x v="25"/>
    <s v="EG.ELC.RNEW.ZS"/>
    <s v="Sources: World Energy Statistics and Balances, IEA (2014)"/>
  </r>
  <r>
    <x v="25"/>
    <s v="SM.POP.NETM"/>
    <s v="Data source: United Nations World Population Prospects"/>
  </r>
  <r>
    <x v="25"/>
    <s v="MS.MIL.XPND.ZS"/>
    <s v="1989-1998 SIPRI estimates."/>
  </r>
  <r>
    <x v="25"/>
    <s v="IT.CEL.SETS"/>
    <s v="Until 1998: Empresa Nacional de Telecomunicaciones (ENTEL). Superintendencia de Telecomunicaciones."/>
  </r>
  <r>
    <x v="25"/>
    <s v="SP.DYN.LE00.MA.IN"/>
    <s v="Data source: United Nations World Population Prospects"/>
  </r>
  <r>
    <x v="25"/>
    <s v="ST.INT.TVLR.CD"/>
    <s v="Compiled from data reported in the International Monetary Fund's Balance of Payment Statistics database."/>
  </r>
  <r>
    <x v="25"/>
    <s v="EG.FEC.RNEW.ZS"/>
    <s v="Sources: World Energy Statistics and Balances, IEA (2014)"/>
  </r>
  <r>
    <x v="25"/>
    <s v="ST.INT.ARVL"/>
    <s v="Includes overnight visitors (tourists) only. Arrivals of non-resident tourists at national borders."/>
  </r>
  <r>
    <x v="25"/>
    <s v="IT.NET.BBND"/>
    <s v="Until 1998: Empresa Nacional de Telecomunicaciones (ENTEL). Superintendencia de Telecomunicaciones."/>
  </r>
  <r>
    <x v="25"/>
    <s v="IT.NET.BBND.P2"/>
    <s v="Until 1998: Empresa Nacional de Telecomunicaciones (ENTEL). Superintendencia de Telecomunicaciones."/>
  </r>
  <r>
    <x v="25"/>
    <s v="MS.MIL.XPND.CN"/>
    <s v="1961-1998 SIPRI estimates."/>
  </r>
  <r>
    <x v="25"/>
    <s v="SP.DYN.LE00.FE.IN"/>
    <s v="Data source: United Nations World Population Prospects"/>
  </r>
  <r>
    <x v="25"/>
    <s v="SP.DYN.CBRT.IN"/>
    <s v="Data source: United Nations World Population Prospects"/>
  </r>
  <r>
    <x v="25"/>
    <s v="SP.DYN.LE00.IN"/>
    <s v="Data source: United Nations World Population Prospects"/>
  </r>
  <r>
    <x v="25"/>
    <s v="ST.INT.TVLX.CD"/>
    <s v="Compiled from data reported in the International Monetary Fund's Balance of Payment Statistics database."/>
  </r>
  <r>
    <x v="25"/>
    <s v="SP.POP.GROW"/>
    <s v="Data source: United Nations World Population Prospects"/>
  </r>
  <r>
    <x v="25"/>
    <s v="EG.EGY.PRIM.PP.KD"/>
    <s v="Sources: World Energy Statistics and Balances, IEA (2014); World Development Indicators, WDI (2014)"/>
  </r>
  <r>
    <x v="25"/>
    <s v="ST.INT.TRNR.CD"/>
    <s v="Compiled from data reported in the International Monetary Fund's Balance of Payment Statistics database."/>
  </r>
  <r>
    <x v="25"/>
    <s v="MS.MIL.XPND.CD"/>
    <s v="1961-1998 SIPRI estimates."/>
  </r>
  <r>
    <x v="25"/>
    <s v="SP.DYN.AMRT.FE"/>
    <s v="Data source: United Nations World Population Prospects"/>
  </r>
  <r>
    <x v="25"/>
    <s v="DT.DOD.DECT.CD"/>
    <s v="Long-term public and publicly guaranteed and long-term private nonguaranteed debt data for 2020 are based on reports provided by the country. Short-term debt data for 2020 is sourced by the Quarterly External Debt Statistics database (http://datatopics.worldbank.org/debt/qeds). Data include the effects of HIPC and MDRI debt relief."/>
  </r>
  <r>
    <x v="25"/>
    <s v="ST.INT.RCPT.CD"/>
    <s v="Compiled from data reported in the International Monetary Fund's Balance of Payment Statistics database."/>
  </r>
  <r>
    <x v="25"/>
    <s v="ST.INT.XPND.CD"/>
    <s v="Compiled from data reported in the International Monetary Fund's Balance of Payment Statistics database."/>
  </r>
  <r>
    <x v="25"/>
    <s v="IT.MLT.MAIN.P2"/>
    <s v="Until 1998: Empresa Nacional de Telecomunicaciones (ENTEL). Superintendencia de Telecomunicaciones."/>
  </r>
  <r>
    <x v="25"/>
    <s v="ST.INT.TRNX.CD"/>
    <s v="Compiled from data reported in the International Monetary Fund's Balance of Payment Statistics database."/>
  </r>
  <r>
    <x v="25"/>
    <s v="SM.POP.TOTL"/>
    <s v="Estimates are derived from data on foreign-born population. "/>
  </r>
  <r>
    <x v="25"/>
    <s v="SP.DYN.AMRT.MA"/>
    <s v="Data source: United Nations World Population Prospects"/>
  </r>
  <r>
    <x v="25"/>
    <s v="ST.INT.DPRT"/>
    <s v="Includes overnight visitors (tourists) only."/>
  </r>
  <r>
    <x v="25"/>
    <s v="IT.NET.USER.ZS"/>
    <s v="Until 1998: Empresa Nacional de Telecomunicaciones (ENTEL). Superintendencia de Telecomunicaciones."/>
  </r>
  <r>
    <x v="25"/>
    <s v="SP.DYN.TFRT.IN"/>
    <s v="Data source: United Nations World Population Prospects"/>
  </r>
  <r>
    <x v="25"/>
    <s v="IT.MLT.MAIN"/>
    <s v="Until 1998: Empresa Nacional de Telecomunicaciones (ENTEL). Superintendencia de Telecomunicaciones."/>
  </r>
  <r>
    <x v="26"/>
    <s v="EG.EGY.PRIM.PP.KD"/>
    <s v="Sources: World Energy Statistics and Balances, IEA (2014); World Development Indicators, WDI (2014)"/>
  </r>
  <r>
    <x v="26"/>
    <s v="MS.MIL.XPND.CD"/>
    <s v="1960-1994 SIPRI estimates."/>
  </r>
  <r>
    <x v="26"/>
    <s v="IT.CEL.SETS.P2"/>
    <s v="Telecomunicaçoes Brasileiras S.A. From 1998: Agência Nacional de Telecomunicações (ANATEL)."/>
  </r>
  <r>
    <x v="26"/>
    <s v="SP.DYN.CDRT.IN"/>
    <s v="Data source: United Nations World Population Prospects"/>
  </r>
  <r>
    <x v="26"/>
    <s v="SP.POP.TOTL"/>
    <s v="Data source: United Nations World Population Prospects"/>
  </r>
  <r>
    <x v="26"/>
    <s v="ST.INT.XPND.CD"/>
    <s v="Compiled from data reported in the International Monetary Fund's Balance of Payment Statistics database."/>
  </r>
  <r>
    <x v="26"/>
    <s v="EG.ELC.RNEW.ZS"/>
    <s v="Sources: World Energy Statistics and Balances, IEA (2014)"/>
  </r>
  <r>
    <x v="26"/>
    <s v="SM.POP.TOTL"/>
    <s v="Estimates are derived from data on foreign-born population. "/>
  </r>
  <r>
    <x v="26"/>
    <s v="IT.CEL.SETS"/>
    <s v="Telecomunicaçoes Brasileiras S.A. From 1998: Agência Nacional de Telecomunicações (ANATEL)."/>
  </r>
  <r>
    <x v="26"/>
    <s v="IT.MLT.MAIN"/>
    <s v="Telecomunicaçoes Brasileiras S.A. From 1998: Agência Nacional de Telecomunicações (ANATEL)."/>
  </r>
  <r>
    <x v="26"/>
    <s v="IT.NET.USER.ZS"/>
    <s v="Telecomunicaçoes Brasileiras S.A. From 1998: Agência Nacional de Telecomunicações (ANATEL)."/>
  </r>
  <r>
    <x v="26"/>
    <s v="SP.DYN.LE00.MA.IN"/>
    <s v="Data source: United Nations World Population Prospects"/>
  </r>
  <r>
    <x v="26"/>
    <s v="ST.INT.TVLR.CD"/>
    <s v="Compiled from data reported in the International Monetary Fund's Balance of Payment Statistics database."/>
  </r>
  <r>
    <x v="26"/>
    <s v="SP.DYN.AMRT.MA"/>
    <s v="Data source: United Nations World Population Prospects"/>
  </r>
  <r>
    <x v="26"/>
    <s v="EG.FEC.RNEW.ZS"/>
    <s v="Sources: World Energy Statistics and Balances, IEA (2014)"/>
  </r>
  <r>
    <x v="26"/>
    <s v="IT.MLT.MAIN.P2"/>
    <s v="Telecomunicaçoes Brasileiras S.A. From 1998: Agência Nacional de Telecomunicações (ANATEL)."/>
  </r>
  <r>
    <x v="26"/>
    <s v="ST.INT.ARVL"/>
    <s v="Includes overnight visitors (tourists) only. Arrivals of non-resident tourists at national borders. Including nationals residing abroad."/>
  </r>
  <r>
    <x v="26"/>
    <s v="SP.DYN.LE00.FE.IN"/>
    <s v="Data source: United Nations World Population Prospects"/>
  </r>
  <r>
    <x v="26"/>
    <s v="ST.INT.RCPT.CD"/>
    <s v="Compiled from data reported in the International Monetary Fund's Balance of Payment Statistics database."/>
  </r>
  <r>
    <x v="26"/>
    <s v="DT.DOD.DECT.CD"/>
    <s v="Long-term public and publicly guaranteed and long-term private nonguaranteed debt data for 2020 are based on reports provided by the country. Short-term debt data for 2020 are based on reports provided by the country."/>
  </r>
  <r>
    <x v="26"/>
    <s v="IS.RRS.GOOD.MT.K6"/>
    <s v="Source: Internation Union of Railways (UIC)"/>
  </r>
  <r>
    <x v="26"/>
    <s v="SP.DYN.AMRT.FE"/>
    <s v="Data source: United Nations World Population Prospects"/>
  </r>
  <r>
    <x v="26"/>
    <s v="IT.NET.BBND.P2"/>
    <s v="Telecomunicaçoes Brasileiras S.A. From 1998: Agência Nacional de Telecomunicações (ANATEL)."/>
  </r>
  <r>
    <x v="26"/>
    <s v="ST.INT.TVLX.CD"/>
    <s v="Compiled from data reported in the International Monetary Fund's Balance of Payment Statistics database."/>
  </r>
  <r>
    <x v="26"/>
    <s v="ST.INT.TRNR.CD"/>
    <s v="Compiled from data reported in the International Monetary Fund's Balance of Payment Statistics database."/>
  </r>
  <r>
    <x v="26"/>
    <s v="SP.DYN.LE00.IN"/>
    <s v="Data source: United Nations World Population Prospects"/>
  </r>
  <r>
    <x v="26"/>
    <s v="IT.NET.BBND"/>
    <s v="Telecomunicaçoes Brasileiras S.A. From 1998: Agência Nacional de Telecomunicações (ANATEL)."/>
  </r>
  <r>
    <x v="26"/>
    <s v="SP.POP.GROW"/>
    <s v="Data source: United Nations World Population Prospects"/>
  </r>
  <r>
    <x v="26"/>
    <s v="SP.DYN.TFRT.IN"/>
    <s v="Data source: United Nations World Population Prospects"/>
  </r>
  <r>
    <x v="26"/>
    <s v="MS.MIL.XPND.CN"/>
    <s v="1960-1994 SIPRI estimates."/>
  </r>
  <r>
    <x v="26"/>
    <s v="SP.DYN.CBRT.IN"/>
    <s v="Data source: United Nations World Population Prospects"/>
  </r>
  <r>
    <x v="26"/>
    <s v="IS.RRS.PASG.KM"/>
    <s v="Source: Internation Union of Railways (UIC)"/>
  </r>
  <r>
    <x v="26"/>
    <s v="ST.INT.TRNX.CD"/>
    <s v="Compiled from data reported in the International Monetary Fund's Balance of Payment Statistics database."/>
  </r>
  <r>
    <x v="26"/>
    <s v="SM.POP.NETM"/>
    <s v="Data source: United Nations World Population Prospects"/>
  </r>
  <r>
    <x v="26"/>
    <s v="ST.INT.DPRT"/>
    <s v="Includes overnight visitors (tourists) only."/>
  </r>
  <r>
    <x v="27"/>
    <s v="ST.INT.TVLR.CD"/>
    <s v="Compiled from data reported in the International Monetary Fund's Balance of Payment Statistics database. 2017, 2018: the expenditure figures are those provided by the country to UNWTO, which do not appear in the International Monetary Fund data used in the preparation of this edition of the Compendium."/>
  </r>
  <r>
    <x v="27"/>
    <s v="SP.DYN.LE00.MA.IN"/>
    <s v="Data source: United Nations World Population Prospects"/>
  </r>
  <r>
    <x v="27"/>
    <s v="ST.INT.XPND.CD"/>
    <s v="Compiled from data reported in the International Monetary Fund's Balance of Payment Statistics database."/>
  </r>
  <r>
    <x v="27"/>
    <s v="IT.NET.BBND"/>
    <s v="Cable and Wireless (Barbados) Limited. From 2003: Ministry of Energy and Public Utilities."/>
  </r>
  <r>
    <x v="27"/>
    <s v="IT.NET.USER.ZS"/>
    <s v="Cable and Wireless (Barbados) Limited. From 2003: Ministry of Energy and Public Utilities."/>
  </r>
  <r>
    <x v="27"/>
    <s v="SP.DYN.AMRT.MA"/>
    <s v="Data source: United Nations World Population Prospects"/>
  </r>
  <r>
    <x v="27"/>
    <s v="SP.DYN.TFRT.IN"/>
    <s v="Data source: United Nations World Population Prospects"/>
  </r>
  <r>
    <x v="27"/>
    <s v="IT.CEL.SETS"/>
    <s v="Cable and Wireless (Barbados) Limited. From 2003: Ministry of Energy and Public Utilities."/>
  </r>
  <r>
    <x v="27"/>
    <s v="IT.MLT.MAIN.P2"/>
    <s v="Cable and Wireless (Barbados) Limited. From 2003: Ministry of Energy and Public Utilities."/>
  </r>
  <r>
    <x v="27"/>
    <s v="EG.FEC.RNEW.ZS"/>
    <s v="Sources: UN Energy Statistics (2014)"/>
  </r>
  <r>
    <x v="27"/>
    <s v="IT.MLT.MAIN"/>
    <s v="Cable and Wireless (Barbados) Limited. From 2003: Ministry of Energy and Public Utilities."/>
  </r>
  <r>
    <x v="27"/>
    <s v="ST.INT.RCPT.CD"/>
    <s v="Compiled from data reported in the International Monetary Fund's Balance of Payment Statistics database."/>
  </r>
  <r>
    <x v="27"/>
    <s v="ST.INT.ARVL"/>
    <s v="Includes overnight visitors (tourists) and same-day visitors (excursionists). Arrivals of non-resident visitors at national borders. The information for 2019 only includes data relating to the January-September period due to a data gap in the fourth quarter and is therefore not comparable to the series for previous years."/>
  </r>
  <r>
    <x v="27"/>
    <s v="EG.ELC.RNEW.ZS"/>
    <s v="Sources: UN Energy Statistics (2014)"/>
  </r>
  <r>
    <x v="27"/>
    <s v="SP.DYN.LE00.FE.IN"/>
    <s v="Data source: United Nations World Population Prospects"/>
  </r>
  <r>
    <x v="27"/>
    <s v="ST.INT.TRNX.CD"/>
    <s v="Compiled from data reported in the International Monetary Fund's Balance of Payment Statistics database."/>
  </r>
  <r>
    <x v="27"/>
    <s v="SM.POP.NETM"/>
    <s v="Data source: United Nations World Population Prospects"/>
  </r>
  <r>
    <x v="27"/>
    <s v="SM.POP.TOTL"/>
    <s v="Estimates are derived from data on foreign-born population. "/>
  </r>
  <r>
    <x v="27"/>
    <s v="IT.NET.BBND.P2"/>
    <s v="Cable and Wireless (Barbados) Limited. From 2003: Ministry of Energy and Public Utilities."/>
  </r>
  <r>
    <x v="27"/>
    <s v="SP.POP.TOTL"/>
    <s v="Data source: United Nations World Population Prospects"/>
  </r>
  <r>
    <x v="27"/>
    <s v="ST.INT.TVLX.CD"/>
    <s v="Compiled from data reported in the International Monetary Fund's Balance of Payment Statistics database."/>
  </r>
  <r>
    <x v="27"/>
    <s v="SP.DYN.CBRT.IN"/>
    <s v="Data source: United Nations World Population Prospects"/>
  </r>
  <r>
    <x v="27"/>
    <s v="SP.POP.GROW"/>
    <s v="Data source: United Nations World Population Prospects"/>
  </r>
  <r>
    <x v="27"/>
    <s v="EG.EGY.PRIM.PP.KD"/>
    <s v="Sources: Estimated based on UN Energy Statistics (2014); World Development Indicators, WDI (2014)"/>
  </r>
  <r>
    <x v="27"/>
    <s v="ST.INT.TRNR.CD"/>
    <s v="Compiled from data reported in the International Monetary Fund's Balance of Payment Statistics database."/>
  </r>
  <r>
    <x v="27"/>
    <s v="IT.CEL.SETS.P2"/>
    <s v="Cable and Wireless (Barbados) Limited. From 2003: Ministry of Energy and Public Utilities."/>
  </r>
  <r>
    <x v="27"/>
    <s v="SP.DYN.LE00.IN"/>
    <s v="Data source: United Nations World Population Prospects"/>
  </r>
  <r>
    <x v="27"/>
    <s v="SP.DYN.AMRT.FE"/>
    <s v="Data source: United Nations World Population Prospects"/>
  </r>
  <r>
    <x v="27"/>
    <s v="SP.DYN.CDRT.IN"/>
    <s v="Data source: United Nations World Population Prospects"/>
  </r>
  <r>
    <x v="28"/>
    <s v="SP.DYN.LE00.FE.IN"/>
    <s v="Data source: United Nations World Population Prospects"/>
  </r>
  <r>
    <x v="28"/>
    <s v="ST.INT.ARVL"/>
    <s v="Includes overnight visitors (tourists) and same-day visitors (excursionists). Arrivals of non-resident visitors at national borders."/>
  </r>
  <r>
    <x v="28"/>
    <s v="IT.NET.BBND.P2"/>
    <s v="Jabatan Telekom Brunei (JTB). Ministry of Communications. From 2002: Authority for Info-communications Technology Industry of Brunei Darussalam (AiTi.)"/>
  </r>
  <r>
    <x v="28"/>
    <s v="SP.DYN.TFRT.IN"/>
    <s v="Data source: United Nations World Population Prospects"/>
  </r>
  <r>
    <x v="28"/>
    <s v="EG.FEC.RNEW.ZS"/>
    <s v="Sources: World Energy Statistics and Balances, IEA (2014)"/>
  </r>
  <r>
    <x v="28"/>
    <s v="ST.INT.TVLX.CD"/>
    <s v="Compiled from data reported in the International Monetary Fund's Balance of Payment Statistics database."/>
  </r>
  <r>
    <x v="28"/>
    <s v="IT.MLT.MAIN.P2"/>
    <s v="Jabatan Telekom Brunei (JTB). Ministry of Communications. From 2002: Authority for Info-communications Technology Industry of Brunei Darussalam (AiTi.)"/>
  </r>
  <r>
    <x v="28"/>
    <s v="SP.DYN.CBRT.IN"/>
    <s v="Data source: United Nations World Population Prospects"/>
  </r>
  <r>
    <x v="28"/>
    <s v="IT.NET.BBND"/>
    <s v="Jabatan Telekom Brunei (JTB). Ministry of Communications. From 2002: Authority for Info-communications Technology Industry of Brunei Darussalam (AiTi.)"/>
  </r>
  <r>
    <x v="28"/>
    <s v="SP.DYN.AMRT.MA"/>
    <s v="Data source: United Nations World Population Prospects"/>
  </r>
  <r>
    <x v="28"/>
    <s v="SP.DYN.LE00.IN"/>
    <s v="Data source: United Nations World Population Prospects"/>
  </r>
  <r>
    <x v="28"/>
    <s v="SP.DYN.AMRT.FE"/>
    <s v="Data source: United Nations World Population Prospects"/>
  </r>
  <r>
    <x v="28"/>
    <s v="SP.DYN.LE00.MA.IN"/>
    <s v="Data source: United Nations World Population Prospects"/>
  </r>
  <r>
    <x v="28"/>
    <s v="SP.DYN.CDRT.IN"/>
    <s v="Data source: United Nations World Population Prospects"/>
  </r>
  <r>
    <x v="28"/>
    <s v="IT.NET.USER.ZS"/>
    <s v="Jabatan Telekom Brunei (JTB). Ministry of Communications. From 2002: Authority for Info-communications Technology Industry of Brunei Darussalam (AiTi.)"/>
  </r>
  <r>
    <x v="28"/>
    <s v="IT.CEL.SETS.P2"/>
    <s v="Jabatan Telekom Brunei (JTB). Ministry of Communications. From 2002: Authority for Info-communications Technology Industry of Brunei Darussalam (AiTi.)"/>
  </r>
  <r>
    <x v="28"/>
    <s v="EG.EGY.PRIM.PP.KD"/>
    <s v="Sources: World Energy Statistics and Balances, IEA (2014); World Development Indicators, WDI (2014)"/>
  </r>
  <r>
    <x v="28"/>
    <s v="IT.CEL.SETS"/>
    <s v="Jabatan Telekom Brunei (JTB). Ministry of Communications. From 2002: Authority for Info-communications Technology Industry of Brunei Darussalam (AiTi.)"/>
  </r>
  <r>
    <x v="28"/>
    <s v="SP.POP.TOTL"/>
    <s v="Data source: United Nations World Population Prospects"/>
  </r>
  <r>
    <x v="28"/>
    <s v="SM.POP.NETM"/>
    <s v="Data source: United Nations World Population Prospects"/>
  </r>
  <r>
    <x v="28"/>
    <s v="SM.POP.TOTL"/>
    <s v="Estimates are derived from data on foreign-born population. "/>
  </r>
  <r>
    <x v="28"/>
    <s v="ST.INT.TVLR.CD"/>
    <s v="Compiled from data reported in the International Monetary Fund's Balance of Payment Statistics database."/>
  </r>
  <r>
    <x v="28"/>
    <s v="IT.MLT.MAIN"/>
    <s v="Jabatan Telekom Brunei (JTB). Ministry of Communications. From 2002: Authority for Info-communications Technology Industry of Brunei Darussalam (AiTi.)"/>
  </r>
  <r>
    <x v="28"/>
    <s v="EG.ELC.RNEW.ZS"/>
    <s v="Sources: World Energy Statistics and Balances, IEA (2014)"/>
  </r>
  <r>
    <x v="28"/>
    <s v="SP.POP.GROW"/>
    <s v="Data source: United Nations World Population Prospects"/>
  </r>
  <r>
    <x v="29"/>
    <s v="SP.DYN.AMRT.FE"/>
    <s v="Data source: United Nations World Population Prospects"/>
  </r>
  <r>
    <x v="29"/>
    <s v="SP.POP.GROW"/>
    <s v="Data source: United Nations World Population Prospects"/>
  </r>
  <r>
    <x v="29"/>
    <s v="SP.DYN.LE00.IN"/>
    <s v="Data source: United Nations World Population Prospects"/>
  </r>
  <r>
    <x v="29"/>
    <s v="ST.INT.TRNR.CD"/>
    <s v="Compiled from data reported in the International Monetary Fund's Balance of Payment Statistics database."/>
  </r>
  <r>
    <x v="29"/>
    <s v="SM.POP.NETM"/>
    <s v="Data source: United Nations World Population Prospects"/>
  </r>
  <r>
    <x v="29"/>
    <s v="EG.EGY.PRIM.PP.KD"/>
    <s v="Sources: Estimated based on UN Energy Statistics (2014); World Development Indicators, WDI (2014)"/>
  </r>
  <r>
    <x v="29"/>
    <s v="SP.POP.TOTL"/>
    <s v="Data source: United Nations World Population Prospects"/>
  </r>
  <r>
    <x v="29"/>
    <s v="SM.POP.TOTL"/>
    <s v="Estimates are derived from data on foreign-born population. "/>
  </r>
  <r>
    <x v="29"/>
    <s v="ST.INT.TVLX.CD"/>
    <s v="Compiled from data reported in the International Monetary Fund's Balance of Payment Statistics database."/>
  </r>
  <r>
    <x v="29"/>
    <s v="IT.NET.BBND.P2"/>
    <s v="Bhutan Information, Communications and Media Authority, Ministry of Information and Communications."/>
  </r>
  <r>
    <x v="29"/>
    <s v="SP.DYN.CBRT.IN"/>
    <s v="Data source: United Nations World Population Prospects"/>
  </r>
  <r>
    <x v="29"/>
    <s v="ST.INT.DPRT"/>
    <s v="Includes overnight visitors (tourists) and same-day visitors (excursionists)."/>
  </r>
  <r>
    <x v="29"/>
    <s v="DT.DOD.DECT.CD"/>
    <s v="Long-term public and publicly guaranteed and long-term private nonguaranteed debt data for 2020 are based on reports provided by the country. Short-term debt for 2020 is based on data from the BIS. DSSI eligible and not participating in 2020."/>
  </r>
  <r>
    <x v="29"/>
    <s v="SP.DYN.TFRT.IN"/>
    <s v="Data source: United Nations World Population Prospects"/>
  </r>
  <r>
    <x v="29"/>
    <s v="ST.INT.TRNX.CD"/>
    <s v="Compiled from data reported in the International Monetary Fund's Balance of Payment Statistics database."/>
  </r>
  <r>
    <x v="29"/>
    <s v="EG.ELC.RNEW.ZS"/>
    <s v="Sources: UN Energy Statistics (2014)"/>
  </r>
  <r>
    <x v="29"/>
    <s v="ST.INT.ARVL"/>
    <s v="Includes overnight visitors (tourists) only. Arrivals of non-resident tourists at national borders. The huge margin of difference from 2010 as compared to the previous years is because starting from 2010 the regional high end tourists are included in the total figures."/>
  </r>
  <r>
    <x v="29"/>
    <s v="ST.INT.TVLR.CD"/>
    <s v="Compiled from data reported in the International Monetary Fund's Balance of Payment Statistics database."/>
  </r>
  <r>
    <x v="29"/>
    <s v="IT.MLT.MAIN"/>
    <s v="Bhutan Information, Communications and Media Authority, Ministry of Information and Communications."/>
  </r>
  <r>
    <x v="29"/>
    <s v="EG.FEC.RNEW.ZS"/>
    <s v="Sources: UN Energy Statistics (2014)"/>
  </r>
  <r>
    <x v="29"/>
    <s v="ST.INT.RCPT.CD"/>
    <s v="Compiled from data reported in the International Monetary Fund's Balance of Payment Statistics database. 1995-2005: country data."/>
  </r>
  <r>
    <x v="29"/>
    <s v="SP.DYN.LE00.FE.IN"/>
    <s v="Data source: United Nations World Population Prospects"/>
  </r>
  <r>
    <x v="29"/>
    <s v="SP.DYN.CDRT.IN"/>
    <s v="Data source: United Nations World Population Prospects"/>
  </r>
  <r>
    <x v="29"/>
    <s v="IT.MLT.MAIN.P2"/>
    <s v="Bhutan Information, Communications and Media Authority, Ministry of Information and Communications."/>
  </r>
  <r>
    <x v="29"/>
    <s v="IT.CEL.SETS"/>
    <s v="Bhutan Information, Communications and Media Authority, Ministry of Information and Communications."/>
  </r>
  <r>
    <x v="29"/>
    <s v="IT.NET.BBND"/>
    <s v="Bhutan Information, Communications and Media Authority, Ministry of Information and Communications."/>
  </r>
  <r>
    <x v="29"/>
    <s v="SP.DYN.AMRT.MA"/>
    <s v="Data source: United Nations World Population Prospects"/>
  </r>
  <r>
    <x v="29"/>
    <s v="IT.NET.USER.ZS"/>
    <s v="Bhutan Information, Communications and Media Authority, Ministry of Information and Communications."/>
  </r>
  <r>
    <x v="29"/>
    <s v="IT.CEL.SETS.P2"/>
    <s v="Bhutan Information, Communications and Media Authority, Ministry of Information and Communications."/>
  </r>
  <r>
    <x v="29"/>
    <s v="ST.INT.XPND.CD"/>
    <s v="Compiled from data reported in the International Monetary Fund's Balance of Payment Statistics database."/>
  </r>
  <r>
    <x v="29"/>
    <s v="SP.DYN.LE00.MA.IN"/>
    <s v="Data source: United Nations World Population Prospects"/>
  </r>
  <r>
    <x v="30"/>
    <s v="IT.MLT.MAIN"/>
    <s v="Botswana Telecommunication Corporation. From 2003: Botswana Telecommunications Authority (BTA)."/>
  </r>
  <r>
    <x v="30"/>
    <s v="SP.POP.TOTL"/>
    <s v="Data source: United Nations World Population Prospects"/>
  </r>
  <r>
    <x v="30"/>
    <s v="ST.INT.TVLR.CD"/>
    <s v="Compiled from data reported in the International Monetary Fund's Balance of Payment Statistics database."/>
  </r>
  <r>
    <x v="30"/>
    <s v="ST.INT.TRNX.CD"/>
    <s v="Compiled from data reported in the International Monetary Fund's Balance of Payment Statistics database."/>
  </r>
  <r>
    <x v="30"/>
    <s v="EG.ELC.RNEW.ZS"/>
    <s v="Sources: World Energy Statistics and Balances, IEA (2014)"/>
  </r>
  <r>
    <x v="30"/>
    <s v="DT.DOD.DECT.CD"/>
    <s v="Long-term public and publicly guaranteed debt data for 2020 are based on reports provided by the country. Long-term private nonguaranteed debt data are World Bank staff estimates based on the market data. Short-term debt for 2020 is based on data from the BIS."/>
  </r>
  <r>
    <x v="30"/>
    <s v="ST.INT.ARVL"/>
    <s v="Includes overnight visitors (tourists) and same-day visitors (excursionists). Arrivals of non-resident visitors at national borders."/>
  </r>
  <r>
    <x v="30"/>
    <s v="ST.INT.RCPT.CD"/>
    <s v="Compiled from data reported in the International Monetary Fund's Balance of Payment Statistics database."/>
  </r>
  <r>
    <x v="30"/>
    <s v="IT.MLT.MAIN.P2"/>
    <s v="Botswana Telecommunication Corporation. From 2003: Botswana Telecommunications Authority (BTA)."/>
  </r>
  <r>
    <x v="30"/>
    <s v="IT.NET.BBND.P2"/>
    <s v="Botswana Telecommunication Corporation. From 2003: Botswana Telecommunications Authority (BTA)."/>
  </r>
  <r>
    <x v="30"/>
    <s v="SP.DYN.LE00.FE.IN"/>
    <s v="Data source: United Nations World Population Prospects"/>
  </r>
  <r>
    <x v="30"/>
    <s v="SP.DYN.LE00.IN"/>
    <s v="Data source: United Nations World Population Prospects"/>
  </r>
  <r>
    <x v="30"/>
    <s v="ST.INT.TVLX.CD"/>
    <s v="Compiled from data reported in the International Monetary Fund's Balance of Payment Statistics database."/>
  </r>
  <r>
    <x v="30"/>
    <s v="SP.DYN.CDRT.IN"/>
    <s v="Data source: United Nations World Population Prospects"/>
  </r>
  <r>
    <x v="30"/>
    <s v="EG.EGY.PRIM.PP.KD"/>
    <s v="Sources: World Energy Statistics and Balances, IEA (2014); World Development Indicators, WDI (2014)"/>
  </r>
  <r>
    <x v="30"/>
    <s v="IT.NET.BBND"/>
    <s v="Botswana Telecommunication Corporation. From 2003: Botswana Telecommunications Authority (BTA)."/>
  </r>
  <r>
    <x v="30"/>
    <s v="IT.CEL.SETS.P2"/>
    <s v="Botswana Telecommunication Corporation. From 2003: Botswana Telecommunications Authority (BTA)."/>
  </r>
  <r>
    <x v="30"/>
    <s v="SP.DYN.AMRT.MA"/>
    <s v="Data source: United Nations World Population Prospects"/>
  </r>
  <r>
    <x v="30"/>
    <s v="ST.INT.TRNR.CD"/>
    <s v="Compiled from data reported in the International Monetary Fund's Balance of Payment Statistics database."/>
  </r>
  <r>
    <x v="30"/>
    <s v="SM.POP.TOTL"/>
    <s v="Estimates are derived from data on foreign population. Foreign population is people who are citizens of a country other the country in which they reside. "/>
  </r>
  <r>
    <x v="30"/>
    <s v="SM.POP.NETM"/>
    <s v="Data source: United Nations World Population Prospects"/>
  </r>
  <r>
    <x v="30"/>
    <s v="SP.DYN.CBRT.IN"/>
    <s v="Data source: United Nations World Population Prospects"/>
  </r>
  <r>
    <x v="30"/>
    <s v="SP.DYN.AMRT.FE"/>
    <s v="Data source: United Nations World Population Prospects"/>
  </r>
  <r>
    <x v="30"/>
    <s v="ST.INT.XPND.CD"/>
    <s v="Compiled from data reported in the International Monetary Fund's Balance of Payment Statistics database."/>
  </r>
  <r>
    <x v="30"/>
    <s v="IS.RRS.PASG.KM"/>
    <s v="Source: Internation Union of Railways (UIC)"/>
  </r>
  <r>
    <x v="30"/>
    <s v="IS.RRS.GOOD.MT.K6"/>
    <s v="Source: Internation Union of Railways (UIC)"/>
  </r>
  <r>
    <x v="30"/>
    <s v="SP.DYN.TFRT.IN"/>
    <s v="Data source: United Nations World Population Prospects"/>
  </r>
  <r>
    <x v="30"/>
    <s v="IT.NET.USER.ZS"/>
    <s v="Botswana Telecommunication Corporation. From 2003: Botswana Telecommunications Authority (BTA)."/>
  </r>
  <r>
    <x v="30"/>
    <s v="SP.DYN.LE00.MA.IN"/>
    <s v="Data source: United Nations World Population Prospects"/>
  </r>
  <r>
    <x v="30"/>
    <s v="IT.CEL.SETS"/>
    <s v="Botswana Telecommunication Corporation. From 2003: Botswana Telecommunications Authority (BTA)."/>
  </r>
  <r>
    <x v="30"/>
    <s v="SP.POP.GROW"/>
    <s v="Data source: United Nations World Population Prospects"/>
  </r>
  <r>
    <x v="30"/>
    <s v="EG.FEC.RNEW.ZS"/>
    <s v="Sources: World Energy Statistics and Balances, IEA (2014)"/>
  </r>
  <r>
    <x v="31"/>
    <s v="ST.INT.XPND.CD"/>
    <s v="Compiled from data reported by the Central Bank. Source: &quot;Banque des États de l'Afrique Centrale (B.E.A.C.)&quot;. 2003, 2004, 2009-2013: country data."/>
  </r>
  <r>
    <x v="31"/>
    <s v="DT.DOD.DECT.CD"/>
    <s v="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but with no deferred payments reported in 2020."/>
  </r>
  <r>
    <x v="31"/>
    <s v="ST.INT.DPRT"/>
    <s v="Includes overnight visitors (tourists) only."/>
  </r>
  <r>
    <x v="31"/>
    <s v="ST.INT.RCPT.CD"/>
    <s v="Compiled from data reported by the Central Bank. Source: &quot;Banque des États de l'Afrique Centrale (B.E.A.C.)&quot;. 2003, 2004, 2009-2013: country data."/>
  </r>
  <r>
    <x v="31"/>
    <s v="SP.DYN.CBRT.IN"/>
    <s v="Data source: United Nations World Population Prospects"/>
  </r>
  <r>
    <x v="31"/>
    <s v="IT.MLT.MAIN"/>
    <s v="Société Centrafricaine de Télécommunications (SOCATEL)."/>
  </r>
  <r>
    <x v="31"/>
    <s v="SP.DYN.AMRT.MA"/>
    <s v="Data source: United Nations World Population Prospects"/>
  </r>
  <r>
    <x v="31"/>
    <s v="SP.POP.GROW"/>
    <s v="Data source: United Nations World Population Prospects"/>
  </r>
  <r>
    <x v="31"/>
    <s v="IT.CEL.SETS.P2"/>
    <s v="Société Centrafricaine de Télécommunications (SOCATEL)."/>
  </r>
  <r>
    <x v="31"/>
    <s v="SM.POP.NETM"/>
    <s v="Data source: United Nations World Population Prospects"/>
  </r>
  <r>
    <x v="31"/>
    <s v="SP.DYN.TFRT.IN"/>
    <s v="Data source: United Nations World Population Prospects"/>
  </r>
  <r>
    <x v="31"/>
    <s v="ST.INT.TVLR.CD"/>
    <s v="Compiled from data reported by the Central Bank. Source: &quot;Banque des États de l'Afrique Centrale (B.E.A.C.)&quot;. 2003, 2004, 2009-2013: country data."/>
  </r>
  <r>
    <x v="31"/>
    <s v="ST.INT.TRNR.CD"/>
    <s v="Compiled from data reported by the Central Bank. Source: &quot;Banque des États de l'Afrique Centrale (B.E.A.C.)&quot;. 2003, 2004, 2009-2013: country data."/>
  </r>
  <r>
    <x v="31"/>
    <s v="EG.FEC.RNEW.ZS"/>
    <s v="Sources: UN Energy Statistics (2014)"/>
  </r>
  <r>
    <x v="31"/>
    <s v="SP.DYN.LE00.FE.IN"/>
    <s v="Data source: United Nations World Population Prospects"/>
  </r>
  <r>
    <x v="31"/>
    <s v="IT.MLT.MAIN.P2"/>
    <s v="Société Centrafricaine de Télécommunications (SOCATEL)."/>
  </r>
  <r>
    <x v="31"/>
    <s v="SP.DYN.CDRT.IN"/>
    <s v="Data source: United Nations World Population Prospects"/>
  </r>
  <r>
    <x v="31"/>
    <s v="EG.EGY.PRIM.PP.KD"/>
    <s v="Sources: Estimated based on UN Energy Statistics (2014); World Development Indicators, WDI (2014)"/>
  </r>
  <r>
    <x v="31"/>
    <s v="ST.INT.TVLX.CD"/>
    <s v="Compiled from data reported by the Central Bank. Source: &quot;Banque des États de l'Afrique Centrale (B.E.A.C.)&quot;. 2003, 2004, 2009-2013: country data."/>
  </r>
  <r>
    <x v="31"/>
    <s v="EG.ELC.RNEW.ZS"/>
    <s v="Sources: UN Energy Statistics (2014)"/>
  </r>
  <r>
    <x v="31"/>
    <s v="ST.INT.ARVL"/>
    <s v="Includes overnight visitors (tourists) only. Arrivals of non-resident tourists at national borders. Arrivals by air to Bangui only."/>
  </r>
  <r>
    <x v="31"/>
    <s v="SP.DYN.AMRT.FE"/>
    <s v="Data source: United Nations World Population Prospects"/>
  </r>
  <r>
    <x v="31"/>
    <s v="IT.NET.BBND"/>
    <s v="Société Centrafricaine de Télécommunications (SOCATEL)."/>
  </r>
  <r>
    <x v="31"/>
    <s v="SP.DYN.LE00.MA.IN"/>
    <s v="Data source: United Nations World Population Prospects"/>
  </r>
  <r>
    <x v="31"/>
    <s v="SP.POP.TOTL"/>
    <s v="Data source: United Nations World Population Prospects"/>
  </r>
  <r>
    <x v="31"/>
    <s v="IT.NET.BBND.P2"/>
    <s v="Société Centrafricaine de Télécommunications (SOCATEL)."/>
  </r>
  <r>
    <x v="31"/>
    <s v="SP.DYN.LE00.IN"/>
    <s v="Data source: United Nations World Population Prospects"/>
  </r>
  <r>
    <x v="31"/>
    <s v="SM.POP.TOTL"/>
    <s v="Estimates are derived from data on foreign population. Foreign population is people who are citizens of a country other the country in which they reside. "/>
  </r>
  <r>
    <x v="31"/>
    <s v="IT.CEL.SETS"/>
    <s v="Société Centrafricaine de Télécommunications (SOCATEL)."/>
  </r>
  <r>
    <x v="31"/>
    <s v="IT.NET.USER.ZS"/>
    <s v="Société Centrafricaine de Télécommunications (SOCATEL)."/>
  </r>
  <r>
    <x v="31"/>
    <s v="ST.INT.TRNX.CD"/>
    <s v="Compiled from data reported by the Central Bank. Source: &quot;Banque des États de l'Afrique Centrale (B.E.A.C.)&quot;. 2003, 2004, 2009-2013: country data."/>
  </r>
  <r>
    <x v="32"/>
    <s v="IT.NET.USER.ZS"/>
    <s v="Statistics Canada. Canadian Radio-television and Telecommunications Commission."/>
  </r>
  <r>
    <x v="32"/>
    <s v="IT.MLT.MAIN.P2"/>
    <s v="Statistics Canada. Canadian Radio-television and Telecommunications Commission."/>
  </r>
  <r>
    <x v="32"/>
    <s v="IT.NET.BBND"/>
    <s v="Statistics Canada. Canadian Radio-television and Telecommunications Commission."/>
  </r>
  <r>
    <x v="32"/>
    <s v="SM.POP.NETM"/>
    <s v="Data source: United Nations World Population Prospects"/>
  </r>
  <r>
    <x v="32"/>
    <s v="SP.DYN.CBRT.IN"/>
    <s v="Data source: Statistics Canada, United Nations Population and Vital Statistics Report, United Nations World Population Prospects"/>
  </r>
  <r>
    <x v="32"/>
    <s v="SP.POP.GROW"/>
    <s v="Data source: Statistics Canada"/>
  </r>
  <r>
    <x v="32"/>
    <s v="SP.DYN.LE00.IN"/>
    <s v="Derived using male and female life expectancy"/>
  </r>
  <r>
    <x v="32"/>
    <s v="SP.DYN.TFRT.IN"/>
    <s v="Data source: Statistics Canada, United Nations World Population Prospects"/>
  </r>
  <r>
    <x v="32"/>
    <s v="CM.MKT.TRNR"/>
    <s v="Method of calculation: Before 2000, total domestic value of share trading of TMX Group and Bourse de MontrÃ©al divided by total domestic market capitalization of the two exchanges. After 2000, Bourse de MontrÃ©al does not have a cash market and is thus excluded."/>
  </r>
  <r>
    <x v="32"/>
    <s v="EG.FEC.RNEW.ZS"/>
    <s v="Sources: World Energy Statistics and Balances, IEA (2014)"/>
  </r>
  <r>
    <x v="32"/>
    <s v="SP.DYN.CDRT.IN"/>
    <s v="Data source: Statistics Canada, United Nations Population and Vital Statistics Report, United Nations World Population Prospects"/>
  </r>
  <r>
    <x v="32"/>
    <s v="IS.RRS.TOTL.KM"/>
    <s v="Data before 2005 are for Canadian National Line only."/>
  </r>
  <r>
    <x v="32"/>
    <s v="SP.DYN.LE00.MA.IN"/>
    <s v="Data source: Statistics Canada"/>
  </r>
  <r>
    <x v="32"/>
    <s v="SM.POP.TOTL"/>
    <s v="Estimates are derived from data on foreign-born population. "/>
  </r>
  <r>
    <x v="32"/>
    <s v="IT.NET.BBND.P2"/>
    <s v="Statistics Canada. Canadian Radio-television and Telecommunications Commission."/>
  </r>
  <r>
    <x v="32"/>
    <s v="ST.INT.TRNX.CD"/>
    <s v="Compiled from data reported in the International Monetary Fund's Balance of Payment Statistics database."/>
  </r>
  <r>
    <x v="32"/>
    <s v="IT.CEL.SETS"/>
    <s v="Statistics Canada. Canadian Radio-television and Telecommunications Commission."/>
  </r>
  <r>
    <x v="32"/>
    <s v="SP.DYN.LE00.FE.IN"/>
    <s v="Data source: Statistics Canada"/>
  </r>
  <r>
    <x v="32"/>
    <s v="ST.INT.TVLX.CD"/>
    <s v="Compiled from data reported in the International Monetary Fund's Balance of Payment Statistics database."/>
  </r>
  <r>
    <x v="32"/>
    <s v="ST.INT.ARVL"/>
    <s v="Includes overnight visitors (tourists) and same-day visitors (excursionists). Arrivals of non-resident visitors at national borders. Data based on customs counts and adjusted using questionnaire surveys. Note: Different types of methodological changes that affect the estimates for 2000 and 2001 for expenditures and characteristics of International Tourists to Canada, have been introduced in 2002. Therefore, Statistics Canada advises not to compare the estimates for 2000 and 2001 with the years prior because of these methodological changes for the non-count estimates (one of the reasons average length of stay numbers are not provided)."/>
  </r>
  <r>
    <x v="32"/>
    <s v="ST.INT.RCPT.CD"/>
    <s v="Compiled from data reported in the International Monetary Fund's Balance of Payment Statistics database."/>
  </r>
  <r>
    <x v="32"/>
    <s v="SP.DYN.AMRT.FE"/>
    <s v="Data source: Human Mortality Database by University of California, Berkeley, and Max Planck Institute for Demographic Research."/>
  </r>
  <r>
    <x v="32"/>
    <s v="EG.EGY.PRIM.PP.KD"/>
    <s v="Sources: World Energy Statistics and Balances, IEA (2014); World Development Indicators, WDI (2014)"/>
  </r>
  <r>
    <x v="32"/>
    <s v="ST.INT.XPND.CD"/>
    <s v="Compiled from data reported in the International Monetary Fund's Balance of Payment Statistics database."/>
  </r>
  <r>
    <x v="32"/>
    <s v="CM.MKT.LCAP.CD"/>
    <s v="Data for TMX Group. Data for years 2008-2012, 2014-2015, 2020 - includes Canadian Securities Exchange"/>
  </r>
  <r>
    <x v="32"/>
    <s v="CM.MKT.LDOM.NO"/>
    <s v="Data for TMX Group. Data for years 2008-2012, 2014-2015, 2020 - includes Canadian Securities Exchange"/>
  </r>
  <r>
    <x v="32"/>
    <s v="ST.INT.TRNR.CD"/>
    <s v="Compiled from data reported in the International Monetary Fund's Balance of Payment Statistics database."/>
  </r>
  <r>
    <x v="32"/>
    <s v="ST.INT.TVLR.CD"/>
    <s v="Compiled from data reported in the International Monetary Fund's Balance of Payment Statistics database."/>
  </r>
  <r>
    <x v="32"/>
    <s v="IT.CEL.SETS.P2"/>
    <s v="Statistics Canada. Canadian Radio-television and Telecommunications Commission."/>
  </r>
  <r>
    <x v="32"/>
    <s v="SP.DYN.AMRT.MA"/>
    <s v="Data source: Human Mortality Database by University of California, Berkeley, and Max Planck Institute for Demographic Research."/>
  </r>
  <r>
    <x v="32"/>
    <s v="ST.INT.DPRT"/>
    <s v="Includes overnight visitors (tourists) and same-day visitors (excursionists). Until 2017: departures were estimated from arrivals of Canadian residents returning from abroad. From 2018: National Travel Survey. The data are not comparable with those of previous years."/>
  </r>
  <r>
    <x v="32"/>
    <s v="IS.RRS.GOOD.MT.K6"/>
    <s v="Source: OECD"/>
  </r>
  <r>
    <x v="32"/>
    <s v="IT.MLT.MAIN"/>
    <s v="Statistics Canada. Canadian Radio-television and Telecommunications Commission."/>
  </r>
  <r>
    <x v="32"/>
    <s v="IS.RRS.PASG.KM"/>
    <s v="Source: OECD"/>
  </r>
  <r>
    <x v="32"/>
    <s v="SP.POP.TOTL"/>
    <s v="Data source: Statistics Canada"/>
  </r>
  <r>
    <x v="32"/>
    <s v="EG.ELC.RNEW.ZS"/>
    <s v="Sources: World Energy Statistics and Balances, IEA (2014)"/>
  </r>
  <r>
    <x v="33"/>
    <s v="IT.CEL.SETS.P2"/>
    <s v="Swisscom. From 1999: OFCOM."/>
  </r>
  <r>
    <x v="33"/>
    <s v="SP.POP.GROW"/>
    <s v="Data source: Eurostat"/>
  </r>
  <r>
    <x v="33"/>
    <s v="MS.MIL.XPND.CN"/>
    <s v="1960-1989 SIPRI estimates."/>
  </r>
  <r>
    <x v="33"/>
    <s v="SP.DYN.TFRT.IN"/>
    <s v="Data source: Eurostat, Swiss Federal Statistical Office"/>
  </r>
  <r>
    <x v="33"/>
    <s v="SM.POP.NETM"/>
    <s v="Data source: United Nations World Population Prospects"/>
  </r>
  <r>
    <x v="33"/>
    <s v="SP.DYN.CBRT.IN"/>
    <s v="Data source: Eurostat"/>
  </r>
  <r>
    <x v="33"/>
    <s v="ST.INT.DPRT"/>
    <s v="Includes overnight visitors (tourists) and same-day visitors (excursionists)."/>
  </r>
  <r>
    <x v="33"/>
    <s v="EG.EGY.PRIM.PP.KD"/>
    <s v="Sources: World Energy Statistics and Balances, IEA (2014); World Development Indicators, WDI (2014)"/>
  </r>
  <r>
    <x v="33"/>
    <s v="SP.DYN.AMRT.MA"/>
    <s v="Data source: Human Mortality Database by University of California, Berkeley, and Max Planck Institute for Demographic Research."/>
  </r>
  <r>
    <x v="33"/>
    <s v="IT.MLT.MAIN.P2"/>
    <s v="Swisscom. From 1999: OFCOM."/>
  </r>
  <r>
    <x v="33"/>
    <s v="EG.FEC.RNEW.ZS"/>
    <s v="Sources: World Energy Statistics and Balances, IEA (2014)"/>
  </r>
  <r>
    <x v="33"/>
    <s v="SP.DYN.LE00.MA.IN"/>
    <s v="Data source: Eurostat, Swiss Federal Statistical Office"/>
  </r>
  <r>
    <x v="33"/>
    <s v="IS.RRS.PASG.KM"/>
    <s v="Source: OECD"/>
  </r>
  <r>
    <x v="33"/>
    <s v="MS.MIL.XPND.CD"/>
    <s v="1960-1989 SIPRI estimates."/>
  </r>
  <r>
    <x v="33"/>
    <s v="ST.INT.ARVL"/>
    <s v="Includes overnight visitors (tourists) only. Arrivals of non-resident tourists in all types of accommodation establishments. Until 2015: hotels and similar establishments (including health establishments). From 2016 onwards: all collective tourism establishments."/>
  </r>
  <r>
    <x v="33"/>
    <s v="ST.INT.TRNR.CD"/>
    <s v="Compiled from data reported in the International Monetary Fund's Balance of Payment Statistics database."/>
  </r>
  <r>
    <x v="33"/>
    <s v="ST.INT.TVLX.CD"/>
    <s v="Compiled from data reported in the International Monetary Fund's Balance of Payment Statistics database."/>
  </r>
  <r>
    <x v="33"/>
    <s v="IT.NET.BBND"/>
    <s v="Swisscom. From 1999: OFCOM."/>
  </r>
  <r>
    <x v="33"/>
    <s v="ST.INT.TRNX.CD"/>
    <s v="Compiled from data reported in the International Monetary Fund's Balance of Payment Statistics database."/>
  </r>
  <r>
    <x v="33"/>
    <s v="IT.NET.BBND.P2"/>
    <s v="Swisscom. From 1999: OFCOM."/>
  </r>
  <r>
    <x v="33"/>
    <s v="IT.MLT.MAIN"/>
    <s v="Swisscom. From 1999: OFCOM."/>
  </r>
  <r>
    <x v="33"/>
    <s v="SM.POP.TOTL"/>
    <s v="Estimates are derived from data on foreign-born population. "/>
  </r>
  <r>
    <x v="33"/>
    <s v="SP.POP.TOTL"/>
    <s v="Data source: Eurostat"/>
  </r>
  <r>
    <x v="33"/>
    <s v="IS.SHP.GOOD.TU"/>
    <s v="Includes Liechtenstein"/>
  </r>
  <r>
    <x v="33"/>
    <s v="ST.INT.RCPT.CD"/>
    <s v="Compiled from data reported in the International Monetary Fund's Balance of Payment Statistics database."/>
  </r>
  <r>
    <x v="33"/>
    <s v="IS.RRS.GOOD.MT.K6"/>
    <s v="Source: OECD"/>
  </r>
  <r>
    <x v="33"/>
    <s v="IT.CEL.SETS"/>
    <s v="Swisscom. From 1999: OFCOM."/>
  </r>
  <r>
    <x v="33"/>
    <s v="SP.DYN.LE00.FE.IN"/>
    <s v="Data source: Eurostat, Swiss Federal Statistical Office"/>
  </r>
  <r>
    <x v="33"/>
    <s v="EG.ELC.RNEW.ZS"/>
    <s v="Sources: World Energy Statistics and Balances, IEA (2014)"/>
  </r>
  <r>
    <x v="33"/>
    <s v="IT.NET.USER.ZS"/>
    <s v="Swisscom. From 1999: OFCOM."/>
  </r>
  <r>
    <x v="33"/>
    <s v="ST.INT.XPND.CD"/>
    <s v="Compiled from data reported in the International Monetary Fund's Balance of Payment Statistics database."/>
  </r>
  <r>
    <x v="33"/>
    <s v="SP.DYN.CDRT.IN"/>
    <s v="Data source: Eurostat"/>
  </r>
  <r>
    <x v="33"/>
    <s v="ST.INT.TVLR.CD"/>
    <s v="Compiled from data reported in the International Monetary Fund's Balance of Payment Statistics database."/>
  </r>
  <r>
    <x v="33"/>
    <s v="SP.DYN.AMRT.FE"/>
    <s v="Data source: Human Mortality Database by University of California, Berkeley, and Max Planck Institute for Demographic Research."/>
  </r>
  <r>
    <x v="33"/>
    <s v="SP.DYN.LE00.IN"/>
    <s v="Derived using male and female life expectancy"/>
  </r>
  <r>
    <x v="34"/>
    <s v="SP.POP.TOTL"/>
    <s v="Data source: United Nations World Population Prospects"/>
  </r>
  <r>
    <x v="34"/>
    <s v="SP.DYN.AMRT.MA"/>
    <s v="Data source: United Nations World Population Prospects. Refers to Guernsey, and Jersey."/>
  </r>
  <r>
    <x v="34"/>
    <s v="SP.POP.TOTL.MA.ZS"/>
    <s v="Refers to Guernsey, and Jersey."/>
  </r>
  <r>
    <x v="34"/>
    <s v="SP.POP.BRTH.MF"/>
    <s v="Refers to Guernsey, and Jersey."/>
  </r>
  <r>
    <x v="34"/>
    <s v="SP.POP.TOTL.FE.ZS"/>
    <s v="Refers to Guernsey, and Jersey."/>
  </r>
  <r>
    <x v="34"/>
    <s v="SP.POP.65UP.TO.ZS"/>
    <s v="Refers to Guernsey, and Jersey."/>
  </r>
  <r>
    <x v="34"/>
    <s v="SP.POP.65UP.MA.ZS"/>
    <s v="Refers to Guernsey, and Jersey."/>
  </r>
  <r>
    <x v="34"/>
    <s v="SM.POP.NETM"/>
    <s v="Data source: United Nations World Population Prospects"/>
  </r>
  <r>
    <x v="34"/>
    <s v="SP.DYN.CBRT.IN"/>
    <s v="Data source: United Nations World Population Prospects"/>
  </r>
  <r>
    <x v="34"/>
    <s v="SP.DYN.AMRT.FE"/>
    <s v="Data source: United Nations World Population Prospects. Refers to Guernsey, and Jersey."/>
  </r>
  <r>
    <x v="34"/>
    <s v="SP.POP.GROW"/>
    <s v="Data source: United Nations World Population Prospects"/>
  </r>
  <r>
    <x v="34"/>
    <s v="SP.DYN.LE00.IN"/>
    <s v="Data source: United Nations World Population Prospects"/>
  </r>
  <r>
    <x v="34"/>
    <s v="SP.DYN.TFRT.IN"/>
    <s v="Data source: United Nations World Population Prospects"/>
  </r>
  <r>
    <x v="34"/>
    <s v="SP.ADO.TFRT"/>
    <s v="Refers to Guernsey, and Jersey."/>
  </r>
  <r>
    <x v="34"/>
    <s v="SP.POP.1564.TO.ZS"/>
    <s v="Refers to Guernsey, and Jersey."/>
  </r>
  <r>
    <x v="34"/>
    <s v="SP.DYN.LE00.MA.IN"/>
    <s v="Data source: United Nations World Population Prospects"/>
  </r>
  <r>
    <x v="34"/>
    <s v="SP.DYN.TO65.FE.ZS"/>
    <s v="Refers to Guernsey, and Jersey."/>
  </r>
  <r>
    <x v="34"/>
    <s v="SP.POP.1564.MA.ZS"/>
    <s v="Refers to Guernsey, and Jersey."/>
  </r>
  <r>
    <x v="34"/>
    <s v="SP.POP.65UP.FE.ZS"/>
    <s v="Refers to Guernsey, and Jersey."/>
  </r>
  <r>
    <x v="34"/>
    <s v="SP.POP.1564.FE.ZS"/>
    <s v="Refers to Guernsey, and Jersey."/>
  </r>
  <r>
    <x v="34"/>
    <s v="SP.DYN.CDRT.IN"/>
    <s v="Data source: United Nations World Population Prospects"/>
  </r>
  <r>
    <x v="34"/>
    <s v="SP.DYN.LE00.FE.IN"/>
    <s v="Data source: United Nations World Population Prospects"/>
  </r>
  <r>
    <x v="34"/>
    <s v="SP.DYN.TO65.MA.ZS"/>
    <s v="Refers to Guernsey, and Jersey."/>
  </r>
  <r>
    <x v="34"/>
    <s v="SP.POP.0014.FE.ZS"/>
    <s v="Refers to Guernsey, and Jersey."/>
  </r>
  <r>
    <x v="34"/>
    <s v="SM.POP.TOTL"/>
    <s v="Estimates are derived from data on foreign-born population. The estimates for the Channel Islands are based on the number of persons born outside the territory of Guernsey and Jersey."/>
  </r>
  <r>
    <x v="34"/>
    <s v="SP.POP.0014.TO.ZS"/>
    <s v="Refers to Guernsey, and Jersey."/>
  </r>
  <r>
    <x v="34"/>
    <s v="SP.POP.0014.MA.ZS"/>
    <s v="Refers to Guernsey, and Jersey."/>
  </r>
  <r>
    <x v="35"/>
    <s v="EG.EGY.PRIM.PP.KD"/>
    <s v="Sources: World Energy Statistics and Balances, IEA (2014); World Development Indicators, WDI (2014)"/>
  </r>
  <r>
    <x v="35"/>
    <s v="SP.DYN.CBRT.IN"/>
    <s v="Data source: United Nations World Population Prospects"/>
  </r>
  <r>
    <x v="35"/>
    <s v="SP.DYN.LE00.MA.IN"/>
    <s v="Data source: United Nations World Population Prospects"/>
  </r>
  <r>
    <x v="35"/>
    <s v="ST.INT.TVLR.CD"/>
    <s v="Compiled from data reported in the International Monetary Fund's Balance of Payment Statistics database."/>
  </r>
  <r>
    <x v="35"/>
    <s v="SM.POP.NETM"/>
    <s v="Data source: United Nations World Population Prospects"/>
  </r>
  <r>
    <x v="35"/>
    <s v="ST.INT.XPND.CD"/>
    <s v="Compiled from data reported in the International Monetary Fund's Balance of Payment Statistics database."/>
  </r>
  <r>
    <x v="35"/>
    <s v="IT.CEL.SETS.P2"/>
    <s v="Until 1998: Ministerio de Transportes y Telecomunicaciones. Subsecretaría de Telecomunicaciones (Subtel)."/>
  </r>
  <r>
    <x v="35"/>
    <s v="IT.CEL.SETS"/>
    <s v="Until 1998: Ministerio de Transportes y Telecomunicaciones. Subsecretaría de Telecomunicaciones (Subtel)."/>
  </r>
  <r>
    <x v="35"/>
    <s v="SP.DYN.LE00.FE.IN"/>
    <s v="Data source: United Nations World Population Prospects"/>
  </r>
  <r>
    <x v="35"/>
    <s v="ST.INT.DPRT"/>
    <s v="Includes overnight visitors (tourists) and same-day visitors (excursionists). In 2017, a &quot;base year&quot; was carried out that allowed updating the behavior patterns of the land passes. From 2012 to 2015 they were estimated. From the year 2019 the Outbound Tourism figures expand according to “Departures of residents in Chile for tourist purposes”. Before this methodological change, the expansion was carried out according to “Arrivals at destination of residents in Chile”."/>
  </r>
  <r>
    <x v="35"/>
    <s v="ST.INT.ARVL"/>
    <s v="Includes overnight visitors (tourists) and same-day visitors (excursionists). Arrivals of non-resident visitors at national borders."/>
  </r>
  <r>
    <x v="35"/>
    <s v="ST.INT.TRNX.CD"/>
    <s v="Compiled from data reported in the International Monetary Fund's Balance of Payment Statistics database."/>
  </r>
  <r>
    <x v="35"/>
    <s v="IS.RRS.GOOD.MT.K6"/>
    <s v="Source: OECD"/>
  </r>
  <r>
    <x v="35"/>
    <s v="ST.INT.TVLX.CD"/>
    <s v="Compiled from data reported in the International Monetary Fund's Balance of Payment Statistics database."/>
  </r>
  <r>
    <x v="35"/>
    <s v="SP.DYN.AMRT.MA"/>
    <s v="Data source: United Nations World Population Prospects"/>
  </r>
  <r>
    <x v="35"/>
    <s v="ST.INT.RCPT.CD"/>
    <s v="Compiled from data reported in the International Monetary Fund's Balance of Payment Statistics database."/>
  </r>
  <r>
    <x v="35"/>
    <s v="IT.NET.BBND.P2"/>
    <s v="Until 1998: Ministerio de Transportes y Telecomunicaciones. Subsecretaría de Telecomunicaciones (Subtel)."/>
  </r>
  <r>
    <x v="35"/>
    <s v="SM.POP.TOTL"/>
    <s v="Estimates are derived from data on foreign-born population. "/>
  </r>
  <r>
    <x v="35"/>
    <s v="SP.DYN.CDRT.IN"/>
    <s v="Data source: United Nations World Population Prospects"/>
  </r>
  <r>
    <x v="35"/>
    <s v="EG.FEC.RNEW.ZS"/>
    <s v="Sources: World Energy Statistics and Balances, IEA (2014)"/>
  </r>
  <r>
    <x v="35"/>
    <s v="SP.DYN.TFRT.IN"/>
    <s v="Data source: United Nations World Population Prospects"/>
  </r>
  <r>
    <x v="35"/>
    <s v="SP.DYN.LE00.IN"/>
    <s v="Data source: United Nations World Population Prospects"/>
  </r>
  <r>
    <x v="35"/>
    <s v="SP.DYN.AMRT.FE"/>
    <s v="Data source: United Nations World Population Prospects"/>
  </r>
  <r>
    <x v="35"/>
    <s v="SP.POP.GROW"/>
    <s v="Data source: United Nations World Population Prospects"/>
  </r>
  <r>
    <x v="35"/>
    <s v="DT.DOD.DSTC.CD"/>
    <s v="Data on short-term debt on original maturity basis are based on reports provided by the country."/>
  </r>
  <r>
    <x v="35"/>
    <s v="IT.MLT.MAIN.P2"/>
    <s v="Until 1998: Ministerio de Transportes y Telecomunicaciones. Subsecretaría de Telecomunicaciones (Subtel)."/>
  </r>
  <r>
    <x v="35"/>
    <s v="IT.NET.USER.ZS"/>
    <s v="Until 1998: Ministerio de Transportes y Telecomunicaciones. Subsecretaría de Telecomunicaciones (Subtel)."/>
  </r>
  <r>
    <x v="35"/>
    <s v="EG.ELC.RNEW.ZS"/>
    <s v="Sources: World Energy Statistics and Balances, IEA (2014)"/>
  </r>
  <r>
    <x v="35"/>
    <s v="ST.INT.TRNR.CD"/>
    <s v="Compiled from data reported in the International Monetary Fund's Balance of Payment Statistics database."/>
  </r>
  <r>
    <x v="35"/>
    <s v="IT.MLT.MAIN"/>
    <s v="Until 1998: Ministerio de Transportes y Telecomunicaciones. Subsecretaría de Telecomunicaciones (Subtel)."/>
  </r>
  <r>
    <x v="35"/>
    <s v="IT.NET.BBND"/>
    <s v="Until 1998: Ministerio de Transportes y Telecomunicaciones. Subsecretaría de Telecomunicaciones (Subtel)."/>
  </r>
  <r>
    <x v="35"/>
    <s v="IS.RRS.PASG.KM"/>
    <s v="Source: OECD"/>
  </r>
  <r>
    <x v="35"/>
    <s v="SP.POP.TOTL"/>
    <s v="Data source: United Nations World Population Prospects"/>
  </r>
  <r>
    <x v="36"/>
    <s v="MS.MIL.XPND.CD"/>
    <s v="1989-2019 SIPRI estimates."/>
  </r>
  <r>
    <x v="36"/>
    <s v="CM.MKT.TRNR"/>
    <s v="Method of calculation: Total domestic value of share trading of Shanghai Stock Exchange and Shenzhen Stock Exchange divided by the total domestic market capitalization of the two exchanges."/>
  </r>
  <r>
    <x v="36"/>
    <s v="DT.DOD.DECT.CD"/>
    <s v="Long-term public and publicly guaranteed, long-term private nonguaranteed debt data, and short-term debt data for 2020 are World Bank staff estimates based on country aggregate reports."/>
  </r>
  <r>
    <x v="36"/>
    <s v="ST.INT.DPRT"/>
    <s v="Includes overnight visitors (tourists) only. Including air crew members and other servicemen."/>
  </r>
  <r>
    <x v="36"/>
    <s v="SP.POP.65UP.TO.ZS"/>
    <s v="Excluding Hong Kong SAR, China; Macao SAR, China; Taiwan, China."/>
  </r>
  <r>
    <x v="36"/>
    <s v="ST.INT.TRNR.CD"/>
    <s v="Compiled from data reported in the International Monetary Fund's Balance of Payment Statistics database."/>
  </r>
  <r>
    <x v="36"/>
    <s v="SP.POP.BRTH.MF"/>
    <s v="The data for China do not include Hong Kong SAR, China; Macao SAR, China; and Taiwan, China."/>
  </r>
  <r>
    <x v="36"/>
    <s v="SP.ADO.TFRT"/>
    <s v="The data for China do not include Hong Kong SAR, China; Macao SAR, China; and Taiwan, China."/>
  </r>
  <r>
    <x v="36"/>
    <s v="ST.INT.XPND.CD"/>
    <s v="Compiled from data reported in the International Monetary Fund's Balance of Payment Statistics database."/>
  </r>
  <r>
    <x v="36"/>
    <s v="IT.MLT.MAIN.P2"/>
    <s v="Ministry of Information Industry (MII). Ministry of Industry and Information Technology."/>
  </r>
  <r>
    <x v="36"/>
    <s v="MS.MIL.XPND.CN"/>
    <s v="1989-2019 SIPRI estimates."/>
  </r>
  <r>
    <x v="36"/>
    <s v="SP.DYN.TFRT.IN"/>
    <s v="Data source: United Nations World Population Prospects"/>
  </r>
  <r>
    <x v="36"/>
    <s v="IT.MLT.MAIN"/>
    <s v="Ministry of Information Industry (MII). Ministry of Industry and Information Technology."/>
  </r>
  <r>
    <x v="36"/>
    <s v="IT.NET.USER.ZS"/>
    <s v="Ministry of Information Industry (MII). Ministry of Industry and Information Technology."/>
  </r>
  <r>
    <x v="36"/>
    <s v="SP.DYN.AMRT.FE"/>
    <s v="Data source: United Nations World Population Prospects. The data for China do not include Hong Kong SAR, China; Macao SAR, China; and Taiwan, China."/>
  </r>
  <r>
    <x v="36"/>
    <s v="IS.RRS.GOOD.MT.K6"/>
    <s v="Source: OECD"/>
  </r>
  <r>
    <x v="36"/>
    <s v="EG.EGY.PRIM.PP.KD"/>
    <s v="Sources: World Energy Statistics and Balances, IEA (2014); World Development Indicators, WDI (2014)"/>
  </r>
  <r>
    <x v="36"/>
    <s v="SP.POP.65UP.FE.ZS"/>
    <s v="Excluding Hong Kong SAR, China; Macao SAR, China; Taiwan, China."/>
  </r>
  <r>
    <x v="36"/>
    <s v="SP.POP.65UP.MA.ZS"/>
    <s v="Excluding Hong Kong SAR, China; Macao SAR, China; Taiwan, China."/>
  </r>
  <r>
    <x v="36"/>
    <s v="BX.KLT.DINV.CD.WD"/>
    <s v="Data based on BPM6."/>
  </r>
  <r>
    <x v="36"/>
    <s v="SP.POP.1564.TO.ZS"/>
    <s v="Excluding Hong Kong SAR, China; Macao SAR, China; Taiwan, China."/>
  </r>
  <r>
    <x v="36"/>
    <s v="SP.DYN.TO65.FE.ZS"/>
    <s v="The data for China do not include Hong Kong SAR, China; Macao SAR, China; and Taiwan, China."/>
  </r>
  <r>
    <x v="36"/>
    <s v="SP.POP.1564.MA.ZS"/>
    <s v="Excluding Hong Kong SAR, China; Macao SAR, China; Taiwan, China."/>
  </r>
  <r>
    <x v="36"/>
    <s v="IS.RRS.PASG.KM"/>
    <s v="Source: OECD"/>
  </r>
  <r>
    <x v="36"/>
    <s v="SP.DYN.TO65.MA.ZS"/>
    <s v="The data for China do not include Hong Kong SAR, China; Macao SAR, China; and Taiwan, China."/>
  </r>
  <r>
    <x v="36"/>
    <s v="SP.DYN.AMRT.MA"/>
    <s v="Data source: United Nations World Population Prospects. The data for China do not include Hong Kong SAR, China; Macao SAR, China; and Taiwan, China."/>
  </r>
  <r>
    <x v="36"/>
    <s v="SP.POP.0014.FE.ZS"/>
    <s v="Excluding Hong Kong SAR, China; Macao SAR, China; Taiwan, China."/>
  </r>
  <r>
    <x v="36"/>
    <s v="ST.INT.ARVL"/>
    <s v="Includes overnight visitors (tourists) and same-day visitors (excursionists). Arrivals of non-resident visitors at national borders. Including ethnic Chinese arriving from &quot;Hong Kong, China&quot;, &quot;Macao, China&quot;, &quot;Taiwan, Province of China&quot; and overseas Chinese, of which most same-day visitors are from &quot;Hong Kong, China&quot; and &quot;Macao, China&quot;. From 2016: including arrivals of non-residents visitors through border areas in China. The data are not comparable with those of previous years."/>
  </r>
  <r>
    <x v="36"/>
    <s v="SP.POP.0014.MA.ZS"/>
    <s v="Excluding Hong Kong SAR, China; Macao SAR, China; Taiwan, China."/>
  </r>
  <r>
    <x v="36"/>
    <s v="SM.POP.TOTL"/>
    <s v="Estimates are imputed using model estimates. For purposes of estimation, the estimates for China, Hong Kong Special Administrative Region of China and Macao Special Administrative Region of China are derived and reported separately."/>
  </r>
  <r>
    <x v="36"/>
    <s v="ST.INT.TRNX.CD"/>
    <s v="Compiled from data reported in the International Monetary Fund's Balance of Payment Statistics database."/>
  </r>
  <r>
    <x v="36"/>
    <s v="SP.POP.1564.FE.ZS"/>
    <s v="Excluding Hong Kong SAR, China; Macao SAR, China; Taiwan, China."/>
  </r>
  <r>
    <x v="36"/>
    <s v="SP.POP.0014.TO.ZS"/>
    <s v="Excluding Hong Kong SAR, China; Macao SAR, China; Taiwan, China."/>
  </r>
  <r>
    <x v="36"/>
    <s v="ST.INT.RCPT.CD"/>
    <s v="Compiled from data reported in the International Monetary Fund's Balance of Payment Statistics database."/>
  </r>
  <r>
    <x v="36"/>
    <s v="SM.POP.NETM"/>
    <s v="Data source: United Nations World Population Prospects"/>
  </r>
  <r>
    <x v="36"/>
    <s v="IT.CEL.SETS.P2"/>
    <s v="Ministry of Information Industry (MII). Ministry of Industry and Information Technology."/>
  </r>
  <r>
    <x v="36"/>
    <s v="SP.POP.TOTL"/>
    <s v="Data source: National Bureau of Statistics"/>
  </r>
  <r>
    <x v="36"/>
    <s v="ST.INT.TVLR.CD"/>
    <s v="Compiled from data reported in the International Monetary Fund's Balance of Payment Statistics database."/>
  </r>
  <r>
    <x v="36"/>
    <s v="SP.POP.TOTL.FE.ZS"/>
    <s v="Excluding Hong Kong SAR, China; Macao SAR, China; Taiwan, China."/>
  </r>
  <r>
    <x v="36"/>
    <s v="IT.NET.BBND"/>
    <s v="Ministry of Information Industry (MII). Ministry of Industry and Information Technology."/>
  </r>
  <r>
    <x v="36"/>
    <s v="SP.DYN.CBRT.IN"/>
    <s v="Data source: National Bureau of Statistics"/>
  </r>
  <r>
    <x v="36"/>
    <s v="SP.POP.TOTL.MA.ZS"/>
    <s v="Excluding Hong Kong SAR, China; Macao SAR, China; Taiwan, China."/>
  </r>
  <r>
    <x v="36"/>
    <s v="SP.DYN.LE00.MA.IN"/>
    <s v="Data source: United Nations World Population Prospects"/>
  </r>
  <r>
    <x v="36"/>
    <s v="EG.ELC.RNEW.ZS"/>
    <s v="Sources: World Energy Statistics and Balances, IEA (2014)"/>
  </r>
  <r>
    <x v="36"/>
    <s v="SP.POP.GROW"/>
    <s v="Data source: National Bureau of Statistics"/>
  </r>
  <r>
    <x v="36"/>
    <s v="SP.DYN.LE00.IN"/>
    <s v="Data source: United Nations World Population Prospects"/>
  </r>
  <r>
    <x v="36"/>
    <s v="IT.CEL.SETS"/>
    <s v="Ministry of Information Industry (MII). Ministry of Industry and Information Technology."/>
  </r>
  <r>
    <x v="36"/>
    <s v="SP.DYN.CDRT.IN"/>
    <s v="Data source: National Bureau of Statistics"/>
  </r>
  <r>
    <x v="36"/>
    <s v="EG.FEC.RNEW.ZS"/>
    <s v="Sources: World Energy Statistics and Balances, IEA (2014)"/>
  </r>
  <r>
    <x v="36"/>
    <s v="SP.DYN.LE00.FE.IN"/>
    <s v="Data source: United Nations World Population Prospects"/>
  </r>
  <r>
    <x v="36"/>
    <s v="MS.MIL.XPND.ZS"/>
    <s v="1989-2018 SIPRI estimates."/>
  </r>
  <r>
    <x v="36"/>
    <s v="IT.NET.BBND.P2"/>
    <s v="Ministry of Information Industry (MII). Ministry of Industry and Information Technology."/>
  </r>
  <r>
    <x v="36"/>
    <s v="ST.INT.TVLX.CD"/>
    <s v="Compiled from data reported in the International Monetary Fund's Balance of Payment Statistics database."/>
  </r>
  <r>
    <x v="37"/>
    <s v="IT.NET.BBND.P2"/>
    <s v="Until 1996: Société Côte d'Ivoire-TELECOM (CI-TELCOM). Agence des Télécommunications de Côte d'Ivoire."/>
  </r>
  <r>
    <x v="37"/>
    <s v="SP.DYN.TFRT.IN"/>
    <s v="Data source: United Nations World Population Prospects"/>
  </r>
  <r>
    <x v="37"/>
    <s v="SP.POP.GROW"/>
    <s v="Data source: United Nations World Population Prospects"/>
  </r>
  <r>
    <x v="37"/>
    <s v="SP.DYN.LE00.IN"/>
    <s v="Data source: United Nations World Population Prospects"/>
  </r>
  <r>
    <x v="37"/>
    <s v="SP.DYN.AMRT.FE"/>
    <s v="Data source: United Nations World Population Prospects"/>
  </r>
  <r>
    <x v="37"/>
    <s v="IT.MLT.MAIN.P2"/>
    <s v="Until 1996: Société Côte d'Ivoire-TELECOM (CI-TELCOM). Agence des Télécommunications de Côte d'Ivoire."/>
  </r>
  <r>
    <x v="37"/>
    <s v="IT.NET.USER.ZS"/>
    <s v="Until 1996: Société Côte d'Ivoire-TELECOM (CI-TELCOM). Agence des Télécommunications de Côte d'Ivoire."/>
  </r>
  <r>
    <x v="37"/>
    <s v="EG.ELC.RNEW.ZS"/>
    <s v="Sources: World Energy Statistics and Balances, IEA (2014)"/>
  </r>
  <r>
    <x v="37"/>
    <s v="SP.DYN.CDRT.IN"/>
    <s v="Data source: United Nations World Population Prospects"/>
  </r>
  <r>
    <x v="37"/>
    <s v="MS.MIL.XPND.CD"/>
    <s v="2012 SIPRI estimates."/>
  </r>
  <r>
    <x v="37"/>
    <s v="MS.MIL.XPND.ZS"/>
    <s v="2012 SIPRI estimates."/>
  </r>
  <r>
    <x v="37"/>
    <s v="ST.INT.TRNR.CD"/>
    <s v="Compiled from data reported in the International Monetary Fund's Balance of Payment Statistics database."/>
  </r>
  <r>
    <x v="37"/>
    <s v="IT.NET.BBND"/>
    <s v="Until 1996: Société Côte d'Ivoire-TELECOM (CI-TELCOM). Agence des Télécommunications de Côte d'Ivoire."/>
  </r>
  <r>
    <x v="37"/>
    <s v="IT.MLT.MAIN"/>
    <s v="Until 1996: Société Côte d'Ivoire-TELECOM (CI-TELCOM). Agence des Télécommunications de Côte d'Ivoire."/>
  </r>
  <r>
    <x v="37"/>
    <s v="EG.FEC.RNEW.ZS"/>
    <s v="Sources: World Energy Statistics and Balances, IEA (2014)"/>
  </r>
  <r>
    <x v="37"/>
    <s v="SM.POP.TOTL"/>
    <s v="Estimates are derived from data on foreign-born and foreign population. "/>
  </r>
  <r>
    <x v="37"/>
    <s v="IS.RRS.PASG.KM"/>
    <s v="Source: Internation Union of Railways (UIC)"/>
  </r>
  <r>
    <x v="37"/>
    <s v="SP.POP.TOTL"/>
    <s v="Data source: United Nations World Population Prospects"/>
  </r>
  <r>
    <x v="37"/>
    <s v="IS.RRS.GOOD.MT.K6"/>
    <s v="Source: Internation Union of Railways (UIC)"/>
  </r>
  <r>
    <x v="37"/>
    <s v="SP.DYN.AMRT.MA"/>
    <s v="Data source: United Nations World Population Prospects"/>
  </r>
  <r>
    <x v="37"/>
    <s v="DT.DOD.DECT.CD"/>
    <s v="Long-term public and publicly guaranteed debt data for 2020 are based on reports provided by the country. Long-term private nonguaranteed debt data for 2020 are World Bank staff estimates. Short-term debt for 2020 is based on data from the BIS. Data include the effects of Paris Club agreement signed in 2011 and 2019 and HIPC and MDRI debt relief. DSSI eligible and participating in 2020."/>
  </r>
  <r>
    <x v="37"/>
    <s v="SM.POP.NETM"/>
    <s v="Data source: United Nations World Population Prospects"/>
  </r>
  <r>
    <x v="37"/>
    <s v="ST.INT.TVLX.CD"/>
    <s v="Compiled from data reported in the International Monetary Fund's Balance of Payment Statistics database."/>
  </r>
  <r>
    <x v="37"/>
    <s v="ST.INT.TRNX.CD"/>
    <s v="Compiled from data reported in the International Monetary Fund's Balance of Payment Statistics database."/>
  </r>
  <r>
    <x v="37"/>
    <s v="IT.CEL.SETS.P2"/>
    <s v="Until 1996: Société Côte d'Ivoire-TELECOM (CI-TELCOM). Agence des Télécommunications de Côte d'Ivoire."/>
  </r>
  <r>
    <x v="37"/>
    <s v="ST.INT.ARVL"/>
    <s v="Includes overnight visitors (tourists) and same-day visitors (excursionists). Arrivals of non-resident visitors at national borders. 1995, 1996, 2007-2014: arrivals to Félix Houphouët Boigny Airport only. 2015: break in the series: figures include arrivals by land (road and railway)."/>
  </r>
  <r>
    <x v="37"/>
    <s v="SP.DYN.LE00.MA.IN"/>
    <s v="Data source: United Nations World Population Prospects"/>
  </r>
  <r>
    <x v="37"/>
    <s v="ST.INT.RCPT.CD"/>
    <s v="Compiled from data reported in the International Monetary Fund's Balance of Payment Statistics database."/>
  </r>
  <r>
    <x v="37"/>
    <s v="ST.INT.XPND.CD"/>
    <s v="Compiled from data reported in the International Monetary Fund's Balance of Payment Statistics database."/>
  </r>
  <r>
    <x v="37"/>
    <s v="SP.DYN.LE00.FE.IN"/>
    <s v="Data source: United Nations World Population Prospects"/>
  </r>
  <r>
    <x v="37"/>
    <s v="SP.DYN.CBRT.IN"/>
    <s v="Data source: United Nations World Population Prospects"/>
  </r>
  <r>
    <x v="37"/>
    <s v="EG.EGY.PRIM.PP.KD"/>
    <s v="Sources: World Energy Statistics and Balances, IEA (2014); World Development Indicators, WDI (2014)"/>
  </r>
  <r>
    <x v="37"/>
    <s v="MS.MIL.XPND.CN"/>
    <s v="2012 SIPRI estimates."/>
  </r>
  <r>
    <x v="37"/>
    <s v="IT.CEL.SETS"/>
    <s v="Until 1996: Société Côte d'Ivoire-TELECOM (CI-TELCOM). Agence des Télécommunications de Côte d'Ivoire."/>
  </r>
  <r>
    <x v="37"/>
    <s v="ST.INT.TVLR.CD"/>
    <s v="Compiled from data reported in the International Monetary Fund's Balance of Payment Statistics database."/>
  </r>
  <r>
    <x v="38"/>
    <s v="IT.CEL.SETS"/>
    <s v="Ministère des Postes et Télécommunications. Agence de Régulation des Télécommunications."/>
  </r>
  <r>
    <x v="38"/>
    <s v="SP.POP.GROW"/>
    <s v="Data source: United Nations World Population Prospects"/>
  </r>
  <r>
    <x v="38"/>
    <s v="IT.MLT.MAIN.P2"/>
    <s v="Ministère des Postes et Télécommunications. Agence de Régulation des Télécommunications."/>
  </r>
  <r>
    <x v="38"/>
    <s v="EG.ELC.RNEW.ZS"/>
    <s v="Sources: World Energy Statistics and Balances, IEA (2014)"/>
  </r>
  <r>
    <x v="38"/>
    <s v="SP.DYN.CBRT.IN"/>
    <s v="Data source: United Nations World Population Prospects"/>
  </r>
  <r>
    <x v="38"/>
    <s v="SP.DYN.AMRT.FE"/>
    <s v="Data source: United Nations World Population Prospects"/>
  </r>
  <r>
    <x v="38"/>
    <s v="SP.DYN.LE00.MA.IN"/>
    <s v="Data source: United Nations World Population Prospects"/>
  </r>
  <r>
    <x v="38"/>
    <s v="ST.INT.ARVL"/>
    <s v="Includes overnight visitors (tourists) and same-day visitors (excursionists). Arrivals of non-resident visitors at national borders."/>
  </r>
  <r>
    <x v="38"/>
    <s v="SP.DYN.TFRT.IN"/>
    <s v="Data source: United Nations World Population Prospects"/>
  </r>
  <r>
    <x v="38"/>
    <s v="ST.INT.TRNR.CD"/>
    <s v="Compiled from data reported in the International Monetary Fund's Balance of Payment Statistics database."/>
  </r>
  <r>
    <x v="38"/>
    <s v="IT.MLT.MAIN"/>
    <s v="Ministère des Postes et Télécommunications. Agence de Régulation des Télécommunications."/>
  </r>
  <r>
    <x v="38"/>
    <s v="EG.EGY.PRIM.PP.KD"/>
    <s v="Sources: World Energy Statistics and Balances, IEA (2014); World Development Indicators, WDI (2014)"/>
  </r>
  <r>
    <x v="38"/>
    <s v="SP.DYN.LE00.IN"/>
    <s v="Data source: United Nations World Population Prospects"/>
  </r>
  <r>
    <x v="38"/>
    <s v="IT.NET.USER.ZS"/>
    <s v="Ministère des Postes et Télécommunications. Agence de Régulation des Télécommunications."/>
  </r>
  <r>
    <x v="38"/>
    <s v="IS.RRS.PASG.KM"/>
    <s v="Source: Internation Union of Railways (UIC)"/>
  </r>
  <r>
    <x v="38"/>
    <s v="IT.NET.BBND"/>
    <s v="Ministère des Postes et Télécommunications. Agence de Régulation des Télécommunications."/>
  </r>
  <r>
    <x v="38"/>
    <s v="ST.INT.TVLR.CD"/>
    <s v="Compiled from data reported in the International Monetary Fund's Balance of Payment Statistics database."/>
  </r>
  <r>
    <x v="38"/>
    <s v="SP.POP.TOTL"/>
    <s v="Data source: United Nations World Population Prospects"/>
  </r>
  <r>
    <x v="38"/>
    <s v="IS.RRS.GOOD.MT.K6"/>
    <s v="Source: Internation Union of Railways (UIC)"/>
  </r>
  <r>
    <x v="38"/>
    <s v="IT.NET.BBND.P2"/>
    <s v="Ministère des Postes et Télécommunications. Agence de Régulation des Télécommunications."/>
  </r>
  <r>
    <x v="38"/>
    <s v="SM.POP.TOTL"/>
    <s v="Estimates are derived from data on foreign-born population. "/>
  </r>
  <r>
    <x v="38"/>
    <s v="SP.DYN.AMRT.MA"/>
    <s v="Data source: United Nations World Population Prospects"/>
  </r>
  <r>
    <x v="38"/>
    <s v="SP.DYN.LE00.FE.IN"/>
    <s v="Data source: United Nations World Population Prospects"/>
  </r>
  <r>
    <x v="38"/>
    <s v="ST.INT.RCPT.CD"/>
    <s v="Compiled from data reported in the International Monetary Fund's Balance of Payment Statistics database."/>
  </r>
  <r>
    <x v="38"/>
    <s v="DT.DOD.DECT.CD"/>
    <s v="Long-term public and publicly guaranteed and long-term private nonguaranteed debt data for 2020 are based on reports provided by the country. Short-term debt for 2020 is based on data from the BIS. Data include the effects of HIPC and MDRI debt relief.DSSI eligible and participating in 2020"/>
  </r>
  <r>
    <x v="38"/>
    <s v="ST.INT.TRNX.CD"/>
    <s v="Compiled from data reported in the International Monetary Fund's Balance of Payment Statistics database."/>
  </r>
  <r>
    <x v="38"/>
    <s v="SM.POP.NETM"/>
    <s v="Data source: United Nations World Population Prospects"/>
  </r>
  <r>
    <x v="38"/>
    <s v="ST.INT.XPND.CD"/>
    <s v="Compiled from data reported in the International Monetary Fund's Balance of Payment Statistics database."/>
  </r>
  <r>
    <x v="38"/>
    <s v="EG.FEC.RNEW.ZS"/>
    <s v="Sources: World Energy Statistics and Balances, IEA (2014)"/>
  </r>
  <r>
    <x v="38"/>
    <s v="SP.DYN.CDRT.IN"/>
    <s v="Data source: United Nations World Population Prospects"/>
  </r>
  <r>
    <x v="38"/>
    <s v="IT.CEL.SETS.P2"/>
    <s v="Ministère des Postes et Télécommunications. Agence de Régulation des Télécommunications."/>
  </r>
  <r>
    <x v="38"/>
    <s v="ST.INT.TVLX.CD"/>
    <s v="Compiled from data reported in the International Monetary Fund's Balance of Payment Statistics database."/>
  </r>
  <r>
    <x v="39"/>
    <s v="IT.NET.USER.ZS"/>
    <s v="Until 2002: Ministère des Postes et Télécommunications. Autorité de Régulation de la Poste et des Télécommunications."/>
  </r>
  <r>
    <x v="39"/>
    <s v="IT.NET.BBND.P2"/>
    <s v="Until 2002: Ministère des Postes et Télécommunications. Autorité de Régulation de la Poste et des Télécommunications."/>
  </r>
  <r>
    <x v="39"/>
    <s v="SP.DYN.LE00.FE.IN"/>
    <s v="Data source: United Nations World Population Prospects"/>
  </r>
  <r>
    <x v="39"/>
    <s v="SM.POP.TOTL"/>
    <s v="Estimates are derived from data on foreign-born population. Number of refugees reported by the UN Refugee Agency (UNHCR) are added to the migrant stock estimates. "/>
  </r>
  <r>
    <x v="39"/>
    <s v="ST.INT.ARVL"/>
    <s v="Includes overnight visitors (tourists) only. Arrivals of non-resident tourists at national borders. 2002-2004, 2007-2010: arrivals by air only. 2011-2016: The arrivals data relate only to three border posts (N'Djili airport in Kinshasa, the Luano airport in Lubumbashi, and the land border-crossing of Kasumbalesa in Katanga province)"/>
  </r>
  <r>
    <x v="39"/>
    <s v="SP.DYN.TFRT.IN"/>
    <s v="Data source: United Nations World Population Prospects"/>
  </r>
  <r>
    <x v="39"/>
    <s v="EG.FEC.RNEW.ZS"/>
    <s v="Sources: World Energy Statistics and Balances, IEA (2014)"/>
  </r>
  <r>
    <x v="39"/>
    <s v="SP.DYN.AMRT.FE"/>
    <s v="Data source: United Nations World Population Prospects"/>
  </r>
  <r>
    <x v="39"/>
    <s v="IT.MLT.MAIN.P2"/>
    <s v="Until 2002: Ministère des Postes et Télécommunications. Autorité de Régulation de la Poste et des Télécommunications."/>
  </r>
  <r>
    <x v="39"/>
    <s v="SP.DYN.CDRT.IN"/>
    <s v="Data source: United Nations World Population Prospects"/>
  </r>
  <r>
    <x v="39"/>
    <s v="SP.DYN.CBRT.IN"/>
    <s v="Data source: United Nations World Population Prospects"/>
  </r>
  <r>
    <x v="39"/>
    <s v="EG.ELC.RNEW.ZS"/>
    <s v="Sources: World Energy Statistics and Balances, IEA (2014)"/>
  </r>
  <r>
    <x v="39"/>
    <s v="SP.POP.GROW"/>
    <s v="Data source: United Nations World Population Prospects"/>
  </r>
  <r>
    <x v="39"/>
    <s v="ST.INT.TVLX.CD"/>
    <s v="Compiled from data reported in the International Monetary Fund's Balance of Payment Statistics database."/>
  </r>
  <r>
    <x v="39"/>
    <s v="MS.MIL.XPND.CD"/>
    <s v="1963-1971 SIPRI estimates."/>
  </r>
  <r>
    <x v="39"/>
    <s v="IS.RRS.GOOD.MT.K6"/>
    <s v="Source: Internation Union of Railways (UIC)"/>
  </r>
  <r>
    <x v="39"/>
    <s v="IT.MLT.MAIN"/>
    <s v="Until 2002: Ministère des Postes et Télécommunications. Autorité de Régulation de la Poste et des Télécommunications."/>
  </r>
  <r>
    <x v="39"/>
    <s v="EG.EGY.PRIM.PP.KD"/>
    <s v="Sources: World Energy Statistics and Balances, IEA (2014); World Development Indicators, WDI (2014)"/>
  </r>
  <r>
    <x v="39"/>
    <s v="IT.CEL.SETS"/>
    <s v="Until 2002: Ministère des Postes et Télécommunications. Autorité de Régulation de la Poste et des Télécommunications."/>
  </r>
  <r>
    <x v="39"/>
    <s v="IS.RRS.PASG.KM"/>
    <s v="Source: Internation Union of Railways (UIC)"/>
  </r>
  <r>
    <x v="39"/>
    <s v="SP.DYN.LE00.MA.IN"/>
    <s v="Data source: United Nations World Population Prospects"/>
  </r>
  <r>
    <x v="39"/>
    <s v="IT.NET.BBND"/>
    <s v="Until 2002: Ministère des Postes et Télécommunications. Autorité de Régulation de la Poste et des Télécommunications."/>
  </r>
  <r>
    <x v="39"/>
    <s v="SP.POP.TOTL"/>
    <s v="Data source: United Nations World Population Prospects"/>
  </r>
  <r>
    <x v="39"/>
    <s v="SP.DYN.AMRT.MA"/>
    <s v="Data source: United Nations World Population Prospects"/>
  </r>
  <r>
    <x v="39"/>
    <s v="MS.MIL.XPND.CN"/>
    <s v="1963-1971 SIPRI estimates."/>
  </r>
  <r>
    <x v="39"/>
    <s v="SP.DYN.LE00.IN"/>
    <s v="Data source: United Nations World Population Prospects"/>
  </r>
  <r>
    <x v="39"/>
    <s v="DT.DOD.DECT.CD"/>
    <s v="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and HIPC and MDRI debt relief.DSSI eligible and participating in 2020"/>
  </r>
  <r>
    <x v="39"/>
    <s v="SM.POP.NETM"/>
    <s v="Data source: United Nations World Population Prospects"/>
  </r>
  <r>
    <x v="39"/>
    <s v="IT.CEL.SETS.P2"/>
    <s v="Until 2002: Ministère des Postes et Télécommunications. Autorité de Régulation de la Poste et des Télécommunications."/>
  </r>
  <r>
    <x v="39"/>
    <s v="ST.INT.DPRT"/>
    <s v="Includes overnight visitors (tourists) only."/>
  </r>
  <r>
    <x v="39"/>
    <s v="ST.INT.TVLR.CD"/>
    <s v="Compiled from data reported in the International Monetary Fund's Balance of Payment Statistics database."/>
  </r>
  <r>
    <x v="40"/>
    <s v="EG.ELC.RNEW.ZS"/>
    <s v="Sources: World Energy Statistics and Balances, IEA (2014)"/>
  </r>
  <r>
    <x v="40"/>
    <s v="SP.DYN.AMRT.FE"/>
    <s v="Data source: United Nations World Population Prospects"/>
  </r>
  <r>
    <x v="40"/>
    <s v="SP.DYN.LE00.FE.IN"/>
    <s v="Data source: United Nations World Population Prospects"/>
  </r>
  <r>
    <x v="40"/>
    <s v="IS.RRS.GOOD.MT.K6"/>
    <s v="Source: Internation Union of Railways (UIC)"/>
  </r>
  <r>
    <x v="40"/>
    <s v="IT.MLT.MAIN"/>
    <s v="Direction Générale de l'Administsration Centrale des Postes et Télécommunications."/>
  </r>
  <r>
    <x v="40"/>
    <s v="IT.NET.USER.ZS"/>
    <s v="Direction Générale de l'Administsration Centrale des Postes et Télécommunications."/>
  </r>
  <r>
    <x v="40"/>
    <s v="IT.NET.BBND.P2"/>
    <s v="Direction Générale de l'Administsration Centrale des Postes et Télécommunications."/>
  </r>
  <r>
    <x v="40"/>
    <s v="SP.POP.TOTL"/>
    <s v="Data source: United Nations World Population Prospects"/>
  </r>
  <r>
    <x v="40"/>
    <s v="ST.INT.RCPT.CD"/>
    <s v="Compiled from data reported in the International Monetary Fund's Balance of Payment Statistics database."/>
  </r>
  <r>
    <x v="40"/>
    <s v="SP.DYN.LE00.IN"/>
    <s v="Data source: United Nations World Population Prospects"/>
  </r>
  <r>
    <x v="40"/>
    <s v="DT.DOD.DECT.CD"/>
    <s v="Long-term public and publicly guaranteed debt data for 2020 are based on reports provided by the country and does not fully cover the debt contracted with the private creditors. Long-term private nonguaranteed debt data for 2020 are World Bank staff estimates based on the market data. Short-term debt for 2020 is based on data from the BIS. Data include the effects of Paris Club debt restructuring agreement and HIPC and MDRI debt relief. DSSI eligible and participating in 2020."/>
  </r>
  <r>
    <x v="40"/>
    <s v="IT.CEL.SETS"/>
    <s v="Direction Générale de l'Administsration Centrale des Postes et Télécommunications."/>
  </r>
  <r>
    <x v="40"/>
    <s v="ST.INT.TVLR.CD"/>
    <s v="Compiled from data reported in the International Monetary Fund's Balance of Payment Statistics database."/>
  </r>
  <r>
    <x v="40"/>
    <s v="SP.DYN.CDRT.IN"/>
    <s v="Data source: United Nations World Population Prospects"/>
  </r>
  <r>
    <x v="40"/>
    <s v="ST.INT.XPND.CD"/>
    <s v="Compiled from data reported in the International Monetary Fund's Balance of Payment Statistics database."/>
  </r>
  <r>
    <x v="40"/>
    <s v="ST.INT.TRNX.CD"/>
    <s v="Compiled from data reported in the International Monetary Fund's Balance of Payment Statistics database."/>
  </r>
  <r>
    <x v="40"/>
    <s v="ST.INT.TRNR.CD"/>
    <s v="Compiled from data reported in the International Monetary Fund's Balance of Payment Statistics database."/>
  </r>
  <r>
    <x v="40"/>
    <s v="EG.FEC.RNEW.ZS"/>
    <s v="Sources: World Energy Statistics and Balances, IEA (2014)"/>
  </r>
  <r>
    <x v="40"/>
    <s v="MS.MIL.XPND.ZS"/>
    <s v="1992-1993 highly uncertain data. 2001-2007 SIPRI estimates."/>
  </r>
  <r>
    <x v="40"/>
    <s v="ST.INT.ARVL"/>
    <s v="Includes overnight visitors (tourists) and same-day visitors (excursionists). Arrivals of non-resident visitors at national borders. Surveys. Source: &quot;Direction Générale de l'Industrie Touristique&quot;. Including nationals residing abroad."/>
  </r>
  <r>
    <x v="40"/>
    <s v="IS.RRS.PASG.KM"/>
    <s v="Source: Internation Union of Railways (UIC)"/>
  </r>
  <r>
    <x v="40"/>
    <s v="SM.POP.TOTL"/>
    <s v="Estimates are derived from data on foreign-born population. "/>
  </r>
  <r>
    <x v="40"/>
    <s v="SP.POP.GROW"/>
    <s v="Data source: United Nations World Population Prospects"/>
  </r>
  <r>
    <x v="40"/>
    <s v="SP.DYN.CBRT.IN"/>
    <s v="Data source: United Nations World Population Prospects"/>
  </r>
  <r>
    <x v="40"/>
    <s v="EG.EGY.PRIM.PP.KD"/>
    <s v="Sources: World Energy Statistics and Balances, IEA (2014); World Development Indicators, WDI (2014)"/>
  </r>
  <r>
    <x v="40"/>
    <s v="MS.MIL.XPND.CD"/>
    <s v="1970-1993 highly uncertain data. 2001-2007 SIPRI estimates."/>
  </r>
  <r>
    <x v="40"/>
    <s v="MS.MIL.XPND.CN"/>
    <s v="1970-1993 highly uncertain data. 2001-2007 SIPRI estimates."/>
  </r>
  <r>
    <x v="40"/>
    <s v="ST.INT.TVLX.CD"/>
    <s v="Compiled from data reported in the International Monetary Fund's Balance of Payment Statistics database."/>
  </r>
  <r>
    <x v="40"/>
    <s v="IT.NET.BBND"/>
    <s v="Direction Générale de l'Administsration Centrale des Postes et Télécommunications."/>
  </r>
  <r>
    <x v="40"/>
    <s v="ST.INT.DPRT"/>
    <s v="Includes overnight visitors (tourists) and same-day visitors (excursionists)."/>
  </r>
  <r>
    <x v="40"/>
    <s v="IT.CEL.SETS.P2"/>
    <s v="Direction Générale de l'Administsration Centrale des Postes et Télécommunications."/>
  </r>
  <r>
    <x v="40"/>
    <s v="IT.MLT.MAIN.P2"/>
    <s v="Direction Générale de l'Administsration Centrale des Postes et Télécommunications."/>
  </r>
  <r>
    <x v="40"/>
    <s v="SP.DYN.LE00.MA.IN"/>
    <s v="Data source: United Nations World Population Prospects"/>
  </r>
  <r>
    <x v="40"/>
    <s v="SP.DYN.TFRT.IN"/>
    <s v="Data source: United Nations World Population Prospects"/>
  </r>
  <r>
    <x v="40"/>
    <s v="SP.DYN.AMRT.MA"/>
    <s v="Data source: United Nations World Population Prospects"/>
  </r>
  <r>
    <x v="40"/>
    <s v="SM.POP.NETM"/>
    <s v="Data source: United Nations World Population Prospects"/>
  </r>
  <r>
    <x v="41"/>
    <s v="IT.MLT.MAIN"/>
    <s v="Ministerio de Comunicaciones."/>
  </r>
  <r>
    <x v="41"/>
    <s v="SP.POP.GROW"/>
    <s v="Data source: United Nations World Population Prospects"/>
  </r>
  <r>
    <x v="41"/>
    <s v="SP.DYN.TFRT.IN"/>
    <s v="Data source: United Nations World Population Prospects, DHS 2010"/>
  </r>
  <r>
    <x v="41"/>
    <s v="IT.NET.BBND"/>
    <s v="Ministerio de Comunicaciones."/>
  </r>
  <r>
    <x v="41"/>
    <s v="SP.DYN.AMRT.MA"/>
    <s v="Data source: United Nations World Population Prospects"/>
  </r>
  <r>
    <x v="41"/>
    <s v="SP.POP.TOTL"/>
    <s v="Data source: United Nations World Population Prospects 2019 Revision. Note: The UN estimates for Colombia are based on 2005 and earlier censuses and official estimates through 2018. UN estimates are likely to reflect the 2018 census results in the subsequent WPP Revisions once the 2018 census results become available."/>
  </r>
  <r>
    <x v="41"/>
    <s v="IT.CEL.SETS"/>
    <s v="Ministerio de Comunicaciones."/>
  </r>
  <r>
    <x v="41"/>
    <s v="SM.POP.NETM"/>
    <s v="Data source: United Nations World Population Prospects"/>
  </r>
  <r>
    <x v="41"/>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41"/>
    <s v="IT.CEL.SETS.P2"/>
    <s v="Ministerio de Comunicaciones."/>
  </r>
  <r>
    <x v="41"/>
    <s v="ST.INT.TVLR.CD"/>
    <s v="Compiled from data reported in the International Monetary Fund's Balance of Payment Statistics database."/>
  </r>
  <r>
    <x v="41"/>
    <s v="ST.INT.XPND.CD"/>
    <s v="Compiled from data reported in the International Monetary Fund's Balance of Payment Statistics database."/>
  </r>
  <r>
    <x v="41"/>
    <s v="ST.INT.DPRT"/>
    <s v="Includes overnight visitors (tourists) only."/>
  </r>
  <r>
    <x v="41"/>
    <s v="MS.MIL.XPND.CN"/>
    <s v="1960-1969 SIPRI estimates."/>
  </r>
  <r>
    <x v="41"/>
    <s v="EG.EGY.PRIM.PP.KD"/>
    <s v="Sources: World Energy Statistics and Balances, IEA (2014); World Development Indicators, WDI (2014)"/>
  </r>
  <r>
    <x v="41"/>
    <s v="SP.DYN.LE00.FE.IN"/>
    <s v="Data source: United Nations World Population Prospects"/>
  </r>
  <r>
    <x v="41"/>
    <s v="SP.DYN.CBRT.IN"/>
    <s v="Data source: United Nations World Population Prospects"/>
  </r>
  <r>
    <x v="41"/>
    <s v="ST.INT.ARVL"/>
    <s v="Includes overnight visitors (tourists) and same-day visitors (excursionists). Arrivals of non-resident visitors at national borders. 1996: change in the methodology. From 2010 arrivals of non-resident travellers by immigration checkpoints. From 2011 including nationals residing abroad. Since 2015,  the nationals residing abroad are calculated with the country of residence reported at the exit."/>
  </r>
  <r>
    <x v="41"/>
    <s v="ST.INT.RCPT.CD"/>
    <s v="Compiled from data reported in the International Monetary Fund's Balance of Payment Statistics database."/>
  </r>
  <r>
    <x v="41"/>
    <s v="ST.INT.TRNX.CD"/>
    <s v="Compiled from data reported in the International Monetary Fund's Balance of Payment Statistics database."/>
  </r>
  <r>
    <x v="41"/>
    <s v="SP.DYN.LE00.IN"/>
    <s v="Data source: United Nations World Population Prospects"/>
  </r>
  <r>
    <x v="41"/>
    <s v="ST.INT.TRNR.CD"/>
    <s v="Compiled from data reported in the International Monetary Fund's Balance of Payment Statistics database."/>
  </r>
  <r>
    <x v="41"/>
    <s v="SP.DYN.CDRT.IN"/>
    <s v="Data source: United Nations World Population Prospects"/>
  </r>
  <r>
    <x v="41"/>
    <s v="ST.INT.TVLX.CD"/>
    <s v="Compiled from data reported in the International Monetary Fund's Balance of Payment Statistics database."/>
  </r>
  <r>
    <x v="41"/>
    <s v="EG.FEC.RNEW.ZS"/>
    <s v="Sources: World Energy Statistics and Balances, IEA (2014)"/>
  </r>
  <r>
    <x v="41"/>
    <s v="MS.MIL.XPND.ZS"/>
    <s v="1988-1989 SIPRI estimates."/>
  </r>
  <r>
    <x v="41"/>
    <s v="SM.POP.TOTL"/>
    <s v="Estimates are derived from data on foreign-born population. "/>
  </r>
  <r>
    <x v="41"/>
    <s v="SP.DYN.AMRT.FE"/>
    <s v="Data source: United Nations World Population Prospects"/>
  </r>
  <r>
    <x v="41"/>
    <s v="IT.MLT.MAIN.P2"/>
    <s v="Ministerio de Comunicaciones."/>
  </r>
  <r>
    <x v="41"/>
    <s v="IT.NET.BBND.P2"/>
    <s v="Ministerio de Comunicaciones."/>
  </r>
  <r>
    <x v="41"/>
    <s v="IT.NET.USER.ZS"/>
    <s v="Ministerio de Comunicaciones."/>
  </r>
  <r>
    <x v="41"/>
    <s v="SP.DYN.LE00.MA.IN"/>
    <s v="Data source: United Nations World Population Prospects"/>
  </r>
  <r>
    <x v="41"/>
    <s v="MS.MIL.XPND.CD"/>
    <s v="1960-1969 SIPRI estimates."/>
  </r>
  <r>
    <x v="41"/>
    <s v="EG.ELC.RNEW.ZS"/>
    <s v="Sources: World Energy Statistics and Balances, IEA (2014)"/>
  </r>
  <r>
    <x v="42"/>
    <s v="SP.DYN.LE00.IN"/>
    <s v="Data source: United Nations World Population Prospects"/>
  </r>
  <r>
    <x v="42"/>
    <s v="SP.DYN.CDRT.IN"/>
    <s v="Data source: United Nations World Population Prospects"/>
  </r>
  <r>
    <x v="42"/>
    <s v="ST.INT.TRNX.CD"/>
    <s v="Compiled from data reported in the International Monetary Fund's Balance of Payment Statistics database."/>
  </r>
  <r>
    <x v="42"/>
    <s v="EG.FEC.RNEW.ZS"/>
    <s v="Sources: UN Energy Statistics (2014)"/>
  </r>
  <r>
    <x v="42"/>
    <s v="SP.DYN.CBRT.IN"/>
    <s v="Data source: United Nations World Population Prospects"/>
  </r>
  <r>
    <x v="42"/>
    <s v="ST.INT.ARVL"/>
    <s v="Includes overnight visitors (tourists) only. Arrivals of non-resident tourists at national borders. Arrivals by air."/>
  </r>
  <r>
    <x v="42"/>
    <s v="SP.DYN.LE00.FE.IN"/>
    <s v="Data source: United Nations World Population Prospects"/>
  </r>
  <r>
    <x v="42"/>
    <s v="SM.POP.TOTL"/>
    <s v="Estimates are derived from data on foreign-born population. For purposes of estimation, the estimates for Comoros and Mayotte are derived and reported separately."/>
  </r>
  <r>
    <x v="42"/>
    <s v="IT.NET.BBND.P2"/>
    <s v="Société Nationale des Postes et Telecommunications (SNPT). Since 2005: Comores Télécom."/>
  </r>
  <r>
    <x v="42"/>
    <s v="EG.EGY.PRIM.PP.KD"/>
    <s v="Sources: Estimated based on UN Energy Statistics (2014); World Development Indicators, WDI (2014)"/>
  </r>
  <r>
    <x v="42"/>
    <s v="IT.NET.USER.ZS"/>
    <s v="Société Nationale des Postes et Telecommunications (SNPT). Since 2005: Comores Télécom."/>
  </r>
  <r>
    <x v="42"/>
    <s v="ST.INT.XPND.CD"/>
    <s v="Compiled from data reported in the International Monetary Fund's Balance of Payment Statistics database. 1995, 2003, 2004: Banque centrale des Comores."/>
  </r>
  <r>
    <x v="42"/>
    <s v="SP.DYN.LE00.MA.IN"/>
    <s v="Data source: United Nations World Population Prospects"/>
  </r>
  <r>
    <x v="42"/>
    <s v="ST.INT.TVLR.CD"/>
    <s v="Compiled from data reported in the International Monetary Fund's Balance of Payment Statistics database."/>
  </r>
  <r>
    <x v="42"/>
    <s v="EG.ELC.RNEW.ZS"/>
    <s v="Sources: UN Energy Statistics (2014)"/>
  </r>
  <r>
    <x v="42"/>
    <s v="DT.DOD.DECT.CD"/>
    <s v="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s signed in 2010 and the HIPC debt relief. DSSI eligible and participating in 2020."/>
  </r>
  <r>
    <x v="42"/>
    <s v="IT.CEL.SETS.P2"/>
    <s v="Société Nationale des Postes et Telecommunications (SNPT). Since 2005: Comores Télécom."/>
  </r>
  <r>
    <x v="42"/>
    <s v="SM.POP.NETM"/>
    <s v="Data source: United Nations World Population Prospects"/>
  </r>
  <r>
    <x v="42"/>
    <s v="ST.INT.RCPT.CD"/>
    <s v="Compiled from data reported in the International Monetary Fund's Balance of Payment Statistics database. 1995-2004: Banque centrale des Comores."/>
  </r>
  <r>
    <x v="42"/>
    <s v="IT.MLT.MAIN.P2"/>
    <s v="Société Nationale des Postes et Telecommunications (SNPT). Since 2005: Comores Télécom."/>
  </r>
  <r>
    <x v="42"/>
    <s v="IT.CEL.SETS"/>
    <s v="Société Nationale des Postes et Telecommunications (SNPT). Since 2005: Comores Télécom."/>
  </r>
  <r>
    <x v="42"/>
    <s v="IT.NET.BBND"/>
    <s v="Société Nationale des Postes et Telecommunications (SNPT). Since 2005: Comores Télécom."/>
  </r>
  <r>
    <x v="42"/>
    <s v="SP.POP.TOTL"/>
    <s v="Data source: United Nations World Population Prospects"/>
  </r>
  <r>
    <x v="42"/>
    <s v="SP.DYN.AMRT.FE"/>
    <s v="Data source: United Nations World Population Prospects"/>
  </r>
  <r>
    <x v="42"/>
    <s v="SP.DYN.AMRT.MA"/>
    <s v="Data source: United Nations World Population Prospects"/>
  </r>
  <r>
    <x v="42"/>
    <s v="ST.INT.TVLX.CD"/>
    <s v="Compiled from data reported in the International Monetary Fund's Balance of Payment Statistics database."/>
  </r>
  <r>
    <x v="42"/>
    <s v="SP.DYN.TFRT.IN"/>
    <s v="Data source: United Nations World Population Prospects"/>
  </r>
  <r>
    <x v="42"/>
    <s v="ST.INT.TRNR.CD"/>
    <s v="Compiled from data reported in the International Monetary Fund's Balance of Payment Statistics database."/>
  </r>
  <r>
    <x v="42"/>
    <s v="SP.POP.GROW"/>
    <s v="Data source: United Nations World Population Prospects"/>
  </r>
  <r>
    <x v="42"/>
    <s v="IT.MLT.MAIN"/>
    <s v="Société Nationale des Postes et Telecommunications (SNPT). Since 2005: Comores Télécom."/>
  </r>
  <r>
    <x v="43"/>
    <s v="IT.MLT.MAIN.P2"/>
    <s v="Cabo Verde Telecom. From 2004: Instituto das Comunicações e das Tecnologias de Informação."/>
  </r>
  <r>
    <x v="43"/>
    <s v="SM.POP.TOTL"/>
    <s v="Estimates are derived from data on foreign-born population. "/>
  </r>
  <r>
    <x v="43"/>
    <s v="ST.INT.RCPT.CD"/>
    <s v="Compiled from data reported in the International Monetary Fund's Balance of Payment Statistics database."/>
  </r>
  <r>
    <x v="43"/>
    <s v="IT.NET.USER.ZS"/>
    <s v="Cabo Verde Telecom. From 2004: Instituto das Comunicações e das Tecnologias de Informação."/>
  </r>
  <r>
    <x v="43"/>
    <s v="IT.NET.BBND.P2"/>
    <s v="Cabo Verde Telecom. From 2004: Instituto das Comunicações e das Tecnologias de Informação."/>
  </r>
  <r>
    <x v="43"/>
    <s v="SP.POP.GROW"/>
    <s v="Data source: United Nations World Population Prospects"/>
  </r>
  <r>
    <x v="43"/>
    <s v="IT.NET.BBND"/>
    <s v="Cabo Verde Telecom. From 2004: Instituto das Comunicações e das Tecnologias de Informação."/>
  </r>
  <r>
    <x v="43"/>
    <s v="SP.POP.TOTL"/>
    <s v="Data source: United Nations World Population Prospects"/>
  </r>
  <r>
    <x v="43"/>
    <s v="SP.DYN.LE00.FE.IN"/>
    <s v="Data source: United Nations World Population Prospects"/>
  </r>
  <r>
    <x v="43"/>
    <s v="SP.DYN.LE00.MA.IN"/>
    <s v="Data source: United Nations World Population Prospects"/>
  </r>
  <r>
    <x v="43"/>
    <s v="SP.DYN.AMRT.MA"/>
    <s v="Data source: United Nations World Population Prospects"/>
  </r>
  <r>
    <x v="43"/>
    <s v="SM.POP.NETM"/>
    <s v="Data source: United Nations World Population Prospects"/>
  </r>
  <r>
    <x v="43"/>
    <s v="ST.INT.ARVL"/>
    <s v="Includes overnight visitors (tourists) only. Arrivals of non-resident tourists in hotels and similar establishments. 1995-1999: arrivals by air. From 2000 arrivals of non-resident tourists in hotels and similar establishments."/>
  </r>
  <r>
    <x v="43"/>
    <s v="SP.DYN.TFRT.IN"/>
    <s v="Data source: United Nations World Population Prospects"/>
  </r>
  <r>
    <x v="43"/>
    <s v="SP.DYN.CBRT.IN"/>
    <s v="Data source: United Nations World Population Prospects"/>
  </r>
  <r>
    <x v="43"/>
    <s v="SP.DYN.AMRT.FE"/>
    <s v="Data source: United Nations World Population Prospects"/>
  </r>
  <r>
    <x v="43"/>
    <s v="SP.DYN.CDRT.IN"/>
    <s v="Data source: United Nations World Population Prospects"/>
  </r>
  <r>
    <x v="43"/>
    <s v="SP.DYN.LE00.IN"/>
    <s v="Data source: United Nations World Population Prospects"/>
  </r>
  <r>
    <x v="43"/>
    <s v="ST.INT.TVLX.CD"/>
    <s v="Compiled from data reported in the International Monetary Fund's Balance of Payment Statistics database."/>
  </r>
  <r>
    <x v="43"/>
    <s v="ST.INT.TRNX.CD"/>
    <s v="Compiled from data reported in the International Monetary Fund's Balance of Payment Statistics database."/>
  </r>
  <r>
    <x v="43"/>
    <s v="DT.DOD.DECT.CD"/>
    <s v="Long-term public and publicly guaranteed debt data for 2020 are based on reports provided by the country. Long-term private nonguaranteed and short-term debt data are not available. Short-term debt for 2020 is based on data from the BIS. DSSI eligible and participating in 2020."/>
  </r>
  <r>
    <x v="43"/>
    <s v="EG.FEC.RNEW.ZS"/>
    <s v="Sources: UN Energy Statistics (2014)"/>
  </r>
  <r>
    <x v="43"/>
    <s v="ST.INT.TRNR.CD"/>
    <s v="Compiled from data reported in the International Monetary Fund's Balance of Payment Statistics database."/>
  </r>
  <r>
    <x v="43"/>
    <s v="EG.ELC.RNEW.ZS"/>
    <s v="Sources: UN Energy Statistics (2014)"/>
  </r>
  <r>
    <x v="43"/>
    <s v="IT.MLT.MAIN"/>
    <s v="Cabo Verde Telecom. From 2004: Instituto das Comunicações e das Tecnologias de Informação."/>
  </r>
  <r>
    <x v="43"/>
    <s v="EG.EGY.PRIM.PP.KD"/>
    <s v="Sources: Estimated based on UN Energy Statistics (2014); World Development Indicators, WDI (2014)"/>
  </r>
  <r>
    <x v="43"/>
    <s v="IT.CEL.SETS.P2"/>
    <s v="Cabo Verde Telecom. From 2004: Instituto das Comunicações e das Tecnologias de Informação."/>
  </r>
  <r>
    <x v="43"/>
    <s v="ST.INT.TVLR.CD"/>
    <s v="Compiled from data reported in the International Monetary Fund's Balance of Payment Statistics database."/>
  </r>
  <r>
    <x v="43"/>
    <s v="ST.INT.XPND.CD"/>
    <s v="Compiled from data reported in the International Monetary Fund's Balance of Payment Statistics database."/>
  </r>
  <r>
    <x v="43"/>
    <s v="IT.CEL.SETS"/>
    <s v="Cabo Verde Telecom. From 2004: Instituto das Comunicações e das Tecnologias de Informação."/>
  </r>
  <r>
    <x v="44"/>
    <s v="SP.DYN.TFRT.IN"/>
    <s v="Data source: United Nations World Population Prospects"/>
  </r>
  <r>
    <x v="44"/>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44"/>
    <s v="SP.DYN.AMRT.MA"/>
    <s v="Data source: United Nations World Population Prospects"/>
  </r>
  <r>
    <x v="44"/>
    <s v="EG.FEC.RNEW.ZS"/>
    <s v="Sources: World Energy Statistics and Balances, IEA (2014)"/>
  </r>
  <r>
    <x v="44"/>
    <s v="EG.EGY.PRIM.PP.KD"/>
    <s v="Sources: World Energy Statistics and Balances, IEA (2014); World Development Indicators, WDI (2014)"/>
  </r>
  <r>
    <x v="44"/>
    <s v="ST.INT.TRNR.CD"/>
    <s v="Compiled from data reported in the International Monetary Fund's Balance of Payment Statistics database."/>
  </r>
  <r>
    <x v="44"/>
    <s v="SP.DYN.AMRT.FE"/>
    <s v="Data source: United Nations World Population Prospects"/>
  </r>
  <r>
    <x v="44"/>
    <s v="IT.MLT.MAIN"/>
    <s v="Instituto Costarricense de Electricidad (ICE)."/>
  </r>
  <r>
    <x v="44"/>
    <s v="ST.INT.DPRT"/>
    <s v="Includes overnight visitors (tourists) only."/>
  </r>
  <r>
    <x v="44"/>
    <s v="SP.DYN.LE00.IN"/>
    <s v="Data source: United Nations World Population Prospects"/>
  </r>
  <r>
    <x v="44"/>
    <s v="IT.NET.BBND"/>
    <s v="Instituto Costarricense de Electricidad (ICE)."/>
  </r>
  <r>
    <x v="44"/>
    <s v="IT.CEL.SETS"/>
    <s v="Instituto Costarricense de Electricidad (ICE)."/>
  </r>
  <r>
    <x v="44"/>
    <s v="IT.NET.USER.ZS"/>
    <s v="Instituto Costarricense de Electricidad (ICE)."/>
  </r>
  <r>
    <x v="44"/>
    <s v="ST.INT.XPND.CD"/>
    <s v="Compiled from data reported in the International Monetary Fund's Balance of Payment Statistics database."/>
  </r>
  <r>
    <x v="44"/>
    <s v="SP.DYN.CBRT.IN"/>
    <s v="Data source: United Nations World Population Prospects"/>
  </r>
  <r>
    <x v="44"/>
    <s v="SP.DYN.LE00.FE.IN"/>
    <s v="Data source: United Nations World Population Prospects"/>
  </r>
  <r>
    <x v="44"/>
    <s v="SP.DYN.CDRT.IN"/>
    <s v="Data source: United Nations World Population Prospects"/>
  </r>
  <r>
    <x v="44"/>
    <s v="IT.NET.BBND.P2"/>
    <s v="Instituto Costarricense de Electricidad (ICE)."/>
  </r>
  <r>
    <x v="44"/>
    <s v="SM.POP.NETM"/>
    <s v="Data source: United Nations World Population Prospects"/>
  </r>
  <r>
    <x v="44"/>
    <s v="IT.MLT.MAIN.P2"/>
    <s v="Instituto Costarricense de Electricidad (ICE)."/>
  </r>
  <r>
    <x v="44"/>
    <s v="ST.INT.TVLR.CD"/>
    <s v="Compiled from data reported in the International Monetary Fund's Balance of Payment Statistics database."/>
  </r>
  <r>
    <x v="44"/>
    <s v="IT.CEL.SETS.P2"/>
    <s v="Instituto Costarricense de Electricidad (ICE)."/>
  </r>
  <r>
    <x v="44"/>
    <s v="SP.DYN.LE00.MA.IN"/>
    <s v="Data source: United Nations World Population Prospects"/>
  </r>
  <r>
    <x v="44"/>
    <s v="EG.ELC.RNEW.ZS"/>
    <s v="Sources: World Energy Statistics and Balances, IEA (2014)"/>
  </r>
  <r>
    <x v="44"/>
    <s v="SM.POP.TOTL"/>
    <s v="Estimates are derived from data on foreign-born population. Number of refugees reported by the UN Refugee Agency (UNHCR) are added to the migrant stock estimates. "/>
  </r>
  <r>
    <x v="44"/>
    <s v="ST.INT.ARVL"/>
    <s v="Includes overnight visitors (tourists) and same-day visitors (excursionists). Arrivals of non-resident visitors at national borders."/>
  </r>
  <r>
    <x v="44"/>
    <s v="SP.POP.GROW"/>
    <s v="Data source: United Nations World Population Prospects"/>
  </r>
  <r>
    <x v="44"/>
    <s v="ST.INT.RCPT.CD"/>
    <s v="Compiled from data reported in the International Monetary Fund's Balance of Payment Statistics database."/>
  </r>
  <r>
    <x v="44"/>
    <s v="SP.POP.TOTL"/>
    <s v="Data source: United Nations World Population Prospects"/>
  </r>
  <r>
    <x v="44"/>
    <s v="ST.INT.TVLX.CD"/>
    <s v="Compiled from data reported in the International Monetary Fund's Balance of Payment Statistics database."/>
  </r>
  <r>
    <x v="44"/>
    <s v="ST.INT.TRNX.CD"/>
    <s v="Compiled from data reported in the International Monetary Fund's Balance of Payment Statistics database."/>
  </r>
  <r>
    <x v="45"/>
    <s v="SP.DYN.LE00.FE.IN"/>
    <s v="Data source: United Nations World Population Prospects"/>
  </r>
  <r>
    <x v="45"/>
    <s v="IS.RRS.GOOD.MT.K6"/>
    <s v="Source: Internation Union of Railways (UIC)"/>
  </r>
  <r>
    <x v="45"/>
    <s v="ST.INT.TVLR.CD"/>
    <s v="Compiled from data reported by the country. The expenditure figures are those provided by the country to UNWTO, which do not appear in the International Monetary Fund data."/>
  </r>
  <r>
    <x v="45"/>
    <s v="ST.INT.TRNR.CD"/>
    <s v="Compiled from data reported by the country. The expenditure figures are those provided by the country to UNWTO, which do not appear in the International Monetary Fund data."/>
  </r>
  <r>
    <x v="45"/>
    <s v="IT.MLT.MAIN.P2"/>
    <s v="Ministerio de la Informática y las Comunicaciones."/>
  </r>
  <r>
    <x v="45"/>
    <s v="IT.MLT.MAIN"/>
    <s v="Ministerio de la Informática y las Comunicaciones."/>
  </r>
  <r>
    <x v="45"/>
    <s v="EG.ELC.RNEW.ZS"/>
    <s v="Sources: World Energy Statistics and Balances, IEA (2014)"/>
  </r>
  <r>
    <x v="45"/>
    <s v="IT.CEL.SETS"/>
    <s v="Ministerio de la Informática y las Comunicaciones."/>
  </r>
  <r>
    <x v="45"/>
    <s v="SP.POP.GROW"/>
    <s v="Data source: United Nations World Population Prospects"/>
  </r>
  <r>
    <x v="45"/>
    <s v="SM.POP.TOTL"/>
    <s v="Estimates are derived from data on foreign-born population. "/>
  </r>
  <r>
    <x v="45"/>
    <s v="SP.DYN.AMRT.MA"/>
    <s v="Data source: United Nations World Population Prospects"/>
  </r>
  <r>
    <x v="45"/>
    <s v="SP.POP.TOTL"/>
    <s v="Data source: United Nations World Population Prospects"/>
  </r>
  <r>
    <x v="45"/>
    <s v="SP.DYN.CDRT.IN"/>
    <s v="Data source: United Nations World Population Prospects"/>
  </r>
  <r>
    <x v="45"/>
    <s v="SP.DYN.TFRT.IN"/>
    <s v="Data source: United Nations World Population Prospects"/>
  </r>
  <r>
    <x v="45"/>
    <s v="BM.KLT.DINV.CD.WD"/>
    <s v="Source: United Nations Conference on Trade and Development, Foreign Direct Investment Online database."/>
  </r>
  <r>
    <x v="45"/>
    <s v="ST.INT.ARVL"/>
    <s v="Includes overnight visitors (tourists) and same-day visitors (excursionists). Arrivals of non-resident visitors at national borders."/>
  </r>
  <r>
    <x v="45"/>
    <s v="EG.FEC.RNEW.ZS"/>
    <s v="Sources: World Energy Statistics and Balances, IEA (2014)"/>
  </r>
  <r>
    <x v="45"/>
    <s v="ST.INT.RCPT.CD"/>
    <s v="Compiled from data reported by the country. The expenditure figures are those provided by the country to UNWTO, which do not appear in the International Monetary Fund data."/>
  </r>
  <r>
    <x v="45"/>
    <s v="EG.EGY.PRIM.PP.KD"/>
    <s v="Sources: World Energy Statistics and Balances, IEA (2014); World Development Indicators, WDI (2014)"/>
  </r>
  <r>
    <x v="45"/>
    <s v="IT.NET.USER.ZS"/>
    <s v="Ministerio de la Informática y las Comunicaciones."/>
  </r>
  <r>
    <x v="45"/>
    <s v="SP.DYN.AMRT.FE"/>
    <s v="Data source: United Nations World Population Prospects"/>
  </r>
  <r>
    <x v="45"/>
    <s v="ST.INT.DPRT"/>
    <s v="Includes overnight visitors (tourists) only. Including only tours authorized by the &quot;Instituto de Turismo&quot;."/>
  </r>
  <r>
    <x v="45"/>
    <s v="SP.DYN.CBRT.IN"/>
    <s v="Data source: United Nations World Population Prospects"/>
  </r>
  <r>
    <x v="45"/>
    <s v="SP.DYN.LE00.MA.IN"/>
    <s v="Data source: United Nations World Population Prospects"/>
  </r>
  <r>
    <x v="45"/>
    <s v="IT.NET.BBND"/>
    <s v="Ministerio de la Informática y las Comunicaciones."/>
  </r>
  <r>
    <x v="45"/>
    <s v="SP.DYN.LE00.IN"/>
    <s v="Data source: United Nations World Population Prospects"/>
  </r>
  <r>
    <x v="45"/>
    <s v="IS.RRS.PASG.KM"/>
    <s v="Source: Internation Union of Railways (UIC)"/>
  </r>
  <r>
    <x v="45"/>
    <s v="IT.CEL.SETS.P2"/>
    <s v="Ministerio de la Informática y las Comunicaciones."/>
  </r>
  <r>
    <x v="45"/>
    <s v="SM.POP.NETM"/>
    <s v="Data source: United Nations World Population Prospects"/>
  </r>
  <r>
    <x v="45"/>
    <s v="IT.NET.BBND.P2"/>
    <s v="Ministerio de la Informática y las Comunicaciones."/>
  </r>
  <r>
    <x v="46"/>
    <s v="SP.POP.TOTL"/>
    <s v="Data source: Central bureau of Statistics"/>
  </r>
  <r>
    <x v="46"/>
    <s v="ST.INT.ARVL"/>
    <s v="Includes overnight visitors (tourists) and same-day visitors (excursionists). Arrivals of non-resident visitors at national borders."/>
  </r>
  <r>
    <x v="46"/>
    <s v="ST.INT.RCPT.CD"/>
    <s v="Compiled from data reported in the International Monetary Fund's Balance of Payment Statistics database. 1995-2006 source: Central Bank of the Netherlands Antilles."/>
  </r>
  <r>
    <x v="46"/>
    <s v="ST.INT.TRNX.CD"/>
    <s v="Compiled from data reported in the International Monetary Fund's Balance of Payment Statistics database."/>
  </r>
  <r>
    <x v="46"/>
    <s v="ST.INT.TVLX.CD"/>
    <s v="Compiled from data reported in the International Monetary Fund's Balance of Payment Statistics database."/>
  </r>
  <r>
    <x v="46"/>
    <s v="SP.DYN.LE00.MA.IN"/>
    <s v="Data source: Central bureau of Statistics"/>
  </r>
  <r>
    <x v="46"/>
    <s v="SP.DYN.LE00.IN"/>
    <s v="Derived using male and female life expectancy"/>
  </r>
  <r>
    <x v="46"/>
    <s v="ST.INT.TVLR.CD"/>
    <s v="Compiled from data reported in the International Monetary Fund's Balance of Payment Statistics database."/>
  </r>
  <r>
    <x v="46"/>
    <s v="SP.POP.GROW"/>
    <s v="Data source: Central bureau of Statistics Netherlands Antilles"/>
  </r>
  <r>
    <x v="46"/>
    <s v="SP.DYN.AMRT.MA"/>
    <s v="Data source: United Nations World Population Prospects"/>
  </r>
  <r>
    <x v="46"/>
    <s v="SP.DYN.LE00.FE.IN"/>
    <s v="Data source: Central bureau of Statistics"/>
  </r>
  <r>
    <x v="46"/>
    <s v="ST.INT.XPND.CD"/>
    <s v="Compiled from data reported in the International Monetary Fund's Balance of Payment Statistics database. 1995-2006 source: Central Bank of the Netherlands Antilles."/>
  </r>
  <r>
    <x v="46"/>
    <s v="ST.INT.TRNR.CD"/>
    <s v="Compiled from data reported in the International Monetary Fund's Balance of Payment Statistics database."/>
  </r>
  <r>
    <x v="46"/>
    <s v="SP.DYN.CBRT.IN"/>
    <s v="Data source: Central bureau of Statistics"/>
  </r>
  <r>
    <x v="46"/>
    <s v="SP.DYN.AMRT.FE"/>
    <s v="Data source: United Nations World Population Prospects"/>
  </r>
  <r>
    <x v="46"/>
    <s v="SP.DYN.CDRT.IN"/>
    <s v="Data source: Central bureau of Statistics"/>
  </r>
  <r>
    <x v="46"/>
    <s v="SP.DYN.TFRT.IN"/>
    <s v="Data source: Central bureau of Statistics"/>
  </r>
  <r>
    <x v="47"/>
    <s v="IT.CEL.SETS.P2"/>
    <s v="Cable and Wireless (W.I.) Ltd. (C&amp;W). Information and Communications Technology Authority."/>
  </r>
  <r>
    <x v="47"/>
    <s v="SP.POP.GROW"/>
    <s v="Data source: United Nations World Population Prospects"/>
  </r>
  <r>
    <x v="47"/>
    <s v="IT.NET.BBND"/>
    <s v="Cable and Wireless (W.I.) Ltd. (C&amp;W). Information and Communications Technology Authority."/>
  </r>
  <r>
    <x v="47"/>
    <s v="ST.INT.TRNR.CD"/>
    <s v="Compiled from data reported in the International Monetary Fund's Balance of Payment Statistics database."/>
  </r>
  <r>
    <x v="47"/>
    <s v="IT.MLT.MAIN.P2"/>
    <s v="Cable and Wireless (W.I.) Ltd. (C&amp;W). Information and Communications Technology Authority."/>
  </r>
  <r>
    <x v="47"/>
    <s v="EG.ELC.RNEW.ZS"/>
    <s v="Sources: UN Energy Statistics (2014)"/>
  </r>
  <r>
    <x v="47"/>
    <s v="SP.DYN.LE00.MA.IN"/>
    <s v="Data source: Economics and Statistics Office of Government of the Cayman Islands"/>
  </r>
  <r>
    <x v="47"/>
    <s v="ST.INT.TRNX.CD"/>
    <s v="Compiled from data reported in the International Monetary Fund's Balance of Payment Statistics database."/>
  </r>
  <r>
    <x v="47"/>
    <s v="SP.DYN.CBRT.IN"/>
    <s v="Data source: Economics and Statistics Office of Government of the Cayman Islands"/>
  </r>
  <r>
    <x v="47"/>
    <s v="EG.EGY.PRIM.PP.KD"/>
    <s v="Sources: Estimated based on UN Energy Statistics (2014); World Development Indicators, WDI (2014)"/>
  </r>
  <r>
    <x v="47"/>
    <s v="EG.FEC.RNEW.ZS"/>
    <s v="Sources: UN Energy Statistics (2014)"/>
  </r>
  <r>
    <x v="47"/>
    <s v="ST.INT.ARVL"/>
    <s v="Includes overnight visitors (tourists) and same-day visitors (excursionists). Arrivals of non-resident visitors at national borders."/>
  </r>
  <r>
    <x v="47"/>
    <s v="SP.DYN.CDRT.IN"/>
    <s v="Data source: Economics and Statistics Office of Government of the Cayman Islands"/>
  </r>
  <r>
    <x v="47"/>
    <s v="SP.POP.TOTL"/>
    <s v="Data source: United Nations World Population Prospects"/>
  </r>
  <r>
    <x v="47"/>
    <s v="SP.DYN.LE00.FE.IN"/>
    <s v="Data source: Economics and Statistics Office of Government of the Cayman Islands"/>
  </r>
  <r>
    <x v="47"/>
    <s v="BM.KLT.DINV.CD.WD"/>
    <s v="Source: United Nations Conference on Trade and Development, Foreign Direct Investment Online database."/>
  </r>
  <r>
    <x v="47"/>
    <s v="IT.MLT.MAIN"/>
    <s v="Cable and Wireless (W.I.) Ltd. (C&amp;W). Information and Communications Technology Authority."/>
  </r>
  <r>
    <x v="47"/>
    <s v="IT.CEL.SETS"/>
    <s v="Cable and Wireless (W.I.) Ltd. (C&amp;W). Information and Communications Technology Authority."/>
  </r>
  <r>
    <x v="47"/>
    <s v="IT.NET.USER.ZS"/>
    <s v="Cable and Wireless (W.I.) Ltd. (C&amp;W). Information and Communications Technology Authority."/>
  </r>
  <r>
    <x v="47"/>
    <s v="IT.NET.BBND.P2"/>
    <s v="Cable and Wireless (W.I.) Ltd. (C&amp;W). Information and Communications Technology Authority."/>
  </r>
  <r>
    <x v="47"/>
    <s v="ST.INT.TVLR.CD"/>
    <s v="Compiled from data reported in the International Monetary Fund's Balance of Payment Statistics database."/>
  </r>
  <r>
    <x v="47"/>
    <s v="ST.INT.RCPT.CD"/>
    <s v="Compiled from data reported in the International Monetary Fund's Balance of Payment Statistics database. 1995-2015: country data."/>
  </r>
  <r>
    <x v="47"/>
    <s v="SM.POP.TOTL"/>
    <s v="Estimates are derived from data on foreign-born population. "/>
  </r>
  <r>
    <x v="47"/>
    <s v="ST.INT.TVLX.CD"/>
    <s v="Compiled from data reported in the International Monetary Fund's Balance of Payment Statistics database."/>
  </r>
  <r>
    <x v="47"/>
    <s v="SP.DYN.LE00.IN"/>
    <s v="Derived using male and female life expectancy"/>
  </r>
  <r>
    <x v="47"/>
    <s v="ST.INT.XPND.CD"/>
    <s v="Compiled from data reported in the International Monetary Fund's Balance of Payment Statistics database. 2006-2015: country data."/>
  </r>
  <r>
    <x v="48"/>
    <s v="SL.TLF.INTM.MA.ZS"/>
    <s v="Data from EU Labour Force Survey cover the areas of Cyprus controlled by the Government of the Republic of Cyprus only."/>
  </r>
  <r>
    <x v="48"/>
    <s v="SL.TLF.INTM.FE.ZS"/>
    <s v="Data from EU Labour Force Survey cover the areas of Cyprus controlled by the Government of the Republic of Cyprus only."/>
  </r>
  <r>
    <x v="48"/>
    <s v="SL.TLF.CACT.NE.ZS"/>
    <s v="Data from EU Labour Force Survey cover the areas of Cyprus controlled by the Government of the Republic of Cyprus only."/>
  </r>
  <r>
    <x v="48"/>
    <s v="SM.POP.NETM"/>
    <s v="Data source: United Nations World Population Prospects"/>
  </r>
  <r>
    <x v="48"/>
    <s v="SP.POP.BRTH.MF"/>
    <s v="Including Northern-Cyprus."/>
  </r>
  <r>
    <x v="48"/>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L.TLF.CACT.MA.NE.ZS"/>
    <s v="Data from EU Labour Force Survey cover the areas of Cyprus controlled by the Government of the Republic of Cyprus only."/>
  </r>
  <r>
    <x v="48"/>
    <s v="SL.TLF.CACT.FE.NE.ZS"/>
    <s v="Data from EU Labour Force Survey cover the areas of Cyprus controlled by the Government of the Republic of Cyprus only."/>
  </r>
  <r>
    <x v="48"/>
    <s v="SL.TLF.BASC.ZS"/>
    <s v="Data from EU Labour Force Survey cover the areas of Cyprus controlled by the Government of the Republic of Cyprus only."/>
  </r>
  <r>
    <x v="48"/>
    <s v="SL.TLF.BASC.MA.ZS"/>
    <s v="Data from EU Labour Force Survey cover the areas of Cyprus controlled by the Government of the Republic of Cyprus only."/>
  </r>
  <r>
    <x v="48"/>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L.TLF.BASC.FE.ZS"/>
    <s v="Data from EU Labour Force Survey cover the areas of Cyprus controlled by the Government of the Republic of Cyprus only."/>
  </r>
  <r>
    <x v="48"/>
    <s v="IT.NET.BBND"/>
    <s v="Cyprus Telecommunications Authority (CYTA). 2007: Office of the Commissioner for Electronic Communications and Postal Regulation."/>
  </r>
  <r>
    <x v="48"/>
    <s v="ST.INT.XPND.CD"/>
    <s v="Compiled from data reported in the International Monetary Fund's Balance of Payment Statistics database."/>
  </r>
  <r>
    <x v="48"/>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P.POP.65UP.TO.ZS"/>
    <s v="Including Northern-Cyprus."/>
  </r>
  <r>
    <x v="48"/>
    <s v="IT.NET.BBND.P2"/>
    <s v="Cyprus Telecommunications Authority (CYTA). 2007: Office of the Commissioner for Electronic Communications and Postal Regulation."/>
  </r>
  <r>
    <x v="48"/>
    <s v="ST.INT.DPRT"/>
    <s v="Includes overnight visitors (tourists) and same-day visitors (excursionists). Source: Passenger Survey, conducted by the Statistical Service of Cyprus."/>
  </r>
  <r>
    <x v="48"/>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NY.GDP.PCAP.KD.ZG"/>
    <s v="Data are for areas under the effective control of the Government of the Republic of Cyprus."/>
  </r>
  <r>
    <x v="48"/>
    <s v="NY.GDP.PCAP.KN"/>
    <s v="Data are for areas under the effective control of the Government of the Republic of Cyprus."/>
  </r>
  <r>
    <x v="48"/>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P.DYN.CBRT.IN"/>
    <s v="Data source: United Nations World Population Prospects"/>
  </r>
  <r>
    <x v="48"/>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L.TLF.ADVN.FE.ZS"/>
    <s v="Data from EU Labour Force Survey cover the areas of Cyprus controlled by the Government of the Republic of Cyprus only."/>
  </r>
  <r>
    <x v="48"/>
    <s v="SL.TLF.ACTI.1524.NE.ZS"/>
    <s v="Data from EU Labour Force Survey cover the areas of Cyprus controlled by the Government of the Republic of Cyprus only."/>
  </r>
  <r>
    <x v="48"/>
    <s v="SL.TLF.ACTI.1524.MA.NE.ZS"/>
    <s v="Data from EU Labour Force Survey cover the areas of Cyprus controlled by the Government of the Republic of Cyprus only."/>
  </r>
  <r>
    <x v="48"/>
    <s v="SL.TLF.ACTI.1524.FE.NE.ZS"/>
    <s v="Data from EU Labour Force Survey cover the areas of Cyprus controlled by the Government of the Republic of Cyprus only."/>
  </r>
  <r>
    <x v="48"/>
    <s v="SL.EMP.TOTL.SP.NE.ZS"/>
    <s v="Data from EU Labour Force Survey cover the areas of Cyprus controlled by the Government of the Republic of Cyprus only."/>
  </r>
  <r>
    <x v="48"/>
    <s v="SL.EMP.TOTL.SP.MA.NE.ZS"/>
    <s v="Data from EU Labour Force Survey cover the areas of Cyprus controlled by the Government of the Republic of Cyprus only."/>
  </r>
  <r>
    <x v="48"/>
    <s v="SL.EMP.TOTL.SP.FE.NE.ZS"/>
    <s v="Data from EU Labour Force Survey cover the areas of Cyprus controlled by the Government of the Republic of Cyprus only."/>
  </r>
  <r>
    <x v="48"/>
    <s v="SL.EMP.SMGT.FE.ZS"/>
    <s v="Data from EU Labour Force Survey cover the areas of Cyprus controlled by the Government of the Republic of Cyprus only."/>
  </r>
  <r>
    <x v="48"/>
    <s v="SL.EMP.1524.SP.NE.ZS"/>
    <s v="Data from EU Labour Force Survey cover the areas of Cyprus controlled by the Government of the Republic of Cyprus only."/>
  </r>
  <r>
    <x v="48"/>
    <s v="SL.TLF.INTM.ZS"/>
    <s v="Data from EU Labour Force Survey cover the areas of Cyprus controlled by the Government of the Republic of Cyprus only."/>
  </r>
  <r>
    <x v="48"/>
    <s v="SL.TLF.PART.FE.ZS"/>
    <s v="Data from EU Labour Force Survey cover the areas of Cyprus controlled by the Government of the Republic of Cyprus only."/>
  </r>
  <r>
    <x v="48"/>
    <s v="SL.UEM.1524.NE.ZS"/>
    <s v="Data from EU Labour Force Survey cover the areas of Cyprus controlled by the Government of the Republic of Cyprus only."/>
  </r>
  <r>
    <x v="48"/>
    <s v="IT.CEL.SETS.P2"/>
    <s v="Cyprus Telecommunications Authority (CYTA). 2007: Office of the Commissioner for Electronic Communications and Postal Regulation."/>
  </r>
  <r>
    <x v="48"/>
    <s v="SP.ADO.TFRT"/>
    <s v="Including Northern-Cyprus."/>
  </r>
  <r>
    <x v="48"/>
    <s v="NY.GDP.PCAP.KD"/>
    <s v="Data are for areas under the effective control of the Government of the Republic of Cyprus."/>
  </r>
  <r>
    <x v="48"/>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NY.GDP.PCAP.CN"/>
    <s v="Data are for areas under the effective control of the Government of the Republic of Cyprus."/>
  </r>
  <r>
    <x v="48"/>
    <s v="SL.TLF.PART.MA.ZS"/>
    <s v="Data from EU Labour Force Survey cover the areas of Cyprus controlled by the Government of the Republic of Cyprus only."/>
  </r>
  <r>
    <x v="48"/>
    <s v="SL.TLF.PART.ZS"/>
    <s v="Data from EU Labour Force Survey cover the areas of Cyprus controlled by the Government of the Republic of Cyprus only."/>
  </r>
  <r>
    <x v="48"/>
    <s v="MS.MIL.XPND.CN"/>
    <s v="1985-2003 SIPRI estimates."/>
  </r>
  <r>
    <x v="48"/>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L.UEM.1524.FE.NE.ZS"/>
    <s v="Data from EU Labour Force Survey cover the areas of Cyprus controlled by the Government of the Republic of Cyprus only."/>
  </r>
  <r>
    <x v="48"/>
    <s v="SL.UEM.1524.MA.NE.ZS"/>
    <s v="Data from EU Labour Force Survey cover the areas of Cyprus controlled by the Government of the Republic of Cyprus only."/>
  </r>
  <r>
    <x v="48"/>
    <s v="SL.UEM.ADVN.FE.ZS"/>
    <s v="Data from EU Labour Force Survey cover the areas of Cyprus controlled by the Government of the Republic of Cyprus only."/>
  </r>
  <r>
    <x v="48"/>
    <s v="NY.GDP.PCAP.CD"/>
    <s v="Data are for areas under the effective control of the Government of the Republic of Cyprus."/>
  </r>
  <r>
    <x v="48"/>
    <s v="SL.UEM.ADVN.MA.ZS"/>
    <s v="Data from EU Labour Force Survey cover the areas of Cyprus controlled by the Government of the Republic of Cyprus only."/>
  </r>
  <r>
    <x v="48"/>
    <s v="SL.UEM.ADVN.ZS"/>
    <s v="Data from EU Labour Force Survey cover the areas of Cyprus controlled by the Government of the Republic of Cyprus only."/>
  </r>
  <r>
    <x v="48"/>
    <s v="SL.UEM.BASC.FE.ZS"/>
    <s v="Data from EU Labour Force Survey cover the areas of Cyprus controlled by the Government of the Republic of Cyprus only."/>
  </r>
  <r>
    <x v="48"/>
    <s v="SL.UEM.BASC.MA.ZS"/>
    <s v="Data from EU Labour Force Survey cover the areas of Cyprus controlled by the Government of the Republic of Cyprus only."/>
  </r>
  <r>
    <x v="48"/>
    <s v="SL.UEM.BASC.ZS"/>
    <s v="Data from EU Labour Force Survey cover the areas of Cyprus controlled by the Government of the Republic of Cyprus only."/>
  </r>
  <r>
    <x v="48"/>
    <s v="SL.UEM.INTM.FE.ZS"/>
    <s v="Data from EU Labour Force Survey cover the areas of Cyprus controlled by the Government of the Republic of Cyprus only."/>
  </r>
  <r>
    <x v="48"/>
    <s v="ST.INT.TRNX.CD"/>
    <s v="Compiled from data reported in the International Monetary Fund's Balance of Payment Statistics database."/>
  </r>
  <r>
    <x v="48"/>
    <s v="SP.DYN.LE00.IN"/>
    <s v="Data source: United Nations World Population Prospects"/>
  </r>
  <r>
    <x v="48"/>
    <s v="ST.INT.RCPT.CD"/>
    <s v="Compiled from data reported in the International Monetary Fund's Balance of Payment Statistics database."/>
  </r>
  <r>
    <x v="48"/>
    <s v="NY.ADJ.NNTY.PC.CD"/>
    <s v="Data are for areas under the effective control of the Government of the Republic of Cyprus."/>
  </r>
  <r>
    <x v="48"/>
    <s v="NY.ADJ.NNTY.PC.KD"/>
    <s v="Data are for areas under the effective control of the Government of the Republic of Cyprus."/>
  </r>
  <r>
    <x v="48"/>
    <s v="ST.INT.ARVL"/>
    <s v="Includes overnight visitors (tourists) and same-day visitors (excursionists). Arrivals of non-resident visitors at national borders."/>
  </r>
  <r>
    <x v="48"/>
    <s v="SL.UEM.INTM.MA.ZS"/>
    <s v="Data from EU Labour Force Survey cover the areas of Cyprus controlled by the Government of the Republic of Cyprus only."/>
  </r>
  <r>
    <x v="48"/>
    <s v="SL.UEM.INTM.ZS"/>
    <s v="Data from EU Labour Force Survey cover the areas of Cyprus controlled by the Government of the Republic of Cyprus only."/>
  </r>
  <r>
    <x v="48"/>
    <s v="SL.UEM.NEET.FE.ZS"/>
    <s v="Data from EU Labour Force Survey cover the areas of Cyprus controlled by the Government of the Republic of Cyprus only."/>
  </r>
  <r>
    <x v="48"/>
    <s v="SL.UEM.NEET.MA.ZS"/>
    <s v="Data from EU Labour Force Survey cover the areas of Cyprus controlled by the Government of the Republic of Cyprus only."/>
  </r>
  <r>
    <x v="48"/>
    <s v="SL.UEM.NEET.ZS"/>
    <s v="Data from EU Labour Force Survey cover the areas of Cyprus controlled by the Government of the Republic of Cyprus only."/>
  </r>
  <r>
    <x v="48"/>
    <s v="SL.UEM.TOTL.FE.NE.ZS"/>
    <s v="Data from EU Labour Force Survey cover the areas of Cyprus controlled by the Government of the Republic of Cyprus only."/>
  </r>
  <r>
    <x v="48"/>
    <s v="SL.UEM.TOTL.MA.NE.ZS"/>
    <s v="Data from EU Labour Force Survey cover the areas of Cyprus controlled by the Government of the Republic of Cyprus only."/>
  </r>
  <r>
    <x v="48"/>
    <s v="SP.DYN.LE00.MA.IN"/>
    <s v="Data source: United Nations World Population Prospects"/>
  </r>
  <r>
    <x v="48"/>
    <s v="SL.UEM.TOTL.NE.ZS"/>
    <s v="Data from EU Labour Force Survey cover the areas of Cyprus controlled by the Government of the Republic of Cyprus only."/>
  </r>
  <r>
    <x v="48"/>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P.POP.TOTL"/>
    <s v="Data source: United Nations World Population Prospects"/>
  </r>
  <r>
    <x v="48"/>
    <s v="SP.POP.1564.TO.ZS"/>
    <s v="Including Northern-Cyprus."/>
  </r>
  <r>
    <x v="48"/>
    <s v="SM.POP.TOTL"/>
    <s v="Estimates are derived from data on foreign-born population. "/>
  </r>
  <r>
    <x v="48"/>
    <s v="ST.INT.TVLR.CD"/>
    <s v="Compiled from data reported in the International Monetary Fund's Balance of Payment Statistics database."/>
  </r>
  <r>
    <x v="48"/>
    <s v="SP.POP.1564.MA.ZS"/>
    <s v="Including Northern-Cyprus."/>
  </r>
  <r>
    <x v="48"/>
    <s v="SP.POP.1564.FE.ZS"/>
    <s v="Including Northern-Cyprus."/>
  </r>
  <r>
    <x v="48"/>
    <s v="SP.POP.0014.TO.ZS"/>
    <s v="Including Northern-Cyprus."/>
  </r>
  <r>
    <x v="48"/>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NY.GNP.PCAP.CN"/>
    <s v="Data are for areas under the effective control of the Government of the Republic of Cyprus."/>
  </r>
  <r>
    <x v="48"/>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P.POP.0014.MA.ZS"/>
    <s v="Including Northern-Cyprus."/>
  </r>
  <r>
    <x v="48"/>
    <s v="SP.POP.0014.FE.ZS"/>
    <s v="Including Northern-Cyprus."/>
  </r>
  <r>
    <x v="48"/>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NY.GNP.PCAP.KD"/>
    <s v="Data are for areas under the effective control of the Government of the Republic of Cyprus."/>
  </r>
  <r>
    <x v="48"/>
    <s v="NY.GNP.PCAP.CD"/>
    <s v="Data are for areas under the effective control of the Government of the Republic of Cyprus."/>
  </r>
  <r>
    <x v="48"/>
    <s v="NY.GNP.PCAP.KD.ZG"/>
    <s v="Data are for areas under the effective control of the Government of the Republic of Cyprus."/>
  </r>
  <r>
    <x v="48"/>
    <s v="SP.DYN.TO65.MA.ZS"/>
    <s v="Including Northern-Cyprus."/>
  </r>
  <r>
    <x v="48"/>
    <s v="SP.DYN.TO65.FE.ZS"/>
    <s v="Including Northern-Cyprus."/>
  </r>
  <r>
    <x v="48"/>
    <s v="SL.TLF.ADVN.MA.ZS"/>
    <s v="Data from EU Labour Force Survey cover the areas of Cyprus controlled by the Government of the Republic of Cyprus only."/>
  </r>
  <r>
    <x v="48"/>
    <s v="SL.TLF.ADVN.ZS"/>
    <s v="Data from EU Labour Force Survey cover the areas of Cyprus controlled by the Government of the Republic of Cyprus only."/>
  </r>
  <r>
    <x v="48"/>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NY.GNP.PCAP.KN"/>
    <s v="Data are for areas under the effective control of the Government of the Republic of Cyprus."/>
  </r>
  <r>
    <x v="48"/>
    <s v="NY.GNP.MKTP.PP.KD"/>
    <s v="Data are for areas under the effective control of the Government of the Republic of Cyprus."/>
  </r>
  <r>
    <x v="48"/>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T.INT.TVLX.CD"/>
    <s v="Compiled from data reported in the International Monetary Fund's Balance of Payment Statistics database."/>
  </r>
  <r>
    <x v="48"/>
    <s v="EG.ELC.RNEW.ZS"/>
    <s v="Sources: World Energy Statistics and Balances, IEA (2014)"/>
  </r>
  <r>
    <x v="48"/>
    <s v="IT.MLT.MAIN.P2"/>
    <s v="Cyprus Telecommunications Authority (CYTA). 2007: Office of the Commissioner for Electronic Communications and Postal Regulation."/>
  </r>
  <r>
    <x v="48"/>
    <s v="SP.POP.65UP.FE.ZS"/>
    <s v="Including Northern-Cyprus."/>
  </r>
  <r>
    <x v="48"/>
    <s v="SP.POP.65UP.MA.ZS"/>
    <s v="Including Northern-Cyprus."/>
  </r>
  <r>
    <x v="48"/>
    <s v="NY.GNP.PCAP.PP.CD"/>
    <s v="Data are for areas under the effective control of the Government of the Republic of Cyprus."/>
  </r>
  <r>
    <x v="48"/>
    <s v="SP.DYN.AMRT.MA"/>
    <s v="Data source: United Nations World Population Prospects. Including Northern-Cyprus."/>
  </r>
  <r>
    <x v="48"/>
    <s v="SP.DYN.LE00.FE.IN"/>
    <s v="Data source: United Nations World Population Prospects"/>
  </r>
  <r>
    <x v="48"/>
    <s v="SP.POP.GROW"/>
    <s v="Data source: United Nations World Population Prospects"/>
  </r>
  <r>
    <x v="48"/>
    <s v="NY.GNP.PCAP.PP.KD"/>
    <s v="Data are for areas under the effective control of the Government of the Republic of Cyprus."/>
  </r>
  <r>
    <x v="48"/>
    <s v="PA.NUS.FCRF"/>
    <s v="Data are reported in Cypriot pounds until 2009, in euro from 2010."/>
  </r>
  <r>
    <x v="48"/>
    <s v="ST.INT.TRNR.CD"/>
    <s v="Compiled from data reported in the International Monetary Fund's Balance of Payment Statistics database."/>
  </r>
  <r>
    <x v="48"/>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L.EMP.1524.SP.MA.NE.ZS"/>
    <s v="Data from EU Labour Force Survey cover the areas of Cyprus controlled by the Government of the Republic of Cyprus only."/>
  </r>
  <r>
    <x v="48"/>
    <s v="SL.EMP.1524.SP.FE.NE.ZS"/>
    <s v="Data from EU Labour Force Survey cover the areas of Cyprus controlled by the Government of the Republic of Cyprus only."/>
  </r>
  <r>
    <x v="48"/>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MS.MIL.XPND.ZS"/>
    <s v="1995-2003 SIPRI estimates."/>
  </r>
  <r>
    <x v="48"/>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SP.DYN.AMRT.FE"/>
    <s v="Data source: United Nations World Population Prospects. Including Northern-Cyprus."/>
  </r>
  <r>
    <x v="48"/>
    <s v="IT.NET.USER.ZS"/>
    <s v="Cyprus Telecommunications Authority (CYTA). 2007: Office of the Commissioner for Electronic Communications and Postal Regulation."/>
  </r>
  <r>
    <x v="48"/>
    <s v="EG.EGY.PRIM.PP.KD"/>
    <s v="Sources: World Energy Statistics and Balances, IEA (2014); World Development Indicators, WDI (2014)"/>
  </r>
  <r>
    <x v="48"/>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NY.GDP.PCAP.PP.CD"/>
    <s v="Data are for areas under the effective control of the Government of the Republic of Cyprus."/>
  </r>
  <r>
    <x v="48"/>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EG.FEC.RNEW.ZS"/>
    <s v="Sources: World Energy Statistics and Balances, IEA (2014)"/>
  </r>
  <r>
    <x v="48"/>
    <s v="SP.POP.TOTL.MA.ZS"/>
    <s v="Including Northern-Cyprus."/>
  </r>
  <r>
    <x v="48"/>
    <s v="SP.POP.TOTL.FE.ZS"/>
    <s v="Including Northern-Cyprus."/>
  </r>
  <r>
    <x v="48"/>
    <s v="SP.DYN.TFRT.IN"/>
    <s v="Data source: United Nations World Population Prospects"/>
  </r>
  <r>
    <x v="48"/>
    <s v="NE.CON.PRVT.PC.KD.ZG"/>
    <s v="Data are for areas under the effective control of the Government of the Republic of Cyprus."/>
  </r>
  <r>
    <x v="48"/>
    <s v="NY.GDP.PCAP.PP.KD"/>
    <s v="Data are for areas under the effective control of the Government of the Republic of Cyprus."/>
  </r>
  <r>
    <x v="48"/>
    <s v="NE.CON.PRVT.PC.KD"/>
    <s v="Data are for areas under the effective control of the Government of the Republic of Cyprus."/>
  </r>
  <r>
    <x v="48"/>
    <s v="SP.DYN.CDRT.IN"/>
    <s v="Data source: United Nations World Population Prospects"/>
  </r>
  <r>
    <x v="48"/>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8"/>
    <s v="MS.MIL.XPND.CD"/>
    <s v="1985-2003 SIPRI estimates."/>
  </r>
  <r>
    <x v="48"/>
    <s v="IT.CEL.SETS"/>
    <s v="Cyprus Telecommunications Authority (CYTA). 2007: Office of the Commissioner for Electronic Communications and Postal Regulation."/>
  </r>
  <r>
    <x v="48"/>
    <s v="IT.MLT.MAIN"/>
    <s v="Cyprus Telecommunications Authority (CYTA). 2007: Office of the Commissioner for Electronic Communications and Postal Regulation."/>
  </r>
  <r>
    <x v="49"/>
    <s v="IT.NET.BBND"/>
    <s v="Ministry of Economy. Czech Telecommunication Office."/>
  </r>
  <r>
    <x v="49"/>
    <s v="ST.INT.TVLX.CD"/>
    <s v="Compiled from data reported in the International Monetary Fund's Balance of Payment Statistics database."/>
  </r>
  <r>
    <x v="49"/>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P.DYN.CDRT.IN"/>
    <s v="Data source: Eurostat"/>
  </r>
  <r>
    <x v="49"/>
    <s v="EG.ELC.RNEW.ZS"/>
    <s v="Sources: World Energy Statistics and Balances, IEA (2014)"/>
  </r>
  <r>
    <x v="49"/>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EG.FEC.RNEW.ZS"/>
    <s v="Sources: World Energy Statistics and Balances, IEA (2014)"/>
  </r>
  <r>
    <x v="49"/>
    <s v="IT.NET.BBND.P2"/>
    <s v="Ministry of Economy. Czech Telecommunication Office."/>
  </r>
  <r>
    <x v="49"/>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P.DYN.LE00.FE.IN"/>
    <s v="Data source: Eurostat, Statistical Year Book, Czech Statistical Office"/>
  </r>
  <r>
    <x v="49"/>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P.DYN.LE00.IN"/>
    <s v="Derived using male and female life expectancy"/>
  </r>
  <r>
    <x v="49"/>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T.INT.TVLR.CD"/>
    <s v="Compiled from data reported in the International Monetary Fund's Balance of Payment Statistics database."/>
  </r>
  <r>
    <x v="49"/>
    <s v="SP.POP.GROW"/>
    <s v="Data source: Eurostat, Czech Statistical Office"/>
  </r>
  <r>
    <x v="49"/>
    <s v="IT.CEL.SETS.P2"/>
    <s v="Ministry of Economy. Czech Telecommunication Office."/>
  </r>
  <r>
    <x v="49"/>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IT.CEL.SETS"/>
    <s v="Ministry of Economy. Czech Telecommunication Office."/>
  </r>
  <r>
    <x v="49"/>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P.POP.TOTL"/>
    <s v="Data source: Eurostat, Czech Statistical Office"/>
  </r>
  <r>
    <x v="49"/>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EG.EGY.PRIM.PP.KD"/>
    <s v="Sources: World Energy Statistics and Balances, IEA (2014); World Development Indicators, WDI (2014)"/>
  </r>
  <r>
    <x v="49"/>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P.DYN.AMRT.FE"/>
    <s v="Data source: Human Mortality Database by University of California, Berkeley, and Max Planck Institute for Demographic Research."/>
  </r>
  <r>
    <x v="49"/>
    <s v="ST.INT.DPRT"/>
    <s v="Includes overnight visitors (tourists) only. Source: Domestic and Outbound Tourism Survey and TSA. Long trips + short trips."/>
  </r>
  <r>
    <x v="49"/>
    <s v="SP.DYN.AMRT.MA"/>
    <s v="Data source: Human Mortality Database by University of California, Berkeley, and Max Planck Institute for Demographic Research."/>
  </r>
  <r>
    <x v="49"/>
    <s v="SP.DYN.LE00.MA.IN"/>
    <s v="Data source: Eurostat, Statistical Year Book, Czech Statistical Office"/>
  </r>
  <r>
    <x v="49"/>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T.INT.ARVL"/>
    <s v="Includes overnight visitors (tourists) and same-day visitors (excursionists). Arrivals of non-resident visitors at national borders. TSA of the Czech Republic. 2019: preliminary data."/>
  </r>
  <r>
    <x v="49"/>
    <s v="ST.INT.TRNX.CD"/>
    <s v="Compiled from data reported in the International Monetary Fund's Balance of Payment Statistics database."/>
  </r>
  <r>
    <x v="49"/>
    <s v="SP.DYN.TFRT.IN"/>
    <s v="Data source: Eurostat, Czech Statistical Office"/>
  </r>
  <r>
    <x v="49"/>
    <s v="ST.INT.TRNR.CD"/>
    <s v="Compiled from data reported in the International Monetary Fund's Balance of Payment Statistics database."/>
  </r>
  <r>
    <x v="49"/>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P.DYN.CBRT.IN"/>
    <s v="Data source: Eurostat"/>
  </r>
  <r>
    <x v="49"/>
    <s v="IS.RRS.GOOD.MT.K6"/>
    <s v="Source: OECD"/>
  </r>
  <r>
    <x v="49"/>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IT.MLT.MAIN.P2"/>
    <s v="Ministry of Economy. Czech Telecommunication Office."/>
  </r>
  <r>
    <x v="49"/>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M.POP.TOTL"/>
    <s v="Estimates are derived from data on foreign-born population. "/>
  </r>
  <r>
    <x v="49"/>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ST.INT.RCPT.CD"/>
    <s v="Compiled from data reported in the International Monetary Fund's Balance of Payment Statistics database."/>
  </r>
  <r>
    <x v="49"/>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49"/>
    <s v="IT.NET.USER.ZS"/>
    <s v="Ministry of Economy. Czech Telecommunication Office."/>
  </r>
  <r>
    <x v="49"/>
    <s v="ST.INT.XPND.CD"/>
    <s v="Compiled from data reported in the International Monetary Fund's Balance of Payment Statistics database."/>
  </r>
  <r>
    <x v="49"/>
    <s v="SM.POP.NETM"/>
    <s v="Data source: United Nations World Population Prospects"/>
  </r>
  <r>
    <x v="49"/>
    <s v="IS.RRS.PASG.KM"/>
    <s v="Source: OECD"/>
  </r>
  <r>
    <x v="49"/>
    <s v="IT.MLT.MAIN"/>
    <s v="Ministry of Economy. Czech Telecommunication Office."/>
  </r>
  <r>
    <x v="50"/>
    <s v="SP.DYN.AMRT.MA"/>
    <s v="Data source: Human Mortality Database by University of California, Berkeley, and Max Planck Institute for Demographic Research."/>
  </r>
  <r>
    <x v="50"/>
    <s v="SP.POP.TOTL"/>
    <s v="Data source: Eurostat, Federal Statistical Office"/>
  </r>
  <r>
    <x v="50"/>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EG.FEC.RNEW.ZS"/>
    <s v="Sources: World Energy Statistics and Balances, IEA (2014)"/>
  </r>
  <r>
    <x v="50"/>
    <s v="IT.MLT.MAIN"/>
    <s v="Bundesnetzagentur (BNetzA, formerly Regulierungsbehörde für Telekommunikation und Post)."/>
  </r>
  <r>
    <x v="50"/>
    <s v="SP.DYN.CBRT.IN"/>
    <s v="Data source: Eurostat"/>
  </r>
  <r>
    <x v="50"/>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T.INT.XPND.CD"/>
    <s v="Compiled from data reported in the International Monetary Fund's Balance of Payment Statistics database."/>
  </r>
  <r>
    <x v="50"/>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T.INT.TVLR.CD"/>
    <s v="Compiled from data reported in the International Monetary Fund's Balance of Payment Statistics database."/>
  </r>
  <r>
    <x v="50"/>
    <s v="EG.ELC.RNEW.ZS"/>
    <s v="Sources: World Energy Statistics and Balances, IEA (2014)"/>
  </r>
  <r>
    <x v="50"/>
    <s v="IT.NET.BBND.P2"/>
    <s v="Bundesnetzagentur (BNetzA, formerly Regulierungsbehörde für Telekommunikation und Post)."/>
  </r>
  <r>
    <x v="50"/>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IT.MLT.MAIN.P2"/>
    <s v="Bundesnetzagentur (BNetzA, formerly Regulierungsbehörde für Telekommunikation und Post)."/>
  </r>
  <r>
    <x v="50"/>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IT.CEL.SETS"/>
    <s v="Bundesnetzagentur (BNetzA, formerly Regulierungsbehörde für Telekommunikation und Post)."/>
  </r>
  <r>
    <x v="50"/>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EG.EGY.PRIM.PP.KD"/>
    <s v="Sources: World Energy Statistics and Balances, IEA (2014); World Development Indicators, WDI (2014)"/>
  </r>
  <r>
    <x v="50"/>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P.DYN.AMRT.FE"/>
    <s v="Data source: Human Mortality Database by University of California, Berkeley, and Max Planck Institute for Demographic Research."/>
  </r>
  <r>
    <x v="50"/>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P.POP.GROW"/>
    <s v="Data source: Eurostat, Federal Statistical Office"/>
  </r>
  <r>
    <x v="50"/>
    <s v="SP.DYN.LE00.MA.IN"/>
    <s v="Data source: Eurostat, United Nations World Population Prospects, Germany Federal Statistical Office"/>
  </r>
  <r>
    <x v="50"/>
    <s v="IT.NET.USER.ZS"/>
    <s v="Bundesnetzagentur (BNetzA, formerly Regulierungsbehörde für Telekommunikation und Post)."/>
  </r>
  <r>
    <x v="50"/>
    <s v="SP.DYN.LE00.FE.IN"/>
    <s v="Data source: Eurostat, United Nations World Population Prospects, Germany Federal Statistical Office"/>
  </r>
  <r>
    <x v="50"/>
    <s v="PA.NUS.FCRF"/>
    <s v="Data are reported in German marks until 1998, in euro from 1999."/>
  </r>
  <r>
    <x v="50"/>
    <s v="ST.INT.ARVL"/>
    <s v="Includes overnight visitors (tourists) only. Arrivals of non-resident tourists in all types of accommodation establishments. Non-resident tourists staying in all types of accommodation establishments."/>
  </r>
  <r>
    <x v="50"/>
    <s v="ST.INT.TRNX.CD"/>
    <s v="Compiled from data reported in the International Monetary Fund's Balance of Payment Statistics database."/>
  </r>
  <r>
    <x v="50"/>
    <s v="ST.INT.TRNR.CD"/>
    <s v="Compiled from data reported in the International Monetary Fund's Balance of Payment Statistics database."/>
  </r>
  <r>
    <x v="50"/>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T.INT.TVLX.CD"/>
    <s v="Compiled from data reported in the International Monetary Fund's Balance of Payment Statistics database."/>
  </r>
  <r>
    <x v="50"/>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IS.RRS.GOOD.MT.K6"/>
    <s v="Source: OECD"/>
  </r>
  <r>
    <x v="50"/>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T.INT.DPRT"/>
    <s v="Includes overnight visitors (tourists) only. Source: Eurostat."/>
  </r>
  <r>
    <x v="50"/>
    <s v="SP.DYN.LE00.IN"/>
    <s v="Derived using male and female life expectancy"/>
  </r>
  <r>
    <x v="50"/>
    <s v="IT.CEL.SETS.P2"/>
    <s v="Bundesnetzagentur (BNetzA, formerly Regulierungsbehörde für Telekommunikation und Post)."/>
  </r>
  <r>
    <x v="50"/>
    <s v="ST.INT.RCPT.CD"/>
    <s v="Compiled from data reported in the International Monetary Fund's Balance of Payment Statistics database."/>
  </r>
  <r>
    <x v="50"/>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M.POP.NETM"/>
    <s v="Data source: United Nations World Population Prospects"/>
  </r>
  <r>
    <x v="50"/>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IS.RRS.PASG.KM"/>
    <s v="Source: OECD"/>
  </r>
  <r>
    <x v="50"/>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M.POP.TOTL"/>
    <s v="Estimates are derived from data on foreign-born population. "/>
  </r>
  <r>
    <x v="50"/>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0"/>
    <s v="SP.DYN.CDRT.IN"/>
    <s v="Data source: Eurostat"/>
  </r>
  <r>
    <x v="50"/>
    <s v="SP.DYN.TFRT.IN"/>
    <s v="Data source: Eurostat, Germany Federal Statistical Office"/>
  </r>
  <r>
    <x v="50"/>
    <s v="IT.NET.BBND"/>
    <s v="Bundesnetzagentur (BNetzA, formerly Regulierungsbehörde für Telekommunikation und Post)."/>
  </r>
  <r>
    <x v="50"/>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1"/>
    <s v="MS.MIL.XPND.CD"/>
    <s v="1978-1998 &amp; 2006 SIPRI estimates."/>
  </r>
  <r>
    <x v="51"/>
    <s v="SP.DYN.AMRT.MA"/>
    <s v="Data source: United Nations World Population Prospects"/>
  </r>
  <r>
    <x v="51"/>
    <s v="DT.DOD.DECT.CD"/>
    <s v="Long-term public and publicly guaranteed debt data for 2020 are based on reports provided by the country. Long-term private nonguaranteed debt data are not available. Short-term debt data for 2020 is sourced by the Quarterly External Debt Statistics database (http://datatopics.worldbank.org/debt/qeds).  Data include the effects of Paris Club debt restructuring agreement signed in 2008. DSSI eligible and participating in 2020."/>
  </r>
  <r>
    <x v="51"/>
    <s v="EG.ELC.RNEW.ZS"/>
    <s v="Sources: UN Energy Statistics (2014)"/>
  </r>
  <r>
    <x v="51"/>
    <s v="EG.EGY.PRIM.PP.KD"/>
    <s v="Sources: Estimated based on UN Energy Statistics (2014); World Development Indicators, WDI (2014)"/>
  </r>
  <r>
    <x v="51"/>
    <s v="IT.MLT.MAIN.P2"/>
    <s v="Until 2001: Office des Postes et Télécommunications (OPT). Djibouti Telecom S.A. Ministère de la Communication et de la Culture, chargé des Postes et des Télécommunications."/>
  </r>
  <r>
    <x v="51"/>
    <s v="SP.DYN.CDRT.IN"/>
    <s v="Data source: United Nations World Population Prospects"/>
  </r>
  <r>
    <x v="51"/>
    <s v="SP.DYN.TFRT.IN"/>
    <s v="Data source: United Nations World Population Prospects"/>
  </r>
  <r>
    <x v="51"/>
    <s v="SP.POP.GROW"/>
    <s v="Data source: United Nations World Population Prospects"/>
  </r>
  <r>
    <x v="51"/>
    <s v="MS.MIL.XPND.ZS"/>
    <s v="1990-1998 &amp; 2006 SIPRI estimates."/>
  </r>
  <r>
    <x v="51"/>
    <s v="IT.CEL.SETS"/>
    <s v="Until 2001: Office des Postes et Télécommunications (OPT). Djibouti Telecom S.A. Ministère de la Communication et de la Culture, chargé des Postes et des Télécommunications."/>
  </r>
  <r>
    <x v="51"/>
    <s v="IT.NET.USER.ZS"/>
    <s v="Until 2001: Office des Postes et Télécommunications (OPT). Djibouti Telecom S.A. Ministère de la Communication et de la Culture, chargé des Postes et des Télécommunications."/>
  </r>
  <r>
    <x v="51"/>
    <s v="SP.DYN.AMRT.FE"/>
    <s v="Data source: United Nations World Population Prospects"/>
  </r>
  <r>
    <x v="51"/>
    <s v="EG.FEC.RNEW.ZS"/>
    <s v="Sources: UN Energy Statistics (2014)"/>
  </r>
  <r>
    <x v="51"/>
    <s v="IT.NET.BBND.P2"/>
    <s v="Until 2001: Office des Postes et Télécommunications (OPT). Djibouti Telecom S.A. Ministère de la Communication et de la Culture, chargé des Postes et des Télécommunications."/>
  </r>
  <r>
    <x v="51"/>
    <s v="ST.INT.TVLR.CD"/>
    <s v="Compiled from data reported in the International Monetary Fund's Balance of Payment Statistics database."/>
  </r>
  <r>
    <x v="51"/>
    <s v="IS.RRS.GOOD.MT.K6"/>
    <s v="Source: Internation Union of Railways (UIC)"/>
  </r>
  <r>
    <x v="51"/>
    <s v="SP.DYN.CBRT.IN"/>
    <s v="Data source: United Nations World Population Prospects"/>
  </r>
  <r>
    <x v="51"/>
    <s v="ST.INT.XPND.CD"/>
    <s v="Compiled from data reported in the International Monetary Fund's Balance of Payment Statistics database."/>
  </r>
  <r>
    <x v="51"/>
    <s v="IT.CEL.SETS.P2"/>
    <s v="Until 2001: Office des Postes et Télécommunications (OPT). Djibouti Telecom S.A. Ministère de la Communication et de la Culture, chargé des Postes et des Télécommunications."/>
  </r>
  <r>
    <x v="51"/>
    <s v="SP.POP.TOTL"/>
    <s v="Data source: United Nations World Population Prospects"/>
  </r>
  <r>
    <x v="51"/>
    <s v="IS.RRS.PASG.KM"/>
    <s v="Source: Internation Union of Railways (UIC)"/>
  </r>
  <r>
    <x v="51"/>
    <s v="IT.NET.BBND"/>
    <s v="Until 2001: Office des Postes et Télécommunications (OPT). Djibouti Telecom S.A. Ministère de la Communication et de la Culture, chargé des Postes et des Télécommunications."/>
  </r>
  <r>
    <x v="51"/>
    <s v="IT.MLT.MAIN"/>
    <s v="Until 2001: Office des Postes et Télécommunications (OPT). Djibouti Telecom S.A. Ministère de la Communication et de la Culture, chargé des Postes et des Télécommunications."/>
  </r>
  <r>
    <x v="51"/>
    <s v="SM.POP.TOTL"/>
    <s v="Estimates are derived from data on foreign-born population. Number of refugees reported by the UN Refugee Agency (UNHCR) are added to the migrant stock estimates. "/>
  </r>
  <r>
    <x v="51"/>
    <s v="SM.POP.NETM"/>
    <s v="Data source: United Nations World Population Prospects"/>
  </r>
  <r>
    <x v="51"/>
    <s v="SP.DYN.LE00.IN"/>
    <s v="Data source: United Nations World Population Prospects"/>
  </r>
  <r>
    <x v="51"/>
    <s v="MS.MIL.XPND.CN"/>
    <s v="1978-1998 &amp; 2006 SIPRI estimates."/>
  </r>
  <r>
    <x v="51"/>
    <s v="ST.INT.TVLX.CD"/>
    <s v="Compiled from data reported in the International Monetary Fund's Balance of Payment Statistics database."/>
  </r>
  <r>
    <x v="51"/>
    <s v="ST.INT.TRNX.CD"/>
    <s v="Compiled from data reported in the International Monetary Fund's Balance of Payment Statistics database."/>
  </r>
  <r>
    <x v="51"/>
    <s v="ST.INT.ARVL"/>
    <s v="Includes overnight visitors (tourists) only. Arrivals of non-resident tourists in hotels and similar establishments."/>
  </r>
  <r>
    <x v="51"/>
    <s v="SP.DYN.LE00.FE.IN"/>
    <s v="Data source: United Nations World Population Prospects"/>
  </r>
  <r>
    <x v="51"/>
    <s v="SP.DYN.LE00.MA.IN"/>
    <s v="Data source: United Nations World Population Prospects"/>
  </r>
  <r>
    <x v="52"/>
    <s v="IT.MLT.MAIN.P2"/>
    <s v="Telecommunications of Dominica Limited. From 2000: National Telecommunications Regulatory Commission (NTRC)."/>
  </r>
  <r>
    <x v="52"/>
    <s v="EG.FEC.RNEW.ZS"/>
    <s v="Sources: UN Energy Statistics (2014)"/>
  </r>
  <r>
    <x v="52"/>
    <s v="IT.NET.USER.ZS"/>
    <s v="Telecommunications of Dominica Limited. From 2000: National Telecommunications Regulatory Commission (NTRC)."/>
  </r>
  <r>
    <x v="52"/>
    <s v="ST.INT.TVLR.CD"/>
    <s v="Compiled from data reported in the International Monetary Fund's Balance of Payment Statistics database."/>
  </r>
  <r>
    <x v="52"/>
    <s v="SM.POP.TOTL"/>
    <s v="Estimates are derived from data on foreign-born population. "/>
  </r>
  <r>
    <x v="52"/>
    <s v="EG.ELC.RNEW.ZS"/>
    <s v="Sources: UN Energy Statistics (2014)"/>
  </r>
  <r>
    <x v="52"/>
    <s v="SP.POP.TOTL"/>
    <s v="Data source: United Nations World Population Prospects"/>
  </r>
  <r>
    <x v="52"/>
    <s v="IT.CEL.SETS"/>
    <s v="Telecommunications of Dominica Limited. From 2000: National Telecommunications Regulatory Commission (NTRC)."/>
  </r>
  <r>
    <x v="52"/>
    <s v="IT.MLT.MAIN"/>
    <s v="Telecommunications of Dominica Limited. From 2000: National Telecommunications Regulatory Commission (NTRC)."/>
  </r>
  <r>
    <x v="52"/>
    <s v="ST.INT.TVLX.CD"/>
    <s v="Compiled from data reported in the International Monetary Fund's Balance of Payment Statistics database."/>
  </r>
  <r>
    <x v="52"/>
    <s v="SP.DYN.AMRT.MA"/>
    <s v="Data source: World Bank estimate"/>
  </r>
  <r>
    <x v="52"/>
    <s v="SP.DYN.LE00.FE.IN"/>
    <s v="Data source: United Nations Population and Vital Statistics Report"/>
  </r>
  <r>
    <x v="52"/>
    <s v="SP.POP.GROW"/>
    <s v="Data source: United Nations World Population Prospects"/>
  </r>
  <r>
    <x v="52"/>
    <s v="SP.DYN.LE00.MA.IN"/>
    <s v="Data source: United Nations Population and Vital Statistics Report"/>
  </r>
  <r>
    <x v="52"/>
    <s v="SP.DYN.CDRT.IN"/>
    <s v="Data source: United Nations Population and Vital Statistics Report"/>
  </r>
  <r>
    <x v="52"/>
    <s v="ST.INT.ARVL"/>
    <s v="Includes overnight visitors (tourists) and same-day visitors (excursionists). Arrivals of non-resident visitors at national borders."/>
  </r>
  <r>
    <x v="52"/>
    <s v="ST.INT.TRNX.CD"/>
    <s v="Compiled from data reported in the International Monetary Fund's Balance of Payment Statistics database."/>
  </r>
  <r>
    <x v="52"/>
    <s v="SP.DYN.LE00.IN"/>
    <s v="Derived using male and female life expectancy"/>
  </r>
  <r>
    <x v="52"/>
    <s v="EG.EGY.PRIM.PP.KD"/>
    <s v="Sources: Estimated based on UN Energy Statistics (2014); World Development Indicators, WDI (2014)"/>
  </r>
  <r>
    <x v="52"/>
    <s v="DT.DOD.DECT.CD"/>
    <s v="Long-term public and publicly guaranteed debt data for 2020 are based on reports provided by the country. Long-term private nonguaranteed debt data are not available. Short-term debt data for 2020 are sourced by the Quarterly External Debt Statistics database (http://datatopics.worldbank.org/debt/qeds). DSSI eligible and participating in 2020"/>
  </r>
  <r>
    <x v="52"/>
    <s v="SP.DYN.TFRT.IN"/>
    <s v="Data source: United Nations Population and Vital Statistics Report"/>
  </r>
  <r>
    <x v="52"/>
    <s v="SP.DYN.AMRT.FE"/>
    <s v="Data source: World Bank estimate"/>
  </r>
  <r>
    <x v="52"/>
    <s v="ST.INT.XPND.CD"/>
    <s v="Compiled from data reported in the International Monetary Fund's Balance of Payment Statistics database."/>
  </r>
  <r>
    <x v="52"/>
    <s v="IT.NET.BBND"/>
    <s v="Telecommunications of Dominica Limited. From 2000: National Telecommunications Regulatory Commission (NTRC)."/>
  </r>
  <r>
    <x v="52"/>
    <s v="IT.NET.BBND.P2"/>
    <s v="Telecommunications of Dominica Limited. From 2000: National Telecommunications Regulatory Commission (NTRC)."/>
  </r>
  <r>
    <x v="52"/>
    <s v="IT.CEL.SETS.P2"/>
    <s v="Telecommunications of Dominica Limited. From 2000: National Telecommunications Regulatory Commission (NTRC)."/>
  </r>
  <r>
    <x v="52"/>
    <s v="SP.DYN.CBRT.IN"/>
    <s v="Data source: United Nations Population and Vital Statistics Report"/>
  </r>
  <r>
    <x v="53"/>
    <s v="SP.DYN.LE00.FE.IN"/>
    <s v="Data source: Eurostat, Statistics Denmark"/>
  </r>
  <r>
    <x v="53"/>
    <s v="SP.DYN.AMRT.MA"/>
    <s v="Data source: Human Mortality Database by University of California, Berkeley, and Max Planck Institute for Demographic Research."/>
  </r>
  <r>
    <x v="53"/>
    <s v="SP.DYN.LE00.MA.IN"/>
    <s v="Data source: Eurostat, Statistics Denmark"/>
  </r>
  <r>
    <x v="53"/>
    <s v="ST.INT.TVLX.CD"/>
    <s v="Compiled from data reported in the International Monetary Fund's Balance of Payment Statistics database. Source from 2005: VisitDenmark."/>
  </r>
  <r>
    <x v="53"/>
    <s v="SP.DYN.LE00.IN"/>
    <s v="Derived using male and female life expectancy"/>
  </r>
  <r>
    <x v="53"/>
    <s v="ST.INT.ARVL"/>
    <s v="Includes overnight visitors (tourists) and same-day visitors (excursionists). Arrivals of non-resident visitors at national borders. 2017 and 2019: change of methodology."/>
  </r>
  <r>
    <x v="53"/>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SM.POP.NETM"/>
    <s v="Data source: United Nations World Population Prospects"/>
  </r>
  <r>
    <x v="53"/>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IT.MLT.MAIN"/>
    <s v="National IT and Telecom Agency."/>
  </r>
  <r>
    <x v="53"/>
    <s v="IT.NET.BBND"/>
    <s v="National IT and Telecom Agency."/>
  </r>
  <r>
    <x v="53"/>
    <s v="SP.POP.TOTL"/>
    <s v="Data source: Eurostat, Statistics Denmark"/>
  </r>
  <r>
    <x v="53"/>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IT.CEL.SETS.P2"/>
    <s v="National IT and Telecom Agency."/>
  </r>
  <r>
    <x v="53"/>
    <s v="SM.POP.TOTL"/>
    <s v="Estimates are derived from data on foreign-born population. "/>
  </r>
  <r>
    <x v="53"/>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SP.DYN.CBRT.IN"/>
    <s v="Data source: Eurostat"/>
  </r>
  <r>
    <x v="53"/>
    <s v="IS.RRS.GOOD.MT.K6"/>
    <s v="Source: OECD"/>
  </r>
  <r>
    <x v="53"/>
    <s v="IS.RRS.PASG.KM"/>
    <s v="Source: OECD"/>
  </r>
  <r>
    <x v="53"/>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SP.DYN.TFRT.IN"/>
    <s v="Data source: Eurostat, Statistics Denmark"/>
  </r>
  <r>
    <x v="53"/>
    <s v="ST.INT.TVLR.CD"/>
    <s v="Compiled from data reported in the International Monetary Fund's Balance of Payment Statistics database. Source from 2005: VisitDenmark."/>
  </r>
  <r>
    <x v="53"/>
    <s v="IT.NET.USER.ZS"/>
    <s v="National IT and Telecom Agency."/>
  </r>
  <r>
    <x v="53"/>
    <s v="EG.FEC.RNEW.ZS"/>
    <s v="Sources: World Energy Statistics and Balances, IEA (2014)"/>
  </r>
  <r>
    <x v="53"/>
    <s v="IT.NET.BBND.P2"/>
    <s v="National IT and Telecom Agency."/>
  </r>
  <r>
    <x v="53"/>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SP.DYN.AMRT.FE"/>
    <s v="Data source: Human Mortality Database by University of California, Berkeley, and Max Planck Institute for Demographic Research."/>
  </r>
  <r>
    <x v="53"/>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IT.MLT.MAIN.P2"/>
    <s v="National IT and Telecom Agency."/>
  </r>
  <r>
    <x v="53"/>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EG.EGY.PRIM.PP.KD"/>
    <s v="Sources: World Energy Statistics and Balances, IEA (2014); World Development Indicators, WDI (2014)"/>
  </r>
  <r>
    <x v="53"/>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SP.DYN.CDRT.IN"/>
    <s v="Data source: Eurostat"/>
  </r>
  <r>
    <x v="53"/>
    <s v="EG.ELC.RNEW.ZS"/>
    <s v="Sources: World Energy Statistics and Balances, IEA (2014)"/>
  </r>
  <r>
    <x v="53"/>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IT.CEL.SETS"/>
    <s v="National IT and Telecom Agency."/>
  </r>
  <r>
    <x v="53"/>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53"/>
    <s v="ST.INT.DPRT"/>
    <s v="Includes overnight visitors (tourists) only. 2017: break in the series. New questionnaire from August 2017. the data are not comparable with those of previous years. 2019: break in the series. New questionnaire. Source from 2005: VisitDenmark."/>
  </r>
  <r>
    <x v="53"/>
    <s v="SP.POP.GROW"/>
    <s v="Data source: Eurostat, Statistics Denmark"/>
  </r>
  <r>
    <x v="54"/>
    <s v="IT.NET.USER.ZS"/>
    <s v="Until 2000: Compañía Dominicana de Teléfonos (CODETEL). From 2000: Instituto Dominicano de las Telecomunicaciones (INDOTEL)."/>
  </r>
  <r>
    <x v="54"/>
    <s v="SP.DYN.AMRT.FE"/>
    <s v="Data source: United Nations World Population Prospects"/>
  </r>
  <r>
    <x v="54"/>
    <s v="IT.NET.BBND.P2"/>
    <s v="Until 2000: Compañía Dominicana de Teléfonos (CODETEL). From 2000: Instituto Dominicano de las Telecomunicaciones (INDOTEL)."/>
  </r>
  <r>
    <x v="54"/>
    <s v="ST.INT.TVLX.CD"/>
    <s v="Compiled from data reported in the International Monetary Fund's Balance of Payment Statistics database."/>
  </r>
  <r>
    <x v="54"/>
    <s v="IT.MLT.MAIN"/>
    <s v="Until 2000: Compañía Dominicana de Teléfonos (CODETEL). From 2000: Instituto Dominicano de las Telecomunicaciones (INDOTEL)."/>
  </r>
  <r>
    <x v="54"/>
    <s v="ST.INT.XPND.CD"/>
    <s v="Compiled from data reported in the International Monetary Fund's Balance of Payment Statistics database."/>
  </r>
  <r>
    <x v="54"/>
    <s v="DT.DOD.DECT.CD"/>
    <s v="Long-term public and publicly guaranteed and long-term private nonguaranteed debt debt data for 2020 are based on reports provided by the country. Short-term debt for 2020 is based on data from the BIS. Data include the effects of Paris Club debt restructuring agreement signed in 2005."/>
  </r>
  <r>
    <x v="54"/>
    <s v="IT.CEL.SETS"/>
    <s v="Until 2000: Compañía Dominicana de Teléfonos (CODETEL). From 2000: Instituto Dominicano de las Telecomunicaciones (INDOTEL)."/>
  </r>
  <r>
    <x v="54"/>
    <s v="SP.DYN.LE00.IN"/>
    <s v="Data source: United Nations World Population Prospects"/>
  </r>
  <r>
    <x v="54"/>
    <s v="SP.DYN.LE00.MA.IN"/>
    <s v="Data source: United Nations World Population Prospects"/>
  </r>
  <r>
    <x v="54"/>
    <s v="SP.DYN.AMRT.MA"/>
    <s v="Data source: United Nations World Population Prospects"/>
  </r>
  <r>
    <x v="54"/>
    <s v="SP.DYN.LE00.FE.IN"/>
    <s v="Data source: United Nations World Population Prospects"/>
  </r>
  <r>
    <x v="54"/>
    <s v="ST.INT.ARVL"/>
    <s v="Includes overnight visitors (tourists) and same-day visitors (excursionists). Arrivals of non-resident visitors at national borders. Including nationals residing abroad."/>
  </r>
  <r>
    <x v="54"/>
    <s v="ST.INT.TRNX.CD"/>
    <s v="Compiled from data reported in the International Monetary Fund's Balance of Payment Statistics database."/>
  </r>
  <r>
    <x v="54"/>
    <s v="MS.MIL.XPND.CN"/>
    <s v="1960-1989 SIPRI estimates."/>
  </r>
  <r>
    <x v="54"/>
    <s v="EG.FEC.RNEW.ZS"/>
    <s v="Sources: World Energy Statistics and Balances, IEA (2014)"/>
  </r>
  <r>
    <x v="54"/>
    <s v="SP.POP.TOTL"/>
    <s v="Data source: United Nations World Population Prospects"/>
  </r>
  <r>
    <x v="54"/>
    <s v="SM.POP.TOTL"/>
    <s v="Estimates are derived from data on foreign-born population. "/>
  </r>
  <r>
    <x v="54"/>
    <s v="SM.POP.NETM"/>
    <s v="Data source: United Nations World Population Prospects"/>
  </r>
  <r>
    <x v="54"/>
    <s v="ST.INT.TVLR.CD"/>
    <s v="Compiled from data reported in the International Monetary Fund's Balance of Payment Statistics database."/>
  </r>
  <r>
    <x v="54"/>
    <s v="IT.MLT.MAIN.P2"/>
    <s v="Until 2000: Compañía Dominicana de Teléfonos (CODETEL). From 2000: Instituto Dominicano de las Telecomunicaciones (INDOTEL)."/>
  </r>
  <r>
    <x v="54"/>
    <s v="EG.ELC.RNEW.ZS"/>
    <s v="Sources: World Energy Statistics and Balances, IEA (2014)"/>
  </r>
  <r>
    <x v="54"/>
    <s v="IT.NET.BBND"/>
    <s v="Until 2000: Compañía Dominicana de Teléfonos (CODETEL). From 2000: Instituto Dominicano de las Telecomunicaciones (INDOTEL)."/>
  </r>
  <r>
    <x v="54"/>
    <s v="IT.CEL.SETS.P2"/>
    <s v="Until 2000: Compañía Dominicana de Teléfonos (CODETEL). From 2000: Instituto Dominicano de las Telecomunicaciones (INDOTEL)."/>
  </r>
  <r>
    <x v="54"/>
    <s v="MS.MIL.XPND.CD"/>
    <s v="1960-1989 SIPRI estimates."/>
  </r>
  <r>
    <x v="54"/>
    <s v="SP.POP.GROW"/>
    <s v="Data source: United Nations World Population Prospects"/>
  </r>
  <r>
    <x v="54"/>
    <s v="ST.INT.DPRT"/>
    <s v="Includes overnight visitors (tourists) only."/>
  </r>
  <r>
    <x v="54"/>
    <s v="SP.DYN.CBRT.IN"/>
    <s v="Data source: United Nations World Population Prospects"/>
  </r>
  <r>
    <x v="54"/>
    <s v="SP.DYN.CDRT.IN"/>
    <s v="Data source: United Nations World Population Prospects"/>
  </r>
  <r>
    <x v="54"/>
    <s v="EG.EGY.PRIM.PP.KD"/>
    <s v="Sources: World Energy Statistics and Balances, IEA (2014); World Development Indicators, WDI (2014)"/>
  </r>
  <r>
    <x v="54"/>
    <s v="SP.DYN.TFRT.IN"/>
    <s v="Data source: United Nations World Population Prospects"/>
  </r>
  <r>
    <x v="55"/>
    <s v="SP.DYN.LE00.IN"/>
    <s v="Data source: United Nations World Population Prospects"/>
  </r>
  <r>
    <x v="55"/>
    <s v="ST.INT.ARVL"/>
    <s v="Includes overnight visitors (tourists) and same-day visitors (excursionists). Arrivals of non-resident visitors at national borders. Including nationals residing abroad."/>
  </r>
  <r>
    <x v="55"/>
    <s v="ST.INT.TRNX.CD"/>
    <s v="Compiled from data reported in the International Monetary Fund's Balance of Payment Statistics database."/>
  </r>
  <r>
    <x v="55"/>
    <s v="MS.MIL.XPND.CN"/>
    <s v="1990 &amp; 1992 SIPRI estimates. 2017-2018 highly uncertain data."/>
  </r>
  <r>
    <x v="55"/>
    <s v="SM.POP.NETM"/>
    <s v="Data source: United Nations World Population Prospects"/>
  </r>
  <r>
    <x v="55"/>
    <s v="ST.INT.RCPT.CD"/>
    <s v="Compiled from data reported in the International Monetary Fund's Balance of Payment Statistics database."/>
  </r>
  <r>
    <x v="55"/>
    <s v="SP.DYN.LE00.MA.IN"/>
    <s v="Data source: United Nations World Population Prospects"/>
  </r>
  <r>
    <x v="55"/>
    <s v="ST.INT.XPND.CD"/>
    <s v="Compiled from data reported in the International Monetary Fund's Balance of Payment Statistics database."/>
  </r>
  <r>
    <x v="55"/>
    <s v="IT.NET.BBND"/>
    <s v="Ministère des Postes et Télécommunications (MPT). From 2004: Autorité de Régulation de la Poste et des Télecommunications (ARPT)."/>
  </r>
  <r>
    <x v="55"/>
    <s v="IT.CEL.SETS.P2"/>
    <s v="Ministère des Postes et Télécommunications (MPT). From 2004: Autorité de Régulation de la Poste et des Télecommunications (ARPT)."/>
  </r>
  <r>
    <x v="55"/>
    <s v="MS.MIL.XPND.ZS"/>
    <s v="2016-2018 highly uncertain data."/>
  </r>
  <r>
    <x v="55"/>
    <s v="SP.DYN.CBRT.IN"/>
    <s v="Data source: United Nations World Population Prospects"/>
  </r>
  <r>
    <x v="55"/>
    <s v="IS.RRS.PASG.KM"/>
    <s v="Source: Internation Union of Railways (UIC)"/>
  </r>
  <r>
    <x v="55"/>
    <s v="SP.DYN.AMRT.FE"/>
    <s v="Data source: United Nations World Population Prospects"/>
  </r>
  <r>
    <x v="55"/>
    <s v="SP.DYN.TFRT.IN"/>
    <s v="Data source: United Nations World Population Prospects"/>
  </r>
  <r>
    <x v="55"/>
    <s v="IT.NET.BBND.P2"/>
    <s v="Ministère des Postes et Télécommunications (MPT). From 2004: Autorité de Régulation de la Poste et des Télecommunications (ARPT)."/>
  </r>
  <r>
    <x v="55"/>
    <s v="ST.INT.TVLX.CD"/>
    <s v="Compiled from data reported in the International Monetary Fund's Balance of Payment Statistics database."/>
  </r>
  <r>
    <x v="55"/>
    <s v="DT.DOD.DECT.CD"/>
    <s v="Long-term public and publicly guaranteed and long-term private nonguaranteed debt data for 2020 are based on reports provided by the country.Short-term debt data for 2020 are based on reports provided by the country."/>
  </r>
  <r>
    <x v="55"/>
    <s v="SP.DYN.AMRT.MA"/>
    <s v="Data source: United Nations World Population Prospects"/>
  </r>
  <r>
    <x v="55"/>
    <s v="SP.DYN.LE00.FE.IN"/>
    <s v="Data source: United Nations World Population Prospects"/>
  </r>
  <r>
    <x v="55"/>
    <s v="IT.NET.USER.ZS"/>
    <s v="Ministère des Postes et Télécommunications (MPT). From 2004: Autorité de Régulation de la Poste et des Télecommunications (ARPT)."/>
  </r>
  <r>
    <x v="55"/>
    <s v="IT.MLT.MAIN"/>
    <s v="Ministère des Postes et Télécommunications (MPT). From 2004: Autorité de Régulation de la Poste et des Télecommunications (ARPT)."/>
  </r>
  <r>
    <x v="55"/>
    <s v="EG.FEC.RNEW.ZS"/>
    <s v="Sources: World Energy Statistics and Balances, IEA (2014)"/>
  </r>
  <r>
    <x v="55"/>
    <s v="SP.POP.TOTL"/>
    <s v="Data source: United Nations World Population Prospects"/>
  </r>
  <r>
    <x v="55"/>
    <s v="SM.POP.TOTL"/>
    <s v="Estimates are derived from data on foreign population. Foreign population is people who are citizens of a country other the country in which they reside. Number of refugees reported by the UN Refugee Agency (UNHCR) are added to the migrant stock estimates. "/>
  </r>
  <r>
    <x v="55"/>
    <s v="IS.RRS.GOOD.MT.K6"/>
    <s v="Source: Internation Union of Railways (UIC)"/>
  </r>
  <r>
    <x v="55"/>
    <s v="ST.INT.TVLR.CD"/>
    <s v="Compiled from data reported in the International Monetary Fund's Balance of Payment Statistics database. 1995-2004: country data."/>
  </r>
  <r>
    <x v="55"/>
    <s v="IT.MLT.MAIN.P2"/>
    <s v="Ministère des Postes et Télécommunications (MPT). From 2004: Autorité de Régulation de la Poste et des Télecommunications (ARPT)."/>
  </r>
  <r>
    <x v="55"/>
    <s v="EG.ELC.RNEW.ZS"/>
    <s v="Sources: World Energy Statistics and Balances, IEA (2014)"/>
  </r>
  <r>
    <x v="55"/>
    <s v="MS.MIL.XPND.CD"/>
    <s v="1990 &amp; 1992 SIPRI estimates. 2017-2018 highly uncertain data."/>
  </r>
  <r>
    <x v="55"/>
    <s v="IT.CEL.SETS"/>
    <s v="Ministère des Postes et Télécommunications (MPT). From 2004: Autorité de Régulation de la Poste et des Télecommunications (ARPT)."/>
  </r>
  <r>
    <x v="55"/>
    <s v="ST.INT.TRNR.CD"/>
    <s v="Compiled from data reported in the International Monetary Fund's Balance of Payment Statistics database."/>
  </r>
  <r>
    <x v="55"/>
    <s v="SP.POP.GROW"/>
    <s v="Data source: United Nations World Population Prospects"/>
  </r>
  <r>
    <x v="55"/>
    <s v="ST.INT.DPRT"/>
    <s v="Includes overnight visitors (tourists) only."/>
  </r>
  <r>
    <x v="55"/>
    <s v="SP.DYN.CDRT.IN"/>
    <s v="Data source: United Nations World Population Prospects"/>
  </r>
  <r>
    <x v="55"/>
    <s v="EG.EGY.PRIM.PP.KD"/>
    <s v="Sources: World Energy Statistics and Balances, IEA (2014); World Development Indicators, WDI (2014)"/>
  </r>
  <r>
    <x v="56"/>
    <s v="SH.H2O.SMDW.RU.ZS"/>
    <s v="Calculated by WHO/UNICEF Joint Monitoring Programme (JMP) for Water Supply, Sanitation and Hygiene."/>
  </r>
  <r>
    <x v="56"/>
    <s v="SH.STA.STNT.ME.ZS"/>
    <s v="Aggregate data are based on UNICEF, WHO, and the World Bank harmonized JME dataset."/>
  </r>
  <r>
    <x v="56"/>
    <s v="SH.STA.SMSS.ZS"/>
    <s v="Calculated by WHO/UNICEF Joint Monitoring Programme (JMP) for Water Supply, Sanitation and Hygiene."/>
  </r>
  <r>
    <x v="56"/>
    <s v="SH.H2O.SMDW.UR.ZS"/>
    <s v="Calculated by WHO/UNICEF Joint Monitoring Programme (JMP) for Water Supply, Sanitation and Hygiene."/>
  </r>
  <r>
    <x v="56"/>
    <s v="SH.STA.SMSS.UR.ZS"/>
    <s v="Calculated by WHO/UNICEF Joint Monitoring Programme (JMP) for Water Supply, Sanitation and Hygiene."/>
  </r>
  <r>
    <x v="56"/>
    <s v="SH.STA.SMSS.RU.ZS"/>
    <s v="Calculated by WHO/UNICEF Joint Monitoring Programme (JMP) for Water Supply, Sanitation and Hygiene."/>
  </r>
  <r>
    <x v="56"/>
    <s v="SH.STA.OWGH.ME.ZS"/>
    <s v="Aggregate data are based on UNICEF, WHO, and the World Bank harmonized JME dataset."/>
  </r>
  <r>
    <x v="56"/>
    <s v="SH.H2O.SMDW.ZS"/>
    <s v="Calculated by WHO/UNICEF Joint Monitoring Programme (JMP) for Water Supply, Sanitation and Hygiene."/>
  </r>
  <r>
    <x v="57"/>
    <s v="SH.H2O.SMDW.RU.ZS"/>
    <s v="Calculated by WHO/UNICEF Joint Monitoring Programme (JMP) for Water Supply, Sanitation and Hygiene."/>
  </r>
  <r>
    <x v="57"/>
    <s v="SH.STA.STNT.ME.ZS"/>
    <s v="Aggregate data are based on UNICEF, WHO, and the World Bank harmonized JME dataset."/>
  </r>
  <r>
    <x v="57"/>
    <s v="SH.STA.SMSS.ZS"/>
    <s v="Calculated by WHO/UNICEF Joint Monitoring Programme (JMP) for Water Supply, Sanitation and Hygiene."/>
  </r>
  <r>
    <x v="57"/>
    <s v="SH.H2O.SMDW.UR.ZS"/>
    <s v="Calculated by WHO/UNICEF Joint Monitoring Programme (JMP) for Water Supply, Sanitation and Hygiene."/>
  </r>
  <r>
    <x v="57"/>
    <s v="SH.STA.SMSS.UR.ZS"/>
    <s v="Calculated by WHO/UNICEF Joint Monitoring Programme (JMP) for Water Supply, Sanitation and Hygiene."/>
  </r>
  <r>
    <x v="57"/>
    <s v="SH.STA.SMSS.RU.ZS"/>
    <s v="Calculated by WHO/UNICEF Joint Monitoring Programme (JMP) for Water Supply, Sanitation and Hygiene."/>
  </r>
  <r>
    <x v="57"/>
    <s v="SH.STA.OWGH.ME.ZS"/>
    <s v="Aggregate data are based on UNICEF, WHO, and the World Bank harmonized JME dataset."/>
  </r>
  <r>
    <x v="57"/>
    <s v="SH.H2O.SMDW.ZS"/>
    <s v="Calculated by WHO/UNICEF Joint Monitoring Programme (JMP) for Water Supply, Sanitation and Hygiene."/>
  </r>
  <r>
    <x v="58"/>
    <s v="SP.DYN.TFRT.IN"/>
    <s v="Data source: United Nations World Population Prospects"/>
  </r>
  <r>
    <x v="58"/>
    <s v="SP.POP.GROW"/>
    <s v="Data source: United Nations World Population Prospects"/>
  </r>
  <r>
    <x v="58"/>
    <s v="MS.MIL.XPND.ZS"/>
    <s v="2013 SIPRI estimates."/>
  </r>
  <r>
    <x v="58"/>
    <s v="ST.INT.TVLX.CD"/>
    <s v="Compiled from data reported in the International Monetary Fund's Balance of Payment Statistics database."/>
  </r>
  <r>
    <x v="58"/>
    <s v="ST.INT.XPND.CD"/>
    <s v="Compiled from data reported in the International Monetary Fund's Balance of Payment Statistics database."/>
  </r>
  <r>
    <x v="58"/>
    <s v="SP.DYN.LE00.MA.IN"/>
    <s v="Data source: United Nations World Population Prospects"/>
  </r>
  <r>
    <x v="58"/>
    <s v="MS.MIL.XPND.CD"/>
    <s v="2013 SIPRI estimates."/>
  </r>
  <r>
    <x v="58"/>
    <s v="MS.MIL.XPND.CN"/>
    <s v="2013 SIPRI estimates."/>
  </r>
  <r>
    <x v="58"/>
    <s v="IT.NET.USER.ZS"/>
    <s v="Superintendencia de Telecomunicaciones (SUPTEL). Consejo Nacional de Telecomunicaciones."/>
  </r>
  <r>
    <x v="58"/>
    <s v="EG.FEC.RNEW.ZS"/>
    <s v="Sources: World Energy Statistics and Balances, IEA (2014)"/>
  </r>
  <r>
    <x v="58"/>
    <s v="EG.EGY.PRIM.PP.KD"/>
    <s v="Sources: World Energy Statistics and Balances, IEA (2014); World Development Indicators, WDI (2014)"/>
  </r>
  <r>
    <x v="58"/>
    <s v="SP.DYN.LE00.FE.IN"/>
    <s v="Data source: United Nations World Population Prospects"/>
  </r>
  <r>
    <x v="58"/>
    <s v="SP.POP.TOTL"/>
    <s v="Data source: United Nations World Population Prospects"/>
  </r>
  <r>
    <x v="58"/>
    <s v="ST.INT.DPRT"/>
    <s v="Includes overnight visitors (tourists) only."/>
  </r>
  <r>
    <x v="58"/>
    <s v="ST.INT.TRNR.CD"/>
    <s v="Compiled from data reported in the International Monetary Fund's Balance of Payment Statistics database."/>
  </r>
  <r>
    <x v="58"/>
    <s v="ST.INT.TVLR.CD"/>
    <s v="Compiled from data reported in the International Monetary Fund's Balance of Payment Statistics database."/>
  </r>
  <r>
    <x v="58"/>
    <s v="IT.MLT.MAIN.P2"/>
    <s v="Superintendencia de Telecomunicaciones (SUPTEL). Consejo Nacional de Telecomunicaciones."/>
  </r>
  <r>
    <x v="58"/>
    <s v="IT.CEL.SETS"/>
    <s v="Superintendencia de Telecomunicaciones (SUPTEL). Consejo Nacional de Telecomunicaciones."/>
  </r>
  <r>
    <x v="58"/>
    <s v="SP.DYN.CBRT.IN"/>
    <s v="Data source: United Nations World Population Prospects"/>
  </r>
  <r>
    <x v="58"/>
    <s v="SM.POP.NETM"/>
    <s v="Data source: United Nations World Population Prospects"/>
  </r>
  <r>
    <x v="58"/>
    <s v="EG.ELC.RNEW.ZS"/>
    <s v="Sources: World Energy Statistics and Balances, IEA (2014)"/>
  </r>
  <r>
    <x v="58"/>
    <s v="SM.POP.TOTL"/>
    <s v="Estimates are derived from data on foreign-born population. Number of refugees reported by the UN Refugee Agency (UNHCR) are added to the migrant stock estimates. "/>
  </r>
  <r>
    <x v="58"/>
    <s v="SP.DYN.AMRT.MA"/>
    <s v="Data source: United Nations World Population Prospects"/>
  </r>
  <r>
    <x v="58"/>
    <s v="ST.INT.TRNX.CD"/>
    <s v="Compiled from data reported in the International Monetary Fund's Balance of Payment Statistics database."/>
  </r>
  <r>
    <x v="58"/>
    <s v="ST.INT.ARVL"/>
    <s v="Includes overnight visitors (tourists) and same-day visitors (excursionists). Arrivals of non-resident visitors at national borders. Including nationals residing abroad."/>
  </r>
  <r>
    <x v="58"/>
    <s v="IT.MLT.MAIN"/>
    <s v="Superintendencia de Telecomunicaciones (SUPTEL). Consejo Nacional de Telecomunicaciones."/>
  </r>
  <r>
    <x v="58"/>
    <s v="PA.NUS.FCRF"/>
    <s v="Data are reported in sucres until 2000, in US dollar from 2001."/>
  </r>
  <r>
    <x v="58"/>
    <s v="IT.NET.BBND.P2"/>
    <s v="Superintendencia de Telecomunicaciones (SUPTEL). Consejo Nacional de Telecomunicaciones."/>
  </r>
  <r>
    <x v="58"/>
    <s v="DT.DOD.DECT.CD"/>
    <s v="Long-term public and publicly guaranteed and long-term private nonguaranteed debt data for 2020 are based on reports provided by the country and does not cover the debt aroused from the advanced oil sales. Short-term debt for 2020 is based on Central Bank data."/>
  </r>
  <r>
    <x v="58"/>
    <s v="SP.DYN.CDRT.IN"/>
    <s v="Data source: United Nations World Population Prospects"/>
  </r>
  <r>
    <x v="58"/>
    <s v="SP.DYN.AMRT.FE"/>
    <s v="Data source: United Nations World Population Prospects"/>
  </r>
  <r>
    <x v="58"/>
    <s v="IT.NET.BBND"/>
    <s v="Superintendencia de Telecomunicaciones (SUPTEL). Consejo Nacional de Telecomunicaciones."/>
  </r>
  <r>
    <x v="58"/>
    <s v="IT.CEL.SETS.P2"/>
    <s v="Superintendencia de Telecomunicaciones (SUPTEL). Consejo Nacional de Telecomunicaciones."/>
  </r>
  <r>
    <x v="58"/>
    <s v="ST.INT.RCPT.CD"/>
    <s v="Compiled from data reported in the International Monetary Fund's Balance of Payment Statistics database."/>
  </r>
  <r>
    <x v="58"/>
    <s v="SP.DYN.LE00.IN"/>
    <s v="Data source: United Nations World Population Prospects"/>
  </r>
  <r>
    <x v="59"/>
    <s v="SG.GEN.PARL.ZS"/>
    <s v="Figures correspond to the results of elections to the Lower House completed in January 2012. Elections to the Upper House will be completed in early 2012."/>
  </r>
  <r>
    <x v="59"/>
    <s v="SP.POP.GROW"/>
    <s v="Data source: United Nations World Population Prospects"/>
  </r>
  <r>
    <x v="59"/>
    <s v="ST.INT.TRNX.CD"/>
    <s v="Compiled from data reported in the International Monetary Fund's Balance of Payment Statistics database."/>
  </r>
  <r>
    <x v="59"/>
    <s v="SM.POP.NETM"/>
    <s v="Data source: United Nations World Population Prospects"/>
  </r>
  <r>
    <x v="59"/>
    <s v="ST.INT.ARVL"/>
    <s v="Includes overnight visitors (tourists) and same-day visitors (excursionists). Arrivals of non-resident visitors at national borders."/>
  </r>
  <r>
    <x v="59"/>
    <s v="MS.MIL.XPND.CN"/>
    <s v="2011-2019 highly uncertain data."/>
  </r>
  <r>
    <x v="59"/>
    <s v="EG.ELC.RNEW.ZS"/>
    <s v="Sources: World Energy Statistics and Balances, IEA (2014)"/>
  </r>
  <r>
    <x v="59"/>
    <s v="SP.DYN.CDRT.IN"/>
    <s v="Data source: United Nations World Population Prospects"/>
  </r>
  <r>
    <x v="59"/>
    <s v="SP.DYN.CBRT.IN"/>
    <s v="Data source: United Nations World Population Prospects"/>
  </r>
  <r>
    <x v="59"/>
    <s v="SP.DYN.LE00.MA.IN"/>
    <s v="Data source: United Nations World Population Prospects"/>
  </r>
  <r>
    <x v="59"/>
    <s v="IS.RRS.PASG.KM"/>
    <s v="Source: Internation Union of Railways (UIC)"/>
  </r>
  <r>
    <x v="59"/>
    <s v="IT.NET.BBND"/>
    <s v="Telecom Egypt. From 2003: Ministry of Communications and Information Technology."/>
  </r>
  <r>
    <x v="59"/>
    <s v="ST.INT.TVLR.CD"/>
    <s v="Compiled from data reported in the International Monetary Fund's Balance of Payment Statistics database."/>
  </r>
  <r>
    <x v="59"/>
    <s v="IT.CEL.SETS.P2"/>
    <s v="Telecom Egypt. From 2003: Ministry of Communications and Information Technology."/>
  </r>
  <r>
    <x v="59"/>
    <s v="MS.MIL.XPND.ZS"/>
    <s v="2011-2019 SIPRI estimates."/>
  </r>
  <r>
    <x v="59"/>
    <s v="SP.POP.TOTL"/>
    <s v="Data source: United Nations World Population Prospects"/>
  </r>
  <r>
    <x v="59"/>
    <s v="SP.DYN.TFRT.IN"/>
    <s v="Data source: United Nations World Population Prospects"/>
  </r>
  <r>
    <x v="59"/>
    <s v="EG.EGY.PRIM.PP.KD"/>
    <s v="Sources: World Energy Statistics and Balances, IEA (2014); World Development Indicators, WDI (2014)"/>
  </r>
  <r>
    <x v="59"/>
    <s v="SP.DYN.LE00.FE.IN"/>
    <s v="Data source: United Nations World Population Prospects"/>
  </r>
  <r>
    <x v="59"/>
    <s v="ST.INT.DPRT"/>
    <s v="Includes overnight visitors (tourists) and same-day visitors (excursionists)."/>
  </r>
  <r>
    <x v="59"/>
    <s v="EG.FEC.RNEW.ZS"/>
    <s v="Sources: World Energy Statistics and Balances, IEA (2014)"/>
  </r>
  <r>
    <x v="59"/>
    <s v="ST.INT.TRNR.CD"/>
    <s v="Compiled from data reported in the International Monetary Fund's Balance of Payment Statistics database."/>
  </r>
  <r>
    <x v="59"/>
    <s v="MS.MIL.XPND.CD"/>
    <s v="2011-2019 highly uncertain data."/>
  </r>
  <r>
    <x v="59"/>
    <s v="IT.CEL.SETS"/>
    <s v="Telecom Egypt. From 2003: Ministry of Communications and Information Technology."/>
  </r>
  <r>
    <x v="59"/>
    <s v="IT.MLT.MAIN.P2"/>
    <s v="Telecom Egypt. From 2003: Ministry of Communications and Information Technology."/>
  </r>
  <r>
    <x v="59"/>
    <s v="IS.RRS.GOOD.MT.K6"/>
    <s v="Source: Internation Union of Railways (UIC)"/>
  </r>
  <r>
    <x v="59"/>
    <s v="SM.POP.TOTL"/>
    <s v="Estimates are derived from data on foreign-born population. Number of refugees reported by the UN Refugee Agency (UNHCR) are added to the migrant stock estimates. "/>
  </r>
  <r>
    <x v="59"/>
    <s v="IT.NET.USER.ZS"/>
    <s v="Telecom Egypt. From 2003: Ministry of Communications and Information Technology."/>
  </r>
  <r>
    <x v="59"/>
    <s v="IT.MLT.MAIN"/>
    <s v="Telecom Egypt. From 2003: Ministry of Communications and Information Technology."/>
  </r>
  <r>
    <x v="59"/>
    <s v="SP.DYN.AMRT.MA"/>
    <s v="Data source: United Nations World Population Prospects"/>
  </r>
  <r>
    <x v="59"/>
    <s v="IT.NET.BBND.P2"/>
    <s v="Telecom Egypt. From 2003: Ministry of Communications and Information Technology."/>
  </r>
  <r>
    <x v="59"/>
    <s v="ST.INT.TVLX.CD"/>
    <s v="Compiled from data reported in the International Monetary Fund's Balance of Payment Statistics database."/>
  </r>
  <r>
    <x v="59"/>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59"/>
    <s v="SP.DYN.AMRT.FE"/>
    <s v="Data source: United Nations World Population Prospects"/>
  </r>
  <r>
    <x v="59"/>
    <s v="ST.INT.RCPT.CD"/>
    <s v="Compiled from data reported in the International Monetary Fund's Balance of Payment Statistics database."/>
  </r>
  <r>
    <x v="59"/>
    <s v="ST.INT.XPND.CD"/>
    <s v="Compiled from data reported in the International Monetary Fund's Balance of Payment Statistics database."/>
  </r>
  <r>
    <x v="59"/>
    <s v="SP.DYN.LE00.IN"/>
    <s v="Data source: United Nations World Population Prospects"/>
  </r>
  <r>
    <x v="60"/>
    <s v="SP.DYN.CBRT.IN"/>
    <s v="Data source: United Nations World Population Prospects"/>
  </r>
  <r>
    <x v="60"/>
    <s v="EG.EGY.PRIM.PP.KD"/>
    <s v="Sources: World Energy Statistics and Balances, IEA (2014); World Development Indicators, WDI (2014)"/>
  </r>
  <r>
    <x v="60"/>
    <s v="SP.DYN.TFRT.IN"/>
    <s v="Data source: United Nations World Population Prospects"/>
  </r>
  <r>
    <x v="60"/>
    <s v="IT.MLT.MAIN.P2"/>
    <s v="Eritrea Telecommunication Services Corporation (Eritel)."/>
  </r>
  <r>
    <x v="60"/>
    <s v="SM.POP.TOTL"/>
    <s v="Estimates are imputed using model estimates. "/>
  </r>
  <r>
    <x v="60"/>
    <s v="IT.MLT.MAIN"/>
    <s v="Eritrea Telecommunication Services Corporation (Eritel)."/>
  </r>
  <r>
    <x v="60"/>
    <s v="SM.POP.NETM"/>
    <s v="Data source: United Nations World Population Prospects"/>
  </r>
  <r>
    <x v="60"/>
    <s v="IT.NET.USER.ZS"/>
    <s v="Eritrea Telecommunication Services Corporation (Eritel)."/>
  </r>
  <r>
    <x v="60"/>
    <s v="SP.DYN.AMRT.MA"/>
    <s v="Data source: United Nations World Population Prospects"/>
  </r>
  <r>
    <x v="60"/>
    <s v="ST.INT.ARVL"/>
    <s v="Includes overnight visitors (tourists) and same-day visitors (excursionists). Arrivals of non-resident visitors at national borders. Including nationals residing abroad."/>
  </r>
  <r>
    <x v="60"/>
    <s v="DT.DOD.DECT.CD"/>
    <s v="Long-term public and publicly guaranteed debt data from 2010 up to 2020 are World Bank staff estimates. Long-term private nonguaranteed debt data are not available. Short-term debt for 2020 is based on data from the BIS."/>
  </r>
  <r>
    <x v="60"/>
    <s v="IT.NET.BBND"/>
    <s v="Eritrea Telecommunication Services Corporation (Eritel)."/>
  </r>
  <r>
    <x v="60"/>
    <s v="SP.DYN.LE00.MA.IN"/>
    <s v="Data source: United Nations World Population Prospects"/>
  </r>
  <r>
    <x v="60"/>
    <s v="SP.DYN.AMRT.FE"/>
    <s v="Data source: United Nations World Population Prospects"/>
  </r>
  <r>
    <x v="60"/>
    <s v="ST.INT.RCPT.CD"/>
    <s v="Compiled from data reported by the country. The expenditure figures are those provided by the country to UNWTO, which do not appear in the International Monetary Fund data."/>
  </r>
  <r>
    <x v="60"/>
    <s v="IT.CEL.SETS.P2"/>
    <s v="Eritrea Telecommunication Services Corporation (Eritel)."/>
  </r>
  <r>
    <x v="60"/>
    <s v="SP.DYN.LE00.IN"/>
    <s v="Data source: United Nations World Population Prospects"/>
  </r>
  <r>
    <x v="60"/>
    <s v="SP.DYN.LE00.FE.IN"/>
    <s v="Data source: United Nations World Population Prospects"/>
  </r>
  <r>
    <x v="60"/>
    <s v="NY.GDP.MKTP.PP.CD"/>
    <s v="Estimates are based on regression."/>
  </r>
  <r>
    <x v="60"/>
    <s v="NY.GNP.MKTP.PP.CD"/>
    <s v="Estimates are based on regression."/>
  </r>
  <r>
    <x v="60"/>
    <s v="EG.FEC.RNEW.ZS"/>
    <s v="Sources: World Energy Statistics and Balances, IEA (2014)"/>
  </r>
  <r>
    <x v="60"/>
    <s v="NY.GNP.MKTP.PP.KD"/>
    <s v="Estimates are based on regression."/>
  </r>
  <r>
    <x v="60"/>
    <s v="NE.CON.PRVT.PP.KD"/>
    <s v="Estimates are based on regression."/>
  </r>
  <r>
    <x v="60"/>
    <s v="SP.DYN.CDRT.IN"/>
    <s v="Data source: United Nations World Population Prospects"/>
  </r>
  <r>
    <x v="60"/>
    <s v="NY.GDP.MKTP.PP.KD"/>
    <s v="Estimates are based on regression."/>
  </r>
  <r>
    <x v="60"/>
    <s v="SP.POP.TOTL"/>
    <s v="Data source: United Nations World Population Prospects"/>
  </r>
  <r>
    <x v="60"/>
    <s v="IT.CEL.SETS"/>
    <s v="Eritrea Telecommunication Services Corporation (Eritel)."/>
  </r>
  <r>
    <x v="60"/>
    <s v="SP.POP.GROW"/>
    <s v="Data source: United Nations World Population Prospects"/>
  </r>
  <r>
    <x v="60"/>
    <s v="IT.NET.BBND.P2"/>
    <s v="Eritrea Telecommunication Services Corporation (Eritel)."/>
  </r>
  <r>
    <x v="60"/>
    <s v="NE.CON.PRVT.PP.CD"/>
    <s v="Estimates are based on regression."/>
  </r>
  <r>
    <x v="60"/>
    <s v="NY.GDP.PCAP.PP.CD"/>
    <s v="Estimates are based on regression."/>
  </r>
  <r>
    <x v="60"/>
    <s v="NY.GDP.PCAP.PP.KD"/>
    <s v="Estimates are based on regression."/>
  </r>
  <r>
    <x v="60"/>
    <s v="NY.GNP.PCAP.PP.CD"/>
    <s v="Estimates are based on regression."/>
  </r>
  <r>
    <x v="60"/>
    <s v="NY.GNP.PCAP.PP.KD"/>
    <s v="Estimates are based on regression."/>
  </r>
  <r>
    <x v="60"/>
    <s v="EG.ELC.RNEW.ZS"/>
    <s v="Sources: World Energy Statistics and Balances, IEA (2014)"/>
  </r>
  <r>
    <x v="61"/>
    <s v="EG.EGY.PRIM.PP.KD"/>
    <s v="Sources: World Energy Statistics and Balances, IEA (2014); World Development Indicators, WDI (2014)"/>
  </r>
  <r>
    <x v="61"/>
    <s v="ST.INT.DPRT"/>
    <s v="Includes overnight visitors (tourists) and same-day visitors (excursionists)."/>
  </r>
  <r>
    <x v="61"/>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T.INT.TRNR.CD"/>
    <s v="Compiled from data reported in the International Monetary Fund's Balance of Payment Statistics database."/>
  </r>
  <r>
    <x v="61"/>
    <s v="EG.FEC.RNEW.ZS"/>
    <s v="Sources: World Energy Statistics and Balances, IEA (2014)"/>
  </r>
  <r>
    <x v="61"/>
    <s v="IS.RRS.GOOD.MT.K6"/>
    <s v="Source: OECD"/>
  </r>
  <r>
    <x v="61"/>
    <s v="IT.CEL.SETS"/>
    <s v="Telefónica de España, S.A.. Ministerio de Ciencia y Technología. Since 2002: Comisión del Mercado de las Telecomunicaciones (CMT)."/>
  </r>
  <r>
    <x v="61"/>
    <s v="SP.DYN.TO65.FE.ZS"/>
    <s v="Including Canary Islands, Ceuta and Melilla."/>
  </r>
  <r>
    <x v="61"/>
    <s v="IT.MLT.MAIN.P2"/>
    <s v="Telefónica de España, S.A.. Ministerio de Ciencia y Technología. Since 2002: Comisión del Mercado de las Telecomunicaciones (CMT)."/>
  </r>
  <r>
    <x v="61"/>
    <s v="SP.DYN.TO65.MA.ZS"/>
    <s v="Including Canary Islands, Ceuta and Melilla."/>
  </r>
  <r>
    <x v="61"/>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M.POP.TOTL"/>
    <s v="Estimates are derived from data on foreign-born population. "/>
  </r>
  <r>
    <x v="61"/>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IT.MLT.MAIN"/>
    <s v="Telefónica de España, S.A.. Ministerio de Ciencia y Technología. Since 2002: Comisión del Mercado de las Telecomunicaciones (CMT)."/>
  </r>
  <r>
    <x v="61"/>
    <s v="IT.NET.USER.ZS"/>
    <s v="Telefónica de España, S.A.. Ministerio de Ciencia y Technología. Since 2002: Comisión del Mercado de las Telecomunicaciones (CMT)."/>
  </r>
  <r>
    <x v="61"/>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IT.NET.BBND.P2"/>
    <s v="Telefónica de España, S.A.. Ministerio de Ciencia y Technología. Since 2002: Comisión del Mercado de las Telecomunicaciones (CMT)."/>
  </r>
  <r>
    <x v="61"/>
    <s v="SP.DYN.AMRT.MA"/>
    <s v="Data source: Human Mortality Database by University of California, Berkeley, and Max Planck Institute for Demographic Research."/>
  </r>
  <r>
    <x v="61"/>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T.INT.TVLX.CD"/>
    <s v="Compiled from data reported in the International Monetary Fund's Balance of Payment Statistics database."/>
  </r>
  <r>
    <x v="61"/>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P.DYN.AMRT.FE"/>
    <s v="Data source: Human Mortality Database by University of California, Berkeley, and Max Planck Institute for Demographic Research."/>
  </r>
  <r>
    <x v="61"/>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P.POP.BRTH.MF"/>
    <s v="Including Canary Islands, Ceuta and Melilla."/>
  </r>
  <r>
    <x v="61"/>
    <s v="CM.MKT.TRNR"/>
    <s v="Method of calculation: Before 2000, total domestic value of share trading of BME Spanish Exchanges Barcelona, BME Spanish Exchanges Bilbao, BME Spanish Exchanges Madrid divided by total domestic market capitalization of the three exchanges.  After 2000, data is taken from BME Spanish Exchanges."/>
  </r>
  <r>
    <x v="61"/>
    <s v="SP.ADO.TFRT"/>
    <s v="Including Canary Islands, Ceuta and Melilla."/>
  </r>
  <r>
    <x v="61"/>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T.INT.RCPT.CD"/>
    <s v="Compiled from data reported in the International Monetary Fund's Balance of Payment Statistics database."/>
  </r>
  <r>
    <x v="61"/>
    <s v="ST.INT.XPND.CD"/>
    <s v="Compiled from data reported in the International Monetary Fund's Balance of Payment Statistics database."/>
  </r>
  <r>
    <x v="61"/>
    <s v="SP.DYN.LE00.IN"/>
    <s v="Derived using male and female life expectancy"/>
  </r>
  <r>
    <x v="61"/>
    <s v="IT.CEL.SETS.P2"/>
    <s v="Telefónica de España, S.A.. Ministerio de Ciencia y Technología. Since 2002: Comisión del Mercado de las Telecomunicaciones (CMT)."/>
  </r>
  <r>
    <x v="61"/>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P.DYN.LE00.MA.IN"/>
    <s v="Data source: Eurostat, Instituto Nacional de Estadistica"/>
  </r>
  <r>
    <x v="61"/>
    <s v="SP.DYN.CDRT.IN"/>
    <s v="Data source: Eurostat"/>
  </r>
  <r>
    <x v="61"/>
    <s v="IT.NET.BBND"/>
    <s v="Telefónica de España, S.A.. Ministerio de Ciencia y Technología. Since 2002: Comisión del Mercado de las Telecomunicaciones (CMT)."/>
  </r>
  <r>
    <x v="61"/>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T.INT.ARVL"/>
    <s v="Includes overnight visitors (tourists) and same-day visitors (excursionists). Arrivals of non-resident visitors at national borders. Source: Frontur (Statistics of tourists’ flows at frontiers). 2015: data calculated by extrapolating the data of Turespaña until September to calculate the data for October, November and December. Since October 2015 this operation is carried out by the National Statistics Institute - INE. 2016: break in the series. The data are not comparable with those of previous years. INE: Surveys on accommodation occupancy."/>
  </r>
  <r>
    <x v="61"/>
    <s v="SP.POP.GROW"/>
    <s v="Data source: Eurostat, Instituto Nacional de Estadística"/>
  </r>
  <r>
    <x v="61"/>
    <s v="PA.NUS.FCRF"/>
    <s v="Data are reported in Spanish pesetas until 1998, in euro from 1999."/>
  </r>
  <r>
    <x v="61"/>
    <s v="ST.INT.TRNX.CD"/>
    <s v="Compiled from data reported in the International Monetary Fund's Balance of Payment Statistics database."/>
  </r>
  <r>
    <x v="61"/>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M.POP.NETM"/>
    <s v="Data source: United Nations World Population Prospects"/>
  </r>
  <r>
    <x v="61"/>
    <s v="EG.ELC.RNEW.ZS"/>
    <s v="Sources: World Energy Statistics and Balances, IEA (2014)"/>
  </r>
  <r>
    <x v="61"/>
    <s v="SP.DYN.TFRT.IN"/>
    <s v="Data source: Eurostat, Instituto Nacional de Estadistica"/>
  </r>
  <r>
    <x v="61"/>
    <s v="SP.DYN.LE00.FE.IN"/>
    <s v="Data source: Eurostat, Instituto Nacional de Estadistica"/>
  </r>
  <r>
    <x v="61"/>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1"/>
    <s v="SP.DYN.CBRT.IN"/>
    <s v="Data source: Eurostat"/>
  </r>
  <r>
    <x v="61"/>
    <s v="ST.INT.TVLR.CD"/>
    <s v="Compiled from data reported in the International Monetary Fund's Balance of Payment Statistics database."/>
  </r>
  <r>
    <x v="61"/>
    <s v="IS.RRS.PASG.KM"/>
    <s v="Source: OECD"/>
  </r>
  <r>
    <x v="61"/>
    <s v="SP.POP.TOTL"/>
    <s v="Data source: Eurostat, Instituto Nacional de Estadística"/>
  </r>
  <r>
    <x v="62"/>
    <s v="SP.DYN.LE00.FE.IN"/>
    <s v="Data source: Eurostat, United Nations World Population Prospects, Statistics Estonia"/>
  </r>
  <r>
    <x v="62"/>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SP.DYN.LE00.IN"/>
    <s v="Derived using male and female life expectancy"/>
  </r>
  <r>
    <x v="62"/>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EG.EGY.PRIM.PP.KD"/>
    <s v="Sources: World Energy Statistics and Balances, IEA (2014); World Development Indicators, WDI (2014)"/>
  </r>
  <r>
    <x v="62"/>
    <s v="SP.DYN.LE00.MA.IN"/>
    <s v="Data source: Eurostat, United Nations World Population Prospects, Statistics Estonia"/>
  </r>
  <r>
    <x v="62"/>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SP.DYN.AMRT.FE"/>
    <s v="Data source: Human Mortality Database by University of California, Berkeley, and Max Planck Institute for Demographic Research."/>
  </r>
  <r>
    <x v="62"/>
    <s v="SP.DYN.CDRT.IN"/>
    <s v="Data source: Eurostat"/>
  </r>
  <r>
    <x v="62"/>
    <s v="SP.DYN.CBRT.IN"/>
    <s v="Data source: Eurostat"/>
  </r>
  <r>
    <x v="62"/>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EG.FEC.RNEW.ZS"/>
    <s v="Sources: World Energy Statistics and Balances, IEA (2014)"/>
  </r>
  <r>
    <x v="62"/>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SP.DYN.AMRT.MA"/>
    <s v="Data source: Human Mortality Database by University of California, Berkeley, and Max Planck Institute for Demographic Research."/>
  </r>
  <r>
    <x v="62"/>
    <s v="PA.NUS.FCRF"/>
    <s v="Data are reported in Estonian kroons until 2010, in euro from 2011."/>
  </r>
  <r>
    <x v="62"/>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EG.ELC.RNEW.ZS"/>
    <s v="Sources: World Energy Statistics and Balances, IEA (2014)"/>
  </r>
  <r>
    <x v="62"/>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SM.POP.NETM"/>
    <s v="Data source: United Nations World Population Prospects"/>
  </r>
  <r>
    <x v="62"/>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SP.DYN.TFRT.IN"/>
    <s v="Data source: Eurostat, Statistics Estonia"/>
  </r>
  <r>
    <x v="62"/>
    <s v="SM.POP.TOTL"/>
    <s v="Estimates are derived from data on foreign-born population. "/>
  </r>
  <r>
    <x v="62"/>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2"/>
    <s v="IT.NET.BBND.P2"/>
    <s v="Ministry of Economic Affairs and Communications. Estonian Competition Authority."/>
  </r>
  <r>
    <x v="62"/>
    <s v="SP.POP.TOTL"/>
    <s v="Data source: Eurostat"/>
  </r>
  <r>
    <x v="62"/>
    <s v="ST.INT.TVLR.CD"/>
    <s v="Compiled from data reported in the International Monetary Fund's Balance of Payment Statistics database."/>
  </r>
  <r>
    <x v="62"/>
    <s v="IT.CEL.SETS"/>
    <s v="Ministry of Economic Affairs and Communications. Estonian Competition Authority."/>
  </r>
  <r>
    <x v="62"/>
    <s v="ST.INT.ARVL"/>
    <s v="Includes overnight visitors (tourists) and same-day visitors (excursionists). Arrivals of non-resident visitors at national borders. Based on mobile positioning data by the Bank of Estonia and Positium LBS."/>
  </r>
  <r>
    <x v="62"/>
    <s v="ST.INT.TRNX.CD"/>
    <s v="Compiled from data reported in the International Monetary Fund's Balance of Payment Statistics database."/>
  </r>
  <r>
    <x v="62"/>
    <s v="SP.POP.GROW"/>
    <s v="Data source: Eurostat"/>
  </r>
  <r>
    <x v="62"/>
    <s v="IS.RRS.PASG.KM"/>
    <s v="Source: OECD"/>
  </r>
  <r>
    <x v="62"/>
    <s v="IT.MLT.MAIN"/>
    <s v="Ministry of Economic Affairs and Communications. Estonian Competition Authority."/>
  </r>
  <r>
    <x v="62"/>
    <s v="IT.NET.BBND"/>
    <s v="Ministry of Economic Affairs and Communications. Estonian Competition Authority."/>
  </r>
  <r>
    <x v="62"/>
    <s v="IT.NET.USER.ZS"/>
    <s v="Ministry of Economic Affairs and Communications. Estonian Competition Authority."/>
  </r>
  <r>
    <x v="62"/>
    <s v="ST.INT.TVLX.CD"/>
    <s v="Compiled from data reported in the International Monetary Fund's Balance of Payment Statistics database."/>
  </r>
  <r>
    <x v="62"/>
    <s v="IT.MLT.MAIN.P2"/>
    <s v="Ministry of Economic Affairs and Communications. Estonian Competition Authority."/>
  </r>
  <r>
    <x v="62"/>
    <s v="IT.CEL.SETS.P2"/>
    <s v="Ministry of Economic Affairs and Communications. Estonian Competition Authority."/>
  </r>
  <r>
    <x v="62"/>
    <s v="ST.INT.XPND.CD"/>
    <s v="Compiled from data reported in the International Monetary Fund's Balance of Payment Statistics database."/>
  </r>
  <r>
    <x v="62"/>
    <s v="ST.INT.DPRT"/>
    <s v="Includes overnight visitors (tourists) only. Source: household survey by &quot;Statistics Estonia&quot;."/>
  </r>
  <r>
    <x v="62"/>
    <s v="IS.RRS.GOOD.MT.K6"/>
    <s v="Source: OECD"/>
  </r>
  <r>
    <x v="62"/>
    <s v="ST.INT.TRNR.CD"/>
    <s v="Compiled from data reported in the International Monetary Fund's Balance of Payment Statistics database."/>
  </r>
  <r>
    <x v="62"/>
    <s v="ST.INT.RCPT.CD"/>
    <s v="Compiled from data reported in the International Monetary Fund's Balance of Payment Statistics database."/>
  </r>
  <r>
    <x v="63"/>
    <s v="ST.INT.ARVL"/>
    <s v="Includes overnight visitors (tourists) only. Arrivals of non-resident tourists at national borders. Arrivals through all ports of entry; including nationals residing abroad."/>
  </r>
  <r>
    <x v="63"/>
    <s v="IT.NET.BBND.P2"/>
    <s v="Ethiopian Telecommunications Corporation (ETC). Ethiopian Telecommunication Agency."/>
  </r>
  <r>
    <x v="63"/>
    <s v="MS.MIL.XPND.ZS"/>
    <s v="1990 &amp; 1992 SIPRI estimates. 2016-2018 highly uncertain data."/>
  </r>
  <r>
    <x v="63"/>
    <s v="SP.DYN.LE00.MA.IN"/>
    <s v="Data source: United Nations World Population Prospects"/>
  </r>
  <r>
    <x v="63"/>
    <s v="IT.CEL.SETS"/>
    <s v="Ethiopian Telecommunications Corporation (ETC). Ethiopian Telecommunication Agency."/>
  </r>
  <r>
    <x v="63"/>
    <s v="ST.INT.TRNR.CD"/>
    <s v="Compiled from data reported in the International Monetary Fund's Balance of Payment Statistics database."/>
  </r>
  <r>
    <x v="63"/>
    <s v="SP.POP.TOTL"/>
    <s v="Data source: United Nations World Population Prospects"/>
  </r>
  <r>
    <x v="63"/>
    <s v="ST.INT.TVLR.CD"/>
    <s v="Compiled from data reported in the International Monetary Fund's Balance of Payment Statistics database."/>
  </r>
  <r>
    <x v="63"/>
    <s v="EG.ELC.RNEW.ZS"/>
    <s v="Sources: World Energy Statistics and Balances, IEA (2014)"/>
  </r>
  <r>
    <x v="63"/>
    <s v="SP.DYN.AMRT.FE"/>
    <s v="Data source: United Nations World Population Prospects"/>
  </r>
  <r>
    <x v="63"/>
    <s v="ST.INT.TRNX.CD"/>
    <s v="Compiled from data reported in the International Monetary Fund's Balance of Payment Statistics database."/>
  </r>
  <r>
    <x v="63"/>
    <s v="SP.DYN.TFRT.IN"/>
    <s v="Data source: United Nations World Population Prospects"/>
  </r>
  <r>
    <x v="63"/>
    <s v="DT.DOD.DECT.CD"/>
    <s v="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in 2020."/>
  </r>
  <r>
    <x v="63"/>
    <s v="ST.INT.XPND.CD"/>
    <s v="Compiled from data reported in the International Monetary Fund's Balance of Payment Statistics database."/>
  </r>
  <r>
    <x v="63"/>
    <s v="MS.MIL.XPND.CD"/>
    <s v="1990 &amp; 1992 SIPRI estimates. 2016-2019 highly uncertain data."/>
  </r>
  <r>
    <x v="63"/>
    <s v="SP.DYN.LE00.IN"/>
    <s v="Data source: United Nations World Population Prospects"/>
  </r>
  <r>
    <x v="63"/>
    <s v="ST.INT.RCPT.CD"/>
    <s v="Compiled from data reported in the International Monetary Fund's Balance of Payment Statistics database."/>
  </r>
  <r>
    <x v="63"/>
    <s v="SP.DYN.AMRT.MA"/>
    <s v="Data source: United Nations World Population Prospects"/>
  </r>
  <r>
    <x v="63"/>
    <s v="MS.MIL.XPND.CN"/>
    <s v="1990 &amp; 1992 SIPRI estimates. 2016-2019 highly uncertain data."/>
  </r>
  <r>
    <x v="63"/>
    <s v="IT.MLT.MAIN"/>
    <s v="Ethiopian Telecommunications Corporation (ETC). Ethiopian Telecommunication Agency."/>
  </r>
  <r>
    <x v="63"/>
    <s v="IT.NET.BBND"/>
    <s v="Ethiopian Telecommunications Corporation (ETC). Ethiopian Telecommunication Agency."/>
  </r>
  <r>
    <x v="63"/>
    <s v="SM.POP.TOTL"/>
    <s v="Estimates are derived from data on foreign-born population. Number of refugees reported by the UN Refugee Agency (UNHCR) are added to the migrant stock estimates. "/>
  </r>
  <r>
    <x v="63"/>
    <s v="IT.NET.USER.ZS"/>
    <s v="Ethiopian Telecommunications Corporation (ETC). Ethiopian Telecommunication Agency."/>
  </r>
  <r>
    <x v="63"/>
    <s v="SP.DYN.CDRT.IN"/>
    <s v="Data source: United Nations World Population Prospects"/>
  </r>
  <r>
    <x v="63"/>
    <s v="EG.FEC.RNEW.ZS"/>
    <s v="Sources: World Energy Statistics and Balances, IEA (2014)"/>
  </r>
  <r>
    <x v="63"/>
    <s v="EG.EGY.PRIM.PP.KD"/>
    <s v="Sources: World Energy Statistics and Balances, IEA (2014); World Development Indicators, WDI (2014)"/>
  </r>
  <r>
    <x v="63"/>
    <s v="SP.POP.GROW"/>
    <s v="Data source: United Nations World Population Prospects"/>
  </r>
  <r>
    <x v="63"/>
    <s v="ST.INT.TVLX.CD"/>
    <s v="Compiled from data reported in the International Monetary Fund's Balance of Payment Statistics database."/>
  </r>
  <r>
    <x v="63"/>
    <s v="SP.DYN.LE00.FE.IN"/>
    <s v="Data source: United Nations World Population Prospects"/>
  </r>
  <r>
    <x v="63"/>
    <s v="IT.MLT.MAIN.P2"/>
    <s v="Ethiopian Telecommunications Corporation (ETC). Ethiopian Telecommunication Agency."/>
  </r>
  <r>
    <x v="63"/>
    <s v="SP.DYN.CBRT.IN"/>
    <s v="Data source: United Nations World Population Prospects"/>
  </r>
  <r>
    <x v="63"/>
    <s v="ST.INT.DPRT"/>
    <s v="Includes overnight visitors (tourists) only."/>
  </r>
  <r>
    <x v="63"/>
    <s v="IT.CEL.SETS.P2"/>
    <s v="Ethiopian Telecommunications Corporation (ETC). Ethiopian Telecommunication Agency."/>
  </r>
  <r>
    <x v="63"/>
    <s v="SM.POP.NETM"/>
    <s v="Data source: United Nations World Population Prospects"/>
  </r>
  <r>
    <x v="64"/>
    <s v="EG.EGY.PRIM.PP.KD"/>
    <s v="Sources: World Energy Statistics and Balances, IEA (2014); World Development Indicators, WDI (2014)"/>
  </r>
  <r>
    <x v="64"/>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T.INT.XPND.CD"/>
    <s v="Compiled from data reported in the International Monetary Fund's Balance of Payment Statistics database."/>
  </r>
  <r>
    <x v="64"/>
    <s v="SM.POP.NETM"/>
    <s v="Data source: United Nations World Population Prospects"/>
  </r>
  <r>
    <x v="64"/>
    <s v="SP.DYN.AMRT.FE"/>
    <s v="Data source: Human Mortality Database by University of California, Berkeley, and Max Planck Institute for Demographic Research."/>
  </r>
  <r>
    <x v="64"/>
    <s v="SP.DYN.LE00.MA.IN"/>
    <s v="Data source: Eurostat, Statistics Finland"/>
  </r>
  <r>
    <x v="64"/>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IS.RRS.GOOD.MT.K6"/>
    <s v="Source: OECD"/>
  </r>
  <r>
    <x v="64"/>
    <s v="SP.DYN.TO65.FE.ZS"/>
    <s v="Including Åland Islands."/>
  </r>
  <r>
    <x v="64"/>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T.INT.TRNX.CD"/>
    <s v="Compiled from data reported in the International Monetary Fund's Balance of Payment Statistics database."/>
  </r>
  <r>
    <x v="64"/>
    <s v="SP.DYN.AMRT.MA"/>
    <s v="Data source: Human Mortality Database by University of California, Berkeley, and Max Planck Institute for Demographic Research."/>
  </r>
  <r>
    <x v="64"/>
    <s v="IT.MLT.MAIN"/>
    <s v="Ministry of Transport and Communications. From 2005: Finnish Communications Regulatory Authority."/>
  </r>
  <r>
    <x v="64"/>
    <s v="MS.MIL.XPND.CD"/>
    <s v="1960-1984 &amp; 2001-2006 SIPRI estimates."/>
  </r>
  <r>
    <x v="64"/>
    <s v="ST.INT.TVLR.CD"/>
    <s v="Compiled from data reported in the International Monetary Fund's Balance of Payment Statistics database."/>
  </r>
  <r>
    <x v="64"/>
    <s v="SP.DYN.CBRT.IN"/>
    <s v="Data source: Eurostat"/>
  </r>
  <r>
    <x v="64"/>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T.INT.TVLX.CD"/>
    <s v="Compiled from data reported in the International Monetary Fund's Balance of Payment Statistics database."/>
  </r>
  <r>
    <x v="64"/>
    <s v="ST.INT.DPRT"/>
    <s v="Includes overnight visitors (tourists) and same-day visitors (excursionists). Finnish Travel survey."/>
  </r>
  <r>
    <x v="64"/>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T.INT.TRNR.CD"/>
    <s v="Compiled from data reported in the International Monetary Fund's Balance of Payment Statistics database."/>
  </r>
  <r>
    <x v="64"/>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IT.CEL.SETS.P2"/>
    <s v="Ministry of Transport and Communications. From 2005: Finnish Communications Regulatory Authority."/>
  </r>
  <r>
    <x v="64"/>
    <s v="ST.INT.RCPT.CD"/>
    <s v="Compiled from data reported in the International Monetary Fund's Balance of Payment Statistics database."/>
  </r>
  <r>
    <x v="64"/>
    <s v="SP.POP.BRTH.MF"/>
    <s v="Including Åland Islands."/>
  </r>
  <r>
    <x v="64"/>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P.ADO.TFRT"/>
    <s v="Including Åland Islands."/>
  </r>
  <r>
    <x v="64"/>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IT.MLT.MAIN.P2"/>
    <s v="Ministry of Transport and Communications. From 2005: Finnish Communications Regulatory Authority."/>
  </r>
  <r>
    <x v="64"/>
    <s v="SP.DYN.LE00.FE.IN"/>
    <s v="Data source: Eurostat, Statistics Finland"/>
  </r>
  <r>
    <x v="64"/>
    <s v="EG.FEC.RNEW.ZS"/>
    <s v="Sources: World Energy Statistics and Balances, IEA (2014)"/>
  </r>
  <r>
    <x v="64"/>
    <s v="IT.NET.USER.ZS"/>
    <s v="Ministry of Transport and Communications. From 2005: Finnish Communications Regulatory Authority."/>
  </r>
  <r>
    <x v="64"/>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IT.NET.BBND"/>
    <s v="Ministry of Transport and Communications. From 2005: Finnish Communications Regulatory Authority."/>
  </r>
  <r>
    <x v="64"/>
    <s v="PA.NUS.FCRF"/>
    <s v="Data are reported in Finnish markkas until 1998, in euro from 1999."/>
  </r>
  <r>
    <x v="64"/>
    <s v="IS.RRS.PASG.KM"/>
    <s v="Source: OECD"/>
  </r>
  <r>
    <x v="64"/>
    <s v="SP.POP.TOTL"/>
    <s v="Data source: Eurostat, Statistics Finland"/>
  </r>
  <r>
    <x v="64"/>
    <s v="SP.DYN.TFRT.IN"/>
    <s v="Data source: Eurostat, Statistics Finland"/>
  </r>
  <r>
    <x v="64"/>
    <s v="EG.ELC.RNEW.ZS"/>
    <s v="Sources: World Energy Statistics and Balances, IEA (2014)"/>
  </r>
  <r>
    <x v="64"/>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P.DYN.LE00.IN"/>
    <s v="Derived using male and female life expectancy"/>
  </r>
  <r>
    <x v="64"/>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IT.NET.BBND.P2"/>
    <s v="Ministry of Transport and Communications. From 2005: Finnish Communications Regulatory Authority."/>
  </r>
  <r>
    <x v="64"/>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T.INT.ARVL"/>
    <s v="Includes overnight visitors (tourists) only. Arrivals of non-resident tourists at national borders. 1998- 2012: Border Interview survey. Note: the survey was cancelled at the end of 2012. 1995-1997, 2013-2019: Non-resident tourists staying in all types of accommodation establishments. Accommodation survey."/>
  </r>
  <r>
    <x v="64"/>
    <s v="MS.MIL.XPND.ZS"/>
    <s v="2001-2006 SIPRI estimates."/>
  </r>
  <r>
    <x v="64"/>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IT.CEL.SETS"/>
    <s v="Ministry of Transport and Communications. From 2005: Finnish Communications Regulatory Authority."/>
  </r>
  <r>
    <x v="64"/>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4"/>
    <s v="SM.POP.TOTL"/>
    <s v="Estimates are derived from data on foreign-born population. Including Åland Islands."/>
  </r>
  <r>
    <x v="64"/>
    <s v="SP.DYN.CDRT.IN"/>
    <s v="Data source: Eurostat"/>
  </r>
  <r>
    <x v="64"/>
    <s v="SP.POP.GROW"/>
    <s v="Data source: Eurostat, Statistics Finland"/>
  </r>
  <r>
    <x v="64"/>
    <s v="MS.MIL.XPND.CN"/>
    <s v="1960-1984 &amp; 2001-2006 SIPRI estimates."/>
  </r>
  <r>
    <x v="64"/>
    <s v="SP.DYN.TO65.MA.ZS"/>
    <s v="Including Åland Islands."/>
  </r>
  <r>
    <x v="64"/>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5"/>
    <s v="EG.ELC.RNEW.ZS"/>
    <s v="Sources: UN Energy Statistics (2014)"/>
  </r>
  <r>
    <x v="65"/>
    <s v="SP.DYN.TFRT.IN"/>
    <s v="Data source: United Nations World Population Prospects"/>
  </r>
  <r>
    <x v="65"/>
    <s v="SP.DYN.LE00.IN"/>
    <s v="Data source: United Nations World Population Prospects"/>
  </r>
  <r>
    <x v="65"/>
    <s v="IT.MLT.MAIN.P2"/>
    <s v="Until 2003: Telecom Fiji. Ministry of Information, Communications &amp; Media Relations. Ministry of Industry, Tourism, Trade &amp; Communications"/>
  </r>
  <r>
    <x v="65"/>
    <s v="SM.POP.TOTL"/>
    <s v="Estimates are derived from data on foreign-born population. "/>
  </r>
  <r>
    <x v="65"/>
    <s v="ST.INT.TRNR.CD"/>
    <s v="Compiled from data reported in the International Monetary Fund's Balance of Payment Statistics database."/>
  </r>
  <r>
    <x v="65"/>
    <s v="ST.INT.XPND.CD"/>
    <s v="Compiled from data reported in the International Monetary Fund's Balance of Payment Statistics database."/>
  </r>
  <r>
    <x v="65"/>
    <s v="EG.EGY.PRIM.PP.KD"/>
    <s v="Sources: Estimated based on UN Energy Statistics (2014); World Development Indicators, WDI (2014)"/>
  </r>
  <r>
    <x v="65"/>
    <s v="ST.INT.DPRT"/>
    <s v="Includes overnight visitors (tourists) only."/>
  </r>
  <r>
    <x v="65"/>
    <s v="ST.INT.TVLR.CD"/>
    <s v="Compiled from data reported in the International Monetary Fund's Balance of Payment Statistics database."/>
  </r>
  <r>
    <x v="65"/>
    <s v="SP.DYN.LE00.FE.IN"/>
    <s v="Data source: United Nations World Population Prospects"/>
  </r>
  <r>
    <x v="65"/>
    <s v="ST.INT.TVLX.CD"/>
    <s v="Compiled from data reported in the International Monetary Fund's Balance of Payment Statistics database."/>
  </r>
  <r>
    <x v="65"/>
    <s v="SP.DYN.CBRT.IN"/>
    <s v="Data source: United Nations World Population Prospects"/>
  </r>
  <r>
    <x v="65"/>
    <s v="ST.INT.ARVL"/>
    <s v="Includes overnight visitors (tourists) and same-day visitors (excursionists). Arrivals of non-resident visitors at national borders. Excluding nationals residing abroad."/>
  </r>
  <r>
    <x v="65"/>
    <s v="IT.CEL.SETS.P2"/>
    <s v="Until 2003: Telecom Fiji. Ministry of Information, Communications &amp; Media Relations. Ministry of Industry, Tourism, Trade &amp; Communications"/>
  </r>
  <r>
    <x v="65"/>
    <s v="IT.MLT.MAIN"/>
    <s v="Until 2003: Telecom Fiji. Ministry of Information, Communications &amp; Media Relations. Ministry of Industry, Tourism, Trade &amp; Communications"/>
  </r>
  <r>
    <x v="65"/>
    <s v="SP.DYN.AMRT.MA"/>
    <s v="Data source: United Nations World Population Prospects"/>
  </r>
  <r>
    <x v="65"/>
    <s v="ST.INT.TRNX.CD"/>
    <s v="Compiled from data reported in the International Monetary Fund's Balance of Payment Statistics database."/>
  </r>
  <r>
    <x v="65"/>
    <s v="SP.DYN.LE00.MA.IN"/>
    <s v="Data source: United Nations World Population Prospects"/>
  </r>
  <r>
    <x v="65"/>
    <s v="DT.DOD.DECT.CD"/>
    <s v="Long-term public and publicly guaranteed and long-term private nonguaranteed debt data for 2020 are based on reports provided by the country. Short-term debt for 2020 is based on data from the BIS. DSSI eligible and participating in 2020."/>
  </r>
  <r>
    <x v="65"/>
    <s v="ST.INT.RCPT.CD"/>
    <s v="Compiled from data reported in the International Monetary Fund's Balance of Payment Statistics database."/>
  </r>
  <r>
    <x v="65"/>
    <s v="IT.NET.BBND.P2"/>
    <s v="Until 2003: Telecom Fiji. Ministry of Information, Communications &amp; Media Relations. Ministry of Industry, Tourism, Trade &amp; Communications"/>
  </r>
  <r>
    <x v="65"/>
    <s v="SM.POP.NETM"/>
    <s v="Data source: United Nations World Population Prospects"/>
  </r>
  <r>
    <x v="65"/>
    <s v="SP.DYN.AMRT.FE"/>
    <s v="Data source: United Nations World Population Prospects"/>
  </r>
  <r>
    <x v="65"/>
    <s v="EG.FEC.RNEW.ZS"/>
    <s v="Sources: UN Energy Statistics (2014)"/>
  </r>
  <r>
    <x v="65"/>
    <s v="SP.POP.TOTL"/>
    <s v="Data source: United Nations World Population Prospects"/>
  </r>
  <r>
    <x v="65"/>
    <s v="IT.CEL.SETS"/>
    <s v="Until 2003: Telecom Fiji. Ministry of Information, Communications &amp; Media Relations. Ministry of Industry, Tourism, Trade &amp; Communications"/>
  </r>
  <r>
    <x v="65"/>
    <s v="IT.NET.USER.ZS"/>
    <s v="Until 2003: Telecom Fiji. Ministry of Information, Communications &amp; Media Relations. Ministry of Industry, Tourism, Trade &amp; Communications"/>
  </r>
  <r>
    <x v="65"/>
    <s v="SP.DYN.CDRT.IN"/>
    <s v="Data source: United Nations World Population Prospects"/>
  </r>
  <r>
    <x v="65"/>
    <s v="SP.POP.GROW"/>
    <s v="Data source: United Nations World Population Prospects"/>
  </r>
  <r>
    <x v="65"/>
    <s v="IT.NET.BBND"/>
    <s v="Until 2003: Telecom Fiji. Ministry of Information, Communications &amp; Media Relations. Ministry of Industry, Tourism, Trade &amp; Communications"/>
  </r>
  <r>
    <x v="66"/>
    <s v="IS.RRS.PASG.KM"/>
    <s v="Source: OECD"/>
  </r>
  <r>
    <x v="66"/>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L.UEM.TOTL.NE.ZS"/>
    <s v="For EU Labour Force Survey, data since 2014 include the French overseas departments (Guadeloupe, Martinique, Guyane, La Réunion), with the exception of Mayotte."/>
  </r>
  <r>
    <x v="66"/>
    <s v="SL.UEM.TOTL.MA.NE.ZS"/>
    <s v="For EU Labour Force Survey, data since 2014 include the French overseas departments (Guadeloupe, Martinique, Guyane, La Réunion), with the exception of Mayotte."/>
  </r>
  <r>
    <x v="66"/>
    <s v="SL.UEM.TOTL.FE.NE.ZS"/>
    <s v="For EU Labour Force Survey, data since 2014 include the French overseas departments (Guadeloupe, Martinique, Guyane, La Réunion), with the exception of Mayotte."/>
  </r>
  <r>
    <x v="66"/>
    <s v="SL.UEM.NEET.ZS"/>
    <s v="For EU Labour Force Survey, data since 2014 include the French overseas departments (Guadeloupe, Martinique, Guyane, La Réunion), with the exception of Mayotte."/>
  </r>
  <r>
    <x v="66"/>
    <s v="SL.UEM.NEET.MA.ZS"/>
    <s v="For EU Labour Force Survey, data since 2014 include the French overseas departments (Guadeloupe, Martinique, Guyane, La Réunion), with the exception of Mayotte."/>
  </r>
  <r>
    <x v="66"/>
    <s v="SL.UEM.NEET.FE.ZS"/>
    <s v="For EU Labour Force Survey, data since 2014 include the French overseas departments (Guadeloupe, Martinique, Guyane, La Réunion), with the exception of Mayotte."/>
  </r>
  <r>
    <x v="66"/>
    <s v="SL.UEM.INTM.ZS"/>
    <s v="For EU Labour Force Survey, data since 2014 include the French overseas departments (Guadeloupe, Martinique, Guyane, La Réunion), with the exception of Mayotte."/>
  </r>
  <r>
    <x v="66"/>
    <s v="SL.UEM.INTM.MA.ZS"/>
    <s v="For EU Labour Force Survey, data since 2014 include the French overseas departments (Guadeloupe, Martinique, Guyane, La Réunion), with the exception of Mayotte."/>
  </r>
  <r>
    <x v="66"/>
    <s v="SL.UEM.INTM.FE.ZS"/>
    <s v="For EU Labour Force Survey, data since 2014 include the French overseas departments (Guadeloupe, Martinique, Guyane, La Réunion), with the exception of Mayotte."/>
  </r>
  <r>
    <x v="66"/>
    <s v="SL.UEM.BASC.ZS"/>
    <s v="For EU Labour Force Survey, data since 2014 include the French overseas departments (Guadeloupe, Martinique, Guyane, La Réunion), with the exception of Mayotte."/>
  </r>
  <r>
    <x v="66"/>
    <s v="SL.UEM.BASC.MA.ZS"/>
    <s v="For EU Labour Force Survey, data since 2014 include the French overseas departments (Guadeloupe, Martinique, Guyane, La Réunion), with the exception of Mayotte."/>
  </r>
  <r>
    <x v="66"/>
    <s v="SL.UEM.BASC.FE.ZS"/>
    <s v="For EU Labour Force Survey, data since 2014 include the French overseas departments (Guadeloupe, Martinique, Guyane, La Réunion), with the exception of Mayotte."/>
  </r>
  <r>
    <x v="66"/>
    <s v="SL.TLF.ADVN.ZS"/>
    <s v="For EU Labour Force Survey, data since 2014 include the French overseas departments (Guadeloupe, Martinique, Guyane, La Réunion), with the exception of Mayotte."/>
  </r>
  <r>
    <x v="66"/>
    <s v="EG.FEC.RNEW.ZS"/>
    <s v="Sources: World Energy Statistics and Balances, IEA (2014)"/>
  </r>
  <r>
    <x v="66"/>
    <s v="SL.TLF.ADVN.MA.ZS"/>
    <s v="For EU Labour Force Survey, data since 2014 include the French overseas departments (Guadeloupe, Martinique, Guyane, La Réunion), with the exception of Mayotte."/>
  </r>
  <r>
    <x v="66"/>
    <s v="SL.UEM.ADVN.ZS"/>
    <s v="For EU Labour Force Survey, data since 2014 include the French overseas departments (Guadeloupe, Martinique, Guyane, La Réunion), with the exception of Mayotte."/>
  </r>
  <r>
    <x v="66"/>
    <s v="IT.CEL.SETS.P2"/>
    <s v="Until 1996: France Télécom. Autorité de Régulation des Communications Electroniques et des Postes (ACREP) (formerly ART)."/>
  </r>
  <r>
    <x v="66"/>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L.UEM.ADVN.MA.ZS"/>
    <s v="For EU Labour Force Survey, data since 2014 include the French overseas departments (Guadeloupe, Martinique, Guyane, La Réunion), with the exception of Mayotte."/>
  </r>
  <r>
    <x v="66"/>
    <s v="SL.UEM.ADVN.FE.ZS"/>
    <s v="For EU Labour Force Survey, data since 2014 include the French overseas departments (Guadeloupe, Martinique, Guyane, La Réunion), with the exception of Mayotte."/>
  </r>
  <r>
    <x v="66"/>
    <s v="SL.UEM.1524.MA.NE.ZS"/>
    <s v="For EU Labour Force Survey, data since 2014 include the French overseas departments (Guadeloupe, Martinique, Guyane, La Réunion), with the exception of Mayotte."/>
  </r>
  <r>
    <x v="66"/>
    <s v="SL.UEM.1524.FE.NE.ZS"/>
    <s v="For EU Labour Force Survey, data since 2014 include the French overseas departments (Guadeloupe, Martinique, Guyane, La Réunion), with the exception of Mayotte."/>
  </r>
  <r>
    <x v="66"/>
    <s v="IT.NET.BBND"/>
    <s v="Until 1996: France Télécom. Autorité de Régulation des Communications Electroniques et des Postes (ACREP) (formerly ART)."/>
  </r>
  <r>
    <x v="66"/>
    <s v="SL.UEM.1524.NE.ZS"/>
    <s v="For EU Labour Force Survey, data since 2014 include the French overseas departments (Guadeloupe, Martinique, Guyane, La Réunion), with the exception of Mayotte."/>
  </r>
  <r>
    <x v="66"/>
    <s v="ST.INT.ARVL"/>
    <s v="Includes overnight visitors (tourists) and same-day visitors (excursionists). Arrivals of non-resident visitors at national borders. 1985-2003: estimates based on surveys at national borders. From 2004 source: DGE, Banque de France. Non resident visitor survey (EVE) - results 2018 provisional."/>
  </r>
  <r>
    <x v="66"/>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P.DYN.CDRT.IN"/>
    <s v="Data source and note: Eurostat, United Nations World Population Prospects. Including the French overseas departments of French Guiana, Guadeloupe, Martinique, Réunion."/>
  </r>
  <r>
    <x v="66"/>
    <s v="SP.POP.GROW"/>
    <s v="Data source: Eurostat, United Nations World Population Prospects. Including the French overseas departments of French Guiana, Guadeloupe, Martinique, Mayotte, and Réunion."/>
  </r>
  <r>
    <x v="66"/>
    <s v="EG.EGY.PRIM.PP.KD"/>
    <s v="Sources: World Energy Statistics and Balances, IEA (2014); World Development Indicators, WDI (2014)"/>
  </r>
  <r>
    <x v="66"/>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M.POP.NETM"/>
    <s v="Data source: United Nations World Population Prospects"/>
  </r>
  <r>
    <x v="66"/>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P.DYN.LE00.MA.IN"/>
    <s v="Data source and note: Eurostat, United Nations World Population Prospects, Institut National de la Statistique et des Études Économiques. Including the French overseas departments of French Guiana, Guadeloupe, Martinique, Réunion."/>
  </r>
  <r>
    <x v="66"/>
    <s v="ST.INT.TRNX.CD"/>
    <s v="Compiled from data reported in the International Monetary Fund's Balance of Payment Statistics database. 1999-2004 source: &quot;Banque de France&quot;."/>
  </r>
  <r>
    <x v="66"/>
    <s v="ST.INT.TVLR.CD"/>
    <s v="Compiled from data reported in the International Monetary Fund's Balance of Payment Statistics database."/>
  </r>
  <r>
    <x v="66"/>
    <s v="ST.INT.TVLX.CD"/>
    <s v="Compiled from data reported in the International Monetary Fund's Balance of Payment Statistics database."/>
  </r>
  <r>
    <x v="66"/>
    <s v="SP.DYN.CBRT.IN"/>
    <s v="Data source and note: Eurostat, United Nations World Population Prospects. Including the French overseas departments of French Guiana, Guadeloupe, Martinique, Réunion."/>
  </r>
  <r>
    <x v="66"/>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T.INT.DPRT"/>
    <s v="Includes overnight visitors (tourists) and same-day visitors (excursionists). Source: DGE. Survey Follow-up of tourism demand (SDT). Resident population aged 15 years and above; trips in Overseas Departments are counted together with those abroad."/>
  </r>
  <r>
    <x v="66"/>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L.EMP.1524.SP.FE.NE.ZS"/>
    <s v="For EU Labour Force Survey, data since 2014 include the French overseas departments (Guadeloupe, Martinique, Guyane, La Réunion), with the exception of Mayotte."/>
  </r>
  <r>
    <x v="66"/>
    <s v="SL.EMP.1524.SP.MA.NE.ZS"/>
    <s v="For EU Labour Force Survey, data since 2014 include the French overseas departments (Guadeloupe, Martinique, Guyane, La Réunion), with the exception of Mayotte."/>
  </r>
  <r>
    <x v="66"/>
    <s v="IS.RRS.GOOD.MT.K6"/>
    <s v="Source: OECD"/>
  </r>
  <r>
    <x v="66"/>
    <s v="SP.DYN.AMRT.FE"/>
    <s v="Data source: Human Mortality Database by University of California, Berkeley, and Max Planck Institute for Demographic Research."/>
  </r>
  <r>
    <x v="66"/>
    <s v="SP.DYN.AMRT.MA"/>
    <s v="Data source: Human Mortality Database by University of California, Berkeley, and Max Planck Institute for Demographic Research."/>
  </r>
  <r>
    <x v="66"/>
    <s v="IT.MLT.MAIN"/>
    <s v="Until 1996: France Télécom. Autorité de Régulation des Communications Electroniques et des Postes (ACREP) (formerly ART)."/>
  </r>
  <r>
    <x v="66"/>
    <s v="SL.EMP.1524.SP.NE.ZS"/>
    <s v="For EU Labour Force Survey, data since 2014 include the French overseas departments (Guadeloupe, Martinique, Guyane, La Réunion), with the exception of Mayotte."/>
  </r>
  <r>
    <x v="66"/>
    <s v="SL.EMP.SMGT.FE.ZS"/>
    <s v="For EU Labour Force Survey, data since 2014 include the French overseas departments (Guadeloupe, Martinique, Guyane, La Réunion), with the exception of Mayotte."/>
  </r>
  <r>
    <x v="66"/>
    <s v="SL.EMP.TOTL.SP.FE.NE.ZS"/>
    <s v="For EU Labour Force Survey, data since 2014 include the French overseas departments (Guadeloupe, Martinique, Guyane, La Réunion), with the exception of Mayotte."/>
  </r>
  <r>
    <x v="66"/>
    <s v="SL.EMP.TOTL.SP.MA.NE.ZS"/>
    <s v="For EU Labour Force Survey, data since 2014 include the French overseas departments (Guadeloupe, Martinique, Guyane, La Réunion), with the exception of Mayotte."/>
  </r>
  <r>
    <x v="66"/>
    <s v="SL.EMP.TOTL.SP.NE.ZS"/>
    <s v="For EU Labour Force Survey, data since 2014 include the French overseas departments (Guadeloupe, Martinique, Guyane, La Réunion), with the exception of Mayotte."/>
  </r>
  <r>
    <x v="66"/>
    <s v="SL.TLF.ACTI.1524.FE.NE.ZS"/>
    <s v="For EU Labour Force Survey, data since 2014 include the French overseas departments (Guadeloupe, Martinique, Guyane, La Réunion), with the exception of Mayotte."/>
  </r>
  <r>
    <x v="66"/>
    <s v="SL.TLF.ACTI.1524.MA.NE.ZS"/>
    <s v="For EU Labour Force Survey, data since 2014 include the French overseas departments (Guadeloupe, Martinique, Guyane, La Réunion), with the exception of Mayotte."/>
  </r>
  <r>
    <x v="66"/>
    <s v="SL.TLF.ACTI.1524.NE.ZS"/>
    <s v="For EU Labour Force Survey, data since 2014 include the French overseas departments (Guadeloupe, Martinique, Guyane, La Réunion), with the exception of Mayotte."/>
  </r>
  <r>
    <x v="66"/>
    <s v="SL.TLF.ADVN.FE.ZS"/>
    <s v="For EU Labour Force Survey, data since 2014 include the French overseas departments (Guadeloupe, Martinique, Guyane, La Réunion), with the exception of Mayotte."/>
  </r>
  <r>
    <x v="66"/>
    <s v="IT.CEL.SETS"/>
    <s v="Until 1996: France Télécom. Autorité de Régulation des Communications Electroniques et des Postes (ACREP) (formerly ART)."/>
  </r>
  <r>
    <x v="66"/>
    <s v="SL.TLF.BASC.FE.ZS"/>
    <s v="For EU Labour Force Survey, data since 2014 include the French overseas departments (Guadeloupe, Martinique, Guyane, La Réunion), with the exception of Mayotte."/>
  </r>
  <r>
    <x v="66"/>
    <s v="SL.TLF.BASC.MA.ZS"/>
    <s v="For EU Labour Force Survey, data since 2014 include the French overseas departments (Guadeloupe, Martinique, Guyane, La Réunion), with the exception of Mayotte."/>
  </r>
  <r>
    <x v="66"/>
    <s v="SL.TLF.BASC.ZS"/>
    <s v="For EU Labour Force Survey, data since 2014 include the French overseas departments (Guadeloupe, Martinique, Guyane, La Réunion), with the exception of Mayotte."/>
  </r>
  <r>
    <x v="66"/>
    <s v="SL.TLF.CACT.FE.NE.ZS"/>
    <s v="For EU Labour Force Survey, data since 2014 include the French overseas departments (Guadeloupe, Martinique, Guyane, La Réunion), with the exception of Mayotte."/>
  </r>
  <r>
    <x v="66"/>
    <s v="SL.TLF.CACT.MA.NE.ZS"/>
    <s v="For EU Labour Force Survey, data since 2014 include the French overseas departments (Guadeloupe, Martinique, Guyane, La Réunion), with the exception of Mayotte."/>
  </r>
  <r>
    <x v="66"/>
    <s v="SL.TLF.CACT.NE.ZS"/>
    <s v="For EU Labour Force Survey, data since 2014 include the French overseas departments (Guadeloupe, Martinique, Guyane, La Réunion), with the exception of Mayotte."/>
  </r>
  <r>
    <x v="66"/>
    <s v="SL.TLF.INTM.FE.ZS"/>
    <s v="For EU Labour Force Survey, data since 2014 include the French overseas departments (Guadeloupe, Martinique, Guyane, La Réunion), with the exception of Mayotte."/>
  </r>
  <r>
    <x v="66"/>
    <s v="SL.TLF.INTM.MA.ZS"/>
    <s v="For EU Labour Force Survey, data since 2014 include the French overseas departments (Guadeloupe, Martinique, Guyane, La Réunion), with the exception of Mayotte."/>
  </r>
  <r>
    <x v="66"/>
    <s v="SP.DYN.LE00.FE.IN"/>
    <s v="Data source and note: Eurostat, United Nations World Population Prospects, Institut National de la Statistique et des Études Économiques. Including the French overseas departments of French Guiana, Guadeloupe, Martinique, Réunion."/>
  </r>
  <r>
    <x v="66"/>
    <s v="ST.INT.XPND.CD"/>
    <s v="Compiled from data reported in the International Monetary Fund's Balance of Payment Statistics database."/>
  </r>
  <r>
    <x v="66"/>
    <s v="IT.NET.BBND.P2"/>
    <s v="Until 1996: France Télécom. Autorité de Régulation des Communications Electroniques et des Postes (ACREP) (formerly ART)."/>
  </r>
  <r>
    <x v="66"/>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66"/>
    <s v="SP.DYN.LE00.IN"/>
    <s v="Derived using male and female life expectancy"/>
  </r>
  <r>
    <x v="66"/>
    <s v="IT.NET.USER.ZS"/>
    <s v="Until 1996: France Télécom. Autorité de Régulation des Communications Electroniques et des Postes (ACREP) (formerly ART)."/>
  </r>
  <r>
    <x v="66"/>
    <s v="SP.POP.TOTL"/>
    <s v="Data source: Eurostat, United Nations World Population Prospects. Including the French overseas departments of French Guiana, Guadeloupe, Martinique, Mayotte, and Réunion."/>
  </r>
  <r>
    <x v="66"/>
    <s v="SL.TLF.PART.ZS"/>
    <s v="For EU Labour Force Survey, data since 2014 include the French overseas departments (Guadeloupe, Martinique, Guyane, La Réunion), with the exception of Mayotte."/>
  </r>
  <r>
    <x v="66"/>
    <s v="SL.TLF.PART.MA.ZS"/>
    <s v="For EU Labour Force Survey, data since 2014 include the French overseas departments (Guadeloupe, Martinique, Guyane, La Réunion), with the exception of Mayotte."/>
  </r>
  <r>
    <x v="66"/>
    <s v="PA.NUS.FCRF"/>
    <s v="Data are reported in French francs until 1998, in euro from 1999."/>
  </r>
  <r>
    <x v="66"/>
    <s v="EG.ELC.RNEW.ZS"/>
    <s v="Sources: World Energy Statistics and Balances, IEA (2014)"/>
  </r>
  <r>
    <x v="66"/>
    <s v="SL.TLF.PART.FE.ZS"/>
    <s v="For EU Labour Force Survey, data since 2014 include the French overseas departments (Guadeloupe, Martinique, Guyane, La Réunion), with the exception of Mayotte."/>
  </r>
  <r>
    <x v="66"/>
    <s v="SP.DYN.TFRT.IN"/>
    <s v="Data source and note: Eurostat, United Nations World Population Prospects, Institut National de la Statistique et des Études Économiques. Including the French overseas departments of French Guiana, Guadeloupe, Martinique, Réunion."/>
  </r>
  <r>
    <x v="66"/>
    <s v="SL.TLF.INTM.ZS"/>
    <s v="For EU Labour Force Survey, data since 2014 include the French overseas departments (Guadeloupe, Martinique, Guyane, La Réunion), with the exception of Mayotte."/>
  </r>
  <r>
    <x v="66"/>
    <s v="ST.INT.TRNR.CD"/>
    <s v="Compiled from data reported in the International Monetary Fund's Balance of Payment Statistics database. 1999-2004 source: &quot;Banque de France&quot;."/>
  </r>
  <r>
    <x v="66"/>
    <s v="IT.MLT.MAIN.P2"/>
    <s v="Until 1996: France Télécom. Autorité de Régulation des Communications Electroniques et des Postes (ACREP) (formerly ART)."/>
  </r>
  <r>
    <x v="66"/>
    <s v="ST.INT.RCPT.CD"/>
    <s v="Compiled from data reported in the International Monetary Fund's Balance of Payment Statistics database."/>
  </r>
  <r>
    <x v="66"/>
    <s v="SM.POP.TOTL"/>
    <s v="Estimates are derived from data on foreign-born population. "/>
  </r>
  <r>
    <x v="67"/>
    <s v="BM.KLT.DINV.CD.WD"/>
    <s v="Source: United Nations Conference on Trade and Development, Foreign Direct Investment Online database."/>
  </r>
  <r>
    <x v="67"/>
    <s v="IT.CEL.SETS.P2"/>
    <s v="The Faroese Telephone Company, Danish National Telecom Agency.  Post and Telecom Surveillance Authority"/>
  </r>
  <r>
    <x v="67"/>
    <s v="IT.CEL.SETS"/>
    <s v="The Faroese Telephone Company, Danish National Telecom Agency.  Post and Telecom Surveillance Authority"/>
  </r>
  <r>
    <x v="67"/>
    <s v="SP.DYN.CBRT.IN"/>
    <s v="Data source: Statistics Faroe Islands"/>
  </r>
  <r>
    <x v="67"/>
    <s v="SP.DYN.TFRT.IN"/>
    <s v="Data source: Statistics Faroe Islands"/>
  </r>
  <r>
    <x v="67"/>
    <s v="SP.DYN.LE00.FE.IN"/>
    <s v="Data source: Statistics Faroe Islands"/>
  </r>
  <r>
    <x v="67"/>
    <s v="IT.MLT.MAIN.P2"/>
    <s v="The Faroese Telephone Company, Danish National Telecom Agency.  Post and Telecom Surveillance Authority"/>
  </r>
  <r>
    <x v="67"/>
    <s v="SP.POP.TOTL"/>
    <s v="Data source: United Nations World Population Prospects"/>
  </r>
  <r>
    <x v="67"/>
    <s v="SP.DYN.CDRT.IN"/>
    <s v="Data source: Statistics Faroe Islands"/>
  </r>
  <r>
    <x v="67"/>
    <s v="SM.POP.TOTL"/>
    <s v="Estimates are derived from data on foreign-born population. "/>
  </r>
  <r>
    <x v="67"/>
    <s v="IT.MLT.MAIN"/>
    <s v="The Faroese Telephone Company, Danish National Telecom Agency.  Post and Telecom Surveillance Authority"/>
  </r>
  <r>
    <x v="67"/>
    <s v="IT.NET.BBND.P2"/>
    <s v="The Faroese Telephone Company, Danish National Telecom Agency.  Post and Telecom Surveillance Authority"/>
  </r>
  <r>
    <x v="67"/>
    <s v="SP.DYN.LE00.IN"/>
    <s v="Derived using male and female life expectancy"/>
  </r>
  <r>
    <x v="67"/>
    <s v="SP.DYN.LE00.MA.IN"/>
    <s v="Data source: Statistics Faroe Islands"/>
  </r>
  <r>
    <x v="67"/>
    <s v="IT.NET.BBND"/>
    <s v="The Faroese Telephone Company, Danish National Telecom Agency.  Post and Telecom Surveillance Authority"/>
  </r>
  <r>
    <x v="67"/>
    <s v="SP.POP.GROW"/>
    <s v="Data source: United Nations World Population Prospects"/>
  </r>
  <r>
    <x v="67"/>
    <s v="IT.NET.USER.ZS"/>
    <s v="The Faroese Telephone Company, Danish National Telecom Agency.  Post and Telecom Surveillance Authority"/>
  </r>
  <r>
    <x v="68"/>
    <s v="IT.MLT.MAIN"/>
    <s v="FSM Telecommunication Corporation."/>
  </r>
  <r>
    <x v="68"/>
    <s v="SP.DYN.AMRT.FE"/>
    <s v="Data source: United Nations World Population Prospects"/>
  </r>
  <r>
    <x v="68"/>
    <s v="ST.INT.TRNX.CD"/>
    <s v="Compiled from data reported in the International Monetary Fund's Balance of Payment Statistics database."/>
  </r>
  <r>
    <x v="68"/>
    <s v="SP.DYN.AMRT.MA"/>
    <s v="Data source: United Nations World Population Prospects"/>
  </r>
  <r>
    <x v="68"/>
    <s v="SM.POP.NETM"/>
    <s v="Data source: United Nations World Population Prospects"/>
  </r>
  <r>
    <x v="68"/>
    <s v="IT.CEL.SETS.P2"/>
    <s v="FSM Telecommunication Corporation."/>
  </r>
  <r>
    <x v="68"/>
    <s v="ST.INT.TVLR.CD"/>
    <s v="Compiled from data reported in the International Monetary Fund's Balance of Payment Statistics database."/>
  </r>
  <r>
    <x v="68"/>
    <s v="IT.MLT.MAIN.P2"/>
    <s v="FSM Telecommunication Corporation."/>
  </r>
  <r>
    <x v="68"/>
    <s v="SP.DYN.LE00.MA.IN"/>
    <s v="Data source: United Nations World Population Prospects"/>
  </r>
  <r>
    <x v="68"/>
    <s v="SP.DYN.CBRT.IN"/>
    <s v="Data source: United Nations World Population Prospects"/>
  </r>
  <r>
    <x v="68"/>
    <s v="IT.CEL.SETS"/>
    <s v="FSM Telecommunication Corporation."/>
  </r>
  <r>
    <x v="68"/>
    <s v="SP.POP.GROW"/>
    <s v="Data source: United Nations World Population Prospects"/>
  </r>
  <r>
    <x v="68"/>
    <s v="SP.POP.TOTL"/>
    <s v="Data source: United Nations World Population Prospects"/>
  </r>
  <r>
    <x v="68"/>
    <s v="SP.DYN.TFRT.IN"/>
    <s v="Data source: United Nations World Population Prospects"/>
  </r>
  <r>
    <x v="68"/>
    <s v="SP.DYN.LE00.FE.IN"/>
    <s v="Data source: United Nations World Population Prospects"/>
  </r>
  <r>
    <x v="68"/>
    <s v="SM.POP.TOTL"/>
    <s v="Estimates are derived from data on foreign-born population. The estimates for the Federated States of Micronesia reflect, to the extent possible, all persons born outside their territory."/>
  </r>
  <r>
    <x v="68"/>
    <s v="ST.INT.XPND.CD"/>
    <s v="Compiled from data reported in the International Monetary Fund's Balance of Payment Statistics database. 1997-2008: country data."/>
  </r>
  <r>
    <x v="68"/>
    <s v="ST.INT.RCPT.CD"/>
    <s v="Compiled from data reported by the country. 1997-2008: country data."/>
  </r>
  <r>
    <x v="68"/>
    <s v="IT.NET.BBND.P2"/>
    <s v="FSM Telecommunication Corporation."/>
  </r>
  <r>
    <x v="68"/>
    <s v="ST.INT.ARVL"/>
    <s v="Includes overnight visitors (tourists) only. Arrivals of non-resident tourists at national borders. Arrivals in the States of Kosrae, Chuuk, Pohnpei and Yap; excluding FSM citizens. Note 2018: data source: South Pacific Tourism Organisation (2018 Annual Visitor Arrivals Report)."/>
  </r>
  <r>
    <x v="68"/>
    <s v="SP.DYN.CDRT.IN"/>
    <s v="Data source: United Nations World Population Prospects"/>
  </r>
  <r>
    <x v="68"/>
    <s v="SP.DYN.LE00.IN"/>
    <s v="Data source: United Nations World Population Prospects"/>
  </r>
  <r>
    <x v="68"/>
    <s v="IT.NET.BBND"/>
    <s v="FSM Telecommunication Corporation."/>
  </r>
  <r>
    <x v="68"/>
    <s v="ST.INT.TVLX.CD"/>
    <s v="Compiled from data reported in the International Monetary Fund's Balance of Payment Statistics database."/>
  </r>
  <r>
    <x v="68"/>
    <s v="IT.NET.USER.ZS"/>
    <s v="FSM Telecommunication Corporation."/>
  </r>
  <r>
    <x v="69"/>
    <s v="SP.DYN.LE00.FE.IN"/>
    <s v="Data source: United Nations World Population Prospects"/>
  </r>
  <r>
    <x v="69"/>
    <s v="ST.INT.ARVL"/>
    <s v="Includes overnight visitors (tourists) and same-day visitors (excursionists). Arrivals of non-resident visitors at national borders."/>
  </r>
  <r>
    <x v="69"/>
    <s v="SP.POP.TOTL"/>
    <s v="Data source: United Nations World Population Prospects"/>
  </r>
  <r>
    <x v="69"/>
    <s v="EG.FEC.RNEW.ZS"/>
    <s v="Sources: World Energy Statistics and Balances, IEA (2014)"/>
  </r>
  <r>
    <x v="69"/>
    <s v="IS.RRS.GOOD.MT.K6"/>
    <s v="Source: Internation Union of Railways (UIC)"/>
  </r>
  <r>
    <x v="69"/>
    <s v="MS.MIL.XPND.ZS"/>
    <s v="2010 SIPRI estimates."/>
  </r>
  <r>
    <x v="69"/>
    <s v="SP.DYN.AMRT.FE"/>
    <s v="Data source: United Nations World Population Prospects"/>
  </r>
  <r>
    <x v="69"/>
    <s v="ST.INT.RCPT.CD"/>
    <s v="Compiled from data reported in the International Monetary Fund's Balance of Payment Statistics database."/>
  </r>
  <r>
    <x v="69"/>
    <s v="IT.NET.BBND.P2"/>
    <s v="Until 2001: Office des postes et des télécommunications (OPT). Gabon Telecom S.A."/>
  </r>
  <r>
    <x v="69"/>
    <s v="SM.POP.NETM"/>
    <s v="Data source: United Nations World Population Prospects"/>
  </r>
  <r>
    <x v="69"/>
    <s v="IT.CEL.SETS"/>
    <s v="Until 2001: Office des postes et des télécommunications (OPT). Gabon Telecom S.A."/>
  </r>
  <r>
    <x v="69"/>
    <s v="ST.INT.TVLR.CD"/>
    <s v="Compiled from data reported in the International Monetary Fund's Balance of Payment Statistics database."/>
  </r>
  <r>
    <x v="69"/>
    <s v="SP.DYN.CDRT.IN"/>
    <s v="Data source: United Nations World Population Prospects"/>
  </r>
  <r>
    <x v="69"/>
    <s v="IT.CEL.SETS.P2"/>
    <s v="Until 2001: Office des postes et des télécommunications (OPT). Gabon Telecom S.A."/>
  </r>
  <r>
    <x v="69"/>
    <s v="SP.DYN.LE00.MA.IN"/>
    <s v="Data source: United Nations World Population Prospects"/>
  </r>
  <r>
    <x v="69"/>
    <s v="IT.NET.BBND"/>
    <s v="Until 2001: Office des postes et des télécommunications (OPT). Gabon Telecom S.A."/>
  </r>
  <r>
    <x v="69"/>
    <s v="IS.RRS.PASG.KM"/>
    <s v="Source: Internation Union of Railways (UIC)"/>
  </r>
  <r>
    <x v="69"/>
    <s v="IT.NET.USER.ZS"/>
    <s v="Until 2001: Office des postes et des télécommunications (OPT). Gabon Telecom S.A."/>
  </r>
  <r>
    <x v="69"/>
    <s v="DT.DOD.DECT.CD"/>
    <s v="Long-term public and publicly guaranteed debt data for 2020 are based on reports provided by the country. Long-term private nonguaranteed debt data are not available. Short-term debt for 2020 is based on data from the BIS. Data include the effects of Paris Club debt buyback agreement signed in 2007."/>
  </r>
  <r>
    <x v="69"/>
    <s v="SP.POP.GROW"/>
    <s v="Data source: United Nations World Population Prospects"/>
  </r>
  <r>
    <x v="69"/>
    <s v="SP.DYN.LE00.IN"/>
    <s v="Data source: United Nations World Population Prospects"/>
  </r>
  <r>
    <x v="69"/>
    <s v="ST.INT.TRNR.CD"/>
    <s v="Compiled from data reported in the International Monetary Fund's Balance of Payment Statistics database."/>
  </r>
  <r>
    <x v="69"/>
    <s v="IT.MLT.MAIN.P2"/>
    <s v="Until 2001: Office des postes et des télécommunications (OPT). Gabon Telecom S.A."/>
  </r>
  <r>
    <x v="69"/>
    <s v="EG.EGY.PRIM.PP.KD"/>
    <s v="Sources: World Energy Statistics and Balances, IEA (2014); World Development Indicators, WDI (2014)"/>
  </r>
  <r>
    <x v="69"/>
    <s v="EG.ELC.RNEW.ZS"/>
    <s v="Sources: World Energy Statistics and Balances, IEA (2014)"/>
  </r>
  <r>
    <x v="69"/>
    <s v="SP.DYN.AMRT.MA"/>
    <s v="Data source: United Nations World Population Prospects"/>
  </r>
  <r>
    <x v="69"/>
    <s v="ST.INT.XPND.CD"/>
    <s v="Compiled from data reported in the International Monetary Fund's Balance of Payment Statistics database."/>
  </r>
  <r>
    <x v="69"/>
    <s v="ST.INT.TRNX.CD"/>
    <s v="Compiled from data reported in the International Monetary Fund's Balance of Payment Statistics database."/>
  </r>
  <r>
    <x v="69"/>
    <s v="ST.INT.TVLX.CD"/>
    <s v="Compiled from data reported in the International Monetary Fund's Balance of Payment Statistics database."/>
  </r>
  <r>
    <x v="69"/>
    <s v="MS.MIL.XPND.CD"/>
    <s v="2010 SIPRI estimates."/>
  </r>
  <r>
    <x v="69"/>
    <s v="SP.DYN.CBRT.IN"/>
    <s v="Data source: United Nations World Population Prospects"/>
  </r>
  <r>
    <x v="69"/>
    <s v="MS.MIL.XPND.CN"/>
    <s v="2010 SIPRI estimates."/>
  </r>
  <r>
    <x v="69"/>
    <s v="IT.MLT.MAIN"/>
    <s v="Until 2001: Office des postes et des télécommunications (OPT). Gabon Telecom S.A."/>
  </r>
  <r>
    <x v="69"/>
    <s v="ST.INT.DPRT"/>
    <s v="Includes overnight visitors (tourists) only."/>
  </r>
  <r>
    <x v="69"/>
    <s v="SP.DYN.TFRT.IN"/>
    <s v="Data source: United Nations World Population Prospects"/>
  </r>
  <r>
    <x v="69"/>
    <s v="SM.POP.TOTL"/>
    <s v="Estimates are derived from data on foreign population. Foreign population is people who are citizens of a country other the country in which they reside. "/>
  </r>
  <r>
    <x v="70"/>
    <s v="SP.DYN.CDRT.IN"/>
    <s v="Data source: Eurostat, United Kingdom Office for National Statistics"/>
  </r>
  <r>
    <x v="70"/>
    <s v="IT.NET.BBND"/>
    <s v="Office of Communications (Ofcom)."/>
  </r>
  <r>
    <x v="70"/>
    <s v="ST.INT.XPND.CD"/>
    <s v="Compiled from data reported in the International Monetary Fund's Balance of Payment Statistics database."/>
  </r>
  <r>
    <x v="70"/>
    <s v="IT.NET.BBND.P2"/>
    <s v="Office of Communications (Ofcom)."/>
  </r>
  <r>
    <x v="70"/>
    <s v="IT.NET.USER.ZS"/>
    <s v="Office of Communications (Ofcom)."/>
  </r>
  <r>
    <x v="70"/>
    <s v="IS.RRS.PASG.KM"/>
    <s v="Source: OECD"/>
  </r>
  <r>
    <x v="70"/>
    <s v="EG.EGY.PRIM.PP.KD"/>
    <s v="Sources: World Energy Statistics and Balances, IEA (2014); World Development Indicators, WDI (2014)"/>
  </r>
  <r>
    <x v="70"/>
    <s v="ST.INT.TVLX.CD"/>
    <s v="Compiled from data reported in the International Monetary Fund's Balance of Payment Statistics database."/>
  </r>
  <r>
    <x v="70"/>
    <s v="SM.POP.TOTL"/>
    <s v="Estimates are derived from data on foreign-born population. "/>
  </r>
  <r>
    <x v="70"/>
    <s v="IS.RRS.GOOD.MT.K6"/>
    <s v="Source: OECD"/>
  </r>
  <r>
    <x v="70"/>
    <s v="EG.FEC.RNEW.ZS"/>
    <s v="Sources: World Energy Statistics and Balances, IEA (2014)"/>
  </r>
  <r>
    <x v="70"/>
    <s v="SP.DYN.TFRT.IN"/>
    <s v="Data source: Eurostat, United Kingdom Office for National Statistics"/>
  </r>
  <r>
    <x v="70"/>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P.POP.TOTL"/>
    <s v="Data source: Eurostat, Office for National Statistics"/>
  </r>
  <r>
    <x v="70"/>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T.INT.ARVL"/>
    <s v="Includes overnight visitors (tourists) and same-day visitors (excursionists). Arrivals of non-resident visitors at national borders. Data collection by the International Passenger Survey (IPS) was suspended 16 March 2020, for the period April to December 2020 the figures are based on administrative sources and modelling; estimates prior to April 2020 are based on data collected from the International Passenger Survey."/>
  </r>
  <r>
    <x v="70"/>
    <s v="IT.MLT.MAIN.P2"/>
    <s v="Office of Communications (Ofcom)."/>
  </r>
  <r>
    <x v="70"/>
    <s v="ST.INT.TVLR.CD"/>
    <s v="Compiled from data reported in the International Monetary Fund's Balance of Payment Statistics database."/>
  </r>
  <r>
    <x v="70"/>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EG.ELC.RNEW.ZS"/>
    <s v="Sources: World Energy Statistics and Balances, IEA (2014)"/>
  </r>
  <r>
    <x v="70"/>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IT.CEL.SETS.P2"/>
    <s v="Office of Communications (Ofcom)."/>
  </r>
  <r>
    <x v="70"/>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P.POP.GROW"/>
    <s v="Data source: Eurostat, Office for National Statistics"/>
  </r>
  <r>
    <x v="70"/>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P.DYN.LE00.MA.IN"/>
    <s v="Data source: Eurostat, United Kingdom Office for National Statistics"/>
  </r>
  <r>
    <x v="70"/>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IT.CEL.SETS"/>
    <s v="Office of Communications (Ofcom)."/>
  </r>
  <r>
    <x v="70"/>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P.DYN.AMRT.MA"/>
    <s v="Data source: Human Mortality Database by University of California, Berkeley, and Max Planck Institute for Demographic Research."/>
  </r>
  <r>
    <x v="70"/>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M.POP.NETM"/>
    <s v="Data source: United Nations World Population Prospects"/>
  </r>
  <r>
    <x v="70"/>
    <s v="ST.INT.TRNX.CD"/>
    <s v="Compiled from data reported in the International Monetary Fund's Balance of Payment Statistics database."/>
  </r>
  <r>
    <x v="70"/>
    <s v="SP.DYN.AMRT.FE"/>
    <s v="Data source: Human Mortality Database by University of California, Berkeley, and Max Planck Institute for Demographic Research."/>
  </r>
  <r>
    <x v="70"/>
    <s v="SP.DYN.LE00.FE.IN"/>
    <s v="Data source: Eurostat, United Kingdom Office for National Statistics"/>
  </r>
  <r>
    <x v="70"/>
    <s v="SP.DYN.CBRT.IN"/>
    <s v="Data source: Eurostat, United Kingdom Office for National Statistics"/>
  </r>
  <r>
    <x v="70"/>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T.INT.DPRT"/>
    <s v="Includes overnight visitors (tourists) and same-day visitors (excursionists). Data collection by the International Passenger Survey (IPS) was suspended 16 March 2020, for the period April to December 2020 the figures are based on administrative sources and modelling; estimates prior to April 2020 are based on data collected from the International Passenger Survey."/>
  </r>
  <r>
    <x v="70"/>
    <s v="MS.MIL.XPND.ZS"/>
    <s v="2019 highly uncertain data."/>
  </r>
  <r>
    <x v="70"/>
    <s v="IT.MLT.MAIN"/>
    <s v="Office of Communications (Ofcom)."/>
  </r>
  <r>
    <x v="70"/>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T.INT.RCPT.CD"/>
    <s v="Compiled from data reported in the International Monetary Fund's Balance of Payment Statistics database."/>
  </r>
  <r>
    <x v="70"/>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0"/>
    <s v="SP.DYN.LE00.IN"/>
    <s v="Derived using male and female life expectancy"/>
  </r>
  <r>
    <x v="70"/>
    <s v="ST.INT.TRNR.CD"/>
    <s v="Compiled from data reported in the International Monetary Fund's Balance of Payment Statistics database."/>
  </r>
  <r>
    <x v="71"/>
    <s v="NY.GDP.PCAP.KD"/>
    <s v="Excludes Abkhazia and South Ossetia."/>
  </r>
  <r>
    <x v="71"/>
    <s v="EG.ELC.RNEW.ZS"/>
    <s v="Sources: World Energy Statistics and Balances, IEA (2014)"/>
  </r>
  <r>
    <x v="71"/>
    <s v="ST.INT.TVLX.CD"/>
    <s v="Compiled from data reported in the International Monetary Fund's Balance of Payment Statistics database."/>
  </r>
  <r>
    <x v="71"/>
    <s v="IT.NET.BBND.P2"/>
    <s v="Ministry of Communications, From 2001: Georgian National Communications Commission (GNCC)."/>
  </r>
  <r>
    <x v="71"/>
    <s v="NY.GNP.PCAP.PP.CD"/>
    <s v="Excludes Abkhazia and South Ossetia."/>
  </r>
  <r>
    <x v="71"/>
    <s v="NY.GDP.PCAP.PP.CD"/>
    <s v="Excludes Abkhazia and South Ossetia."/>
  </r>
  <r>
    <x v="71"/>
    <s v="SP.POP.TOTL"/>
    <s v="Data source and note: GeoStats. Includes self-governed areas only, which mostly exclude Abkhazia and South Ossetia, but small areas in Abkhazia and South Ossetia are included before 2008 or 2009 because of the changes in self-governed areas."/>
  </r>
  <r>
    <x v="71"/>
    <s v="SG.GEN.PARL.ZS"/>
    <s v="Elections were held in November 2003. However, on 25 November 2003, the election results were annuled by the Supreme Court of Georgia. New elections will be held in March 2004."/>
  </r>
  <r>
    <x v="71"/>
    <s v="SP.DYN.LE00.FE.IN"/>
    <s v="Data source and note: United Nations World Population Prospects. Including Abkhazia and South Ossetia."/>
  </r>
  <r>
    <x v="71"/>
    <s v="NY.GDP.PCAP.PP.KD"/>
    <s v="Excludes Abkhazia and South Ossetia."/>
  </r>
  <r>
    <x v="71"/>
    <s v="NY.GNP.PCAP.KD.ZG"/>
    <s v="Excludes Abkhazia and South Ossetia."/>
  </r>
  <r>
    <x v="71"/>
    <s v="IT.CEL.SETS"/>
    <s v="Ministry of Communications, From 2001: Georgian National Communications Commission (GNCC)."/>
  </r>
  <r>
    <x v="71"/>
    <s v="SP.DYN.LE00.IN"/>
    <s v="Data source: United Nations World Population Prospects"/>
  </r>
  <r>
    <x v="71"/>
    <s v="SP.DYN.CDRT.IN"/>
    <s v="Data source and note: United Nations World Population Prospects. Including Abkhazia and South Ossetia."/>
  </r>
  <r>
    <x v="71"/>
    <s v="ST.INT.TVLR.CD"/>
    <s v="Compiled from data reported in the International Monetary Fund's Balance of Payment Statistics database."/>
  </r>
  <r>
    <x v="71"/>
    <s v="NY.GNP.PCAP.KN"/>
    <s v="Excludes Abkhazia and South Ossetia."/>
  </r>
  <r>
    <x v="71"/>
    <s v="SP.DYN.TO65.MA.ZS"/>
    <s v="Including Abkhazia and South Ossetia."/>
  </r>
  <r>
    <x v="71"/>
    <s v="SP.DYN.TO65.FE.ZS"/>
    <s v="Including Abkhazia and South Ossetia."/>
  </r>
  <r>
    <x v="71"/>
    <s v="SP.DYN.AMRT.MA"/>
    <s v="Data source: United Nations World Population Prospects. Including Abkhazia and South Ossetia."/>
  </r>
  <r>
    <x v="71"/>
    <s v="MS.MIL.XPND.CD"/>
    <s v="1997-2001 &amp; 2011-2019 SIPRI estimates."/>
  </r>
  <r>
    <x v="71"/>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71"/>
    <s v="IT.MLT.MAIN"/>
    <s v="Ministry of Communications, From 2001: Georgian National Communications Commission (GNCC)."/>
  </r>
  <r>
    <x v="71"/>
    <s v="SP.DYN.AMRT.FE"/>
    <s v="Data source: United Nations World Population Prospects. Including Abkhazia and South Ossetia."/>
  </r>
  <r>
    <x v="71"/>
    <s v="NY.GNP.PCAP.KD"/>
    <s v="Excludes Abkhazia and South Ossetia."/>
  </r>
  <r>
    <x v="71"/>
    <s v="NY.GNP.PCAP.CN"/>
    <s v="Excludes Abkhazia and South Ossetia."/>
  </r>
  <r>
    <x v="71"/>
    <s v="NY.GNP.PCAP.CD"/>
    <s v="Excludes Abkhazia and South Ossetia."/>
  </r>
  <r>
    <x v="71"/>
    <s v="SP.POP.0014.FE.IN"/>
    <s v="Derived using ratio of age group from WPP and World Bank population."/>
  </r>
  <r>
    <x v="71"/>
    <s v="SP.POP.0014.FE.ZS"/>
    <s v="Including Abkhazia and South Ossetia."/>
  </r>
  <r>
    <x v="71"/>
    <s v="ST.INT.TRNR.CD"/>
    <s v="Compiled from data reported in the International Monetary Fund's Balance of Payment Statistics database."/>
  </r>
  <r>
    <x v="71"/>
    <s v="ST.INT.XPND.CD"/>
    <s v="Compiled from data reported in the International Monetary Fund's Balance of Payment Statistics database."/>
  </r>
  <r>
    <x v="71"/>
    <s v="SM.POP.TOTL"/>
    <s v="Estimates are derived from data on foreign-born population. "/>
  </r>
  <r>
    <x v="71"/>
    <s v="NY.GDP.PCAP.KN"/>
    <s v="Excludes Abkhazia and South Ossetia."/>
  </r>
  <r>
    <x v="71"/>
    <s v="NY.GDP.PCAP.KD.ZG"/>
    <s v="Excludes Abkhazia and South Ossetia."/>
  </r>
  <r>
    <x v="71"/>
    <s v="NY.GDP.PCAP.CN"/>
    <s v="Excludes Abkhazia and South Ossetia."/>
  </r>
  <r>
    <x v="71"/>
    <s v="SP.POP.0014.MA.IN"/>
    <s v="Derived using ratio of age group from WPP and World Bank population."/>
  </r>
  <r>
    <x v="71"/>
    <s v="SP.DYN.TFRT.IN"/>
    <s v="Data source and note: United Nations World Population Prospects. Including Abkhazia and South Ossetia."/>
  </r>
  <r>
    <x v="71"/>
    <s v="SP.POP.0014.MA.ZS"/>
    <s v="Including Abkhazia and South Ossetia."/>
  </r>
  <r>
    <x v="71"/>
    <s v="NY.GDP.PCAP.CD"/>
    <s v="Excludes Abkhazia and South Ossetia."/>
  </r>
  <r>
    <x v="71"/>
    <s v="NE.CON.PRVT.PC.KD.ZG"/>
    <s v="Excludes Abkhazia and South Ossetia."/>
  </r>
  <r>
    <x v="71"/>
    <s v="IT.MLT.MAIN.P2"/>
    <s v="Ministry of Communications, From 2001: Georgian National Communications Commission (GNCC)."/>
  </r>
  <r>
    <x v="71"/>
    <s v="NE.CON.PRVT.PC.KD"/>
    <s v="Excludes Abkhazia and South Ossetia."/>
  </r>
  <r>
    <x v="71"/>
    <s v="SP.POP.0014.TO"/>
    <s v="Derived using ratio of age group from WPP and World Bank population."/>
  </r>
  <r>
    <x v="71"/>
    <s v="SP.POP.0014.TO.ZS"/>
    <s v="Including Abkhazia and South Ossetia."/>
  </r>
  <r>
    <x v="71"/>
    <s v="EN.POP.DNST"/>
    <s v="Excludes Abkhazia and South Ossetia."/>
  </r>
  <r>
    <x v="71"/>
    <s v="SP.POP.1564.FE.IN"/>
    <s v="Derived using ratio of age group from WPP and World Bank population."/>
  </r>
  <r>
    <x v="71"/>
    <s v="SP.POP.1564.FE.ZS"/>
    <s v="Including Abkhazia and South Ossetia."/>
  </r>
  <r>
    <x v="71"/>
    <s v="MS.MIL.XPND.CN"/>
    <s v="1997-2001 &amp; 2011-2019 SIPRI estimates."/>
  </r>
  <r>
    <x v="71"/>
    <s v="ST.INT.RCPT.CD"/>
    <s v="Compiled from data reported in the International Monetary Fund's Balance of Payment Statistics database."/>
  </r>
  <r>
    <x v="71"/>
    <s v="SP.POP.1564.MA.IN"/>
    <s v="Derived using ratio of age group from WPP and World Bank population."/>
  </r>
  <r>
    <x v="71"/>
    <s v="SP.POP.1564.MA.ZS"/>
    <s v="Including Abkhazia and South Ossetia."/>
  </r>
  <r>
    <x v="71"/>
    <s v="EG.EGY.PRIM.PP.KD"/>
    <s v="Sources: World Energy Statistics and Balances, IEA (2014); World Development Indicators, WDI (2014)"/>
  </r>
  <r>
    <x v="71"/>
    <s v="ST.INT.DPRT"/>
    <s v="Includes overnight visitors (tourists) only."/>
  </r>
  <r>
    <x v="71"/>
    <s v="IT.NET.USER.ZS"/>
    <s v="Ministry of Communications, From 2001: Georgian National Communications Commission (GNCC)."/>
  </r>
  <r>
    <x v="71"/>
    <s v="SP.POP.1564.TO"/>
    <s v="Derived using ratio of age group from WPP and World Bank population."/>
  </r>
  <r>
    <x v="71"/>
    <s v="SP.DYN.CBRT.IN"/>
    <s v="Data source and note: United Nations World Population Prospects. Including Abkhazia and South Ossetia."/>
  </r>
  <r>
    <x v="71"/>
    <s v="SP.POP.1564.TO.ZS"/>
    <s v="Including Abkhazia and South Ossetia."/>
  </r>
  <r>
    <x v="71"/>
    <s v="IS.RRS.PASG.KM"/>
    <s v="Source: OECD"/>
  </r>
  <r>
    <x v="71"/>
    <s v="SP.POP.65UP.FE.IN"/>
    <s v="Derived using ratio of age group from WPP and World Bank population."/>
  </r>
  <r>
    <x v="71"/>
    <s v="SP.POP.GROW"/>
    <s v="Data source and note: GeoStats. Includes self-governed areas only, which mostly exclude Abkhazia and South Ossetia, but small areas in Abkhazia and South Ossetia are included before 2008 or 2009 because of the changes in self-governed areas."/>
  </r>
  <r>
    <x v="71"/>
    <s v="SP.DYN.LE00.MA.IN"/>
    <s v="Data source and note: United Nations World Population Prospects. Including Abkhazia and South Ossetia."/>
  </r>
  <r>
    <x v="71"/>
    <s v="SP.POP.65UP.FE.ZS"/>
    <s v="Including Abkhazia and South Ossetia."/>
  </r>
  <r>
    <x v="71"/>
    <s v="SM.POP.NETM"/>
    <s v="Data source and note: United Nations World Population Prospects. Including Abkhazia and South Ossetia."/>
  </r>
  <r>
    <x v="71"/>
    <s v="SP.POP.65UP.MA.IN"/>
    <s v="Derived using ratio of age group from WPP and World Bank population."/>
  </r>
  <r>
    <x v="71"/>
    <s v="SP.POP.65UP.MA.ZS"/>
    <s v="Including Abkhazia and South Ossetia."/>
  </r>
  <r>
    <x v="71"/>
    <s v="MS.MIL.XPND.ZS"/>
    <s v="1997-2001, 2011-2019 SIPRI estimates."/>
  </r>
  <r>
    <x v="71"/>
    <s v="SP.ADO.TFRT"/>
    <s v="Including Abkhazia and South Ossetia."/>
  </r>
  <r>
    <x v="71"/>
    <s v="SP.POP.65UP.TO"/>
    <s v="Derived using ratio of age group from WPP and World Bank population."/>
  </r>
  <r>
    <x v="71"/>
    <s v="ST.INT.TRNX.CD"/>
    <s v="Compiled from data reported in the International Monetary Fund's Balance of Payment Statistics database."/>
  </r>
  <r>
    <x v="71"/>
    <s v="IT.NET.BBND"/>
    <s v="Ministry of Communications, From 2001: Georgian National Communications Commission (GNCC)."/>
  </r>
  <r>
    <x v="71"/>
    <s v="SP.POP.65UP.TO.ZS"/>
    <s v="Including Abkhazia and South Ossetia."/>
  </r>
  <r>
    <x v="71"/>
    <s v="EG.FEC.RNEW.ZS"/>
    <s v="Sources: World Energy Statistics and Balances, IEA (2014)"/>
  </r>
  <r>
    <x v="71"/>
    <s v="IS.RRS.GOOD.MT.K6"/>
    <s v="Source: OECD"/>
  </r>
  <r>
    <x v="71"/>
    <s v="ST.INT.ARVL"/>
    <s v="Includes overnight visitors (tourists) and same-day visitors (excursionists). Arrivals of non-resident visitors at national borders."/>
  </r>
  <r>
    <x v="71"/>
    <s v="SP.POP.BRTH.MF"/>
    <s v="Including Abkhazia and South Ossetia."/>
  </r>
  <r>
    <x v="71"/>
    <s v="SP.POP.DPND"/>
    <s v="Including Abkhazia and South Ossetia."/>
  </r>
  <r>
    <x v="71"/>
    <s v="IT.CEL.SETS.P2"/>
    <s v="Ministry of Communications, From 2001: Georgian National Communications Commission (GNCC)."/>
  </r>
  <r>
    <x v="71"/>
    <s v="SP.POP.DPND.OL"/>
    <s v="Including Abkhazia and South Ossetia."/>
  </r>
  <r>
    <x v="71"/>
    <s v="SP.POP.DPND.YG"/>
    <s v="Including Abkhazia and South Ossetia."/>
  </r>
  <r>
    <x v="72"/>
    <s v="IT.NET.USER.ZS"/>
    <s v="Ghana Telecom. From 2002: National Communications Authority (NCA)."/>
  </r>
  <r>
    <x v="72"/>
    <s v="ST.INT.RCPT.CD"/>
    <s v="Compiled from data reported in the International Monetary Fund's Balance of Payment Statistics database."/>
  </r>
  <r>
    <x v="72"/>
    <s v="IT.NET.BBND.P2"/>
    <s v="Ghana Telecom. From 2002: National Communications Authority (NCA)."/>
  </r>
  <r>
    <x v="72"/>
    <s v="SP.DYN.AMRT.FE"/>
    <s v="Data source: United Nations World Population Prospects"/>
  </r>
  <r>
    <x v="72"/>
    <s v="IS.RRS.GOOD.MT.K6"/>
    <s v="Source: Internation Union of Railways (UIC)"/>
  </r>
  <r>
    <x v="72"/>
    <s v="SP.POP.TOTL"/>
    <s v="Data source: United Nations World Population Prospects"/>
  </r>
  <r>
    <x v="72"/>
    <s v="DT.DOD.DECT.CD"/>
    <s v="Long-term public and publicly guaranteed debt data for 2020 are based on reports provided by the country. Long-term private nonguaranteed debt data only cover bonds. Short-term debt for 2020 is based on data from the BIS. Data include the effects of MDRI debt relief."/>
  </r>
  <r>
    <x v="72"/>
    <s v="IT.CEL.SETS"/>
    <s v="Ghana Telecom. From 2002: National Communications Authority (NCA)."/>
  </r>
  <r>
    <x v="72"/>
    <s v="SP.DYN.LE00.FE.IN"/>
    <s v="Data source: United Nations World Population Prospects"/>
  </r>
  <r>
    <x v="72"/>
    <s v="SM.POP.NETM"/>
    <s v="Data source: United Nations World Population Prospects"/>
  </r>
  <r>
    <x v="72"/>
    <s v="SP.DYN.LE00.MA.IN"/>
    <s v="Data source: United Nations World Population Prospects"/>
  </r>
  <r>
    <x v="72"/>
    <s v="SP.POP.GROW"/>
    <s v="Data source: United Nations World Population Prospects"/>
  </r>
  <r>
    <x v="72"/>
    <s v="IS.RRS.PASG.KM"/>
    <s v="Source: Internation Union of Railways (UIC)"/>
  </r>
  <r>
    <x v="72"/>
    <s v="SP.DYN.CBRT.IN"/>
    <s v="Data source: United Nations World Population Prospects"/>
  </r>
  <r>
    <x v="72"/>
    <s v="ST.INT.TRNX.CD"/>
    <s v="Compiled from data reported in the International Monetary Fund's Balance of Payment Statistics database."/>
  </r>
  <r>
    <x v="72"/>
    <s v="SP.DYN.CDRT.IN"/>
    <s v="Data source: United Nations World Population Prospects"/>
  </r>
  <r>
    <x v="72"/>
    <s v="EG.EGY.PRIM.PP.KD"/>
    <s v="Sources: World Energy Statistics and Balances, IEA (2014); World Development Indicators, WDI (2014)"/>
  </r>
  <r>
    <x v="72"/>
    <s v="EG.FEC.RNEW.ZS"/>
    <s v="Sources: World Energy Statistics and Balances, IEA (2014)"/>
  </r>
  <r>
    <x v="72"/>
    <s v="ST.INT.TVLX.CD"/>
    <s v="Compiled from data reported in the International Monetary Fund's Balance of Payment Statistics database."/>
  </r>
  <r>
    <x v="72"/>
    <s v="EG.ELC.RNEW.ZS"/>
    <s v="Sources: World Energy Statistics and Balances, IEA (2014)"/>
  </r>
  <r>
    <x v="72"/>
    <s v="IT.CEL.SETS.P2"/>
    <s v="Ghana Telecom. From 2002: National Communications Authority (NCA)."/>
  </r>
  <r>
    <x v="72"/>
    <s v="IT.MLT.MAIN.P2"/>
    <s v="Ghana Telecom. From 2002: National Communications Authority (NCA)."/>
  </r>
  <r>
    <x v="72"/>
    <s v="SP.DYN.TFRT.IN"/>
    <s v="Data source: United Nations World Population Prospects"/>
  </r>
  <r>
    <x v="72"/>
    <s v="SM.POP.TOTL"/>
    <s v="Estimates are derived from data on foreign-born population. "/>
  </r>
  <r>
    <x v="72"/>
    <s v="ST.INT.XPND.CD"/>
    <s v="Compiled from data reported in the International Monetary Fund's Balance of Payment Statistics database."/>
  </r>
  <r>
    <x v="72"/>
    <s v="ST.INT.TRNR.CD"/>
    <s v="Compiled from data reported in the International Monetary Fund's Balance of Payment Statistics database."/>
  </r>
  <r>
    <x v="72"/>
    <s v="ST.INT.ARVL"/>
    <s v="Includes overnight visitors (tourists) only. Arrivals of non-resident tourists at national borders. Including nationals residing abroad."/>
  </r>
  <r>
    <x v="72"/>
    <s v="SP.DYN.LE00.IN"/>
    <s v="Data source: United Nations World Population Prospects"/>
  </r>
  <r>
    <x v="72"/>
    <s v="IT.MLT.MAIN"/>
    <s v="Ghana Telecom. From 2002: National Communications Authority (NCA)."/>
  </r>
  <r>
    <x v="72"/>
    <s v="ST.INT.TVLR.CD"/>
    <s v="Compiled from data reported in the International Monetary Fund's Balance of Payment Statistics database."/>
  </r>
  <r>
    <x v="72"/>
    <s v="IT.NET.BBND"/>
    <s v="Ghana Telecom. From 2002: National Communications Authority (NCA)."/>
  </r>
  <r>
    <x v="72"/>
    <s v="SP.DYN.AMRT.MA"/>
    <s v="Data source: United Nations World Population Prospects"/>
  </r>
  <r>
    <x v="73"/>
    <s v="SM.POP.TOTL"/>
    <s v="Estimates are derived from data on foreign-born population. "/>
  </r>
  <r>
    <x v="73"/>
    <s v="SP.POP.TOTL"/>
    <s v="Data source: United Nations World Population Prospects"/>
  </r>
  <r>
    <x v="73"/>
    <s v="EG.FEC.RNEW.ZS"/>
    <s v="Sources: World Energy Statistics and Balances, IEA (2014)"/>
  </r>
  <r>
    <x v="73"/>
    <s v="IT.MLT.MAIN.P2"/>
    <s v="Gibtelecom. Gibraltar Regulatory Authority./"/>
  </r>
  <r>
    <x v="73"/>
    <s v="IT.MLT.MAIN"/>
    <s v="Gibtelecom. Gibraltar Regulatory Authority./"/>
  </r>
  <r>
    <x v="73"/>
    <s v="IT.CEL.SETS.P2"/>
    <s v="Gibtelecom. Gibraltar Regulatory Authority./"/>
  </r>
  <r>
    <x v="73"/>
    <s v="EG.ELC.RNEW.ZS"/>
    <s v="Sources: World Energy Statistics and Balances, IEA (2014)"/>
  </r>
  <r>
    <x v="73"/>
    <s v="IT.NET.USER.ZS"/>
    <s v="Gibtelecom. Gibraltar Regulatory Authority./"/>
  </r>
  <r>
    <x v="73"/>
    <s v="EG.EGY.PRIM.PP.KD"/>
    <s v="Sources: World Energy Statistics and Balances, IEA (2014); World Development Indicators, WDI (2014)"/>
  </r>
  <r>
    <x v="73"/>
    <s v="IT.NET.BBND.P2"/>
    <s v="Gibtelecom. Gibraltar Regulatory Authority./"/>
  </r>
  <r>
    <x v="73"/>
    <s v="IT.NET.BBND"/>
    <s v="Gibtelecom. Gibraltar Regulatory Authority./"/>
  </r>
  <r>
    <x v="73"/>
    <s v="IT.CEL.SETS"/>
    <s v="Gibtelecom. Gibraltar Regulatory Authority./"/>
  </r>
  <r>
    <x v="73"/>
    <s v="SP.POP.GROW"/>
    <s v="Data source: United Nations World Population Prospects"/>
  </r>
  <r>
    <x v="73"/>
    <s v="BM.KLT.DINV.CD.WD"/>
    <s v="Source: United Nations Conference on Trade and Development, Foreign Direct Investment Online database."/>
  </r>
  <r>
    <x v="74"/>
    <s v="SP.POP.TOTL"/>
    <s v="Data source: United Nations World Population Prospects"/>
  </r>
  <r>
    <x v="74"/>
    <s v="ST.INT.ARVL"/>
    <s v="Includes overnight visitors (tourists) only. Arrivals of non-resident tourists at national borders. 1996-2000, 2003, 2005-2008, 2010-2017: arrivals by air at Conakry airport."/>
  </r>
  <r>
    <x v="74"/>
    <s v="SP.DYN.CDRT.IN"/>
    <s v="Data source: United Nations World Population Prospects"/>
  </r>
  <r>
    <x v="74"/>
    <s v="IT.NET.BBND.P2"/>
    <s v="Société des Télécommunications de Guinée (SOTELGUI). Ministère de la Communication et des Nouvelles Technologies de l'Information."/>
  </r>
  <r>
    <x v="74"/>
    <s v="ST.INT.TRNX.CD"/>
    <s v="Compiled from data reported in the International Monetary Fund's Balance of Payment Statistics database."/>
  </r>
  <r>
    <x v="74"/>
    <s v="ST.INT.TVLR.CD"/>
    <s v="Compiled from data reported in the International Monetary Fund's Balance of Payment Statistics database."/>
  </r>
  <r>
    <x v="74"/>
    <s v="SM.POP.NETM"/>
    <s v="Data source: United Nations World Population Prospects"/>
  </r>
  <r>
    <x v="74"/>
    <s v="SP.DYN.CBRT.IN"/>
    <s v="Data source: United Nations World Population Prospects"/>
  </r>
  <r>
    <x v="74"/>
    <s v="IT.CEL.SETS.P2"/>
    <s v="Société des Télécommunications de Guinée (SOTELGUI). Ministère de la Communication et des Nouvelles Technologies de l'Information."/>
  </r>
  <r>
    <x v="74"/>
    <s v="SG.GEN.PARL.ZS"/>
    <s v="The parliament was dissolved following the December 2008 coup"/>
  </r>
  <r>
    <x v="74"/>
    <s v="EG.EGY.PRIM.PP.KD"/>
    <s v="Sources: Estimated based on UN Energy Statistics (2014); World Development Indicators, WDI (2014)"/>
  </r>
  <r>
    <x v="74"/>
    <s v="EG.ELC.RNEW.ZS"/>
    <s v="Sources: UN Energy Statistics (2014)"/>
  </r>
  <r>
    <x v="74"/>
    <s v="SP.DYN.AMRT.FE"/>
    <s v="Data source: United Nations World Population Prospects"/>
  </r>
  <r>
    <x v="74"/>
    <s v="IT.MLT.MAIN.P2"/>
    <s v="Société des Télécommunications de Guinée (SOTELGUI). Ministère de la Communication et des Nouvelles Technologies de l'Information."/>
  </r>
  <r>
    <x v="74"/>
    <s v="SM.POP.TOTL"/>
    <s v="Estimates are derived from data on foreign population. Foreign population is people who are citizens of a country other the country in which they reside. Number of refugees reported by the UN Refugee Agency (UNHCR) are added to the migrant stock estimates. "/>
  </r>
  <r>
    <x v="74"/>
    <s v="ST.INT.TRNR.CD"/>
    <s v="Compiled from data reported in the International Monetary Fund's Balance of Payment Statistics database."/>
  </r>
  <r>
    <x v="74"/>
    <s v="IT.MLT.MAIN"/>
    <s v="Société des Télécommunications de Guinée (SOTELGUI). Ministère de la Communication et des Nouvelles Technologies de l'Information."/>
  </r>
  <r>
    <x v="74"/>
    <s v="ST.INT.RCPT.CD"/>
    <s v="Compiled from data reported in the International Monetary Fund's Balance of Payment Statistics database."/>
  </r>
  <r>
    <x v="74"/>
    <s v="DT.DOD.DECT.CD"/>
    <s v="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signed in 2010 and 2012 and HIPC and MDRI debt relief. DSSI eligible and participating in 2020."/>
  </r>
  <r>
    <x v="74"/>
    <s v="IT.NET.BBND"/>
    <s v="Société des Télécommunications de Guinée (SOTELGUI). Ministère de la Communication et des Nouvelles Technologies de l'Information."/>
  </r>
  <r>
    <x v="74"/>
    <s v="SP.DYN.AMRT.MA"/>
    <s v="Data source: United Nations World Population Prospects"/>
  </r>
  <r>
    <x v="74"/>
    <s v="SP.DYN.LE00.FE.IN"/>
    <s v="Data source: United Nations World Population Prospects"/>
  </r>
  <r>
    <x v="74"/>
    <s v="SP.POP.GROW"/>
    <s v="Data source: United Nations World Population Prospects"/>
  </r>
  <r>
    <x v="74"/>
    <s v="SP.DYN.LE00.MA.IN"/>
    <s v="Data source: United Nations World Population Prospects"/>
  </r>
  <r>
    <x v="74"/>
    <s v="ST.INT.XPND.CD"/>
    <s v="Compiled from data reported in the International Monetary Fund's Balance of Payment Statistics database."/>
  </r>
  <r>
    <x v="74"/>
    <s v="SP.DYN.TFRT.IN"/>
    <s v="Data source: United Nations World Population Prospects"/>
  </r>
  <r>
    <x v="74"/>
    <s v="SP.DYN.LE00.IN"/>
    <s v="Data source: United Nations World Population Prospects"/>
  </r>
  <r>
    <x v="74"/>
    <s v="ST.INT.TVLX.CD"/>
    <s v="Compiled from data reported in the International Monetary Fund's Balance of Payment Statistics database."/>
  </r>
  <r>
    <x v="74"/>
    <s v="IT.NET.USER.ZS"/>
    <s v="Société des Télécommunications de Guinée (SOTELGUI). Ministère de la Communication et des Nouvelles Technologies de l'Information."/>
  </r>
  <r>
    <x v="74"/>
    <s v="EG.FEC.RNEW.ZS"/>
    <s v="Sources: UN Energy Statistics (2014)"/>
  </r>
  <r>
    <x v="74"/>
    <s v="IT.CEL.SETS"/>
    <s v="Société des Télécommunications de Guinée (SOTELGUI). Ministère de la Communication et des Nouvelles Technologies de l'Information."/>
  </r>
  <r>
    <x v="75"/>
    <s v="SP.DYN.CDRT.IN"/>
    <s v="Data source: United Nations World Population Prospects"/>
  </r>
  <r>
    <x v="75"/>
    <s v="ST.INT.TRNR.CD"/>
    <s v="Compiled from data reported in the International Monetary Fund's Balance of Payment Statistics database."/>
  </r>
  <r>
    <x v="75"/>
    <s v="ST.INT.TVLR.CD"/>
    <s v="Compiled from data reported in the International Monetary Fund's Balance of Payment Statistics database."/>
  </r>
  <r>
    <x v="75"/>
    <s v="DT.DOD.DECT.CD"/>
    <s v="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in 2020."/>
  </r>
  <r>
    <x v="75"/>
    <s v="ST.INT.XPND.CD"/>
    <s v="Compiled from data reported in the International Monetary Fund's Balance of Payment Statistics database."/>
  </r>
  <r>
    <x v="75"/>
    <s v="SM.POP.TOTL"/>
    <s v="Estimates are derived from data on foreign-born population. "/>
  </r>
  <r>
    <x v="75"/>
    <s v="IT.MLT.MAIN"/>
    <s v="Gambia Telecommunications Co. Ltd (GAMTEL). From 2005: The Gambia Public Utilities Regulatory Authority."/>
  </r>
  <r>
    <x v="75"/>
    <s v="IT.MLT.MAIN.P2"/>
    <s v="Gambia Telecommunications Co. Ltd (GAMTEL). From 2005: The Gambia Public Utilities Regulatory Authority."/>
  </r>
  <r>
    <x v="75"/>
    <s v="SP.DYN.LE00.IN"/>
    <s v="Data source: United Nations World Population Prospects"/>
  </r>
  <r>
    <x v="75"/>
    <s v="SP.DYN.TFRT.IN"/>
    <s v="Data source: United Nations World Population Prospects"/>
  </r>
  <r>
    <x v="75"/>
    <s v="ST.INT.RCPT.CD"/>
    <s v="Compiled from data reported in the International Monetary Fund's Balance of Payment Statistics database."/>
  </r>
  <r>
    <x v="75"/>
    <s v="IT.NET.BBND"/>
    <s v="Gambia Telecommunications Co. Ltd (GAMTEL). From 2005: The Gambia Public Utilities Regulatory Authority."/>
  </r>
  <r>
    <x v="75"/>
    <s v="IT.CEL.SETS"/>
    <s v="Gambia Telecommunications Co. Ltd (GAMTEL). From 2005: The Gambia Public Utilities Regulatory Authority."/>
  </r>
  <r>
    <x v="75"/>
    <s v="ST.INT.ARVL"/>
    <s v="Includes overnight visitors (tourists) only. Arrivals of non-resident tourists at national borders. Including nationals residing abroad.  Data until 2014: arrivals by air only."/>
  </r>
  <r>
    <x v="75"/>
    <s v="EG.FEC.RNEW.ZS"/>
    <s v="Sources: UN Energy Statistics (2014)"/>
  </r>
  <r>
    <x v="75"/>
    <s v="SP.DYN.LE00.FE.IN"/>
    <s v="Data source: United Nations World Population Prospects"/>
  </r>
  <r>
    <x v="75"/>
    <s v="EG.EGY.PRIM.PP.KD"/>
    <s v="Sources: Estimated based on UN Energy Statistics (2014); World Development Indicators, WDI (2014)"/>
  </r>
  <r>
    <x v="75"/>
    <s v="MS.MIL.XPND.CN"/>
    <s v="1983-1984 SIPRI estimates."/>
  </r>
  <r>
    <x v="75"/>
    <s v="ST.INT.TRNX.CD"/>
    <s v="Compiled from data reported in the International Monetary Fund's Balance of Payment Statistics database."/>
  </r>
  <r>
    <x v="75"/>
    <s v="SP.DYN.AMRT.MA"/>
    <s v="Data source: United Nations World Population Prospects"/>
  </r>
  <r>
    <x v="75"/>
    <s v="ST.INT.DPRT"/>
    <s v="Includes overnight visitors (tourists) only."/>
  </r>
  <r>
    <x v="75"/>
    <s v="MS.MIL.XPND.CD"/>
    <s v="1983-1984 SIPRI estimates."/>
  </r>
  <r>
    <x v="75"/>
    <s v="IT.CEL.SETS.P2"/>
    <s v="Gambia Telecommunications Co. Ltd (GAMTEL). From 2005: The Gambia Public Utilities Regulatory Authority."/>
  </r>
  <r>
    <x v="75"/>
    <s v="ST.INT.TVLX.CD"/>
    <s v="Compiled from data reported in the International Monetary Fund's Balance of Payment Statistics database."/>
  </r>
  <r>
    <x v="75"/>
    <s v="SP.POP.GROW"/>
    <s v="Data source: United Nations World Population Prospects"/>
  </r>
  <r>
    <x v="75"/>
    <s v="SM.POP.NETM"/>
    <s v="Data source: United Nations World Population Prospects"/>
  </r>
  <r>
    <x v="75"/>
    <s v="EG.ELC.RNEW.ZS"/>
    <s v="Sources: UN Energy Statistics (2014)"/>
  </r>
  <r>
    <x v="75"/>
    <s v="IT.NET.USER.ZS"/>
    <s v="Gambia Telecommunications Co. Ltd (GAMTEL). From 2005: The Gambia Public Utilities Regulatory Authority."/>
  </r>
  <r>
    <x v="75"/>
    <s v="SP.POP.TOTL"/>
    <s v="Data source: United Nations World Population Prospects"/>
  </r>
  <r>
    <x v="75"/>
    <s v="SP.DYN.LE00.MA.IN"/>
    <s v="Data source: United Nations World Population Prospects"/>
  </r>
  <r>
    <x v="75"/>
    <s v="SP.DYN.AMRT.FE"/>
    <s v="Data source: United Nations World Population Prospects"/>
  </r>
  <r>
    <x v="75"/>
    <s v="IT.NET.BBND.P2"/>
    <s v="Gambia Telecommunications Co. Ltd (GAMTEL). From 2005: The Gambia Public Utilities Regulatory Authority."/>
  </r>
  <r>
    <x v="75"/>
    <s v="SP.DYN.CBRT.IN"/>
    <s v="Data source: United Nations World Population Prospects"/>
  </r>
  <r>
    <x v="76"/>
    <s v="SM.POP.NETM"/>
    <s v="Data source: United Nations World Population Prospects"/>
  </r>
  <r>
    <x v="76"/>
    <s v="ST.INT.RCPT.CD"/>
    <s v="Compiled from data reported in the International Monetary Fund's Balance of Payment Statistics database."/>
  </r>
  <r>
    <x v="76"/>
    <s v="SP.DYN.LE00.MA.IN"/>
    <s v="Data source: United Nations World Population Prospects"/>
  </r>
  <r>
    <x v="76"/>
    <s v="IT.NET.BBND"/>
    <s v="Until 2001: Ministério dos Transportes e Comunicações. Instituto das Comunicações da Guiné-Bissau."/>
  </r>
  <r>
    <x v="76"/>
    <s v="SP.DYN.LE00.IN"/>
    <s v="Data source: United Nations World Population Prospects"/>
  </r>
  <r>
    <x v="76"/>
    <s v="SM.POP.TOTL"/>
    <s v="Estimates are derived from data on foreign-born population. Number of refugees reported by the UN Refugee Agency (UNHCR) are added to the migrant stock estimates. "/>
  </r>
  <r>
    <x v="76"/>
    <s v="SP.DYN.TFRT.IN"/>
    <s v="Data source: United Nations World Population Prospects"/>
  </r>
  <r>
    <x v="76"/>
    <s v="IT.MLT.MAIN"/>
    <s v="Until 2001: Ministério dos Transportes e Comunicações. Instituto das Comunicações da Guiné-Bissau."/>
  </r>
  <r>
    <x v="76"/>
    <s v="EG.ELC.RNEW.ZS"/>
    <s v="Sources: UN Energy Statistics (2014)"/>
  </r>
  <r>
    <x v="76"/>
    <s v="EG.FEC.RNEW.ZS"/>
    <s v="Sources: UN Energy Statistics (2014)"/>
  </r>
  <r>
    <x v="76"/>
    <s v="ST.INT.ARVL"/>
    <s v="Includes overnight visitors (tourists) only."/>
  </r>
  <r>
    <x v="76"/>
    <s v="ST.INT.XPND.CD"/>
    <s v="Compiled from data reported in the International Monetary Fund's Balance of Payment Statistics database."/>
  </r>
  <r>
    <x v="76"/>
    <s v="DT.DOD.DECT.CD"/>
    <s v="Long-term public and publicly guaranteed debt data for 2020 are based on reports provided by the country. Long-term private nonguaranteed debt data are not available. Short-term debt for 2020 is sourced by the Quarterly External Debt Statistics database (http://datatopics.worldbank.org/debt/qeds). Data include the effects of Paris Club debt restructuring agreement and HIPC and MDRI debt relief. DSSI eligible and participating, but with no deferred payments reported in 2020."/>
  </r>
  <r>
    <x v="76"/>
    <s v="EG.EGY.PRIM.PP.KD"/>
    <s v="Sources: Estimated based on UN Energy Statistics (2014); World Development Indicators, WDI (2014)"/>
  </r>
  <r>
    <x v="76"/>
    <s v="IT.NET.BBND.P2"/>
    <s v="Until 2001: Ministério dos Transportes e Comunicações. Instituto das Comunicações da Guiné-Bissau."/>
  </r>
  <r>
    <x v="76"/>
    <s v="SP.DYN.LE00.FE.IN"/>
    <s v="Data source: United Nations World Population Prospects"/>
  </r>
  <r>
    <x v="76"/>
    <s v="ST.INT.TVLR.CD"/>
    <s v="Compiled from data reported in the International Monetary Fund's Balance of Payment Statistics database."/>
  </r>
  <r>
    <x v="76"/>
    <s v="SP.DYN.AMRT.FE"/>
    <s v="Data source: United Nations World Population Prospects"/>
  </r>
  <r>
    <x v="76"/>
    <s v="SP.DYN.CBRT.IN"/>
    <s v="Data source: United Nations World Population Prospects"/>
  </r>
  <r>
    <x v="76"/>
    <s v="ST.INT.TRNX.CD"/>
    <s v="Compiled from data reported in the International Monetary Fund's Balance of Payment Statistics database."/>
  </r>
  <r>
    <x v="76"/>
    <s v="SP.POP.GROW"/>
    <s v="Data source: United Nations World Population Prospects"/>
  </r>
  <r>
    <x v="76"/>
    <s v="IT.MLT.MAIN.P2"/>
    <s v="Until 2001: Ministério dos Transportes e Comunicações. Instituto das Comunicações da Guiné-Bissau."/>
  </r>
  <r>
    <x v="76"/>
    <s v="SP.DYN.CDRT.IN"/>
    <s v="Data source: United Nations World Population Prospects"/>
  </r>
  <r>
    <x v="76"/>
    <s v="SP.DYN.AMRT.MA"/>
    <s v="Data source: United Nations World Population Prospects"/>
  </r>
  <r>
    <x v="76"/>
    <s v="SP.POP.TOTL"/>
    <s v="Data source: United Nations World Population Prospects"/>
  </r>
  <r>
    <x v="76"/>
    <s v="IT.NET.USER.ZS"/>
    <s v="Until 2001: Ministério dos Transportes e Comunicações. Instituto das Comunicações da Guiné-Bissau."/>
  </r>
  <r>
    <x v="76"/>
    <s v="IT.CEL.SETS.P2"/>
    <s v="Until 2001: Ministério dos Transportes e Comunicações. Instituto das Comunicações da Guiné-Bissau."/>
  </r>
  <r>
    <x v="76"/>
    <s v="IT.CEL.SETS"/>
    <s v="Until 2001: Ministério dos Transportes e Comunicações. Instituto das Comunicações da Guiné-Bissau."/>
  </r>
  <r>
    <x v="76"/>
    <s v="ST.INT.TVLX.CD"/>
    <s v="Compiled from data reported in the International Monetary Fund's Balance of Payment Statistics database."/>
  </r>
  <r>
    <x v="76"/>
    <s v="ST.INT.TRNR.CD"/>
    <s v="Compiled from data reported in the International Monetary Fund's Balance of Payment Statistics database."/>
  </r>
  <r>
    <x v="77"/>
    <s v="IT.NET.BBND.P2"/>
    <s v="Until 2001: Ministerio de Transportes, Información y Comunicaciones. La Société Anonyme de Télécommunications de la République de Guinée Equatoriale (GETESA)."/>
  </r>
  <r>
    <x v="77"/>
    <s v="BM.KLT.DINV.CD.WD"/>
    <s v="Source: United Nations Conference on Trade and Development, Foreign Direct Investment Online database."/>
  </r>
  <r>
    <x v="77"/>
    <s v="ST.INT.RCPT.CD"/>
    <s v="Compiled from data reported by the Central Bank. Source: &quot;Banque des États de l'Afrique Centrale (B.E.A.C.)&quot;."/>
  </r>
  <r>
    <x v="77"/>
    <s v="ST.INT.XPND.CD"/>
    <s v="Compiled from data reported by the Central Bank. Source: &quot;Banque des États de l'Afrique Centrale (B.E.A.C.)&quot;."/>
  </r>
  <r>
    <x v="77"/>
    <s v="SP.DYN.CDRT.IN"/>
    <s v="Data source: United Nations World Population Prospects"/>
  </r>
  <r>
    <x v="77"/>
    <s v="SM.POP.TOTL"/>
    <s v="Estimates are derived from data on foreign population. Foreign population is people who are citizens of a country other the country in which they reside. "/>
  </r>
  <r>
    <x v="77"/>
    <s v="IT.MLT.MAIN"/>
    <s v="Until 2001: Ministerio de Transportes, Información y Comunicaciones. La Société Anonyme de Télécommunications de la République de Guinée Equatoriale (GETESA)."/>
  </r>
  <r>
    <x v="77"/>
    <s v="IT.MLT.MAIN.P2"/>
    <s v="Until 2001: Ministerio de Transportes, Información y Comunicaciones. La Société Anonyme de Télécommunications de la République de Guinée Equatoriale (GETESA)."/>
  </r>
  <r>
    <x v="77"/>
    <s v="SP.DYN.LE00.MA.IN"/>
    <s v="Data source: United Nations World Population Prospects"/>
  </r>
  <r>
    <x v="77"/>
    <s v="SM.POP.NETM"/>
    <s v="Data source: United Nations World Population Prospects"/>
  </r>
  <r>
    <x v="77"/>
    <s v="IT.NET.BBND"/>
    <s v="Until 2001: Ministerio de Transportes, Información y Comunicaciones. La Société Anonyme de Télécommunications de la République de Guinée Equatoriale (GETESA)."/>
  </r>
  <r>
    <x v="77"/>
    <s v="SP.DYN.LE00.IN"/>
    <s v="Data source: United Nations World Population Prospects"/>
  </r>
  <r>
    <x v="77"/>
    <s v="SP.DYN.TFRT.IN"/>
    <s v="Data source: United Nations World Population Prospects"/>
  </r>
  <r>
    <x v="77"/>
    <s v="EG.FEC.RNEW.ZS"/>
    <s v="Sources: UN Energy Statistics (2014)"/>
  </r>
  <r>
    <x v="77"/>
    <s v="ST.INT.ARVL"/>
    <s v="Includes overnight visitors (tourists) and same-day visitors (excursionists)."/>
  </r>
  <r>
    <x v="77"/>
    <s v="EG.ELC.RNEW.ZS"/>
    <s v="Sources: UN Energy Statistics (2014)"/>
  </r>
  <r>
    <x v="77"/>
    <s v="IT.CEL.SETS.P2"/>
    <s v="Until 2001: Ministerio de Transportes, Información y Comunicaciones. La Société Anonyme de Télécommunications de la République de Guinée Equatoriale (GETESA)."/>
  </r>
  <r>
    <x v="77"/>
    <s v="EG.EGY.PRIM.PP.KD"/>
    <s v="Sources: Estimated based on UN Energy Statistics (2014); World Development Indicators, WDI (2014)"/>
  </r>
  <r>
    <x v="77"/>
    <s v="SP.DYN.LE00.FE.IN"/>
    <s v="Data source: United Nations World Population Prospects"/>
  </r>
  <r>
    <x v="77"/>
    <s v="IT.CEL.SETS"/>
    <s v="Until 2001: Ministerio de Transportes, Información y Comunicaciones. La Société Anonyme de Télécommunications de la République de Guinée Equatoriale (GETESA)."/>
  </r>
  <r>
    <x v="77"/>
    <s v="SP.POP.GROW"/>
    <s v="Data source: United Nations World Population Prospects"/>
  </r>
  <r>
    <x v="77"/>
    <s v="SP.DYN.AMRT.FE"/>
    <s v="Data source: United Nations World Population Prospects"/>
  </r>
  <r>
    <x v="77"/>
    <s v="SP.POP.TOTL"/>
    <s v="Data source: United Nations World Population Prospects"/>
  </r>
  <r>
    <x v="77"/>
    <s v="SP.DYN.AMRT.MA"/>
    <s v="Data source: United Nations World Population Prospects"/>
  </r>
  <r>
    <x v="77"/>
    <s v="SP.DYN.CBRT.IN"/>
    <s v="Data source: United Nations World Population Prospects"/>
  </r>
  <r>
    <x v="77"/>
    <s v="IT.NET.USER.ZS"/>
    <s v="Until 2001: Ministerio de Transportes, Información y Comunicaciones. La Société Anonyme de Télécommunications de la République de Guinée Equatoriale (GETESA)."/>
  </r>
  <r>
    <x v="78"/>
    <s v="EG.FEC.RNEW.ZS"/>
    <s v="Sources: World Energy Statistics and Balances, IEA (2014)"/>
  </r>
  <r>
    <x v="78"/>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P.POP.GROW"/>
    <s v="Data source: Eurostat"/>
  </r>
  <r>
    <x v="78"/>
    <s v="MS.MIL.XPND.CD"/>
    <s v="1984-2001 SIPRI estimates."/>
  </r>
  <r>
    <x v="78"/>
    <s v="SP.POP.TOTL"/>
    <s v="Data source: Eurostat"/>
  </r>
  <r>
    <x v="78"/>
    <s v="IT.MLT.MAIN"/>
    <s v="Hellenic Telecommunications &amp; Post Commission (EETT)."/>
  </r>
  <r>
    <x v="78"/>
    <s v="EG.ELC.RNEW.ZS"/>
    <s v="Sources: World Energy Statistics and Balances, IEA (2014)"/>
  </r>
  <r>
    <x v="78"/>
    <s v="ST.INT.TVLX.CD"/>
    <s v="Compiled from data reported in the International Monetary Fund's Balance of Payment Statistics database."/>
  </r>
  <r>
    <x v="78"/>
    <s v="IT.MLT.MAIN.P2"/>
    <s v="Hellenic Telecommunications &amp; Post Commission (EETT)."/>
  </r>
  <r>
    <x v="78"/>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T.INT.TVLR.CD"/>
    <s v="Compiled from data reported in the International Monetary Fund's Balance of Payment Statistics database."/>
  </r>
  <r>
    <x v="78"/>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T.INT.XPND.CD"/>
    <s v="Compiled from data reported in the International Monetary Fund's Balance of Payment Statistics database."/>
  </r>
  <r>
    <x v="78"/>
    <s v="SP.DYN.CBRT.IN"/>
    <s v="Data source: Eurostat"/>
  </r>
  <r>
    <x v="78"/>
    <s v="ST.INT.ARVL"/>
    <s v="Includes overnight visitors (tourists) and same-day visitors (excursionists). Arrivals of non-resident visitors at national borders. 1995-2007: Information based on administrative data. From 2008 the information is based on the border survey conducted by the Bank of Greece."/>
  </r>
  <r>
    <x v="78"/>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P.DYN.TFRT.IN"/>
    <s v="Data source: Eurostat"/>
  </r>
  <r>
    <x v="78"/>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EG.EGY.PRIM.PP.KD"/>
    <s v="Sources: World Energy Statistics and Balances, IEA (2014); World Development Indicators, WDI (2014)"/>
  </r>
  <r>
    <x v="78"/>
    <s v="MS.MIL.XPND.CN"/>
    <s v="1984-2001 SIPRI estimates."/>
  </r>
  <r>
    <x v="78"/>
    <s v="ST.INT.TRNX.CD"/>
    <s v="Compiled from data reported in the International Monetary Fund's Balance of Payment Statistics database."/>
  </r>
  <r>
    <x v="78"/>
    <s v="SP.DYN.AMRT.MA"/>
    <s v="Data source: Human Mortality Database by University of California, Berkeley, and Max Planck Institute for Demographic Research."/>
  </r>
  <r>
    <x v="78"/>
    <s v="ST.INT.DPRT"/>
    <s v="Includes overnight visitors (tourists) only. The information is based on the border survey conducted by the Bank of Greece."/>
  </r>
  <r>
    <x v="78"/>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MS.MIL.XPND.ZS"/>
    <s v="1988-2001 SIPRI estimates."/>
  </r>
  <r>
    <x v="78"/>
    <s v="IS.RRS.PASG.KM"/>
    <s v="Source: OECD"/>
  </r>
  <r>
    <x v="78"/>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IT.CEL.SETS.P2"/>
    <s v="Hellenic Telecommunications &amp; Post Commission (EETT)."/>
  </r>
  <r>
    <x v="78"/>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M.POP.NETM"/>
    <s v="Data source: United Nations World Population Prospects"/>
  </r>
  <r>
    <x v="78"/>
    <s v="SP.DYN.LE00.MA.IN"/>
    <s v="Data source: Eurostat, United Nations World Population Prospects"/>
  </r>
  <r>
    <x v="78"/>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P.DYN.CDRT.IN"/>
    <s v="Data source: Eurostat"/>
  </r>
  <r>
    <x v="78"/>
    <s v="ST.INT.RCPT.CD"/>
    <s v="Compiled from data reported in the International Monetary Fund's Balance of Payment Statistics database."/>
  </r>
  <r>
    <x v="78"/>
    <s v="IT.NET.BBND"/>
    <s v="Hellenic Telecommunications &amp; Post Commission (EETT)."/>
  </r>
  <r>
    <x v="78"/>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P.DYN.LE00.IN"/>
    <s v="Derived using male and female life expectancy"/>
  </r>
  <r>
    <x v="78"/>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P.DYN.LE00.FE.IN"/>
    <s v="Data source: Eurostat, United Nations World Population Prospects"/>
  </r>
  <r>
    <x v="78"/>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M.POP.TOTL"/>
    <s v="Estimates are derived from data on foreign population. Foreign population is people who are citizens of a country other the country in which they reside. "/>
  </r>
  <r>
    <x v="78"/>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IT.NET.USER.ZS"/>
    <s v="Hellenic Telecommunications &amp; Post Commission (EETT)."/>
  </r>
  <r>
    <x v="78"/>
    <s v="SP.DYN.AMRT.FE"/>
    <s v="Data source: Human Mortality Database by University of California, Berkeley, and Max Planck Institute for Demographic Research."/>
  </r>
  <r>
    <x v="78"/>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PA.NUS.FCRF"/>
    <s v="Data are reported in Greek drachmas until 2000, in euro from 2001."/>
  </r>
  <r>
    <x v="78"/>
    <s v="IT.CEL.SETS"/>
    <s v="Hellenic Telecommunications &amp; Post Commission (EETT)."/>
  </r>
  <r>
    <x v="78"/>
    <s v="IS.RRS.GOOD.MT.K6"/>
    <s v="Source: OECD"/>
  </r>
  <r>
    <x v="78"/>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IT.NET.BBND.P2"/>
    <s v="Hellenic Telecommunications &amp; Post Commission (EETT)."/>
  </r>
  <r>
    <x v="78"/>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78"/>
    <s v="ST.INT.TRNR.CD"/>
    <s v="Compiled from data reported in the International Monetary Fund's Balance of Payment Statistics database."/>
  </r>
  <r>
    <x v="79"/>
    <s v="SP.DYN.AMRT.FE"/>
    <s v="Data source: United Nations World Population Prospects"/>
  </r>
  <r>
    <x v="79"/>
    <s v="IT.CEL.SETS.P2"/>
    <s v="Cable and Wireless (WI)."/>
  </r>
  <r>
    <x v="79"/>
    <s v="SM.POP.NETM"/>
    <s v="Data source: United Nations World Population Prospects"/>
  </r>
  <r>
    <x v="79"/>
    <s v="IT.NET.USER.ZS"/>
    <s v="Cable and Wireless (WI)."/>
  </r>
  <r>
    <x v="79"/>
    <s v="SP.DYN.AMRT.MA"/>
    <s v="Data source: United Nations World Population Prospects"/>
  </r>
  <r>
    <x v="79"/>
    <s v="ST.INT.TRNX.CD"/>
    <s v="Compiled from data reported in the International Monetary Fund's Balance of Payment Statistics database."/>
  </r>
  <r>
    <x v="79"/>
    <s v="SM.POP.TOTL"/>
    <s v="Estimates are derived from data on foreign-born population. "/>
  </r>
  <r>
    <x v="79"/>
    <s v="SP.DYN.LE00.FE.IN"/>
    <s v="Data source: United Nations World Population Prospects"/>
  </r>
  <r>
    <x v="79"/>
    <s v="EG.EGY.PRIM.PP.KD"/>
    <s v="Sources: Estimated based on UN Energy Statistics (2014); World Development Indicators, WDI (2014)"/>
  </r>
  <r>
    <x v="79"/>
    <s v="SP.DYN.LE00.MA.IN"/>
    <s v="Data source: United Nations World Population Prospects"/>
  </r>
  <r>
    <x v="79"/>
    <s v="SP.DYN.TFRT.IN"/>
    <s v="Data source: United Nations World Population Prospects"/>
  </r>
  <r>
    <x v="79"/>
    <s v="SP.DYN.LE00.IN"/>
    <s v="Data source: United Nations World Population Prospects"/>
  </r>
  <r>
    <x v="79"/>
    <s v="IT.NET.BBND.P2"/>
    <s v="Cable and Wireless (WI)."/>
  </r>
  <r>
    <x v="79"/>
    <s v="IT.NET.BBND"/>
    <s v="Cable and Wireless (WI)."/>
  </r>
  <r>
    <x v="79"/>
    <s v="ST.INT.ARVL"/>
    <s v="Includes overnight visitors (tourists) and same-day visitors (excursionists). Arrivals of non-resident visitors at national borders."/>
  </r>
  <r>
    <x v="79"/>
    <s v="SP.DYN.CBRT.IN"/>
    <s v="Data source: United Nations World Population Prospects"/>
  </r>
  <r>
    <x v="79"/>
    <s v="ST.INT.XPND.CD"/>
    <s v="Compiled from data reported in the International Monetary Fund's Balance of Payment Statistics database."/>
  </r>
  <r>
    <x v="79"/>
    <s v="DT.DOD.DECT.CD"/>
    <s v="Long-term public and publicly guaranteed debt data for 2020 are based on reports provided by the country. Short-term debt for 2020 is based on data from the BIS. DSSI eligible and participating in 2020"/>
  </r>
  <r>
    <x v="79"/>
    <s v="ST.INT.TVLR.CD"/>
    <s v="Compiled from data reported in the International Monetary Fund's Balance of Payment Statistics database."/>
  </r>
  <r>
    <x v="79"/>
    <s v="SP.DYN.CDRT.IN"/>
    <s v="Data source: United Nations World Population Prospects"/>
  </r>
  <r>
    <x v="79"/>
    <s v="IT.MLT.MAIN.P2"/>
    <s v="Cable and Wireless (WI)."/>
  </r>
  <r>
    <x v="79"/>
    <s v="IT.CEL.SETS"/>
    <s v="Cable and Wireless (WI)."/>
  </r>
  <r>
    <x v="79"/>
    <s v="IT.MLT.MAIN"/>
    <s v="Cable and Wireless (WI)."/>
  </r>
  <r>
    <x v="79"/>
    <s v="ST.INT.TVLX.CD"/>
    <s v="Compiled from data reported in the International Monetary Fund's Balance of Payment Statistics database."/>
  </r>
  <r>
    <x v="79"/>
    <s v="EG.FEC.RNEW.ZS"/>
    <s v="Sources: UN Energy Statistics (2014)"/>
  </r>
  <r>
    <x v="79"/>
    <s v="EG.ELC.RNEW.ZS"/>
    <s v="Sources: UN Energy Statistics (2014)"/>
  </r>
  <r>
    <x v="79"/>
    <s v="SP.POP.GROW"/>
    <s v="Data source: United Nations World Population Prospects"/>
  </r>
  <r>
    <x v="79"/>
    <s v="SP.POP.TOTL"/>
    <s v="Data source: United Nations World Population Prospects"/>
  </r>
  <r>
    <x v="80"/>
    <s v="SP.DYN.CBRT.IN"/>
    <s v="Data source: Statistics Greenland"/>
  </r>
  <r>
    <x v="80"/>
    <s v="BM.KLT.DINV.CD.WD"/>
    <s v="Source: United Nations Conference on Trade and Development, Foreign Direct Investment Online database."/>
  </r>
  <r>
    <x v="80"/>
    <s v="IT.NET.BBND"/>
    <s v="Tele Greenland A/S."/>
  </r>
  <r>
    <x v="80"/>
    <s v="IT.NET.BBND.P2"/>
    <s v="Tele Greenland A/S."/>
  </r>
  <r>
    <x v="80"/>
    <s v="IT.CEL.SETS.P2"/>
    <s v="Tele Greenland A/S."/>
  </r>
  <r>
    <x v="80"/>
    <s v="IT.NET.USER.ZS"/>
    <s v="Tele Greenland A/S."/>
  </r>
  <r>
    <x v="80"/>
    <s v="IT.MLT.MAIN"/>
    <s v="Tele Greenland A/S."/>
  </r>
  <r>
    <x v="80"/>
    <s v="IT.CEL.SETS"/>
    <s v="Tele Greenland A/S."/>
  </r>
  <r>
    <x v="80"/>
    <s v="SP.DYN.AMRT.FE"/>
    <s v="Data source: Statistics Greenland"/>
  </r>
  <r>
    <x v="80"/>
    <s v="IT.MLT.MAIN.P2"/>
    <s v="Tele Greenland A/S."/>
  </r>
  <r>
    <x v="80"/>
    <s v="SP.POP.GROW"/>
    <s v="Data source: Statistics Greenland"/>
  </r>
  <r>
    <x v="80"/>
    <s v="SP.DYN.CDRT.IN"/>
    <s v="Data source: Statistics Greenland"/>
  </r>
  <r>
    <x v="80"/>
    <s v="SP.DYN.LE00.IN"/>
    <s v="Derived using male and female life expectancy"/>
  </r>
  <r>
    <x v="80"/>
    <s v="SP.DYN.LE00.FE.IN"/>
    <s v="Data source: Statistics Greenland, United Nations Population and Vital Statistics Report"/>
  </r>
  <r>
    <x v="80"/>
    <s v="SP.POP.TOTL"/>
    <s v="Data source: Statistics Greenland"/>
  </r>
  <r>
    <x v="80"/>
    <s v="SP.DYN.AMRT.MA"/>
    <s v="Data source: Statistics Greenland"/>
  </r>
  <r>
    <x v="80"/>
    <s v="SM.POP.TOTL"/>
    <s v="Estimates are derived from data on foreign-born population. "/>
  </r>
  <r>
    <x v="80"/>
    <s v="SP.DYN.TFRT.IN"/>
    <s v="Data source: Statistics Greenland"/>
  </r>
  <r>
    <x v="80"/>
    <s v="SP.DYN.LE00.MA.IN"/>
    <s v="Data source: Statistics Greenland, United Nations Population and Vital Statistics Report"/>
  </r>
  <r>
    <x v="81"/>
    <s v="SP.DYN.CBRT.IN"/>
    <s v="Data source: United Nations World Population Prospects"/>
  </r>
  <r>
    <x v="81"/>
    <s v="IT.NET.BBND"/>
    <s v="Until 1998: Empresa Guatemalteca de Telecomunicaciones. Superintendencia de Telecomunicaciones de Guatemala (SIT)."/>
  </r>
  <r>
    <x v="81"/>
    <s v="ST.INT.RCPT.CD"/>
    <s v="Compiled from data reported in the International Monetary Fund's Balance of Payment Statistics database."/>
  </r>
  <r>
    <x v="81"/>
    <s v="IT.NET.USER.ZS"/>
    <s v="Until 1998: Empresa Guatemalteca de Telecomunicaciones. Superintendencia de Telecomunicaciones de Guatemala (SIT)."/>
  </r>
  <r>
    <x v="81"/>
    <s v="IT.MLT.MAIN"/>
    <s v="Until 1998: Empresa Guatemalteca de Telecomunicaciones. Superintendencia de Telecomunicaciones de Guatemala (SIT)."/>
  </r>
  <r>
    <x v="81"/>
    <s v="SP.DYN.LE00.IN"/>
    <s v="Data source: United Nations World Population Prospects"/>
  </r>
  <r>
    <x v="81"/>
    <s v="EG.EGY.PRIM.PP.KD"/>
    <s v="Sources: World Energy Statistics and Balances, IEA (2014); World Development Indicators, WDI (2014)"/>
  </r>
  <r>
    <x v="81"/>
    <s v="MS.MIL.XPND.CD"/>
    <s v="1960-1984 SIPRI estimates."/>
  </r>
  <r>
    <x v="81"/>
    <s v="SM.POP.TOTL"/>
    <s v="Estimates are derived from data on foreign-born population. Number of refugees reported by the UN Refugee Agency (UNHCR) are added to the migrant stock estimates. "/>
  </r>
  <r>
    <x v="81"/>
    <s v="SP.DYN.LE00.MA.IN"/>
    <s v="Data source: United Nations World Population Prospects"/>
  </r>
  <r>
    <x v="81"/>
    <s v="SP.DYN.TFRT.IN"/>
    <s v="Data source: United Nations World Population Prospects"/>
  </r>
  <r>
    <x v="81"/>
    <s v="ST.INT.TRNX.CD"/>
    <s v="Compiled from data reported in the International Monetary Fund's Balance of Payment Statistics database."/>
  </r>
  <r>
    <x v="81"/>
    <s v="SP.DYN.AMRT.MA"/>
    <s v="Data source: United Nations World Population Prospects"/>
  </r>
  <r>
    <x v="81"/>
    <s v="SP.DYN.LE00.FE.IN"/>
    <s v="Data source: United Nations World Population Prospects"/>
  </r>
  <r>
    <x v="81"/>
    <s v="ST.INT.DPRT"/>
    <s v="Includes overnight visitors (tourists) and same-day visitors (excursionists)."/>
  </r>
  <r>
    <x v="81"/>
    <s v="SP.POP.TOTL"/>
    <s v="Data source: Guatemala Instituto Nacional de Estadistica"/>
  </r>
  <r>
    <x v="81"/>
    <s v="IT.NET.BBND.P2"/>
    <s v="Until 1998: Empresa Guatemalteca de Telecomunicaciones. Superintendencia de Telecomunicaciones de Guatemala (SIT)."/>
  </r>
  <r>
    <x v="81"/>
    <s v="IT.MLT.MAIN.P2"/>
    <s v="Until 1998: Empresa Guatemalteca de Telecomunicaciones. Superintendencia de Telecomunicaciones de Guatemala (SIT)."/>
  </r>
  <r>
    <x v="81"/>
    <s v="SP.DYN.AMRT.FE"/>
    <s v="Data source: United Nations World Population Prospects"/>
  </r>
  <r>
    <x v="81"/>
    <s v="EG.ELC.RNEW.ZS"/>
    <s v="Sources: World Energy Statistics and Balances, IEA (2014)"/>
  </r>
  <r>
    <x v="81"/>
    <s v="IT.CEL.SETS.P2"/>
    <s v="Until 1998: Empresa Guatemalteca de Telecomunicaciones. Superintendencia de Telecomunicaciones de Guatemala (SIT)."/>
  </r>
  <r>
    <x v="81"/>
    <s v="SM.POP.NETM"/>
    <s v="Data source: United Nations World Population Prospects"/>
  </r>
  <r>
    <x v="81"/>
    <s v="IS.RRS.GOOD.MT.K6"/>
    <s v="Source: Internation Union of Railways (UIC)"/>
  </r>
  <r>
    <x v="81"/>
    <s v="ST.INT.TRNR.CD"/>
    <s v="Compiled from data reported in the International Monetary Fund's Balance of Payment Statistics database."/>
  </r>
  <r>
    <x v="81"/>
    <s v="ST.INT.ARVL"/>
    <s v="Includes overnight visitors (tourists) and same-day visitors (excursionists). Arrivals of non-resident visitors at national borders."/>
  </r>
  <r>
    <x v="81"/>
    <s v="MS.MIL.XPND.CN"/>
    <s v="1960-1984 SIPRI estimates."/>
  </r>
  <r>
    <x v="81"/>
    <s v="ST.INT.TVLX.CD"/>
    <s v="Compiled from data reported in the International Monetary Fund's Balance of Payment Statistics database."/>
  </r>
  <r>
    <x v="81"/>
    <s v="EG.FEC.RNEW.ZS"/>
    <s v="Sources: World Energy Statistics and Balances, IEA (2014)"/>
  </r>
  <r>
    <x v="81"/>
    <s v="ST.INT.TVLR.CD"/>
    <s v="Compiled from data reported in the International Monetary Fund's Balance of Payment Statistics database."/>
  </r>
  <r>
    <x v="81"/>
    <s v="DT.DOD.DECT.CD"/>
    <s v="Long-term public and publicly guaranteed debt data for 2020 are based on reports provided by the country. Long-term private nonguaranteed and short-term debt data for 2020 are sourced by the Quarterly External Debt Statistics database (http://datatopics.worldbank.org/debt/qeds)."/>
  </r>
  <r>
    <x v="81"/>
    <s v="SP.POP.GROW"/>
    <s v="Data source: Guatemala Instituto Nacional de Estadistica"/>
  </r>
  <r>
    <x v="81"/>
    <s v="IT.CEL.SETS"/>
    <s v="Until 1998: Empresa Guatemalteca de Telecomunicaciones. Superintendencia de Telecomunicaciones de Guatemala (SIT)."/>
  </r>
  <r>
    <x v="81"/>
    <s v="SP.DYN.CDRT.IN"/>
    <s v="Data source: United Nations World Population Prospects"/>
  </r>
  <r>
    <x v="81"/>
    <s v="ST.INT.XPND.CD"/>
    <s v="Compiled from data reported in the International Monetary Fund's Balance of Payment Statistics database."/>
  </r>
  <r>
    <x v="82"/>
    <s v="IT.MLT.MAIN"/>
    <s v="Guam Telephone Authority."/>
  </r>
  <r>
    <x v="82"/>
    <s v="SP.DYN.TFRT.IN"/>
    <s v="Data source: United Nations World Population Prospects"/>
  </r>
  <r>
    <x v="82"/>
    <s v="SP.DYN.AMRT.MA"/>
    <s v="Data source: United Nations World Population Prospects"/>
  </r>
  <r>
    <x v="82"/>
    <s v="IT.NET.USER.ZS"/>
    <s v="Guam Telephone Authority."/>
  </r>
  <r>
    <x v="82"/>
    <s v="SP.DYN.LE00.MA.IN"/>
    <s v="Data source: United Nations World Population Prospects"/>
  </r>
  <r>
    <x v="82"/>
    <s v="SP.DYN.LE00.FE.IN"/>
    <s v="Data source: United Nations World Population Prospects"/>
  </r>
  <r>
    <x v="82"/>
    <s v="IT.NET.BBND.P2"/>
    <s v="Guam Telephone Authority."/>
  </r>
  <r>
    <x v="82"/>
    <s v="SM.POP.TOTL"/>
    <s v="Estimates are derived from data on foreign-born population. The estimates for Guam reflect, to the extent possible, all persons born outside its territory."/>
  </r>
  <r>
    <x v="82"/>
    <s v="SP.POP.TOTL"/>
    <s v="Data source: United Nations World Population Prospects"/>
  </r>
  <r>
    <x v="82"/>
    <s v="IT.MLT.MAIN.P2"/>
    <s v="Guam Telephone Authority."/>
  </r>
  <r>
    <x v="82"/>
    <s v="SP.DYN.AMRT.FE"/>
    <s v="Data source: United Nations World Population Prospects"/>
  </r>
  <r>
    <x v="82"/>
    <s v="SP.DYN.LE00.IN"/>
    <s v="Data source: United Nations World Population Prospects"/>
  </r>
  <r>
    <x v="82"/>
    <s v="IT.CEL.SETS"/>
    <s v="Guam Telephone Authority."/>
  </r>
  <r>
    <x v="82"/>
    <s v="IT.CEL.SETS.P2"/>
    <s v="Guam Telephone Authority."/>
  </r>
  <r>
    <x v="82"/>
    <s v="SM.POP.NETM"/>
    <s v="Data source: United Nations World Population Prospects"/>
  </r>
  <r>
    <x v="82"/>
    <s v="SP.DYN.CDRT.IN"/>
    <s v="Data source: United Nations World Population Prospects"/>
  </r>
  <r>
    <x v="82"/>
    <s v="SP.POP.GROW"/>
    <s v="Data source: United Nations World Population Prospects"/>
  </r>
  <r>
    <x v="82"/>
    <s v="IT.NET.BBND"/>
    <s v="Guam Telephone Authority."/>
  </r>
  <r>
    <x v="82"/>
    <s v="ST.INT.ARVL"/>
    <s v="Includes overnight visitors (tourists) only. Arrivals of non-resident tourists at national borders. Arrivals by air and sea."/>
  </r>
  <r>
    <x v="82"/>
    <s v="BM.KLT.DINV.CD.WD"/>
    <s v="Source: United Nations Conference on Trade and Development, Foreign Direct Investment Online database."/>
  </r>
  <r>
    <x v="82"/>
    <s v="SP.DYN.CBRT.IN"/>
    <s v="Data source: United Nations World Population Prospects"/>
  </r>
  <r>
    <x v="83"/>
    <s v="IT.CEL.SETS"/>
    <s v="Guyana Telephone and Telegraph Company Ltd. From 2000: National Frequency Management Unit."/>
  </r>
  <r>
    <x v="83"/>
    <s v="IT.MLT.MAIN.P2"/>
    <s v="Guyana Telephone and Telegraph Company Ltd. From 2000: National Frequency Management Unit."/>
  </r>
  <r>
    <x v="83"/>
    <s v="EG.ELC.RNEW.ZS"/>
    <s v="Sources: UN Energy Statistics (2014)"/>
  </r>
  <r>
    <x v="83"/>
    <s v="IT.CEL.SETS.P2"/>
    <s v="Guyana Telephone and Telegraph Company Ltd. From 2000: National Frequency Management Unit."/>
  </r>
  <r>
    <x v="83"/>
    <s v="SM.POP.NETM"/>
    <s v="Data source: United Nations World Population Prospects"/>
  </r>
  <r>
    <x v="83"/>
    <s v="ST.INT.TVLX.CD"/>
    <s v="Compiled from data reported in the International Monetary Fund's Balance of Payment Statistics database."/>
  </r>
  <r>
    <x v="83"/>
    <s v="SP.POP.TOTL"/>
    <s v="Data source: United Nations World Population Prospects"/>
  </r>
  <r>
    <x v="83"/>
    <s v="NY.GNP.MKTP.PP.CD"/>
    <s v="Estimates are based on regression."/>
  </r>
  <r>
    <x v="83"/>
    <s v="MS.MIL.XPND.ZS"/>
    <s v="2000-2007 SIPRI estimates."/>
  </r>
  <r>
    <x v="83"/>
    <s v="SP.DYN.CDRT.IN"/>
    <s v="Data source: United Nations World Population Prospects"/>
  </r>
  <r>
    <x v="83"/>
    <s v="ST.INT.TRNR.CD"/>
    <s v="Compiled from data reported in the International Monetary Fund's Balance of Payment Statistics database."/>
  </r>
  <r>
    <x v="83"/>
    <s v="NE.CON.PRVT.PP.CD"/>
    <s v="Estimates are based on regression."/>
  </r>
  <r>
    <x v="83"/>
    <s v="SP.POP.GROW"/>
    <s v="Data source: United Nations World Population Prospects"/>
  </r>
  <r>
    <x v="83"/>
    <s v="IT.NET.BBND.P2"/>
    <s v="Guyana Telephone and Telegraph Company Ltd. From 2000: National Frequency Management Unit."/>
  </r>
  <r>
    <x v="83"/>
    <s v="SP.DYN.LE00.FE.IN"/>
    <s v="Data source: United Nations World Population Prospects"/>
  </r>
  <r>
    <x v="83"/>
    <s v="NY.GDP.PCAP.PP.KD"/>
    <s v="Estimates are based on regression."/>
  </r>
  <r>
    <x v="83"/>
    <s v="NY.GNP.MKTP.PP.KD"/>
    <s v="Estimates are based on regression."/>
  </r>
  <r>
    <x v="83"/>
    <s v="IT.MLT.MAIN"/>
    <s v="Guyana Telephone and Telegraph Company Ltd. From 2000: National Frequency Management Unit."/>
  </r>
  <r>
    <x v="83"/>
    <s v="NY.GDP.PCAP.PP.CD"/>
    <s v="Estimates are based on regression."/>
  </r>
  <r>
    <x v="83"/>
    <s v="MS.MIL.XPND.CN"/>
    <s v="2000-2007 SIPRI estimates."/>
  </r>
  <r>
    <x v="83"/>
    <s v="SP.DYN.AMRT.FE"/>
    <s v="Data source: United Nations World Population Prospects"/>
  </r>
  <r>
    <x v="83"/>
    <s v="ST.INT.ARVL"/>
    <s v="Includes overnight visitors (tourists) only. Arrivals of non-resident tourists at national borders."/>
  </r>
  <r>
    <x v="83"/>
    <s v="ST.INT.TRNX.CD"/>
    <s v="Compiled from data reported in the International Monetary Fund's Balance of Payment Statistics database."/>
  </r>
  <r>
    <x v="83"/>
    <s v="ST.INT.TVLR.CD"/>
    <s v="Compiled from data reported in the International Monetary Fund's Balance of Payment Statistics database."/>
  </r>
  <r>
    <x v="83"/>
    <s v="IT.NET.USER.ZS"/>
    <s v="Guyana Telephone and Telegraph Company Ltd. From 2000: National Frequency Management Unit."/>
  </r>
  <r>
    <x v="83"/>
    <s v="SP.DYN.TFRT.IN"/>
    <s v="Data source: United Nations World Population Prospects"/>
  </r>
  <r>
    <x v="83"/>
    <s v="SP.DYN.AMRT.MA"/>
    <s v="Data source: United Nations World Population Prospects"/>
  </r>
  <r>
    <x v="83"/>
    <s v="SP.DYN.CBRT.IN"/>
    <s v="Data source: United Nations World Population Prospects"/>
  </r>
  <r>
    <x v="83"/>
    <s v="NY.GNP.PCAP.PP.KD"/>
    <s v="Estimates are based on regression."/>
  </r>
  <r>
    <x v="83"/>
    <s v="SP.DYN.LE00.IN"/>
    <s v="Data source: United Nations World Population Prospects"/>
  </r>
  <r>
    <x v="83"/>
    <s v="NY.GDP.MKTP.PP.CD"/>
    <s v="Estimates are based on regression."/>
  </r>
  <r>
    <x v="83"/>
    <s v="SP.DYN.LE00.MA.IN"/>
    <s v="Data source: United Nations World Population Prospects"/>
  </r>
  <r>
    <x v="83"/>
    <s v="ST.INT.RCPT.CD"/>
    <s v="Compiled from data reported in the International Monetary Fund's Balance of Payment Statistics database."/>
  </r>
  <r>
    <x v="83"/>
    <s v="NY.GDP.MKTP.PP.KD"/>
    <s v="Estimates are based on regression."/>
  </r>
  <r>
    <x v="83"/>
    <s v="IT.NET.BBND"/>
    <s v="Guyana Telephone and Telegraph Company Ltd. From 2000: National Frequency Management Unit."/>
  </r>
  <r>
    <x v="83"/>
    <s v="MS.MIL.XPND.CD"/>
    <s v="2000-2007 SIPRI estimates."/>
  </r>
  <r>
    <x v="83"/>
    <s v="EG.EGY.PRIM.PP.KD"/>
    <s v="Sources: Estimated based on UN Energy Statistics (2014); World Development Indicators, WDI (2014)"/>
  </r>
  <r>
    <x v="83"/>
    <s v="ST.INT.XPND.CD"/>
    <s v="Compiled from data reported in the International Monetary Fund's Balance of Payment Statistics database."/>
  </r>
  <r>
    <x v="83"/>
    <s v="EG.FEC.RNEW.ZS"/>
    <s v="Sources: UN Energy Statistics (2014)"/>
  </r>
  <r>
    <x v="83"/>
    <s v="SM.POP.TOTL"/>
    <s v="Estimates are derived from data on foreign-born population. "/>
  </r>
  <r>
    <x v="83"/>
    <s v="NE.CON.PRVT.PP.KD"/>
    <s v="Estimates are based on regression."/>
  </r>
  <r>
    <x v="83"/>
    <s v="DT.DOD.DECT.CD"/>
    <s v="Long-term public and publicly guaranteed debt data for 2020 are based on reports provided by the country. Long-term private nonguaranteed debt data for 2020 are World Bank staff estimates based on the market data. Short-term debt for 2020 is based on data from the BIS. Data include the effects of HIPC and MDRI debt relief. DSSI eligible and not participating in 2020."/>
  </r>
  <r>
    <x v="83"/>
    <s v="NY.GNP.PCAP.PP.CD"/>
    <s v="Estimates are based on regression."/>
  </r>
  <r>
    <x v="84"/>
    <s v="SH.H2O.SMDW.UR.ZS"/>
    <s v="Calculated by WHO/UNICEF Joint Monitoring Programme (JMP) for Water Supply, Sanitation and Hygiene."/>
  </r>
  <r>
    <x v="84"/>
    <s v="SH.STA.SMSS.ZS"/>
    <s v="Calculated by WHO/UNICEF Joint Monitoring Programme (JMP) for Water Supply, Sanitation and Hygiene."/>
  </r>
  <r>
    <x v="84"/>
    <s v="SH.H2O.SMDW.RU.ZS"/>
    <s v="Calculated by WHO/UNICEF Joint Monitoring Programme (JMP) for Water Supply, Sanitation and Hygiene."/>
  </r>
  <r>
    <x v="84"/>
    <s v="SH.STA.SMSS.UR.ZS"/>
    <s v="Calculated by WHO/UNICEF Joint Monitoring Programme (JMP) for Water Supply, Sanitation and Hygiene."/>
  </r>
  <r>
    <x v="84"/>
    <s v="SH.STA.STNT.ME.ZS"/>
    <s v="Aggregate data are based on UNICEF, WHO, and the World Bank harmonized JME dataset; and computed based on the income groupings for the World Bank fiscal year in which the data was released by the JME."/>
  </r>
  <r>
    <x v="84"/>
    <s v="SH.H2O.SMDW.ZS"/>
    <s v="Calculated by WHO/UNICEF Joint Monitoring Programme (JMP) for Water Supply, Sanitation and Hygiene."/>
  </r>
  <r>
    <x v="84"/>
    <s v="SH.STA.SMSS.RU.ZS"/>
    <s v="Calculated by WHO/UNICEF Joint Monitoring Programme (JMP) for Water Supply, Sanitation and Hygiene."/>
  </r>
  <r>
    <x v="84"/>
    <s v="SH.STA.OWGH.ME.ZS"/>
    <s v="Aggregate data are based on UNICEF, WHO, and the World Bank harmonized JME dataset; and computed based on the income groupings for the World Bank fiscal year in which the data was released by the JME."/>
  </r>
  <r>
    <x v="85"/>
    <s v="ST.INT.TVLR.CD"/>
    <s v="Compiled from data reported by the country. The expenditure figures used were the ones provided by the country to UNWTO, as this data series is more complete than that provided by the International Monetary Fund (IMF) (Source: HKTB Visitors Survey)._x000a_2020: IMF data, not comparable with those of previous years."/>
  </r>
  <r>
    <x v="85"/>
    <s v="SP.DYN.AMRT.MA"/>
    <s v="Data source: United Nations World Population Prospects"/>
  </r>
  <r>
    <x v="85"/>
    <s v="SP.DYN.CBRT.IN"/>
    <s v="Data source: Census and Statistics Department"/>
  </r>
  <r>
    <x v="85"/>
    <s v="ST.INT.ARVL"/>
    <s v="Includes overnight visitors (tourists) and same-day visitors (excursionists). Arrivals of non-resident visitors at national borders."/>
  </r>
  <r>
    <x v="85"/>
    <s v="SP.DYN.LE00.IN"/>
    <s v="Derived using male and female life expectancy"/>
  </r>
  <r>
    <x v="85"/>
    <s v="IT.CEL.SETS"/>
    <s v="Office of the Telecommunications Authority (OFTA)."/>
  </r>
  <r>
    <x v="85"/>
    <s v="SP.DYN.AMRT.FE"/>
    <s v="Data source: United Nations World Population Prospects"/>
  </r>
  <r>
    <x v="85"/>
    <s v="SP.POP.GROW"/>
    <s v="Data source: Census and Statistics Department"/>
  </r>
  <r>
    <x v="85"/>
    <s v="SP.DYN.CDRT.IN"/>
    <s v="Data source: Census and Statistics Department"/>
  </r>
  <r>
    <x v="85"/>
    <s v="ST.INT.TVLX.CD"/>
    <s v="Compiled from data reported by the country. Source: Census and Statistics Department."/>
  </r>
  <r>
    <x v="85"/>
    <s v="IT.MLT.MAIN"/>
    <s v="Office of the Telecommunications Authority (OFTA)."/>
  </r>
  <r>
    <x v="85"/>
    <s v="ST.INT.TRNR.CD"/>
    <s v="Compiled from data reported by the country. The expenditure figures used were the ones provided by the country to UNWTO, as this data series is more complete than that provided by the International Monetary Fund (IMF) (Source: HKTB Visitors Survey)._x000a_2020: IMF data, not comparable with those of previous years."/>
  </r>
  <r>
    <x v="85"/>
    <s v="IS.RRS.GOOD.MT.K6"/>
    <s v="Source: Internation Union of Railways (UIC)"/>
  </r>
  <r>
    <x v="85"/>
    <s v="ST.INT.RCPT.CD"/>
    <s v="Compiled from data reported by the country. The expenditure figures used were the ones provided by the country to UNWTO, as this data series is more complete than that provided by the International Monetary Fund (IMF) (Source: HKTB Visitors Survey)._x000a_2020: IMF data, not comparable with those of previous years."/>
  </r>
  <r>
    <x v="85"/>
    <s v="IT.CEL.SETS.P2"/>
    <s v="Office of the Telecommunications Authority (OFTA)."/>
  </r>
  <r>
    <x v="85"/>
    <s v="IT.NET.USER.ZS"/>
    <s v="Office of the Telecommunications Authority (OFTA)."/>
  </r>
  <r>
    <x v="85"/>
    <s v="SP.DYN.TFRT.IN"/>
    <s v="Data source: Census and Statistics Department, United Nations World Population Prospects"/>
  </r>
  <r>
    <x v="85"/>
    <s v="ST.INT.DPRT"/>
    <s v="Includes overnight visitors (tourists) and same-day visitors (excursionists)."/>
  </r>
  <r>
    <x v="85"/>
    <s v="IT.NET.BBND"/>
    <s v="Office of the Telecommunications Authority (OFTA)."/>
  </r>
  <r>
    <x v="85"/>
    <s v="SM.POP.NETM"/>
    <s v="Data source: United Nations World Population Prospects"/>
  </r>
  <r>
    <x v="85"/>
    <s v="EG.EGY.PRIM.PP.KD"/>
    <s v="Sources: World Energy Statistics and Balances, IEA (2014); World Development Indicators, WDI (2014)"/>
  </r>
  <r>
    <x v="85"/>
    <s v="IT.MLT.MAIN.P2"/>
    <s v="Office of the Telecommunications Authority (OFTA)."/>
  </r>
  <r>
    <x v="85"/>
    <s v="SP.DYN.LE00.FE.IN"/>
    <s v="Data source: Census and Statistics Department, United Nations World Population Prospects"/>
  </r>
  <r>
    <x v="85"/>
    <s v="SM.POP.TOTL"/>
    <s v="Estimates are derived from data on foreign-born population. As of 1 July 1997, Hong Kong became a Special Administrative Region (SAR) of China. For purposes of estimation, no change was made in the time series estimates for Hong Kong because of its change in status."/>
  </r>
  <r>
    <x v="85"/>
    <s v="SP.POP.TOTL"/>
    <s v="Data source: Census and Statistics Department"/>
  </r>
  <r>
    <x v="85"/>
    <s v="EG.FEC.RNEW.ZS"/>
    <s v="Sources: World Energy Statistics and Balances, IEA (2014)"/>
  </r>
  <r>
    <x v="85"/>
    <s v="IT.NET.BBND.P2"/>
    <s v="Office of the Telecommunications Authority (OFTA)."/>
  </r>
  <r>
    <x v="85"/>
    <s v="EG.ELC.RNEW.ZS"/>
    <s v="Sources: World Energy Statistics and Balances, IEA (2014)"/>
  </r>
  <r>
    <x v="85"/>
    <s v="SP.DYN.LE00.MA.IN"/>
    <s v="Data source: Census and Statistics Department, United Nations World Population Prospects"/>
  </r>
  <r>
    <x v="86"/>
    <s v="MS.MIL.XPND.CD"/>
    <s v="2000-2005 SIPRI estimates."/>
  </r>
  <r>
    <x v="86"/>
    <s v="ST.INT.DPRT"/>
    <s v="Includes overnight visitors (tourists) and same-day visitors (excursionists)."/>
  </r>
  <r>
    <x v="86"/>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Data include the effects of HIPC and MDRI debt relief. DSSI eligible and not participating in 2020"/>
  </r>
  <r>
    <x v="86"/>
    <s v="ST.INT.XPND.CD"/>
    <s v="Compiled from data reported in the International Monetary Fund's Balance of Payment Statistics database."/>
  </r>
  <r>
    <x v="86"/>
    <s v="SM.POP.NETM"/>
    <s v="Data source: United Nations World Population Prospects"/>
  </r>
  <r>
    <x v="86"/>
    <s v="ST.INT.RCPT.CD"/>
    <s v="Compiled from data reported in the International Monetary Fund's Balance of Payment Statistics database."/>
  </r>
  <r>
    <x v="86"/>
    <s v="SP.DYN.TFRT.IN"/>
    <s v="Data source: United Nations World Population Prospects"/>
  </r>
  <r>
    <x v="86"/>
    <s v="IT.CEL.SETS.P2"/>
    <s v="Until 2001: Empresa Hondureña de Telecomunicaciones (HONDUTEL). Comisión Nacional de Telecomunicaciones (CONATEL)."/>
  </r>
  <r>
    <x v="86"/>
    <s v="SP.DYN.LE00.MA.IN"/>
    <s v="Data source: United Nations World Population Prospects"/>
  </r>
  <r>
    <x v="86"/>
    <s v="SM.POP.TOTL"/>
    <s v="Estimates are derived from data on foreign-born population. Number of refugees reported by the UN Refugee Agency (UNHCR) are added to the migrant stock estimates. "/>
  </r>
  <r>
    <x v="86"/>
    <s v="IT.MLT.MAIN"/>
    <s v="Until 2001: Empresa Hondureña de Telecomunicaciones (HONDUTEL). Comisión Nacional de Telecomunicaciones (CONATEL)."/>
  </r>
  <r>
    <x v="86"/>
    <s v="SP.DYN.AMRT.MA"/>
    <s v="Data source: United Nations World Population Prospects"/>
  </r>
  <r>
    <x v="86"/>
    <s v="MS.MIL.XPND.CN"/>
    <s v="2000-2005 SIPRI estimates."/>
  </r>
  <r>
    <x v="86"/>
    <s v="IT.NET.USER.ZS"/>
    <s v="Until 2001: Empresa Hondureña de Telecomunicaciones (HONDUTEL). Comisión Nacional de Telecomunicaciones (CONATEL)."/>
  </r>
  <r>
    <x v="86"/>
    <s v="ST.INT.TRNR.CD"/>
    <s v="Compiled from data reported in the International Monetary Fund's Balance of Payment Statistics database."/>
  </r>
  <r>
    <x v="86"/>
    <s v="SP.DYN.AMRT.FE"/>
    <s v="Data source: United Nations World Population Prospects"/>
  </r>
  <r>
    <x v="86"/>
    <s v="EG.FEC.RNEW.ZS"/>
    <s v="Sources: World Energy Statistics and Balances, IEA (2014)"/>
  </r>
  <r>
    <x v="86"/>
    <s v="ST.INT.ARVL"/>
    <s v="Includes overnight visitors (tourists) and same-day visitors (excursionists). Arrivals of non-resident visitors at national borders."/>
  </r>
  <r>
    <x v="86"/>
    <s v="SP.POP.TOTL"/>
    <s v="Data source: United Nations World Population Prospects"/>
  </r>
  <r>
    <x v="86"/>
    <s v="IT.NET.BBND.P2"/>
    <s v="Until 2001: Empresa Hondureña de Telecomunicaciones (HONDUTEL). Comisión Nacional de Telecomunicaciones (CONATEL)."/>
  </r>
  <r>
    <x v="86"/>
    <s v="ST.INT.TVLX.CD"/>
    <s v="Compiled from data reported in the International Monetary Fund's Balance of Payment Statistics database."/>
  </r>
  <r>
    <x v="86"/>
    <s v="ST.INT.TVLR.CD"/>
    <s v="Compiled from data reported in the International Monetary Fund's Balance of Payment Statistics database."/>
  </r>
  <r>
    <x v="86"/>
    <s v="EG.ELC.RNEW.ZS"/>
    <s v="Sources: World Energy Statistics and Balances, IEA (2014)"/>
  </r>
  <r>
    <x v="86"/>
    <s v="MS.MIL.XPND.ZS"/>
    <s v="2000-2005 &amp; 2017-2018 SIPRI estimates."/>
  </r>
  <r>
    <x v="86"/>
    <s v="IT.CEL.SETS"/>
    <s v="Until 2001: Empresa Hondureña de Telecomunicaciones (HONDUTEL). Comisión Nacional de Telecomunicaciones (CONATEL)."/>
  </r>
  <r>
    <x v="86"/>
    <s v="SP.DYN.CDRT.IN"/>
    <s v="Data source: United Nations World Population Prospects"/>
  </r>
  <r>
    <x v="86"/>
    <s v="SP.DYN.CBRT.IN"/>
    <s v="Data source: United Nations World Population Prospects"/>
  </r>
  <r>
    <x v="86"/>
    <s v="SP.DYN.LE00.FE.IN"/>
    <s v="Data source: United Nations World Population Prospects"/>
  </r>
  <r>
    <x v="86"/>
    <s v="SP.POP.GROW"/>
    <s v="Data source: United Nations World Population Prospects"/>
  </r>
  <r>
    <x v="86"/>
    <s v="IT.MLT.MAIN.P2"/>
    <s v="Until 2001: Empresa Hondureña de Telecomunicaciones (HONDUTEL). Comisión Nacional de Telecomunicaciones (CONATEL)."/>
  </r>
  <r>
    <x v="86"/>
    <s v="ST.INT.TRNX.CD"/>
    <s v="Compiled from data reported in the International Monetary Fund's Balance of Payment Statistics database."/>
  </r>
  <r>
    <x v="86"/>
    <s v="EG.EGY.PRIM.PP.KD"/>
    <s v="Sources: World Energy Statistics and Balances, IEA (2014); World Development Indicators, WDI (2014)"/>
  </r>
  <r>
    <x v="86"/>
    <s v="SP.DYN.LE00.IN"/>
    <s v="Data source: United Nations World Population Prospects"/>
  </r>
  <r>
    <x v="86"/>
    <s v="IT.NET.BBND"/>
    <s v="Until 2001: Empresa Hondureña de Telecomunicaciones (HONDUTEL). Comisión Nacional de Telecomunicaciones (CONATEL)."/>
  </r>
  <r>
    <x v="87"/>
    <s v="SP.POP.TOTL"/>
    <s v="Data source: Croatian Bureau of Statistics, Eurostat"/>
  </r>
  <r>
    <x v="87"/>
    <s v="IT.NET.BBND.P2"/>
    <s v="Croatian Post and Telecommunications (HPT). From 2002: Croatian Telecommunication Agency."/>
  </r>
  <r>
    <x v="87"/>
    <s v="SP.DYN.TFRT.IN"/>
    <s v="Data source: Croatian Bureau of Statistics, Eurostat, United Nations World Population Prospects"/>
  </r>
  <r>
    <x v="87"/>
    <s v="EG.ELC.RNEW.ZS"/>
    <s v="Sources: World Energy Statistics and Balances, IEA (2014)"/>
  </r>
  <r>
    <x v="87"/>
    <s v="ST.INT.TRNR.CD"/>
    <s v="Compiled from data reported in the International Monetary Fund's Balance of Payment Statistics database."/>
  </r>
  <r>
    <x v="87"/>
    <s v="MS.MIL.XPND.ZS"/>
    <s v="1992-2003 SIPRI estimates."/>
  </r>
  <r>
    <x v="87"/>
    <s v="ST.INT.DPRT"/>
    <s v="Includes overnight visitors (tourists) and same-day visitors (excursionists). Source: CBS, Survey on Tourist Activity of Population of Republic of Croatia."/>
  </r>
  <r>
    <x v="87"/>
    <s v="ST.INT.RCPT.CD"/>
    <s v="Compiled from data reported in the International Monetary Fund's Balance of Payment Statistics database. The expenditure figures are those provided by the country to UNWTO, as this data series is more complete than that provided by the International Monetary Fund (IMF)."/>
  </r>
  <r>
    <x v="87"/>
    <s v="IT.CEL.SETS"/>
    <s v="Croatian Post and Telecommunications (HPT). From 2002: Croatian Telecommunication Agency."/>
  </r>
  <r>
    <x v="87"/>
    <s v="SP.DYN.CDRT.IN"/>
    <s v="Data source: Croatian Bureau of Statistics, Eurostat"/>
  </r>
  <r>
    <x v="87"/>
    <s v="IT.NET.USER.ZS"/>
    <s v="Croatian Post and Telecommunications (HPT). From 2002: Croatian Telecommunication Agency."/>
  </r>
  <r>
    <x v="87"/>
    <s v="SP.DYN.AMRT.FE"/>
    <s v="Data source: United Nations World Population Prospects"/>
  </r>
  <r>
    <x v="87"/>
    <s v="IS.RRS.PASG.KM"/>
    <s v="Source: OECD"/>
  </r>
  <r>
    <x v="87"/>
    <s v="EG.FEC.RNEW.ZS"/>
    <s v="Sources: World Energy Statistics and Balances, IEA (2014)"/>
  </r>
  <r>
    <x v="87"/>
    <s v="IT.MLT.MAIN.P2"/>
    <s v="Croatian Post and Telecommunications (HPT). From 2002: Croatian Telecommunication Agency."/>
  </r>
  <r>
    <x v="87"/>
    <s v="SP.POP.GROW"/>
    <s v="Data source: Croatian Bureau of Statistics, Eurostat"/>
  </r>
  <r>
    <x v="87"/>
    <s v="SP.DYN.LE00.IN"/>
    <s v="Derived using male and female life expectancy"/>
  </r>
  <r>
    <x v="87"/>
    <s v="IT.NET.BBND"/>
    <s v="Croatian Post and Telecommunications (HPT). From 2002: Croatian Telecommunication Agency."/>
  </r>
  <r>
    <x v="87"/>
    <s v="IT.CEL.SETS.P2"/>
    <s v="Croatian Post and Telecommunications (HPT). From 2002: Croatian Telecommunication Agency."/>
  </r>
  <r>
    <x v="87"/>
    <s v="ST.INT.TRNX.CD"/>
    <s v="Compiled from data reported in the International Monetary Fund's Balance of Payment Statistics database."/>
  </r>
  <r>
    <x v="87"/>
    <s v="EG.EGY.PRIM.PP.KD"/>
    <s v="Sources: World Energy Statistics and Balances, IEA (2014); World Development Indicators, WDI (2014)"/>
  </r>
  <r>
    <x v="87"/>
    <s v="ST.INT.XPND.CD"/>
    <s v="Compiled from data reported in the International Monetary Fund's Balance of Payment Statistics database. The expenditure figures are those provided by the country to UNWTO, as this data series is more complete than that provided by the International Monetary Fund (IMF)."/>
  </r>
  <r>
    <x v="87"/>
    <s v="SM.POP.TOTL"/>
    <s v="Estimates are derived from data on foreign-born population. Number of refugees reported by the UN Refugee Agency (UNHCR) are added to the migrant stock estimates. "/>
  </r>
  <r>
    <x v="87"/>
    <s v="ST.INT.TVLX.CD"/>
    <s v="Compiled from data reported in the International Monetary Fund's Balance of Payment Statistics database."/>
  </r>
  <r>
    <x v="87"/>
    <s v="IT.MLT.MAIN"/>
    <s v="Croatian Post and Telecommunications (HPT). From 2002: Croatian Telecommunication Agency."/>
  </r>
  <r>
    <x v="87"/>
    <s v="MS.MIL.XPND.CN"/>
    <s v="1992-2003 SIPRI estimates."/>
  </r>
  <r>
    <x v="87"/>
    <s v="SP.DYN.LE00.FE.IN"/>
    <s v="Data source: Croatian Bureau of Statistics, Eurostat, United Nations World Population Prospects"/>
  </r>
  <r>
    <x v="87"/>
    <s v="SP.DYN.CBRT.IN"/>
    <s v="Data source: Croatian Bureau of Statistics, Eurostat"/>
  </r>
  <r>
    <x v="87"/>
    <s v="SM.POP.NETM"/>
    <s v="Data source: United Nations World Population Prospects"/>
  </r>
  <r>
    <x v="87"/>
    <s v="SP.DYN.AMRT.MA"/>
    <s v="Data source: United Nations World Population Prospects"/>
  </r>
  <r>
    <x v="87"/>
    <s v="ST.INT.TVLR.CD"/>
    <s v="Compiled from data reported in the International Monetary Fund's Balance of Payment Statistics database."/>
  </r>
  <r>
    <x v="87"/>
    <s v="MS.MIL.XPND.CD"/>
    <s v="1992-2003 SIPRI estimates."/>
  </r>
  <r>
    <x v="87"/>
    <s v="IS.RRS.GOOD.MT.K6"/>
    <s v="Source: OECD"/>
  </r>
  <r>
    <x v="87"/>
    <s v="ST.INT.ARVL"/>
    <s v="Includes overnight visitors (tourists) and same-day visitors (excursionists). Arrivals of non-resident visitors at national borders."/>
  </r>
  <r>
    <x v="87"/>
    <s v="SP.DYN.LE00.MA.IN"/>
    <s v="Data source: Croatian Bureau of Statistics, Eurostat, United Nations World Population Prospects"/>
  </r>
  <r>
    <x v="88"/>
    <s v="ST.INT.TRNX.CD"/>
    <s v="Compiled from data reported in the International Monetary Fund's Balance of Payment Statistics database."/>
  </r>
  <r>
    <x v="88"/>
    <s v="SP.DYN.LE00.IN"/>
    <s v="Data source: United Nations World Population Prospects"/>
  </r>
  <r>
    <x v="88"/>
    <s v="EG.FEC.RNEW.ZS"/>
    <s v="Sources: World Energy Statistics and Balances, IEA (2014)"/>
  </r>
  <r>
    <x v="88"/>
    <s v="ST.INT.XPND.CD"/>
    <s v="Compiled from data reported in the International Monetary Fund's Balance of Payment Statistics database."/>
  </r>
  <r>
    <x v="88"/>
    <s v="EG.EGY.PRIM.PP.KD"/>
    <s v="Sources: World Energy Statistics and Balances, IEA (2014); World Development Indicators, WDI (2014)"/>
  </r>
  <r>
    <x v="88"/>
    <s v="ST.INT.TVLX.CD"/>
    <s v="Compiled from data reported in the International Monetary Fund's Balance of Payment Statistics database."/>
  </r>
  <r>
    <x v="88"/>
    <s v="SP.DYN.CBRT.IN"/>
    <s v="Data source: United Nations World Population Prospects"/>
  </r>
  <r>
    <x v="88"/>
    <s v="IT.CEL.SETS"/>
    <s v="Conseil National des Télécommunications (CONATEL)."/>
  </r>
  <r>
    <x v="88"/>
    <s v="SM.POP.NETM"/>
    <s v="Data source: United Nations World Population Prospects"/>
  </r>
  <r>
    <x v="88"/>
    <s v="SP.DYN.AMRT.MA"/>
    <s v="Data source: United Nations World Population Prospects"/>
  </r>
  <r>
    <x v="88"/>
    <s v="IT.NET.BBND.P2"/>
    <s v="Conseil National des Télécommunications (CONATEL)."/>
  </r>
  <r>
    <x v="88"/>
    <s v="SP.POP.GROW"/>
    <s v="Data source: United Nations World Population Prospects"/>
  </r>
  <r>
    <x v="88"/>
    <s v="SP.DYN.LE00.MA.IN"/>
    <s v="Data source: United Nations World Population Prospects"/>
  </r>
  <r>
    <x v="88"/>
    <s v="SP.POP.TOTL"/>
    <s v="Data source: United Nations World Population Prospects"/>
  </r>
  <r>
    <x v="88"/>
    <s v="ST.INT.ARVL"/>
    <s v="Includes overnight visitors (tourists) and same-day visitors (excursionists). Arrivals of non-resident visitors at national borders."/>
  </r>
  <r>
    <x v="88"/>
    <s v="SP.DYN.TFRT.IN"/>
    <s v="Data source: United Nations World Population Prospects"/>
  </r>
  <r>
    <x v="88"/>
    <s v="EG.ELC.RNEW.ZS"/>
    <s v="Sources: World Energy Statistics and Balances, IEA (2014)"/>
  </r>
  <r>
    <x v="88"/>
    <s v="SP.DYN.CDRT.IN"/>
    <s v="Data source: United Nations World Population Prospects"/>
  </r>
  <r>
    <x v="88"/>
    <s v="SP.DYN.AMRT.FE"/>
    <s v="Data source: United Nations World Population Prospects"/>
  </r>
  <r>
    <x v="88"/>
    <s v="IT.NET.USER.ZS"/>
    <s v="Conseil National des Télécommunications (CONATEL)."/>
  </r>
  <r>
    <x v="88"/>
    <s v="ST.INT.TVLR.CD"/>
    <s v="Compiled from data reported in the International Monetary Fund's Balance of Payment Statistics database."/>
  </r>
  <r>
    <x v="88"/>
    <s v="IT.MLT.MAIN.P2"/>
    <s v="Conseil National des Télécommunications (CONATEL)."/>
  </r>
  <r>
    <x v="88"/>
    <s v="IT.NET.BBND"/>
    <s v="Conseil National des Télécommunications (CONATEL)."/>
  </r>
  <r>
    <x v="88"/>
    <s v="IT.CEL.SETS.P2"/>
    <s v="Conseil National des Télécommunications (CONATEL)."/>
  </r>
  <r>
    <x v="88"/>
    <s v="DT.DOD.DECT.CD"/>
    <s v="Long-term public and publicly guaranteed debt data for 2020 are based on reports provided by the country. Long-term private nonguaranteed debt data only cover Inter-American Development Bank loans. Short-term debt is World Bank staff estimates based on Central Bank data. Data include the effects of Paris Club restructuring agreements signed in 2006 and 2009 and HIPC and MDRI debt relief. DSSI eligible and not participating in 2020"/>
  </r>
  <r>
    <x v="88"/>
    <s v="SP.DYN.LE00.FE.IN"/>
    <s v="Data source: United Nations World Population Prospects"/>
  </r>
  <r>
    <x v="88"/>
    <s v="IT.MLT.MAIN"/>
    <s v="Conseil National des Télécommunications (CONATEL)."/>
  </r>
  <r>
    <x v="88"/>
    <s v="SM.POP.TOTL"/>
    <s v="Estimates are derived from data on foreign-born population. "/>
  </r>
  <r>
    <x v="89"/>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T.INT.TVLX.CD"/>
    <s v="Compiled from data reported in the International Monetary Fund's Balance of Payment Statistics database."/>
  </r>
  <r>
    <x v="89"/>
    <s v="SP.POP.GROW"/>
    <s v="Data source: Eurostat, Hungarian Central Statistical Office"/>
  </r>
  <r>
    <x v="89"/>
    <s v="IS.RRS.GOOD.MT.K6"/>
    <s v="Source: OECD"/>
  </r>
  <r>
    <x v="89"/>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MS.MIL.XPND.CD"/>
    <s v="1960-1989 SIPRI estimates."/>
  </r>
  <r>
    <x v="89"/>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P.DYN.CBRT.IN"/>
    <s v="Data source: Eurostat"/>
  </r>
  <r>
    <x v="89"/>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T.INT.TVLR.CD"/>
    <s v="Compiled from data reported in the International Monetary Fund's Balance of Payment Statistics database."/>
  </r>
  <r>
    <x v="89"/>
    <s v="SP.DYN.LE00.FE.IN"/>
    <s v="Data source: Eurostat, Hungarian Central Statistical Office"/>
  </r>
  <r>
    <x v="89"/>
    <s v="IT.MLT.MAIN"/>
    <s v="MATAV Hungarian Telecommunication Company Ltd. From 1998: National Communications Authority."/>
  </r>
  <r>
    <x v="89"/>
    <s v="EG.EGY.PRIM.PP.KD"/>
    <s v="Sources: World Energy Statistics and Balances, IEA (2014); World Development Indicators, WDI (2014)"/>
  </r>
  <r>
    <x v="89"/>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M.POP.TOTL"/>
    <s v="Estimates are derived from data on foreign-born population. Number of refugees reported by the UN Refugee Agency (UNHCR) are added to the migrant stock estimates. "/>
  </r>
  <r>
    <x v="89"/>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IT.NET.USER.ZS"/>
    <s v="MATAV Hungarian Telecommunication Company Ltd. From 1998: National Communications Authority."/>
  </r>
  <r>
    <x v="89"/>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IT.NET.BBND"/>
    <s v="MATAV Hungarian Telecommunication Company Ltd. From 1998: National Communications Authority."/>
  </r>
  <r>
    <x v="89"/>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P.DYN.LE00.IN"/>
    <s v="Derived using male and female life expectancy"/>
  </r>
  <r>
    <x v="89"/>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EG.FEC.RNEW.ZS"/>
    <s v="Sources: World Energy Statistics and Balances, IEA (2014)"/>
  </r>
  <r>
    <x v="89"/>
    <s v="SP.DYN.AMRT.FE"/>
    <s v="Data source: Human Mortality Database by University of California, Berkeley, and Max Planck Institute for Demographic Research."/>
  </r>
  <r>
    <x v="89"/>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P.DYN.CDRT.IN"/>
    <s v="Data source: Eurostat"/>
  </r>
  <r>
    <x v="89"/>
    <s v="ST.INT.RCPT.CD"/>
    <s v="Compiled from data reported in the International Monetary Fund's Balance of Payment Statistics database."/>
  </r>
  <r>
    <x v="89"/>
    <s v="ST.INT.TRNR.CD"/>
    <s v="Compiled from data reported in the International Monetary Fund's Balance of Payment Statistics database."/>
  </r>
  <r>
    <x v="89"/>
    <s v="IT.CEL.SETS"/>
    <s v="MATAV Hungarian Telecommunication Company Ltd. From 1998: National Communications Authority."/>
  </r>
  <r>
    <x v="89"/>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EG.ELC.RNEW.ZS"/>
    <s v="Sources: World Energy Statistics and Balances, IEA (2014)"/>
  </r>
  <r>
    <x v="89"/>
    <s v="SP.DYN.TFRT.IN"/>
    <s v="Data source: Eurostat, Hungarian Central Statistical Office"/>
  </r>
  <r>
    <x v="89"/>
    <s v="SP.POP.TOTL"/>
    <s v="Data source: Eurostat, Hungarian Central Statistical Office"/>
  </r>
  <r>
    <x v="89"/>
    <s v="ST.INT.ARVL"/>
    <s v="Includes overnight visitors (tourists) and same-day visitors (excursionists). Arrivals of non-resident visitors at national borders. Due to the coronavirus epidemic in 2020, emergency measures were introduced, border traffic was significantly lower than usual. In the second quarter of 2020, data collection was suspended, so the production of these data was done by model estimation and imputation. Due to the low number of data providers, the reliability of the published data has decreased and they are only to a limited extent comparable with the data of previous periods. The observation of the borders with the countries of the Schengen Area ceased from the year 2008. Departures of non-resident visitors."/>
  </r>
  <r>
    <x v="89"/>
    <s v="ST.INT.XPND.CD"/>
    <s v="Compiled from data reported in the International Monetary Fund's Balance of Payment Statistics database."/>
  </r>
  <r>
    <x v="89"/>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IS.RRS.PASG.KM"/>
    <s v="Source: OECD"/>
  </r>
  <r>
    <x v="89"/>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SP.DYN.LE00.MA.IN"/>
    <s v="Data source: Eurostat, Hungarian Central Statistical Office"/>
  </r>
  <r>
    <x v="89"/>
    <s v="ST.INT.TRNX.CD"/>
    <s v="Compiled from data reported in the International Monetary Fund's Balance of Payment Statistics database."/>
  </r>
  <r>
    <x v="89"/>
    <s v="IT.NET.BBND.P2"/>
    <s v="MATAV Hungarian Telecommunication Company Ltd. From 1998: National Communications Authority."/>
  </r>
  <r>
    <x v="89"/>
    <s v="IT.MLT.MAIN.P2"/>
    <s v="MATAV Hungarian Telecommunication Company Ltd. From 1998: National Communications Authority."/>
  </r>
  <r>
    <x v="89"/>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89"/>
    <s v="IT.CEL.SETS.P2"/>
    <s v="MATAV Hungarian Telecommunication Company Ltd. From 1998: National Communications Authority."/>
  </r>
  <r>
    <x v="89"/>
    <s v="ST.INT.DPRT"/>
    <s v="Includes overnight visitors (tourists) and same-day visitors (excursionists). Due to the coronavirus epidemic in 2020, emergency measures were introduced, border traffic was significantly lower than usual. In the second quarter of 2020, data collection was suspended, so the production of these data was done by model estimation and imputation. Due to the low number of data providers, the reliability of the published data has decreased and they are only to a limited extent comparable with the data of previous periods."/>
  </r>
  <r>
    <x v="89"/>
    <s v="SM.POP.NETM"/>
    <s v="Data source: United Nations World Population Prospects"/>
  </r>
  <r>
    <x v="89"/>
    <s v="MS.MIL.XPND.CN"/>
    <s v="1960-1989 SIPRI estimates."/>
  </r>
  <r>
    <x v="89"/>
    <s v="SP.DYN.AMRT.MA"/>
    <s v="Data source: Human Mortality Database by University of California, Berkeley, and Max Planck Institute for Demographic Research."/>
  </r>
  <r>
    <x v="90"/>
    <s v="IS.RRS.PASG.KM"/>
    <s v="Source: Internation Union of Railways (UIC) &amp; Indonesia Transport Statistics Book"/>
  </r>
  <r>
    <x v="90"/>
    <s v="SP.DYN.AMRT.FE"/>
    <s v="Data source: United Nations World Population Prospects"/>
  </r>
  <r>
    <x v="90"/>
    <s v="SP.DYN.LE00.IN"/>
    <s v="Data source: United Nations World Population Prospects"/>
  </r>
  <r>
    <x v="90"/>
    <s v="ST.INT.XPND.CD"/>
    <s v="Compiled from data reported in the International Monetary Fund's Balance of Payment Statistics database."/>
  </r>
  <r>
    <x v="90"/>
    <s v="SP.DYN.LE00.MA.IN"/>
    <s v="Data source: United Nations World Population Prospects"/>
  </r>
  <r>
    <x v="90"/>
    <s v="MS.MIL.XPND.ZS"/>
    <s v="1993-1994 SIPRI estimates."/>
  </r>
  <r>
    <x v="90"/>
    <s v="ST.INT.TRNX.CD"/>
    <s v="Compiled from data reported in the International Monetary Fund's Balance of Payment Statistics database."/>
  </r>
  <r>
    <x v="90"/>
    <s v="IT.NET.BBND.P2"/>
    <s v="Directorate General of Posts and Telecommunications (POSTEL), PT Indosat, PT Telekom."/>
  </r>
  <r>
    <x v="90"/>
    <s v="IT.NET.BBND"/>
    <s v="Directorate General of Posts and Telecommunications (POSTEL), PT Indosat, PT Telekom."/>
  </r>
  <r>
    <x v="90"/>
    <s v="EG.EGY.PRIM.PP.KD"/>
    <s v="Sources: World Energy Statistics and Balances, IEA (2014); World Development Indicators, WDI (2014)"/>
  </r>
  <r>
    <x v="90"/>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90"/>
    <s v="ST.INT.RCPT.CD"/>
    <s v="Compiled from data reported in the International Monetary Fund's Balance of Payment Statistics database."/>
  </r>
  <r>
    <x v="90"/>
    <s v="SM.POP.NETM"/>
    <s v="Data source: United Nations World Population Prospects"/>
  </r>
  <r>
    <x v="90"/>
    <s v="IT.CEL.SETS.P2"/>
    <s v="Directorate General of Posts and Telecommunications (POSTEL), PT Indosat, PT Telekom."/>
  </r>
  <r>
    <x v="90"/>
    <s v="SP.DYN.CBRT.IN"/>
    <s v="Data source: United Nations World Population Prospects"/>
  </r>
  <r>
    <x v="90"/>
    <s v="SM.POP.TOTL"/>
    <s v="Estimates are derived from data on foreign population. Foreign population is people who are citizens of a country other the country in which they reside. Number of refugees reported by the UN Refugee Agency (UNHCR) are added to the migrant stock estimates. "/>
  </r>
  <r>
    <x v="90"/>
    <s v="EG.FEC.RNEW.ZS"/>
    <s v="Sources: World Energy Statistics and Balances, IEA (2014)"/>
  </r>
  <r>
    <x v="90"/>
    <s v="EG.ELC.RNEW.ZS"/>
    <s v="Sources: World Energy Statistics and Balances, IEA (2014)"/>
  </r>
  <r>
    <x v="90"/>
    <s v="ST.INT.TRNR.CD"/>
    <s v="Compiled from data reported in the International Monetary Fund's Balance of Payment Statistics database."/>
  </r>
  <r>
    <x v="90"/>
    <s v="SP.DYN.CDRT.IN"/>
    <s v="Data source: United Nations World Population Prospects"/>
  </r>
  <r>
    <x v="90"/>
    <s v="MS.MIL.XPND.CN"/>
    <s v="1974-1994 SIPRI estimates."/>
  </r>
  <r>
    <x v="90"/>
    <s v="MS.MIL.XPND.CD"/>
    <s v="1974-1994 SIPRI estimates."/>
  </r>
  <r>
    <x v="90"/>
    <s v="SP.DYN.AMRT.MA"/>
    <s v="Data source: United Nations World Population Prospects"/>
  </r>
  <r>
    <x v="90"/>
    <s v="IT.MLT.MAIN.P2"/>
    <s v="Directorate General of Posts and Telecommunications (POSTEL), PT Indosat, PT Telekom."/>
  </r>
  <r>
    <x v="90"/>
    <s v="IT.MLT.MAIN"/>
    <s v="Directorate General of Posts and Telecommunications (POSTEL), PT Indosat, PT Telekom."/>
  </r>
  <r>
    <x v="90"/>
    <s v="IT.NET.USER.ZS"/>
    <s v="Directorate General of Posts and Telecommunications (POSTEL), PT Indosat, PT Telekom."/>
  </r>
  <r>
    <x v="90"/>
    <s v="IT.CEL.SETS"/>
    <s v="Directorate General of Posts and Telecommunications (POSTEL), PT Indosat, PT Telekom."/>
  </r>
  <r>
    <x v="90"/>
    <s v="SP.DYN.LE00.FE.IN"/>
    <s v="Data source: United Nations World Population Prospects"/>
  </r>
  <r>
    <x v="90"/>
    <s v="SP.POP.GROW"/>
    <s v="Data source: United Nations World Population Prospects"/>
  </r>
  <r>
    <x v="90"/>
    <s v="ST.INT.DPRT"/>
    <s v="Includes overnight visitors (tourists) only."/>
  </r>
  <r>
    <x v="90"/>
    <s v="ST.INT.TVLR.CD"/>
    <s v="Compiled from data reported in the International Monetary Fund's Balance of Payment Statistics database."/>
  </r>
  <r>
    <x v="90"/>
    <s v="IS.RRS.TOTL.KM"/>
    <s v="Source: Internation Union of Railways (UIC) &amp; Indonesia Transport Statistics Book"/>
  </r>
  <r>
    <x v="90"/>
    <s v="SP.POP.TOTL"/>
    <s v="Data source: United Nations World Population Prospects"/>
  </r>
  <r>
    <x v="90"/>
    <s v="ST.INT.TVLX.CD"/>
    <s v="Compiled from data reported in the International Monetary Fund's Balance of Payment Statistics database."/>
  </r>
  <r>
    <x v="90"/>
    <s v="SP.DYN.TFRT.IN"/>
    <s v="Data source: United Nations World Population Prospects"/>
  </r>
  <r>
    <x v="90"/>
    <s v="ST.INT.ARVL"/>
    <s v="Includes overnight visitors (tourists) and same-day visitors (excursionists). Arrivals of non-resident visitors at national borders."/>
  </r>
  <r>
    <x v="90"/>
    <s v="IS.RRS.GOOD.MT.K6"/>
    <s v="Source: Internation Union of Railways (UIC) &amp; Indonesia Transport Statistics Book"/>
  </r>
  <r>
    <x v="91"/>
    <s v="SM.POP.TOTL"/>
    <s v="Estimates are derived from data on foreign-born population. "/>
  </r>
  <r>
    <x v="91"/>
    <s v="SP.DYN.CBRT.IN"/>
    <s v="Data source: United Nations Population and Vital Statistics Report"/>
  </r>
  <r>
    <x v="91"/>
    <s v="SP.DYN.AMRT.MA"/>
    <s v="Data source: United Nations World Population Prospects"/>
  </r>
  <r>
    <x v="91"/>
    <s v="SP.DYN.CDRT.IN"/>
    <s v="Data source: United Nations Population and Vital Statistics Report"/>
  </r>
  <r>
    <x v="91"/>
    <s v="SP.POP.GROW"/>
    <s v="Data source: United Nations World Population Prospects"/>
  </r>
  <r>
    <x v="91"/>
    <s v="SP.DYN.LE00.FE.IN"/>
    <s v="Data source: CIA World Fact book"/>
  </r>
  <r>
    <x v="91"/>
    <s v="SP.DYN.LE00.MA.IN"/>
    <s v="Data source: CIA World Fact book"/>
  </r>
  <r>
    <x v="91"/>
    <s v="SP.DYN.AMRT.FE"/>
    <s v="Data source: United Nations World Population Prospects"/>
  </r>
  <r>
    <x v="91"/>
    <s v="SP.DYN.LE00.IN"/>
    <s v="Derived using male and female life expectancy"/>
  </r>
  <r>
    <x v="91"/>
    <s v="SP.DYN.TFRT.IN"/>
    <s v="Data source: CIA World Fact book"/>
  </r>
  <r>
    <x v="91"/>
    <s v="SP.POP.TOTL"/>
    <s v="Data source: United Nations World Population Prospects"/>
  </r>
  <r>
    <x v="92"/>
    <s v="ST.INT.TRNR.CD"/>
    <s v="Compiled from data reported in the International Monetary Fund's Balance of Payment Statistics database."/>
  </r>
  <r>
    <x v="92"/>
    <s v="ST.INT.RCPT.CD"/>
    <s v="Compiled from data reported in the International Monetary Fund's Balance of Payment Statistics database."/>
  </r>
  <r>
    <x v="92"/>
    <s v="ST.INT.XPND.CD"/>
    <s v="Compiled from data reported in the International Monetary Fund's Balance of Payment Statistics database."/>
  </r>
  <r>
    <x v="92"/>
    <s v="SP.DYN.CDRT.IN"/>
    <s v="Data source: United Nations Population and Vital Statistics Report, Sample Registration System, United Nations World Population Prospects"/>
  </r>
  <r>
    <x v="92"/>
    <s v="ST.INT.DPRT"/>
    <s v="Includes overnight visitors (tourists) only. Departures of nationals only, irrespective of purpose."/>
  </r>
  <r>
    <x v="92"/>
    <s v="SP.DYN.TFRT.IN"/>
    <s v="Data source: United Nations World Population Prospects"/>
  </r>
  <r>
    <x v="92"/>
    <s v="SP.POP.TOTL"/>
    <s v="Data source: United Nations World Population Prospects"/>
  </r>
  <r>
    <x v="92"/>
    <s v="IS.RRS.PASG.KM"/>
    <s v="Source: OECD"/>
  </r>
  <r>
    <x v="92"/>
    <s v="SP.DYN.AMRT.FE"/>
    <s v="Data source: United Nations World Population Prospects"/>
  </r>
  <r>
    <x v="92"/>
    <s v="IT.NET.BBND"/>
    <s v="Department of Telecommunications (DOT). Ministry of Communications and Information Technology."/>
  </r>
  <r>
    <x v="92"/>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92"/>
    <s v="IT.CEL.SETS.P2"/>
    <s v="Department of Telecommunications (DOT). Ministry of Communications and Information Technology."/>
  </r>
  <r>
    <x v="92"/>
    <s v="SM.POP.TOTL"/>
    <s v="Estimates are derived from data on foreign-born population. Number of refugees reported by the UN Refugee Agency (UNHCR) are added to the migrant stock estimates. "/>
  </r>
  <r>
    <x v="92"/>
    <s v="EG.ELC.RNEW.ZS"/>
    <s v="Sources: World Energy Statistics and Balances, IEA (2014)"/>
  </r>
  <r>
    <x v="92"/>
    <s v="MS.MIL.XPND.CN"/>
    <s v="1960-1987 SIPRI estimates."/>
  </r>
  <r>
    <x v="92"/>
    <s v="IT.MLT.MAIN"/>
    <s v="Department of Telecommunications (DOT). Ministry of Communications and Information Technology."/>
  </r>
  <r>
    <x v="92"/>
    <s v="IT.NET.USER.ZS"/>
    <s v="Department of Telecommunications (DOT). Ministry of Communications and Information Technology."/>
  </r>
  <r>
    <x v="92"/>
    <s v="IT.MLT.MAIN.P2"/>
    <s v="Department of Telecommunications (DOT). Ministry of Communications and Information Technology."/>
  </r>
  <r>
    <x v="92"/>
    <s v="ST.INT.TVLR.CD"/>
    <s v="Compiled from data reported in the International Monetary Fund's Balance of Payment Statistics database."/>
  </r>
  <r>
    <x v="92"/>
    <s v="DT.DOD.DPPG.CD"/>
    <s v="Data prior to 2003 are mechanically adjusted from fiscal year to calendar year."/>
  </r>
  <r>
    <x v="92"/>
    <s v="DT.DOD.DPNG.CD"/>
    <s v="Data prior to 2003 are mechanically adjusted from fiscal year to calendar year."/>
  </r>
  <r>
    <x v="92"/>
    <s v="CM.MKT.TRAD.CD"/>
    <s v="Source: BSE India: https://www.bseindia.com/markets/equity/EQReports/allindiamktcap.aspx"/>
  </r>
  <r>
    <x v="92"/>
    <s v="CM.MKT.LDOM.NO"/>
    <s v="Source: World Federation of Exchanges &amp; BSE India: https://www.bseindia.com/markets/equity/EQReports/allindiamktcap.aspx"/>
  </r>
  <r>
    <x v="92"/>
    <s v="CM.MKT.LCAP.CD"/>
    <s v="Source: BSE India: https://www.bseindia.com/markets/equity/EQReports/allindiamktcap.aspx"/>
  </r>
  <r>
    <x v="92"/>
    <s v="CM.MKT.TRNR"/>
    <s v="Source: BSE India: https://www.bseindia.com/markets/equity/EQReports/allindiamktcap.aspx"/>
  </r>
  <r>
    <x v="92"/>
    <s v="SP.DYN.LE00.FE.IN"/>
    <s v="Data source: United Nations World Population Prospects"/>
  </r>
  <r>
    <x v="92"/>
    <s v="ST.INT.ARVL"/>
    <s v="Includes overnight visitors (tourists) only. Arrivals of non-resident tourists at national borders. From 2014 including nationals residing abroad."/>
  </r>
  <r>
    <x v="92"/>
    <s v="IS.RRS.GOOD.MT.K6"/>
    <s v="Source: OECD"/>
  </r>
  <r>
    <x v="92"/>
    <s v="SP.DYN.LE00.IN"/>
    <s v="Data source: United Nations World Population Prospects"/>
  </r>
  <r>
    <x v="92"/>
    <s v="EG.FEC.RNEW.ZS"/>
    <s v="Sources: World Energy Statistics and Balances, IEA (2014)"/>
  </r>
  <r>
    <x v="92"/>
    <s v="SP.DYN.CBRT.IN"/>
    <s v="Data source: United Nations Population and Vital Statistics Report, Sample Registration System, United Nations World Population Prospects"/>
  </r>
  <r>
    <x v="92"/>
    <s v="SP.DYN.LE00.MA.IN"/>
    <s v="Data source: United Nations World Population Prospects"/>
  </r>
  <r>
    <x v="92"/>
    <s v="SP.DYN.AMRT.MA"/>
    <s v="Data source: United Nations World Population Prospects"/>
  </r>
  <r>
    <x v="92"/>
    <s v="ST.INT.TVLX.CD"/>
    <s v="Compiled from data reported in the International Monetary Fund's Balance of Payment Statistics database."/>
  </r>
  <r>
    <x v="92"/>
    <s v="SP.POP.GROW"/>
    <s v="Data source: United Nations World Population Prospects"/>
  </r>
  <r>
    <x v="92"/>
    <s v="MS.MIL.XPND.CD"/>
    <s v="1960-1987 SIPRI estimates."/>
  </r>
  <r>
    <x v="92"/>
    <s v="SM.POP.NETM"/>
    <s v="Data source: United Nations World Population Prospects"/>
  </r>
  <r>
    <x v="92"/>
    <s v="EG.EGY.PRIM.PP.KD"/>
    <s v="Sources: World Energy Statistics and Balances, IEA (2014); World Development Indicators, WDI (2014)"/>
  </r>
  <r>
    <x v="92"/>
    <s v="ST.INT.TRNX.CD"/>
    <s v="Compiled from data reported in the International Monetary Fund's Balance of Payment Statistics database."/>
  </r>
  <r>
    <x v="92"/>
    <s v="IT.CEL.SETS"/>
    <s v="Department of Telecommunications (DOT). Ministry of Communications and Information Technology."/>
  </r>
  <r>
    <x v="92"/>
    <s v="IT.NET.BBND.P2"/>
    <s v="Department of Telecommunications (DOT). Ministry of Communications and Information Technology."/>
  </r>
  <r>
    <x v="93"/>
    <s v="SP.DYN.AMRT.MA"/>
    <s v="Data source: Human Mortality Database by University of California, Berkeley, and Max Planck Institute for Demographic Research."/>
  </r>
  <r>
    <x v="93"/>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IT.NET.BBND"/>
    <s v="Commission for Communications Regulation."/>
  </r>
  <r>
    <x v="93"/>
    <s v="IT.NET.USER.ZS"/>
    <s v="Commission for Communications Regulation."/>
  </r>
  <r>
    <x v="93"/>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P.DYN.LE00.MA.IN"/>
    <s v="Data source: Eurostat, United Nations World Population Prospects"/>
  </r>
  <r>
    <x v="93"/>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P.DYN.AMRT.FE"/>
    <s v="Data source: Human Mortality Database by University of California, Berkeley, and Max Planck Institute for Demographic Research."/>
  </r>
  <r>
    <x v="93"/>
    <s v="EG.EGY.PRIM.PP.KD"/>
    <s v="Sources: World Energy Statistics and Balances, IEA (2014); World Development Indicators, WDI (2014)"/>
  </r>
  <r>
    <x v="93"/>
    <s v="ST.INT.TRNX.CD"/>
    <s v="Compiled from data reported in the International Monetary Fund's Balance of Payment Statistics database."/>
  </r>
  <r>
    <x v="93"/>
    <s v="IT.NET.BBND.P2"/>
    <s v="Commission for Communications Regulation."/>
  </r>
  <r>
    <x v="93"/>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IT.MLT.MAIN"/>
    <s v="Commission for Communications Regulation."/>
  </r>
  <r>
    <x v="93"/>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M.POP.NETM"/>
    <s v="Data source: United Nations World Population Prospects"/>
  </r>
  <r>
    <x v="93"/>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IT.CEL.SETS.P2"/>
    <s v="Commission for Communications Regulation."/>
  </r>
  <r>
    <x v="93"/>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MS.MIL.XPND.CN"/>
    <s v="1994-2000 SIPRI estimates."/>
  </r>
  <r>
    <x v="93"/>
    <s v="SM.POP.TOTL"/>
    <s v="Estimates are derived from data on foreign-born population. "/>
  </r>
  <r>
    <x v="93"/>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P.DYN.CBRT.IN"/>
    <s v="Data source: Eurostat"/>
  </r>
  <r>
    <x v="93"/>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MS.MIL.XPND.ZS"/>
    <s v="1988-2000 SIPRI estimates."/>
  </r>
  <r>
    <x v="93"/>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MS.MIL.XPND.CD"/>
    <s v="1994-2000 SIPRI estimates."/>
  </r>
  <r>
    <x v="93"/>
    <s v="EG.ELC.RNEW.ZS"/>
    <s v="Sources: World Energy Statistics and Balances, IEA (2014)"/>
  </r>
  <r>
    <x v="93"/>
    <s v="SP.DYN.TFRT.IN"/>
    <s v="Data source: Eurostat, Central Statistics Office Ireland"/>
  </r>
  <r>
    <x v="93"/>
    <s v="IS.RRS.GOOD.MT.K6"/>
    <s v="Source: OECD"/>
  </r>
  <r>
    <x v="93"/>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T.INT.DPRT"/>
    <s v="Includes overnight visitors (tourists) and same-day visitors (excursionists)."/>
  </r>
  <r>
    <x v="93"/>
    <s v="ST.INT.RCPT.CD"/>
    <s v="Compiled from data reported in the International Monetary Fund's Balance of Payment Statistics database."/>
  </r>
  <r>
    <x v="93"/>
    <s v="SP.DYN.LE00.FE.IN"/>
    <s v="Data source: Eurostat, United Nations World Population Prospects"/>
  </r>
  <r>
    <x v="93"/>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T.INT.TVLX.CD"/>
    <s v="Compiled from data reported in the International Monetary Fund's Balance of Payment Statistics database."/>
  </r>
  <r>
    <x v="93"/>
    <s v="ST.INT.ARVL"/>
    <s v="Includes overnight visitors (tourists) only. Arrivals of non-resident tourists at national borders. Including tourists from North Ireland."/>
  </r>
  <r>
    <x v="93"/>
    <s v="PA.NUS.FCRF"/>
    <s v="Data are reported in Irish pounds until 1998, in euro from 1999."/>
  </r>
  <r>
    <x v="93"/>
    <s v="SP.DYN.CDRT.IN"/>
    <s v="Data source: Eurostat"/>
  </r>
  <r>
    <x v="93"/>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IT.CEL.SETS"/>
    <s v="Commission for Communications Regulation."/>
  </r>
  <r>
    <x v="93"/>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ST.INT.XPND.CD"/>
    <s v="Compiled from data reported in the International Monetary Fund's Balance of Payment Statistics database."/>
  </r>
  <r>
    <x v="93"/>
    <s v="SP.POP.GROW"/>
    <s v="Data source: Eurostat"/>
  </r>
  <r>
    <x v="93"/>
    <s v="ST.INT.TRNR.CD"/>
    <s v="Compiled from data reported in the International Monetary Fund's Balance of Payment Statistics database."/>
  </r>
  <r>
    <x v="93"/>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3"/>
    <s v="IT.MLT.MAIN.P2"/>
    <s v="Commission for Communications Regulation."/>
  </r>
  <r>
    <x v="93"/>
    <s v="EG.FEC.RNEW.ZS"/>
    <s v="Sources: World Energy Statistics and Balances, IEA (2014)"/>
  </r>
  <r>
    <x v="93"/>
    <s v="ST.INT.TVLR.CD"/>
    <s v="Compiled from data reported in the International Monetary Fund's Balance of Payment Statistics database."/>
  </r>
  <r>
    <x v="93"/>
    <s v="SP.POP.TOTL"/>
    <s v="Data source: Eurostat"/>
  </r>
  <r>
    <x v="93"/>
    <s v="SP.DYN.LE00.IN"/>
    <s v="Derived using male and female life expectancy"/>
  </r>
  <r>
    <x v="93"/>
    <s v="IS.RRS.PASG.KM"/>
    <s v="Source: OECD"/>
  </r>
  <r>
    <x v="93"/>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4"/>
    <s v="SP.POP.GROW"/>
    <s v="Data source: United Nations World Population Prospects"/>
  </r>
  <r>
    <x v="94"/>
    <s v="IT.MLT.MAIN"/>
    <s v="Ministry of Information and Communications Technology. From 2003: Communications Regulatory Authority (CRA)."/>
  </r>
  <r>
    <x v="94"/>
    <s v="ST.INT.ARVL"/>
    <s v="Includes overnight visitors (tourists) and same-day visitors (excursionists). Arrivals of non-resident visitors at national borders."/>
  </r>
  <r>
    <x v="94"/>
    <s v="IT.MLT.MAIN.P2"/>
    <s v="Ministry of Information and Communications Technology. From 2003: Communications Regulatory Authority (CRA)."/>
  </r>
  <r>
    <x v="94"/>
    <s v="EG.FEC.RNEW.ZS"/>
    <s v="Sources: World Energy Statistics and Balances, IEA (2014)"/>
  </r>
  <r>
    <x v="94"/>
    <s v="BM.KLT.DINV.CD.WD"/>
    <s v="Source: United Nations Conference on Trade and Development, Foreign Direct Investment Online database."/>
  </r>
  <r>
    <x v="94"/>
    <s v="ST.INT.TVLX.CD"/>
    <s v="Compiled from data reported in the International Monetary Fund's Balance of Payment Statistics database. From 2000 Source: Central Bank of Islamic Republic of Iran."/>
  </r>
  <r>
    <x v="94"/>
    <s v="SP.DYN.CBRT.IN"/>
    <s v="Data source: United Nations World Population Prospects"/>
  </r>
  <r>
    <x v="94"/>
    <s v="ST.INT.RCPT.CD"/>
    <s v="Compiled from data reported by the Central Bank. From 2000 Source: Central Bank of Islamic Republic of Iran."/>
  </r>
  <r>
    <x v="94"/>
    <s v="ST.INT.TVLR.CD"/>
    <s v="Compiled from data reported by the Central Bank. From 2000 Source: Central Bank of Islamic Republic of Iran."/>
  </r>
  <r>
    <x v="94"/>
    <s v="IT.NET.USER.ZS"/>
    <s v="Ministry of Information and Communications Technology. From 2003: Communications Regulatory Authority (CRA)."/>
  </r>
  <r>
    <x v="94"/>
    <s v="SP.DYN.AMRT.MA"/>
    <s v="Data source: United Nations World Population Prospects"/>
  </r>
  <r>
    <x v="94"/>
    <s v="IS.RRS.GOOD.MT.K6"/>
    <s v="Source: Internation Union of Railways (UIC)"/>
  </r>
  <r>
    <x v="94"/>
    <s v="SP.DYN.LE00.FE.IN"/>
    <s v="Data source: United Nations World Population Prospects"/>
  </r>
  <r>
    <x v="94"/>
    <s v="EG.ELC.RNEW.ZS"/>
    <s v="Sources: World Energy Statistics and Balances, IEA (2014)"/>
  </r>
  <r>
    <x v="94"/>
    <s v="SP.DYN.TFRT.IN"/>
    <s v="Data source: United Nations World Population Prospects"/>
  </r>
  <r>
    <x v="94"/>
    <s v="IT.CEL.SETS.P2"/>
    <s v="Ministry of Information and Communications Technology. From 2003: Communications Regulatory Authority (CRA)."/>
  </r>
  <r>
    <x v="94"/>
    <s v="SM.POP.TOTL"/>
    <s v="Estimates are derived from data on foreign-born population. Number of refugees reported by the UN Refugee Agency (UNHCR) are added to the migrant stock estimates. "/>
  </r>
  <r>
    <x v="94"/>
    <s v="ST.INT.DPRT"/>
    <s v="Includes overnight visitors (tourists) and same-day visitors (excursionists)."/>
  </r>
  <r>
    <x v="94"/>
    <s v="IT.NET.BBND.P2"/>
    <s v="Ministry of Information and Communications Technology. From 2003: Communications Regulatory Authority (CRA)."/>
  </r>
  <r>
    <x v="94"/>
    <s v="DT.DOD.DECT.CD"/>
    <s v="Long-term public and publicly guaranteed and long-term private nonguaranteed debt data for 2020 are based on reports provided by the country. Short-term debt for 2020Q3 is based on Central Bank data."/>
  </r>
  <r>
    <x v="94"/>
    <s v="SM.POP.NETM"/>
    <s v="Data source: United Nations World Population Prospects"/>
  </r>
  <r>
    <x v="94"/>
    <s v="SP.DYN.AMRT.FE"/>
    <s v="Data source: United Nations World Population Prospects"/>
  </r>
  <r>
    <x v="94"/>
    <s v="SP.DYN.LE00.MA.IN"/>
    <s v="Data source: United Nations World Population Prospects"/>
  </r>
  <r>
    <x v="94"/>
    <s v="IT.NET.BBND"/>
    <s v="Ministry of Information and Communications Technology. From 2003: Communications Regulatory Authority (CRA)."/>
  </r>
  <r>
    <x v="94"/>
    <s v="ST.INT.XPND.CD"/>
    <s v="Compiled from data reported in the International Monetary Fund's Balance of Payment Statistics database. From 2000 Source: Central Bank of Islamic Republic of Iran."/>
  </r>
  <r>
    <x v="94"/>
    <s v="SP.DYN.CDRT.IN"/>
    <s v="Data source: United Nations World Population Prospects"/>
  </r>
  <r>
    <x v="94"/>
    <s v="IT.CEL.SETS"/>
    <s v="Ministry of Information and Communications Technology. From 2003: Communications Regulatory Authority (CRA)."/>
  </r>
  <r>
    <x v="94"/>
    <s v="IS.RRS.PASG.KM"/>
    <s v="Source: Internation Union of Railways (UIC)"/>
  </r>
  <r>
    <x v="94"/>
    <s v="EG.EGY.PRIM.PP.KD"/>
    <s v="Sources: World Energy Statistics and Balances, IEA (2014); World Development Indicators, WDI (2014)"/>
  </r>
  <r>
    <x v="94"/>
    <s v="SP.POP.TOTL"/>
    <s v="Data source: United Nations World Population Prospects"/>
  </r>
  <r>
    <x v="94"/>
    <s v="SP.DYN.LE00.IN"/>
    <s v="Data source: United Nations World Population Prospects"/>
  </r>
  <r>
    <x v="94"/>
    <s v="ST.INT.TRNX.CD"/>
    <s v="Compiled from data reported in the International Monetary Fund's Balance of Payment Statistics database. From 2000 Source: Central Bank of Islamic Republic of Iran."/>
  </r>
  <r>
    <x v="94"/>
    <s v="ST.INT.TRNR.CD"/>
    <s v="Compiled from data reported by the Central Bank. From 2000 Source: Central Bank of Islamic Republic of Iran."/>
  </r>
  <r>
    <x v="95"/>
    <s v="SP.DYN.LE00.FE.IN"/>
    <s v="Data source: United Nations World Population Prospects"/>
  </r>
  <r>
    <x v="95"/>
    <s v="IS.RRS.GOOD.MT.K6"/>
    <s v="Source: Internation Union of Railways (UIC)"/>
  </r>
  <r>
    <x v="95"/>
    <s v="SP.DYN.TFRT.IN"/>
    <s v="Data source: United Nations World Population Prospects"/>
  </r>
  <r>
    <x v="95"/>
    <s v="ST.INT.RCPT.CD"/>
    <s v="Compiled from data reported in the International Monetary Fund's Balance of Payment Statistics database."/>
  </r>
  <r>
    <x v="95"/>
    <s v="ST.INT.TRNR.CD"/>
    <s v="Compiled from data reported in the International Monetary Fund's Balance of Payment Statistics database."/>
  </r>
  <r>
    <x v="95"/>
    <s v="SP.POP.GROW"/>
    <s v="Data source: United Nations World Population Prospects"/>
  </r>
  <r>
    <x v="95"/>
    <s v="IS.RRS.PASG.KM"/>
    <s v="Source: Internation Union of Railways (UIC)"/>
  </r>
  <r>
    <x v="95"/>
    <s v="ST.INT.TVLX.CD"/>
    <s v="Compiled from data reported in the International Monetary Fund's Balance of Payment Statistics database. 1995-2002 Source: Central Bank of Iraq."/>
  </r>
  <r>
    <x v="95"/>
    <s v="ST.INT.XPND.CD"/>
    <s v="Compiled from data reported in the International Monetary Fund's Balance of Payment Statistics database."/>
  </r>
  <r>
    <x v="95"/>
    <s v="IT.CEL.SETS"/>
    <s v="Ministry of Planning &amp; Cooperation Development. Ministry of Communications"/>
  </r>
  <r>
    <x v="95"/>
    <s v="SP.DYN.CDRT.IN"/>
    <s v="Data source: United Nations World Population Prospects"/>
  </r>
  <r>
    <x v="95"/>
    <s v="EG.EGY.PRIM.PP.KD"/>
    <s v="Sources: World Energy Statistics and Balances, IEA (2014); World Development Indicators, WDI (2014)"/>
  </r>
  <r>
    <x v="95"/>
    <s v="SP.DYN.AMRT.MA"/>
    <s v="Data source: United Nations World Population Prospects"/>
  </r>
  <r>
    <x v="95"/>
    <s v="EG.FEC.RNEW.ZS"/>
    <s v="Sources: World Energy Statistics and Balances, IEA (2014)"/>
  </r>
  <r>
    <x v="95"/>
    <s v="IT.MLT.MAIN"/>
    <s v="Ministry of Planning &amp; Cooperation Development. Ministry of Communications"/>
  </r>
  <r>
    <x v="95"/>
    <s v="MS.MIL.XPND.ZS"/>
    <s v="2004-2019 highly uncertain data."/>
  </r>
  <r>
    <x v="95"/>
    <s v="ST.INT.ARVL"/>
    <s v="Includes overnight visitors (tourists) and same-day visitors (excursionists). Arrivals of non-resident visitors at national borders."/>
  </r>
  <r>
    <x v="95"/>
    <s v="IT.MLT.MAIN.P2"/>
    <s v="Ministry of Planning &amp; Cooperation Development. Ministry of Communications"/>
  </r>
  <r>
    <x v="95"/>
    <s v="ST.INT.TRNX.CD"/>
    <s v="Compiled from data reported in the International Monetary Fund's Balance of Payment Statistics database."/>
  </r>
  <r>
    <x v="95"/>
    <s v="SP.DYN.LE00.IN"/>
    <s v="Data source: United Nations World Population Prospects"/>
  </r>
  <r>
    <x v="95"/>
    <s v="ST.INT.TVLR.CD"/>
    <s v="Compiled from data reported in the International Monetary Fund's Balance of Payment Statistics database. 1995-2002 Source: Central Bank of Iraq."/>
  </r>
  <r>
    <x v="95"/>
    <s v="SP.POP.TOTL"/>
    <s v="Data source: United Nations World Population Prospects"/>
  </r>
  <r>
    <x v="95"/>
    <s v="SP.DYN.LE00.MA.IN"/>
    <s v="Data source: United Nations World Population Prospects"/>
  </r>
  <r>
    <x v="95"/>
    <s v="IT.NET.BBND"/>
    <s v="Ministry of Planning &amp; Cooperation Development. Ministry of Communications"/>
  </r>
  <r>
    <x v="95"/>
    <s v="IT.NET.USER.ZS"/>
    <s v="Ministry of Planning &amp; Cooperation Development. Ministry of Communications"/>
  </r>
  <r>
    <x v="95"/>
    <s v="SP.DYN.AMRT.FE"/>
    <s v="Data source: United Nations World Population Prospects"/>
  </r>
  <r>
    <x v="95"/>
    <s v="SM.POP.NETM"/>
    <s v="Data source: United Nations World Population Prospects"/>
  </r>
  <r>
    <x v="95"/>
    <s v="SP.DYN.CBRT.IN"/>
    <s v="Data source: United Nations World Population Prospects"/>
  </r>
  <r>
    <x v="95"/>
    <s v="SM.POP.TOTL"/>
    <s v="Estimates are derived from data on foreign population. Foreign population is people who are citizens of a country other the country in which they reside. Number of refugees reported by the UN Refugee Agency (UNHCR) are added to the migrant stock estimates. "/>
  </r>
  <r>
    <x v="95"/>
    <s v="IT.NET.BBND.P2"/>
    <s v="Ministry of Planning &amp; Cooperation Development. Ministry of Communications"/>
  </r>
  <r>
    <x v="95"/>
    <s v="MS.MIL.XPND.CN"/>
    <s v="2004-2019 highly uncertain data."/>
  </r>
  <r>
    <x v="95"/>
    <s v="IT.CEL.SETS.P2"/>
    <s v="Ministry of Planning &amp; Cooperation Development. Ministry of Communications"/>
  </r>
  <r>
    <x v="95"/>
    <s v="MS.MIL.XPND.CD"/>
    <s v="2004-2019 highly uncertain data."/>
  </r>
  <r>
    <x v="95"/>
    <s v="EG.ELC.RNEW.ZS"/>
    <s v="Sources: World Energy Statistics and Balances, IEA (2014)"/>
  </r>
  <r>
    <x v="96"/>
    <s v="ST.INT.ARVL"/>
    <s v="Includes overnight visitors (tourists) and same-day visitors (excursionists). Arrivals of non-resident visitors at national borders. Source: Icelandic Tourist Board."/>
  </r>
  <r>
    <x v="96"/>
    <s v="SP.DYN.LE00.IN"/>
    <s v="Derived using male and female life expectancy"/>
  </r>
  <r>
    <x v="96"/>
    <s v="ST.INT.TRNX.CD"/>
    <s v="Compiled from data reported in the International Monetary Fund's Balance of Payment Statistics database."/>
  </r>
  <r>
    <x v="96"/>
    <s v="ST.INT.TVLR.CD"/>
    <s v="Compiled from data reported in the International Monetary Fund's Balance of Payment Statistics database."/>
  </r>
  <r>
    <x v="96"/>
    <s v="SP.POP.TOTL"/>
    <s v="Data source: Eurostat, Statistics Iceland"/>
  </r>
  <r>
    <x v="96"/>
    <s v="SP.DYN.CDRT.IN"/>
    <s v="Data source: Eurostat"/>
  </r>
  <r>
    <x v="96"/>
    <s v="SP.DYN.AMRT.FE"/>
    <s v="Data source: Human Mortality Database by University of California, Berkeley, and Max Planck Institute for Demographic Research."/>
  </r>
  <r>
    <x v="96"/>
    <s v="ST.INT.TVLX.CD"/>
    <s v="Compiled from data reported in the International Monetary Fund's Balance of Payment Statistics database."/>
  </r>
  <r>
    <x v="96"/>
    <s v="SP.DYN.CBRT.IN"/>
    <s v="Data source: Eurostat"/>
  </r>
  <r>
    <x v="96"/>
    <s v="SP.POP.GROW"/>
    <s v="Data source: Eurostat, Statistics Iceland"/>
  </r>
  <r>
    <x v="96"/>
    <s v="ST.INT.TRNR.CD"/>
    <s v="Compiled from data reported in the International Monetary Fund's Balance of Payment Statistics database."/>
  </r>
  <r>
    <x v="96"/>
    <s v="ST.INT.DPRT"/>
    <s v="Includes overnight visitors (tourists) only."/>
  </r>
  <r>
    <x v="96"/>
    <s v="SP.DYN.LE00.MA.IN"/>
    <s v="Data source: Eurostat, United Nations World Population Prospects, Statistics Iceland"/>
  </r>
  <r>
    <x v="96"/>
    <s v="SP.DYN.AMRT.MA"/>
    <s v="Data source: Human Mortality Database by University of California, Berkeley, and Max Planck Institute for Demographic Research."/>
  </r>
  <r>
    <x v="96"/>
    <s v="ST.INT.XPND.CD"/>
    <s v="Compiled from data reported in the International Monetary Fund's Balance of Payment Statistics database."/>
  </r>
  <r>
    <x v="96"/>
    <s v="SP.DYN.TFRT.IN"/>
    <s v="Data source: Eurostat, Statistics Iceland"/>
  </r>
  <r>
    <x v="96"/>
    <s v="ST.INT.RCPT.CD"/>
    <s v="Compiled from data reported in the International Monetary Fund's Balance of Payment Statistics database."/>
  </r>
  <r>
    <x v="96"/>
    <s v="SP.DYN.LE00.FE.IN"/>
    <s v="Data source: Eurostat, United Nations World Population Prospects, Statistics Iceland"/>
  </r>
  <r>
    <x v="96"/>
    <s v="IT.NET.USER.ZS"/>
    <s v="Iceland Telecom Ltd. From 2004: Post and Telecom Administration."/>
  </r>
  <r>
    <x v="96"/>
    <s v="IS.RRS.GOOD.MT.K6"/>
    <s v="Source: OECD"/>
  </r>
  <r>
    <x v="96"/>
    <s v="IT.MLT.MAIN.P2"/>
    <s v="Iceland Telecom Ltd. From 2004: Post and Telecom Administration."/>
  </r>
  <r>
    <x v="96"/>
    <s v="SM.POP.NETM"/>
    <s v="Data source: United Nations World Population Prospects"/>
  </r>
  <r>
    <x v="96"/>
    <s v="IT.NET.BBND.P2"/>
    <s v="Iceland Telecom Ltd. From 2004: Post and Telecom Administration."/>
  </r>
  <r>
    <x v="96"/>
    <s v="SM.POP.TOTL"/>
    <s v="Estimates are derived from data on foreign-born population. "/>
  </r>
  <r>
    <x v="96"/>
    <s v="EG.ELC.RNEW.ZS"/>
    <s v="Sources: World Energy Statistics and Balances, IEA (2014)"/>
  </r>
  <r>
    <x v="96"/>
    <s v="EG.EGY.PRIM.PP.KD"/>
    <s v="Sources: World Energy Statistics and Balances, IEA (2014); World Development Indicators, WDI (2014)"/>
  </r>
  <r>
    <x v="96"/>
    <s v="IT.CEL.SETS.P2"/>
    <s v="Iceland Telecom Ltd. From 2004: Post and Telecom Administration."/>
  </r>
  <r>
    <x v="96"/>
    <s v="IT.CEL.SETS"/>
    <s v="Iceland Telecom Ltd. From 2004: Post and Telecom Administration."/>
  </r>
  <r>
    <x v="96"/>
    <s v="IS.RRS.PASG.KM"/>
    <s v="Source: OECD"/>
  </r>
  <r>
    <x v="96"/>
    <s v="EG.FEC.RNEW.ZS"/>
    <s v="Sources: World Energy Statistics and Balances, IEA (2014)"/>
  </r>
  <r>
    <x v="96"/>
    <s v="IT.MLT.MAIN"/>
    <s v="Iceland Telecom Ltd. From 2004: Post and Telecom Administration."/>
  </r>
  <r>
    <x v="96"/>
    <s v="IT.NET.BBND"/>
    <s v="Iceland Telecom Ltd. From 2004: Post and Telecom Administration."/>
  </r>
  <r>
    <x v="97"/>
    <s v="SP.DYN.TFRT.IN"/>
    <s v="Data source: Central Bureau of Statistics"/>
  </r>
  <r>
    <x v="97"/>
    <s v="IT.NET.USER.ZS"/>
    <s v="The Israel Telecommunication Corp. (Bezeq), From 1998: Ministry of Communications."/>
  </r>
  <r>
    <x v="97"/>
    <s v="IS.RRS.GOOD.MT.K6"/>
    <s v="Source: OECD"/>
  </r>
  <r>
    <x v="97"/>
    <s v="SP.POP.GROW"/>
    <s v="Data source: Central bureau of Statistics"/>
  </r>
  <r>
    <x v="97"/>
    <s v="ST.INT.TVLX.CD"/>
    <s v="Compiled from data reported in the International Monetary Fund's Balance of Payment Statistics database."/>
  </r>
  <r>
    <x v="97"/>
    <s v="IT.MLT.MAIN.P2"/>
    <s v="The Israel Telecommunication Corp. (Bezeq), From 1998: Ministry of Communications."/>
  </r>
  <r>
    <x v="97"/>
    <s v="ST.INT.ARVL"/>
    <s v="Includes overnight visitors (tourists) and same-day visitors (excursionists). Arrivals of non-resident visitors at national borders. Excluding nationals residing abroad."/>
  </r>
  <r>
    <x v="97"/>
    <s v="ST.INT.TRNR.CD"/>
    <s v="Compiled from data reported in the International Monetary Fund's Balance of Payment Statistics database."/>
  </r>
  <r>
    <x v="97"/>
    <s v="MS.MIL.XPND.CN"/>
    <s v="1988-2005 SIPRI estimates."/>
  </r>
  <r>
    <x v="97"/>
    <s v="EG.ELC.RNEW.ZS"/>
    <s v="Sources: World Energy Statistics and Balances, IEA (2014)"/>
  </r>
  <r>
    <x v="97"/>
    <s v="SM.POP.TOTL"/>
    <s v="Estimates are derived from data on foreign-born population. Number of refugees reported by the UN Refugee Agency (UNHCR) are added to the migrant stock estimates. "/>
  </r>
  <r>
    <x v="97"/>
    <s v="ST.INT.TVLR.CD"/>
    <s v="Compiled from data reported in the International Monetary Fund's Balance of Payment Statistics database. Including the expenditures of foreign workers in Israel."/>
  </r>
  <r>
    <x v="97"/>
    <s v="ST.INT.TRNX.CD"/>
    <s v="Compiled from data reported in the International Monetary Fund's Balance of Payment Statistics database."/>
  </r>
  <r>
    <x v="97"/>
    <s v="EG.EGY.PRIM.PP.KD"/>
    <s v="Sources: World Energy Statistics and Balances, IEA (2014); World Development Indicators, WDI (2014)"/>
  </r>
  <r>
    <x v="97"/>
    <s v="IT.CEL.SETS"/>
    <s v="The Israel Telecommunication Corp. (Bezeq), From 1998: Ministry of Communications."/>
  </r>
  <r>
    <x v="97"/>
    <s v="IS.RRS.PASG.KM"/>
    <s v="Source: OECD"/>
  </r>
  <r>
    <x v="97"/>
    <s v="SP.POP.TOTL"/>
    <s v="Data source: Central Bureau of Statistics"/>
  </r>
  <r>
    <x v="97"/>
    <s v="IT.NET.BBND"/>
    <s v="The Israel Telecommunication Corp. (Bezeq), From 1998: Ministry of Communications."/>
  </r>
  <r>
    <x v="97"/>
    <s v="SP.DYN.LE00.MA.IN"/>
    <s v="Data source: Central Bureau of Statistics"/>
  </r>
  <r>
    <x v="97"/>
    <s v="SP.DYN.LE00.FE.IN"/>
    <s v="Data source: Central Bureau of Statistics"/>
  </r>
  <r>
    <x v="97"/>
    <s v="SP.DYN.CDRT.IN"/>
    <s v="Data source: Central Bureau of Statistics"/>
  </r>
  <r>
    <x v="97"/>
    <s v="SP.DYN.AMRT.FE"/>
    <s v="Data source: Human Mortality Database by University of California, Berkeley, and Max Planck Institute for Demographic Research."/>
  </r>
  <r>
    <x v="97"/>
    <s v="ST.INT.RCPT.CD"/>
    <s v="Compiled from data reported in the International Monetary Fund's Balance of Payment Statistics database."/>
  </r>
  <r>
    <x v="97"/>
    <s v="IT.NET.BBND.P2"/>
    <s v="The Israel Telecommunication Corp. (Bezeq), From 1998: Ministry of Communications."/>
  </r>
  <r>
    <x v="97"/>
    <s v="SM.POP.NETM"/>
    <s v="Data source: United Nations World Population Prospects"/>
  </r>
  <r>
    <x v="97"/>
    <s v="ST.INT.XPND.CD"/>
    <s v="Compiled from data reported in the International Monetary Fund's Balance of Payment Statistics database."/>
  </r>
  <r>
    <x v="97"/>
    <s v="SP.DYN.CBRT.IN"/>
    <s v="Data source: Central Bureau of Statistics"/>
  </r>
  <r>
    <x v="97"/>
    <s v="SP.DYN.LE00.IN"/>
    <s v="Derived using male and female life expectancy"/>
  </r>
  <r>
    <x v="97"/>
    <s v="MS.MIL.XPND.CD"/>
    <s v="1988-2005 SIPRI estimates."/>
  </r>
  <r>
    <x v="97"/>
    <s v="SP.DYN.AMRT.MA"/>
    <s v="Data source: Human Mortality Database by University of California, Berkeley, and Max Planck Institute for Demographic Research."/>
  </r>
  <r>
    <x v="97"/>
    <s v="IT.CEL.SETS.P2"/>
    <s v="The Israel Telecommunication Corp. (Bezeq), From 1998: Ministry of Communications."/>
  </r>
  <r>
    <x v="97"/>
    <s v="EG.FEC.RNEW.ZS"/>
    <s v="Sources: World Energy Statistics and Balances, IEA (2014)"/>
  </r>
  <r>
    <x v="97"/>
    <s v="IT.MLT.MAIN"/>
    <s v="The Israel Telecommunication Corp. (Bezeq), From 1998: Ministry of Communications."/>
  </r>
  <r>
    <x v="97"/>
    <s v="MS.MIL.XPND.ZS"/>
    <s v="2000-2005 SIPRI estimates."/>
  </r>
  <r>
    <x v="97"/>
    <s v="ST.INT.DPRT"/>
    <s v="Includes overnight visitors (tourists) only."/>
  </r>
  <r>
    <x v="98"/>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P.DYN.CBRT.IN"/>
    <s v="Data source: Eurostat"/>
  </r>
  <r>
    <x v="98"/>
    <s v="IS.RRS.PASG.KM"/>
    <s v="Source: OECD"/>
  </r>
  <r>
    <x v="98"/>
    <s v="IT.MLT.MAIN"/>
    <s v="Telecom Italia. Ministry of ECONOMIC DEVELOPMENT - Communications"/>
  </r>
  <r>
    <x v="98"/>
    <s v="ST.INT.TVLR.CD"/>
    <s v="Compiled from data reported in the International Monetary Fund's Balance of Payment Statistics database."/>
  </r>
  <r>
    <x v="98"/>
    <s v="ST.INT.TVLX.CD"/>
    <s v="Compiled from data reported in the International Monetary Fund's Balance of Payment Statistics database."/>
  </r>
  <r>
    <x v="98"/>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MS.MIL.XPND.CN"/>
    <s v="2007-2009 SIPRI estimates."/>
  </r>
  <r>
    <x v="98"/>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IT.CEL.SETS.P2"/>
    <s v="Telecom Italia. Ministry of ECONOMIC DEVELOPMENT - Communications"/>
  </r>
  <r>
    <x v="98"/>
    <s v="EG.EGY.PRIM.PP.KD"/>
    <s v="Sources: World Energy Statistics and Balances, IEA (2014); World Development Indicators, WDI (2014)"/>
  </r>
  <r>
    <x v="98"/>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IT.NET.BBND.P2"/>
    <s v="Telecom Italia. Ministry of ECONOMIC DEVELOPMENT - Communications"/>
  </r>
  <r>
    <x v="98"/>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T.INT.DPRT"/>
    <s v="Includes overnight visitors (tourists) and same-day visitors (excursionists)."/>
  </r>
  <r>
    <x v="98"/>
    <s v="IT.NET.USER.ZS"/>
    <s v="Telecom Italia. Ministry of ECONOMIC DEVELOPMENT - Communications"/>
  </r>
  <r>
    <x v="98"/>
    <s v="SP.DYN.AMRT.FE"/>
    <s v="Data source: Human Mortality Database by University of California, Berkeley, and Max Planck Institute for Demographic Research."/>
  </r>
  <r>
    <x v="98"/>
    <s v="SP.DYN.LE00.FE.IN"/>
    <s v="Data source: Eurostat, Italy National Statistical Institute"/>
  </r>
  <r>
    <x v="98"/>
    <s v="SP.DYN.LE00.MA.IN"/>
    <s v="Data source: Eurostat, Italy National Statistical Institute"/>
  </r>
  <r>
    <x v="98"/>
    <s v="SP.DYN.LE00.IN"/>
    <s v="Derived using male and female life expectancy"/>
  </r>
  <r>
    <x v="98"/>
    <s v="MS.MIL.XPND.CD"/>
    <s v="2007-2009 SIPRI estimates."/>
  </r>
  <r>
    <x v="98"/>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P.DYN.AMRT.MA"/>
    <s v="Data source: Human Mortality Database by University of California, Berkeley, and Max Planck Institute for Demographic Research."/>
  </r>
  <r>
    <x v="98"/>
    <s v="EG.FEC.RNEW.ZS"/>
    <s v="Sources: World Energy Statistics and Balances, IEA (2014)"/>
  </r>
  <r>
    <x v="98"/>
    <s v="ST.INT.XPND.CD"/>
    <s v="Compiled from data reported in the International Monetary Fund's Balance of Payment Statistics database."/>
  </r>
  <r>
    <x v="98"/>
    <s v="MS.MIL.XPND.ZS"/>
    <s v="2007-2009 SIPRI estimates."/>
  </r>
  <r>
    <x v="98"/>
    <s v="IT.NET.BBND"/>
    <s v="Telecom Italia. Ministry of ECONOMIC DEVELOPMENT - Communications"/>
  </r>
  <r>
    <x v="98"/>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PA.NUS.FCRF"/>
    <s v="Data are reported in Italian liras until 1998, in euro from 1999."/>
  </r>
  <r>
    <x v="98"/>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P.POP.TOTL"/>
    <s v="Data source: Eurostat"/>
  </r>
  <r>
    <x v="98"/>
    <s v="IT.CEL.SETS"/>
    <s v="Telecom Italia. Ministry of ECONOMIC DEVELOPMENT - Communications"/>
  </r>
  <r>
    <x v="98"/>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T.INT.TRNX.CD"/>
    <s v="Compiled from data reported in the International Monetary Fund's Balance of Payment Statistics database."/>
  </r>
  <r>
    <x v="98"/>
    <s v="ST.INT.RCPT.CD"/>
    <s v="Compiled from data reported in the International Monetary Fund's Balance of Payment Statistics database."/>
  </r>
  <r>
    <x v="98"/>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M.POP.TOTL"/>
    <s v="Estimates are derived from data on foreign-born population. "/>
  </r>
  <r>
    <x v="98"/>
    <s v="SM.POP.NETM"/>
    <s v="Data source: United Nations World Population Prospects"/>
  </r>
  <r>
    <x v="98"/>
    <s v="EG.ELC.RNEW.ZS"/>
    <s v="Sources: World Energy Statistics and Balances, IEA (2014)"/>
  </r>
  <r>
    <x v="98"/>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P.DYN.CDRT.IN"/>
    <s v="Data source: Eurostat"/>
  </r>
  <r>
    <x v="98"/>
    <s v="ST.INT.ARVL"/>
    <s v="Includes overnight visitors (tourists) and same-day visitors (excursionists). Arrivals of non-resident visitors at national borders. Excluding seasonal and border workers. Border survey of the &quot;Banca d'Italia&quot;."/>
  </r>
  <r>
    <x v="98"/>
    <s v="IT.MLT.MAIN.P2"/>
    <s v="Telecom Italia. Ministry of ECONOMIC DEVELOPMENT - Communications"/>
  </r>
  <r>
    <x v="98"/>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ST.INT.TRNR.CD"/>
    <s v="Compiled from data reported in the International Monetary Fund's Balance of Payment Statistics database."/>
  </r>
  <r>
    <x v="98"/>
    <s v="SP.POP.GROW"/>
    <s v="Data source: Eurostat"/>
  </r>
  <r>
    <x v="98"/>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8"/>
    <s v="IS.RRS.GOOD.MT.K6"/>
    <s v="Source: OECD"/>
  </r>
  <r>
    <x v="98"/>
    <s v="SP.DYN.TFRT.IN"/>
    <s v="Data source: Eurostat, Italy National Statistical Institute"/>
  </r>
  <r>
    <x v="98"/>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99"/>
    <s v="SM.POP.NETM"/>
    <s v="Data source: United Nations World Population Prospects"/>
  </r>
  <r>
    <x v="99"/>
    <s v="ST.INT.XPND.CD"/>
    <s v="Compiled from data reported in the International Monetary Fund's Balance of Payment Statistics database."/>
  </r>
  <r>
    <x v="99"/>
    <s v="IT.CEL.SETS.P2"/>
    <s v="Cable &amp; Wireless. From 2002: Office of Utilities Regulation."/>
  </r>
  <r>
    <x v="99"/>
    <s v="SP.DYN.CDRT.IN"/>
    <s v="Data source: United Nations World Population Prospects"/>
  </r>
  <r>
    <x v="99"/>
    <s v="IT.NET.BBND.P2"/>
    <s v="Cable &amp; Wireless. From 2002: Office of Utilities Regulation."/>
  </r>
  <r>
    <x v="99"/>
    <s v="SP.DYN.LE00.IN"/>
    <s v="Data source: United Nations World Population Prospects"/>
  </r>
  <r>
    <x v="99"/>
    <s v="ST.INT.TVLX.CD"/>
    <s v="Compiled from data reported in the International Monetary Fund's Balance of Payment Statistics database."/>
  </r>
  <r>
    <x v="99"/>
    <s v="SP.DYN.AMRT.FE"/>
    <s v="Data source: United Nations World Population Prospects"/>
  </r>
  <r>
    <x v="99"/>
    <s v="SP.DYN.CBRT.IN"/>
    <s v="Data source: United Nations World Population Prospects"/>
  </r>
  <r>
    <x v="99"/>
    <s v="SP.DYN.AMRT.MA"/>
    <s v="Data source: United Nations World Population Prospects"/>
  </r>
  <r>
    <x v="99"/>
    <s v="EG.FEC.RNEW.ZS"/>
    <s v="Sources: World Energy Statistics and Balances, IEA (2014)"/>
  </r>
  <r>
    <x v="99"/>
    <s v="IT.MLT.MAIN"/>
    <s v="Cable &amp; Wireless. From 2002: Office of Utilities Regulation."/>
  </r>
  <r>
    <x v="99"/>
    <s v="IT.NET.BBND"/>
    <s v="Cable &amp; Wireless. From 2002: Office of Utilities Regulation."/>
  </r>
  <r>
    <x v="99"/>
    <s v="MS.MIL.XPND.ZS"/>
    <s v="1990-1994 SIPRI estimates."/>
  </r>
  <r>
    <x v="99"/>
    <s v="EG.EGY.PRIM.PP.KD"/>
    <s v="Sources: World Energy Statistics and Balances, IEA (2014); World Development Indicators, WDI (2014)"/>
  </r>
  <r>
    <x v="99"/>
    <s v="SP.POP.TOTL"/>
    <s v="Data source: United Nations World Population Prospects"/>
  </r>
  <r>
    <x v="99"/>
    <s v="MS.MIL.XPND.CN"/>
    <s v="1981-1982 SIPRI estimates."/>
  </r>
  <r>
    <x v="99"/>
    <s v="EG.ELC.RNEW.ZS"/>
    <s v="Sources: World Energy Statistics and Balances, IEA (2014)"/>
  </r>
  <r>
    <x v="99"/>
    <s v="ST.INT.ARVL"/>
    <s v="Includes overnight visitors (tourists) and same-day visitors (excursionists). Arrivals of non-resident visitors at national borders."/>
  </r>
  <r>
    <x v="99"/>
    <s v="IT.MLT.MAIN.P2"/>
    <s v="Cable &amp; Wireless. From 2002: Office of Utilities Regulation."/>
  </r>
  <r>
    <x v="99"/>
    <s v="ST.INT.TRNR.CD"/>
    <s v="Compiled from data reported in the International Monetary Fund's Balance of Payment Statistics database."/>
  </r>
  <r>
    <x v="99"/>
    <s v="SP.POP.GROW"/>
    <s v="Data source: United Nations World Population Prospects"/>
  </r>
  <r>
    <x v="99"/>
    <s v="ST.INT.RCPT.CD"/>
    <s v="Compiled from data reported in the International Monetary Fund's Balance of Payment Statistics database."/>
  </r>
  <r>
    <x v="99"/>
    <s v="MS.MIL.XPND.CD"/>
    <s v="1981-1982 SIPRI estimates."/>
  </r>
  <r>
    <x v="99"/>
    <s v="SP.DYN.LE00.MA.IN"/>
    <s v="Data source: United Nations World Population Prospects"/>
  </r>
  <r>
    <x v="99"/>
    <s v="ST.INT.TVLR.CD"/>
    <s v="Compiled from data reported in the International Monetary Fund's Balance of Payment Statistics database."/>
  </r>
  <r>
    <x v="99"/>
    <s v="DT.DOD.DECT.CD"/>
    <s v="Long-term public and publicly guaranteed debt and Long-term private non-guarantee data for 2020 are based on reports provided by the country. Short-term debt data for 2020 are based on reports provided by the country."/>
  </r>
  <r>
    <x v="99"/>
    <s v="IT.CEL.SETS"/>
    <s v="Cable &amp; Wireless. From 2002: Office of Utilities Regulation."/>
  </r>
  <r>
    <x v="99"/>
    <s v="ST.INT.TRNX.CD"/>
    <s v="Compiled from data reported in the International Monetary Fund's Balance of Payment Statistics database."/>
  </r>
  <r>
    <x v="99"/>
    <s v="SP.DYN.LE00.FE.IN"/>
    <s v="Data source: United Nations World Population Prospects"/>
  </r>
  <r>
    <x v="99"/>
    <s v="IT.NET.USER.ZS"/>
    <s v="Cable &amp; Wireless. From 2002: Office of Utilities Regulation."/>
  </r>
  <r>
    <x v="99"/>
    <s v="SM.POP.TOTL"/>
    <s v="Estimates are derived from data on foreign-born population. "/>
  </r>
  <r>
    <x v="99"/>
    <s v="SP.DYN.TFRT.IN"/>
    <s v="Data source: United Nations World Population Prospects"/>
  </r>
  <r>
    <x v="100"/>
    <s v="IT.MLT.MAIN"/>
    <s v="Jordan Telecom. From 1999: Telecommunications Regulatory Commission."/>
  </r>
  <r>
    <x v="100"/>
    <s v="EG.EGY.PRIM.PP.KD"/>
    <s v="Sources: World Energy Statistics and Balances, IEA (2014); World Development Indicators, WDI (2014)"/>
  </r>
  <r>
    <x v="100"/>
    <s v="IS.RRS.PASG.KM"/>
    <s v="Source: Internation Union of Railways (UIC)"/>
  </r>
  <r>
    <x v="100"/>
    <s v="SP.DYN.LE00.MA.IN"/>
    <s v="Data source: United Nations World Population Prospects"/>
  </r>
  <r>
    <x v="100"/>
    <s v="ST.INT.DPRT"/>
    <s v="Includes overnight visitors (tourists) only."/>
  </r>
  <r>
    <x v="100"/>
    <s v="MS.MIL.XPND.CN"/>
    <s v="1960-1998 SIPRI estimates."/>
  </r>
  <r>
    <x v="100"/>
    <s v="ST.INT.TVLR.CD"/>
    <s v="Compiled from data reported in the International Monetary Fund's Balance of Payment Statistics database."/>
  </r>
  <r>
    <x v="100"/>
    <s v="ST.INT.TRNR.CD"/>
    <s v="Compiled from data reported in the International Monetary Fund's Balance of Payment Statistics database."/>
  </r>
  <r>
    <x v="100"/>
    <s v="IT.NET.USER.ZS"/>
    <s v="Jordan Telecom. From 1999: Telecommunications Regulatory Commission."/>
  </r>
  <r>
    <x v="100"/>
    <s v="IS.RRS.GOOD.MT.K6"/>
    <s v="Source: Internation Union of Railways (UIC)"/>
  </r>
  <r>
    <x v="100"/>
    <s v="SP.DYN.TFRT.IN"/>
    <s v="Data source: United Nations World Population Prospects"/>
  </r>
  <r>
    <x v="100"/>
    <s v="SP.POP.GROW"/>
    <s v="Data source: United Nations World Population Prospects"/>
  </r>
  <r>
    <x v="100"/>
    <s v="SM.POP.REFG"/>
    <s v="Figures include Palestinian refugees under the mandate of the United Nations Relief and Works Agency for Palestine Refugees in the Near East (UNRWA) which are not included in statistics from the United Nations Office of the High Commissioner for Refugees (UNHCR)."/>
  </r>
  <r>
    <x v="100"/>
    <s v="IT.MLT.MAIN.P2"/>
    <s v="Jordan Telecom. From 1999: Telecommunications Regulatory Commission."/>
  </r>
  <r>
    <x v="100"/>
    <s v="ST.INT.ARVL"/>
    <s v="Includes overnight visitors (tourists) and same-day visitors (excursionists). Arrivals of non-resident visitors at national borders. From 1998 change in methodology. Including nationals residing abroad."/>
  </r>
  <r>
    <x v="100"/>
    <s v="EG.ELC.RNEW.ZS"/>
    <s v="Sources: World Energy Statistics and Balances, IEA (2014)"/>
  </r>
  <r>
    <x v="100"/>
    <s v="SM.POP.TOTL"/>
    <s v="Estimates are derived from data on foreign population. Foreign population is people who are citizens of a country other the country in which they reside. Number of refugees reported by the UN Refugee Agency (UNHCR) are added to the migrant stock estimates. The estimates for Jordan include Palestinian refugees registered by UNRWA."/>
  </r>
  <r>
    <x v="100"/>
    <s v="SP.POP.TOTL"/>
    <s v="Data source: United Nations World Population Prospects"/>
  </r>
  <r>
    <x v="100"/>
    <s v="ST.INT.TRNX.CD"/>
    <s v="Compiled from data reported in the International Monetary Fund's Balance of Payment Statistics database."/>
  </r>
  <r>
    <x v="100"/>
    <s v="IT.CEL.SETS"/>
    <s v="Jordan Telecom. From 1999: Telecommunications Regulatory Commission."/>
  </r>
  <r>
    <x v="100"/>
    <s v="DT.DOD.DECT.CD"/>
    <s v="Long-term public and publicly guaranteed debt data for 2020 are based on reports provided by the country. Long-term private nonguaranteed debt data and short-term debt data for 2020 are sourced by the Quarterly External Debt Statistics database (http://datatopics.worldbank.org/debt/qeds)."/>
  </r>
  <r>
    <x v="100"/>
    <s v="IT.NET.BBND"/>
    <s v="Jordan Telecom. From 1999: Telecommunications Regulatory Commission."/>
  </r>
  <r>
    <x v="100"/>
    <s v="ST.INT.XPND.CD"/>
    <s v="Compiled from data reported in the International Monetary Fund's Balance of Payment Statistics database."/>
  </r>
  <r>
    <x v="100"/>
    <s v="SP.DYN.AMRT.MA"/>
    <s v="Data source: United Nations World Population Prospects"/>
  </r>
  <r>
    <x v="100"/>
    <s v="ST.INT.RCPT.CD"/>
    <s v="Compiled from data reported in the International Monetary Fund's Balance of Payment Statistics database."/>
  </r>
  <r>
    <x v="100"/>
    <s v="MS.MIL.XPND.CD"/>
    <s v="1960-1998 SIPRI estimates."/>
  </r>
  <r>
    <x v="100"/>
    <s v="SP.DYN.LE00.IN"/>
    <s v="Data source: United Nations World Population Prospects"/>
  </r>
  <r>
    <x v="100"/>
    <s v="SM.POP.NETM"/>
    <s v="Data source: United Nations World Population Prospects"/>
  </r>
  <r>
    <x v="100"/>
    <s v="EG.FEC.RNEW.ZS"/>
    <s v="Sources: World Energy Statistics and Balances, IEA (2014)"/>
  </r>
  <r>
    <x v="100"/>
    <s v="SP.DYN.CDRT.IN"/>
    <s v="Data source: United Nations World Population Prospects"/>
  </r>
  <r>
    <x v="100"/>
    <s v="ST.INT.TVLX.CD"/>
    <s v="Compiled from data reported in the International Monetary Fund's Balance of Payment Statistics database."/>
  </r>
  <r>
    <x v="100"/>
    <s v="SP.DYN.LE00.FE.IN"/>
    <s v="Data source: United Nations World Population Prospects"/>
  </r>
  <r>
    <x v="100"/>
    <s v="IT.NET.BBND.P2"/>
    <s v="Jordan Telecom. From 1999: Telecommunications Regulatory Commission."/>
  </r>
  <r>
    <x v="100"/>
    <s v="SP.DYN.CBRT.IN"/>
    <s v="Data source: United Nations World Population Prospects"/>
  </r>
  <r>
    <x v="100"/>
    <s v="IT.CEL.SETS.P2"/>
    <s v="Jordan Telecom. From 1999: Telecommunications Regulatory Commission."/>
  </r>
  <r>
    <x v="100"/>
    <s v="SP.DYN.AMRT.FE"/>
    <s v="Data source: United Nations World Population Prospects"/>
  </r>
  <r>
    <x v="101"/>
    <s v="SP.DYN.TFRT.IN"/>
    <s v="Data source: Ministry of Internal Affairs and Communications, Statistics Bureau"/>
  </r>
  <r>
    <x v="101"/>
    <s v="SP.POP.GROW"/>
    <s v="Data source: Statistics Bureau of Japan"/>
  </r>
  <r>
    <x v="101"/>
    <s v="IT.NET.BBND.P2"/>
    <s v="Ministry of Internal Affairs and Communications (MIC); Telecommunications Carriers Associations (TCA)."/>
  </r>
  <r>
    <x v="101"/>
    <s v="IS.RRS.GOOD.MT.K6"/>
    <s v="Source: OECD"/>
  </r>
  <r>
    <x v="101"/>
    <s v="EG.FEC.RNEW.ZS"/>
    <s v="Sources: World Energy Statistics and Balances, IEA (2014)"/>
  </r>
  <r>
    <x v="101"/>
    <s v="IT.MLT.MAIN.P2"/>
    <s v="Ministry of Internal Affairs and Communications (MIC); Telecommunications Carriers Associations (TCA)."/>
  </r>
  <r>
    <x v="101"/>
    <s v="IT.NET.USER.ZS"/>
    <s v="Ministry of Internal Affairs and Communications (MIC); Telecommunications Carriers Associations (TCA)."/>
  </r>
  <r>
    <x v="101"/>
    <s v="ST.INT.TRNX.CD"/>
    <s v="Compiled from data reported in the International Monetary Fund's Balance of Payment Statistics database."/>
  </r>
  <r>
    <x v="101"/>
    <s v="ST.INT.ARVL"/>
    <s v="Includes overnight visitors (tourists) and same-day visitors (excursionists). Arrivals of non-resident visitors at national borders. Excluding nationals residing abroad."/>
  </r>
  <r>
    <x v="101"/>
    <s v="SP.DYN.LE00.IN"/>
    <s v="Derived using male and female life expectancy"/>
  </r>
  <r>
    <x v="101"/>
    <s v="EG.ELC.RNEW.ZS"/>
    <s v="Sources: World Energy Statistics and Balances, IEA (2014)"/>
  </r>
  <r>
    <x v="101"/>
    <s v="ST.INT.TVLR.CD"/>
    <s v="Compiled from data reported in the International Monetary Fund's Balance of Payment Statistics database. 2003: the calculation method has been changed since January 2003._x000a_2006: the calculation method has been changed since January 2006."/>
  </r>
  <r>
    <x v="101"/>
    <s v="SM.POP.TOTL"/>
    <s v="Estimates are derived from data on foreign population. Foreign population is people who are citizens of a country other the country in which they reside. "/>
  </r>
  <r>
    <x v="101"/>
    <s v="SM.POP.NETM"/>
    <s v="Data source: United Nations World Population Prospects"/>
  </r>
  <r>
    <x v="101"/>
    <s v="MS.MIL.XPND.CN"/>
    <s v="1960-1964 SIPRI estimates."/>
  </r>
  <r>
    <x v="101"/>
    <s v="SP.POP.TOTL"/>
    <s v="Data source: Statistics Bureau of Japan"/>
  </r>
  <r>
    <x v="101"/>
    <s v="ST.INT.TVLX.CD"/>
    <s v="Compiled from data reported in the International Monetary Fund's Balance of Payment Statistics database. 2003: the calculation method has been changed since January 2003. 2006: the calculation method has been changed since January 2006."/>
  </r>
  <r>
    <x v="101"/>
    <s v="IT.CEL.SETS.P2"/>
    <s v="Ministry of Internal Affairs and Communications (MIC); Telecommunications Carriers Associations (TCA)."/>
  </r>
  <r>
    <x v="101"/>
    <s v="IT.CEL.SETS"/>
    <s v="Ministry of Internal Affairs and Communications (MIC); Telecommunications Carriers Associations (TCA)."/>
  </r>
  <r>
    <x v="101"/>
    <s v="SP.DYN.LE00.FE.IN"/>
    <s v="Data source: Ministry of Internal Affairs and Communications, Statistics Bureau"/>
  </r>
  <r>
    <x v="101"/>
    <s v="ST.INT.DPRT"/>
    <s v="Includes overnight visitors (tourists) and same-day visitors (excursionists)."/>
  </r>
  <r>
    <x v="101"/>
    <s v="SP.DYN.LE00.MA.IN"/>
    <s v="Data source: Ministry of Internal Affairs and Communications, Statistics Bureau"/>
  </r>
  <r>
    <x v="101"/>
    <s v="SP.DYN.AMRT.FE"/>
    <s v="Data source: Human Mortality Database by University of California, Berkeley, and Max Planck Institute for Demographic Research."/>
  </r>
  <r>
    <x v="101"/>
    <s v="IT.NET.BBND"/>
    <s v="Ministry of Internal Affairs and Communications (MIC); Telecommunications Carriers Associations (TCA)."/>
  </r>
  <r>
    <x v="101"/>
    <s v="EG.EGY.PRIM.PP.KD"/>
    <s v="Sources: World Energy Statistics and Balances, IEA (2014); World Development Indicators, WDI (2014)"/>
  </r>
  <r>
    <x v="101"/>
    <s v="IS.RRS.PASG.KM"/>
    <s v="Source: OECD"/>
  </r>
  <r>
    <x v="101"/>
    <s v="SP.DYN.CBRT.IN"/>
    <s v="Data source: Ministry of Internal Affairs and Communications, Statistics Bureau; United Nations Population and Vital Statistics Report"/>
  </r>
  <r>
    <x v="101"/>
    <s v="IT.MLT.MAIN"/>
    <s v="Ministry of Internal Affairs and Communications (MIC); Telecommunications Carriers Associations (TCA)."/>
  </r>
  <r>
    <x v="101"/>
    <s v="ST.INT.TRNR.CD"/>
    <s v="Compiled from data reported in the International Monetary Fund's Balance of Payment Statistics database."/>
  </r>
  <r>
    <x v="101"/>
    <s v="ST.INT.XPND.CD"/>
    <s v="Compiled from data reported in the International Monetary Fund's Balance of Payment Statistics database."/>
  </r>
  <r>
    <x v="101"/>
    <s v="CM.MKT.TRNR"/>
    <s v="Method of calculation: Data is taken from Japan Exchange Group"/>
  </r>
  <r>
    <x v="101"/>
    <s v="SP.DYN.CDRT.IN"/>
    <s v="Data source: Ministry of Internal Affairs and Communications, Statistics Bureau; United Nations Population and Vital Statistics Report"/>
  </r>
  <r>
    <x v="101"/>
    <s v="SP.DYN.AMRT.MA"/>
    <s v="Data source: Human Mortality Database by University of California, Berkeley, and Max Planck Institute for Demographic Research."/>
  </r>
  <r>
    <x v="101"/>
    <s v="ST.INT.RCPT.CD"/>
    <s v="Compiled from data reported in the International Monetary Fund's Balance of Payment Statistics database."/>
  </r>
  <r>
    <x v="101"/>
    <s v="MS.MIL.XPND.CD"/>
    <s v="1960-1964 SIPRI estimates."/>
  </r>
  <r>
    <x v="102"/>
    <s v="IT.CEL.SETS"/>
    <s v="Ministry of Transport and Communications. Ministry for Communications and Information of Republic of Kazakhstan"/>
  </r>
  <r>
    <x v="102"/>
    <s v="DT.DOD.DECT.CD"/>
    <s v="Long-term public and publicly guaranteed, long-term private nonguaranteed and short term debt data for 2020 are based on reports provided by the country."/>
  </r>
  <r>
    <x v="102"/>
    <s v="ST.INT.TVLX.CD"/>
    <s v="Compiled from data reported in the International Monetary Fund's Balance of Payment Statistics database."/>
  </r>
  <r>
    <x v="102"/>
    <s v="SP.POP.TOTL"/>
    <s v="Data source: Statistical Agency of Kazakhstan, United Nations World Population Prospects"/>
  </r>
  <r>
    <x v="102"/>
    <s v="IT.NET.BBND"/>
    <s v="Ministry of Transport and Communications. Ministry for Communications and Information of Republic of Kazakhstan"/>
  </r>
  <r>
    <x v="102"/>
    <s v="ST.INT.XPND.CD"/>
    <s v="Compiled from data reported in the International Monetary Fund's Balance of Payment Statistics database."/>
  </r>
  <r>
    <x v="102"/>
    <s v="SM.POP.NETM"/>
    <s v="Data source: United Nations World Population Prospects"/>
  </r>
  <r>
    <x v="102"/>
    <s v="IT.CEL.SETS.P2"/>
    <s v="Ministry of Transport and Communications. Ministry for Communications and Information of Republic of Kazakhstan"/>
  </r>
  <r>
    <x v="102"/>
    <s v="EG.ELC.RNEW.ZS"/>
    <s v="Sources: World Energy Statistics and Balances, IEA (2014)"/>
  </r>
  <r>
    <x v="102"/>
    <s v="SM.POP.TOTL"/>
    <s v="Estimates are derived from data on foreign-born population. "/>
  </r>
  <r>
    <x v="102"/>
    <s v="ST.INT.ARVL"/>
    <s v="Includes overnight visitors (tourists) and same-day visitors (excursionists). Arrivals of non-resident visitors at national borders."/>
  </r>
  <r>
    <x v="102"/>
    <s v="SP.DYN.LE00.IN"/>
    <s v="Derived using male and female life expectancy"/>
  </r>
  <r>
    <x v="102"/>
    <s v="ST.INT.TRNX.CD"/>
    <s v="Compiled from data reported in the International Monetary Fund's Balance of Payment Statistics database."/>
  </r>
  <r>
    <x v="102"/>
    <s v="SP.DYN.AMRT.FE"/>
    <s v="Data source: United Nations World Population Prospects"/>
  </r>
  <r>
    <x v="102"/>
    <s v="VC.IHR.PSRC.P5"/>
    <s v="Changes in definitions and/or counting rules are reported by the Member State to indicate a break in the time series."/>
  </r>
  <r>
    <x v="102"/>
    <s v="MS.MIL.XPND.CD"/>
    <s v="1993-1994 highly uncertain data."/>
  </r>
  <r>
    <x v="102"/>
    <s v="SP.DYN.AMRT.MA"/>
    <s v="Data source: United Nations World Population Prospects"/>
  </r>
  <r>
    <x v="102"/>
    <s v="IT.MLT.MAIN.P2"/>
    <s v="Ministry of Transport and Communications. Ministry for Communications and Information of Republic of Kazakhstan"/>
  </r>
  <r>
    <x v="102"/>
    <s v="ST.INT.RCPT.CD"/>
    <s v="Compiled from data reported in the International Monetary Fund's Balance of Payment Statistics database."/>
  </r>
  <r>
    <x v="102"/>
    <s v="EG.FEC.RNEW.ZS"/>
    <s v="Sources: World Energy Statistics and Balances, IEA (2014)"/>
  </r>
  <r>
    <x v="102"/>
    <s v="IS.RRS.GOOD.MT.K6"/>
    <s v="Source: Internation Union of Railways (UIC)"/>
  </r>
  <r>
    <x v="102"/>
    <s v="SP.DYN.TFRT.IN"/>
    <s v="Data source: Statistical Agency of Kazakhstan, United Nations World Population Prospects"/>
  </r>
  <r>
    <x v="102"/>
    <s v="IT.NET.BBND.P2"/>
    <s v="Ministry of Transport and Communications. Ministry for Communications and Information of Republic of Kazakhstan"/>
  </r>
  <r>
    <x v="102"/>
    <s v="SP.POP.GROW"/>
    <s v="Data source: Statistical Agency of Kazakhstan, United Nations World Population Prospects"/>
  </r>
  <r>
    <x v="102"/>
    <s v="SP.DYN.LE00.MA.IN"/>
    <s v="Data source: Statistical Agency of Kazakhstan, United Nations World Population Prospects"/>
  </r>
  <r>
    <x v="102"/>
    <s v="SP.DYN.LE00.FE.IN"/>
    <s v="Data source: Statistical Agency of Kazakhstan, United Nations World Population Prospects"/>
  </r>
  <r>
    <x v="102"/>
    <s v="SP.DYN.CBRT.IN"/>
    <s v="Data source: Statistical Agency of Kazakhstan, United Nations World Population Prospects"/>
  </r>
  <r>
    <x v="102"/>
    <s v="MS.MIL.XPND.CN"/>
    <s v="1993-1994 highly uncertain data."/>
  </r>
  <r>
    <x v="102"/>
    <s v="IT.NET.USER.ZS"/>
    <s v="Ministry of Transport and Communications. Ministry for Communications and Information of Republic of Kazakhstan"/>
  </r>
  <r>
    <x v="102"/>
    <s v="ST.INT.TRNR.CD"/>
    <s v="Compiled from data reported in the International Monetary Fund's Balance of Payment Statistics database."/>
  </r>
  <r>
    <x v="102"/>
    <s v="IT.MLT.MAIN"/>
    <s v="Ministry of Transport and Communications. Ministry for Communications and Information of Republic of Kazakhstan"/>
  </r>
  <r>
    <x v="102"/>
    <s v="ST.INT.TVLR.CD"/>
    <s v="Compiled from data reported in the International Monetary Fund's Balance of Payment Statistics database."/>
  </r>
  <r>
    <x v="102"/>
    <s v="ST.INT.DPRT"/>
    <s v="Includes overnight visitors (tourists) and same-day visitors (excursionists)."/>
  </r>
  <r>
    <x v="102"/>
    <s v="IS.RRS.PASG.KM"/>
    <s v="Source: Internation Union of Railways (UIC)"/>
  </r>
  <r>
    <x v="102"/>
    <s v="EG.EGY.PRIM.PP.KD"/>
    <s v="Sources: World Energy Statistics and Balances, IEA (2014); World Development Indicators, WDI (2014)"/>
  </r>
  <r>
    <x v="102"/>
    <s v="SP.DYN.CDRT.IN"/>
    <s v="Data source: Statistical Agency of Kazakhstan, United Nations World Population Prospects"/>
  </r>
  <r>
    <x v="103"/>
    <s v="IT.CEL.SETS"/>
    <s v="Kenya Posts and Telecommunications Corporation. From 1999: Communications Commission of Kenya (CCK)."/>
  </r>
  <r>
    <x v="103"/>
    <s v="DT.DOD.DECT.CD"/>
    <s v="Long-term public and publicly guaranteed debt data for 2020 are based on reports provided by the country. Long-term private nonguaranteed debt data for 2020 are World Bank staff estimates based on the market data. Short-term debt for 2020 is based on data from the BIS. DSSI eligible and participating, but with no deferred payments reported in 2020."/>
  </r>
  <r>
    <x v="103"/>
    <s v="SP.DYN.LE00.FE.IN"/>
    <s v="Data source: United Nations World Population Prospects"/>
  </r>
  <r>
    <x v="103"/>
    <s v="SG.GEN.PARL.ZS"/>
    <s v="Situation for 1 January 2008 for directly elected members endorsed by the electoral commission. The additional twelve appointed seats and two ex-officio seats had yet to be filled."/>
  </r>
  <r>
    <x v="103"/>
    <s v="SP.DYN.LE00.MA.IN"/>
    <s v="Data source: United Nations World Population Prospects"/>
  </r>
  <r>
    <x v="103"/>
    <s v="SP.POP.TOTL"/>
    <s v="Data source: United Nations World Population Prospects"/>
  </r>
  <r>
    <x v="103"/>
    <s v="ST.INT.TRNX.CD"/>
    <s v="Compiled from data reported in the International Monetary Fund's Balance of Payment Statistics database."/>
  </r>
  <r>
    <x v="103"/>
    <s v="ST.INT.XPND.CD"/>
    <s v="Compiled from data reported in the International Monetary Fund's Balance of Payment Statistics database."/>
  </r>
  <r>
    <x v="103"/>
    <s v="ST.INT.TRNR.CD"/>
    <s v="Compiled from data reported in the International Monetary Fund's Balance of Payment Statistics database."/>
  </r>
  <r>
    <x v="103"/>
    <s v="IS.RRS.PASG.KM"/>
    <s v="Source: Internation Union of Railways (UIC)"/>
  </r>
  <r>
    <x v="103"/>
    <s v="IT.CEL.SETS.P2"/>
    <s v="Kenya Posts and Telecommunications Corporation. From 1999: Communications Commission of Kenya (CCK)."/>
  </r>
  <r>
    <x v="103"/>
    <s v="EG.ELC.RNEW.ZS"/>
    <s v="Sources: World Energy Statistics and Balances, IEA (2014)"/>
  </r>
  <r>
    <x v="103"/>
    <s v="SM.POP.NETM"/>
    <s v="Data source: United Nations World Population Prospects"/>
  </r>
  <r>
    <x v="103"/>
    <s v="EG.EGY.PRIM.PP.KD"/>
    <s v="Sources: World Energy Statistics and Balances, IEA (2014); World Development Indicators, WDI (2014)"/>
  </r>
  <r>
    <x v="103"/>
    <s v="EG.FEC.RNEW.ZS"/>
    <s v="Sources: World Energy Statistics and Balances, IEA (2014)"/>
  </r>
  <r>
    <x v="103"/>
    <s v="ST.INT.ARVL"/>
    <s v="Includes overnight visitors (tourists) and same-day visitors (excursionists). Arrivals of non-resident visitors at national borders. Arrivals of non-resident visitors from all border entry points; excluding nationals residing abroad."/>
  </r>
  <r>
    <x v="103"/>
    <s v="SM.POP.TOTL"/>
    <s v="Estimates are derived from data on foreign-born population. Number of refugees reported by the UN Refugee Agency (UNHCR) are added to the migrant stock estimates. "/>
  </r>
  <r>
    <x v="103"/>
    <s v="SP.DYN.AMRT.MA"/>
    <s v="Data source: United Nations World Population Prospects"/>
  </r>
  <r>
    <x v="103"/>
    <s v="IT.NET.USER.ZS"/>
    <s v="Kenya Posts and Telecommunications Corporation. From 1999: Communications Commission of Kenya (CCK)."/>
  </r>
  <r>
    <x v="103"/>
    <s v="SP.DYN.CDRT.IN"/>
    <s v="Data source: United Nations World Population Prospects"/>
  </r>
  <r>
    <x v="103"/>
    <s v="IT.MLT.MAIN"/>
    <s v="Kenya Posts and Telecommunications Corporation. From 1999: Communications Commission of Kenya (CCK)."/>
  </r>
  <r>
    <x v="103"/>
    <s v="SP.DYN.LE00.IN"/>
    <s v="Data source: United Nations World Population Prospects"/>
  </r>
  <r>
    <x v="103"/>
    <s v="SP.DYN.AMRT.FE"/>
    <s v="Data source: United Nations World Population Prospects"/>
  </r>
  <r>
    <x v="103"/>
    <s v="ST.INT.RCPT.CD"/>
    <s v="Compiled from data reported in the International Monetary Fund's Balance of Payment Statistics database."/>
  </r>
  <r>
    <x v="103"/>
    <s v="IT.MLT.MAIN.P2"/>
    <s v="Kenya Posts and Telecommunications Corporation. From 1999: Communications Commission of Kenya (CCK)."/>
  </r>
  <r>
    <x v="103"/>
    <s v="SP.DYN.CBRT.IN"/>
    <s v="Data source: United Nations World Population Prospects"/>
  </r>
  <r>
    <x v="103"/>
    <s v="IT.NET.BBND"/>
    <s v="Kenya Posts and Telecommunications Corporation. From 1999: Communications Commission of Kenya (CCK)."/>
  </r>
  <r>
    <x v="103"/>
    <s v="IT.NET.BBND.P2"/>
    <s v="Kenya Posts and Telecommunications Corporation. From 1999: Communications Commission of Kenya (CCK)."/>
  </r>
  <r>
    <x v="103"/>
    <s v="ST.INT.TVLX.CD"/>
    <s v="Compiled from data reported in the International Monetary Fund's Balance of Payment Statistics database."/>
  </r>
  <r>
    <x v="103"/>
    <s v="IS.RRS.GOOD.MT.K6"/>
    <s v="Source: Internation Union of Railways (UIC)"/>
  </r>
  <r>
    <x v="103"/>
    <s v="SP.POP.GROW"/>
    <s v="Data source: United Nations World Population Prospects"/>
  </r>
  <r>
    <x v="103"/>
    <s v="ST.INT.TVLR.CD"/>
    <s v="Compiled from data reported in the International Monetary Fund's Balance of Payment Statistics database."/>
  </r>
  <r>
    <x v="103"/>
    <s v="SP.DYN.TFRT.IN"/>
    <s v="Data source: United Nations World Population Prospects"/>
  </r>
  <r>
    <x v="104"/>
    <s v="ST.INT.RCPT.CD"/>
    <s v="Compiled from data reported in the International Monetary Fund's Balance of Payment Statistics database."/>
  </r>
  <r>
    <x v="104"/>
    <s v="MS.MIL.XPND.CD"/>
    <s v="1992-2019 SIPRI estimates."/>
  </r>
  <r>
    <x v="104"/>
    <s v="EG.EGY.PRIM.PP.KD"/>
    <s v="Sources: World Energy Statistics and Balances, IEA (2014); World Development Indicators, WDI (2014)"/>
  </r>
  <r>
    <x v="104"/>
    <s v="ST.INT.TVLX.CD"/>
    <s v="Compiled from data reported in the International Monetary Fund's Balance of Payment Statistics database."/>
  </r>
  <r>
    <x v="104"/>
    <s v="SP.DYN.AMRT.MA"/>
    <s v="Data source: United Nations World Population Prospects"/>
  </r>
  <r>
    <x v="104"/>
    <s v="SP.DYN.CBRT.IN"/>
    <s v="Data source: National Statistics Committee, United Nations World Population Prospects"/>
  </r>
  <r>
    <x v="104"/>
    <s v="ST.INT.TRNX.CD"/>
    <s v="Compiled from data reported in the International Monetary Fund's Balance of Payment Statistics database."/>
  </r>
  <r>
    <x v="104"/>
    <s v="IT.NET.BBND"/>
    <s v="Kyrgyz Telecom. Ministry of Transport and Communications. From 2005: National Communications Agency."/>
  </r>
  <r>
    <x v="104"/>
    <s v="SP.DYN.LE00.MA.IN"/>
    <s v="Data source: National Statistics Committee, United Nations World Population Prospects"/>
  </r>
  <r>
    <x v="104"/>
    <s v="SP.DYN.AMRT.FE"/>
    <s v="Data source: United Nations World Population Prospects"/>
  </r>
  <r>
    <x v="104"/>
    <s v="DT.DOD.DECT.CD"/>
    <s v="Long-term public and publicly guaranteed and long-term private nonguaranteed debt data for 2020 are based on reports provided by the country. Short-term debt for 2020 are sourced by the Quarterly External Debt Statistics database (http://datatopics.worldbank.org/debt/qeds). DSSI eligible and participating, but with no deferred payments reported in 2020."/>
  </r>
  <r>
    <x v="104"/>
    <s v="IS.RRS.PASG.KM"/>
    <s v="Source: Internation Union of Railways (UIC)"/>
  </r>
  <r>
    <x v="104"/>
    <s v="MS.MIL.XPND.ZS"/>
    <s v="2017-2018 SIPRI estimates."/>
  </r>
  <r>
    <x v="104"/>
    <s v="ST.INT.XPND.CD"/>
    <s v="Compiled from data reported in the International Monetary Fund's Balance of Payment Statistics database."/>
  </r>
  <r>
    <x v="104"/>
    <s v="IT.CEL.SETS"/>
    <s v="Kyrgyz Telecom. Ministry of Transport and Communications. From 2005: National Communications Agency."/>
  </r>
  <r>
    <x v="104"/>
    <s v="SP.DYN.LE00.FE.IN"/>
    <s v="Data source: National Statistics Committee, United Nations World Population Prospects"/>
  </r>
  <r>
    <x v="104"/>
    <s v="IT.MLT.MAIN"/>
    <s v="Kyrgyz Telecom. Ministry of Transport and Communications. From 2005: National Communications Agency."/>
  </r>
  <r>
    <x v="104"/>
    <s v="MS.MIL.XPND.CN"/>
    <s v="1992-2019 SIPRI estimates."/>
  </r>
  <r>
    <x v="104"/>
    <s v="EG.FEC.RNEW.ZS"/>
    <s v="Sources: World Energy Statistics and Balances, IEA (2014)"/>
  </r>
  <r>
    <x v="104"/>
    <s v="SP.DYN.TFRT.IN"/>
    <s v="Data source: TransMONEE, United Nations World Population Prospects"/>
  </r>
  <r>
    <x v="104"/>
    <s v="ST.INT.TRNR.CD"/>
    <s v="Compiled from data reported in the International Monetary Fund's Balance of Payment Statistics database."/>
  </r>
  <r>
    <x v="104"/>
    <s v="SP.POP.TOTL"/>
    <s v="Data source: National Statistical Committee"/>
  </r>
  <r>
    <x v="104"/>
    <s v="SM.POP.NETM"/>
    <s v="Data source: United Nations World Population Prospects"/>
  </r>
  <r>
    <x v="104"/>
    <s v="ST.INT.DPRT"/>
    <s v="Includes overnight visitors (tourists) and same-day visitors (excursionists)."/>
  </r>
  <r>
    <x v="104"/>
    <s v="EG.ELC.RNEW.ZS"/>
    <s v="Sources: World Energy Statistics and Balances, IEA (2014)"/>
  </r>
  <r>
    <x v="104"/>
    <s v="ST.INT.ARVL"/>
    <s v="Includes overnight visitors (tourists) and same-day visitors (excursionists). Arrivals of non-resident visitors at national borders."/>
  </r>
  <r>
    <x v="104"/>
    <s v="IT.NET.USER.ZS"/>
    <s v="Kyrgyz Telecom. Ministry of Transport and Communications. From 2005: National Communications Agency."/>
  </r>
  <r>
    <x v="104"/>
    <s v="IT.CEL.SETS.P2"/>
    <s v="Kyrgyz Telecom. Ministry of Transport and Communications. From 2005: National Communications Agency."/>
  </r>
  <r>
    <x v="104"/>
    <s v="SM.POP.TOTL"/>
    <s v="Estimates are derived from data on foreign-born population. "/>
  </r>
  <r>
    <x v="104"/>
    <s v="SP.DYN.LE00.IN"/>
    <s v="Derived using male and female life expectancy"/>
  </r>
  <r>
    <x v="104"/>
    <s v="SP.DYN.CDRT.IN"/>
    <s v="Data source: National Statistics Committee, United Nations World Population Prospects"/>
  </r>
  <r>
    <x v="104"/>
    <s v="IT.NET.BBND.P2"/>
    <s v="Kyrgyz Telecom. Ministry of Transport and Communications. From 2005: National Communications Agency."/>
  </r>
  <r>
    <x v="104"/>
    <s v="ST.INT.TVLR.CD"/>
    <s v="Compiled from data reported in the International Monetary Fund's Balance of Payment Statistics database."/>
  </r>
  <r>
    <x v="104"/>
    <s v="IT.MLT.MAIN.P2"/>
    <s v="Kyrgyz Telecom. Ministry of Transport and Communications. From 2005: National Communications Agency."/>
  </r>
  <r>
    <x v="104"/>
    <s v="SP.POP.GROW"/>
    <s v="Data source: National Statistical Committee"/>
  </r>
  <r>
    <x v="104"/>
    <s v="IS.RRS.GOOD.MT.K6"/>
    <s v="Source: Internation Union of Railways (UIC)"/>
  </r>
  <r>
    <x v="105"/>
    <s v="MS.MIL.XPND.CD"/>
    <s v="1986-1993 SIPRI estimates. 2016-2019 highly uncertain data."/>
  </r>
  <r>
    <x v="105"/>
    <s v="ST.INT.TVLX.CD"/>
    <s v="Compiled from data reported in the International Monetary Fund's Balance of Payment Statistics database."/>
  </r>
  <r>
    <x v="105"/>
    <s v="IT.CEL.SETS"/>
    <s v="Ministry of Post and Telecommunications (MPTC)."/>
  </r>
  <r>
    <x v="105"/>
    <s v="EG.FEC.RNEW.ZS"/>
    <s v="Sources: World Energy Statistics and Balances, IEA (2014)"/>
  </r>
  <r>
    <x v="105"/>
    <s v="SM.POP.NETM"/>
    <s v="Data source: United Nations World Population Prospects"/>
  </r>
  <r>
    <x v="105"/>
    <s v="IT.NET.BBND"/>
    <s v="Ministry of Post and Telecommunications (MPTC)."/>
  </r>
  <r>
    <x v="105"/>
    <s v="IT.MLT.MAIN"/>
    <s v="Ministry of Post and Telecommunications (MPTC)."/>
  </r>
  <r>
    <x v="105"/>
    <s v="SP.DYN.LE00.IN"/>
    <s v="Data source: United Nations World Population Prospects"/>
  </r>
  <r>
    <x v="105"/>
    <s v="SP.DYN.CDRT.IN"/>
    <s v="Data source: United Nations World Population Prospects"/>
  </r>
  <r>
    <x v="105"/>
    <s v="SP.DYN.AMRT.FE"/>
    <s v="Data source: United Nations World Population Prospects"/>
  </r>
  <r>
    <x v="105"/>
    <s v="SP.DYN.AMRT.MA"/>
    <s v="Data source: United Nations World Population Prospects"/>
  </r>
  <r>
    <x v="105"/>
    <s v="ST.INT.RCPT.CD"/>
    <s v="Compiled from data reported in the International Monetary Fund's Balance of Payment Statistics database."/>
  </r>
  <r>
    <x v="105"/>
    <s v="DT.DOD.DECT.CD"/>
    <s v="Long-term public and publicly guaranteed and long-term private nonguaranteed debt data for 2020 are based on reports provided by the country. Short-term debt for 2020 are sourced by the Quarterly External Debt Statistics database (http://datatopics.worldbank.org/debt/qeds). Data include MDRI debt relief.DSSI eligible and not participating in 2020"/>
  </r>
  <r>
    <x v="105"/>
    <s v="MS.MIL.XPND.ZS"/>
    <s v="2016-2019 highly uncertain data."/>
  </r>
  <r>
    <x v="105"/>
    <s v="ST.INT.XPND.CD"/>
    <s v="Compiled from data reported in the International Monetary Fund's Balance of Payment Statistics database."/>
  </r>
  <r>
    <x v="105"/>
    <s v="ST.INT.TRNX.CD"/>
    <s v="Compiled from data reported in the International Monetary Fund's Balance of Payment Statistics database."/>
  </r>
  <r>
    <x v="105"/>
    <s v="SP.DYN.TFRT.IN"/>
    <s v="Data source: United Nations World Population Prospects"/>
  </r>
  <r>
    <x v="105"/>
    <s v="ST.INT.TRNR.CD"/>
    <s v="Compiled from data reported in the International Monetary Fund's Balance of Payment Statistics database."/>
  </r>
  <r>
    <x v="105"/>
    <s v="SP.POP.TOTL"/>
    <s v="Data source: United Nations World Population Prospects"/>
  </r>
  <r>
    <x v="105"/>
    <s v="ST.INT.ARVL"/>
    <s v="Includes overnight visitors (tourists) only. Arrivals of non-resident tourists at national borders. 1995-1997: arrivals by air. From 1998 arrivals by all means of transport."/>
  </r>
  <r>
    <x v="105"/>
    <s v="EG.ELC.RNEW.ZS"/>
    <s v="Sources: World Energy Statistics and Balances, IEA (2014)"/>
  </r>
  <r>
    <x v="105"/>
    <s v="SM.POP.TOTL"/>
    <s v="Estimates are derived from data on foreign population. Foreign population is people who are citizens of a country other the country in which they reside. "/>
  </r>
  <r>
    <x v="105"/>
    <s v="ST.INT.TVLR.CD"/>
    <s v="Compiled from data reported in the International Monetary Fund's Balance of Payment Statistics database."/>
  </r>
  <r>
    <x v="105"/>
    <s v="IT.MLT.MAIN.P2"/>
    <s v="Ministry of Post and Telecommunications (MPTC)."/>
  </r>
  <r>
    <x v="105"/>
    <s v="IS.RRS.GOOD.MT.K6"/>
    <s v="Source: Internation Union of Railways (UIC)"/>
  </r>
  <r>
    <x v="105"/>
    <s v="SP.POP.GROW"/>
    <s v="Data source: United Nations World Population Prospects"/>
  </r>
  <r>
    <x v="105"/>
    <s v="IT.NET.BBND.P2"/>
    <s v="Ministry of Post and Telecommunications (MPTC)."/>
  </r>
  <r>
    <x v="105"/>
    <s v="IS.RRS.PASG.KM"/>
    <s v="Source: Internation Union of Railways (UIC)"/>
  </r>
  <r>
    <x v="105"/>
    <s v="ST.INT.DPRT"/>
    <s v="Includes overnight visitors (tourists) only."/>
  </r>
  <r>
    <x v="105"/>
    <s v="IT.NET.USER.ZS"/>
    <s v="Ministry of Post and Telecommunications (MPTC)."/>
  </r>
  <r>
    <x v="105"/>
    <s v="MS.MIL.XPND.CN"/>
    <s v="1986-1993 SIPRI estimates. 2016-2019 highly uncertain data."/>
  </r>
  <r>
    <x v="105"/>
    <s v="SP.DYN.LE00.FE.IN"/>
    <s v="Data source: United Nations World Population Prospects"/>
  </r>
  <r>
    <x v="105"/>
    <s v="IT.CEL.SETS.P2"/>
    <s v="Ministry of Post and Telecommunications (MPTC)."/>
  </r>
  <r>
    <x v="105"/>
    <s v="SP.DYN.LE00.MA.IN"/>
    <s v="Data source: United Nations World Population Prospects"/>
  </r>
  <r>
    <x v="105"/>
    <s v="EG.EGY.PRIM.PP.KD"/>
    <s v="Sources: World Energy Statistics and Balances, IEA (2014); World Development Indicators, WDI (2014)"/>
  </r>
  <r>
    <x v="105"/>
    <s v="SP.DYN.CBRT.IN"/>
    <s v="Data source: United Nations World Population Prospects"/>
  </r>
  <r>
    <x v="106"/>
    <s v="ST.INT.RCPT.CD"/>
    <s v="Compiled from data reported in the International Monetary Fund's Balance of Payment Statistics database. 1995-2005: country data."/>
  </r>
  <r>
    <x v="106"/>
    <s v="ST.INT.ARVL"/>
    <s v="Includes overnight visitors (tourists) and same-day visitors (excursionists). Arrivals of non-resident visitors at national borders."/>
  </r>
  <r>
    <x v="106"/>
    <s v="IT.MLT.MAIN"/>
    <s v="Telecom Services Kiribati Limited (TSKL). Telecommunications Authority of Kiribati"/>
  </r>
  <r>
    <x v="106"/>
    <s v="ST.INT.TVLX.CD"/>
    <s v="Compiled from data reported in the International Monetary Fund's Balance of Payment Statistics database."/>
  </r>
  <r>
    <x v="106"/>
    <s v="ST.INT.XPND.CD"/>
    <s v="Compiled from data reported in the International Monetary Fund's Balance of Payment Statistics database. 2005: country data."/>
  </r>
  <r>
    <x v="106"/>
    <s v="ST.INT.TRNR.CD"/>
    <s v="Compiled from data reported in the International Monetary Fund's Balance of Payment Statistics database."/>
  </r>
  <r>
    <x v="106"/>
    <s v="ST.INT.TVLR.CD"/>
    <s v="Compiled from data reported in the International Monetary Fund's Balance of Payment Statistics database."/>
  </r>
  <r>
    <x v="106"/>
    <s v="IT.MLT.MAIN.P2"/>
    <s v="Telecom Services Kiribati Limited (TSKL). Telecommunications Authority of Kiribati"/>
  </r>
  <r>
    <x v="106"/>
    <s v="SP.DYN.CDRT.IN"/>
    <s v="Data source: United Nations World Population Prospects"/>
  </r>
  <r>
    <x v="106"/>
    <s v="SP.DYN.LE00.FE.IN"/>
    <s v="Data source: United Nations World Population Prospects"/>
  </r>
  <r>
    <x v="106"/>
    <s v="IT.CEL.SETS"/>
    <s v="Telecom Services Kiribati Limited (TSKL). Telecommunications Authority of Kiribati"/>
  </r>
  <r>
    <x v="106"/>
    <s v="EG.FEC.RNEW.ZS"/>
    <s v="Sources: UN Energy Statistics (2014)"/>
  </r>
  <r>
    <x v="106"/>
    <s v="SP.DYN.CBRT.IN"/>
    <s v="Data source: United Nations World Population Prospects"/>
  </r>
  <r>
    <x v="106"/>
    <s v="SP.POP.GROW"/>
    <s v="Data source: United Nations World Population Prospects"/>
  </r>
  <r>
    <x v="106"/>
    <s v="ST.INT.TRNX.CD"/>
    <s v="Compiled from data reported in the International Monetary Fund's Balance of Payment Statistics database."/>
  </r>
  <r>
    <x v="106"/>
    <s v="EG.EGY.PRIM.PP.KD"/>
    <s v="Sources: Estimated based on UN Energy Statistics (2014); World Development Indicators, WDI (2014)"/>
  </r>
  <r>
    <x v="106"/>
    <s v="EG.ELC.RNEW.ZS"/>
    <s v="Sources: UN Energy Statistics (2014)"/>
  </r>
  <r>
    <x v="106"/>
    <s v="IT.NET.BBND.P2"/>
    <s v="Telecom Services Kiribati Limited (TSKL). Telecommunications Authority of Kiribati"/>
  </r>
  <r>
    <x v="106"/>
    <s v="SP.POP.TOTL"/>
    <s v="Data source: United Nations World Population Prospects"/>
  </r>
  <r>
    <x v="106"/>
    <s v="SP.DYN.AMRT.FE"/>
    <s v="Data source: United Nations World Population Prospects"/>
  </r>
  <r>
    <x v="106"/>
    <s v="IT.NET.BBND"/>
    <s v="Telecom Services Kiribati Limited (TSKL). Telecommunications Authority of Kiribati"/>
  </r>
  <r>
    <x v="106"/>
    <s v="SP.DYN.TFRT.IN"/>
    <s v="Data source: United Nations World Population Prospects"/>
  </r>
  <r>
    <x v="106"/>
    <s v="SM.POP.TOTL"/>
    <s v="Estimates are derived from data on foreign-born population. "/>
  </r>
  <r>
    <x v="106"/>
    <s v="SP.DYN.AMRT.MA"/>
    <s v="Data source: United Nations World Population Prospects"/>
  </r>
  <r>
    <x v="106"/>
    <s v="SP.DYN.LE00.IN"/>
    <s v="Data source: United Nations World Population Prospects"/>
  </r>
  <r>
    <x v="106"/>
    <s v="IT.NET.USER.ZS"/>
    <s v="Telecom Services Kiribati Limited (TSKL). Telecommunications Authority of Kiribati"/>
  </r>
  <r>
    <x v="106"/>
    <s v="SP.DYN.LE00.MA.IN"/>
    <s v="Data source: United Nations World Population Prospects"/>
  </r>
  <r>
    <x v="106"/>
    <s v="IT.CEL.SETS.P2"/>
    <s v="Telecom Services Kiribati Limited (TSKL). Telecommunications Authority of Kiribati"/>
  </r>
  <r>
    <x v="107"/>
    <s v="IT.MLT.MAIN.P2"/>
    <s v="Cable &amp; Wireless St. Kitts &amp; Nevis. Ministry of Communications, Works, Utilities, Posts and Telegraph. Ministry of International Trade, Labour, Social Security, oTelecommunications and Technology"/>
  </r>
  <r>
    <x v="107"/>
    <s v="SP.POP.GROW"/>
    <s v="Data source: United Nations World Population Prospects"/>
  </r>
  <r>
    <x v="107"/>
    <s v="ST.INT.TRNX.CD"/>
    <s v="Compiled from data reported in the International Monetary Fund's Balance of Payment Statistics database."/>
  </r>
  <r>
    <x v="107"/>
    <s v="EG.ELC.RNEW.ZS"/>
    <s v="Sources: UN Energy Statistics (2014)"/>
  </r>
  <r>
    <x v="107"/>
    <s v="SP.POP.TOTL"/>
    <s v="Data source: United Nations World Population Prospects"/>
  </r>
  <r>
    <x v="107"/>
    <s v="SP.DYN.CBRT.IN"/>
    <s v="Data source: United Nations Population and Vital Statistics Report"/>
  </r>
  <r>
    <x v="107"/>
    <s v="EG.EGY.PRIM.PP.KD"/>
    <s v="Sources: Estimated based on UN Energy Statistics (2014); World Development Indicators, WDI (2014)"/>
  </r>
  <r>
    <x v="107"/>
    <s v="IT.NET.BBND.P2"/>
    <s v="Cable &amp; Wireless St. Kitts &amp; Nevis. Ministry of Communications, Works, Utilities, Posts and Telegraph. Ministry of International Trade, Labour, Social Security, oTelecommunications and Technology"/>
  </r>
  <r>
    <x v="107"/>
    <s v="ST.INT.XPND.CD"/>
    <s v="Compiled from data reported in the International Monetary Fund's Balance of Payment Statistics database."/>
  </r>
  <r>
    <x v="107"/>
    <s v="SP.DYN.AMRT.FE"/>
    <s v="Data source: World Bank estimate"/>
  </r>
  <r>
    <x v="107"/>
    <s v="ST.INT.TVLX.CD"/>
    <s v="Compiled from data reported in the International Monetary Fund's Balance of Payment Statistics database."/>
  </r>
  <r>
    <x v="107"/>
    <s v="ST.INT.ARVL"/>
    <s v="Includes overnight visitors (tourists) and same-day visitors (excursionists). Arrivals of non-resident visitors at national borders."/>
  </r>
  <r>
    <x v="107"/>
    <s v="DT.DOD.DSTC.CD"/>
    <s v="Data on short-term debt on original maturity basis are not available."/>
  </r>
  <r>
    <x v="107"/>
    <s v="IT.MLT.MAIN"/>
    <s v="Cable &amp; Wireless St. Kitts &amp; Nevis. Ministry of Communications, Works, Utilities, Posts and Telegraph. Ministry of International Trade, Labour, Social Security, oTelecommunications and Technology"/>
  </r>
  <r>
    <x v="107"/>
    <s v="SP.DYN.AMRT.MA"/>
    <s v="Data source: World Bank estimate"/>
  </r>
  <r>
    <x v="107"/>
    <s v="SP.DYN.LE00.IN"/>
    <s v="Derived using male and female life expectancy"/>
  </r>
  <r>
    <x v="107"/>
    <s v="SP.DYN.LE00.MA.IN"/>
    <s v="Data source: United Nations Population and Vital Statistics Report"/>
  </r>
  <r>
    <x v="107"/>
    <s v="IT.CEL.SETS.P2"/>
    <s v="Cable &amp; Wireless St. Kitts &amp; Nevis. Ministry of Communications, Works, Utilities, Posts and Telegraph. Ministry of International Trade, Labour, Social Security, oTelecommunications and Technology"/>
  </r>
  <r>
    <x v="107"/>
    <s v="SP.DYN.CDRT.IN"/>
    <s v="Data source: United Nations Population and Vital Statistics Report"/>
  </r>
  <r>
    <x v="107"/>
    <s v="IT.CEL.SETS"/>
    <s v="Cable &amp; Wireless St. Kitts &amp; Nevis. Ministry of Communications, Works, Utilities, Posts and Telegraph. Ministry of International Trade, Labour, Social Security, oTelecommunications and Technology"/>
  </r>
  <r>
    <x v="107"/>
    <s v="SP.DYN.LE00.FE.IN"/>
    <s v="Data source: United Nations Population and Vital Statistics Report"/>
  </r>
  <r>
    <x v="107"/>
    <s v="IT.NET.USER.ZS"/>
    <s v="Cable &amp; Wireless St. Kitts &amp; Nevis. Ministry of Communications, Works, Utilities, Posts and Telegraph. Ministry of International Trade, Labour, Social Security, oTelecommunications and Technology"/>
  </r>
  <r>
    <x v="107"/>
    <s v="ST.INT.TVLR.CD"/>
    <s v="Compiled from data reported in the International Monetary Fund's Balance of Payment Statistics database."/>
  </r>
  <r>
    <x v="107"/>
    <s v="IT.NET.BBND"/>
    <s v="Cable &amp; Wireless St. Kitts &amp; Nevis. Ministry of Communications, Works, Utilities, Posts and Telegraph. Ministry of International Trade, Labour, Social Security, oTelecommunications and Technology"/>
  </r>
  <r>
    <x v="107"/>
    <s v="SM.POP.TOTL"/>
    <s v="Estimates are derived from data on foreign-born population. For the purpose of estimation, estimates for Anguilla and for Saint Kitts and Nevis are derived and reported separately."/>
  </r>
  <r>
    <x v="107"/>
    <s v="EG.FEC.RNEW.ZS"/>
    <s v="Sources: UN Energy Statistics (2014)"/>
  </r>
  <r>
    <x v="107"/>
    <s v="SP.DYN.TFRT.IN"/>
    <s v="Data source: United Nations Population and Vital Statistics Report"/>
  </r>
  <r>
    <x v="108"/>
    <s v="IT.MLT.MAIN.P2"/>
    <s v="Ministry of Information and Communication. Korea Communications Commission."/>
  </r>
  <r>
    <x v="108"/>
    <s v="IS.RRS.GOOD.MT.K6"/>
    <s v="Source: OECD"/>
  </r>
  <r>
    <x v="108"/>
    <s v="ST.INT.TRNX.CD"/>
    <s v="Compiled from data reported in the International Monetary Fund's Balance of Payment Statistics database."/>
  </r>
  <r>
    <x v="108"/>
    <s v="IT.CEL.SETS"/>
    <s v="Ministry of Information and Communication. Korea Communications Commission."/>
  </r>
  <r>
    <x v="108"/>
    <s v="SP.POP.GROW"/>
    <s v="Data source: Korean Statistical Information Service"/>
  </r>
  <r>
    <x v="108"/>
    <s v="SP.POP.TOTL"/>
    <s v="Data source: Korean Statistical Information Service"/>
  </r>
  <r>
    <x v="108"/>
    <s v="MS.MIL.XPND.CD"/>
    <s v="1960-2004 SIPRI estimates."/>
  </r>
  <r>
    <x v="108"/>
    <s v="IS.RRS.PASG.KM"/>
    <s v="Source: OECD"/>
  </r>
  <r>
    <x v="108"/>
    <s v="ST.INT.DPRT"/>
    <s v="Includes overnight visitors (tourists) and same-day visitors (excursionists)."/>
  </r>
  <r>
    <x v="108"/>
    <s v="MS.MIL.XPND.CN"/>
    <s v="1960-2004 SIPRI estimates."/>
  </r>
  <r>
    <x v="108"/>
    <s v="ST.INT.RCPT.CD"/>
    <s v="Compiled from data reported in the International Monetary Fund's Balance of Payment Statistics database."/>
  </r>
  <r>
    <x v="108"/>
    <s v="SP.DYN.CBRT.IN"/>
    <s v="Data source: Korean Statistical Information Service"/>
  </r>
  <r>
    <x v="108"/>
    <s v="EG.ELC.RNEW.ZS"/>
    <s v="Sources: World Energy Statistics and Balances, IEA (2014)"/>
  </r>
  <r>
    <x v="108"/>
    <s v="IT.NET.BBND"/>
    <s v="Ministry of Information and Communication. Korea Communications Commission."/>
  </r>
  <r>
    <x v="108"/>
    <s v="IT.CEL.SETS.P2"/>
    <s v="Ministry of Information and Communication. Korea Communications Commission."/>
  </r>
  <r>
    <x v="108"/>
    <s v="EG.EGY.PRIM.PP.KD"/>
    <s v="Sources: World Energy Statistics and Balances, IEA (2014); World Development Indicators, WDI (2014)"/>
  </r>
  <r>
    <x v="108"/>
    <s v="IT.NET.BBND.P2"/>
    <s v="Ministry of Information and Communication. Korea Communications Commission."/>
  </r>
  <r>
    <x v="108"/>
    <s v="ST.INT.XPND.CD"/>
    <s v="Compiled from data reported in the International Monetary Fund's Balance of Payment Statistics database."/>
  </r>
  <r>
    <x v="108"/>
    <s v="SP.DYN.TFRT.IN"/>
    <s v="Data source: Korean Statistical Information Service, United Nations World Population Prospects"/>
  </r>
  <r>
    <x v="108"/>
    <s v="EG.FEC.RNEW.ZS"/>
    <s v="Sources: World Energy Statistics and Balances, IEA (2014)"/>
  </r>
  <r>
    <x v="108"/>
    <s v="MS.MIL.XPND.ZS"/>
    <s v="1995-2004 SIPRI estimates."/>
  </r>
  <r>
    <x v="108"/>
    <s v="SP.DYN.AMRT.FE"/>
    <s v="Data source: United Nations World Population Prospects"/>
  </r>
  <r>
    <x v="108"/>
    <s v="ST.INT.TVLX.CD"/>
    <s v="Compiled from data reported in the International Monetary Fund's Balance of Payment Statistics database."/>
  </r>
  <r>
    <x v="108"/>
    <s v="ST.INT.ARVL"/>
    <s v="Includes overnight visitors (tourists) and same-day visitors (excursionists). Arrivals of non-resident visitors at national borders. Including nationals residing abroad and crew members."/>
  </r>
  <r>
    <x v="108"/>
    <s v="ST.INT.TRNR.CD"/>
    <s v="Compiled from data reported in the International Monetary Fund's Balance of Payment Statistics database."/>
  </r>
  <r>
    <x v="108"/>
    <s v="ST.INT.TVLR.CD"/>
    <s v="Compiled from data reported in the International Monetary Fund's Balance of Payment Statistics database."/>
  </r>
  <r>
    <x v="108"/>
    <s v="IT.MLT.MAIN"/>
    <s v="Ministry of Information and Communication. Korea Communications Commission."/>
  </r>
  <r>
    <x v="108"/>
    <s v="SP.DYN.AMRT.MA"/>
    <s v="Data source: United Nations World Population Prospects"/>
  </r>
  <r>
    <x v="108"/>
    <s v="SM.POP.TOTL"/>
    <s v="Estimates are derived from data on foreign-born population. "/>
  </r>
  <r>
    <x v="108"/>
    <s v="SM.POP.NETM"/>
    <s v="Data source: United Nations World Population Prospects"/>
  </r>
  <r>
    <x v="108"/>
    <s v="SP.DYN.LE00.FE.IN"/>
    <s v="Data source: Korean Statistical Information Service, United Nations World Population Prospects"/>
  </r>
  <r>
    <x v="108"/>
    <s v="SP.DYN.LE00.MA.IN"/>
    <s v="Data source: Korean Statistical Information Service, United Nations World Population Prospects"/>
  </r>
  <r>
    <x v="108"/>
    <s v="IT.NET.USER.ZS"/>
    <s v="Ministry of Information and Communication. Korea Communications Commission."/>
  </r>
  <r>
    <x v="108"/>
    <s v="SP.DYN.LE00.IN"/>
    <s v="Derived using male and female life expectancy"/>
  </r>
  <r>
    <x v="108"/>
    <s v="SP.DYN.CDRT.IN"/>
    <s v="Data source: Korean Statistical Information Service"/>
  </r>
  <r>
    <x v="109"/>
    <s v="SP.DYN.AMRT.FE"/>
    <s v="Data source: United Nations World Population Prospects"/>
  </r>
  <r>
    <x v="109"/>
    <s v="SP.DYN.LE00.FE.IN"/>
    <s v="Data source: United Nations World Population Prospects"/>
  </r>
  <r>
    <x v="109"/>
    <s v="SP.DYN.TFRT.IN"/>
    <s v="Data source: United Nations World Population Prospects"/>
  </r>
  <r>
    <x v="109"/>
    <s v="SG.GEN.PARL.ZS"/>
    <s v="No woman candidate was elected in the 2006 elections. However, one woman, appointed to the 16-member cabinet, is counted, because cabinet ministers also sit in parliament. In 2008, two women were appointed to the 16-member cabinet sworn in June 2008."/>
  </r>
  <r>
    <x v="109"/>
    <s v="IT.NET.BBND.P2"/>
    <s v="Ministry of Communications."/>
  </r>
  <r>
    <x v="109"/>
    <s v="EG.EGY.PRIM.PP.KD"/>
    <s v="Sources: World Energy Statistics and Balances, IEA (2014); World Development Indicators, WDI (2014)"/>
  </r>
  <r>
    <x v="109"/>
    <s v="ST.INT.TVLX.CD"/>
    <s v="Compiled from data reported in the International Monetary Fund's Balance of Payment Statistics database."/>
  </r>
  <r>
    <x v="109"/>
    <s v="ST.INT.TVLR.CD"/>
    <s v="Compiled from data reported in the International Monetary Fund's Balance of Payment Statistics database."/>
  </r>
  <r>
    <x v="109"/>
    <s v="IT.CEL.SETS.P2"/>
    <s v="Ministry of Communications."/>
  </r>
  <r>
    <x v="109"/>
    <s v="ST.INT.RCPT.CD"/>
    <s v="Compiled from data reported in the International Monetary Fund's Balance of Payment Statistics database."/>
  </r>
  <r>
    <x v="109"/>
    <s v="IT.MLT.MAIN"/>
    <s v="Ministry of Communications."/>
  </r>
  <r>
    <x v="109"/>
    <s v="SP.DYN.CBRT.IN"/>
    <s v="Data source: United Nations World Population Prospects"/>
  </r>
  <r>
    <x v="109"/>
    <s v="SP.DYN.LE00.MA.IN"/>
    <s v="Data source: United Nations World Population Prospects"/>
  </r>
  <r>
    <x v="109"/>
    <s v="MS.MIL.XPND.CN"/>
    <s v="1970-1974 SIPRI estimates."/>
  </r>
  <r>
    <x v="109"/>
    <s v="ST.INT.DPRT"/>
    <s v="Includes overnight visitors (tourists) only."/>
  </r>
  <r>
    <x v="109"/>
    <s v="SM.POP.TOTL"/>
    <s v="Estimates are derived from data on foreign population. Foreign population is people who are citizens of a country other the country in which they reside. Number of refugees reported by the UN Refugee Agency (UNHCR) are added to the migrant stock estimates. "/>
  </r>
  <r>
    <x v="109"/>
    <s v="MS.MIL.XPND.CD"/>
    <s v="1970-1974 SIPRI estimates."/>
  </r>
  <r>
    <x v="109"/>
    <s v="SP.POP.GROW"/>
    <s v="Data source: United Nations World Population Prospects"/>
  </r>
  <r>
    <x v="109"/>
    <s v="IT.CEL.SETS"/>
    <s v="Ministry of Communications."/>
  </r>
  <r>
    <x v="109"/>
    <s v="ST.INT.TRNX.CD"/>
    <s v="Compiled from data reported in the International Monetary Fund's Balance of Payment Statistics database."/>
  </r>
  <r>
    <x v="109"/>
    <s v="IT.MLT.MAIN.P2"/>
    <s v="Ministry of Communications."/>
  </r>
  <r>
    <x v="109"/>
    <s v="ST.INT.TRNR.CD"/>
    <s v="Compiled from data reported in the International Monetary Fund's Balance of Payment Statistics database."/>
  </r>
  <r>
    <x v="109"/>
    <s v="IT.NET.USER.ZS"/>
    <s v="Ministry of Communications."/>
  </r>
  <r>
    <x v="109"/>
    <s v="IT.NET.BBND"/>
    <s v="Ministry of Communications."/>
  </r>
  <r>
    <x v="109"/>
    <s v="ST.INT.ARVL"/>
    <s v="Includes overnight visitors (tourists) and same-day visitors (excursionists). Arrivals of non-resident visitors at national borders."/>
  </r>
  <r>
    <x v="109"/>
    <s v="SP.DYN.AMRT.MA"/>
    <s v="Data source: United Nations World Population Prospects"/>
  </r>
  <r>
    <x v="109"/>
    <s v="SP.DYN.CDRT.IN"/>
    <s v="Data source: United Nations World Population Prospects"/>
  </r>
  <r>
    <x v="109"/>
    <s v="ST.INT.XPND.CD"/>
    <s v="Compiled from data reported in the International Monetary Fund's Balance of Payment Statistics database."/>
  </r>
  <r>
    <x v="109"/>
    <s v="SP.POP.TOTL"/>
    <s v="Data source: United Nations World Population Prospects"/>
  </r>
  <r>
    <x v="109"/>
    <s v="SP.DYN.LE00.IN"/>
    <s v="Data source: United Nations World Population Prospects"/>
  </r>
  <r>
    <x v="109"/>
    <s v="EG.ELC.RNEW.ZS"/>
    <s v="Sources: World Energy Statistics and Balances, IEA (2014)"/>
  </r>
  <r>
    <x v="109"/>
    <s v="SM.POP.NETM"/>
    <s v="Data source: United Nations World Population Prospects"/>
  </r>
  <r>
    <x v="109"/>
    <s v="EG.FEC.RNEW.ZS"/>
    <s v="Sources: World Energy Statistics and Balances, IEA (2014)"/>
  </r>
  <r>
    <x v="110"/>
    <s v="ST.INT.ARVL"/>
    <s v="Includes overnight visitors (tourists) and same-day visitors (excursionists). Arrivals of non-resident visitors at national borders."/>
  </r>
  <r>
    <x v="110"/>
    <s v="SP.DYN.AMRT.FE"/>
    <s v="Data source: United Nations World Population Prospects"/>
  </r>
  <r>
    <x v="110"/>
    <s v="ST.INT.TVLX.CD"/>
    <s v="Compiled from data reported in the International Monetary Fund's Balance of Payment Statistics database."/>
  </r>
  <r>
    <x v="110"/>
    <s v="SP.DYN.AMRT.MA"/>
    <s v="Data source: United Nations World Population Prospects"/>
  </r>
  <r>
    <x v="110"/>
    <s v="IT.MLT.MAIN"/>
    <s v="Lao Telecommunications Co., Ltd.; Ministère des communications, transports, postes et de la construction. National Authority of Post and Telecommunication."/>
  </r>
  <r>
    <x v="110"/>
    <s v="SP.DYN.LE00.MA.IN"/>
    <s v="Data source: United Nations World Population Prospects"/>
  </r>
  <r>
    <x v="110"/>
    <s v="ST.INT.XPND.CD"/>
    <s v="Compiled from data reported in the International Monetary Fund's Balance of Payment Statistics database."/>
  </r>
  <r>
    <x v="110"/>
    <s v="IT.NET.BBND.P2"/>
    <s v="Lao Telecommunications Co., Ltd.; Ministère des communications, transports, postes et de la construction. National Authority of Post and Telecommunication."/>
  </r>
  <r>
    <x v="110"/>
    <s v="IT.NET.USER.ZS"/>
    <s v="Lao Telecommunications Co., Ltd.; Ministère des communications, transports, postes et de la construction. National Authority of Post and Telecommunication."/>
  </r>
  <r>
    <x v="110"/>
    <s v="SP.DYN.LE00.IN"/>
    <s v="Data source: United Nations World Population Prospects"/>
  </r>
  <r>
    <x v="110"/>
    <s v="ST.INT.TRNR.CD"/>
    <s v="Compiled from data reported in the International Monetary Fund's Balance of Payment Statistics database."/>
  </r>
  <r>
    <x v="110"/>
    <s v="EG.EGY.PRIM.PP.KD"/>
    <s v="Sources: Estimated based on UN Energy Statistics (2014); World Development Indicators, WDI (2014)"/>
  </r>
  <r>
    <x v="110"/>
    <s v="SM.POP.TOTL"/>
    <s v="Estimates are derived from data on foreign population. Foreign population is people who are citizens of a country other the country in which they reside. Number of refugees reported by the UN Refugee Agency (UNHCR) are added to the migrant stock estimates. "/>
  </r>
  <r>
    <x v="110"/>
    <s v="SP.DYN.CDRT.IN"/>
    <s v="Data source: United Nations World Population Prospects"/>
  </r>
  <r>
    <x v="110"/>
    <s v="SP.DYN.CBRT.IN"/>
    <s v="Data source: United Nations World Population Prospects"/>
  </r>
  <r>
    <x v="110"/>
    <s v="SM.POP.NETM"/>
    <s v="Data source: United Nations World Population Prospects"/>
  </r>
  <r>
    <x v="110"/>
    <s v="SP.DYN.LE00.FE.IN"/>
    <s v="Data source: United Nations World Population Prospects"/>
  </r>
  <r>
    <x v="110"/>
    <s v="ST.INT.TVLR.CD"/>
    <s v="Compiled from data reported in the International Monetary Fund's Balance of Payment Statistics database."/>
  </r>
  <r>
    <x v="110"/>
    <s v="EG.FEC.RNEW.ZS"/>
    <s v="Sources: UN Energy Statistics (2014)"/>
  </r>
  <r>
    <x v="110"/>
    <s v="EG.ELC.RNEW.ZS"/>
    <s v="Sources: UN Energy Statistics (2014)"/>
  </r>
  <r>
    <x v="110"/>
    <s v="ST.INT.TRNX.CD"/>
    <s v="Compiled from data reported in the International Monetary Fund's Balance of Payment Statistics database."/>
  </r>
  <r>
    <x v="110"/>
    <s v="SP.DYN.TFRT.IN"/>
    <s v="Data source: United Nations World Population Prospects"/>
  </r>
  <r>
    <x v="110"/>
    <s v="IT.NET.BBND"/>
    <s v="Lao Telecommunications Co., Ltd.; Ministère des communications, transports, postes et de la construction. National Authority of Post and Telecommunication."/>
  </r>
  <r>
    <x v="110"/>
    <s v="IT.CEL.SETS"/>
    <s v="Lao Telecommunications Co., Ltd.; Ministère des communications, transports, postes et de la construction. National Authority of Post and Telecommunication."/>
  </r>
  <r>
    <x v="110"/>
    <s v="ST.INT.RCPT.CD"/>
    <s v="Compiled from data reported in the International Monetary Fund's Balance of Payment Statistics database."/>
  </r>
  <r>
    <x v="110"/>
    <s v="ST.INT.DPRT"/>
    <s v="Includes overnight visitors (tourists) and same-day visitors (excursionists)."/>
  </r>
  <r>
    <x v="110"/>
    <s v="DT.DOD.DECT.CD"/>
    <s v="Long-term public and publicly guaranteed debt data for 2020 are World Bank staff estimates based on the original terms of the loans and creditors data. Long-term private nonguaranteed debt data for 2020are World Bank staff estimates based on the market data. Short-term debt for 2020 is based on data from the BIS."/>
  </r>
  <r>
    <x v="110"/>
    <s v="SP.POP.TOTL"/>
    <s v="Data source: United Nations World Population Prospects"/>
  </r>
  <r>
    <x v="110"/>
    <s v="SP.POP.GROW"/>
    <s v="Data source: United Nations World Population Prospects"/>
  </r>
  <r>
    <x v="110"/>
    <s v="IT.MLT.MAIN.P2"/>
    <s v="Lao Telecommunications Co., Ltd.; Ministère des communications, transports, postes et de la construction. National Authority of Post and Telecommunication."/>
  </r>
  <r>
    <x v="110"/>
    <s v="IT.CEL.SETS.P2"/>
    <s v="Lao Telecommunications Co., Ltd.; Ministère des communications, transports, postes et de la construction. National Authority of Post and Telecommunication."/>
  </r>
  <r>
    <x v="111"/>
    <s v="SP.DYN.AMRT.FE"/>
    <s v="Data source: United Nations World Population Prospects"/>
  </r>
  <r>
    <x v="111"/>
    <s v="IT.NET.BBND"/>
    <s v="Ministère des Postes et des Télécommunications."/>
  </r>
  <r>
    <x v="111"/>
    <s v="ST.INT.ARVL"/>
    <s v="Includes overnight visitors (tourists) only. Arrivals of non-resident tourists at national borders. Excluding the Lebanon, Syria and Palestine nationalities."/>
  </r>
  <r>
    <x v="111"/>
    <s v="ST.INT.TVLX.CD"/>
    <s v="Compiled from data reported in the International Monetary Fund's Balance of Payment Statistics database."/>
  </r>
  <r>
    <x v="111"/>
    <s v="IT.CEL.SETS"/>
    <s v="Ministère des Postes et des Télécommunications."/>
  </r>
  <r>
    <x v="111"/>
    <s v="SP.DYN.AMRT.MA"/>
    <s v="Data source: United Nations World Population Prospects"/>
  </r>
  <r>
    <x v="111"/>
    <s v="SP.POP.TOTL"/>
    <s v="Data source: United Nations World Population Prospects"/>
  </r>
  <r>
    <x v="111"/>
    <s v="IT.MLT.MAIN"/>
    <s v="Ministère des Postes et des Télécommunications."/>
  </r>
  <r>
    <x v="111"/>
    <s v="MS.MIL.XPND.ZS"/>
    <s v="1990-1997, 2005-2007, 2010, 2013-2019 SIPRI estimates."/>
  </r>
  <r>
    <x v="111"/>
    <s v="SP.DYN.LE00.MA.IN"/>
    <s v="Data source: United Nations World Population Prospects"/>
  </r>
  <r>
    <x v="111"/>
    <s v="NY.GNP.PCAP.PP.KD"/>
    <s v="Estimates are based on regression."/>
  </r>
  <r>
    <x v="111"/>
    <s v="NY.GNP.MKTP.PP.CD"/>
    <s v="Estimates are based on regression."/>
  </r>
  <r>
    <x v="111"/>
    <s v="NE.CON.PRVT.PP.KD"/>
    <s v="Estimates are based on regression."/>
  </r>
  <r>
    <x v="111"/>
    <s v="NY.GDP.MKTP.PP.KD"/>
    <s v="Estimates are based on regression."/>
  </r>
  <r>
    <x v="111"/>
    <s v="MS.MIL.XPND.CD"/>
    <s v="1960-1997, 2005-2007, 2010 &amp; 2013-2019 SIPRI estimates."/>
  </r>
  <r>
    <x v="111"/>
    <s v="ST.INT.XPND.CD"/>
    <s v="Compiled from data reported in the International Monetary Fund's Balance of Payment Statistics database."/>
  </r>
  <r>
    <x v="111"/>
    <s v="IT.NET.USER.ZS"/>
    <s v="Ministère des Postes et des Télécommunications."/>
  </r>
  <r>
    <x v="111"/>
    <s v="IT.NET.BBND.P2"/>
    <s v="Ministère des Postes et des Télécommunications."/>
  </r>
  <r>
    <x v="111"/>
    <s v="NE.CON.PRVT.PP.CD"/>
    <s v="Estimates are based on regression."/>
  </r>
  <r>
    <x v="111"/>
    <s v="IT.MLT.MAIN.P2"/>
    <s v="Ministère des Postes et des Télécommunications."/>
  </r>
  <r>
    <x v="111"/>
    <s v="NY.GNP.PCAP.PP.CD"/>
    <s v="Estimates are based on regression."/>
  </r>
  <r>
    <x v="111"/>
    <s v="SM.POP.TOTL"/>
    <s v="Estimates are derived from data on foreign-born population. Number of refugees reported by the UN Refugee Agency (UNHCR) are added to the migrant stock estimates. The estimates for Lebanon include Palestinian refugees registered by UNRWA."/>
  </r>
  <r>
    <x v="111"/>
    <s v="SM.POP.REFG"/>
    <s v="Figures include Palestinian refugees under the mandate of the United Nations Relief and Works Agency for Palestine Refugees in the Near East (UNRWA) which are not included in statistics from the United Nations Office of the High Commissioner for Refugees (UNHCR)."/>
  </r>
  <r>
    <x v="111"/>
    <s v="SP.DYN.LE00.IN"/>
    <s v="Data source: United Nations World Population Prospects"/>
  </r>
  <r>
    <x v="111"/>
    <s v="EG.EGY.PRIM.PP.KD"/>
    <s v="Sources: World Energy Statistics and Balances, IEA (2014); World Development Indicators, WDI (2014)"/>
  </r>
  <r>
    <x v="111"/>
    <s v="IT.CEL.SETS.P2"/>
    <s v="Ministère des Postes et des Télécommunications."/>
  </r>
  <r>
    <x v="111"/>
    <s v="SP.DYN.CDRT.IN"/>
    <s v="Data source: United Nations World Population Prospects"/>
  </r>
  <r>
    <x v="111"/>
    <s v="NY.GDP.PCAP.PP.KD"/>
    <s v="Estimates are based on regression."/>
  </r>
  <r>
    <x v="111"/>
    <s v="SP.DYN.CBRT.IN"/>
    <s v="Data source: United Nations World Population Prospects"/>
  </r>
  <r>
    <x v="111"/>
    <s v="SM.POP.NETM"/>
    <s v="Data source: United Nations World Population Prospects"/>
  </r>
  <r>
    <x v="111"/>
    <s v="ST.INT.TRNR.CD"/>
    <s v="Compiled from data reported in the International Monetary Fund's Balance of Payment Statistics database."/>
  </r>
  <r>
    <x v="111"/>
    <s v="DT.DOD.DECT.CD"/>
    <s v="Long-term public and publicly guaranteed, long-term private nonguaranteed and short-term debt data for 2020 are based on reports provided by the country."/>
  </r>
  <r>
    <x v="111"/>
    <s v="SP.POP.GROW"/>
    <s v="Data source: United Nations World Population Prospects"/>
  </r>
  <r>
    <x v="111"/>
    <s v="NY.GDP.MKTP.PP.CD"/>
    <s v="Estimates are based on regression."/>
  </r>
  <r>
    <x v="111"/>
    <s v="NY.GDP.PCAP.PP.CD"/>
    <s v="Estimates are based on regression."/>
  </r>
  <r>
    <x v="111"/>
    <s v="ST.INT.TVLR.CD"/>
    <s v="Compiled from data reported in the International Monetary Fund's Balance of Payment Statistics database."/>
  </r>
  <r>
    <x v="111"/>
    <s v="SP.DYN.LE00.FE.IN"/>
    <s v="Data source: United Nations World Population Prospects"/>
  </r>
  <r>
    <x v="111"/>
    <s v="NY.GNP.MKTP.PP.KD"/>
    <s v="Estimates are based on regression."/>
  </r>
  <r>
    <x v="111"/>
    <s v="ST.INT.RCPT.CD"/>
    <s v="Compiled from data reported in the International Monetary Fund's Balance of Payment Statistics database. 1995-2001: the expenditure figures are those provided by the country to UNWTO, which do not appear in the International Monetary Fund data. Due to lack of data on international tourism receipts concerning statistics on inbound tourism, the Department of “Internet and Statistics Service of the Ministry of Tourism” considers that a tourist spends an average of US$ 1,000."/>
  </r>
  <r>
    <x v="111"/>
    <s v="MS.MIL.XPND.CN"/>
    <s v="1960-1997, 2005-2007, 2010 &amp; 2013-2019 SIPRI estimates."/>
  </r>
  <r>
    <x v="111"/>
    <s v="EG.ELC.RNEW.ZS"/>
    <s v="Sources: World Energy Statistics and Balances, IEA (2014)"/>
  </r>
  <r>
    <x v="111"/>
    <s v="ST.INT.TRNX.CD"/>
    <s v="Compiled from data reported in the International Monetary Fund's Balance of Payment Statistics database."/>
  </r>
  <r>
    <x v="111"/>
    <s v="EG.FEC.RNEW.ZS"/>
    <s v="Sources: World Energy Statistics and Balances, IEA (2014)"/>
  </r>
  <r>
    <x v="111"/>
    <s v="SP.DYN.TFRT.IN"/>
    <s v="Data source: United Nations World Population Prospects"/>
  </r>
  <r>
    <x v="112"/>
    <s v="IT.CEL.SETS.P2"/>
    <s v="Liberia Telecommunications Corporation (LTC). Ministry of Posts and Telecommunications"/>
  </r>
  <r>
    <x v="112"/>
    <s v="IT.NET.BBND"/>
    <s v="Liberia Telecommunications Corporation (LTC). Ministry of Posts and Telecommunications"/>
  </r>
  <r>
    <x v="112"/>
    <s v="SP.DYN.LE00.IN"/>
    <s v="Data source: United Nations World Population Prospects"/>
  </r>
  <r>
    <x v="112"/>
    <s v="SM.POP.NETM"/>
    <s v="Data source: United Nations World Population Prospects"/>
  </r>
  <r>
    <x v="112"/>
    <s v="DT.DOD.DECT.CD"/>
    <s v="Long-term public and publicly guaranteed debt data for 2020 are based on reports provided by the country. Long-term private nonguaranteed debt data for 2020 are World Bank staff estimates based on the market data. Data include the effects of Paris Club rescheduling agreement signed in 2008 and 2010, and HIPC and MDRI debt relief. DSSI eligible and participating, but with no deferred payments reported in 2020."/>
  </r>
  <r>
    <x v="112"/>
    <s v="IT.NET.USER.ZS"/>
    <s v="Liberia Telecommunications Corporation (LTC). Ministry of Posts and Telecommunications"/>
  </r>
  <r>
    <x v="112"/>
    <s v="ST.INT.TVLR.CD"/>
    <s v="Compiled from data reported in the International Monetary Fund's Balance of Payment Statistics database."/>
  </r>
  <r>
    <x v="112"/>
    <s v="SP.DYN.LE00.MA.IN"/>
    <s v="Data source: United Nations World Population Prospects"/>
  </r>
  <r>
    <x v="112"/>
    <s v="IT.MLT.MAIN"/>
    <s v="Liberia Telecommunications Corporation (LTC). Ministry of Posts and Telecommunications"/>
  </r>
  <r>
    <x v="112"/>
    <s v="SP.DYN.LE00.FE.IN"/>
    <s v="Data source: United Nations World Population Prospects"/>
  </r>
  <r>
    <x v="112"/>
    <s v="IT.CEL.SETS"/>
    <s v="Liberia Telecommunications Corporation (LTC). Ministry of Posts and Telecommunications"/>
  </r>
  <r>
    <x v="112"/>
    <s v="PA.NUS.FCRF"/>
    <s v="Data are reported in Liberian dollars."/>
  </r>
  <r>
    <x v="112"/>
    <s v="ST.INT.ARVL"/>
    <s v="Includes overnight visitors (tourists) and same-day visitors (excursionists)."/>
  </r>
  <r>
    <x v="112"/>
    <s v="EG.FEC.RNEW.ZS"/>
    <s v="Sources: UN Energy Statistics (2014)"/>
  </r>
  <r>
    <x v="112"/>
    <s v="SP.DYN.AMRT.FE"/>
    <s v="Data source: United Nations World Population Prospects"/>
  </r>
  <r>
    <x v="112"/>
    <s v="SP.DYN.TFRT.IN"/>
    <s v="Data source: United Nations World Population Prospects"/>
  </r>
  <r>
    <x v="112"/>
    <s v="ST.INT.TVLX.CD"/>
    <s v="Compiled from data reported in the International Monetary Fund's Balance of Payment Statistics database."/>
  </r>
  <r>
    <x v="112"/>
    <s v="SP.DYN.AMRT.MA"/>
    <s v="Data source: United Nations World Population Prospects"/>
  </r>
  <r>
    <x v="112"/>
    <s v="ST.INT.TRNX.CD"/>
    <s v="Compiled from data reported in the International Monetary Fund's Balance of Payment Statistics database."/>
  </r>
  <r>
    <x v="112"/>
    <s v="SP.DYN.CDRT.IN"/>
    <s v="Data source: United Nations World Population Prospects"/>
  </r>
  <r>
    <x v="112"/>
    <s v="EG.ELC.RNEW.ZS"/>
    <s v="Sources: UN Energy Statistics (2014)"/>
  </r>
  <r>
    <x v="112"/>
    <s v="SP.POP.TOTL"/>
    <s v="Data source: United Nations World Population Prospects"/>
  </r>
  <r>
    <x v="112"/>
    <s v="SM.POP.TOTL"/>
    <s v="Estimates are derived from data on foreign-born population. "/>
  </r>
  <r>
    <x v="112"/>
    <s v="SP.DYN.CBRT.IN"/>
    <s v="Data source: United Nations World Population Prospects"/>
  </r>
  <r>
    <x v="112"/>
    <s v="IT.MLT.MAIN.P2"/>
    <s v="Liberia Telecommunications Corporation (LTC). Ministry of Posts and Telecommunications"/>
  </r>
  <r>
    <x v="112"/>
    <s v="SP.POP.GROW"/>
    <s v="Data source: United Nations World Population Prospects"/>
  </r>
  <r>
    <x v="112"/>
    <s v="ST.INT.XPND.CD"/>
    <s v="Compiled from data reported in the International Monetary Fund's Balance of Payment Statistics database."/>
  </r>
  <r>
    <x v="112"/>
    <s v="EG.EGY.PRIM.PP.KD"/>
    <s v="Sources: Estimated based on UN Energy Statistics (2014); World Development Indicators, WDI (2014)"/>
  </r>
  <r>
    <x v="112"/>
    <s v="IT.NET.BBND.P2"/>
    <s v="Liberia Telecommunications Corporation (LTC). Ministry of Posts and Telecommunications"/>
  </r>
  <r>
    <x v="113"/>
    <s v="SP.DYN.LE00.IN"/>
    <s v="Data source: United Nations World Population Prospects"/>
  </r>
  <r>
    <x v="113"/>
    <s v="ST.INT.TRNX.CD"/>
    <s v="Compiled from data reported in the International Monetary Fund's Balance of Payment Statistics database."/>
  </r>
  <r>
    <x v="113"/>
    <s v="SP.DYN.LE00.FE.IN"/>
    <s v="Data source: United Nations World Population Prospects"/>
  </r>
  <r>
    <x v="113"/>
    <s v="MS.MIL.XPND.CN"/>
    <s v="1960-1976 SIPRI estimates."/>
  </r>
  <r>
    <x v="113"/>
    <s v="ST.INT.TVLR.CD"/>
    <s v="Compiled from data reported in the International Monetary Fund's Balance of Payment Statistics database."/>
  </r>
  <r>
    <x v="113"/>
    <s v="EG.ELC.RNEW.ZS"/>
    <s v="Sources: World Energy Statistics and Balances, IEA (2014)"/>
  </r>
  <r>
    <x v="113"/>
    <s v="SP.DYN.TFRT.IN"/>
    <s v="Data source: United Nations World Population Prospects"/>
  </r>
  <r>
    <x v="113"/>
    <s v="SG.GEN.PARL.ZS"/>
    <s v="Following the popular uprising and protracted fighting that eventually ousted Col. Muammar Gaddafi, the General People's Congress - the unicameral parliament of the now defunct Libyan Arab Jamahiriya - has ceased to function. Parliamentary elections are expected to be held in 2012 under the supervision of the National Transitional Council, the interim government of the new Libya."/>
  </r>
  <r>
    <x v="113"/>
    <s v="NY.GDP.PCAP.PP.CD"/>
    <s v="Estimates are based on regression."/>
  </r>
  <r>
    <x v="113"/>
    <s v="IT.NET.BBND.P2"/>
    <s v="Ministry of Transport and Communications. National Economic Strategy."/>
  </r>
  <r>
    <x v="113"/>
    <s v="SP.POP.GROW"/>
    <s v="Data source: United Nations World Population Prospects"/>
  </r>
  <r>
    <x v="113"/>
    <s v="ST.INT.TRNR.CD"/>
    <s v="Compiled from data reported in the International Monetary Fund's Balance of Payment Statistics database."/>
  </r>
  <r>
    <x v="113"/>
    <s v="SP.DYN.CBRT.IN"/>
    <s v="Data source: United Nations World Population Prospects"/>
  </r>
  <r>
    <x v="113"/>
    <s v="EG.FEC.RNEW.ZS"/>
    <s v="Sources: World Energy Statistics and Balances, IEA (2014)"/>
  </r>
  <r>
    <x v="113"/>
    <s v="NY.GDP.MKTP.PP.CD"/>
    <s v="Estimates are based on regression."/>
  </r>
  <r>
    <x v="113"/>
    <s v="SM.POP.NETM"/>
    <s v="Data source: United Nations World Population Prospects"/>
  </r>
  <r>
    <x v="113"/>
    <s v="ST.INT.RCPT.CD"/>
    <s v="Compiled from data reported in the International Monetary Fund's Balance of Payment Statistics database."/>
  </r>
  <r>
    <x v="113"/>
    <s v="ST.INT.XPND.CD"/>
    <s v="Compiled from data reported in the International Monetary Fund's Balance of Payment Statistics database."/>
  </r>
  <r>
    <x v="113"/>
    <s v="EG.EGY.PRIM.PP.KD"/>
    <s v="Sources: World Energy Statistics and Balances, IEA (2014); World Development Indicators, WDI (2014)"/>
  </r>
  <r>
    <x v="113"/>
    <s v="IT.NET.BBND"/>
    <s v="Ministry of Transport and Communications. National Economic Strategy."/>
  </r>
  <r>
    <x v="113"/>
    <s v="ST.INT.DPRT"/>
    <s v="Includes overnight visitors (tourists) only."/>
  </r>
  <r>
    <x v="113"/>
    <s v="NY.GDP.PCAP.PP.KD"/>
    <s v="Estimates are based on regression."/>
  </r>
  <r>
    <x v="113"/>
    <s v="NY.GNP.PCAP.PP.CD"/>
    <s v="Estimates are based on regression."/>
  </r>
  <r>
    <x v="113"/>
    <s v="NE.CON.PRVT.PP.CD"/>
    <s v="Estimates are based on regression."/>
  </r>
  <r>
    <x v="113"/>
    <s v="SP.DYN.CDRT.IN"/>
    <s v="Data source: United Nations World Population Prospects"/>
  </r>
  <r>
    <x v="113"/>
    <s v="IT.MLT.MAIN.P2"/>
    <s v="Ministry of Transport and Communications. National Economic Strategy."/>
  </r>
  <r>
    <x v="113"/>
    <s v="IT.NET.USER.ZS"/>
    <s v="Ministry of Transport and Communications. National Economic Strategy."/>
  </r>
  <r>
    <x v="113"/>
    <s v="NY.GDP.MKTP.PP.KD"/>
    <s v="Estimates are based on regression."/>
  </r>
  <r>
    <x v="113"/>
    <s v="NY.GNP.MKTP.PP.CD"/>
    <s v="Estimates are based on regression."/>
  </r>
  <r>
    <x v="113"/>
    <s v="NY.GNP.PCAP.PP.KD"/>
    <s v="Estimates are based on regression."/>
  </r>
  <r>
    <x v="113"/>
    <s v="NE.CON.PRVT.PP.KD"/>
    <s v="Estimates are based on regression."/>
  </r>
  <r>
    <x v="113"/>
    <s v="NY.GNP.MKTP.PP.KD"/>
    <s v="Estimates are based on regression."/>
  </r>
  <r>
    <x v="113"/>
    <s v="MS.MIL.XPND.CD"/>
    <s v="1960-1976 SIPRI estimates."/>
  </r>
  <r>
    <x v="113"/>
    <s v="IT.CEL.SETS.P2"/>
    <s v="Ministry of Transport and Communications. National Economic Strategy."/>
  </r>
  <r>
    <x v="113"/>
    <s v="SM.POP.TOTL"/>
    <s v="Estimates are derived from data on foreign population. Foreign population is people who are citizens of a country other the country in which they reside. "/>
  </r>
  <r>
    <x v="113"/>
    <s v="SP.DYN.LE00.MA.IN"/>
    <s v="Data source: United Nations World Population Prospects"/>
  </r>
  <r>
    <x v="113"/>
    <s v="IT.CEL.SETS"/>
    <s v="Ministry of Transport and Communications. National Economic Strategy."/>
  </r>
  <r>
    <x v="113"/>
    <s v="SP.POP.TOTL"/>
    <s v="Data source: United Nations World Population Prospects"/>
  </r>
  <r>
    <x v="113"/>
    <s v="SP.DYN.AMRT.FE"/>
    <s v="Data source: United Nations World Population Prospects"/>
  </r>
  <r>
    <x v="113"/>
    <s v="IT.MLT.MAIN"/>
    <s v="Ministry of Transport and Communications. National Economic Strategy."/>
  </r>
  <r>
    <x v="113"/>
    <s v="SP.DYN.AMRT.MA"/>
    <s v="Data source: United Nations World Population Prospects"/>
  </r>
  <r>
    <x v="113"/>
    <s v="ST.INT.ARVL"/>
    <s v="Includes overnight visitors (tourists) and same-day visitors (excursionists). Arrivals of non-resident visitors at national borders."/>
  </r>
  <r>
    <x v="113"/>
    <s v="ST.INT.TVLX.CD"/>
    <s v="Compiled from data reported in the International Monetary Fund's Balance of Payment Statistics database."/>
  </r>
  <r>
    <x v="114"/>
    <s v="DT.DOD.DECT.CD"/>
    <s v="Long-term public and publicly guaranteed debt data for 2020 are based on reports provided by the country. Long-term private nonguaranteed debt data are not available. Short-term debt for 2020 is sourced by the Quarterly External Debt Statistics database (http://datatopics.worldbank.org/debt/qeds). DSSI eligible and participating, but with no deferred payments reported in 2020."/>
  </r>
  <r>
    <x v="114"/>
    <s v="EG.FEC.RNEW.ZS"/>
    <s v="Sources: UN Energy Statistics (2014)"/>
  </r>
  <r>
    <x v="114"/>
    <s v="SP.DYN.CDRT.IN"/>
    <s v="Data source: United Nations World Population Prospects"/>
  </r>
  <r>
    <x v="114"/>
    <s v="IT.MLT.MAIN.P2"/>
    <s v="Cable and Wireless (W.I.) Ltd.  (C&amp;W). National Telecommunications Regulatory Commission"/>
  </r>
  <r>
    <x v="114"/>
    <s v="EG.ELC.RNEW.ZS"/>
    <s v="Sources: UN Energy Statistics (2014)"/>
  </r>
  <r>
    <x v="114"/>
    <s v="SP.DYN.TFRT.IN"/>
    <s v="Data source: United Nations World Population Prospects"/>
  </r>
  <r>
    <x v="114"/>
    <s v="IT.CEL.SETS"/>
    <s v="Cable and Wireless (W.I.) Ltd.  (C&amp;W). National Telecommunications Regulatory Commission"/>
  </r>
  <r>
    <x v="114"/>
    <s v="SP.POP.GROW"/>
    <s v="Data source: United Nations World Population Prospects"/>
  </r>
  <r>
    <x v="114"/>
    <s v="SP.POP.TOTL"/>
    <s v="Data source: United Nations World Population Prospects"/>
  </r>
  <r>
    <x v="114"/>
    <s v="SP.DYN.LE00.IN"/>
    <s v="Data source: United Nations World Population Prospects"/>
  </r>
  <r>
    <x v="114"/>
    <s v="SP.DYN.LE00.FE.IN"/>
    <s v="Data source: United Nations World Population Prospects"/>
  </r>
  <r>
    <x v="114"/>
    <s v="IT.CEL.SETS.P2"/>
    <s v="Cable and Wireless (W.I.) Ltd.  (C&amp;W). National Telecommunications Regulatory Commission"/>
  </r>
  <r>
    <x v="114"/>
    <s v="ST.INT.TRNX.CD"/>
    <s v="Compiled from data reported in the International Monetary Fund's Balance of Payment Statistics database."/>
  </r>
  <r>
    <x v="114"/>
    <s v="ST.INT.TVLX.CD"/>
    <s v="Compiled from data reported in the International Monetary Fund's Balance of Payment Statistics database."/>
  </r>
  <r>
    <x v="114"/>
    <s v="ST.INT.TVLR.CD"/>
    <s v="Compiled from data reported in the International Monetary Fund's Balance of Payment Statistics database."/>
  </r>
  <r>
    <x v="114"/>
    <s v="IT.MLT.MAIN"/>
    <s v="Cable and Wireless (W.I.) Ltd.  (C&amp;W). National Telecommunications Regulatory Commission"/>
  </r>
  <r>
    <x v="114"/>
    <s v="IT.NET.BBND.P2"/>
    <s v="Cable and Wireless (W.I.) Ltd.  (C&amp;W). National Telecommunications Regulatory Commission"/>
  </r>
  <r>
    <x v="114"/>
    <s v="SP.DYN.AMRT.FE"/>
    <s v="Data source: United Nations World Population Prospects"/>
  </r>
  <r>
    <x v="114"/>
    <s v="SP.DYN.LE00.MA.IN"/>
    <s v="Data source: United Nations World Population Prospects"/>
  </r>
  <r>
    <x v="114"/>
    <s v="SP.DYN.CBRT.IN"/>
    <s v="Data source: United Nations World Population Prospects"/>
  </r>
  <r>
    <x v="114"/>
    <s v="SM.POP.NETM"/>
    <s v="Data source: United Nations World Population Prospects"/>
  </r>
  <r>
    <x v="114"/>
    <s v="SP.DYN.AMRT.MA"/>
    <s v="Data source: United Nations World Population Prospects"/>
  </r>
  <r>
    <x v="114"/>
    <s v="ST.INT.XPND.CD"/>
    <s v="Compiled from data reported in the International Monetary Fund's Balance of Payment Statistics database."/>
  </r>
  <r>
    <x v="114"/>
    <s v="EG.EGY.PRIM.PP.KD"/>
    <s v="Sources: Estimated based on UN Energy Statistics (2014); World Development Indicators, WDI (2014)"/>
  </r>
  <r>
    <x v="114"/>
    <s v="SM.POP.TOTL"/>
    <s v="Estimates are derived from data on foreign-born population. "/>
  </r>
  <r>
    <x v="114"/>
    <s v="IT.NET.BBND"/>
    <s v="Cable and Wireless (W.I.) Ltd.  (C&amp;W). National Telecommunications Regulatory Commission"/>
  </r>
  <r>
    <x v="114"/>
    <s v="ST.INT.ARVL"/>
    <s v="Includes overnight visitors (tourists) and same-day visitors (excursionists). Arrivals of non-resident visitors at national borders. Excluding yacht passenger arrivals."/>
  </r>
  <r>
    <x v="114"/>
    <s v="IT.NET.USER.ZS"/>
    <s v="Cable and Wireless (W.I.) Ltd.  (C&amp;W). National Telecommunications Regulatory Commission"/>
  </r>
  <r>
    <x v="115"/>
    <s v="SH.H2O.SMDW.RU.ZS"/>
    <s v="Calculated by WHO/UNICEF Joint Monitoring Programme (JMP) for Water Supply, Sanitation and Hygiene."/>
  </r>
  <r>
    <x v="115"/>
    <s v="SH.H2O.SMDW.UR.ZS"/>
    <s v="Calculated by WHO/UNICEF Joint Monitoring Programme (JMP) for Water Supply, Sanitation and Hygiene."/>
  </r>
  <r>
    <x v="115"/>
    <s v="SH.STA.SMSS.UR.ZS"/>
    <s v="Calculated by WHO/UNICEF Joint Monitoring Programme (JMP) for Water Supply, Sanitation and Hygiene."/>
  </r>
  <r>
    <x v="115"/>
    <s v="SH.H2O.SMDW.ZS"/>
    <s v="Calculated by WHO/UNICEF Joint Monitoring Programme (JMP) for Water Supply, Sanitation and Hygiene."/>
  </r>
  <r>
    <x v="115"/>
    <s v="SH.STA.OWGH.ME.ZS"/>
    <s v="Aggregate data are based on UNICEF, WHO, and the World Bank harmonized JME dataset."/>
  </r>
  <r>
    <x v="115"/>
    <s v="SH.STA.SMSS.RU.ZS"/>
    <s v="Calculated by WHO/UNICEF Joint Monitoring Programme (JMP) for Water Supply, Sanitation and Hygiene."/>
  </r>
  <r>
    <x v="115"/>
    <s v="SH.STA.STNT.ME.ZS"/>
    <s v="Aggregate data are based on UNICEF, WHO, and the World Bank harmonized JME dataset."/>
  </r>
  <r>
    <x v="115"/>
    <s v="SH.STA.SMSS.ZS"/>
    <s v="Calculated by WHO/UNICEF Joint Monitoring Programme (JMP) for Water Supply, Sanitation and Hygiene."/>
  </r>
  <r>
    <x v="116"/>
    <s v="SH.H2O.SMDW.UR.ZS"/>
    <s v="Calculated by WHO/UNICEF Joint Monitoring Programme (JMP) for Water Supply, Sanitation and Hygiene."/>
  </r>
  <r>
    <x v="116"/>
    <s v="SH.H2O.SMDW.RU.ZS"/>
    <s v="Calculated by WHO/UNICEF Joint Monitoring Programme (JMP) for Water Supply, Sanitation and Hygiene."/>
  </r>
  <r>
    <x v="116"/>
    <s v="SH.H2O.SMDW.ZS"/>
    <s v="Calculated by WHO/UNICEF Joint Monitoring Programme (JMP) for Water Supply, Sanitation and Hygiene."/>
  </r>
  <r>
    <x v="116"/>
    <s v="SH.STA.OWGH.ME.ZS"/>
    <s v="Aggregate data are based on UNICEF, WHO, and the World Bank harmonized JME dataset; and computed based on the income groupings for the World Bank fiscal year in which the data was released by the JME."/>
  </r>
  <r>
    <x v="116"/>
    <s v="SH.STA.SMSS.RU.ZS"/>
    <s v="Calculated by WHO/UNICEF Joint Monitoring Programme (JMP) for Water Supply, Sanitation and Hygiene."/>
  </r>
  <r>
    <x v="116"/>
    <s v="SH.STA.SMSS.UR.ZS"/>
    <s v="Calculated by WHO/UNICEF Joint Monitoring Programme (JMP) for Water Supply, Sanitation and Hygiene."/>
  </r>
  <r>
    <x v="116"/>
    <s v="SH.STA.STNT.ME.ZS"/>
    <s v="Aggregate data are based on UNICEF, WHO, and the World Bank harmonized JME dataset; and computed based on the income groupings for the World Bank fiscal year in which the data was released by the JME."/>
  </r>
  <r>
    <x v="116"/>
    <s v="SH.STA.SMSS.ZS"/>
    <s v="Calculated by WHO/UNICEF Joint Monitoring Programme (JMP) for Water Supply, Sanitation and Hygiene."/>
  </r>
  <r>
    <x v="117"/>
    <s v="IT.CEL.SETS.P2"/>
    <s v="Office for Communications."/>
  </r>
  <r>
    <x v="117"/>
    <s v="SP.POP.TOTL"/>
    <s v="Data source: United Nations World Population Prospects"/>
  </r>
  <r>
    <x v="117"/>
    <s v="IS.RRS.GOOD.MT.K6"/>
    <s v="Source: OECD"/>
  </r>
  <r>
    <x v="117"/>
    <s v="SP.DYN.LE00.MA.IN"/>
    <s v="Data source: Eurostat"/>
  </r>
  <r>
    <x v="117"/>
    <s v="IT.CEL.SETS"/>
    <s v="Office for Communications."/>
  </r>
  <r>
    <x v="117"/>
    <s v="SM.POP.TOTL"/>
    <s v="Estimates are derived from data on foreign population. Foreign population is people who are citizens of a country other the country in which they reside. "/>
  </r>
  <r>
    <x v="117"/>
    <s v="ST.INT.ARVL"/>
    <s v="Includes overnight visitors (tourists) only. Arrivals of non-resident tourists in all types of accommodation establishments. Excluding long term tourists on campgrounds and in holiday flats. 1995-2006: Non-resident tourists staying in hotels and similar establishments."/>
  </r>
  <r>
    <x v="117"/>
    <s v="IT.NET.USER.ZS"/>
    <s v="Office for Communications."/>
  </r>
  <r>
    <x v="117"/>
    <s v="IT.MLT.MAIN.P2"/>
    <s v="Office for Communications."/>
  </r>
  <r>
    <x v="117"/>
    <s v="IT.NET.BBND"/>
    <s v="Office for Communications."/>
  </r>
  <r>
    <x v="117"/>
    <s v="SP.DYN.CDRT.IN"/>
    <s v="Data source: Eurostat"/>
  </r>
  <r>
    <x v="117"/>
    <s v="IS.RRS.PASG.KM"/>
    <s v="Source: OECD"/>
  </r>
  <r>
    <x v="117"/>
    <s v="SP.DYN.TFRT.IN"/>
    <s v="Data source: Eurostat, Liechtenstein Bureau of Statistics"/>
  </r>
  <r>
    <x v="117"/>
    <s v="SP.DYN.CBRT.IN"/>
    <s v="Data source: Eurostat"/>
  </r>
  <r>
    <x v="117"/>
    <s v="IT.NET.BBND.P2"/>
    <s v="Office for Communications."/>
  </r>
  <r>
    <x v="117"/>
    <s v="SP.POP.GROW"/>
    <s v="Data source: United Nations World Population Prospects"/>
  </r>
  <r>
    <x v="117"/>
    <s v="IT.MLT.MAIN"/>
    <s v="Office for Communications."/>
  </r>
  <r>
    <x v="117"/>
    <s v="SP.DYN.LE00.IN"/>
    <s v="Derived using male and female life expectancy"/>
  </r>
  <r>
    <x v="117"/>
    <s v="SP.DYN.LE00.FE.IN"/>
    <s v="Data source: Eurostat"/>
  </r>
  <r>
    <x v="118"/>
    <s v="SP.DYN.CDRT.IN"/>
    <s v="Data source: United Nations World Population Prospects"/>
  </r>
  <r>
    <x v="118"/>
    <s v="ST.INT.TRNR.CD"/>
    <s v="Compiled from data reported in the International Monetary Fund's Balance of Payment Statistics database."/>
  </r>
  <r>
    <x v="118"/>
    <s v="ST.INT.TRNX.CD"/>
    <s v="Compiled from data reported in the International Monetary Fund's Balance of Payment Statistics database."/>
  </r>
  <r>
    <x v="118"/>
    <s v="IT.CEL.SETS.P2"/>
    <s v="Telecommunications Regulatory Commission of Sri Lanka."/>
  </r>
  <r>
    <x v="118"/>
    <s v="VC.IHR.PSRC.P5"/>
    <s v="Changes in definitions and/or counting rules are reported by the Member State to indicate a break in the time series."/>
  </r>
  <r>
    <x v="118"/>
    <s v="MS.MIL.XPND.CD"/>
    <s v="1960-2003 SIPRI estimates."/>
  </r>
  <r>
    <x v="118"/>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118"/>
    <s v="SP.DYN.TFRT.IN"/>
    <s v="Data source: United Nations World Population Prospects"/>
  </r>
  <r>
    <x v="118"/>
    <s v="IT.NET.USER.ZS"/>
    <s v="Telecommunications Regulatory Commission of Sri Lanka."/>
  </r>
  <r>
    <x v="118"/>
    <s v="SP.DYN.LE00.MA.IN"/>
    <s v="Data source: United Nations World Population Prospects"/>
  </r>
  <r>
    <x v="118"/>
    <s v="SP.DYN.AMRT.FE"/>
    <s v="Data source: United Nations World Population Prospects"/>
  </r>
  <r>
    <x v="118"/>
    <s v="SM.POP.TOTL"/>
    <s v="Estimates are derived from data on foreign population. Foreign population is people who are citizens of a country other the country in which they reside. "/>
  </r>
  <r>
    <x v="118"/>
    <s v="EG.EGY.PRIM.PP.KD"/>
    <s v="Sources: World Energy Statistics and Balances, IEA (2014); World Development Indicators, WDI (2014)"/>
  </r>
  <r>
    <x v="118"/>
    <s v="IT.NET.BBND.P2"/>
    <s v="Telecommunications Regulatory Commission of Sri Lanka."/>
  </r>
  <r>
    <x v="118"/>
    <s v="MS.MIL.XPND.CN"/>
    <s v="1960-2003 SIPRI estimates."/>
  </r>
  <r>
    <x v="118"/>
    <s v="SP.POP.GROW"/>
    <s v="Data source: Department of Census and Statistics Sri Lanka, United Nations World Population Prospects"/>
  </r>
  <r>
    <x v="118"/>
    <s v="SP.POP.TOTL"/>
    <s v="Data source: Department of Census and Statistics Sri Lanka, United Nations World Population Prospects"/>
  </r>
  <r>
    <x v="118"/>
    <s v="EG.ELC.RNEW.ZS"/>
    <s v="Sources: World Energy Statistics and Balances, IEA (2014)"/>
  </r>
  <r>
    <x v="118"/>
    <s v="MS.MIL.XPND.ZS"/>
    <s v="1990-2003 SIPRI estimates."/>
  </r>
  <r>
    <x v="118"/>
    <s v="SP.DYN.AMRT.MA"/>
    <s v="Data source: United Nations World Population Prospects"/>
  </r>
  <r>
    <x v="118"/>
    <s v="SP.DYN.LE00.IN"/>
    <s v="Data source: United Nations World Population Prospects"/>
  </r>
  <r>
    <x v="118"/>
    <s v="EG.FEC.RNEW.ZS"/>
    <s v="Sources: World Energy Statistics and Balances, IEA (2014)"/>
  </r>
  <r>
    <x v="118"/>
    <s v="SM.POP.NETM"/>
    <s v="Data source: United Nations World Population Prospects"/>
  </r>
  <r>
    <x v="118"/>
    <s v="IT.NET.BBND"/>
    <s v="Telecommunications Regulatory Commission of Sri Lanka."/>
  </r>
  <r>
    <x v="118"/>
    <s v="ST.INT.ARVL"/>
    <s v="Includes overnight visitors (tourists) and same-day visitors (excursionists). Arrivals of non-resident visitors at national borders."/>
  </r>
  <r>
    <x v="118"/>
    <s v="ST.INT.XPND.CD"/>
    <s v="Compiled from data reported in the International Monetary Fund's Balance of Payment Statistics database."/>
  </r>
  <r>
    <x v="118"/>
    <s v="IS.RRS.GOOD.MT.K6"/>
    <s v="Source: Internation Union of Railways (UIC)"/>
  </r>
  <r>
    <x v="118"/>
    <s v="IT.MLT.MAIN.P2"/>
    <s v="Telecommunications Regulatory Commission of Sri Lanka."/>
  </r>
  <r>
    <x v="118"/>
    <s v="ST.INT.DPRT"/>
    <s v="Includes overnight visitors (tourists) only."/>
  </r>
  <r>
    <x v="118"/>
    <s v="IS.RRS.PASG.KM"/>
    <s v="Source: Internation Union of Railways (UIC)"/>
  </r>
  <r>
    <x v="118"/>
    <s v="SP.DYN.CBRT.IN"/>
    <s v="Data source: United Nations World Population Prospects"/>
  </r>
  <r>
    <x v="118"/>
    <s v="IT.CEL.SETS"/>
    <s v="Telecommunications Regulatory Commission of Sri Lanka."/>
  </r>
  <r>
    <x v="118"/>
    <s v="ST.INT.TVLX.CD"/>
    <s v="Compiled from data reported in the International Monetary Fund's Balance of Payment Statistics database."/>
  </r>
  <r>
    <x v="118"/>
    <s v="ST.INT.RCPT.CD"/>
    <s v="Compiled from data reported in the International Monetary Fund's Balance of Payment Statistics database."/>
  </r>
  <r>
    <x v="118"/>
    <s v="IT.MLT.MAIN"/>
    <s v="Telecommunications Regulatory Commission of Sri Lanka."/>
  </r>
  <r>
    <x v="118"/>
    <s v="ST.INT.TVLR.CD"/>
    <s v="Compiled from data reported in the International Monetary Fund's Balance of Payment Statistics database."/>
  </r>
  <r>
    <x v="118"/>
    <s v="SP.DYN.LE00.FE.IN"/>
    <s v="Data source: United Nations World Population Prospects"/>
  </r>
  <r>
    <x v="119"/>
    <s v="SH.STA.STNT.ME.ZS"/>
    <s v="Aggregate data are based on UNICEF, WHO, and the World Bank harmonized JME dataset; and computed based on the income groupings for the World Bank fiscal year in which the data was released by the JME."/>
  </r>
  <r>
    <x v="119"/>
    <s v="SH.STA.SMSS.ZS"/>
    <s v="Calculated by WHO/UNICEF Joint Monitoring Programme (JMP) for Water Supply, Sanitation and Hygiene."/>
  </r>
  <r>
    <x v="119"/>
    <s v="SH.STA.SMSS.UR.ZS"/>
    <s v="Calculated by WHO/UNICEF Joint Monitoring Programme (JMP) for Water Supply, Sanitation and Hygiene."/>
  </r>
  <r>
    <x v="119"/>
    <s v="SH.STA.SMSS.RU.ZS"/>
    <s v="Calculated by WHO/UNICEF Joint Monitoring Programme (JMP) for Water Supply, Sanitation and Hygiene."/>
  </r>
  <r>
    <x v="119"/>
    <s v="SH.STA.OWGH.ME.ZS"/>
    <s v="Aggregate data are based on UNICEF, WHO, and the World Bank harmonized JME dataset; and computed based on the income groupings for the World Bank fiscal year in which the data was released by the JME."/>
  </r>
  <r>
    <x v="119"/>
    <s v="SH.H2O.SMDW.ZS"/>
    <s v="Calculated by WHO/UNICEF Joint Monitoring Programme (JMP) for Water Supply, Sanitation and Hygiene."/>
  </r>
  <r>
    <x v="119"/>
    <s v="SH.H2O.SMDW.UR.ZS"/>
    <s v="Calculated by WHO/UNICEF Joint Monitoring Programme (JMP) for Water Supply, Sanitation and Hygiene."/>
  </r>
  <r>
    <x v="119"/>
    <s v="SH.H2O.SMDW.RU.ZS"/>
    <s v="Calculated by WHO/UNICEF Joint Monitoring Programme (JMP) for Water Supply, Sanitation and Hygiene."/>
  </r>
  <r>
    <x v="120"/>
    <s v="SH.STA.STNT.ME.ZS"/>
    <s v="Aggregate data are based on UNICEF, WHO, and the World Bank harmonized JME dataset; and computed based on the income groupings for the World Bank fiscal year in which the data was released by the JME."/>
  </r>
  <r>
    <x v="120"/>
    <s v="SH.STA.OWGH.ME.ZS"/>
    <s v="Aggregate data are based on UNICEF, WHO, and the World Bank harmonized JME dataset; and computed based on the income groupings for the World Bank fiscal year in which the data was released by the JME."/>
  </r>
  <r>
    <x v="121"/>
    <s v="IT.CEL.SETS.P2"/>
    <s v="Telecomm Lesotho (TCL), From 2002: Lesotho Telecommunications Authority (LTA)."/>
  </r>
  <r>
    <x v="121"/>
    <s v="MS.MIL.XPND.CD"/>
    <s v="1976-1982 SIPRI estimates."/>
  </r>
  <r>
    <x v="121"/>
    <s v="IT.CEL.SETS"/>
    <s v="Telecomm Lesotho (TCL), From 2002: Lesotho Telecommunications Authority (LTA)."/>
  </r>
  <r>
    <x v="121"/>
    <s v="DT.DOD.DECT.CD"/>
    <s v="Long-term public and publicly guaranteed debt data for 2020 are based on reports provided by the country. Long-term private nonguaranteed debt data are not available. Short-term debt for 2020 is based on data from the BIS. DSSI eligible and participating in 2020."/>
  </r>
  <r>
    <x v="121"/>
    <s v="SP.DYN.TFRT.IN"/>
    <s v="Data source: United Nations World Population Prospects"/>
  </r>
  <r>
    <x v="121"/>
    <s v="ST.INT.RCPT.CD"/>
    <s v="Compiled from data reported in the International Monetary Fund's Balance of Payment Statistics database."/>
  </r>
  <r>
    <x v="121"/>
    <s v="IT.NET.USER.ZS"/>
    <s v="Telecomm Lesotho (TCL), From 2002: Lesotho Telecommunications Authority (LTA)."/>
  </r>
  <r>
    <x v="121"/>
    <s v="SP.DYN.LE00.MA.IN"/>
    <s v="Data source: United Nations World Population Prospects"/>
  </r>
  <r>
    <x v="121"/>
    <s v="SP.DYN.AMRT.FE"/>
    <s v="Data source: United Nations World Population Prospects"/>
  </r>
  <r>
    <x v="121"/>
    <s v="IT.MLT.MAIN"/>
    <s v="Telecomm Lesotho (TCL), From 2002: Lesotho Telecommunications Authority (LTA)."/>
  </r>
  <r>
    <x v="121"/>
    <s v="SM.POP.TOTL"/>
    <s v="Estimates are derived from data on foreign population. Foreign population is people who are citizens of a country other the country in which they reside. Number of refugees reported by the UN Refugee Agency (UNHCR) are added to the migrant stock estimates. "/>
  </r>
  <r>
    <x v="121"/>
    <s v="EG.EGY.PRIM.PP.KD"/>
    <s v="Sources: Estimated based on UN Energy Statistics (2014); World Development Indicators, WDI (2014)"/>
  </r>
  <r>
    <x v="121"/>
    <s v="SP.DYN.LE00.FE.IN"/>
    <s v="Data source: United Nations World Population Prospects"/>
  </r>
  <r>
    <x v="121"/>
    <s v="IT.NET.BBND.P2"/>
    <s v="Telecomm Lesotho (TCL), From 2002: Lesotho Telecommunications Authority (LTA)."/>
  </r>
  <r>
    <x v="121"/>
    <s v="ST.INT.TRNX.CD"/>
    <s v="Compiled from data reported in the International Monetary Fund's Balance of Payment Statistics database."/>
  </r>
  <r>
    <x v="121"/>
    <s v="MS.MIL.XPND.CN"/>
    <s v="1976-1982 SIPRI estimates."/>
  </r>
  <r>
    <x v="121"/>
    <s v="SP.POP.GROW"/>
    <s v="Data source: United Nations World Population Prospects"/>
  </r>
  <r>
    <x v="121"/>
    <s v="MS.MIL.XPND.ZS"/>
    <s v="1988-1992 SIPRI estimates."/>
  </r>
  <r>
    <x v="121"/>
    <s v="SP.POP.TOTL"/>
    <s v="Data source: United Nations World Population Prospects"/>
  </r>
  <r>
    <x v="121"/>
    <s v="ST.INT.TVLR.CD"/>
    <s v="Compiled from data reported in the International Monetary Fund's Balance of Payment Statistics database."/>
  </r>
  <r>
    <x v="121"/>
    <s v="EG.ELC.RNEW.ZS"/>
    <s v="Sources: UN Energy Statistics (2014)"/>
  </r>
  <r>
    <x v="121"/>
    <s v="SP.DYN.AMRT.MA"/>
    <s v="Data source: United Nations World Population Prospects"/>
  </r>
  <r>
    <x v="121"/>
    <s v="ST.INT.TRNR.CD"/>
    <s v="Compiled from data reported in the International Monetary Fund's Balance of Payment Statistics database."/>
  </r>
  <r>
    <x v="121"/>
    <s v="SP.DYN.LE00.IN"/>
    <s v="Data source: United Nations World Population Prospects"/>
  </r>
  <r>
    <x v="121"/>
    <s v="EG.FEC.RNEW.ZS"/>
    <s v="Sources: UN Energy Statistics (2014)"/>
  </r>
  <r>
    <x v="121"/>
    <s v="SM.POP.NETM"/>
    <s v="Data source: United Nations World Population Prospects"/>
  </r>
  <r>
    <x v="121"/>
    <s v="IT.NET.BBND"/>
    <s v="Telecomm Lesotho (TCL), From 2002: Lesotho Telecommunications Authority (LTA)."/>
  </r>
  <r>
    <x v="121"/>
    <s v="ST.INT.ARVL"/>
    <s v="Includes overnight visitors (tourists) and same-day visitors (excursionists). Arrivals of non-resident visitors at national borders. Due to an improvement in the data collection with the help of “Statistics South Africa”, from 2014 the data are not comparable with those of previous years."/>
  </r>
  <r>
    <x v="121"/>
    <s v="ST.INT.XPND.CD"/>
    <s v="Compiled from data reported in the International Monetary Fund's Balance of Payment Statistics database."/>
  </r>
  <r>
    <x v="121"/>
    <s v="ST.INT.TVLX.CD"/>
    <s v="Compiled from data reported in the International Monetary Fund's Balance of Payment Statistics database."/>
  </r>
  <r>
    <x v="121"/>
    <s v="IT.MLT.MAIN.P2"/>
    <s v="Telecomm Lesotho (TCL), From 2002: Lesotho Telecommunications Authority (LTA)."/>
  </r>
  <r>
    <x v="121"/>
    <s v="SP.DYN.CDRT.IN"/>
    <s v="Data source: United Nations World Population Prospects"/>
  </r>
  <r>
    <x v="121"/>
    <s v="SP.DYN.CBRT.IN"/>
    <s v="Data source: United Nations World Population Prospects"/>
  </r>
  <r>
    <x v="122"/>
    <s v="MS.MIL.XPND.ZS"/>
    <s v="1993-1995 SIPRI estimates."/>
  </r>
  <r>
    <x v="122"/>
    <s v="SP.POP.TOTL"/>
    <s v="Data source: Eurostat, Statistics Lithuania"/>
  </r>
  <r>
    <x v="122"/>
    <s v="SP.POP.GROW"/>
    <s v="Data source: Eurostat, Statistics Lithuania"/>
  </r>
  <r>
    <x v="122"/>
    <s v="MS.MIL.XPND.CN"/>
    <s v="1993-1995 SIPRI estimates."/>
  </r>
  <r>
    <x v="122"/>
    <s v="IT.NET.BBND.P2"/>
    <s v="Lithuanian Telecom. From 2002: Communications Regulatory Authority."/>
  </r>
  <r>
    <x v="122"/>
    <s v="ST.INT.TRNR.CD"/>
    <s v="Compiled from data reported in the International Monetary Fund's Balance of Payment Statistics database."/>
  </r>
  <r>
    <x v="122"/>
    <s v="SP.DYN.LE00.FE.IN"/>
    <s v="Data source: Eurostat, Statistics Lithuania"/>
  </r>
  <r>
    <x v="122"/>
    <s v="SP.DYN.LE00.IN"/>
    <s v="Derived using male and female life expectancy"/>
  </r>
  <r>
    <x v="122"/>
    <s v="SP.DYN.LE00.MA.IN"/>
    <s v="Data source: Eurostat, Statistics Lithuania"/>
  </r>
  <r>
    <x v="122"/>
    <s v="IT.NET.BBND"/>
    <s v="Lithuanian Telecom. From 2002: Communications Regulatory Authority."/>
  </r>
  <r>
    <x v="122"/>
    <s v="IT.MLT.MAIN"/>
    <s v="Lithuanian Telecom. From 2002: Communications Regulatory Authority."/>
  </r>
  <r>
    <x v="122"/>
    <s v="IT.NET.USER.ZS"/>
    <s v="Lithuanian Telecom. From 2002: Communications Regulatory Authority."/>
  </r>
  <r>
    <x v="122"/>
    <s v="ST.INT.ARVL"/>
    <s v="Includes overnight visitors (tourists) and same-day visitors (excursionists). Arrivals of non-resident visitors at national borders."/>
  </r>
  <r>
    <x v="122"/>
    <s v="ST.INT.RCPT.CD"/>
    <s v="Compiled from data reported in the International Monetary Fund's Balance of Payment Statistics database."/>
  </r>
  <r>
    <x v="122"/>
    <s v="SP.DYN.TFRT.IN"/>
    <s v="Data source: Eurostat, Statistics Lithuania"/>
  </r>
  <r>
    <x v="122"/>
    <s v="IT.MLT.MAIN.P2"/>
    <s v="Lithuanian Telecom. From 2002: Communications Regulatory Authority."/>
  </r>
  <r>
    <x v="122"/>
    <s v="ST.INT.DPRT"/>
    <s v="Includes overnight visitors (tourists) and same-day visitors (excursionists)."/>
  </r>
  <r>
    <x v="122"/>
    <s v="MS.MIL.XPND.CD"/>
    <s v="1993-1995 SIPRI estimates."/>
  </r>
  <r>
    <x v="122"/>
    <s v="IT.CEL.SETS.P2"/>
    <s v="Lithuanian Telecom. From 2002: Communications Regulatory Authority."/>
  </r>
  <r>
    <x v="122"/>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IT.CEL.SETS"/>
    <s v="Lithuanian Telecom. From 2002: Communications Regulatory Authority."/>
  </r>
  <r>
    <x v="122"/>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EG.ELC.RNEW.ZS"/>
    <s v="Sources: World Energy Statistics and Balances, IEA (2014)"/>
  </r>
  <r>
    <x v="122"/>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EG.EGY.PRIM.PP.KD"/>
    <s v="Sources: World Energy Statistics and Balances, IEA (2014); World Development Indicators, WDI (2014)"/>
  </r>
  <r>
    <x v="122"/>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IS.RRS.PASG.KM"/>
    <s v="Source: OECD"/>
  </r>
  <r>
    <x v="122"/>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SM.POP.TOTL"/>
    <s v="Estimates are derived from data on foreign-born population. "/>
  </r>
  <r>
    <x v="122"/>
    <s v="DT.DOD.DSTC.CD"/>
    <s v="Data on short-term debt on original maturity basis are based on government statistics from 1996."/>
  </r>
  <r>
    <x v="122"/>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SP.DYN.AMRT.FE"/>
    <s v="Data source: Human Mortality Database by University of California, Berkeley, and Max Planck Institute for Demographic Research."/>
  </r>
  <r>
    <x v="122"/>
    <s v="IS.RRS.GOOD.MT.K6"/>
    <s v="Source: OECD"/>
  </r>
  <r>
    <x v="122"/>
    <s v="SP.DYN.CDRT.IN"/>
    <s v="Data source: Eurostat"/>
  </r>
  <r>
    <x v="122"/>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ST.INT.TRNX.CD"/>
    <s v="Compiled from data reported in the International Monetary Fund's Balance of Payment Statistics database."/>
  </r>
  <r>
    <x v="122"/>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PA.NUS.FCRF"/>
    <s v="Data are reported in Lithuanian litas until 2014, in euro from 2015."/>
  </r>
  <r>
    <x v="122"/>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SP.DYN.CBRT.IN"/>
    <s v="Data source: Eurostat"/>
  </r>
  <r>
    <x v="122"/>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ST.INT.TVLX.CD"/>
    <s v="Compiled from data reported in the International Monetary Fund's Balance of Payment Statistics database."/>
  </r>
  <r>
    <x v="122"/>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ST.INT.TVLR.CD"/>
    <s v="Compiled from data reported in the International Monetary Fund's Balance of Payment Statistics database."/>
  </r>
  <r>
    <x v="122"/>
    <s v="SP.DYN.AMRT.MA"/>
    <s v="Data source: Human Mortality Database by University of California, Berkeley, and Max Planck Institute for Demographic Research."/>
  </r>
  <r>
    <x v="122"/>
    <s v="SM.POP.NETM"/>
    <s v="Data source: United Nations World Population Prospects"/>
  </r>
  <r>
    <x v="122"/>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2"/>
    <s v="EG.FEC.RNEW.ZS"/>
    <s v="Sources: World Energy Statistics and Balances, IEA (2014)"/>
  </r>
  <r>
    <x v="122"/>
    <s v="ST.INT.XPND.CD"/>
    <s v="Compiled from data reported in the International Monetary Fund's Balance of Payment Statistics database."/>
  </r>
  <r>
    <x v="122"/>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IT.MLT.MAIN"/>
    <s v="Until 2000: Entreprise des Postes et Télécommunications (P&amp;T). Institut Luxembourgeois de Régulation."/>
  </r>
  <r>
    <x v="123"/>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EG.ELC.RNEW.ZS"/>
    <s v="Sources: World Energy Statistics and Balances, IEA (2014)"/>
  </r>
  <r>
    <x v="123"/>
    <s v="SP.POP.TOTL"/>
    <s v="Data source: Eurostat"/>
  </r>
  <r>
    <x v="123"/>
    <s v="SP.DYN.LE00.FE.IN"/>
    <s v="Data source: Eurostat, United Nations World Population Prospects"/>
  </r>
  <r>
    <x v="123"/>
    <s v="ST.INT.TVLR.CD"/>
    <s v="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
  </r>
  <r>
    <x v="123"/>
    <s v="IT.CEL.SETS"/>
    <s v="Until 2000: Entreprise des Postes et Télécommunications (P&amp;T). Institut Luxembourgeois de Régulation."/>
  </r>
  <r>
    <x v="123"/>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ST.INT.DPRT"/>
    <s v="Includes overnight visitors (tourists) only."/>
  </r>
  <r>
    <x v="123"/>
    <s v="SP.DYN.LE00.MA.IN"/>
    <s v="Data source: Eurostat, United Nations World Population Prospects"/>
  </r>
  <r>
    <x v="123"/>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IS.RRS.PASG.KM"/>
    <s v="Source: OECD"/>
  </r>
  <r>
    <x v="123"/>
    <s v="IT.NET.USER.ZS"/>
    <s v="Until 2000: Entreprise des Postes et Télécommunications (P&amp;T). Institut Luxembourgeois de Régulation."/>
  </r>
  <r>
    <x v="123"/>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SM.POP.TOTL"/>
    <s v="Estimates are derived from data on foreign-born population. "/>
  </r>
  <r>
    <x v="123"/>
    <s v="SP.DYN.LE00.IN"/>
    <s v="Derived using male and female life expectancy"/>
  </r>
  <r>
    <x v="123"/>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SP.DYN.AMRT.FE"/>
    <s v="Data source: Human Mortality Database by University of California, Berkeley, and Max Planck Institute for Demographic Research."/>
  </r>
  <r>
    <x v="123"/>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EG.FEC.RNEW.ZS"/>
    <s v="Sources: World Energy Statistics and Balances, IEA (2014)"/>
  </r>
  <r>
    <x v="123"/>
    <s v="SM.POP.NETM"/>
    <s v="Data source: United Nations World Population Prospects"/>
  </r>
  <r>
    <x v="123"/>
    <s v="IT.NET.BBND"/>
    <s v="Until 2000: Entreprise des Postes et Télécommunications (P&amp;T). Institut Luxembourgeois de Régulation."/>
  </r>
  <r>
    <x v="123"/>
    <s v="ST.INT.TVLX.CD"/>
    <s v="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
  </r>
  <r>
    <x v="123"/>
    <s v="ST.INT.RCPT.CD"/>
    <s v="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
  </r>
  <r>
    <x v="123"/>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SP.DYN.CBRT.IN"/>
    <s v="Data source: Eurostat"/>
  </r>
  <r>
    <x v="123"/>
    <s v="PA.NUS.FCRF"/>
    <s v="Data are reported in Luxembourg francs until 1998, in euro from 1999."/>
  </r>
  <r>
    <x v="123"/>
    <s v="ST.INT.ARVL"/>
    <s v="Includes overnight visitors (tourists) only. Arrivals of non-resident tourists in all types of accommodation establishments. Non-resident tourists staying in all types of accommodation establishments; including youth hostels, tourist private accommodation and others."/>
  </r>
  <r>
    <x v="123"/>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IT.CEL.SETS.P2"/>
    <s v="Until 2000: Entreprise des Postes et Télécommunications (P&amp;T). Institut Luxembourgeois de Régulation."/>
  </r>
  <r>
    <x v="123"/>
    <s v="SP.POP.GROW"/>
    <s v="Data source: Eurostat"/>
  </r>
  <r>
    <x v="123"/>
    <s v="MS.MIL.XPND.CD"/>
    <s v="2008-2019 SIPRI estimates."/>
  </r>
  <r>
    <x v="123"/>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BX.KLT.DINV.CD.WD"/>
    <s v="Source: United Nations Conference on Trade and Development, Foreign Direct Investment Online database."/>
  </r>
  <r>
    <x v="123"/>
    <s v="BX.PEF.TOTL.CD.WD"/>
    <s v="Data includes offshore investments."/>
  </r>
  <r>
    <x v="123"/>
    <s v="ST.INT.XPND.CD"/>
    <s v="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
  </r>
  <r>
    <x v="123"/>
    <s v="SP.DYN.AMRT.MA"/>
    <s v="Data source: Human Mortality Database by University of California, Berkeley, and Max Planck Institute for Demographic Research."/>
  </r>
  <r>
    <x v="123"/>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MS.MIL.XPND.CN"/>
    <s v="2008-2019 SIPRI estimates."/>
  </r>
  <r>
    <x v="123"/>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ST.INT.TRNX.CD"/>
    <s v="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
  </r>
  <r>
    <x v="123"/>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IS.RRS.GOOD.MT.K6"/>
    <s v="Source: OECD"/>
  </r>
  <r>
    <x v="123"/>
    <s v="SP.DYN.CDRT.IN"/>
    <s v="Data source: Eurostat"/>
  </r>
  <r>
    <x v="123"/>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EG.EGY.PRIM.PP.KD"/>
    <s v="Sources: World Energy Statistics and Balances, IEA (2014); World Development Indicators, WDI (2014)"/>
  </r>
  <r>
    <x v="123"/>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IT.NET.BBND.P2"/>
    <s v="Until 2000: Entreprise des Postes et Télécommunications (P&amp;T). Institut Luxembourgeois de Régulation."/>
  </r>
  <r>
    <x v="123"/>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3"/>
    <s v="ST.INT.TRNR.CD"/>
    <s v="Compiled from data reported in the International Monetary Fund's Balance of Payment Statistics database. From 2010 the expenditure figures used were the ones provided by the country to UNWTO, as this data series is more complete than that provided by the International Monetary Fund (IMF)."/>
  </r>
  <r>
    <x v="123"/>
    <s v="MS.MIL.XPND.ZS"/>
    <s v="2008-2019 SIPRI estimates."/>
  </r>
  <r>
    <x v="123"/>
    <s v="IT.MLT.MAIN.P2"/>
    <s v="Until 2000: Entreprise des Postes et Télécommunications (P&amp;T). Institut Luxembourgeois de Régulation."/>
  </r>
  <r>
    <x v="123"/>
    <s v="SP.DYN.TFRT.IN"/>
    <s v="Data source: Eurostat, Council of Europe, STATEC"/>
  </r>
  <r>
    <x v="124"/>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EG.ELC.RNEW.ZS"/>
    <s v="Sources: World Energy Statistics and Balances, IEA (2014)"/>
  </r>
  <r>
    <x v="124"/>
    <s v="SP.DYN.LE00.FE.IN"/>
    <s v="Data source: Eurostat, Council of Europe, Central Statistical Bureau of Latvia"/>
  </r>
  <r>
    <x v="124"/>
    <s v="ST.INT.TVLR.CD"/>
    <s v="Compiled from data reported in the International Monetary Fund's Balance of Payment Statistics database."/>
  </r>
  <r>
    <x v="124"/>
    <s v="SP.POP.GROW"/>
    <s v="Data source: Eurostat, Central Statistical Bureau of Latvia"/>
  </r>
  <r>
    <x v="124"/>
    <s v="ST.INT.DPRT"/>
    <s v="Includes overnight visitors (tourists) and same-day visitors (excursionists). From 2012 source: Household survey."/>
  </r>
  <r>
    <x v="124"/>
    <s v="SP.DYN.LE00.MA.IN"/>
    <s v="Data source: Eurostat, Council of Europe, Central Statistical Bureau of Latvia"/>
  </r>
  <r>
    <x v="124"/>
    <s v="ST.INT.ARVL"/>
    <s v="Includes overnight visitors (tourists) and same-day visitors (excursionists). Arrivals of non-resident visitors at national borders. Arrivals of non-resident visitors at national border. Data by State Border Guard."/>
  </r>
  <r>
    <x v="124"/>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SP.POP.TOTL"/>
    <s v="Data source: Eurostat, Central Statistical Bureau of Latvia"/>
  </r>
  <r>
    <x v="124"/>
    <s v="IT.MLT.MAIN.P2"/>
    <s v="Ministry of Transport."/>
  </r>
  <r>
    <x v="124"/>
    <s v="IS.RRS.PASG.KM"/>
    <s v="Source: OECD"/>
  </r>
  <r>
    <x v="124"/>
    <s v="SM.POP.NETM"/>
    <s v="Data source: United Nations World Population Prospects"/>
  </r>
  <r>
    <x v="124"/>
    <s v="ST.INT.TVLX.CD"/>
    <s v="Compiled from data reported in the International Monetary Fund's Balance of Payment Statistics database."/>
  </r>
  <r>
    <x v="124"/>
    <s v="ST.INT.XPND.CD"/>
    <s v="Compiled from data reported in the International Monetary Fund's Balance of Payment Statistics database."/>
  </r>
  <r>
    <x v="124"/>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SP.DYN.AMRT.FE"/>
    <s v="Data source: Human Mortality Database by University of California, Berkeley, and Max Planck Institute for Demographic Research."/>
  </r>
  <r>
    <x v="124"/>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EG.EGY.PRIM.PP.KD"/>
    <s v="Sources: World Energy Statistics and Balances, IEA (2014); World Development Indicators, WDI (2014)"/>
  </r>
  <r>
    <x v="124"/>
    <s v="SP.DYN.CBRT.IN"/>
    <s v="Data source: Eurostat"/>
  </r>
  <r>
    <x v="124"/>
    <s v="SM.POP.TOTL"/>
    <s v="Estimates are derived from data on foreign-born population. "/>
  </r>
  <r>
    <x v="124"/>
    <s v="MS.MIL.XPND.CN"/>
    <s v="2017 highly uncertain data."/>
  </r>
  <r>
    <x v="124"/>
    <s v="IT.NET.BBND.P2"/>
    <s v="Ministry of Transport."/>
  </r>
  <r>
    <x v="124"/>
    <s v="IS.RRS.GOOD.MT.K6"/>
    <s v="Source: OECD"/>
  </r>
  <r>
    <x v="124"/>
    <s v="MS.MIL.XPND.ZS"/>
    <s v="2017-2018 highly uncertain data."/>
  </r>
  <r>
    <x v="124"/>
    <s v="IT.NET.BBND"/>
    <s v="Ministry of Transport."/>
  </r>
  <r>
    <x v="124"/>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ST.INT.TRNX.CD"/>
    <s v="Compiled from data reported in the International Monetary Fund's Balance of Payment Statistics database."/>
  </r>
  <r>
    <x v="124"/>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ST.INT.RCPT.CD"/>
    <s v="Compiled from data reported in the International Monetary Fund's Balance of Payment Statistics database."/>
  </r>
  <r>
    <x v="124"/>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PA.NUS.FCRF"/>
    <s v="Data are reported in Latvian lats until 2013, in euro from 2014."/>
  </r>
  <r>
    <x v="124"/>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SP.DYN.AMRT.MA"/>
    <s v="Data source: Human Mortality Database by University of California, Berkeley, and Max Planck Institute for Demographic Research."/>
  </r>
  <r>
    <x v="124"/>
    <s v="SP.DYN.CDRT.IN"/>
    <s v="Data source: Eurostat"/>
  </r>
  <r>
    <x v="124"/>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EG.FEC.RNEW.ZS"/>
    <s v="Sources: World Energy Statistics and Balances, IEA (2014)"/>
  </r>
  <r>
    <x v="124"/>
    <s v="IT.NET.USER.ZS"/>
    <s v="Ministry of Transport."/>
  </r>
  <r>
    <x v="124"/>
    <s v="SP.DYN.LE00.IN"/>
    <s v="Derived using male and female life expectancy"/>
  </r>
  <r>
    <x v="124"/>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IT.CEL.SETS"/>
    <s v="Ministry of Transport."/>
  </r>
  <r>
    <x v="124"/>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MS.MIL.XPND.CD"/>
    <s v="2017 highly uncertain data."/>
  </r>
  <r>
    <x v="124"/>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4"/>
    <s v="ST.INT.TRNR.CD"/>
    <s v="Compiled from data reported in the International Monetary Fund's Balance of Payment Statistics database."/>
  </r>
  <r>
    <x v="124"/>
    <s v="IT.CEL.SETS.P2"/>
    <s v="Ministry of Transport."/>
  </r>
  <r>
    <x v="124"/>
    <s v="SP.DYN.TFRT.IN"/>
    <s v="Data source: Eurostat, Council of Europe, Central Statistical Bureau of Latvia"/>
  </r>
  <r>
    <x v="124"/>
    <s v="IT.MLT.MAIN"/>
    <s v="Ministry of Transport."/>
  </r>
  <r>
    <x v="124"/>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25"/>
    <s v="IT.NET.BBND.P2"/>
    <s v="Ministry of Information Industry and Ministry of Posts and Telecommunications (Directorate General of Telecommunications).  Bureau of Telecommunications Regulation"/>
  </r>
  <r>
    <x v="125"/>
    <s v="ST.INT.DPRT"/>
    <s v="Includes overnight visitors (tourists) and same-day visitors (excursionists)."/>
  </r>
  <r>
    <x v="125"/>
    <s v="IT.NET.BBND"/>
    <s v="Ministry of Information Industry and Ministry of Posts and Telecommunications (Directorate General of Telecommunications).  Bureau of Telecommunications Regulation"/>
  </r>
  <r>
    <x v="125"/>
    <s v="SM.POP.TOTL"/>
    <s v="Estimates are derived from data on foreign-born population. As of 20 December 1999, Macao became a Special Administrative Region (SAR) of China. For purposes of estimation, no change was made in the time series estimates for Macao because of its change in status."/>
  </r>
  <r>
    <x v="125"/>
    <s v="IT.CEL.SETS"/>
    <s v="Ministry of Information Industry and Ministry of Posts and Telecommunications (Directorate General of Telecommunications).  Bureau of Telecommunications Regulation"/>
  </r>
  <r>
    <x v="125"/>
    <s v="EG.FEC.RNEW.ZS"/>
    <s v="Sources: UN Energy Statistics (2014)"/>
  </r>
  <r>
    <x v="125"/>
    <s v="SP.DYN.CDRT.IN"/>
    <s v="Data source: United Nations World Population Prospects"/>
  </r>
  <r>
    <x v="125"/>
    <s v="ST.INT.TRNR.CD"/>
    <s v="Compiled from data reported in the International Monetary Fund's Balance of Payment Statistics database."/>
  </r>
  <r>
    <x v="125"/>
    <s v="SP.DYN.CBRT.IN"/>
    <s v="Data source: United Nations World Population Prospects"/>
  </r>
  <r>
    <x v="125"/>
    <s v="SP.POP.TOTL"/>
    <s v="Data source: United Nations World Population Prospects"/>
  </r>
  <r>
    <x v="125"/>
    <s v="SP.DYN.TFRT.IN"/>
    <s v="Data source: United Nations World Population Prospects"/>
  </r>
  <r>
    <x v="125"/>
    <s v="ST.INT.RCPT.CD"/>
    <s v="Compiled from data reported in the International Monetary Fund's Balance of Payment Statistics database. 1995-2001: country data."/>
  </r>
  <r>
    <x v="125"/>
    <s v="ST.INT.TVLX.CD"/>
    <s v="Compiled from data reported in the International Monetary Fund's Balance of Payment Statistics database."/>
  </r>
  <r>
    <x v="125"/>
    <s v="IT.MLT.MAIN.P2"/>
    <s v="Ministry of Information Industry and Ministry of Posts and Telecommunications (Directorate General of Telecommunications).  Bureau of Telecommunications Regulation"/>
  </r>
  <r>
    <x v="125"/>
    <s v="SM.POP.NETM"/>
    <s v="Data source: United Nations World Population Prospects"/>
  </r>
  <r>
    <x v="125"/>
    <s v="IT.MLT.MAIN"/>
    <s v="Ministry of Information Industry and Ministry of Posts and Telecommunications (Directorate General of Telecommunications).  Bureau of Telecommunications Regulation"/>
  </r>
  <r>
    <x v="125"/>
    <s v="ST.INT.TRNX.CD"/>
    <s v="Compiled from data reported in the International Monetary Fund's Balance of Payment Statistics database."/>
  </r>
  <r>
    <x v="125"/>
    <s v="IT.CEL.SETS.P2"/>
    <s v="Ministry of Information Industry and Ministry of Posts and Telecommunications (Directorate General of Telecommunications).  Bureau of Telecommunications Regulation"/>
  </r>
  <r>
    <x v="125"/>
    <s v="EG.ELC.RNEW.ZS"/>
    <s v="Sources: UN Energy Statistics (2014)"/>
  </r>
  <r>
    <x v="125"/>
    <s v="EG.EGY.PRIM.PP.KD"/>
    <s v="Sources: Estimated based on UN Energy Statistics (2014); World Development Indicators, WDI (2014)"/>
  </r>
  <r>
    <x v="125"/>
    <s v="ST.INT.XPND.CD"/>
    <s v="Compiled from data reported in the International Monetary Fund's Balance of Payment Statistics database."/>
  </r>
  <r>
    <x v="125"/>
    <s v="SP.DYN.AMRT.MA"/>
    <s v="Data source: United Nations World Population Prospects"/>
  </r>
  <r>
    <x v="125"/>
    <s v="SP.DYN.LE00.MA.IN"/>
    <s v="Data source: United Nations World Population Prospects"/>
  </r>
  <r>
    <x v="125"/>
    <s v="IT.NET.USER.ZS"/>
    <s v="Ministry of Information Industry and Ministry of Posts and Telecommunications (Directorate General of Telecommunications).  Bureau of Telecommunications Regulation"/>
  </r>
  <r>
    <x v="125"/>
    <s v="ST.INT.ARVL"/>
    <s v="Includes overnight visitors (tourists) and same-day visitors (excursionists). Arrivals of non-resident visitors at national borders. 2008: according to Statistics and Census Service, the visitor arrivals figures from year 2008 onward will not include other non-residents namely workers, students, etc."/>
  </r>
  <r>
    <x v="125"/>
    <s v="SP.DYN.AMRT.FE"/>
    <s v="Data source: United Nations World Population Prospects"/>
  </r>
  <r>
    <x v="125"/>
    <s v="ST.INT.TVLR.CD"/>
    <s v="Compiled from data reported in the International Monetary Fund's Balance of Payment Statistics database."/>
  </r>
  <r>
    <x v="125"/>
    <s v="SP.DYN.LE00.FE.IN"/>
    <s v="Data source: United Nations World Population Prospects"/>
  </r>
  <r>
    <x v="125"/>
    <s v="SP.DYN.LE00.IN"/>
    <s v="Data source: United Nations World Population Prospects"/>
  </r>
  <r>
    <x v="125"/>
    <s v="SP.POP.GROW"/>
    <s v="Data source: United Nations World Population Prospects"/>
  </r>
  <r>
    <x v="126"/>
    <s v="SP.POP.TOTL"/>
    <s v="Data source: United Nations World Population Prospects"/>
  </r>
  <r>
    <x v="126"/>
    <s v="SP.DYN.TFRT.IN"/>
    <s v="Data source: U.S. Census Bureau"/>
  </r>
  <r>
    <x v="126"/>
    <s v="SP.DYN.CBRT.IN"/>
    <s v="Data source: U.S. Census Bureau"/>
  </r>
  <r>
    <x v="126"/>
    <s v="SP.DYN.LE00.IN"/>
    <s v="Derived using male and female life expectancy"/>
  </r>
  <r>
    <x v="126"/>
    <s v="SP.DYN.CDRT.IN"/>
    <s v="Data source: U.S. Census Bureau"/>
  </r>
  <r>
    <x v="126"/>
    <s v="SP.DYN.LE00.MA.IN"/>
    <s v="Data source: U.S. Census Bureau"/>
  </r>
  <r>
    <x v="126"/>
    <s v="SP.POP.GROW"/>
    <s v="Data source: United Nations World Population Prospects"/>
  </r>
  <r>
    <x v="126"/>
    <s v="SP.DYN.LE00.FE.IN"/>
    <s v="Data source: U.S. Census Bureau"/>
  </r>
  <r>
    <x v="127"/>
    <s v="IT.CEL.SETS.P2"/>
    <s v="Until 1999: ONPT and Maroc Telecom. Agence nationale de réglementation des télécommunications."/>
  </r>
  <r>
    <x v="127"/>
    <s v="SP.POP.TOTL"/>
    <s v="Data source: United Nations World Population Prospects"/>
  </r>
  <r>
    <x v="127"/>
    <s v="SP.DYN.AMRT.MA"/>
    <s v="Data source: United Nations World Population Prospects"/>
  </r>
  <r>
    <x v="127"/>
    <s v="NY.GDP.PCAP.KD.ZG"/>
    <s v="Includes Former Spanish Sahara."/>
  </r>
  <r>
    <x v="127"/>
    <s v="SP.DYN.TFRT.IN"/>
    <s v="Data source: United Nations World Population Prospects"/>
  </r>
  <r>
    <x v="127"/>
    <s v="MS.MIL.XPND.CD"/>
    <s v="1968-1969 SIPRI estimates."/>
  </r>
  <r>
    <x v="127"/>
    <s v="NY.GDP.PCAP.PP.CD"/>
    <s v="Data cover Western Sahara."/>
  </r>
  <r>
    <x v="127"/>
    <s v="NY.GNP.PCAP.CD"/>
    <s v="Data cover Western Sahara."/>
  </r>
  <r>
    <x v="127"/>
    <s v="NY.ADJ.NNTY.PC.KD"/>
    <s v="Data cover Western Sahara."/>
  </r>
  <r>
    <x v="127"/>
    <s v="NY.ADJ.NNTY.PC.CD"/>
    <s v="Data cover Western Sahara."/>
  </r>
  <r>
    <x v="127"/>
    <s v="NY.GDP.PCAP.KD"/>
    <s v="Data cover Western Sahara."/>
  </r>
  <r>
    <x v="127"/>
    <s v="NY.GDP.PCAP.CN"/>
    <s v="Data cover Western Sahara."/>
  </r>
  <r>
    <x v="127"/>
    <s v="IT.NET.BBND.P2"/>
    <s v="Until 1999: ONPT and Maroc Telecom. Agence nationale de réglementation des télécommunications."/>
  </r>
  <r>
    <x v="127"/>
    <s v="SP.DYN.CDRT.IN"/>
    <s v="Data source: United Nations World Population Prospects"/>
  </r>
  <r>
    <x v="127"/>
    <s v="NY.GNP.PCAP.CN"/>
    <s v="Data cover Western Sahara."/>
  </r>
  <r>
    <x v="127"/>
    <s v="NY.GDP.PCAP.CD"/>
    <s v="Data cover Western Sahara."/>
  </r>
  <r>
    <x v="127"/>
    <s v="SP.POP.GROW"/>
    <s v="Data source: United Nations World Population Prospects"/>
  </r>
  <r>
    <x v="127"/>
    <s v="ST.INT.XPND.CD"/>
    <s v="Compiled from data reported in the International Monetary Fund's Balance of Payment Statistics database."/>
  </r>
  <r>
    <x v="127"/>
    <s v="ST.INT.ARVL"/>
    <s v="Includes overnight visitors (tourists) and same-day visitors (excursionists). Arrivals of non-resident visitors at national borders. Including nationals residing abroad."/>
  </r>
  <r>
    <x v="127"/>
    <s v="NE.CON.PRVT.PC.KD.ZG"/>
    <s v="Includes Former Spanish Sahara."/>
  </r>
  <r>
    <x v="127"/>
    <s v="NY.GNP.PCAP.KD"/>
    <s v="Data cover Western Sahara."/>
  </r>
  <r>
    <x v="127"/>
    <s v="IS.RRS.GOOD.MT.K6"/>
    <s v="Source: OECD"/>
  </r>
  <r>
    <x v="127"/>
    <s v="NY.GNP.PCAP.KD.ZG"/>
    <s v="Includes Former Spanish Sahara."/>
  </r>
  <r>
    <x v="127"/>
    <s v="NE.CON.PRVT.PC.KD"/>
    <s v="Data cover Western Sahara."/>
  </r>
  <r>
    <x v="127"/>
    <s v="ST.INT.TRNX.CD"/>
    <s v="Compiled from data reported in the International Monetary Fund's Balance of Payment Statistics database."/>
  </r>
  <r>
    <x v="127"/>
    <s v="NY.GNP.PCAP.PP.KD"/>
    <s v="Data cover Western Sahara."/>
  </r>
  <r>
    <x v="127"/>
    <s v="MS.MIL.XPND.CN"/>
    <s v="1968-1969 SIPRI estimates."/>
  </r>
  <r>
    <x v="127"/>
    <s v="NY.GNP.PCAP.PP.CD"/>
    <s v="Data cover Western Sahara."/>
  </r>
  <r>
    <x v="127"/>
    <s v="NY.GNP.PCAP.KN"/>
    <s v="Data cover Western Sahara."/>
  </r>
  <r>
    <x v="127"/>
    <s v="SP.DYN.LE00.IN"/>
    <s v="Data source: United Nations World Population Prospects"/>
  </r>
  <r>
    <x v="127"/>
    <s v="IT.MLT.MAIN"/>
    <s v="Until 1999: ONPT and Maroc Telecom. Agence nationale de réglementation des télécommunications."/>
  </r>
  <r>
    <x v="127"/>
    <s v="EG.EGY.PRIM.PP.KD"/>
    <s v="Sources: World Energy Statistics and Balances, IEA (2014); World Development Indicators, WDI (2014)"/>
  </r>
  <r>
    <x v="127"/>
    <s v="EG.ELC.RNEW.ZS"/>
    <s v="Sources: World Energy Statistics and Balances, IEA (2014)"/>
  </r>
  <r>
    <x v="127"/>
    <s v="SP.DYN.AMRT.FE"/>
    <s v="Data source: United Nations World Population Prospects"/>
  </r>
  <r>
    <x v="127"/>
    <s v="SP.DYN.LE00.FE.IN"/>
    <s v="Data source: United Nations World Population Prospects"/>
  </r>
  <r>
    <x v="127"/>
    <s v="IT.NET.USER.ZS"/>
    <s v="Until 1999: ONPT and Maroc Telecom. Agence nationale de réglementation des télécommunications."/>
  </r>
  <r>
    <x v="127"/>
    <s v="ST.INT.TVLR.CD"/>
    <s v="Compiled from data reported in the International Monetary Fund's Balance of Payment Statistics database."/>
  </r>
  <r>
    <x v="127"/>
    <s v="SP.POP.1564.FE.ZS"/>
    <s v="Morocco only. (Excluding former Spanish Sahara)"/>
  </r>
  <r>
    <x v="127"/>
    <s v="SP.POP.0014.TO.ZS"/>
    <s v="Morocco only. (Excluding former Spanish Sahara)"/>
  </r>
  <r>
    <x v="127"/>
    <s v="SP.DYN.LE00.MA.IN"/>
    <s v="Data source: United Nations World Population Prospects"/>
  </r>
  <r>
    <x v="127"/>
    <s v="SP.POP.1564.MA.ZS"/>
    <s v="Morocco only. (Excluding former Spanish Sahara)"/>
  </r>
  <r>
    <x v="127"/>
    <s v="SP.POP.1564.TO.ZS"/>
    <s v="Morocco only. (Excluding former Spanish Sahara)"/>
  </r>
  <r>
    <x v="127"/>
    <s v="SP.POP.65UP.FE.ZS"/>
    <s v="Morocco only. (Excluding former Spanish Sahara)"/>
  </r>
  <r>
    <x v="127"/>
    <s v="SP.POP.65UP.MA.ZS"/>
    <s v="Morocco only. (Excluding former Spanish Sahara)"/>
  </r>
  <r>
    <x v="127"/>
    <s v="SP.POP.TOTL.FE.ZS"/>
    <s v="Morocco only. (Excluding former Spanish Sahara)"/>
  </r>
  <r>
    <x v="127"/>
    <s v="SP.POP.65UP.TO.ZS"/>
    <s v="Morocco only. (Excluding former Spanish Sahara)"/>
  </r>
  <r>
    <x v="127"/>
    <s v="ST.INT.TVLX.CD"/>
    <s v="Compiled from data reported in the International Monetary Fund's Balance of Payment Statistics database."/>
  </r>
  <r>
    <x v="127"/>
    <s v="ST.INT.RCPT.CD"/>
    <s v="Compiled from data reported in the International Monetary Fund's Balance of Payment Statistics database."/>
  </r>
  <r>
    <x v="127"/>
    <s v="SP.POP.TOTL.MA.ZS"/>
    <s v="Morocco only. (Excluding former Spanish Sahara)"/>
  </r>
  <r>
    <x v="127"/>
    <s v="SM.POP.NETM"/>
    <s v="Data source: United Nations World Population Prospects"/>
  </r>
  <r>
    <x v="127"/>
    <s v="SP.POP.0014.MA.ZS"/>
    <s v="Morocco only. (Excluding former Spanish Sahara)"/>
  </r>
  <r>
    <x v="127"/>
    <s v="NY.GDP.PCAP.KN"/>
    <s v="Data cover Western Sahara."/>
  </r>
  <r>
    <x v="127"/>
    <s v="SP.DYN.CBRT.IN"/>
    <s v="Data source: United Nations World Population Prospects"/>
  </r>
  <r>
    <x v="127"/>
    <s v="SP.POP.0014.FE.ZS"/>
    <s v="Morocco only. (Excluding former Spanish Sahara)"/>
  </r>
  <r>
    <x v="127"/>
    <s v="NY.GDP.PCAP.PP.KD"/>
    <s v="Data cover Western Sahara."/>
  </r>
  <r>
    <x v="127"/>
    <s v="IT.CEL.SETS"/>
    <s v="Until 1999: ONPT and Maroc Telecom. Agence nationale de réglementation des télécommunications."/>
  </r>
  <r>
    <x v="127"/>
    <s v="SM.POP.TOTL"/>
    <s v="Estimates are derived from data on foreign population. Foreign population is people who are citizens of a country other the country in which they reside. "/>
  </r>
  <r>
    <x v="127"/>
    <s v="IT.MLT.MAIN.P2"/>
    <s v="Until 1999: ONPT and Maroc Telecom. Agence nationale de réglementation des télécommunications."/>
  </r>
  <r>
    <x v="127"/>
    <s v="EG.FEC.RNEW.ZS"/>
    <s v="Sources: World Energy Statistics and Balances, IEA (2014)"/>
  </r>
  <r>
    <x v="127"/>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127"/>
    <s v="ST.INT.TRNR.CD"/>
    <s v="Compiled from data reported in the International Monetary Fund's Balance of Payment Statistics database."/>
  </r>
  <r>
    <x v="127"/>
    <s v="NY.GNP.MKTP.PP.KD"/>
    <s v="Includes Former Spanish Sahara."/>
  </r>
  <r>
    <x v="127"/>
    <s v="IT.NET.BBND"/>
    <s v="Until 1999: ONPT and Maroc Telecom. Agence nationale de réglementation des télécommunications."/>
  </r>
  <r>
    <x v="127"/>
    <s v="IS.RRS.PASG.KM"/>
    <s v="Source: Internation Union of Railways (UIC)"/>
  </r>
  <r>
    <x v="127"/>
    <s v="ST.INT.DPRT"/>
    <s v="Includes overnight visitors (tourists) only."/>
  </r>
  <r>
    <x v="128"/>
    <s v="SP.DYN.CBRT.IN"/>
    <s v="Data source: Eurostat"/>
  </r>
  <r>
    <x v="128"/>
    <s v="SM.POP.TOTL"/>
    <s v="Estimates are derived from data on foreign-born population. "/>
  </r>
  <r>
    <x v="128"/>
    <s v="SP.DYN.CDRT.IN"/>
    <s v="Data source: Eurostat"/>
  </r>
  <r>
    <x v="128"/>
    <s v="ST.INT.ARVL"/>
    <s v="Includes overnight visitors (tourists) only. Arrivals of non-resident tourists in hotels and similar establishments."/>
  </r>
  <r>
    <x v="128"/>
    <s v="SP.POP.GROW"/>
    <s v="Data source: United Nations World Population Prospects"/>
  </r>
  <r>
    <x v="128"/>
    <s v="SP.POP.TOTL"/>
    <s v="Data source: United Nations World Population Prospects"/>
  </r>
  <r>
    <x v="129"/>
    <s v="SP.DYN.AMRT.MA"/>
    <s v="Data source: United Nations World Population Prospects. Including Transnistria."/>
  </r>
  <r>
    <x v="129"/>
    <s v="SP.DYN.LE00.IN"/>
    <s v="Data source: United Nations World Population Prospects"/>
  </r>
  <r>
    <x v="129"/>
    <s v="IT.NET.BBND"/>
    <s v="Ministry of Transport and Communications. From 2003: National Regulatory Agency for Telecommunications and Informatics."/>
  </r>
  <r>
    <x v="129"/>
    <s v="EG.ELC.RNEW.ZS"/>
    <s v="Sources: World Energy Statistics and Balances, IEA (2014)"/>
  </r>
  <r>
    <x v="129"/>
    <s v="SP.POP.65UP.MA.IN"/>
    <s v="Derived using ratio of age group from WPP and World Bank population."/>
  </r>
  <r>
    <x v="129"/>
    <s v="SP.POP.65UP.FE.IN"/>
    <s v="Derived using ratio of age group from WPP and World Bank population."/>
  </r>
  <r>
    <x v="129"/>
    <s v="SP.POP.TOTL"/>
    <s v="Data source: National Bureau of Statistics. Excluding Transnistria. For 1950-94, World Bank estimates using UN World Population Prospects' growth rates of whole Moldova."/>
  </r>
  <r>
    <x v="129"/>
    <s v="SP.POP.1564.TO"/>
    <s v="Derived using ratio of age group from WPP and World Bank population."/>
  </r>
  <r>
    <x v="129"/>
    <s v="EG.FEC.RNEW.ZS"/>
    <s v="Sources: World Energy Statistics and Balances, IEA (2014)"/>
  </r>
  <r>
    <x v="129"/>
    <s v="SP.POP.1564.MA.IN"/>
    <s v="Derived using ratio of age group from WPP and World Bank population."/>
  </r>
  <r>
    <x v="129"/>
    <s v="SP.POP.1564.FE.IN"/>
    <s v="Derived using ratio of age group from WPP and World Bank population."/>
  </r>
  <r>
    <x v="129"/>
    <s v="SP.POP.0014.TO"/>
    <s v="Derived using ratio of age group from WPP and World Bank population."/>
  </r>
  <r>
    <x v="129"/>
    <s v="SP.POP.0014.MA.IN"/>
    <s v="Derived using ratio of age group from WPP and World Bank population."/>
  </r>
  <r>
    <x v="129"/>
    <s v="SM.POP.NETM"/>
    <s v="Data source and note: United Nations World Population Prospects. Including Transnistria."/>
  </r>
  <r>
    <x v="129"/>
    <s v="ST.INT.ARVL"/>
    <s v="Includes overnight visitors (tourists) only. Arrivals of non-resident tourists in all types of accommodation establishments. 1995-2003: Visitors who have benefited from tourism services provided by the tourism agencies and tour operators (titulars of tourism licences). From 2004: non-resident tourists staying in all types of accommodation establishments; Excluding the left side of the river Nistru and the municipality of Bender."/>
  </r>
  <r>
    <x v="129"/>
    <s v="NE.CON.PRVT.PC.KD"/>
    <s v="Excludes Transnistria."/>
  </r>
  <r>
    <x v="129"/>
    <s v="SP.POP.0014.FE.IN"/>
    <s v="Derived using ratio of age group from WPP and World Bank population."/>
  </r>
  <r>
    <x v="129"/>
    <s v="NE.CON.PRVT.PC.KD.ZG"/>
    <s v="Excludes Transnistria."/>
  </r>
  <r>
    <x v="129"/>
    <s v="SP.POP.65UP.TO"/>
    <s v="Derived using ratio of age group from WPP and World Bank population."/>
  </r>
  <r>
    <x v="129"/>
    <s v="SP.POP.DPND"/>
    <s v="Including Transnistria."/>
  </r>
  <r>
    <x v="129"/>
    <s v="SP.POP.DPND.YG"/>
    <s v="Including Transnistria."/>
  </r>
  <r>
    <x v="129"/>
    <s v="IT.CEL.SETS.P2"/>
    <s v="Ministry of Transport and Communications. From 2003: National Regulatory Agency for Telecommunications and Informatics."/>
  </r>
  <r>
    <x v="129"/>
    <s v="SP.ADO.TFRT"/>
    <s v="Including Transnistria."/>
  </r>
  <r>
    <x v="129"/>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DSSI eligible, but not participating in 2020."/>
  </r>
  <r>
    <x v="129"/>
    <s v="SP.DYN.TFRT.IN"/>
    <s v="Data source and note: United Nations World Population Prospects. Including Transnistria."/>
  </r>
  <r>
    <x v="129"/>
    <s v="ST.INT.TRNX.CD"/>
    <s v="Compiled from data reported in the International Monetary Fund's Balance of Payment Statistics database."/>
  </r>
  <r>
    <x v="129"/>
    <s v="NY.GNP.PCAP.PP.CD"/>
    <s v="Excludes Transnistria."/>
  </r>
  <r>
    <x v="129"/>
    <s v="NY.GNP.PCAP.KN"/>
    <s v="Excludes Transnistria."/>
  </r>
  <r>
    <x v="129"/>
    <s v="NY.GNP.PCAP.PP.KD"/>
    <s v="Excludes Transnistria."/>
  </r>
  <r>
    <x v="129"/>
    <s v="NY.GNP.PCAP.KD.ZG"/>
    <s v="Excludes Transnistria."/>
  </r>
  <r>
    <x v="129"/>
    <s v="NY.GNP.PCAP.KD"/>
    <s v="Excludes Transnistria."/>
  </r>
  <r>
    <x v="129"/>
    <s v="NY.GNP.PCAP.CN"/>
    <s v="Excludes Transnistria."/>
  </r>
  <r>
    <x v="129"/>
    <s v="SP.DYN.CDRT.IN"/>
    <s v="Data source and note: United Nations World Population Prospects. Including Transnistria."/>
  </r>
  <r>
    <x v="129"/>
    <s v="NY.GNP.PCAP.CD"/>
    <s v="Excludes Transnistria."/>
  </r>
  <r>
    <x v="129"/>
    <s v="ST.INT.TRNR.CD"/>
    <s v="Compiled from data reported in the International Monetary Fund's Balance of Payment Statistics database."/>
  </r>
  <r>
    <x v="129"/>
    <s v="NY.GNP.MKTP.PP.KD"/>
    <s v="Excludes Transnistria."/>
  </r>
  <r>
    <x v="129"/>
    <s v="SP.DYN.TO65.FE.ZS"/>
    <s v="Including Transnistria."/>
  </r>
  <r>
    <x v="129"/>
    <s v="SP.DYN.TO65.MA.ZS"/>
    <s v="Including Transnistria."/>
  </r>
  <r>
    <x v="129"/>
    <s v="IT.CEL.SETS"/>
    <s v="Ministry of Transport and Communications. From 2003: National Regulatory Agency for Telecommunications and Informatics."/>
  </r>
  <r>
    <x v="129"/>
    <s v="NY.GDP.PCAP.PP.KD"/>
    <s v="Excludes Transnistria."/>
  </r>
  <r>
    <x v="129"/>
    <s v="SP.POP.0014.FE.ZS"/>
    <s v="Including Transnistria."/>
  </r>
  <r>
    <x v="129"/>
    <s v="SP.POP.0014.MA.ZS"/>
    <s v="Including Transnistria."/>
  </r>
  <r>
    <x v="129"/>
    <s v="ST.INT.RCPT.CD"/>
    <s v="Compiled from data reported in the International Monetary Fund's Balance of Payment Statistics database."/>
  </r>
  <r>
    <x v="129"/>
    <s v="SP.POP.0014.TO.ZS"/>
    <s v="Including Transnistria."/>
  </r>
  <r>
    <x v="129"/>
    <s v="SP.POP.1564.FE.ZS"/>
    <s v="Including Transnistria."/>
  </r>
  <r>
    <x v="129"/>
    <s v="IT.MLT.MAIN"/>
    <s v="Ministry of Transport and Communications. From 2003: National Regulatory Agency for Telecommunications and Informatics."/>
  </r>
  <r>
    <x v="129"/>
    <s v="IT.NET.USER.ZS"/>
    <s v="Ministry of Transport and Communications. From 2003: National Regulatory Agency for Telecommunications and Informatics."/>
  </r>
  <r>
    <x v="129"/>
    <s v="ST.INT.TVLR.CD"/>
    <s v="Compiled from data reported in the International Monetary Fund's Balance of Payment Statistics database."/>
  </r>
  <r>
    <x v="129"/>
    <s v="EG.EGY.PRIM.PP.KD"/>
    <s v="Sources: World Energy Statistics and Balances, IEA (2014); World Development Indicators, WDI (2014)"/>
  </r>
  <r>
    <x v="129"/>
    <s v="SP.DYN.AMRT.FE"/>
    <s v="Data source: United Nations World Population Prospects. Including Transnistria."/>
  </r>
  <r>
    <x v="129"/>
    <s v="SP.DYN.LE00.FE.IN"/>
    <s v="Data source and note: United Nations World Population Prospects. Including Transnistria."/>
  </r>
  <r>
    <x v="129"/>
    <s v="SP.DYN.LE00.MA.IN"/>
    <s v="Data source and note: United Nations World Population Prospects. Including Transnistria."/>
  </r>
  <r>
    <x v="129"/>
    <s v="SP.POP.1564.MA.ZS"/>
    <s v="Including Transnistria."/>
  </r>
  <r>
    <x v="129"/>
    <s v="SP.POP.1564.TO.ZS"/>
    <s v="Including Transnistria."/>
  </r>
  <r>
    <x v="129"/>
    <s v="SP.POP.65UP.FE.ZS"/>
    <s v="Including Transnistria."/>
  </r>
  <r>
    <x v="129"/>
    <s v="SP.POP.65UP.MA.ZS"/>
    <s v="Including Transnistria."/>
  </r>
  <r>
    <x v="129"/>
    <s v="NY.GDP.PCAP.PP.CD"/>
    <s v="Excludes Transnistria."/>
  </r>
  <r>
    <x v="129"/>
    <s v="SP.POP.65UP.TO.ZS"/>
    <s v="Including Transnistria."/>
  </r>
  <r>
    <x v="129"/>
    <s v="ST.INT.TVLX.CD"/>
    <s v="Compiled from data reported in the International Monetary Fund's Balance of Payment Statistics database."/>
  </r>
  <r>
    <x v="129"/>
    <s v="SP.POP.BRTH.MF"/>
    <s v="Including Transnistria."/>
  </r>
  <r>
    <x v="129"/>
    <s v="SP.POP.DPND.OL"/>
    <s v="Including Transnistria."/>
  </r>
  <r>
    <x v="129"/>
    <s v="SP.DYN.CBRT.IN"/>
    <s v="Data source and note: United Nations World Population Prospects. Including Transnistria."/>
  </r>
  <r>
    <x v="129"/>
    <s v="NY.GDP.PCAP.KD"/>
    <s v="Excludes Transnistria."/>
  </r>
  <r>
    <x v="129"/>
    <s v="EN.POP.DNST"/>
    <s v="Excludes Transnistria."/>
  </r>
  <r>
    <x v="129"/>
    <s v="ST.INT.XPND.CD"/>
    <s v="Compiled from data reported in the International Monetary Fund's Balance of Payment Statistics database."/>
  </r>
  <r>
    <x v="129"/>
    <s v="SM.POP.TOTL"/>
    <s v="Estimates are derived from data on foreign-born population. "/>
  </r>
  <r>
    <x v="129"/>
    <s v="ST.INT.DPRT"/>
    <s v="Includes overnight visitors (tourists) and same-day visitors (excursionists). Visitors who have benefited from tourism services provided by the tourism agencies and tour operators (titulars of tourism licences)."/>
  </r>
  <r>
    <x v="129"/>
    <s v="SP.POP.GROW"/>
    <s v="Data source: National Bureau of Statistics. Excluding Transnistria. For 1950-94, World Bank estimates using UN World Population Prospects' growth rates of whole Moldova."/>
  </r>
  <r>
    <x v="129"/>
    <s v="IS.RRS.GOOD.MT.K6"/>
    <s v="Source: OECD"/>
  </r>
  <r>
    <x v="129"/>
    <s v="NY.GDP.PCAP.CD"/>
    <s v="Excludes Transnistria."/>
  </r>
  <r>
    <x v="129"/>
    <s v="IT.MLT.MAIN.P2"/>
    <s v="Ministry of Transport and Communications. From 2003: National Regulatory Agency for Telecommunications and Informatics."/>
  </r>
  <r>
    <x v="129"/>
    <s v="NY.GDP.PCAP.KN"/>
    <s v="Excludes Transnistria."/>
  </r>
  <r>
    <x v="129"/>
    <s v="IS.RRS.PASG.KM"/>
    <s v="Source: OECD"/>
  </r>
  <r>
    <x v="129"/>
    <s v="NY.GDP.PCAP.KD.ZG"/>
    <s v="Excludes Transnistria."/>
  </r>
  <r>
    <x v="129"/>
    <s v="IT.NET.BBND.P2"/>
    <s v="Ministry of Transport and Communications. From 2003: National Regulatory Agency for Telecommunications and Informatics."/>
  </r>
  <r>
    <x v="129"/>
    <s v="NY.GDP.PCAP.CN"/>
    <s v="Excludes Transnistria."/>
  </r>
  <r>
    <x v="130"/>
    <s v="IT.CEL.SETS.P2"/>
    <s v="Until 1999: Telecom Malagasy. Office Malagasy d'Etudes et de Regulation des Télécommunications."/>
  </r>
  <r>
    <x v="130"/>
    <s v="SP.DYN.AMRT.MA"/>
    <s v="Data source: United Nations World Population Prospects"/>
  </r>
  <r>
    <x v="130"/>
    <s v="DT.DOD.DECT.CD"/>
    <s v="Long-term public and publicly guaranteed debt data for 2020 are based on reports provided by the country. Long-term private nonguaranteed debt data for 2020 are World Bank staff estimates based on the market data. Short-term debt for 2020 is based on data from the BIS. Data include the effects of HIPC and MDRI debt relief. DSSI eligible and participating in 2020."/>
  </r>
  <r>
    <x v="130"/>
    <s v="SP.DYN.TFRT.IN"/>
    <s v="Data source: United Nations World Population Prospects"/>
  </r>
  <r>
    <x v="130"/>
    <s v="SM.POP.NETM"/>
    <s v="Data source: United Nations World Population Prospects"/>
  </r>
  <r>
    <x v="130"/>
    <s v="ST.INT.TRNX.CD"/>
    <s v="Compiled from data reported in the International Monetary Fund's Balance of Payment Statistics database."/>
  </r>
  <r>
    <x v="130"/>
    <s v="ST.INT.XPND.CD"/>
    <s v="Compiled from data reported in the International Monetary Fund's Balance of Payment Statistics database."/>
  </r>
  <r>
    <x v="130"/>
    <s v="SP.POP.GROW"/>
    <s v="Data source: United Nations World Population Prospects"/>
  </r>
  <r>
    <x v="130"/>
    <s v="ST.INT.ARVL"/>
    <s v="Includes overnight visitors (tourists) and same-day visitors (excursionists). Arrivals of non-resident visitors at national borders."/>
  </r>
  <r>
    <x v="130"/>
    <s v="IS.RRS.GOOD.MT.K6"/>
    <s v="Source: Internation Union of Railways (UIC)"/>
  </r>
  <r>
    <x v="130"/>
    <s v="SP.DYN.CDRT.IN"/>
    <s v="Data source: United Nations World Population Prospects"/>
  </r>
  <r>
    <x v="130"/>
    <s v="ST.INT.DPRT"/>
    <s v="Includes overnight visitors (tourists) only."/>
  </r>
  <r>
    <x v="130"/>
    <s v="ST.INT.TRNR.CD"/>
    <s v="Compiled from data reported in the International Monetary Fund's Balance of Payment Statistics database."/>
  </r>
  <r>
    <x v="130"/>
    <s v="IT.NET.BBND.P2"/>
    <s v="Until 1999: Telecom Malagasy. Office Malagasy d'Etudes et de Regulation des Télécommunications."/>
  </r>
  <r>
    <x v="130"/>
    <s v="EG.FEC.RNEW.ZS"/>
    <s v="Sources: UN Energy Statistics (2014)"/>
  </r>
  <r>
    <x v="130"/>
    <s v="IT.CEL.SETS"/>
    <s v="Until 1999: Telecom Malagasy. Office Malagasy d'Etudes et de Regulation des Télécommunications."/>
  </r>
  <r>
    <x v="130"/>
    <s v="SP.POP.TOTL"/>
    <s v="Data source: United Nations World Population Prospects"/>
  </r>
  <r>
    <x v="130"/>
    <s v="IS.RRS.PASG.KM"/>
    <s v="Source: Internation Union of Railways (UIC)"/>
  </r>
  <r>
    <x v="130"/>
    <s v="ST.INT.RCPT.CD"/>
    <s v="Compiled from data reported in the International Monetary Fund's Balance of Payment Statistics database."/>
  </r>
  <r>
    <x v="130"/>
    <s v="IT.MLT.MAIN"/>
    <s v="Until 1999: Telecom Malagasy. Office Malagasy d'Etudes et de Regulation des Télécommunications."/>
  </r>
  <r>
    <x v="130"/>
    <s v="SP.DYN.LE00.IN"/>
    <s v="Data source: United Nations World Population Prospects"/>
  </r>
  <r>
    <x v="130"/>
    <s v="ST.INT.TVLR.CD"/>
    <s v="Compiled from data reported in the International Monetary Fund's Balance of Payment Statistics database."/>
  </r>
  <r>
    <x v="130"/>
    <s v="IT.MLT.MAIN.P2"/>
    <s v="Until 1999: Telecom Malagasy. Office Malagasy d'Etudes et de Regulation des Télécommunications."/>
  </r>
  <r>
    <x v="130"/>
    <s v="EG.EGY.PRIM.PP.KD"/>
    <s v="Sources: Estimated based on UN Energy Statistics (2014); World Development Indicators, WDI (2014)"/>
  </r>
  <r>
    <x v="130"/>
    <s v="IT.NET.BBND"/>
    <s v="Until 1999: Telecom Malagasy. Office Malagasy d'Etudes et de Regulation des Télécommunications."/>
  </r>
  <r>
    <x v="130"/>
    <s v="SP.DYN.AMRT.FE"/>
    <s v="Data source: United Nations World Population Prospects"/>
  </r>
  <r>
    <x v="130"/>
    <s v="EG.ELC.RNEW.ZS"/>
    <s v="Sources: UN Energy Statistics (2014)"/>
  </r>
  <r>
    <x v="130"/>
    <s v="SM.POP.TOTL"/>
    <s v="Estimates are derived from data on foreign population. Foreign population is people who are citizens of a country other the country in which they reside. "/>
  </r>
  <r>
    <x v="130"/>
    <s v="SP.DYN.LE00.FE.IN"/>
    <s v="Data source: United Nations World Population Prospects"/>
  </r>
  <r>
    <x v="130"/>
    <s v="SP.DYN.LE00.MA.IN"/>
    <s v="Data source: United Nations World Population Prospects"/>
  </r>
  <r>
    <x v="130"/>
    <s v="IT.NET.USER.ZS"/>
    <s v="Until 1999: Telecom Malagasy. Office Malagasy d'Etudes et de Regulation des Télécommunications."/>
  </r>
  <r>
    <x v="130"/>
    <s v="SP.DYN.CBRT.IN"/>
    <s v="Data source: United Nations World Population Prospects"/>
  </r>
  <r>
    <x v="130"/>
    <s v="ST.INT.TVLX.CD"/>
    <s v="Compiled from data reported in the International Monetary Fund's Balance of Payment Statistics database."/>
  </r>
  <r>
    <x v="131"/>
    <s v="SM.POP.TOTL"/>
    <s v="Estimates are imputed using model estimates. "/>
  </r>
  <r>
    <x v="131"/>
    <s v="EG.ELC.RNEW.ZS"/>
    <s v="Sources: UN Energy Statistics (2014)"/>
  </r>
  <r>
    <x v="131"/>
    <s v="SP.POP.TOTL"/>
    <s v="Data source: United Nations World Population Prospects"/>
  </r>
  <r>
    <x v="131"/>
    <s v="EG.EGY.PRIM.PP.KD"/>
    <s v="Sources: Estimated based on UN Energy Statistics (2014); World Development Indicators, WDI (2014)"/>
  </r>
  <r>
    <x v="131"/>
    <s v="IT.NET.BBND.P2"/>
    <s v="Dhivehi Raajjey Ge Gulhun Private Limited (DHIRAAGU).  Communications Authority of Maldives."/>
  </r>
  <r>
    <x v="131"/>
    <s v="SP.POP.GROW"/>
    <s v="Data source: United Nations World Population Prospects"/>
  </r>
  <r>
    <x v="131"/>
    <s v="SP.DYN.AMRT.FE"/>
    <s v="Data source: United Nations World Population Prospects"/>
  </r>
  <r>
    <x v="131"/>
    <s v="SP.DYN.LE00.MA.IN"/>
    <s v="Data source: United Nations World Population Prospects"/>
  </r>
  <r>
    <x v="131"/>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DSSI eligible and participating in 2020"/>
  </r>
  <r>
    <x v="131"/>
    <s v="SP.DYN.TFRT.IN"/>
    <s v="Data source: United Nations World Population Prospects"/>
  </r>
  <r>
    <x v="131"/>
    <s v="IT.NET.USER.ZS"/>
    <s v="Dhivehi Raajjey Ge Gulhun Private Limited (DHIRAAGU).  Communications Authority of Maldives."/>
  </r>
  <r>
    <x v="131"/>
    <s v="IT.CEL.SETS.P2"/>
    <s v="Dhivehi Raajjey Ge Gulhun Private Limited (DHIRAAGU).  Communications Authority of Maldives."/>
  </r>
  <r>
    <x v="131"/>
    <s v="ST.INT.ARVL"/>
    <s v="Includes overnight visitors (tourists) only. Arrivals of non-resident tourists at national borders. Arrivals by air."/>
  </r>
  <r>
    <x v="131"/>
    <s v="SM.POP.NETM"/>
    <s v="Data source: United Nations World Population Prospects"/>
  </r>
  <r>
    <x v="131"/>
    <s v="ST.INT.TRNX.CD"/>
    <s v="Compiled from data reported in the International Monetary Fund's Balance of Payment Statistics database."/>
  </r>
  <r>
    <x v="131"/>
    <s v="SP.DYN.CDRT.IN"/>
    <s v="Data source: United Nations World Population Prospects"/>
  </r>
  <r>
    <x v="131"/>
    <s v="SP.DYN.AMRT.MA"/>
    <s v="Data source: United Nations World Population Prospects"/>
  </r>
  <r>
    <x v="131"/>
    <s v="ST.INT.TRNR.CD"/>
    <s v="Compiled from data reported in the International Monetary Fund's Balance of Payment Statistics database."/>
  </r>
  <r>
    <x v="131"/>
    <s v="ST.INT.XPND.CD"/>
    <s v="Compiled from data reported in the International Monetary Fund's Balance of Payment Statistics database."/>
  </r>
  <r>
    <x v="131"/>
    <s v="IT.CEL.SETS"/>
    <s v="Dhivehi Raajjey Ge Gulhun Private Limited (DHIRAAGU).  Communications Authority of Maldives."/>
  </r>
  <r>
    <x v="131"/>
    <s v="ST.INT.RCPT.CD"/>
    <s v="Compiled from data reported in the International Monetary Fund's Balance of Payment Statistics database."/>
  </r>
  <r>
    <x v="131"/>
    <s v="IT.MLT.MAIN"/>
    <s v="Dhivehi Raajjey Ge Gulhun Private Limited (DHIRAAGU).  Communications Authority of Maldives."/>
  </r>
  <r>
    <x v="131"/>
    <s v="ST.INT.TVLR.CD"/>
    <s v="Compiled from data reported in the International Monetary Fund's Balance of Payment Statistics database. As part of the Maldives Monetary Authority efforts to improve the coverage of the balance of payments statistics, the methodology has been revised from 2005."/>
  </r>
  <r>
    <x v="131"/>
    <s v="EG.FEC.RNEW.ZS"/>
    <s v="Sources: UN Energy Statistics (2014)"/>
  </r>
  <r>
    <x v="131"/>
    <s v="ST.INT.DPRT"/>
    <s v="Includes overnight visitors (tourists) only."/>
  </r>
  <r>
    <x v="131"/>
    <s v="SP.DYN.LE00.IN"/>
    <s v="Data source: United Nations World Population Prospects"/>
  </r>
  <r>
    <x v="131"/>
    <s v="SP.DYN.LE00.FE.IN"/>
    <s v="Data source: United Nations World Population Prospects"/>
  </r>
  <r>
    <x v="131"/>
    <s v="IT.NET.BBND"/>
    <s v="Dhivehi Raajjey Ge Gulhun Private Limited (DHIRAAGU).  Communications Authority of Maldives."/>
  </r>
  <r>
    <x v="131"/>
    <s v="IT.MLT.MAIN.P2"/>
    <s v="Dhivehi Raajjey Ge Gulhun Private Limited (DHIRAAGU).  Communications Authority of Maldives."/>
  </r>
  <r>
    <x v="131"/>
    <s v="ST.INT.TVLX.CD"/>
    <s v="Compiled from data reported in the International Monetary Fund's Balance of Payment Statistics database."/>
  </r>
  <r>
    <x v="131"/>
    <s v="SP.DYN.CBRT.IN"/>
    <s v="Data source: United Nations World Population Prospects"/>
  </r>
  <r>
    <x v="132"/>
    <s v="SH.H2O.SMDW.RU.ZS"/>
    <s v="Calculated by WHO/UNICEF Joint Monitoring Programme (JMP) for Water Supply, Sanitation and Hygiene."/>
  </r>
  <r>
    <x v="132"/>
    <s v="SH.H2O.SMDW.UR.ZS"/>
    <s v="Calculated by WHO/UNICEF Joint Monitoring Programme (JMP) for Water Supply, Sanitation and Hygiene."/>
  </r>
  <r>
    <x v="132"/>
    <s v="SH.H2O.SMDW.ZS"/>
    <s v="Calculated by WHO/UNICEF Joint Monitoring Programme (JMP) for Water Supply, Sanitation and Hygiene."/>
  </r>
  <r>
    <x v="132"/>
    <s v="SH.STA.OWGH.ME.ZS"/>
    <s v="Aggregate data are based on UNICEF, WHO, and the World Bank harmonized JME dataset."/>
  </r>
  <r>
    <x v="132"/>
    <s v="SH.STA.SMSS.RU.ZS"/>
    <s v="Calculated by WHO/UNICEF Joint Monitoring Programme (JMP) for Water Supply, Sanitation and Hygiene."/>
  </r>
  <r>
    <x v="132"/>
    <s v="SH.STA.SMSS.UR.ZS"/>
    <s v="Calculated by WHO/UNICEF Joint Monitoring Programme (JMP) for Water Supply, Sanitation and Hygiene."/>
  </r>
  <r>
    <x v="132"/>
    <s v="SH.STA.SMSS.ZS"/>
    <s v="Calculated by WHO/UNICEF Joint Monitoring Programme (JMP) for Water Supply, Sanitation and Hygiene."/>
  </r>
  <r>
    <x v="132"/>
    <s v="SH.STA.STNT.ME.ZS"/>
    <s v="Aggregate data are based on UNICEF, WHO, and the World Bank harmonized JME dataset."/>
  </r>
  <r>
    <x v="133"/>
    <s v="ST.INT.ARVL"/>
    <s v="Includes overnight visitors (tourists) and same-day visitors (excursionists). Arrivals of non-resident visitors at national borders."/>
  </r>
  <r>
    <x v="133"/>
    <s v="SM.POP.NETM"/>
    <s v="Data source: United Nations World Population Prospects"/>
  </r>
  <r>
    <x v="133"/>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133"/>
    <s v="ST.INT.XPND.CD"/>
    <s v="Compiled from data reported in the International Monetary Fund's Balance of Payment Statistics database."/>
  </r>
  <r>
    <x v="133"/>
    <s v="SP.POP.GROW"/>
    <s v="Data source: United Nations World Population Prospects"/>
  </r>
  <r>
    <x v="133"/>
    <s v="IT.NET.BBND.P2"/>
    <s v="Comisión Federal de Telecomunicaciones (CFT)."/>
  </r>
  <r>
    <x v="133"/>
    <s v="SM.POP.TOTL"/>
    <s v="Estimates are derived from data on foreign-born population. Number of refugees reported by the UN Refugee Agency (UNHCR) are added to the migrant stock estimates. "/>
  </r>
  <r>
    <x v="133"/>
    <s v="IS.RRS.GOOD.MT.K6"/>
    <s v="Source: OECD"/>
  </r>
  <r>
    <x v="133"/>
    <s v="MS.MIL.XPND.CN"/>
    <s v="1960-2003 SIPRI estimates."/>
  </r>
  <r>
    <x v="133"/>
    <s v="IS.RRS.PASG.KM"/>
    <s v="Source: OECD"/>
  </r>
  <r>
    <x v="133"/>
    <s v="IT.MLT.MAIN.P2"/>
    <s v="Comisión Federal de Telecomunicaciones (CFT)."/>
  </r>
  <r>
    <x v="133"/>
    <s v="SP.DYN.CBRT.IN"/>
    <s v="Data source: United Nations World Population Prospects"/>
  </r>
  <r>
    <x v="133"/>
    <s v="ST.INT.DPRT"/>
    <s v="Includes overnight visitors (tourists) and same-day visitors (excursionists)."/>
  </r>
  <r>
    <x v="133"/>
    <s v="ST.INT.TVLX.CD"/>
    <s v="Compiled from data reported in the International Monetary Fund's Balance of Payment Statistics database."/>
  </r>
  <r>
    <x v="133"/>
    <s v="IT.NET.USER.ZS"/>
    <s v="Comisión Federal de Telecomunicaciones (CFT)."/>
  </r>
  <r>
    <x v="133"/>
    <s v="SP.DYN.LE00.MA.IN"/>
    <s v="Data source: United Nations World Population Prospects"/>
  </r>
  <r>
    <x v="133"/>
    <s v="SP.DYN.LE00.FE.IN"/>
    <s v="Data source: United Nations World Population Prospects"/>
  </r>
  <r>
    <x v="133"/>
    <s v="SP.DYN.AMRT.FE"/>
    <s v="Data source: United Nations World Population Prospects"/>
  </r>
  <r>
    <x v="133"/>
    <s v="EG.EGY.PRIM.PP.KD"/>
    <s v="Sources: World Energy Statistics and Balances, IEA (2014); World Development Indicators, WDI (2014)"/>
  </r>
  <r>
    <x v="133"/>
    <s v="ST.INT.TVLR.CD"/>
    <s v="Compiled from data reported in the International Monetary Fund's Balance of Payment Statistics database."/>
  </r>
  <r>
    <x v="133"/>
    <s v="IT.MLT.MAIN"/>
    <s v="Comisión Federal de Telecomunicaciones (CFT)."/>
  </r>
  <r>
    <x v="133"/>
    <s v="ST.INT.RCPT.CD"/>
    <s v="Compiled from data reported in the International Monetary Fund's Balance of Payment Statistics database."/>
  </r>
  <r>
    <x v="133"/>
    <s v="IT.CEL.SETS"/>
    <s v="Comisión Federal de Telecomunicaciones (CFT)."/>
  </r>
  <r>
    <x v="133"/>
    <s v="ST.INT.TRNR.CD"/>
    <s v="Compiled from data reported in the International Monetary Fund's Balance of Payment Statistics database."/>
  </r>
  <r>
    <x v="133"/>
    <s v="SP.DYN.CDRT.IN"/>
    <s v="Data source: United Nations World Population Prospects"/>
  </r>
  <r>
    <x v="133"/>
    <s v="ST.INT.TRNX.CD"/>
    <s v="Compiled from data reported in the International Monetary Fund's Balance of Payment Statistics database."/>
  </r>
  <r>
    <x v="133"/>
    <s v="IT.CEL.SETS.P2"/>
    <s v="Comisión Federal de Telecomunicaciones (CFT)."/>
  </r>
  <r>
    <x v="133"/>
    <s v="MS.MIL.XPND.CD"/>
    <s v="1960-2003 SIPRI estimates."/>
  </r>
  <r>
    <x v="133"/>
    <s v="SP.DYN.TFRT.IN"/>
    <s v="Data source: United Nations World Population Prospects"/>
  </r>
  <r>
    <x v="133"/>
    <s v="IT.NET.BBND"/>
    <s v="Comisión Federal de Telecomunicaciones (CFT)."/>
  </r>
  <r>
    <x v="133"/>
    <s v="EG.ELC.RNEW.ZS"/>
    <s v="Sources: World Energy Statistics and Balances, IEA (2014)"/>
  </r>
  <r>
    <x v="133"/>
    <s v="SP.POP.TOTL"/>
    <s v="Data source: United Nations World Population Prospects"/>
  </r>
  <r>
    <x v="133"/>
    <s v="SP.DYN.LE00.IN"/>
    <s v="Data source: United Nations World Population Prospects"/>
  </r>
  <r>
    <x v="133"/>
    <s v="EG.FEC.RNEW.ZS"/>
    <s v="Sources: World Energy Statistics and Balances, IEA (2014)"/>
  </r>
  <r>
    <x v="133"/>
    <s v="SP.DYN.AMRT.MA"/>
    <s v="Data source: United Nations World Population Prospects"/>
  </r>
  <r>
    <x v="133"/>
    <s v="MS.MIL.XPND.ZS"/>
    <s v="1990-2003 SIPRI estimates."/>
  </r>
  <r>
    <x v="134"/>
    <s v="ST.INT.TVLX.CD"/>
    <s v="Compiled from data reported in the International Monetary Fund's Balance of Payment Statistics database."/>
  </r>
  <r>
    <x v="134"/>
    <s v="SP.DYN.CDRT.IN"/>
    <s v="Data source: Economic Policy, Planning and Statistics Office"/>
  </r>
  <r>
    <x v="134"/>
    <s v="ST.INT.TVLR.CD"/>
    <s v="Compiled from data reported in the International Monetary Fund's Balance of Payment Statistics database."/>
  </r>
  <r>
    <x v="134"/>
    <s v="IT.NET.BBND.P2"/>
    <s v="National Telecommunications Authority."/>
  </r>
  <r>
    <x v="134"/>
    <s v="IT.CEL.SETS.P2"/>
    <s v="National Telecommunications Authority."/>
  </r>
  <r>
    <x v="134"/>
    <s v="ST.INT.TRNX.CD"/>
    <s v="Compiled from data reported in the International Monetary Fund's Balance of Payment Statistics database."/>
  </r>
  <r>
    <x v="134"/>
    <s v="ST.INT.RCPT.CD"/>
    <s v="Compiled from data reported in the International Monetary Fund's Balance of Payment Statistics database. 1995-2004 country data. Fiscal years (October 1 to September 30)."/>
  </r>
  <r>
    <x v="134"/>
    <s v="SP.POP.GROW"/>
    <s v="Data source: United Nations World Population Prospects"/>
  </r>
  <r>
    <x v="134"/>
    <s v="SP.DYN.AMRT.FE"/>
    <s v="Data source: World Bank estimate"/>
  </r>
  <r>
    <x v="134"/>
    <s v="ST.INT.XPND.CD"/>
    <s v="Compiled from data reported in the International Monetary Fund's Balance of Payment Statistics database. 1995-2004 country data. Fiscal years (October 1 to September 30)."/>
  </r>
  <r>
    <x v="134"/>
    <s v="SM.POP.TOTL"/>
    <s v="Estimates are derived from data on foreign-born population. "/>
  </r>
  <r>
    <x v="134"/>
    <s v="SP.DYN.AMRT.MA"/>
    <s v="Data source: World Bank estimate"/>
  </r>
  <r>
    <x v="134"/>
    <s v="SP.DYN.TFRT.IN"/>
    <s v="Data source: DHS 2007; Economic Policy, Planning and Statistics Office; U.S. Census Bureau"/>
  </r>
  <r>
    <x v="134"/>
    <s v="IT.CEL.SETS"/>
    <s v="National Telecommunications Authority."/>
  </r>
  <r>
    <x v="134"/>
    <s v="IT.NET.USER.ZS"/>
    <s v="National Telecommunications Authority."/>
  </r>
  <r>
    <x v="134"/>
    <s v="SP.POP.TOTL"/>
    <s v="Data source: United Nations World Population Prospects"/>
  </r>
  <r>
    <x v="134"/>
    <s v="ST.INT.TRNR.CD"/>
    <s v="Compiled from data reported in the International Monetary Fund's Balance of Payment Statistics database."/>
  </r>
  <r>
    <x v="134"/>
    <s v="SP.DYN.CBRT.IN"/>
    <s v="Data source: Economic Policy, Planning and Statistics Office; DHS 2007"/>
  </r>
  <r>
    <x v="134"/>
    <s v="ST.INT.ARVL"/>
    <s v="Includes overnight visitors (tourists) only. Arrivals of non-resident tourists at national borders. 1995-2003, 2006-2008, 2010-2018 arrivals by air. 2004, 2005, 2009 air and sea arrivals. 2014-2018 Source: South Pacific Tourism Organisation - Regional Tourism Resource Centre."/>
  </r>
  <r>
    <x v="134"/>
    <s v="SP.DYN.LE00.FE.IN"/>
    <s v="Data source: Economic Policy, Planning and Statistics Office; World Health Report 2001; U.S. Census Bureau"/>
  </r>
  <r>
    <x v="134"/>
    <s v="SP.DYN.LE00.IN"/>
    <s v="Derived using male and female life expectancy"/>
  </r>
  <r>
    <x v="134"/>
    <s v="IT.MLT.MAIN"/>
    <s v="National Telecommunications Authority."/>
  </r>
  <r>
    <x v="134"/>
    <s v="SP.DYN.LE00.MA.IN"/>
    <s v="Data source: Economic Policy, Planning and Statistics Office; World Health Report 2001; U.S. Census Bureau"/>
  </r>
  <r>
    <x v="134"/>
    <s v="IT.MLT.MAIN.P2"/>
    <s v="National Telecommunications Authority."/>
  </r>
  <r>
    <x v="134"/>
    <s v="IT.NET.BBND"/>
    <s v="National Telecommunications Authority."/>
  </r>
  <r>
    <x v="135"/>
    <s v="SH.STA.STNT.ME.ZS"/>
    <s v="Aggregate data are based on UNICEF, WHO, and the World Bank harmonized JME dataset; and computed based on the income groupings for the World Bank fiscal year in which the data was released by the JME."/>
  </r>
  <r>
    <x v="135"/>
    <s v="SH.STA.OWGH.ME.ZS"/>
    <s v="Aggregate data are based on UNICEF, WHO, and the World Bank harmonized JME dataset; and computed based on the income groupings for the World Bank fiscal year in which the data was released by the JME."/>
  </r>
  <r>
    <x v="136"/>
    <s v="IS.RRS.GOOD.MT.K6"/>
    <s v="Source: OECD"/>
  </r>
  <r>
    <x v="136"/>
    <s v="SP.DYN.CDRT.IN"/>
    <s v="Data source: State Statistical Office, United Nations World Population Prospects"/>
  </r>
  <r>
    <x v="136"/>
    <s v="SP.POP.TOTL"/>
    <s v="Data source: State Statistical Office, United Nations World Population Prospects"/>
  </r>
  <r>
    <x v="136"/>
    <s v="SP.DYN.CBRT.IN"/>
    <s v="Data source: State Statistical Office, United Nations World Population Prospects"/>
  </r>
  <r>
    <x v="136"/>
    <s v="SM.POP.TOTL"/>
    <s v="Estimates are derived from data on foreign-born population. Number of refugees reported by the UN Refugee Agency (UNHCR) are added to the migrant stock estimates. "/>
  </r>
  <r>
    <x v="136"/>
    <s v="EG.EGY.PRIM.PP.KD"/>
    <s v="Sources: World Energy Statistics and Balances, IEA (2014); World Development Indicators, WDI (2014)"/>
  </r>
  <r>
    <x v="136"/>
    <s v="IS.RRS.PASG.KM"/>
    <s v="Source: OECD"/>
  </r>
  <r>
    <x v="136"/>
    <s v="ST.INT.RCPT.CD"/>
    <s v="Compiled from data reported in the International Monetary Fund's Balance of Payment Statistics database."/>
  </r>
  <r>
    <x v="136"/>
    <s v="SP.ADO.TFRT"/>
    <s v="The former Yugoslav Republic of Macedonia."/>
  </r>
  <r>
    <x v="136"/>
    <s v="IT.CEL.SETS.P2"/>
    <s v="Makedonski Telekomunikacii A.D. From 2005: Agency for Electronic Communications (Agencija za elektronski komunikacii)."/>
  </r>
  <r>
    <x v="136"/>
    <s v="IT.MLT.MAIN.P2"/>
    <s v="Makedonski Telekomunikacii A.D. From 2005: Agency for Electronic Communications (Agencija za elektronski komunikacii)."/>
  </r>
  <r>
    <x v="136"/>
    <s v="EG.FEC.RNEW.ZS"/>
    <s v="Sources: World Energy Statistics and Balances, IEA (2014)"/>
  </r>
  <r>
    <x v="136"/>
    <s v="ST.INT.TVLR.CD"/>
    <s v="Compiled from data reported in the International Monetary Fund's Balance of Payment Statistics database."/>
  </r>
  <r>
    <x v="136"/>
    <s v="ST.INT.TVLX.CD"/>
    <s v="Compiled from data reported in the International Monetary Fund's Balance of Payment Statistics database."/>
  </r>
  <r>
    <x v="136"/>
    <s v="SP.DYN.AMRT.MA"/>
    <s v="Data source: United Nations World Population Prospects"/>
  </r>
  <r>
    <x v="136"/>
    <s v="ST.INT.TRNX.CD"/>
    <s v="Compiled from data reported in the International Monetary Fund's Balance of Payment Statistics database."/>
  </r>
  <r>
    <x v="136"/>
    <s v="SP.DYN.AMRT.FE"/>
    <s v="Data source: United Nations World Population Prospects"/>
  </r>
  <r>
    <x v="136"/>
    <s v="SP.POP.GROW"/>
    <s v="Data source: State Statistical Office, United Nations World Population Prospects"/>
  </r>
  <r>
    <x v="136"/>
    <s v="ST.INT.XPND.CD"/>
    <s v="Compiled from data reported in the International Monetary Fund's Balance of Payment Statistics database."/>
  </r>
  <r>
    <x v="136"/>
    <s v="IT.NET.USER.ZS"/>
    <s v="Makedonski Telekomunikacii A.D. From 2005: Agency for Electronic Communications (Agencija za elektronski komunikacii)."/>
  </r>
  <r>
    <x v="136"/>
    <s v="IT.CEL.SETS"/>
    <s v="Makedonski Telekomunikacii A.D. From 2005: Agency for Electronic Communications (Agencija za elektronski komunikacii)."/>
  </r>
  <r>
    <x v="136"/>
    <s v="SM.POP.NETM"/>
    <s v="Data source: United Nations World Population Prospects"/>
  </r>
  <r>
    <x v="136"/>
    <s v="SP.DYN.TFRT.IN"/>
    <s v="Data source: State Statistical Office, United Nations World Population Prospects"/>
  </r>
  <r>
    <x v="136"/>
    <s v="ST.INT.TRNR.CD"/>
    <s v="Compiled from data reported in the International Monetary Fund's Balance of Payment Statistics database."/>
  </r>
  <r>
    <x v="136"/>
    <s v="SP.DYN.LE00.FE.IN"/>
    <s v="Data source: Eurostat, State Statistical Office, United Nations World Population Prospects"/>
  </r>
  <r>
    <x v="136"/>
    <s v="IT.MLT.MAIN"/>
    <s v="Makedonski Telekomunikacii A.D. From 2005: Agency for Electronic Communications (Agencija za elektronski komunikacii)."/>
  </r>
  <r>
    <x v="136"/>
    <s v="ST.INT.ARVL"/>
    <s v="Includes overnight visitors (tourists) only. Arrivals of non-resident tourists in all types of accommodation establishments."/>
  </r>
  <r>
    <x v="136"/>
    <s v="SP.DYN.LE00.IN"/>
    <s v="Data source: United Nations World Population Prospects"/>
  </r>
  <r>
    <x v="136"/>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136"/>
    <s v="SP.DYN.LE00.MA.IN"/>
    <s v="Data source: Eurostat, State Statistical Office, United Nations World Population Prospects"/>
  </r>
  <r>
    <x v="136"/>
    <s v="IT.NET.BBND"/>
    <s v="Makedonski Telekomunikacii A.D. From 2005: Agency for Electronic Communications (Agencija za elektronski komunikacii)."/>
  </r>
  <r>
    <x v="136"/>
    <s v="EG.ELC.RNEW.ZS"/>
    <s v="Sources: World Energy Statistics and Balances, IEA (2014)"/>
  </r>
  <r>
    <x v="136"/>
    <s v="IT.NET.BBND.P2"/>
    <s v="Makedonski Telekomunikacii A.D. From 2005: Agency for Electronic Communications (Agencija za elektronski komunikacii)."/>
  </r>
  <r>
    <x v="137"/>
    <s v="ST.INT.TVLX.CD"/>
    <s v="Compiled from data reported in the International Monetary Fund's Balance of Payment Statistics database."/>
  </r>
  <r>
    <x v="137"/>
    <s v="SP.DYN.AMRT.FE"/>
    <s v="Data source: United Nations World Population Prospects"/>
  </r>
  <r>
    <x v="137"/>
    <s v="SP.DYN.LE00.FE.IN"/>
    <s v="Data source: United Nations World Population Prospects"/>
  </r>
  <r>
    <x v="137"/>
    <s v="ST.INT.TRNX.CD"/>
    <s v="Compiled from data reported in the International Monetary Fund's Balance of Payment Statistics database."/>
  </r>
  <r>
    <x v="137"/>
    <s v="IT.NET.USER.ZS"/>
    <s v="Until 2002: SOTELMA. Comité de Régulation des Télécommunications."/>
  </r>
  <r>
    <x v="137"/>
    <s v="IT.NET.BBND"/>
    <s v="Until 2002: SOTELMA. Comité de Régulation des Télécommunications."/>
  </r>
  <r>
    <x v="137"/>
    <s v="SP.POP.TOTL"/>
    <s v="Data source: United Nations World Population Prospects"/>
  </r>
  <r>
    <x v="137"/>
    <s v="SP.DYN.CBRT.IN"/>
    <s v="Data source: United Nations World Population Prospects"/>
  </r>
  <r>
    <x v="137"/>
    <s v="SP.DYN.LE00.IN"/>
    <s v="Data source: United Nations World Population Prospects"/>
  </r>
  <r>
    <x v="137"/>
    <s v="SP.DYN.LE00.MA.IN"/>
    <s v="Data source: United Nations World Population Prospects"/>
  </r>
  <r>
    <x v="137"/>
    <s v="EG.EGY.PRIM.PP.KD"/>
    <s v="Sources: Estimated based on UN Energy Statistics (2014); World Development Indicators, WDI (2014)"/>
  </r>
  <r>
    <x v="137"/>
    <s v="SP.DYN.CDRT.IN"/>
    <s v="Data source: United Nations World Population Prospects"/>
  </r>
  <r>
    <x v="137"/>
    <s v="IT.NET.BBND.P2"/>
    <s v="Until 2002: SOTELMA. Comité de Régulation des Télécommunications."/>
  </r>
  <r>
    <x v="137"/>
    <s v="EG.ELC.RNEW.ZS"/>
    <s v="Sources: UN Energy Statistics (2014)"/>
  </r>
  <r>
    <x v="137"/>
    <s v="ST.INT.TRNR.CD"/>
    <s v="Compiled from data reported in the International Monetary Fund's Balance of Payment Statistics database."/>
  </r>
  <r>
    <x v="137"/>
    <s v="DT.DOD.DECT.CD"/>
    <s v="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in 2020."/>
  </r>
  <r>
    <x v="137"/>
    <s v="ST.INT.ARVL"/>
    <s v="Includes overnight visitors (tourists) only. Arrivals of non-resident tourists at national borders. 1995-2007, 2016-2018: Arrivals by air only (Bamako-Sénou airport)."/>
  </r>
  <r>
    <x v="137"/>
    <s v="IT.MLT.MAIN"/>
    <s v="Until 2002: SOTELMA. Comité de Régulation des Télécommunications."/>
  </r>
  <r>
    <x v="137"/>
    <s v="SP.DYN.TFRT.IN"/>
    <s v="Data source: United Nations World Population Prospects"/>
  </r>
  <r>
    <x v="137"/>
    <s v="SM.POP.NETM"/>
    <s v="Data source: United Nations World Population Prospects"/>
  </r>
  <r>
    <x v="137"/>
    <s v="IT.CEL.SETS"/>
    <s v="Until 2002: SOTELMA. Comité de Régulation des Télécommunications."/>
  </r>
  <r>
    <x v="137"/>
    <s v="SP.POP.GROW"/>
    <s v="Data source: United Nations World Population Prospects"/>
  </r>
  <r>
    <x v="137"/>
    <s v="MS.MIL.XPND.CD"/>
    <s v="1961-1965 &amp; 1993-2004 SIPRI estimates."/>
  </r>
  <r>
    <x v="137"/>
    <s v="MS.MIL.XPND.ZS"/>
    <s v="2000-2004 SIPRI estimates."/>
  </r>
  <r>
    <x v="137"/>
    <s v="ST.INT.XPND.CD"/>
    <s v="Compiled from data reported in the International Monetary Fund's Balance of Payment Statistics database."/>
  </r>
  <r>
    <x v="137"/>
    <s v="ST.INT.TVLR.CD"/>
    <s v="Compiled from data reported in the International Monetary Fund's Balance of Payment Statistics database."/>
  </r>
  <r>
    <x v="137"/>
    <s v="SP.DYN.AMRT.MA"/>
    <s v="Data source: United Nations World Population Prospects"/>
  </r>
  <r>
    <x v="137"/>
    <s v="SM.POP.TOTL"/>
    <s v="Estimates are derived from data on foreign-born population. Number of refugees reported by the UN Refugee Agency (UNHCR) are added to the migrant stock estimates. "/>
  </r>
  <r>
    <x v="137"/>
    <s v="IS.RRS.GOOD.MT.K6"/>
    <s v="Source: Internation Union of Railways (UIC)"/>
  </r>
  <r>
    <x v="137"/>
    <s v="IT.CEL.SETS.P2"/>
    <s v="Until 2002: SOTELMA. Comité de Régulation des Télécommunications."/>
  </r>
  <r>
    <x v="137"/>
    <s v="ST.INT.RCPT.CD"/>
    <s v="Compiled from data reported in the International Monetary Fund's Balance of Payment Statistics database."/>
  </r>
  <r>
    <x v="137"/>
    <s v="MS.MIL.XPND.CN"/>
    <s v="1961-1965 &amp; 1993-2004 SIPRI estimates."/>
  </r>
  <r>
    <x v="137"/>
    <s v="IS.RRS.PASG.KM"/>
    <s v="Source: Internation Union of Railways (UIC)"/>
  </r>
  <r>
    <x v="137"/>
    <s v="EG.FEC.RNEW.ZS"/>
    <s v="Sources: UN Energy Statistics (2014)"/>
  </r>
  <r>
    <x v="137"/>
    <s v="IT.MLT.MAIN.P2"/>
    <s v="Until 2002: SOTELMA. Comité de Régulation des Télécommunications."/>
  </r>
  <r>
    <x v="138"/>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P.DYN.LE00.FE.IN"/>
    <s v="Data source: Eurostat, United Nations World Population Prospects"/>
  </r>
  <r>
    <x v="138"/>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PA.NUS.FCRF"/>
    <s v="Data are reported in Maltese liras until 2009, in euro from 2010."/>
  </r>
  <r>
    <x v="138"/>
    <s v="SP.DYN.AMRT.FE"/>
    <s v="Data source: United Nations World Population Prospects"/>
  </r>
  <r>
    <x v="138"/>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T.INT.TVLR.CD"/>
    <s v="Compiled from data reported in the International Monetary Fund's Balance of Payment Statistics database."/>
  </r>
  <r>
    <x v="138"/>
    <s v="ST.INT.RCPT.CD"/>
    <s v="Compiled from data reported in the International Monetary Fund's Balance of Payment Statistics database."/>
  </r>
  <r>
    <x v="138"/>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P.DYN.CDRT.IN"/>
    <s v="Data source: Eurostat"/>
  </r>
  <r>
    <x v="138"/>
    <s v="IT.MLT.MAIN"/>
    <s v="Maltacom. From 1999: Malta Communications Authority."/>
  </r>
  <r>
    <x v="138"/>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EG.FEC.RNEW.ZS"/>
    <s v="Sources: World Energy Statistics and Balances, IEA (2014)"/>
  </r>
  <r>
    <x v="138"/>
    <s v="ST.INT.TRNR.CD"/>
    <s v="Compiled from data reported in the International Monetary Fund's Balance of Payment Statistics database."/>
  </r>
  <r>
    <x v="138"/>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P.DYN.LE00.IN"/>
    <s v="Derived using male and female life expectancy"/>
  </r>
  <r>
    <x v="138"/>
    <s v="EG.EGY.PRIM.PP.KD"/>
    <s v="Sources: World Energy Statistics and Balances, IEA (2014); World Development Indicators, WDI (2014)"/>
  </r>
  <r>
    <x v="138"/>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IT.NET.BBND.P2"/>
    <s v="Maltacom. From 1999: Malta Communications Authority."/>
  </r>
  <r>
    <x v="138"/>
    <s v="EG.ELC.RNEW.ZS"/>
    <s v="Sources: World Energy Statistics and Balances, IEA (2014)"/>
  </r>
  <r>
    <x v="138"/>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T.INT.ARVL"/>
    <s v="Includes overnight visitors (tourists) and same-day visitors (excursionists). Arrivals of non-resident visitors at national borders. From 2004 data based on departures by air and by sea."/>
  </r>
  <r>
    <x v="138"/>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P.DYN.TFRT.IN"/>
    <s v="Data source: Eurostat, National Statistics Office"/>
  </r>
  <r>
    <x v="138"/>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M.POP.NETM"/>
    <s v="Data source: United Nations World Population Prospects"/>
  </r>
  <r>
    <x v="138"/>
    <s v="SP.POP.GROW"/>
    <s v="Data source: Eurostat"/>
  </r>
  <r>
    <x v="138"/>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T.INT.XPND.CD"/>
    <s v="Compiled from data reported in the International Monetary Fund's Balance of Payment Statistics database."/>
  </r>
  <r>
    <x v="138"/>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IS.RRS.GOOD.MT.K6"/>
    <s v="Source: OECD"/>
  </r>
  <r>
    <x v="138"/>
    <s v="SM.POP.TOTL"/>
    <s v="Estimates are derived from data on foreign population. Foreign population is people who are citizens of a country other the country in which they reside. "/>
  </r>
  <r>
    <x v="138"/>
    <s v="IT.CEL.SETS.P2"/>
    <s v="Maltacom. From 1999: Malta Communications Authority."/>
  </r>
  <r>
    <x v="138"/>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IS.RRS.PASG.KM"/>
    <s v="Source: OECD"/>
  </r>
  <r>
    <x v="138"/>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SP.POP.TOTL"/>
    <s v="Data source: Eurostat"/>
  </r>
  <r>
    <x v="138"/>
    <s v="IT.MLT.MAIN.P2"/>
    <s v="Maltacom. From 1999: Malta Communications Authority."/>
  </r>
  <r>
    <x v="138"/>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IT.CEL.SETS"/>
    <s v="Maltacom. From 1999: Malta Communications Authority."/>
  </r>
  <r>
    <x v="138"/>
    <s v="SP.DYN.CBRT.IN"/>
    <s v="Data source: Eurostat"/>
  </r>
  <r>
    <x v="138"/>
    <s v="ST.INT.DPRT"/>
    <s v="Includes overnight visitors (tourists) and same-day visitors (excursionists)."/>
  </r>
  <r>
    <x v="138"/>
    <s v="ST.INT.TRNX.CD"/>
    <s v="Compiled from data reported in the International Monetary Fund's Balance of Payment Statistics database."/>
  </r>
  <r>
    <x v="138"/>
    <s v="SP.DYN.LE00.MA.IN"/>
    <s v="Data source: Eurostat, United Nations World Population Prospects"/>
  </r>
  <r>
    <x v="138"/>
    <s v="IT.NET.BBND"/>
    <s v="Maltacom. From 1999: Malta Communications Authority."/>
  </r>
  <r>
    <x v="138"/>
    <s v="SP.DYN.AMRT.MA"/>
    <s v="Data source: United Nations World Population Prospects"/>
  </r>
  <r>
    <x v="138"/>
    <s v="ST.INT.TVLX.CD"/>
    <s v="Compiled from data reported in the International Monetary Fund's Balance of Payment Statistics database."/>
  </r>
  <r>
    <x v="138"/>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38"/>
    <s v="IT.NET.USER.ZS"/>
    <s v="Maltacom. From 1999: Malta Communications Authority."/>
  </r>
  <r>
    <x v="139"/>
    <s v="ST.INT.TRNR.CD"/>
    <s v="Compiled from data reported in the International Monetary Fund's Balance of Payment Statistics database."/>
  </r>
  <r>
    <x v="139"/>
    <s v="EG.ELC.RNEW.ZS"/>
    <s v="Sources: World Energy Statistics and Balances, IEA (2014)"/>
  </r>
  <r>
    <x v="139"/>
    <s v="DT.DOD.DECT.CD"/>
    <s v="Long-term public and publicly guaranteed debt data for 2020 are based on reports provided by the country. Long-term private nonguaranteed debt data for 2020 are World Bank staff estimates based on the market data. Short-term debt data are not available. DSSI eligible and participating in 2020."/>
  </r>
  <r>
    <x v="139"/>
    <s v="SP.DYN.TFRT.IN"/>
    <s v="Data source: United Nations World Population Prospects"/>
  </r>
  <r>
    <x v="139"/>
    <s v="SP.DYN.LE00.IN"/>
    <s v="Data source: United Nations World Population Prospects"/>
  </r>
  <r>
    <x v="139"/>
    <s v="ST.INT.ARVL"/>
    <s v="Includes overnight visitors (tourists) only. Arrivals of non-resident tourists at national borders. 2016: change in the methodology."/>
  </r>
  <r>
    <x v="139"/>
    <s v="IT.MLT.MAIN"/>
    <s v="Ministry of Communications, Posts and Telegraphs. From 1999: Post and Telecommunications Department."/>
  </r>
  <r>
    <x v="139"/>
    <s v="IT.CEL.SETS"/>
    <s v="Ministry of Communications, Posts and Telegraphs. From 1999: Post and Telecommunications Department."/>
  </r>
  <r>
    <x v="139"/>
    <s v="IT.NET.BBND.P2"/>
    <s v="Ministry of Communications, Posts and Telegraphs. From 1999: Post and Telecommunications Department."/>
  </r>
  <r>
    <x v="139"/>
    <s v="SP.DYN.LE00.MA.IN"/>
    <s v="Data source: United Nations World Population Prospects"/>
  </r>
  <r>
    <x v="139"/>
    <s v="SP.DYN.AMRT.MA"/>
    <s v="Data source: United Nations World Population Prospects"/>
  </r>
  <r>
    <x v="139"/>
    <s v="SM.POP.NETM"/>
    <s v="Data source: United Nations World Population Prospects"/>
  </r>
  <r>
    <x v="139"/>
    <s v="SP.POP.TOTL"/>
    <s v="Data source: United Nations World Population Prospects"/>
  </r>
  <r>
    <x v="139"/>
    <s v="MS.MIL.XPND.CD"/>
    <s v="2012-2018 highly uncertain data."/>
  </r>
  <r>
    <x v="139"/>
    <s v="MS.MIL.XPND.ZS"/>
    <s v="2012-2018 highly uncertain data."/>
  </r>
  <r>
    <x v="139"/>
    <s v="ST.INT.TVLR.CD"/>
    <s v="Compiled from data reported in the International Monetary Fund's Balance of Payment Statistics database."/>
  </r>
  <r>
    <x v="139"/>
    <s v="SP.POP.GROW"/>
    <s v="Data source: United Nations World Population Prospects"/>
  </r>
  <r>
    <x v="139"/>
    <s v="IT.NET.USER.ZS"/>
    <s v="Ministry of Communications, Posts and Telegraphs. From 1999: Post and Telecommunications Department."/>
  </r>
  <r>
    <x v="139"/>
    <s v="ST.INT.XPND.CD"/>
    <s v="Compiled from data reported in the International Monetary Fund's Balance of Payment Statistics database."/>
  </r>
  <r>
    <x v="139"/>
    <s v="ST.INT.TVLX.CD"/>
    <s v="Compiled from data reported in the International Monetary Fund's Balance of Payment Statistics database."/>
  </r>
  <r>
    <x v="139"/>
    <s v="EG.FEC.RNEW.ZS"/>
    <s v="Sources: World Energy Statistics and Balances, IEA (2014)"/>
  </r>
  <r>
    <x v="139"/>
    <s v="IS.RRS.GOOD.MT.K6"/>
    <s v="Source: Internation Union of Railways (UIC)"/>
  </r>
  <r>
    <x v="139"/>
    <s v="SM.POP.TOTL"/>
    <s v="Estimates are derived from data on foreign population. Foreign population is people who are citizens of a country other the country in which they reside. "/>
  </r>
  <r>
    <x v="139"/>
    <s v="SP.DYN.AMRT.FE"/>
    <s v="Data source: United Nations World Population Prospects"/>
  </r>
  <r>
    <x v="139"/>
    <s v="IT.CEL.SETS.P2"/>
    <s v="Ministry of Communications, Posts and Telegraphs. From 1999: Post and Telecommunications Department."/>
  </r>
  <r>
    <x v="139"/>
    <s v="IT.NET.BBND"/>
    <s v="Ministry of Communications, Posts and Telegraphs. From 1999: Post and Telecommunications Department."/>
  </r>
  <r>
    <x v="139"/>
    <s v="IS.RRS.PASG.KM"/>
    <s v="Source: Internation Union of Railways (UIC)"/>
  </r>
  <r>
    <x v="139"/>
    <s v="ST.INT.RCPT.CD"/>
    <s v="Compiled from data reported in the International Monetary Fund's Balance of Payment Statistics database."/>
  </r>
  <r>
    <x v="139"/>
    <s v="SP.DYN.CDRT.IN"/>
    <s v="Data source: United Nations World Population Prospects"/>
  </r>
  <r>
    <x v="139"/>
    <s v="SP.DYN.LE00.FE.IN"/>
    <s v="Data source: United Nations World Population Prospects"/>
  </r>
  <r>
    <x v="139"/>
    <s v="SP.DYN.CBRT.IN"/>
    <s v="Data source: United Nations World Population Prospects"/>
  </r>
  <r>
    <x v="139"/>
    <s v="MS.MIL.XPND.CN"/>
    <s v="2012-2018 highly uncertain data."/>
  </r>
  <r>
    <x v="139"/>
    <s v="EG.EGY.PRIM.PP.KD"/>
    <s v="Sources: World Energy Statistics and Balances, IEA (2014); World Development Indicators, WDI (2014)"/>
  </r>
  <r>
    <x v="139"/>
    <s v="IT.MLT.MAIN.P2"/>
    <s v="Ministry of Communications, Posts and Telegraphs. From 1999: Post and Telecommunications Department."/>
  </r>
  <r>
    <x v="139"/>
    <s v="ST.INT.TRNX.CD"/>
    <s v="Compiled from data reported in the International Monetary Fund's Balance of Payment Statistics database."/>
  </r>
  <r>
    <x v="140"/>
    <s v="MS.MIL.XPND.CD"/>
    <s v="2005-2006 SIPRI estimates."/>
  </r>
  <r>
    <x v="140"/>
    <s v="SP.DYN.AMRT.MA"/>
    <s v="Data source: United Nations World Population Prospects"/>
  </r>
  <r>
    <x v="140"/>
    <s v="SP.DYN.CDRT.IN"/>
    <s v="Data source: Eurostat, United Nations World Population Prospects"/>
  </r>
  <r>
    <x v="140"/>
    <s v="IT.CEL.SETS.P2"/>
    <s v="Agency for Telecommunications and Postal Services."/>
  </r>
  <r>
    <x v="140"/>
    <s v="SP.DYN.TFRT.IN"/>
    <s v="Data source: Eurostat, Statistical office of Montenegro (MONSTAT), United Nations World Population Prospects"/>
  </r>
  <r>
    <x v="140"/>
    <s v="ST.INT.TRNX.CD"/>
    <s v="Compiled from data reported in the International Monetary Fund's Balance of Payment Statistics database."/>
  </r>
  <r>
    <x v="140"/>
    <s v="EG.ELC.RNEW.ZS"/>
    <s v="Sources: World Energy Statistics and Balances, IEA (2014)"/>
  </r>
  <r>
    <x v="140"/>
    <s v="IT.NET.BBND.P2"/>
    <s v="Agency for Telecommunications and Postal Services."/>
  </r>
  <r>
    <x v="140"/>
    <s v="SM.POP.NETM"/>
    <s v="Data source: United Nations World Population Prospects"/>
  </r>
  <r>
    <x v="140"/>
    <s v="SP.POP.TOTL"/>
    <s v="Data source: For years after 2000, Statistical Office of Montenegro. For years 1960-1999, growth rates of United Nations World Population Prospects were used to estimate backwards."/>
  </r>
  <r>
    <x v="140"/>
    <s v="IS.RRS.GOOD.MT.K6"/>
    <s v="Source: OECD"/>
  </r>
  <r>
    <x v="140"/>
    <s v="MS.MIL.XPND.ZS"/>
    <s v="2005-2006 SIPRI estimates."/>
  </r>
  <r>
    <x v="140"/>
    <s v="SP.POP.GROW"/>
    <s v="Data source: For years after 2000, Statistical Office of Montenegro. For years 1960-1999, growth rates of United Nations World Population Prospects were used to estimate backwards."/>
  </r>
  <r>
    <x v="140"/>
    <s v="ST.INT.XPND.CD"/>
    <s v="Compiled from data reported in the International Monetary Fund's Balance of Payment Statistics database."/>
  </r>
  <r>
    <x v="140"/>
    <s v="SM.POP.TOTL"/>
    <s v="Estimates are derived from data on foreign-born population. "/>
  </r>
  <r>
    <x v="140"/>
    <s v="ST.INT.ARVL"/>
    <s v="Includes overnight visitors (tourists) only. Arrivals of non-resident tourists in all types of accommodation establishments."/>
  </r>
  <r>
    <x v="140"/>
    <s v="IS.RRS.PASG.KM"/>
    <s v="Source: OECD"/>
  </r>
  <r>
    <x v="140"/>
    <s v="IT.MLT.MAIN.P2"/>
    <s v="Agency for Telecommunications and Postal Services."/>
  </r>
  <r>
    <x v="140"/>
    <s v="SP.DYN.CBRT.IN"/>
    <s v="Data source: Eurostat, United Nations World Population Prospects"/>
  </r>
  <r>
    <x v="140"/>
    <s v="IT.NET.BBND"/>
    <s v="Agency for Telecommunications and Postal Services."/>
  </r>
  <r>
    <x v="140"/>
    <s v="ST.INT.TVLX.CD"/>
    <s v="Compiled from data reported in the International Monetary Fund's Balance of Payment Statistics database."/>
  </r>
  <r>
    <x v="140"/>
    <s v="IT.NET.USER.ZS"/>
    <s v="Agency for Telecommunications and Postal Services."/>
  </r>
  <r>
    <x v="140"/>
    <s v="IT.CEL.SETS"/>
    <s v="Agency for Telecommunications and Postal Services."/>
  </r>
  <r>
    <x v="140"/>
    <s v="SP.DYN.LE00.MA.IN"/>
    <s v="Data source: Eurostat, Statistical office of Montenegro (MONSTAT), United Nations World Population Prospects"/>
  </r>
  <r>
    <x v="140"/>
    <s v="SP.DYN.LE00.IN"/>
    <s v="Data source: United Nations World Population Prospects"/>
  </r>
  <r>
    <x v="140"/>
    <s v="SP.DYN.AMRT.FE"/>
    <s v="Data source: United Nations World Population Prospects"/>
  </r>
  <r>
    <x v="140"/>
    <s v="SP.DYN.LE00.FE.IN"/>
    <s v="Data source: Eurostat, Statistical office of Montenegro (MONSTAT), United Nations World Population Prospects"/>
  </r>
  <r>
    <x v="140"/>
    <s v="MS.MIL.XPND.CN"/>
    <s v="2005-2006 SIPRI estimates."/>
  </r>
  <r>
    <x v="140"/>
    <s v="ST.INT.RCPT.CD"/>
    <s v="Compiled from data reported in the International Monetary Fund's Balance of Payment Statistics database."/>
  </r>
  <r>
    <x v="140"/>
    <s v="EG.EGY.PRIM.PP.KD"/>
    <s v="Sources: World Energy Statistics and Balances, IEA (2014); World Development Indicators, WDI (2014)"/>
  </r>
  <r>
    <x v="140"/>
    <s v="ST.INT.TVLR.CD"/>
    <s v="Compiled from data reported in the International Monetary Fund's Balance of Payment Statistics database."/>
  </r>
  <r>
    <x v="140"/>
    <s v="EG.FEC.RNEW.ZS"/>
    <s v="Sources: World Energy Statistics and Balances, IEA (2014)"/>
  </r>
  <r>
    <x v="140"/>
    <s v="IT.MLT.MAIN"/>
    <s v="Agency for Telecommunications and Postal Services."/>
  </r>
  <r>
    <x v="140"/>
    <s v="DT.DOD.DECT.CD"/>
    <s v="Long-term public and publicly guaranteed debt data for 2020 are based on reports provided by the country. Long-term private nonguaranteed debt data for 2019 are World Bank staff estimates. Short-term debt for 2020 is based on data from the BIS."/>
  </r>
  <r>
    <x v="140"/>
    <s v="ST.INT.TRNR.CD"/>
    <s v="Compiled from data reported in the International Monetary Fund's Balance of Payment Statistics database."/>
  </r>
  <r>
    <x v="141"/>
    <s v="IT.CEL.SETS"/>
    <s v="Ministry of Infrastructure (MOI). Information and Communication Technology Authority. Communications Regulatory Commission of Mongolia."/>
  </r>
  <r>
    <x v="141"/>
    <s v="ST.INT.TVLX.CD"/>
    <s v="Compiled from data reported in the International Monetary Fund's Balance of Payment Statistics database."/>
  </r>
  <r>
    <x v="141"/>
    <s v="IT.NET.USER.ZS"/>
    <s v="Ministry of Infrastructure (MOI). Information and Communication Technology Authority. Communications Regulatory Commission of Mongolia."/>
  </r>
  <r>
    <x v="141"/>
    <s v="ST.INT.RCPT.CD"/>
    <s v="Compiled from data reported in the International Monetary Fund's Balance of Payment Statistics database."/>
  </r>
  <r>
    <x v="141"/>
    <s v="IT.MLT.MAIN.P2"/>
    <s v="Ministry of Infrastructure (MOI). Information and Communication Technology Authority. Communications Regulatory Commission of Mongolia."/>
  </r>
  <r>
    <x v="141"/>
    <s v="ST.INT.TRNX.CD"/>
    <s v="Compiled from data reported in the International Monetary Fund's Balance of Payment Statistics database."/>
  </r>
  <r>
    <x v="141"/>
    <s v="IT.CEL.SETS.P2"/>
    <s v="Ministry of Infrastructure (MOI). Information and Communication Technology Authority. Communications Regulatory Commission of Mongolia."/>
  </r>
  <r>
    <x v="141"/>
    <s v="IT.NET.BBND"/>
    <s v="Ministry of Infrastructure (MOI). Information and Communication Technology Authority. Communications Regulatory Commission of Mongolia."/>
  </r>
  <r>
    <x v="141"/>
    <s v="EG.EGY.PRIM.PP.KD"/>
    <s v="Sources: World Energy Statistics and Balances, IEA (2014); World Development Indicators, WDI (2014)"/>
  </r>
  <r>
    <x v="141"/>
    <s v="IS.RRS.PASG.KM"/>
    <s v="Source: Internation Union of Railways (UIC)"/>
  </r>
  <r>
    <x v="141"/>
    <s v="ST.INT.ARVL"/>
    <s v="Includes overnight visitors (tourists) and same-day visitors (excursionists). Arrivals of non-resident visitors at national borders."/>
  </r>
  <r>
    <x v="141"/>
    <s v="ST.INT.TVLR.CD"/>
    <s v="Compiled from data reported in the International Monetary Fund's Balance of Payment Statistics database."/>
  </r>
  <r>
    <x v="141"/>
    <s v="ST.INT.XPND.CD"/>
    <s v="Compiled from data reported in the International Monetary Fund's Balance of Payment Statistics database."/>
  </r>
  <r>
    <x v="141"/>
    <s v="SP.POP.GROW"/>
    <s v="Data source: United Nations World Population Prospects"/>
  </r>
  <r>
    <x v="141"/>
    <s v="EG.FEC.RNEW.ZS"/>
    <s v="Sources: World Energy Statistics and Balances, IEA (2014)"/>
  </r>
  <r>
    <x v="141"/>
    <s v="IS.RRS.GOOD.MT.K6"/>
    <s v="Source: Internation Union of Railways (UIC)"/>
  </r>
  <r>
    <x v="141"/>
    <s v="DT.DOD.DECT.CD"/>
    <s v="Long-term public and publicly guaranteed debt data for 2020 are based on reports provided by the country. Long-term private nonguaranteed and short-term debt data for 2020 are sourced by the Quarterly External Debt Statistics database (http://datatopics.worldbank.org/debt/qeds). The country is DSSI eligible but did not participating in 2020."/>
  </r>
  <r>
    <x v="141"/>
    <s v="IT.MLT.MAIN"/>
    <s v="Ministry of Infrastructure (MOI). Information and Communication Technology Authority. Communications Regulatory Commission of Mongolia."/>
  </r>
  <r>
    <x v="141"/>
    <s v="SP.POP.TOTL"/>
    <s v="Data source: United Nations World Population Prospects"/>
  </r>
  <r>
    <x v="141"/>
    <s v="IT.NET.BBND.P2"/>
    <s v="Ministry of Infrastructure (MOI). Information and Communication Technology Authority. Communications Regulatory Commission of Mongolia."/>
  </r>
  <r>
    <x v="141"/>
    <s v="ST.INT.TRNR.CD"/>
    <s v="Compiled from data reported in the International Monetary Fund's Balance of Payment Statistics database."/>
  </r>
  <r>
    <x v="141"/>
    <s v="EG.ELC.RNEW.ZS"/>
    <s v="Sources: World Energy Statistics and Balances, IEA (2014)"/>
  </r>
  <r>
    <x v="141"/>
    <s v="SP.DYN.TFRT.IN"/>
    <s v="Data source: United Nations World Population Prospects"/>
  </r>
  <r>
    <x v="141"/>
    <s v="SM.POP.NETM"/>
    <s v="Data source: United Nations World Population Prospects"/>
  </r>
  <r>
    <x v="141"/>
    <s v="SP.DYN.CBRT.IN"/>
    <s v="Data source: United Nations World Population Prospects"/>
  </r>
  <r>
    <x v="141"/>
    <s v="SP.DYN.CDRT.IN"/>
    <s v="Data source: United Nations World Population Prospects"/>
  </r>
  <r>
    <x v="141"/>
    <s v="SP.DYN.LE00.FE.IN"/>
    <s v="Data source: United Nations World Population Prospects"/>
  </r>
  <r>
    <x v="141"/>
    <s v="SP.DYN.LE00.IN"/>
    <s v="Data source: United Nations World Population Prospects"/>
  </r>
  <r>
    <x v="141"/>
    <s v="SM.POP.TOTL"/>
    <s v="Estimates are derived from data on foreign population. Foreign population is people who are citizens of a country other the country in which they reside. "/>
  </r>
  <r>
    <x v="141"/>
    <s v="SP.DYN.AMRT.FE"/>
    <s v="Data source: United Nations World Population Prospects"/>
  </r>
  <r>
    <x v="141"/>
    <s v="SP.DYN.LE00.MA.IN"/>
    <s v="Data source: United Nations World Population Prospects"/>
  </r>
  <r>
    <x v="141"/>
    <s v="SP.DYN.AMRT.MA"/>
    <s v="Data source: United Nations World Population Prospects"/>
  </r>
  <r>
    <x v="142"/>
    <s v="IT.NET.BBND"/>
    <s v="Micronesian Telecommunication Corp. (MTC)."/>
  </r>
  <r>
    <x v="142"/>
    <s v="IT.CEL.SETS.P2"/>
    <s v="Micronesian Telecommunication Corp. (MTC)."/>
  </r>
  <r>
    <x v="142"/>
    <s v="SP.POP.TOTL"/>
    <s v="Data source: United Nations World Population Prospects"/>
  </r>
  <r>
    <x v="142"/>
    <s v="SP.POP.GROW"/>
    <s v="Data source: United Nations World Population Prospects"/>
  </r>
  <r>
    <x v="142"/>
    <s v="SP.DYN.CDRT.IN"/>
    <s v="Data source: United Nations Population and Vital Statistics Report"/>
  </r>
  <r>
    <x v="142"/>
    <s v="SM.POP.TOTL"/>
    <s v="Estimates are derived from data on foreign-born population. "/>
  </r>
  <r>
    <x v="142"/>
    <s v="IT.NET.BBND.P2"/>
    <s v="Micronesian Telecommunication Corp. (MTC)."/>
  </r>
  <r>
    <x v="142"/>
    <s v="IT.MLT.MAIN.P2"/>
    <s v="Micronesian Telecommunication Corp. (MTC)."/>
  </r>
  <r>
    <x v="142"/>
    <s v="ST.INT.ARVL"/>
    <s v="Includes overnight visitors (tourists) and same-day visitors (excursionists). Arrivals of non-resident visitors at national borders."/>
  </r>
  <r>
    <x v="142"/>
    <s v="IT.MLT.MAIN"/>
    <s v="Micronesian Telecommunication Corp. (MTC)."/>
  </r>
  <r>
    <x v="142"/>
    <s v="IT.NET.USER.ZS"/>
    <s v="Micronesian Telecommunication Corp. (MTC)."/>
  </r>
  <r>
    <x v="142"/>
    <s v="BM.KLT.DINV.CD.WD"/>
    <s v="Source: United Nations Conference on Trade and Development, Foreign Direct Investment Online database."/>
  </r>
  <r>
    <x v="142"/>
    <s v="SP.DYN.CBRT.IN"/>
    <s v="Data source: United Nations Population and Vital Statistics Report"/>
  </r>
  <r>
    <x v="142"/>
    <s v="IT.CEL.SETS"/>
    <s v="Micronesian Telecommunication Corp. (MTC)."/>
  </r>
  <r>
    <x v="142"/>
    <s v="ST.INT.RCPT.CD"/>
    <s v="Compiled from data reported by the country."/>
  </r>
  <r>
    <x v="143"/>
    <s v="EG.EGY.PRIM.PP.KD"/>
    <s v="Sources: World Energy Statistics and Balances, IEA (2014); World Development Indicators, WDI (2014)"/>
  </r>
  <r>
    <x v="143"/>
    <s v="SP.DYN.AMRT.FE"/>
    <s v="Data source: United Nations World Population Prospects"/>
  </r>
  <r>
    <x v="143"/>
    <s v="MS.MIL.XPND.CD"/>
    <s v="1977-1998 SIPRI estimates."/>
  </r>
  <r>
    <x v="143"/>
    <s v="IT.MLT.MAIN"/>
    <s v="Telecomunicaçoes de Moçambique (TDM). Instituto Nacional das Comunicações de Moçambique (INCM)."/>
  </r>
  <r>
    <x v="143"/>
    <s v="SP.DYN.LE00.FE.IN"/>
    <s v="Data source: United Nations World Population Prospects"/>
  </r>
  <r>
    <x v="143"/>
    <s v="SP.DYN.LE00.IN"/>
    <s v="Data source: United Nations World Population Prospects"/>
  </r>
  <r>
    <x v="143"/>
    <s v="IS.RRS.GOOD.MT.K6"/>
    <s v="Source: Internation Union of Railways (UIC)"/>
  </r>
  <r>
    <x v="143"/>
    <s v="SM.POP.TOTL"/>
    <s v="Estimates are derived from data on foreign-born population. Number of refugees reported by the UN Refugee Agency (UNHCR) are added to the migrant stock estimates. "/>
  </r>
  <r>
    <x v="143"/>
    <s v="SP.DYN.TFRT.IN"/>
    <s v="Data source: United Nations World Population Prospects"/>
  </r>
  <r>
    <x v="143"/>
    <s v="SM.POP.NETM"/>
    <s v="Data source: United Nations World Population Prospects"/>
  </r>
  <r>
    <x v="143"/>
    <s v="SP.DYN.CBRT.IN"/>
    <s v="Data source: United Nations World Population Prospects"/>
  </r>
  <r>
    <x v="143"/>
    <s v="EG.FEC.RNEW.ZS"/>
    <s v="Sources: World Energy Statistics and Balances, IEA (2014)"/>
  </r>
  <r>
    <x v="143"/>
    <s v="MS.MIL.XPND.ZS"/>
    <s v="1988-1998 SIPRI estimates."/>
  </r>
  <r>
    <x v="143"/>
    <s v="ST.INT.XPND.CD"/>
    <s v="Compiled from data reported in the International Monetary Fund's Balance of Payment Statistics database."/>
  </r>
  <r>
    <x v="143"/>
    <s v="SP.POP.TOTL"/>
    <s v="Data source: United Nations World Population Prospects"/>
  </r>
  <r>
    <x v="143"/>
    <s v="ST.INT.TRNR.CD"/>
    <s v="Compiled from data reported in the International Monetary Fund's Balance of Payment Statistics database."/>
  </r>
  <r>
    <x v="143"/>
    <s v="ST.INT.RCPT.CD"/>
    <s v="Compiled from data reported in the International Monetary Fund's Balance of Payment Statistics database."/>
  </r>
  <r>
    <x v="143"/>
    <s v="IT.NET.BBND"/>
    <s v="Telecomunicaçoes de Moçambique (TDM). Instituto Nacional das Comunicações de Moçambique (INCM)."/>
  </r>
  <r>
    <x v="143"/>
    <s v="IT.CEL.SETS.P2"/>
    <s v="Telecomunicaçoes de Moçambique (TDM). Instituto Nacional das Comunicações de Moçambique (INCM)."/>
  </r>
  <r>
    <x v="143"/>
    <s v="ST.INT.TVLX.CD"/>
    <s v="Compiled from data reported in the International Monetary Fund's Balance of Payment Statistics database."/>
  </r>
  <r>
    <x v="143"/>
    <s v="SP.POP.GROW"/>
    <s v="Data source: United Nations World Population Prospects"/>
  </r>
  <r>
    <x v="143"/>
    <s v="DT.DOD.DECT.CD"/>
    <s v="Long-term public and publicly guaranteed and long-term private nonguaranteed debt data for 2020 are based on reports provided by the country. Short-term debt for 2020 is based on data from the BIS. Data include HIPC and MDRI debt relief. DSSI eligible and participating in 2020."/>
  </r>
  <r>
    <x v="143"/>
    <s v="EG.ELC.RNEW.ZS"/>
    <s v="Sources: World Energy Statistics and Balances, IEA (2014)"/>
  </r>
  <r>
    <x v="143"/>
    <s v="ST.INT.TRNX.CD"/>
    <s v="Compiled from data reported in the International Monetary Fund's Balance of Payment Statistics database."/>
  </r>
  <r>
    <x v="143"/>
    <s v="SP.DYN.CDRT.IN"/>
    <s v="Data source: United Nations World Population Prospects"/>
  </r>
  <r>
    <x v="143"/>
    <s v="IT.NET.BBND.P2"/>
    <s v="Telecomunicaçoes de Moçambique (TDM). Instituto Nacional das Comunicações de Moçambique (INCM)."/>
  </r>
  <r>
    <x v="143"/>
    <s v="MS.MIL.XPND.CN"/>
    <s v="1977-1998 SIPRI estimates."/>
  </r>
  <r>
    <x v="143"/>
    <s v="SP.DYN.LE00.MA.IN"/>
    <s v="Data source: United Nations World Population Prospects"/>
  </r>
  <r>
    <x v="143"/>
    <s v="IT.MLT.MAIN.P2"/>
    <s v="Telecomunicaçoes de Moçambique (TDM). Instituto Nacional das Comunicações de Moçambique (INCM)."/>
  </r>
  <r>
    <x v="143"/>
    <s v="ST.INT.ARVL"/>
    <s v="Includes overnight visitors (tourists) and same-day visitors (excursionists). Arrivals of non-resident visitors at national borders. 2008: Change of methodology. Until 2007 the data correspond only to 12 border posts. From 2008, the data of all the border posts of the country are used."/>
  </r>
  <r>
    <x v="143"/>
    <s v="ST.INT.TVLR.CD"/>
    <s v="Compiled from data reported in the International Monetary Fund's Balance of Payment Statistics database."/>
  </r>
  <r>
    <x v="143"/>
    <s v="IT.NET.USER.ZS"/>
    <s v="Telecomunicaçoes de Moçambique (TDM). Instituto Nacional das Comunicações de Moçambique (INCM)."/>
  </r>
  <r>
    <x v="143"/>
    <s v="IS.RRS.PASG.KM"/>
    <s v="Source: Internation Union of Railways (UIC)"/>
  </r>
  <r>
    <x v="143"/>
    <s v="SP.DYN.AMRT.MA"/>
    <s v="Data source: United Nations World Population Prospects"/>
  </r>
  <r>
    <x v="143"/>
    <s v="IT.CEL.SETS"/>
    <s v="Telecomunicaçoes de Moçambique (TDM). Instituto Nacional das Comunicações de Moçambique (INCM)."/>
  </r>
  <r>
    <x v="144"/>
    <s v="ST.INT.TRNR.CD"/>
    <s v="Compiled from data reported in the International Monetary Fund's Balance of Payment Statistics database."/>
  </r>
  <r>
    <x v="144"/>
    <s v="EG.FEC.RNEW.ZS"/>
    <s v="Sources: UN Energy Statistics (2014)"/>
  </r>
  <r>
    <x v="144"/>
    <s v="SP.POP.TOTL"/>
    <s v="Data source: United Nations World Population Prospects"/>
  </r>
  <r>
    <x v="144"/>
    <s v="IT.CEL.SETS.P2"/>
    <s v="Until 2002: Office des Postes et des Télécommunications (OPT). From 2002: Autorité de Régulation."/>
  </r>
  <r>
    <x v="144"/>
    <s v="ST.INT.TVLX.CD"/>
    <s v="Compiled from data reported in the International Monetary Fund's Balance of Payment Statistics database. 1999 country data."/>
  </r>
  <r>
    <x v="144"/>
    <s v="ST.INT.TRNX.CD"/>
    <s v="Compiled from data reported in the International Monetary Fund's Balance of Payment Statistics database."/>
  </r>
  <r>
    <x v="144"/>
    <s v="EG.ELC.RNEW.ZS"/>
    <s v="Sources: UN Energy Statistics (2014)"/>
  </r>
  <r>
    <x v="144"/>
    <s v="SM.POP.TOTL"/>
    <s v="Estimates are derived from data on foreign population. Foreign population is people who are citizens of a country other the country in which they reside. Number of refugees reported by the UN Refugee Agency (UNHCR) are added to the migrant stock estimates. The estimates for Mauritania in 2010 include 30,000 persons in a refugee-like situation."/>
  </r>
  <r>
    <x v="144"/>
    <s v="SP.DYN.CDRT.IN"/>
    <s v="Data source: United Nations World Population Prospects"/>
  </r>
  <r>
    <x v="144"/>
    <s v="IT.NET.BBND.P2"/>
    <s v="Until 2002: Office des Postes et des Télécommunications (OPT). From 2002: Autorité de Régulation."/>
  </r>
  <r>
    <x v="144"/>
    <s v="SM.POP.NETM"/>
    <s v="Data source: United Nations World Population Prospects"/>
  </r>
  <r>
    <x v="144"/>
    <s v="SP.DYN.LE00.MA.IN"/>
    <s v="Data source: United Nations World Population Prospects"/>
  </r>
  <r>
    <x v="144"/>
    <s v="SP.DYN.AMRT.FE"/>
    <s v="Data source: United Nations World Population Prospects"/>
  </r>
  <r>
    <x v="144"/>
    <s v="ST.INT.TVLR.CD"/>
    <s v="Compiled from data reported in the International Monetary Fund's Balance of Payment Statistics database. 1999 country data."/>
  </r>
  <r>
    <x v="144"/>
    <s v="IT.MLT.MAIN"/>
    <s v="Until 2002: Office des Postes et des Télécommunications (OPT). From 2002: Autorité de Régulation."/>
  </r>
  <r>
    <x v="144"/>
    <s v="SP.DYN.LE00.IN"/>
    <s v="Data source: United Nations World Population Prospects"/>
  </r>
  <r>
    <x v="144"/>
    <s v="IT.NET.USER.ZS"/>
    <s v="Until 2002: Office des Postes et des Télécommunications (OPT). From 2002: Autorité de Régulation."/>
  </r>
  <r>
    <x v="144"/>
    <s v="EG.EGY.PRIM.PP.KD"/>
    <s v="Sources: Estimated based on UN Energy Statistics (2014); World Development Indicators, WDI (2014)"/>
  </r>
  <r>
    <x v="144"/>
    <s v="SP.DYN.AMRT.MA"/>
    <s v="Data source: United Nations World Population Prospects"/>
  </r>
  <r>
    <x v="144"/>
    <s v="IT.CEL.SETS"/>
    <s v="Until 2002: Office des Postes et des Télécommunications (OPT). From 2002: Autorité de Régulation."/>
  </r>
  <r>
    <x v="144"/>
    <s v="ST.INT.RCPT.CD"/>
    <s v="Compiled from data reported in the International Monetary Fund's Balance of Payment Statistics database."/>
  </r>
  <r>
    <x v="144"/>
    <s v="SP.DYN.TFRT.IN"/>
    <s v="Data source: United Nations World Population Prospects"/>
  </r>
  <r>
    <x v="144"/>
    <s v="IT.MLT.MAIN.P2"/>
    <s v="Until 2002: Office des Postes et des Télécommunications (OPT). From 2002: Autorité de Régulation."/>
  </r>
  <r>
    <x v="144"/>
    <s v="SP.POP.GROW"/>
    <s v="Data source: United Nations World Population Prospects"/>
  </r>
  <r>
    <x v="144"/>
    <s v="SP.DYN.LE00.FE.IN"/>
    <s v="Data source: United Nations World Population Prospects"/>
  </r>
  <r>
    <x v="144"/>
    <s v="DT.DOD.DECT.CD"/>
    <s v="Long-term public and publicly guaranteed debt data for 2020 are based on reports provided by the country. Long-term private nonguaranteed debt data is not available. Short-term debt for 2020 is based on data from the BIS. Data include the effects of MDRI debt relief. DSSI eligible and participating in 2020"/>
  </r>
  <r>
    <x v="144"/>
    <s v="IS.RRS.PASG.KM"/>
    <s v="Source: Internation Union of Railways (UIC)"/>
  </r>
  <r>
    <x v="144"/>
    <s v="ST.INT.ARVL"/>
    <s v="Includes overnight visitors (tourists) only. Arrivals of non-resident tourists at national borders."/>
  </r>
  <r>
    <x v="144"/>
    <s v="ST.INT.XPND.CD"/>
    <s v="Compiled from data reported in the International Monetary Fund's Balance of Payment Statistics database."/>
  </r>
  <r>
    <x v="144"/>
    <s v="IS.RRS.GOOD.MT.K6"/>
    <s v="Source: Internation Union of Railways (UIC)"/>
  </r>
  <r>
    <x v="144"/>
    <s v="SP.DYN.CBRT.IN"/>
    <s v="Data source: United Nations World Population Prospects"/>
  </r>
  <r>
    <x v="144"/>
    <s v="IT.NET.BBND"/>
    <s v="Until 2002: Office des Postes et des Télécommunications (OPT). From 2002: Autorité de Régulation."/>
  </r>
  <r>
    <x v="145"/>
    <s v="ST.INT.TVLR.CD"/>
    <s v="Compiled from data reported in the International Monetary Fund's Balance of Payment Statistics database."/>
  </r>
  <r>
    <x v="145"/>
    <s v="SP.DYN.TFRT.IN"/>
    <s v="Data source: Statistics Mauritius, United Nations World Population Prospects"/>
  </r>
  <r>
    <x v="145"/>
    <s v="SP.ADO.TFRT"/>
    <s v="Including Agalega, Rodrigues and Saint Brandon."/>
  </r>
  <r>
    <x v="145"/>
    <s v="SP.POP.1564.TO"/>
    <s v="Derived using ratio of age group from WPP and World Bank population."/>
  </r>
  <r>
    <x v="145"/>
    <s v="SP.POP.DPND.OL"/>
    <s v="Including Agalega and St. Brandon."/>
  </r>
  <r>
    <x v="145"/>
    <s v="IT.MLT.MAIN.P2"/>
    <s v="Mauritius Telecom. Information and Communication Technologies Authority."/>
  </r>
  <r>
    <x v="145"/>
    <s v="SP.POP.1564.MA.ZS"/>
    <s v="Including Agalega and St. Brandon."/>
  </r>
  <r>
    <x v="145"/>
    <s v="SP.POP.65UP.TO"/>
    <s v="Derived using ratio of age group from WPP and World Bank population."/>
  </r>
  <r>
    <x v="145"/>
    <s v="ST.INT.XPND.CD"/>
    <s v="Compiled from data reported in the International Monetary Fund's Balance of Payment Statistics database."/>
  </r>
  <r>
    <x v="145"/>
    <s v="SP.POP.TOTL"/>
    <s v="Data source: Statistics Mauritius, United Nations World Population Prospects"/>
  </r>
  <r>
    <x v="145"/>
    <s v="SP.DYN.TO65.FE.ZS"/>
    <s v="Including Agalega, Rodrigues and Saint Brandon."/>
  </r>
  <r>
    <x v="145"/>
    <s v="EG.FEC.RNEW.ZS"/>
    <s v="Sources: UN Energy Statistics (2014)"/>
  </r>
  <r>
    <x v="145"/>
    <s v="SP.POP.1564.MA.IN"/>
    <s v="Derived using ratio of age group from WPP and World Bank population."/>
  </r>
  <r>
    <x v="145"/>
    <s v="ST.INT.TRNR.CD"/>
    <s v="Compiled from data reported in the International Monetary Fund's Balance of Payment Statistics database."/>
  </r>
  <r>
    <x v="145"/>
    <s v="SP.DYN.LE00.MA.IN"/>
    <s v="Data source: Statistics Mauritius, United Nations World Population Prospects"/>
  </r>
  <r>
    <x v="145"/>
    <s v="IT.NET.BBND"/>
    <s v="Mauritius Telecom. Information and Communication Technologies Authority."/>
  </r>
  <r>
    <x v="145"/>
    <s v="SP.DYN.TO65.MA.ZS"/>
    <s v="Including Agalega, Rodrigues and Saint Brandon."/>
  </r>
  <r>
    <x v="145"/>
    <s v="IT.CEL.SETS.P2"/>
    <s v="Mauritius Telecom. Information and Communication Technologies Authority."/>
  </r>
  <r>
    <x v="145"/>
    <s v="SP.POP.DPND.YG"/>
    <s v="Including Agalega and St. Brandon."/>
  </r>
  <r>
    <x v="145"/>
    <s v="SP.POP.65UP.TO.ZS"/>
    <s v="Including Agalega and St. Brandon."/>
  </r>
  <r>
    <x v="145"/>
    <s v="SP.POP.1564.FE.ZS"/>
    <s v="Including Agalega and St. Brandon."/>
  </r>
  <r>
    <x v="145"/>
    <s v="ST.INT.TRNX.CD"/>
    <s v="Compiled from data reported in the International Monetary Fund's Balance of Payment Statistics database."/>
  </r>
  <r>
    <x v="145"/>
    <s v="SP.POP.1564.FE.IN"/>
    <s v="Derived using ratio of age group from WPP and World Bank population."/>
  </r>
  <r>
    <x v="145"/>
    <s v="ST.INT.TVLX.CD"/>
    <s v="Compiled from data reported in the International Monetary Fund's Balance of Payment Statistics database."/>
  </r>
  <r>
    <x v="145"/>
    <s v="SP.POP.DPND"/>
    <s v="Including Agalega and St. Brandon."/>
  </r>
  <r>
    <x v="145"/>
    <s v="SP.POP.0014.FE.IN"/>
    <s v="Derived using ratio of age group from WPP and World Bank population."/>
  </r>
  <r>
    <x v="145"/>
    <s v="SP.POP.BRTH.MF"/>
    <s v="Including Agalega, Rodrigues and Saint Brandon."/>
  </r>
  <r>
    <x v="145"/>
    <s v="SP.POP.0014.FE.ZS"/>
    <s v="Including Agalega and St. Brandon."/>
  </r>
  <r>
    <x v="145"/>
    <s v="EG.ELC.RNEW.ZS"/>
    <s v="Sources: UN Energy Statistics (2014)"/>
  </r>
  <r>
    <x v="145"/>
    <s v="IT.NET.BBND.P2"/>
    <s v="Mauritius Telecom. Information and Communication Technologies Authority."/>
  </r>
  <r>
    <x v="145"/>
    <s v="DT.DOD.DECT.CD"/>
    <s v="Long-term private nonguaranteed debt data from 2009-2010 and from 2017-2020 are based on reports provided by the country and do not include offshore liabilities, while 2011-2016 data are World Bank staff estimates based on reports provided by the country. Short-term debt data for 2020 are sourced by the Quarterly External Debt Statistics database and include offshore liabilities (http://datatopics.worldbank.org/debt/qeds)."/>
  </r>
  <r>
    <x v="145"/>
    <s v="SP.POP.0014.MA.IN"/>
    <s v="Derived using ratio of age group from WPP and World Bank population."/>
  </r>
  <r>
    <x v="145"/>
    <s v="SP.POP.GROW"/>
    <s v="Data source: Central Statistics Office, United Nations Population and Vital Statistics Report, United Nations World Population Prospects"/>
  </r>
  <r>
    <x v="145"/>
    <s v="SP.POP.0014.TO.ZS"/>
    <s v="Including Agalega and St. Brandon."/>
  </r>
  <r>
    <x v="145"/>
    <s v="SP.POP.0014.MA.ZS"/>
    <s v="Including Agalega and St. Brandon."/>
  </r>
  <r>
    <x v="145"/>
    <s v="SP.DYN.CDRT.IN"/>
    <s v="Data source: Statistics Mauritius"/>
  </r>
  <r>
    <x v="145"/>
    <s v="SP.POP.0014.TO"/>
    <s v="Derived using ratio of age group from WPP and World Bank population."/>
  </r>
  <r>
    <x v="145"/>
    <s v="ST.INT.RCPT.CD"/>
    <s v="Compiled from data reported in the International Monetary Fund's Balance of Payment Statistics database."/>
  </r>
  <r>
    <x v="145"/>
    <s v="SM.POP.TOTL"/>
    <s v="Estimates are derived from data on foreign-born population. Including Agalega, Rodrigues and Saint Brandon."/>
  </r>
  <r>
    <x v="145"/>
    <s v="SP.POP.1564.TO.ZS"/>
    <s v="Including Agalega and St. Brandon."/>
  </r>
  <r>
    <x v="145"/>
    <s v="ST.INT.DPRT"/>
    <s v="Includes overnight visitors (tourists) only."/>
  </r>
  <r>
    <x v="145"/>
    <s v="SM.POP.NETM"/>
    <s v="Data source: United Nations World Population Prospects"/>
  </r>
  <r>
    <x v="145"/>
    <s v="ST.INT.ARVL"/>
    <s v="Includes overnight visitors (tourists) and same-day visitors (excursionists). Arrivals of non-resident visitors at national borders."/>
  </r>
  <r>
    <x v="145"/>
    <s v="SP.POP.65UP.MA.ZS"/>
    <s v="Including Agalega and St. Brandon."/>
  </r>
  <r>
    <x v="145"/>
    <s v="SP.DYN.LE00.FE.IN"/>
    <s v="Data source: Statistics Mauritius, United Nations World Population Prospects"/>
  </r>
  <r>
    <x v="145"/>
    <s v="SP.DYN.AMRT.FE"/>
    <s v="Data source: United Nations World Population Prospects. Including Agalega, Rodrigues and Saint Brandon."/>
  </r>
  <r>
    <x v="145"/>
    <s v="SP.POP.65UP.MA.IN"/>
    <s v="Derived using ratio of age group from WPP and World Bank population."/>
  </r>
  <r>
    <x v="145"/>
    <s v="IT.CEL.SETS"/>
    <s v="Mauritius Telecom. Information and Communication Technologies Authority."/>
  </r>
  <r>
    <x v="145"/>
    <s v="IT.NET.USER.ZS"/>
    <s v="Mauritius Telecom. Information and Communication Technologies Authority."/>
  </r>
  <r>
    <x v="145"/>
    <s v="EG.EGY.PRIM.PP.KD"/>
    <s v="Sources: Estimated based on UN Energy Statistics (2014); World Development Indicators, WDI (2014)"/>
  </r>
  <r>
    <x v="145"/>
    <s v="SP.DYN.LE00.IN"/>
    <s v="Derived using male and female life expectancy"/>
  </r>
  <r>
    <x v="145"/>
    <s v="BX.PEF.TOTL.CD.WD"/>
    <s v="Data includes offshore investments."/>
  </r>
  <r>
    <x v="145"/>
    <s v="SP.DYN.CBRT.IN"/>
    <s v="Data source: Statistics Mauritius"/>
  </r>
  <r>
    <x v="145"/>
    <s v="SP.POP.65UP.FE.IN"/>
    <s v="Derived using ratio of age group from WPP and World Bank population."/>
  </r>
  <r>
    <x v="145"/>
    <s v="SP.POP.65UP.FE.ZS"/>
    <s v="Including Agalega and St. Brandon."/>
  </r>
  <r>
    <x v="145"/>
    <s v="IT.MLT.MAIN"/>
    <s v="Mauritius Telecom. Information and Communication Technologies Authority."/>
  </r>
  <r>
    <x v="145"/>
    <s v="SP.DYN.AMRT.MA"/>
    <s v="Data source: United Nations World Population Prospects. Including Agalega, Rodrigues and Saint Brandon."/>
  </r>
  <r>
    <x v="146"/>
    <s v="SP.POP.GROW"/>
    <s v="Data source: United Nations World Population Prospects"/>
  </r>
  <r>
    <x v="146"/>
    <s v="ST.INT.TVLX.CD"/>
    <s v="Compiled from data reported in the International Monetary Fund's Balance of Payment Statistics database."/>
  </r>
  <r>
    <x v="146"/>
    <s v="SP.DYN.CDRT.IN"/>
    <s v="Data source: United Nations World Population Prospects"/>
  </r>
  <r>
    <x v="146"/>
    <s v="ST.INT.RCPT.CD"/>
    <s v="Compiled from data reported in the International Monetary Fund's Balance of Payment Statistics database."/>
  </r>
  <r>
    <x v="146"/>
    <s v="IS.RRS.PASG.KM"/>
    <s v="Source: Internation Union of Railways (UIC)"/>
  </r>
  <r>
    <x v="146"/>
    <s v="IS.RRS.GOOD.MT.K6"/>
    <s v="Source: Internation Union of Railways (UIC)"/>
  </r>
  <r>
    <x v="146"/>
    <s v="DT.DOD.DECT.CD"/>
    <s v="Long-term public and publicly guaranteed debt data for 2020 are based on reports provided by the country. Long-term private nonguaranteed debt data are not available. Short-term debt for 2020 is based on data from the BIS. Data include the effects of Paris Club rescheduling agreement signed in 2006 and HIPC and MDRI debt relief. DSSI eligible and participating, but with no deferred payments reported in 2020."/>
  </r>
  <r>
    <x v="146"/>
    <s v="SP.DYN.LE00.IN"/>
    <s v="Data source: United Nations World Population Prospects"/>
  </r>
  <r>
    <x v="146"/>
    <s v="EG.ELC.RNEW.ZS"/>
    <s v="Sources: UN Energy Statistics (2014)"/>
  </r>
  <r>
    <x v="146"/>
    <s v="IT.NET.BBND.P2"/>
    <s v="Malawi Telecommunications Limited (MTL),  From 2001: Malawi Communications Regulatory Authority (MACRA)."/>
  </r>
  <r>
    <x v="146"/>
    <s v="IT.CEL.SETS"/>
    <s v="Malawi Telecommunications Limited (MTL),  From 2001: Malawi Communications Regulatory Authority (MACRA)."/>
  </r>
  <r>
    <x v="146"/>
    <s v="EG.EGY.PRIM.PP.KD"/>
    <s v="Sources: Estimated based on UN Energy Statistics (2014); World Development Indicators, WDI (2014)"/>
  </r>
  <r>
    <x v="146"/>
    <s v="ST.INT.TRNX.CD"/>
    <s v="Compiled from data reported in the International Monetary Fund's Balance of Payment Statistics database."/>
  </r>
  <r>
    <x v="146"/>
    <s v="SP.DYN.CBRT.IN"/>
    <s v="Data source: United Nations World Population Prospects"/>
  </r>
  <r>
    <x v="146"/>
    <s v="IT.MLT.MAIN.P2"/>
    <s v="Malawi Telecommunications Limited (MTL),  From 2001: Malawi Communications Regulatory Authority (MACRA)."/>
  </r>
  <r>
    <x v="146"/>
    <s v="IT.CEL.SETS.P2"/>
    <s v="Malawi Telecommunications Limited (MTL),  From 2001: Malawi Communications Regulatory Authority (MACRA)."/>
  </r>
  <r>
    <x v="146"/>
    <s v="IT.NET.BBND"/>
    <s v="Malawi Telecommunications Limited (MTL),  From 2001: Malawi Communications Regulatory Authority (MACRA)."/>
  </r>
  <r>
    <x v="146"/>
    <s v="IT.MLT.MAIN"/>
    <s v="Malawi Telecommunications Limited (MTL),  From 2001: Malawi Communications Regulatory Authority (MACRA)."/>
  </r>
  <r>
    <x v="146"/>
    <s v="SM.POP.NETM"/>
    <s v="Data source: United Nations World Population Prospects"/>
  </r>
  <r>
    <x v="146"/>
    <s v="ST.INT.TRNR.CD"/>
    <s v="Compiled from data reported in the International Monetary Fund's Balance of Payment Statistics database."/>
  </r>
  <r>
    <x v="146"/>
    <s v="IT.NET.USER.ZS"/>
    <s v="Malawi Telecommunications Limited (MTL),  From 2001: Malawi Communications Regulatory Authority (MACRA)."/>
  </r>
  <r>
    <x v="146"/>
    <s v="EG.FEC.RNEW.ZS"/>
    <s v="Sources: UN Energy Statistics (2014)"/>
  </r>
  <r>
    <x v="146"/>
    <s v="ST.INT.XPND.CD"/>
    <s v="Compiled from data reported in the International Monetary Fund's Balance of Payment Statistics database."/>
  </r>
  <r>
    <x v="146"/>
    <s v="SP.DYN.LE00.MA.IN"/>
    <s v="Data source: United Nations World Population Prospects"/>
  </r>
  <r>
    <x v="146"/>
    <s v="SP.DYN.AMRT.FE"/>
    <s v="Data source: United Nations World Population Prospects"/>
  </r>
  <r>
    <x v="146"/>
    <s v="SP.POP.TOTL"/>
    <s v="Data source: United Nations World Population Prospects"/>
  </r>
  <r>
    <x v="146"/>
    <s v="SP.DYN.LE00.FE.IN"/>
    <s v="Data source: United Nations World Population Prospects"/>
  </r>
  <r>
    <x v="146"/>
    <s v="ST.INT.ARVL"/>
    <s v="Includes overnight visitors (tourists) only. Arrivals of non-resident tourists at national borders. Departures. 2018 estimates."/>
  </r>
  <r>
    <x v="146"/>
    <s v="SP.DYN.TFRT.IN"/>
    <s v="Data source: United Nations World Population Prospects"/>
  </r>
  <r>
    <x v="146"/>
    <s v="SP.DYN.AMRT.MA"/>
    <s v="Data source: United Nations World Population Prospects"/>
  </r>
  <r>
    <x v="146"/>
    <s v="ST.INT.TVLR.CD"/>
    <s v="Compiled from data reported in the International Monetary Fund's Balance of Payment Statistics database."/>
  </r>
  <r>
    <x v="146"/>
    <s v="SM.POP.TOTL"/>
    <s v="Estimates are derived from data on foreign-born population. Number of refugees reported by the UN Refugee Agency (UNHCR) are added to the migrant stock estimates. "/>
  </r>
  <r>
    <x v="147"/>
    <s v="IT.MLT.MAIN.P2"/>
    <s v="Jabatan Telekom Malaysia. From 2002: Malaysian Communications and Multimedia Commission (MCMC)."/>
  </r>
  <r>
    <x v="147"/>
    <s v="MS.MIL.XPND.CN"/>
    <s v="1960-1971 &amp;  1982-1985 SIPRI estimates."/>
  </r>
  <r>
    <x v="147"/>
    <s v="SP.POP.65UP.FE.ZS"/>
    <s v="Including Sabah and Sarawak."/>
  </r>
  <r>
    <x v="147"/>
    <s v="ST.INT.TVLR.CD"/>
    <s v="Compiled from data reported in the International Monetary Fund's Balance of Payment Statistics database."/>
  </r>
  <r>
    <x v="147"/>
    <s v="IT.NET.USER.ZS"/>
    <s v="Jabatan Telekom Malaysia. From 2002: Malaysian Communications and Multimedia Commission (MCMC)."/>
  </r>
  <r>
    <x v="147"/>
    <s v="SP.POP.65UP.TO.ZS"/>
    <s v="Including Sabah and Sarawak."/>
  </r>
  <r>
    <x v="147"/>
    <s v="SP.POP.1564.FE.ZS"/>
    <s v="Including Sabah and Sarawak."/>
  </r>
  <r>
    <x v="147"/>
    <s v="IT.CEL.SETS"/>
    <s v="Jabatan Telekom Malaysia. From 2002: Malaysian Communications and Multimedia Commission (MCMC)."/>
  </r>
  <r>
    <x v="147"/>
    <s v="IT.NET.BBND.P2"/>
    <s v="Jabatan Telekom Malaysia. From 2002: Malaysian Communications and Multimedia Commission (MCMC)."/>
  </r>
  <r>
    <x v="147"/>
    <s v="SP.DYN.LE00.MA.IN"/>
    <s v="Data source: United Nations World Population Prospects"/>
  </r>
  <r>
    <x v="147"/>
    <s v="SP.POP.65UP.MA.ZS"/>
    <s v="Including Sabah and Sarawak."/>
  </r>
  <r>
    <x v="147"/>
    <s v="ST.INT.ARVL"/>
    <s v="Includes overnight visitors (tourists) only. Arrivals of non-resident tourists at national borders. Including Singapore residents crossing the frontier by road through Johore Causeway."/>
  </r>
  <r>
    <x v="147"/>
    <s v="SP.POP.GROW"/>
    <s v="Data source: United Nations World Population Prospects"/>
  </r>
  <r>
    <x v="147"/>
    <s v="SP.DYN.AMRT.MA"/>
    <s v="Data source: United Nations World Population Prospects. Including Sabah and Sarawak."/>
  </r>
  <r>
    <x v="147"/>
    <s v="SP.ADO.TFRT"/>
    <s v="Including Sabah and Sarawak."/>
  </r>
  <r>
    <x v="147"/>
    <s v="SP.POP.1564.MA.ZS"/>
    <s v="Including Sabah and Sarawak."/>
  </r>
  <r>
    <x v="147"/>
    <s v="IS.RRS.PASG.KM"/>
    <s v="Source: Internation Union of Railways (UIC)"/>
  </r>
  <r>
    <x v="147"/>
    <s v="SP.POP.0014.TO.ZS"/>
    <s v="Including Sabah and Sarawak."/>
  </r>
  <r>
    <x v="147"/>
    <s v="SP.POP.1564.TO.ZS"/>
    <s v="Including Sabah and Sarawak."/>
  </r>
  <r>
    <x v="147"/>
    <s v="SP.DYN.CDRT.IN"/>
    <s v="Data source: United Nations World Population Prospects"/>
  </r>
  <r>
    <x v="147"/>
    <s v="ST.INT.RCPT.CD"/>
    <s v="Compiled from data reported in the International Monetary Fund's Balance of Payment Statistics database."/>
  </r>
  <r>
    <x v="147"/>
    <s v="IS.RRS.GOOD.MT.K6"/>
    <s v="Source: Internation Union of Railways (UIC)"/>
  </r>
  <r>
    <x v="147"/>
    <s v="SP.DYN.LE00.IN"/>
    <s v="Data source: United Nations World Population Prospects"/>
  </r>
  <r>
    <x v="147"/>
    <s v="EG.EGY.PRIM.PP.KD"/>
    <s v="Sources: World Energy Statistics and Balances, IEA (2014); World Development Indicators, WDI (2014)"/>
  </r>
  <r>
    <x v="147"/>
    <s v="SP.DYN.CBRT.IN"/>
    <s v="Data source: United Nations World Population Prospects"/>
  </r>
  <r>
    <x v="147"/>
    <s v="SP.DYN.LE00.FE.IN"/>
    <s v="Data source: United Nations World Population Prospects"/>
  </r>
  <r>
    <x v="147"/>
    <s v="SM.POP.NETM"/>
    <s v="Data source: United Nations World Population Prospects"/>
  </r>
  <r>
    <x v="147"/>
    <s v="SP.DYN.AMRT.FE"/>
    <s v="Data source: United Nations World Population Prospects. Including Sabah and Sarawak."/>
  </r>
  <r>
    <x v="147"/>
    <s v="MS.MIL.XPND.CD"/>
    <s v="1960-1971 &amp;  1982-1985 SIPRI estimates."/>
  </r>
  <r>
    <x v="147"/>
    <s v="IT.MLT.MAIN"/>
    <s v="Jabatan Telekom Malaysia. From 2002: Malaysian Communications and Multimedia Commission (MCMC)."/>
  </r>
  <r>
    <x v="147"/>
    <s v="ST.INT.DPRT"/>
    <s v="Includes overnight visitors (tourists) and same-day visitors (excursionists). Outgoing Peninsular Malaysians, including departures via Johore Causeway by road."/>
  </r>
  <r>
    <x v="147"/>
    <s v="SM.POP.TOTL"/>
    <s v="Estimates are derived from data on foreign-born population. Number of refugees reported by the UN Refugee Agency (UNHCR) are added to the migrant stock estimates. "/>
  </r>
  <r>
    <x v="147"/>
    <s v="SP.DYN.TO65.FE.ZS"/>
    <s v="Including Sabah and Sarawak."/>
  </r>
  <r>
    <x v="147"/>
    <s v="SP.DYN.TO65.MA.ZS"/>
    <s v="Including Sabah and Sarawak."/>
  </r>
  <r>
    <x v="147"/>
    <s v="SP.POP.BRTH.MF"/>
    <s v="Including Sabah and Sarawak."/>
  </r>
  <r>
    <x v="147"/>
    <s v="SP.POP.TOTL.MA.ZS"/>
    <s v="Including Sabah and Sarawak."/>
  </r>
  <r>
    <x v="147"/>
    <s v="ST.INT.TRNR.CD"/>
    <s v="Compiled from data reported in the International Monetary Fund's Balance of Payment Statistics database."/>
  </r>
  <r>
    <x v="147"/>
    <s v="SP.DYN.TFRT.IN"/>
    <s v="Data source: United Nations World Population Prospects"/>
  </r>
  <r>
    <x v="147"/>
    <s v="SP.POP.TOTL"/>
    <s v="Data source: United Nations World Population Prospects"/>
  </r>
  <r>
    <x v="147"/>
    <s v="EG.FEC.RNEW.ZS"/>
    <s v="Sources: World Energy Statistics and Balances, IEA (2014)"/>
  </r>
  <r>
    <x v="147"/>
    <s v="ST.INT.XPND.CD"/>
    <s v="Compiled from data reported in the International Monetary Fund's Balance of Payment Statistics database."/>
  </r>
  <r>
    <x v="147"/>
    <s v="SP.POP.TOTL.FE.ZS"/>
    <s v="Including Sabah and Sarawak."/>
  </r>
  <r>
    <x v="147"/>
    <s v="IT.CEL.SETS.P2"/>
    <s v="Jabatan Telekom Malaysia. From 2002: Malaysian Communications and Multimedia Commission (MCMC)."/>
  </r>
  <r>
    <x v="147"/>
    <s v="IT.NET.BBND"/>
    <s v="Jabatan Telekom Malaysia. From 2002: Malaysian Communications and Multimedia Commission (MCMC)."/>
  </r>
  <r>
    <x v="147"/>
    <s v="ST.INT.TRNX.CD"/>
    <s v="Compiled from data reported in the International Monetary Fund's Balance of Payment Statistics database."/>
  </r>
  <r>
    <x v="147"/>
    <s v="ST.INT.TVLX.CD"/>
    <s v="Compiled from data reported in the International Monetary Fund's Balance of Payment Statistics database."/>
  </r>
  <r>
    <x v="147"/>
    <s v="SP.POP.0014.MA.ZS"/>
    <s v="Including Sabah and Sarawak."/>
  </r>
  <r>
    <x v="147"/>
    <s v="SP.POP.0014.FE.ZS"/>
    <s v="Including Sabah and Sarawak."/>
  </r>
  <r>
    <x v="147"/>
    <s v="DT.DOD.DECT.CD"/>
    <s v="Long-term public and publicly guaranteed and long-term private nonguaranteed debt data for 2016 are World Bank staff estimates based on reports provided by the country. Short-term debt data for 2016 are sourced by the Quarterly External Debt Statistics database (http://datatopics.worldbank.org/debt/qeds)."/>
  </r>
  <r>
    <x v="147"/>
    <s v="EG.ELC.RNEW.ZS"/>
    <s v="Sources: World Energy Statistics and Balances, IEA (2014)"/>
  </r>
  <r>
    <x v="148"/>
    <s v="SH.STA.SMSS.UR.ZS"/>
    <s v="Calculated by WHO/UNICEF Joint Monitoring Programme (JMP) for Water Supply, Sanitation and Hygiene."/>
  </r>
  <r>
    <x v="148"/>
    <s v="SH.STA.SMSS.RU.ZS"/>
    <s v="Calculated by WHO/UNICEF Joint Monitoring Programme (JMP) for Water Supply, Sanitation and Hygiene."/>
  </r>
  <r>
    <x v="148"/>
    <s v="SH.STA.STNT.ME.ZS"/>
    <s v="Aggregate data are based on UNICEF, WHO, and the World Bank harmonized JME dataset."/>
  </r>
  <r>
    <x v="148"/>
    <s v="SH.STA.SMSS.ZS"/>
    <s v="Calculated by WHO/UNICEF Joint Monitoring Programme (JMP) for Water Supply, Sanitation and Hygiene."/>
  </r>
  <r>
    <x v="148"/>
    <s v="SH.STA.OWGH.ME.ZS"/>
    <s v="Aggregate data are based on UNICEF, WHO, and the World Bank harmonized JME dataset."/>
  </r>
  <r>
    <x v="148"/>
    <s v="SH.H2O.SMDW.ZS"/>
    <s v="Calculated by WHO/UNICEF Joint Monitoring Programme (JMP) for Water Supply, Sanitation and Hygiene."/>
  </r>
  <r>
    <x v="148"/>
    <s v="SH.H2O.SMDW.UR.ZS"/>
    <s v="Calculated by WHO/UNICEF Joint Monitoring Programme (JMP) for Water Supply, Sanitation and Hygiene."/>
  </r>
  <r>
    <x v="148"/>
    <s v="SH.H2O.SMDW.RU.ZS"/>
    <s v="Calculated by WHO/UNICEF Joint Monitoring Programme (JMP) for Water Supply, Sanitation and Hygiene."/>
  </r>
  <r>
    <x v="149"/>
    <s v="ST.INT.RCPT.CD"/>
    <s v="Compiled from data reported in the International Monetary Fund's Balance of Payment Statistics database."/>
  </r>
  <r>
    <x v="149"/>
    <s v="SP.DYN.CDRT.IN"/>
    <s v="Data source: United Nations World Population Prospects"/>
  </r>
  <r>
    <x v="149"/>
    <s v="SP.DYN.LE00.IN"/>
    <s v="Data source: United Nations World Population Prospects"/>
  </r>
  <r>
    <x v="149"/>
    <s v="ST.INT.TVLX.CD"/>
    <s v="Compiled from data reported in the International Monetary Fund's Balance of Payment Statistics database."/>
  </r>
  <r>
    <x v="149"/>
    <s v="ST.INT.ARVL"/>
    <s v="Includes overnight visitors (tourists) and same-day visitors (excursionists). Arrivals of non-resident visitors at national borders."/>
  </r>
  <r>
    <x v="149"/>
    <s v="EG.EGY.PRIM.PP.KD"/>
    <s v="Sources: World Energy Statistics and Balances, IEA (2014); World Development Indicators, WDI (2014)"/>
  </r>
  <r>
    <x v="149"/>
    <s v="IT.NET.USER.ZS"/>
    <s v="Telecom Namibia. From 2002: Namibian Communications Commission (NCC)."/>
  </r>
  <r>
    <x v="149"/>
    <s v="IT.CEL.SETS.P2"/>
    <s v="Telecom Namibia. From 2002: Namibian Communications Commission (NCC)."/>
  </r>
  <r>
    <x v="149"/>
    <s v="SP.DYN.LE00.FE.IN"/>
    <s v="Data source: United Nations World Population Prospects"/>
  </r>
  <r>
    <x v="149"/>
    <s v="SM.POP.NETM"/>
    <s v="Data source: United Nations World Population Prospects"/>
  </r>
  <r>
    <x v="149"/>
    <s v="SG.GEN.PARL.ZS"/>
    <s v="The 6 additional non-voting members will be appointed by the President of the Republic after he will be sworn in on 21 March 2005."/>
  </r>
  <r>
    <x v="149"/>
    <s v="SP.DYN.AMRT.FE"/>
    <s v="Data source: United Nations World Population Prospects"/>
  </r>
  <r>
    <x v="149"/>
    <s v="SP.POP.GROW"/>
    <s v="Data source: United Nations World Population Prospects"/>
  </r>
  <r>
    <x v="149"/>
    <s v="IT.MLT.MAIN"/>
    <s v="Telecom Namibia. From 2002: Namibian Communications Commission (NCC)."/>
  </r>
  <r>
    <x v="149"/>
    <s v="SP.DYN.CBRT.IN"/>
    <s v="Data source: United Nations World Population Prospects"/>
  </r>
  <r>
    <x v="149"/>
    <s v="IT.NET.BBND.P2"/>
    <s v="Telecom Namibia. From 2002: Namibian Communications Commission (NCC)."/>
  </r>
  <r>
    <x v="149"/>
    <s v="SM.POP.TOTL"/>
    <s v="Estimates are derived from data on foreign-born population. "/>
  </r>
  <r>
    <x v="149"/>
    <s v="ST.INT.TVLR.CD"/>
    <s v="Compiled from data reported in the International Monetary Fund's Balance of Payment Statistics database."/>
  </r>
  <r>
    <x v="149"/>
    <s v="EG.ELC.RNEW.ZS"/>
    <s v="Sources: World Energy Statistics and Balances, IEA (2014)"/>
  </r>
  <r>
    <x v="149"/>
    <s v="ST.INT.XPND.CD"/>
    <s v="Compiled from data reported in the International Monetary Fund's Balance of Payment Statistics database."/>
  </r>
  <r>
    <x v="149"/>
    <s v="ST.INT.TRNR.CD"/>
    <s v="Compiled from data reported in the International Monetary Fund's Balance of Payment Statistics database."/>
  </r>
  <r>
    <x v="149"/>
    <s v="IT.NET.BBND"/>
    <s v="Telecom Namibia. From 2002: Namibian Communications Commission (NCC)."/>
  </r>
  <r>
    <x v="149"/>
    <s v="SP.DYN.AMRT.MA"/>
    <s v="Data source: United Nations World Population Prospects"/>
  </r>
  <r>
    <x v="149"/>
    <s v="SP.DYN.TFRT.IN"/>
    <s v="Data source: United Nations World Population Prospects"/>
  </r>
  <r>
    <x v="149"/>
    <s v="IT.CEL.SETS"/>
    <s v="Telecom Namibia. From 2002: Namibian Communications Commission (NCC)."/>
  </r>
  <r>
    <x v="149"/>
    <s v="SP.DYN.LE00.MA.IN"/>
    <s v="Data source: United Nations World Population Prospects"/>
  </r>
  <r>
    <x v="149"/>
    <s v="SP.POP.TOTL"/>
    <s v="Data source: United Nations World Population Prospects"/>
  </r>
  <r>
    <x v="149"/>
    <s v="ST.INT.TRNX.CD"/>
    <s v="Compiled from data reported in the International Monetary Fund's Balance of Payment Statistics database."/>
  </r>
  <r>
    <x v="149"/>
    <s v="EG.FEC.RNEW.ZS"/>
    <s v="Sources: World Energy Statistics and Balances, IEA (2014)"/>
  </r>
  <r>
    <x v="149"/>
    <s v="IT.MLT.MAIN.P2"/>
    <s v="Telecom Namibia. From 2002: Namibian Communications Commission (NCC)."/>
  </r>
  <r>
    <x v="150"/>
    <s v="ST.INT.XPND.CD"/>
    <s v="Compiled from data reported in the International Monetary Fund's Balance of Payment Statistics database."/>
  </r>
  <r>
    <x v="150"/>
    <s v="SP.DYN.CBRT.IN"/>
    <s v="Data source: Institute of Statistics and Economic Studies, United Nations World Population Prospects"/>
  </r>
  <r>
    <x v="150"/>
    <s v="IT.NET.BBND.P2"/>
    <s v="Office des Postes et des Télécommunications (OPT)."/>
  </r>
  <r>
    <x v="150"/>
    <s v="IT.CEL.SETS"/>
    <s v="Office des Postes et des Télécommunications (OPT)."/>
  </r>
  <r>
    <x v="150"/>
    <s v="SM.POP.NETM"/>
    <s v="Data source: United Nations World Population Prospects"/>
  </r>
  <r>
    <x v="150"/>
    <s v="EG.FEC.RNEW.ZS"/>
    <s v="Sources: UN Energy Statistics (2014)"/>
  </r>
  <r>
    <x v="150"/>
    <s v="SP.POP.GROW"/>
    <s v="Data source: Institute of Statistics and Economic Studies, 1983 Census, 1989 Census, 1996 Census"/>
  </r>
  <r>
    <x v="150"/>
    <s v="ST.INT.TVLX.CD"/>
    <s v="Compiled from data reported in the International Monetary Fund's Balance of Payment Statistics database."/>
  </r>
  <r>
    <x v="150"/>
    <s v="ST.INT.RCPT.CD"/>
    <s v="Compiled from data reported in the International Monetary Fund's Balance of Payment Statistics database."/>
  </r>
  <r>
    <x v="150"/>
    <s v="IT.NET.USER.ZS"/>
    <s v="Office des Postes et des Télécommunications (OPT)."/>
  </r>
  <r>
    <x v="150"/>
    <s v="SP.DYN.LE00.IN"/>
    <s v="Derived using male and female life expectancy"/>
  </r>
  <r>
    <x v="150"/>
    <s v="SP.DYN.LE00.MA.IN"/>
    <s v="Data source: Institute of Statistics and Economic Studies, United Nations World Population Prospects"/>
  </r>
  <r>
    <x v="150"/>
    <s v="SP.DYN.AMRT.MA"/>
    <s v="Data source: United Nations World Population Prospects"/>
  </r>
  <r>
    <x v="150"/>
    <s v="EG.EGY.PRIM.PP.KD"/>
    <s v="Sources: Estimated based on UN Energy Statistics (2014); World Development Indicators, WDI (2014)"/>
  </r>
  <r>
    <x v="150"/>
    <s v="ST.INT.ARVL"/>
    <s v="Includes overnight visitors (tourists) only. Arrivals of non-resident tourists at national borders. Including nationals residing abroad."/>
  </r>
  <r>
    <x v="150"/>
    <s v="SP.DYN.AMRT.FE"/>
    <s v="Data source: United Nations World Population Prospects"/>
  </r>
  <r>
    <x v="150"/>
    <s v="IT.MLT.MAIN"/>
    <s v="Office des Postes et des Télécommunications (OPT)."/>
  </r>
  <r>
    <x v="150"/>
    <s v="IT.MLT.MAIN.P2"/>
    <s v="Office des Postes et des Télécommunications (OPT)."/>
  </r>
  <r>
    <x v="150"/>
    <s v="ST.INT.TVLR.CD"/>
    <s v="Compiled from data reported in the International Monetary Fund's Balance of Payment Statistics database. 1995-2001: country data."/>
  </r>
  <r>
    <x v="150"/>
    <s v="SM.POP.TOTL"/>
    <s v="Estimates are derived from data on foreign-born population. "/>
  </r>
  <r>
    <x v="150"/>
    <s v="SP.DYN.LE00.FE.IN"/>
    <s v="Data source: Institute of Statistics and Economic Studies, United Nations World Population Prospects"/>
  </r>
  <r>
    <x v="150"/>
    <s v="ST.INT.DPRT"/>
    <s v="Includes overnight visitors (tourists) only. Returning residents."/>
  </r>
  <r>
    <x v="150"/>
    <s v="SP.DYN.CDRT.IN"/>
    <s v="Data source: Institute of Statistics and Economic Studies, United Nations World Population Prospects"/>
  </r>
  <r>
    <x v="150"/>
    <s v="ST.INT.TRNR.CD"/>
    <s v="Compiled from data reported in the International Monetary Fund's Balance of Payment Statistics database."/>
  </r>
  <r>
    <x v="150"/>
    <s v="SP.POP.TOTL"/>
    <s v="Data source: Institute of Statistics and Economic Studies"/>
  </r>
  <r>
    <x v="150"/>
    <s v="SP.DYN.TFRT.IN"/>
    <s v="Data source: Institute of Statistics and Economic Studies, United Nations World Population Prospects"/>
  </r>
  <r>
    <x v="150"/>
    <s v="IT.CEL.SETS.P2"/>
    <s v="Office des Postes et des Télécommunications (OPT)."/>
  </r>
  <r>
    <x v="150"/>
    <s v="EG.ELC.RNEW.ZS"/>
    <s v="Sources: UN Energy Statistics (2014)"/>
  </r>
  <r>
    <x v="150"/>
    <s v="IT.NET.BBND"/>
    <s v="Office des Postes et des Télécommunications (OPT)."/>
  </r>
  <r>
    <x v="150"/>
    <s v="ST.INT.TRNX.CD"/>
    <s v="Compiled from data reported in the International Monetary Fund's Balance of Payment Statistics database."/>
  </r>
  <r>
    <x v="151"/>
    <s v="SP.DYN.LE00.IN"/>
    <s v="Data source: United Nations World Population Prospects"/>
  </r>
  <r>
    <x v="151"/>
    <s v="ST.INT.RCPT.CD"/>
    <s v="Compiled from data reported in the International Monetary Fund's Balance of Payment Statistics database."/>
  </r>
  <r>
    <x v="151"/>
    <s v="EG.EGY.PRIM.PP.KD"/>
    <s v="Sources: Estimated based on UN Energy Statistics (2014); World Development Indicators, WDI (2014)"/>
  </r>
  <r>
    <x v="151"/>
    <s v="SM.POP.NETM"/>
    <s v="Data source: United Nations World Population Prospects"/>
  </r>
  <r>
    <x v="151"/>
    <s v="SP.DYN.AMRT.FE"/>
    <s v="Data source: United Nations World Population Prospects"/>
  </r>
  <r>
    <x v="151"/>
    <s v="IT.MLT.MAIN"/>
    <s v="Until 2004: Ministère de la Communication and Societe Nigerienne des Télécommunications (SONITEL). Institut National de la Statistique."/>
  </r>
  <r>
    <x v="151"/>
    <s v="SP.DYN.LE00.FE.IN"/>
    <s v="Data source: United Nations World Population Prospects"/>
  </r>
  <r>
    <x v="151"/>
    <s v="SM.POP.TOTL"/>
    <s v="Estimates are derived from data on foreign-born population. Number of refugees reported by the UN Refugee Agency (UNHCR) are added to the migrant stock estimates. "/>
  </r>
  <r>
    <x v="151"/>
    <s v="SP.DYN.CBRT.IN"/>
    <s v="Data source: United Nations World Population Prospects"/>
  </r>
  <r>
    <x v="151"/>
    <s v="ST.INT.TRNR.CD"/>
    <s v="Compiled from data reported in the International Monetary Fund's Balance of Payment Statistics database."/>
  </r>
  <r>
    <x v="151"/>
    <s v="SP.POP.TOTL"/>
    <s v="Data source: United Nations World Population Prospects"/>
  </r>
  <r>
    <x v="151"/>
    <s v="SP.DYN.TFRT.IN"/>
    <s v="Data source: United Nations World Population Prospects"/>
  </r>
  <r>
    <x v="151"/>
    <s v="ST.INT.TRNX.CD"/>
    <s v="Compiled from data reported in the International Monetary Fund's Balance of Payment Statistics database."/>
  </r>
  <r>
    <x v="151"/>
    <s v="EG.FEC.RNEW.ZS"/>
    <s v="Sources: UN Energy Statistics (2014)"/>
  </r>
  <r>
    <x v="151"/>
    <s v="ST.INT.DPRT"/>
    <s v="Includes overnight visitors (tourists) only."/>
  </r>
  <r>
    <x v="151"/>
    <s v="EG.ELC.RNEW.ZS"/>
    <s v="Sources: UN Energy Statistics (2014)"/>
  </r>
  <r>
    <x v="151"/>
    <s v="IT.CEL.SETS.P2"/>
    <s v="Until 2004: Ministère de la Communication and Societe Nigerienne des Télécommunications (SONITEL). Institut National de la Statistique."/>
  </r>
  <r>
    <x v="151"/>
    <s v="IT.NET.BBND"/>
    <s v="Until 2004: Ministère de la Communication and Societe Nigerienne des Télécommunications (SONITEL). Institut National de la Statistique."/>
  </r>
  <r>
    <x v="151"/>
    <s v="ST.INT.XPND.CD"/>
    <s v="Compiled from data reported in the International Monetary Fund's Balance of Payment Statistics database."/>
  </r>
  <r>
    <x v="151"/>
    <s v="ST.INT.TVLX.CD"/>
    <s v="Compiled from data reported in the International Monetary Fund's Balance of Payment Statistics database."/>
  </r>
  <r>
    <x v="151"/>
    <s v="SP.DYN.CDRT.IN"/>
    <s v="Data source: United Nations World Population Prospects"/>
  </r>
  <r>
    <x v="151"/>
    <s v="DT.DOD.DECT.CD"/>
    <s v="Long-term public and publicly guaranteed debt data for 2020 are based on reports provided by the country. Long-term private nonguaranteed debt data are not available. Short-term debt for 2020 is based on data from the BIS. Data include the effects of HIPC and MDRI debt relief. DSSI eligible and participating in 2020."/>
  </r>
  <r>
    <x v="151"/>
    <s v="IT.MLT.MAIN.P2"/>
    <s v="Until 2004: Ministère de la Communication and Societe Nigerienne des Télécommunications (SONITEL). Institut National de la Statistique."/>
  </r>
  <r>
    <x v="151"/>
    <s v="ST.INT.TVLR.CD"/>
    <s v="Compiled from data reported in the International Monetary Fund's Balance of Payment Statistics database."/>
  </r>
  <r>
    <x v="151"/>
    <s v="IT.NET.BBND.P2"/>
    <s v="Until 2004: Ministère de la Communication and Societe Nigerienne des Télécommunications (SONITEL). Institut National de la Statistique."/>
  </r>
  <r>
    <x v="151"/>
    <s v="SP.POP.GROW"/>
    <s v="Data source: United Nations World Population Prospects"/>
  </r>
  <r>
    <x v="151"/>
    <s v="ST.INT.ARVL"/>
    <s v="Includes overnight visitors (tourists) only. Arrivals of non-resident tourists at national borders."/>
  </r>
  <r>
    <x v="151"/>
    <s v="IT.CEL.SETS"/>
    <s v="Until 2004: Ministère de la Communication and Societe Nigerienne des Télécommunications (SONITEL). Institut National de la Statistique."/>
  </r>
  <r>
    <x v="151"/>
    <s v="SP.DYN.AMRT.MA"/>
    <s v="Data source: United Nations World Population Prospects"/>
  </r>
  <r>
    <x v="151"/>
    <s v="SP.DYN.LE00.MA.IN"/>
    <s v="Data source: United Nations World Population Prospects"/>
  </r>
  <r>
    <x v="151"/>
    <s v="IT.NET.USER.ZS"/>
    <s v="Until 2004: Ministère de la Communication and Societe Nigerienne des Télécommunications (SONITEL). Institut National de la Statistique."/>
  </r>
  <r>
    <x v="152"/>
    <s v="SP.DYN.TFRT.IN"/>
    <s v="Data source: United Nations World Population Prospects"/>
  </r>
  <r>
    <x v="152"/>
    <s v="SP.DYN.CBRT.IN"/>
    <s v="Data source: United Nations World Population Prospects"/>
  </r>
  <r>
    <x v="152"/>
    <s v="ST.INT.XPND.CD"/>
    <s v="Compiled from data reported in the International Monetary Fund's Balance of Payment Statistics database."/>
  </r>
  <r>
    <x v="152"/>
    <s v="IT.NET.BBND"/>
    <s v="Nigerian Telecommunications Plc (NITEL). From 2002: Nigerian Communications Commission (NCC)."/>
  </r>
  <r>
    <x v="152"/>
    <s v="MS.MIL.XPND.CD"/>
    <s v="1960-1980 SIPRI estimates."/>
  </r>
  <r>
    <x v="152"/>
    <s v="DT.DOD.DECT.CD"/>
    <s v="Long-term public and publicly guaranteed debt data for 2020 are based on reports provided by the country.  Long-term private nonguaranteed debt data are World Bank staff estimates based on the market data. DSSI eligible, and not participating in 2020."/>
  </r>
  <r>
    <x v="152"/>
    <s v="IT.MLT.MAIN.P2"/>
    <s v="Nigerian Telecommunications Plc (NITEL). From 2002: Nigerian Communications Commission (NCC)."/>
  </r>
  <r>
    <x v="152"/>
    <s v="SP.POP.GROW"/>
    <s v="Data source: United Nations World Population Prospects"/>
  </r>
  <r>
    <x v="152"/>
    <s v="SP.DYN.LE00.FE.IN"/>
    <s v="Data source: United Nations World Population Prospects"/>
  </r>
  <r>
    <x v="152"/>
    <s v="ST.INT.RCPT.CD"/>
    <s v="Compiled from data reported in the International Monetary Fund's Balance of Payment Statistics database."/>
  </r>
  <r>
    <x v="152"/>
    <s v="ST.INT.ARVL"/>
    <s v="Includes overnight visitors (tourists) and same-day visitors (excursionists). Arrivals of non-resident visitors at national borders."/>
  </r>
  <r>
    <x v="152"/>
    <s v="IS.RRS.PASG.KM"/>
    <s v="Source: Internation Union of Railways (UIC)"/>
  </r>
  <r>
    <x v="152"/>
    <s v="IS.RRS.GOOD.MT.K6"/>
    <s v="Source: Internation Union of Railways (UIC)"/>
  </r>
  <r>
    <x v="152"/>
    <s v="SP.DYN.LE00.IN"/>
    <s v="Data source: United Nations World Population Prospects"/>
  </r>
  <r>
    <x v="152"/>
    <s v="EG.EGY.PRIM.PP.KD"/>
    <s v="Sources: World Energy Statistics and Balances, IEA (2014); World Development Indicators, WDI (2014)"/>
  </r>
  <r>
    <x v="152"/>
    <s v="SM.POP.NETM"/>
    <s v="Data source: United Nations World Population Prospects"/>
  </r>
  <r>
    <x v="152"/>
    <s v="SP.DYN.AMRT.FE"/>
    <s v="Data source: United Nations World Population Prospects"/>
  </r>
  <r>
    <x v="152"/>
    <s v="IT.MLT.MAIN"/>
    <s v="Nigerian Telecommunications Plc (NITEL). From 2002: Nigerian Communications Commission (NCC)."/>
  </r>
  <r>
    <x v="152"/>
    <s v="SM.POP.TOTL"/>
    <s v="Estimates are derived from data on foreign population. Foreign population is people who are citizens of a country other the country in which they reside. Number of refugees reported by the UN Refugee Agency (UNHCR) are added to the migrant stock estimates. "/>
  </r>
  <r>
    <x v="152"/>
    <s v="ST.INT.TRNR.CD"/>
    <s v="Compiled from data reported in the International Monetary Fund's Balance of Payment Statistics database."/>
  </r>
  <r>
    <x v="152"/>
    <s v="SP.POP.TOTL"/>
    <s v="Data source: United Nations World Population Prospects"/>
  </r>
  <r>
    <x v="152"/>
    <s v="ST.INT.TRNX.CD"/>
    <s v="Compiled from data reported in the International Monetary Fund's Balance of Payment Statistics database."/>
  </r>
  <r>
    <x v="152"/>
    <s v="EG.FEC.RNEW.ZS"/>
    <s v="Sources: World Energy Statistics and Balances, IEA (2014)"/>
  </r>
  <r>
    <x v="152"/>
    <s v="EG.ELC.RNEW.ZS"/>
    <s v="Sources: World Energy Statistics and Balances, IEA (2014)"/>
  </r>
  <r>
    <x v="152"/>
    <s v="IT.CEL.SETS.P2"/>
    <s v="Nigerian Telecommunications Plc (NITEL). From 2002: Nigerian Communications Commission (NCC)."/>
  </r>
  <r>
    <x v="152"/>
    <s v="ST.INT.TVLX.CD"/>
    <s v="Compiled from data reported in the International Monetary Fund's Balance of Payment Statistics database."/>
  </r>
  <r>
    <x v="152"/>
    <s v="SP.DYN.CDRT.IN"/>
    <s v="Data source: United Nations World Population Prospects"/>
  </r>
  <r>
    <x v="152"/>
    <s v="ST.INT.TVLR.CD"/>
    <s v="Compiled from data reported in the International Monetary Fund's Balance of Payment Statistics database."/>
  </r>
  <r>
    <x v="152"/>
    <s v="SP.DYN.AMRT.MA"/>
    <s v="Data source: United Nations World Population Prospects"/>
  </r>
  <r>
    <x v="152"/>
    <s v="IT.NET.BBND.P2"/>
    <s v="Nigerian Telecommunications Plc (NITEL). From 2002: Nigerian Communications Commission (NCC)."/>
  </r>
  <r>
    <x v="152"/>
    <s v="IT.CEL.SETS"/>
    <s v="Nigerian Telecommunications Plc (NITEL). From 2002: Nigerian Communications Commission (NCC)."/>
  </r>
  <r>
    <x v="152"/>
    <s v="MS.MIL.XPND.CN"/>
    <s v="1960-1980 SIPRI estimates."/>
  </r>
  <r>
    <x v="152"/>
    <s v="SP.DYN.LE00.MA.IN"/>
    <s v="Data source: United Nations World Population Prospects"/>
  </r>
  <r>
    <x v="152"/>
    <s v="IT.NET.USER.ZS"/>
    <s v="Nigerian Telecommunications Plc (NITEL). From 2002: Nigerian Communications Commission (NCC)."/>
  </r>
  <r>
    <x v="153"/>
    <s v="SP.DYN.LE00.IN"/>
    <s v="Data source: United Nations World Population Prospects"/>
  </r>
  <r>
    <x v="153"/>
    <s v="ST.INT.RCPT.CD"/>
    <s v="Compiled from data reported in the International Monetary Fund's Balance of Payment Statistics database."/>
  </r>
  <r>
    <x v="153"/>
    <s v="SP.DYN.LE00.FE.IN"/>
    <s v="Data source: United Nations World Population Prospects"/>
  </r>
  <r>
    <x v="153"/>
    <s v="IT.MLT.MAIN"/>
    <s v="Instituto Nicaraguense de Telecomunicaciones y Correos (TELCOR)."/>
  </r>
  <r>
    <x v="153"/>
    <s v="ST.INT.TRNR.CD"/>
    <s v="Compiled from data reported in the International Monetary Fund's Balance of Payment Statistics database."/>
  </r>
  <r>
    <x v="153"/>
    <s v="SP.POP.TOTL"/>
    <s v="Data source: United Nations World Population Prospects"/>
  </r>
  <r>
    <x v="153"/>
    <s v="ST.INT.TRNX.CD"/>
    <s v="Compiled from data reported in the International Monetary Fund's Balance of Payment Statistics database."/>
  </r>
  <r>
    <x v="153"/>
    <s v="SP.DYN.CBRT.IN"/>
    <s v="Data source: United Nations World Population Prospects"/>
  </r>
  <r>
    <x v="153"/>
    <s v="ST.INT.DPRT"/>
    <s v="Includes overnight visitors (tourists) only."/>
  </r>
  <r>
    <x v="153"/>
    <s v="IT.CEL.SETS.P2"/>
    <s v="Instituto Nicaraguense de Telecomunicaciones y Correos (TELCOR)."/>
  </r>
  <r>
    <x v="153"/>
    <s v="ST.INT.TVLX.CD"/>
    <s v="Compiled from data reported in the International Monetary Fund's Balance of Payment Statistics database."/>
  </r>
  <r>
    <x v="153"/>
    <s v="IT.NET.BBND"/>
    <s v="Instituto Nicaraguense de Telecomunicaciones y Correos (TELCOR)."/>
  </r>
  <r>
    <x v="153"/>
    <s v="SP.DYN.CDRT.IN"/>
    <s v="Data source: United Nations World Population Prospects"/>
  </r>
  <r>
    <x v="153"/>
    <s v="IT.MLT.MAIN.P2"/>
    <s v="Instituto Nicaraguense de Telecomunicaciones y Correos (TELCOR)."/>
  </r>
  <r>
    <x v="153"/>
    <s v="ST.INT.TVLR.CD"/>
    <s v="Compiled from data reported in the International Monetary Fund's Balance of Payment Statistics database."/>
  </r>
  <r>
    <x v="153"/>
    <s v="IT.NET.BBND.P2"/>
    <s v="Instituto Nicaraguense de Telecomunicaciones y Correos (TELCOR)."/>
  </r>
  <r>
    <x v="153"/>
    <s v="SP.POP.GROW"/>
    <s v="Data source: United Nations World Population Prospects"/>
  </r>
  <r>
    <x v="153"/>
    <s v="IT.CEL.SETS"/>
    <s v="Instituto Nicaraguense de Telecomunicaciones y Correos (TELCOR)."/>
  </r>
  <r>
    <x v="153"/>
    <s v="ST.INT.ARVL"/>
    <s v="Includes overnight visitors (tourists) and same-day visitors (excursionists). Arrivals of non-resident visitors at national borders."/>
  </r>
  <r>
    <x v="153"/>
    <s v="SP.DYN.AMRT.MA"/>
    <s v="Data source: United Nations World Population Prospects"/>
  </r>
  <r>
    <x v="153"/>
    <s v="ST.INT.XPND.CD"/>
    <s v="Compiled from data reported in the International Monetary Fund's Balance of Payment Statistics database."/>
  </r>
  <r>
    <x v="153"/>
    <s v="SP.DYN.TFRT.IN"/>
    <s v="Data source: United Nations World Population Prospects"/>
  </r>
  <r>
    <x v="153"/>
    <s v="SP.DYN.AMRT.FE"/>
    <s v="Data source: United Nations World Population Prospects"/>
  </r>
  <r>
    <x v="153"/>
    <s v="EG.EGY.PRIM.PP.KD"/>
    <s v="Sources: World Energy Statistics and Balances, IEA (2014); World Development Indicators, WDI (2014)"/>
  </r>
  <r>
    <x v="153"/>
    <s v="SM.POP.TOTL"/>
    <s v="Estimates are derived from data on foreign-born population. Number of refugees reported by the UN Refugee Agency (UNHCR) are added to the migrant stock estimates. "/>
  </r>
  <r>
    <x v="153"/>
    <s v="IT.NET.USER.ZS"/>
    <s v="Instituto Nicaraguense de Telecomunicaciones y Correos (TELCOR)."/>
  </r>
  <r>
    <x v="153"/>
    <s v="SM.POP.NETM"/>
    <s v="Data source: United Nations World Population Prospects"/>
  </r>
  <r>
    <x v="153"/>
    <s v="EG.FEC.RNEW.ZS"/>
    <s v="Sources: World Energy Statistics and Balances, IEA (2014)"/>
  </r>
  <r>
    <x v="153"/>
    <s v="EG.ELC.RNEW.ZS"/>
    <s v="Sources: World Energy Statistics and Balances, IEA (2014)"/>
  </r>
  <r>
    <x v="153"/>
    <s v="DT.DOD.DECT.CD"/>
    <s v="Long-term public and publicly guaranteed and long-term private nonguaranteed debt data for 2020 are based on reports provided by the country. Short-term debt data for 2020 is sourced by the Quarterly External Debt Statistics database (http://datatopics.worldbank.org/debt/qeds). Data include the effects of HIPC and MDRI debt relief. DSSI eligible, but not participating in 2020."/>
  </r>
  <r>
    <x v="153"/>
    <s v="SP.DYN.LE00.MA.IN"/>
    <s v="Data source: United Nations World Population Prospects"/>
  </r>
  <r>
    <x v="154"/>
    <s v="SP.DYN.CBRT.IN"/>
    <s v="Data source: Eurostat"/>
  </r>
  <r>
    <x v="154"/>
    <s v="IT.MLT.MAIN"/>
    <s v="KPN, Libertel. From 2001: Independent Post and Telecommunications Authority (OPTA)."/>
  </r>
  <r>
    <x v="154"/>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SP.DYN.AMRT.FE"/>
    <s v="Data source: Human Mortality Database by University of California, Berkeley, and Max Planck Institute for Demographic Research."/>
  </r>
  <r>
    <x v="154"/>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EG.EGY.PRIM.PP.KD"/>
    <s v="Sources: World Energy Statistics and Balances, IEA (2014); World Development Indicators, WDI (2014)"/>
  </r>
  <r>
    <x v="154"/>
    <s v="SM.POP.NETM"/>
    <s v="Data source: United Nations World Population Prospects"/>
  </r>
  <r>
    <x v="154"/>
    <s v="EG.FEC.RNEW.ZS"/>
    <s v="Sources: World Energy Statistics and Balances, IEA (2014)"/>
  </r>
  <r>
    <x v="154"/>
    <s v="IT.NET.BBND"/>
    <s v="KPN, Libertel. From 2001: Independent Post and Telecommunications Authority (OPTA)."/>
  </r>
  <r>
    <x v="154"/>
    <s v="ST.INT.TVLR.CD"/>
    <s v="Compiled from data reported in the International Monetary Fund's Balance of Payment Statistics database. From 2012 source: Central Bank &quot;De Nederlandsche Bank&quot;."/>
  </r>
  <r>
    <x v="154"/>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SP.DYN.LE00.MA.IN"/>
    <s v="Data source: Eurostat, Statistics Netherlands"/>
  </r>
  <r>
    <x v="154"/>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PA.NUS.FCRF"/>
    <s v="Data are reported in Netherlands guilders until 1998, in euro from 1999."/>
  </r>
  <r>
    <x v="154"/>
    <s v="ST.INT.TVLX.CD"/>
    <s v="Compiled from data reported in the International Monetary Fund's Balance of Payment Statistics database. From 2012 source: Central Bank &quot;De Nederlandsche Bank&quot;."/>
  </r>
  <r>
    <x v="154"/>
    <s v="IT.NET.USER.ZS"/>
    <s v="KPN, Libertel. From 2001: Independent Post and Telecommunications Authority (OPTA)."/>
  </r>
  <r>
    <x v="154"/>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ST.INT.RCPT.CD"/>
    <s v="Compiled from data reported in the International Monetary Fund's Balance of Payment Statistics database. From 2012 source: Central Bank &quot;De Nederlandsche Bank&quot;."/>
  </r>
  <r>
    <x v="154"/>
    <s v="IT.CEL.SETS"/>
    <s v="KPN, Libertel. From 2001: Independent Post and Telecommunications Authority (OPTA)."/>
  </r>
  <r>
    <x v="154"/>
    <s v="SP.DYN.LE00.FE.IN"/>
    <s v="Data source: Eurostat, Statistics Netherlands"/>
  </r>
  <r>
    <x v="154"/>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IT.NET.BBND.P2"/>
    <s v="KPN, Libertel. From 2001: Independent Post and Telecommunications Authority (OPTA)."/>
  </r>
  <r>
    <x v="154"/>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SP.DYN.TFRT.IN"/>
    <s v="Data source: Eurostat, Statistics Netherlands"/>
  </r>
  <r>
    <x v="154"/>
    <s v="SP.DYN.LE00.IN"/>
    <s v="Derived using male and female life expectancy"/>
  </r>
  <r>
    <x v="154"/>
    <s v="ST.INT.DPRT"/>
    <s v="Includes overnight visitors (tourists) only. Holiday departures of nationals. 2017: break in the series due to methodological changes. From 2015, source: Eurostat."/>
  </r>
  <r>
    <x v="154"/>
    <s v="SP.DYN.CDRT.IN"/>
    <s v="Data source: Eurostat"/>
  </r>
  <r>
    <x v="154"/>
    <s v="ST.INT.XPND.CD"/>
    <s v="Compiled from data reported in the International Monetary Fund's Balance of Payment Statistics database. From 2012 source: Central Bank &quot;De Nederlandsche Bank&quot;."/>
  </r>
  <r>
    <x v="154"/>
    <s v="SP.DYN.AMRT.MA"/>
    <s v="Data source: Human Mortality Database by University of California, Berkeley, and Max Planck Institute for Demographic Research."/>
  </r>
  <r>
    <x v="154"/>
    <s v="SP.POP.TOTL"/>
    <s v="Data source: Eurostat, Statistics Netherlands"/>
  </r>
  <r>
    <x v="154"/>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IT.CEL.SETS.P2"/>
    <s v="KPN, Libertel. From 2001: Independent Post and Telecommunications Authority (OPTA)."/>
  </r>
  <r>
    <x v="154"/>
    <s v="ST.INT.TRNR.CD"/>
    <s v="Compiled from data reported in the International Monetary Fund's Balance of Payment Statistics database. From 2012 source: Central Bank &quot;De Nederlandsche Bank&quot;."/>
  </r>
  <r>
    <x v="154"/>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IT.MLT.MAIN.P2"/>
    <s v="KPN, Libertel. From 2001: Independent Post and Telecommunications Authority (OPTA)."/>
  </r>
  <r>
    <x v="154"/>
    <s v="ST.INT.TRNX.CD"/>
    <s v="Compiled from data reported in the International Monetary Fund's Balance of Payment Statistics database. From 2012 source: Central Bank &quot;De Nederlandsche Bank&quot;."/>
  </r>
  <r>
    <x v="154"/>
    <s v="SP.POP.GROW"/>
    <s v="Data source: Eurostat, Statistics Netherlands"/>
  </r>
  <r>
    <x v="154"/>
    <s v="SM.POP.TOTL"/>
    <s v="Estimates are derived from data on foreign-born population. "/>
  </r>
  <r>
    <x v="154"/>
    <s v="IS.RRS.GOOD.MT.K6"/>
    <s v="Source: OECD"/>
  </r>
  <r>
    <x v="154"/>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54"/>
    <s v="EG.ELC.RNEW.ZS"/>
    <s v="Sources: World Energy Statistics and Balances, IEA (2014)"/>
  </r>
  <r>
    <x v="154"/>
    <s v="ST.INT.ARVL"/>
    <s v="Includes overnight visitors (tourists) only. Arrivals of non-resident tourists in all types of accommodation establishments."/>
  </r>
  <r>
    <x v="154"/>
    <s v="IS.RRS.PASG.KM"/>
    <s v="Source: OECD"/>
  </r>
  <r>
    <x v="155"/>
    <s v="SP.DYN.TO65.FE.ZS"/>
    <s v="Including Svalbard and Jan Mayen Islands."/>
  </r>
  <r>
    <x v="155"/>
    <s v="SP.POP.TOTL"/>
    <s v="Data source: Eurostat, Statistics Norway"/>
  </r>
  <r>
    <x v="155"/>
    <s v="ST.INT.TRNX.CD"/>
    <s v="Compiled from data reported in the International Monetary Fund's Balance of Payment Statistics database."/>
  </r>
  <r>
    <x v="155"/>
    <s v="IT.NET.BBND.P2"/>
    <s v="Norwegian Posts and Telecommunications Authority (NPTA)."/>
  </r>
  <r>
    <x v="155"/>
    <s v="SP.DYN.LE00.FE.IN"/>
    <s v="Data source: Eurostat, Statistics Norway"/>
  </r>
  <r>
    <x v="155"/>
    <s v="ST.INT.RCPT.CD"/>
    <s v="Compiled from data reported in the International Monetary Fund's Balance of Payment Statistics database."/>
  </r>
  <r>
    <x v="155"/>
    <s v="IT.CEL.SETS"/>
    <s v="Norwegian Posts and Telecommunications Authority (NPTA)."/>
  </r>
  <r>
    <x v="155"/>
    <s v="EG.ELC.RNEW.ZS"/>
    <s v="Sources: World Energy Statistics and Balances, IEA (2014)"/>
  </r>
  <r>
    <x v="155"/>
    <s v="IT.NET.USER.ZS"/>
    <s v="Norwegian Posts and Telecommunications Authority (NPTA)."/>
  </r>
  <r>
    <x v="155"/>
    <s v="SP.DYN.LE00.MA.IN"/>
    <s v="Data source: Eurostat, Statistics Norway"/>
  </r>
  <r>
    <x v="155"/>
    <s v="SP.DYN.TO65.MA.ZS"/>
    <s v="Including Svalbard and Jan Mayen Islands."/>
  </r>
  <r>
    <x v="155"/>
    <s v="SM.POP.TOTL"/>
    <s v="Estimates are derived from data on foreign-born population. Includes Svalbard and Jan Mayen Islands."/>
  </r>
  <r>
    <x v="155"/>
    <s v="ST.INT.TVLR.CD"/>
    <s v="Compiled from data reported in the International Monetary Fund's Balance of Payment Statistics database."/>
  </r>
  <r>
    <x v="155"/>
    <s v="EG.EGY.PRIM.PP.KD"/>
    <s v="Sources: World Energy Statistics and Balances, IEA (2014); World Development Indicators, WDI (2014)"/>
  </r>
  <r>
    <x v="155"/>
    <s v="SP.DYN.AMRT.FE"/>
    <s v="Data source: Human Mortality Database by University of California, Berkeley, and Max Planck Institute for Demographic Research."/>
  </r>
  <r>
    <x v="155"/>
    <s v="IT.CEL.SETS.P2"/>
    <s v="Norwegian Posts and Telecommunications Authority (NPTA)."/>
  </r>
  <r>
    <x v="155"/>
    <s v="ST.INT.TRNR.CD"/>
    <s v="Compiled from data reported in the International Monetary Fund's Balance of Payment Statistics database."/>
  </r>
  <r>
    <x v="155"/>
    <s v="SP.DYN.AMRT.MA"/>
    <s v="Data source: Human Mortality Database by University of California, Berkeley, and Max Planck Institute for Demographic Research."/>
  </r>
  <r>
    <x v="155"/>
    <s v="SP.DYN.CDRT.IN"/>
    <s v="Data source: Eurostat"/>
  </r>
  <r>
    <x v="155"/>
    <s v="IT.MLT.MAIN"/>
    <s v="Norwegian Posts and Telecommunications Authority (NPTA)."/>
  </r>
  <r>
    <x v="155"/>
    <s v="IS.RRS.GOOD.MT.K6"/>
    <s v="Source: OECD"/>
  </r>
  <r>
    <x v="155"/>
    <s v="ST.INT.ARVL"/>
    <s v="Includes overnight visitors (tourists) only. Arrivals of non-resident tourists in all types of accommodation establishments. 1995-1997: non-resident tourists staying in registered hotels. 1998-2011: arrivals of non-resident tourists at national borders. Figures are based on &quot;The Guest survey&quot; carried out by &quot;Institute of Transport Economics&quot;. The survey has been discontinued since 2012. From 2012: non-resident tourists staying in all types of accommodation establishments. Source: Statistics Norway – Accommodation Statistics."/>
  </r>
  <r>
    <x v="155"/>
    <s v="SP.ADO.TFRT"/>
    <s v="Including Svalbard and Jan Mayen Islands."/>
  </r>
  <r>
    <x v="155"/>
    <s v="SP.POP.GROW"/>
    <s v="Data source: Eurostat, Statistics Norway"/>
  </r>
  <r>
    <x v="155"/>
    <s v="IT.MLT.MAIN.P2"/>
    <s v="Norwegian Posts and Telecommunications Authority (NPTA)."/>
  </r>
  <r>
    <x v="155"/>
    <s v="ST.INT.XPND.CD"/>
    <s v="Compiled from data reported in the International Monetary Fund's Balance of Payment Statistics database."/>
  </r>
  <r>
    <x v="155"/>
    <s v="SP.DYN.CBRT.IN"/>
    <s v="Data source: Eurostat"/>
  </r>
  <r>
    <x v="155"/>
    <s v="IT.NET.BBND"/>
    <s v="Norwegian Posts and Telecommunications Authority (NPTA)."/>
  </r>
  <r>
    <x v="155"/>
    <s v="SM.POP.NETM"/>
    <s v="Data source: United Nations World Population Prospects"/>
  </r>
  <r>
    <x v="155"/>
    <s v="IS.RRS.PASG.KM"/>
    <s v="Source: OECD"/>
  </r>
  <r>
    <x v="155"/>
    <s v="EG.FEC.RNEW.ZS"/>
    <s v="Sources: World Energy Statistics and Balances, IEA (2014)"/>
  </r>
  <r>
    <x v="155"/>
    <s v="SP.POP.BRTH.MF"/>
    <s v="Including Svalbard and Jan Mayen Islands."/>
  </r>
  <r>
    <x v="155"/>
    <s v="ST.INT.TVLX.CD"/>
    <s v="Compiled from data reported in the International Monetary Fund's Balance of Payment Statistics database."/>
  </r>
  <r>
    <x v="155"/>
    <s v="SP.DYN.TFRT.IN"/>
    <s v="Data source: Eurostat, Statistics Norway"/>
  </r>
  <r>
    <x v="155"/>
    <s v="SP.DYN.LE00.IN"/>
    <s v="Derived using male and female life expectancy"/>
  </r>
  <r>
    <x v="155"/>
    <s v="ST.INT.DPRT"/>
    <s v="Includes overnight visitors (tourists) only. Source: Statistics Norway - Travel Survey."/>
  </r>
  <r>
    <x v="156"/>
    <s v="ST.INT.TVLR.CD"/>
    <s v="Compiled from data reported in the International Monetary Fund's Balance of Payment Statistics database."/>
  </r>
  <r>
    <x v="156"/>
    <s v="MS.MIL.XPND.CD"/>
    <s v="1970 SIPRI estimates."/>
  </r>
  <r>
    <x v="156"/>
    <s v="EG.EGY.PRIM.PP.KD"/>
    <s v="Sources: World Energy Statistics and Balances, IEA (2014); World Development Indicators, WDI (2014)"/>
  </r>
  <r>
    <x v="156"/>
    <s v="EG.ELC.RNEW.ZS"/>
    <s v="Sources: World Energy Statistics and Balances, IEA (2014)"/>
  </r>
  <r>
    <x v="156"/>
    <s v="IT.NET.BBND.P2"/>
    <s v="Nepal Telecom. From 2003: Nepal Telecommunications Authority (NTA)."/>
  </r>
  <r>
    <x v="156"/>
    <s v="MS.MIL.XPND.CN"/>
    <s v="1970 SIPRI estimates."/>
  </r>
  <r>
    <x v="156"/>
    <s v="EG.FEC.RNEW.ZS"/>
    <s v="Sources: World Energy Statistics and Balances, IEA (2014)"/>
  </r>
  <r>
    <x v="156"/>
    <s v="SM.POP.NETM"/>
    <s v="Data source: United Nations World Population Prospects"/>
  </r>
  <r>
    <x v="156"/>
    <s v="DT.DOD.DECT.CD"/>
    <s v="Long-term public and publicly guaranteed debt data for 2020 are based on reports provided by the country. Long-term private nonguaranteed and short-term debt data for 2020 are World Bank staff estimates based on the Quarterly External Debt Statistics database (http://datatopics.worldbank.org/debt/qeds). DSSI eligible and participating in 2020."/>
  </r>
  <r>
    <x v="156"/>
    <s v="ST.INT.TRNX.CD"/>
    <s v="Compiled from data reported in the International Monetary Fund's Balance of Payment Statistics database."/>
  </r>
  <r>
    <x v="156"/>
    <s v="SP.DYN.LE00.MA.IN"/>
    <s v="Data source: United Nations World Population Prospects"/>
  </r>
  <r>
    <x v="156"/>
    <s v="SP.DYN.AMRT.FE"/>
    <s v="Data source: United Nations World Population Prospects"/>
  </r>
  <r>
    <x v="156"/>
    <s v="IT.NET.BBND"/>
    <s v="Nepal Telecom. From 2003: Nepal Telecommunications Authority (NTA)."/>
  </r>
  <r>
    <x v="156"/>
    <s v="ST.INT.TVLX.CD"/>
    <s v="Compiled from data reported in the International Monetary Fund's Balance of Payment Statistics database."/>
  </r>
  <r>
    <x v="156"/>
    <s v="ST.INT.ARVL"/>
    <s v="Includes overnight visitors (tourists) only. Arrivals of non-resident tourists at national borders. Including arrivals from India."/>
  </r>
  <r>
    <x v="156"/>
    <s v="SP.DYN.LE00.IN"/>
    <s v="Data source: United Nations World Population Prospects"/>
  </r>
  <r>
    <x v="156"/>
    <s v="IT.NET.USER.ZS"/>
    <s v="Nepal Telecom. From 2003: Nepal Telecommunications Authority (NTA)."/>
  </r>
  <r>
    <x v="156"/>
    <s v="IT.MLT.MAIN"/>
    <s v="Nepal Telecom. From 2003: Nepal Telecommunications Authority (NTA)."/>
  </r>
  <r>
    <x v="156"/>
    <s v="SP.DYN.CDRT.IN"/>
    <s v="Data source: United Nations World Population Prospects"/>
  </r>
  <r>
    <x v="156"/>
    <s v="SP.DYN.CBRT.IN"/>
    <s v="Data source: United Nations World Population Prospects"/>
  </r>
  <r>
    <x v="156"/>
    <s v="SP.DYN.LE00.FE.IN"/>
    <s v="Data source: United Nations World Population Prospects"/>
  </r>
  <r>
    <x v="156"/>
    <s v="SM.POP.TOTL"/>
    <s v="Estimates are derived from data on foreign-born population. Number of refugees reported by the UN Refugee Agency (UNHCR) are added to the migrant stock estimates. "/>
  </r>
  <r>
    <x v="156"/>
    <s v="ST.INT.XPND.CD"/>
    <s v="Compiled from data reported in the International Monetary Fund's Balance of Payment Statistics database."/>
  </r>
  <r>
    <x v="156"/>
    <s v="SP.POP.TOTL"/>
    <s v="Data source: United Nations World Population Prospects"/>
  </r>
  <r>
    <x v="156"/>
    <s v="SP.DYN.AMRT.MA"/>
    <s v="Data source: United Nations World Population Prospects"/>
  </r>
  <r>
    <x v="156"/>
    <s v="SP.DYN.TFRT.IN"/>
    <s v="Data source: United Nations World Population Prospects"/>
  </r>
  <r>
    <x v="156"/>
    <s v="IT.CEL.SETS"/>
    <s v="Nepal Telecom. From 2003: Nepal Telecommunications Authority (NTA)."/>
  </r>
  <r>
    <x v="156"/>
    <s v="SP.POP.GROW"/>
    <s v="Data source: United Nations World Population Prospects"/>
  </r>
  <r>
    <x v="156"/>
    <s v="IT.MLT.MAIN.P2"/>
    <s v="Nepal Telecom. From 2003: Nepal Telecommunications Authority (NTA)."/>
  </r>
  <r>
    <x v="156"/>
    <s v="ST.INT.RCPT.CD"/>
    <s v="Compiled from data reported in the International Monetary Fund's Balance of Payment Statistics database."/>
  </r>
  <r>
    <x v="156"/>
    <s v="ST.INT.TRNR.CD"/>
    <s v="Compiled from data reported in the International Monetary Fund's Balance of Payment Statistics database."/>
  </r>
  <r>
    <x v="156"/>
    <s v="IT.CEL.SETS.P2"/>
    <s v="Nepal Telecom. From 2003: Nepal Telecommunications Authority (NTA)."/>
  </r>
  <r>
    <x v="156"/>
    <s v="ST.INT.DPRT"/>
    <s v="Includes overnight visitors (tourists) only."/>
  </r>
  <r>
    <x v="157"/>
    <s v="IT.MLT.MAIN"/>
    <s v="Ministry of Island Development and Industries. Ministry for Health, Sport, Telecommunications &amp; Transport"/>
  </r>
  <r>
    <x v="157"/>
    <s v="SM.POP.TOTL"/>
    <s v="Estimates are derived from data on foreign population. Foreign population is people who are citizens of a country other the country in which they reside. "/>
  </r>
  <r>
    <x v="157"/>
    <s v="IT.NET.BBND"/>
    <s v="Ministry of Island Development and Industries. Ministry for Health, Sport, Telecommunications &amp; Transport"/>
  </r>
  <r>
    <x v="157"/>
    <s v="SP.POP.GROW"/>
    <s v="Data source: United Nations World Population Prospects. The UN WPP total population is estimated to be consistent with the population of the (a) 1961, 1966, 1977, 1992, 2002, 2011 censuses; (b) official estimates through 2015; and the assumed subsequent trend in the growth rate of the population. The subsequent migration related to the Regional Processing Centre is not taken into account. The figures differ from the latest estimates from the Mini Census 2019."/>
  </r>
  <r>
    <x v="157"/>
    <s v="IT.MLT.MAIN.P2"/>
    <s v="Ministry of Island Development and Industries. Ministry for Health, Sport, Telecommunications &amp; Transport"/>
  </r>
  <r>
    <x v="157"/>
    <s v="IT.NET.BBND.P2"/>
    <s v="Ministry of Island Development and Industries. Ministry for Health, Sport, Telecommunications &amp; Transport"/>
  </r>
  <r>
    <x v="157"/>
    <s v="IT.CEL.SETS.P2"/>
    <s v="Ministry of Island Development and Industries. Ministry for Health, Sport, Telecommunications &amp; Transport"/>
  </r>
  <r>
    <x v="157"/>
    <s v="ST.INT.TVLR.CD"/>
    <s v="Compiled from data reported in the International Monetary Fund's Balance of Payment Statistics database."/>
  </r>
  <r>
    <x v="157"/>
    <s v="SP.POP.TOTL"/>
    <s v="Data source: United Nations World Population Prospects. The UN WPP total population is estimated to be consistent with the population of the (a) 1961, 1966, 1977, 1992, 2002, 2011 censuses; (b) official estimates through 2015; and the assumed subsequent trend in the growth rate of the population. The subsequent migration related to the Regional Processing Centre is not taken into account. The figures differ from the latest estimates from the Mini Census 2019."/>
  </r>
  <r>
    <x v="157"/>
    <s v="IT.CEL.SETS"/>
    <s v="Ministry of Island Development and Industries. Ministry for Health, Sport, Telecommunications &amp; Transport"/>
  </r>
  <r>
    <x v="157"/>
    <s v="ST.INT.ARVL"/>
    <s v="Includes overnight visitors (tourists) and same-day visitors (excursionists)."/>
  </r>
  <r>
    <x v="157"/>
    <s v="IT.NET.USER.ZS"/>
    <s v="Ministry of Island Development and Industries. Ministry for Health, Sport, Telecommunications &amp; Transport"/>
  </r>
  <r>
    <x v="157"/>
    <s v="ST.INT.TVLX.CD"/>
    <s v="Compiled from data reported in the International Monetary Fund's Balance of Payment Statistics database."/>
  </r>
  <r>
    <x v="158"/>
    <s v="ST.INT.DPRT"/>
    <s v="Includes overnight visitors (tourists) only. International Travel and Migration, SNZ."/>
  </r>
  <r>
    <x v="158"/>
    <s v="IT.CEL.SETS.P2"/>
    <s v="Until 2003: Telecom Corporation of New Zealand Ltd.. Ministry of Economic Development."/>
  </r>
  <r>
    <x v="158"/>
    <s v="IT.MLT.MAIN.P2"/>
    <s v="Until 2003: Telecom Corporation of New Zealand Ltd.. Ministry of Economic Development."/>
  </r>
  <r>
    <x v="158"/>
    <s v="SP.POP.TOTL"/>
    <s v="Data source: Statistics New Zealand"/>
  </r>
  <r>
    <x v="158"/>
    <s v="IT.CEL.SETS"/>
    <s v="Until 2003: Telecom Corporation of New Zealand Ltd.. Ministry of Economic Development."/>
  </r>
  <r>
    <x v="158"/>
    <s v="SP.DYN.AMRT.MA"/>
    <s v="Data source: Human Mortality Database by University of California, Berkeley, and Max Planck Institute for Demographic Research."/>
  </r>
  <r>
    <x v="158"/>
    <s v="SP.DYN.TFRT.IN"/>
    <s v="Data source: Statistics New Zealand, United Nations World Population Prospects"/>
  </r>
  <r>
    <x v="158"/>
    <s v="MS.MIL.XPND.CD"/>
    <s v="1960-2002 SIPRI estimates."/>
  </r>
  <r>
    <x v="158"/>
    <s v="ST.INT.ARVL"/>
    <s v="Includes overnight visitors (tourists) and same-day visitors (excursionists). Arrivals of non-resident visitors at national borders. International Travel and Migration, SNZ."/>
  </r>
  <r>
    <x v="158"/>
    <s v="SP.DYN.CBRT.IN"/>
    <s v="Data source: Statistics New Zealand"/>
  </r>
  <r>
    <x v="158"/>
    <s v="ST.INT.TVLX.CD"/>
    <s v="Compiled from data reported in the International Monetary Fund's Balance of Payment Statistics database."/>
  </r>
  <r>
    <x v="158"/>
    <s v="SP.DYN.LE00.FE.IN"/>
    <s v="Data source: Statistics New Zealand, United Nations World Population Prospects"/>
  </r>
  <r>
    <x v="158"/>
    <s v="SP.DYN.CDRT.IN"/>
    <s v="Data source: Statistics New Zealand"/>
  </r>
  <r>
    <x v="158"/>
    <s v="IT.MLT.MAIN"/>
    <s v="Until 2003: Telecom Corporation of New Zealand Ltd.. Ministry of Economic Development."/>
  </r>
  <r>
    <x v="158"/>
    <s v="IT.NET.USER.ZS"/>
    <s v="Until 2003: Telecom Corporation of New Zealand Ltd.. Ministry of Economic Development."/>
  </r>
  <r>
    <x v="158"/>
    <s v="MS.MIL.XPND.ZS"/>
    <s v="1988-2002 SIPRI estimates."/>
  </r>
  <r>
    <x v="158"/>
    <s v="SP.POP.GROW"/>
    <s v="Data source: Statistics New Zealand"/>
  </r>
  <r>
    <x v="158"/>
    <s v="IT.NET.BBND"/>
    <s v="Until 2003: Telecom Corporation of New Zealand Ltd.. Ministry of Economic Development."/>
  </r>
  <r>
    <x v="158"/>
    <s v="IS.RRS.PASG.KM"/>
    <s v="Source: OECD"/>
  </r>
  <r>
    <x v="158"/>
    <s v="SP.DYN.LE00.IN"/>
    <s v="Derived using male and female life expectancy"/>
  </r>
  <r>
    <x v="158"/>
    <s v="SP.DYN.LE00.MA.IN"/>
    <s v="Data source: Statistics New Zealand, United Nations World Population Prospects"/>
  </r>
  <r>
    <x v="158"/>
    <s v="SP.DYN.AMRT.FE"/>
    <s v="Data source: Human Mortality Database by University of California, Berkeley, and Max Planck Institute for Demographic Research."/>
  </r>
  <r>
    <x v="158"/>
    <s v="IS.RRS.GOOD.MT.K6"/>
    <s v="Source: OECD"/>
  </r>
  <r>
    <x v="158"/>
    <s v="EG.FEC.RNEW.ZS"/>
    <s v="Sources: World Energy Statistics and Balances, IEA (2014)"/>
  </r>
  <r>
    <x v="158"/>
    <s v="SM.POP.NETM"/>
    <s v="Data source: United Nations World Population Prospects"/>
  </r>
  <r>
    <x v="158"/>
    <s v="MS.MIL.XPND.CN"/>
    <s v="1960-2002 SIPRI estimates."/>
  </r>
  <r>
    <x v="158"/>
    <s v="VC.IHR.PSRC.P5"/>
    <s v="Data for 2000-2006 refer to offences, data for 2007 onwards refer to victims of intentional homicide."/>
  </r>
  <r>
    <x v="158"/>
    <s v="IT.NET.BBND.P2"/>
    <s v="Until 2003: Telecom Corporation of New Zealand Ltd.. Ministry of Economic Development."/>
  </r>
  <r>
    <x v="158"/>
    <s v="SM.POP.TOTL"/>
    <s v="Estimates are derived from data on foreign-born population. The estimates for New Zealand for the period 1960-1975 are based on the total foreign-born population, whereas those for 1980-2010 are based on the resident foreign-born population."/>
  </r>
  <r>
    <x v="158"/>
    <s v="EG.EGY.PRIM.PP.KD"/>
    <s v="Sources: World Energy Statistics and Balances, IEA (2014); World Development Indicators, WDI (2014)"/>
  </r>
  <r>
    <x v="158"/>
    <s v="ST.INT.TVLR.CD"/>
    <s v="Compiled from data reported in the International Monetary Fund's Balance of Payment Statistics database."/>
  </r>
  <r>
    <x v="158"/>
    <s v="EG.ELC.RNEW.ZS"/>
    <s v="Sources: World Energy Statistics and Balances, IEA (2014)"/>
  </r>
  <r>
    <x v="159"/>
    <s v="MS.MIL.XPND.ZS"/>
    <s v="1990-2019 SIPRI estimates."/>
  </r>
  <r>
    <x v="159"/>
    <s v="ST.INT.TRNX.CD"/>
    <s v="Compiled from data reported in the International Monetary Fund's Balance of Payment Statistics database."/>
  </r>
  <r>
    <x v="159"/>
    <s v="SP.POP.GROW"/>
    <s v="Data source: United Nations World Population Prospects"/>
  </r>
  <r>
    <x v="159"/>
    <s v="ST.INT.ARVL"/>
    <s v="Includes overnight visitors (tourists) and same-day visitors (excursionists). Arrivals of non-resident visitors at national borders. Inbound Tourism Survey."/>
  </r>
  <r>
    <x v="159"/>
    <s v="SM.POP.TOTL"/>
    <s v="Estimates are derived from data on foreign population. Foreign population is people who are citizens of a country other the country in which they reside. "/>
  </r>
  <r>
    <x v="159"/>
    <s v="MS.MIL.XPND.CD"/>
    <s v="1971-2019 SIPRI estimates."/>
  </r>
  <r>
    <x v="159"/>
    <s v="EG.ELC.RNEW.ZS"/>
    <s v="Sources: World Energy Statistics and Balances, IEA (2014)"/>
  </r>
  <r>
    <x v="159"/>
    <s v="IT.MLT.MAIN.P2"/>
    <s v="Ministry of Posts, Telegraph &amp; Telephones. From 2002: Telecommunications Regulatory Authority (TRA)."/>
  </r>
  <r>
    <x v="159"/>
    <s v="SP.POP.TOTL"/>
    <s v="Data source: United Nations World Population Prospects"/>
  </r>
  <r>
    <x v="159"/>
    <s v="IT.CEL.SETS.P2"/>
    <s v="Ministry of Posts, Telegraph &amp; Telephones. From 2002: Telecommunications Regulatory Authority (TRA)."/>
  </r>
  <r>
    <x v="159"/>
    <s v="ST.INT.XPND.CD"/>
    <s v="Compiled from data reported in the International Monetary Fund's Balance of Payment Statistics database."/>
  </r>
  <r>
    <x v="159"/>
    <s v="ST.INT.TRNR.CD"/>
    <s v="Compiled from data reported in the International Monetary Fund's Balance of Payment Statistics database."/>
  </r>
  <r>
    <x v="159"/>
    <s v="IT.MLT.MAIN"/>
    <s v="Ministry of Posts, Telegraph &amp; Telephones. From 2002: Telecommunications Regulatory Authority (TRA)."/>
  </r>
  <r>
    <x v="159"/>
    <s v="SP.DYN.AMRT.MA"/>
    <s v="Data source: United Nations World Population Prospects"/>
  </r>
  <r>
    <x v="159"/>
    <s v="SP.DYN.CBRT.IN"/>
    <s v="Data source: United Nations World Population Prospects"/>
  </r>
  <r>
    <x v="159"/>
    <s v="SP.DYN.CDRT.IN"/>
    <s v="Data source: United Nations World Population Prospects"/>
  </r>
  <r>
    <x v="159"/>
    <s v="IT.NET.BBND"/>
    <s v="Ministry of Posts, Telegraph &amp; Telephones. From 2002: Telecommunications Regulatory Authority (TRA)."/>
  </r>
  <r>
    <x v="159"/>
    <s v="SM.POP.NETM"/>
    <s v="Data source: United Nations World Population Prospects"/>
  </r>
  <r>
    <x v="159"/>
    <s v="SP.DYN.AMRT.FE"/>
    <s v="Data source: United Nations World Population Prospects"/>
  </r>
  <r>
    <x v="159"/>
    <s v="IT.NET.BBND.P2"/>
    <s v="Ministry of Posts, Telegraph &amp; Telephones. From 2002: Telecommunications Regulatory Authority (TRA)."/>
  </r>
  <r>
    <x v="159"/>
    <s v="ST.INT.TVLR.CD"/>
    <s v="Compiled from data reported in the International Monetary Fund's Balance of Payment Statistics database."/>
  </r>
  <r>
    <x v="159"/>
    <s v="SP.DYN.LE00.IN"/>
    <s v="Data source: United Nations World Population Prospects"/>
  </r>
  <r>
    <x v="159"/>
    <s v="EG.EGY.PRIM.PP.KD"/>
    <s v="Sources: World Energy Statistics and Balances, IEA (2014); World Development Indicators, WDI (2014)"/>
  </r>
  <r>
    <x v="159"/>
    <s v="MS.MIL.XPND.CN"/>
    <s v="1971-2019 SIPRI estimates."/>
  </r>
  <r>
    <x v="159"/>
    <s v="EG.FEC.RNEW.ZS"/>
    <s v="Sources: World Energy Statistics and Balances, IEA (2014)"/>
  </r>
  <r>
    <x v="159"/>
    <s v="SP.DYN.LE00.MA.IN"/>
    <s v="Data source: United Nations World Population Prospects"/>
  </r>
  <r>
    <x v="159"/>
    <s v="SP.DYN.LE00.FE.IN"/>
    <s v="Data source: United Nations World Population Prospects"/>
  </r>
  <r>
    <x v="159"/>
    <s v="IT.NET.USER.ZS"/>
    <s v="Ministry of Posts, Telegraph &amp; Telephones. From 2002: Telecommunications Regulatory Authority (TRA)."/>
  </r>
  <r>
    <x v="159"/>
    <s v="ST.INT.TVLX.CD"/>
    <s v="Compiled from data reported in the International Monetary Fund's Balance of Payment Statistics database."/>
  </r>
  <r>
    <x v="159"/>
    <s v="SP.DYN.TFRT.IN"/>
    <s v="Data source: United Nations World Population Prospects"/>
  </r>
  <r>
    <x v="159"/>
    <s v="IT.CEL.SETS"/>
    <s v="Ministry of Posts, Telegraph &amp; Telephones. From 2002: Telecommunications Regulatory Authority (TRA)."/>
  </r>
  <r>
    <x v="159"/>
    <s v="ST.INT.DPRT"/>
    <s v="Includes overnight visitors (tourists) and same-day visitors (excursionists)."/>
  </r>
  <r>
    <x v="159"/>
    <s v="ST.INT.RCPT.CD"/>
    <s v="Compiled from data reported in the International Monetary Fund's Balance of Payment Statistics database."/>
  </r>
  <r>
    <x v="160"/>
    <s v="ST.INT.TRNR.CD"/>
    <s v="Compiled from data reported in the International Monetary Fund's Balance of Payment Statistics database."/>
  </r>
  <r>
    <x v="160"/>
    <s v="IT.MLT.MAIN"/>
    <s v="Pakistan Telecommunication Company Limited (PTCL). From 2002: Pakistan Telecommunication Authority (PTA)."/>
  </r>
  <r>
    <x v="160"/>
    <s v="MS.MIL.XPND.CD"/>
    <s v="1960-2006 &amp;  2011 SIPRI estimates."/>
  </r>
  <r>
    <x v="160"/>
    <s v="IT.MLT.MAIN.P2"/>
    <s v="Pakistan Telecommunication Company Limited (PTCL). From 2002: Pakistan Telecommunication Authority (PTA)."/>
  </r>
  <r>
    <x v="160"/>
    <s v="IT.NET.BBND"/>
    <s v="Pakistan Telecommunication Company Limited (PTCL). From 2002: Pakistan Telecommunication Authority (PTA)."/>
  </r>
  <r>
    <x v="160"/>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Short term debt has been revised for the period 2012-19 using supplementary sources from Pakistan’s State Bank. DSSI eligible and participating in 2020."/>
  </r>
  <r>
    <x v="160"/>
    <s v="SP.DYN.AMRT.FE"/>
    <s v="Data source: United Nations World Population Prospects"/>
  </r>
  <r>
    <x v="160"/>
    <s v="SP.DYN.LE00.IN"/>
    <s v="Data source: United Nations World Population Prospects"/>
  </r>
  <r>
    <x v="160"/>
    <s v="SP.DYN.TFRT.IN"/>
    <s v="Data source: United Nations World Population Prospects"/>
  </r>
  <r>
    <x v="160"/>
    <s v="SP.DYN.LE00.FE.IN"/>
    <s v="Data source: United Nations World Population Prospects"/>
  </r>
  <r>
    <x v="160"/>
    <s v="SM.POP.TOTL"/>
    <s v="Estimates are derived from data on foreign-born population. Number of refugees reported by the UN Refugee Agency (UNHCR) are added to the migrant stock estimates. "/>
  </r>
  <r>
    <x v="160"/>
    <s v="EG.EGY.PRIM.PP.KD"/>
    <s v="Sources: World Energy Statistics and Balances, IEA (2014); World Development Indicators, WDI (2014)"/>
  </r>
  <r>
    <x v="160"/>
    <s v="ST.INT.RCPT.CD"/>
    <s v="Compiled from data reported in the International Monetary Fund's Balance of Payment Statistics database."/>
  </r>
  <r>
    <x v="160"/>
    <s v="ST.INT.ARVL"/>
    <s v="Includes overnight visitors (tourists) only. Arrivals of non-resident tourists at national borders."/>
  </r>
  <r>
    <x v="160"/>
    <s v="SP.POP.TOTL"/>
    <s v="Data source: United Nations World Population Prospects"/>
  </r>
  <r>
    <x v="160"/>
    <s v="IT.CEL.SETS"/>
    <s v="Pakistan Telecommunication Company Limited (PTCL). From 2002: Pakistan Telecommunication Authority (PTA)."/>
  </r>
  <r>
    <x v="160"/>
    <s v="IT.NET.USER.ZS"/>
    <s v="Pakistan Telecommunication Company Limited (PTCL). From 2002: Pakistan Telecommunication Authority (PTA)."/>
  </r>
  <r>
    <x v="160"/>
    <s v="SP.DYN.LE00.MA.IN"/>
    <s v="Data source: United Nations World Population Prospects"/>
  </r>
  <r>
    <x v="160"/>
    <s v="MS.MIL.XPND.CN"/>
    <s v="1960-2006 &amp;  2011 SIPRI estimates."/>
  </r>
  <r>
    <x v="160"/>
    <s v="IT.NET.BBND.P2"/>
    <s v="Pakistan Telecommunication Company Limited (PTCL). From 2002: Pakistan Telecommunication Authority (PTA)."/>
  </r>
  <r>
    <x v="160"/>
    <s v="EG.ELC.RNEW.ZS"/>
    <s v="Sources: World Energy Statistics and Balances, IEA (2014)"/>
  </r>
  <r>
    <x v="160"/>
    <s v="ST.INT.TVLR.CD"/>
    <s v="Compiled from data reported in the International Monetary Fund's Balance of Payment Statistics database."/>
  </r>
  <r>
    <x v="160"/>
    <s v="ST.INT.XPND.CD"/>
    <s v="Compiled from data reported in the International Monetary Fund's Balance of Payment Statistics database."/>
  </r>
  <r>
    <x v="160"/>
    <s v="ST.INT.TVLX.CD"/>
    <s v="Compiled from data reported in the International Monetary Fund's Balance of Payment Statistics database."/>
  </r>
  <r>
    <x v="160"/>
    <s v="SM.POP.NETM"/>
    <s v="Data source: United Nations World Population Prospects"/>
  </r>
  <r>
    <x v="160"/>
    <s v="IS.RRS.PASG.KM"/>
    <s v="Source: Internation Union of Railways (UIC)"/>
  </r>
  <r>
    <x v="160"/>
    <s v="SP.POP.GROW"/>
    <s v="Data source: United Nations World Population Prospects"/>
  </r>
  <r>
    <x v="160"/>
    <s v="ST.INT.TRNX.CD"/>
    <s v="Compiled from data reported in the International Monetary Fund's Balance of Payment Statistics database."/>
  </r>
  <r>
    <x v="160"/>
    <s v="IS.RRS.GOOD.MT.K6"/>
    <s v="Source: Internation Union of Railways (UIC)"/>
  </r>
  <r>
    <x v="160"/>
    <s v="EG.FEC.RNEW.ZS"/>
    <s v="Sources: World Energy Statistics and Balances, IEA (2014)"/>
  </r>
  <r>
    <x v="160"/>
    <s v="MS.MIL.XPND.ZS"/>
    <s v="1993-2006 &amp;  2011 SIPRI estimates."/>
  </r>
  <r>
    <x v="160"/>
    <s v="SP.DYN.CDRT.IN"/>
    <s v="Data source: United Nations World Population Prospects"/>
  </r>
  <r>
    <x v="160"/>
    <s v="SP.DYN.CBRT.IN"/>
    <s v="Data source: United Nations World Population Prospects"/>
  </r>
  <r>
    <x v="160"/>
    <s v="SP.DYN.AMRT.MA"/>
    <s v="Data source: United Nations World Population Prospects"/>
  </r>
  <r>
    <x v="160"/>
    <s v="IT.CEL.SETS.P2"/>
    <s v="Pakistan Telecommunication Company Limited (PTCL). From 2002: Pakistan Telecommunication Authority (PTA)."/>
  </r>
  <r>
    <x v="161"/>
    <s v="EG.EGY.PRIM.PP.KD"/>
    <s v="Sources: World Energy Statistics and Balances, IEA (2014); World Development Indicators, WDI (2014)"/>
  </r>
  <r>
    <x v="161"/>
    <s v="IT.NET.USER.ZS"/>
    <s v="Until 1998: Cable &amp; Wireless Panama S.A. Autoridad Nacional de los Servicios Públicos"/>
  </r>
  <r>
    <x v="161"/>
    <s v="IT.CEL.SETS"/>
    <s v="Until 1998: Cable &amp; Wireless Panama S.A. Autoridad Nacional de los Servicios Públicos"/>
  </r>
  <r>
    <x v="161"/>
    <s v="SP.DYN.AMRT.FE"/>
    <s v="Data source: United Nations World Population Prospects"/>
  </r>
  <r>
    <x v="161"/>
    <s v="SP.DYN.LE00.MA.IN"/>
    <s v="Data source: United Nations World Population Prospects"/>
  </r>
  <r>
    <x v="161"/>
    <s v="SP.DYN.LE00.FE.IN"/>
    <s v="Data source: United Nations World Population Prospects"/>
  </r>
  <r>
    <x v="161"/>
    <s v="IT.NET.BBND.P2"/>
    <s v="Until 1998: Cable &amp; Wireless Panama S.A. Autoridad Nacional de los Servicios Públicos"/>
  </r>
  <r>
    <x v="161"/>
    <s v="ST.INT.RCPT.CD"/>
    <s v="Compiled from data reported in the International Monetary Fund's Balance of Payment Statistics database."/>
  </r>
  <r>
    <x v="161"/>
    <s v="IT.MLT.MAIN.P2"/>
    <s v="Until 1998: Cable &amp; Wireless Panama S.A. Autoridad Nacional de los Servicios Públicos"/>
  </r>
  <r>
    <x v="161"/>
    <s v="ST.INT.TVLR.CD"/>
    <s v="Compiled from data reported in the International Monetary Fund's Balance of Payment Statistics database."/>
  </r>
  <r>
    <x v="161"/>
    <s v="IT.NET.BBND"/>
    <s v="Until 1998: Cable &amp; Wireless Panama S.A. Autoridad Nacional de los Servicios Públicos"/>
  </r>
  <r>
    <x v="161"/>
    <s v="ST.INT.XPND.CD"/>
    <s v="Compiled from data reported in the International Monetary Fund's Balance of Payment Statistics database."/>
  </r>
  <r>
    <x v="161"/>
    <s v="SM.POP.NETM"/>
    <s v="Data source: United Nations World Population Prospects"/>
  </r>
  <r>
    <x v="161"/>
    <s v="SP.POP.GROW"/>
    <s v="Data source: United Nations World Population Prospects"/>
  </r>
  <r>
    <x v="161"/>
    <s v="SP.DYN.CDRT.IN"/>
    <s v="Data source: United Nations World Population Prospects"/>
  </r>
  <r>
    <x v="161"/>
    <s v="DT.DOD.DSTC.CD"/>
    <s v="Short-term debt data are excluded since BIS data include debt liabilities of offshore centers located in the country. "/>
  </r>
  <r>
    <x v="161"/>
    <s v="DT.DOD.DECT.CD"/>
    <s v="Long-term public and publicly guaranteed debt data for 2020 are based on reports provided by the country. Long-term private nonguaranteed and short-term debt for 2020 is sourced by the Quarterly External Debt Statistics database (http://datatopics.worldbank.org/debt/qeds)."/>
  </r>
  <r>
    <x v="161"/>
    <s v="IT.MLT.MAIN"/>
    <s v="Until 1998: Cable &amp; Wireless Panama S.A. Autoridad Nacional de los Servicios Públicos"/>
  </r>
  <r>
    <x v="161"/>
    <s v="ST.INT.TRNR.CD"/>
    <s v="Compiled from data reported in the International Monetary Fund's Balance of Payment Statistics database."/>
  </r>
  <r>
    <x v="161"/>
    <s v="IT.CEL.SETS.P2"/>
    <s v="Until 1998: Cable &amp; Wireless Panama S.A. Autoridad Nacional de los Servicios Públicos"/>
  </r>
  <r>
    <x v="161"/>
    <s v="ST.INT.DPRT"/>
    <s v="Includes overnight visitors (tourists) only."/>
  </r>
  <r>
    <x v="161"/>
    <s v="ST.INT.TVLX.CD"/>
    <s v="Compiled from data reported in the International Monetary Fund's Balance of Payment Statistics database."/>
  </r>
  <r>
    <x v="161"/>
    <s v="SP.DYN.AMRT.MA"/>
    <s v="Data source: United Nations World Population Prospects"/>
  </r>
  <r>
    <x v="161"/>
    <s v="SP.DYN.TFRT.IN"/>
    <s v="Data source: United Nations World Population Prospects"/>
  </r>
  <r>
    <x v="161"/>
    <s v="SP.POP.TOTL"/>
    <s v="Data source: United Nations World Population Prospects"/>
  </r>
  <r>
    <x v="161"/>
    <s v="EG.ELC.RNEW.ZS"/>
    <s v="Sources: World Energy Statistics and Balances, IEA (2014)"/>
  </r>
  <r>
    <x v="161"/>
    <s v="ST.INT.ARVL"/>
    <s v="Includes overnight visitors (tourists) and same-day visitors (excursionists). Arrivals of non-resident visitors at national borders. Arrivals of non-resident visitors, Tocúmen International Airport (TIA), Paso Canoa frontier (PCF) and the ports of Cristóbal and Balboa (PCB)."/>
  </r>
  <r>
    <x v="161"/>
    <s v="ST.INT.TRNX.CD"/>
    <s v="Compiled from data reported in the International Monetary Fund's Balance of Payment Statistics database."/>
  </r>
  <r>
    <x v="161"/>
    <s v="SP.DYN.CBRT.IN"/>
    <s v="Data source: United Nations World Population Prospects"/>
  </r>
  <r>
    <x v="161"/>
    <s v="SM.POP.TOTL"/>
    <s v="Estimates are derived from data on foreign-born population. "/>
  </r>
  <r>
    <x v="161"/>
    <s v="EG.FEC.RNEW.ZS"/>
    <s v="Sources: World Energy Statistics and Balances, IEA (2014)"/>
  </r>
  <r>
    <x v="161"/>
    <s v="SP.DYN.LE00.IN"/>
    <s v="Data source: United Nations World Population Prospects"/>
  </r>
  <r>
    <x v="162"/>
    <s v="IT.NET.USER.ZS"/>
    <s v="Until 1996: Organismo Supervisor de Inversion Privada en Telecomunicaciones (OSIPTEL). Ministerio de Transportes y Comunicaciones."/>
  </r>
  <r>
    <x v="162"/>
    <s v="EG.EGY.PRIM.PP.KD"/>
    <s v="Sources: World Energy Statistics and Balances, IEA (2014); World Development Indicators, WDI (2014)"/>
  </r>
  <r>
    <x v="162"/>
    <s v="IT.NET.BBND"/>
    <s v="Until 1996: Organismo Supervisor de Inversion Privada en Telecomunicaciones (OSIPTEL). Ministerio de Transportes y Comunicaciones."/>
  </r>
  <r>
    <x v="162"/>
    <s v="ST.INT.DPRT"/>
    <s v="Includes overnight visitors (tourists) only."/>
  </r>
  <r>
    <x v="162"/>
    <s v="SP.DYN.AMRT.FE"/>
    <s v="Data source: United Nations World Population Prospects"/>
  </r>
  <r>
    <x v="162"/>
    <s v="SP.DYN.LE00.MA.IN"/>
    <s v="Data source: United Nations World Population Prospects"/>
  </r>
  <r>
    <x v="162"/>
    <s v="ST.INT.ARVL"/>
    <s v="Includes overnight visitors (tourists) and same-day visitors (excursionists). Arrivals of non-resident visitors at national borders."/>
  </r>
  <r>
    <x v="162"/>
    <s v="ST.INT.TVLX.CD"/>
    <s v="Compiled from data reported in the International Monetary Fund's Balance of Payment Statistics database."/>
  </r>
  <r>
    <x v="162"/>
    <s v="IT.CEL.SETS"/>
    <s v="Until 1996: Organismo Supervisor de Inversion Privada en Telecomunicaciones (OSIPTEL). Ministerio de Transportes y Comunicaciones."/>
  </r>
  <r>
    <x v="162"/>
    <s v="SP.POP.TOTL"/>
    <s v="Data source: United Nations World Population Prospects"/>
  </r>
  <r>
    <x v="162"/>
    <s v="SP.DYN.LE00.FE.IN"/>
    <s v="Data source: United Nations World Population Prospects"/>
  </r>
  <r>
    <x v="162"/>
    <s v="IT.MLT.MAIN.P2"/>
    <s v="Until 1996: Organismo Supervisor de Inversion Privada en Telecomunicaciones (OSIPTEL). Ministerio de Transportes y Comunicaciones."/>
  </r>
  <r>
    <x v="162"/>
    <s v="MS.MIL.XPND.CN"/>
    <s v="1960-1991 SIPRI estimates. 1992-1996 highly uncertain data."/>
  </r>
  <r>
    <x v="162"/>
    <s v="EG.ELC.RNEW.ZS"/>
    <s v="Sources: World Energy Statistics and Balances, IEA (2014)"/>
  </r>
  <r>
    <x v="162"/>
    <s v="IT.NET.BBND.P2"/>
    <s v="Until 1996: Organismo Supervisor de Inversion Privada en Telecomunicaciones (OSIPTEL). Ministerio de Transportes y Comunicaciones."/>
  </r>
  <r>
    <x v="162"/>
    <s v="SP.DYN.LE00.IN"/>
    <s v="Data source: United Nations World Population Prospects"/>
  </r>
  <r>
    <x v="162"/>
    <s v="ST.INT.RCPT.CD"/>
    <s v="Compiled from data reported in the International Monetary Fund's Balance of Payment Statistics database."/>
  </r>
  <r>
    <x v="162"/>
    <s v="ST.INT.TRNX.CD"/>
    <s v="Compiled from data reported in the International Monetary Fund's Balance of Payment Statistics database."/>
  </r>
  <r>
    <x v="162"/>
    <s v="ST.INT.TVLR.CD"/>
    <s v="Compiled from data reported in the International Monetary Fund's Balance of Payment Statistics database."/>
  </r>
  <r>
    <x v="162"/>
    <s v="SM.POP.NETM"/>
    <s v="Data source: United Nations World Population Prospects"/>
  </r>
  <r>
    <x v="162"/>
    <s v="ST.INT.XPND.CD"/>
    <s v="Compiled from data reported in the International Monetary Fund's Balance of Payment Statistics database."/>
  </r>
  <r>
    <x v="162"/>
    <s v="SM.POP.TOTL"/>
    <s v="Estimates are derived from data on foreign-born population. "/>
  </r>
  <r>
    <x v="162"/>
    <s v="IS.RRS.GOOD.MT.K6"/>
    <s v="Source: Internation Union of Railways (UIC)"/>
  </r>
  <r>
    <x v="162"/>
    <s v="SP.DYN.CBRT.IN"/>
    <s v="Data source: United Nations World Population Prospects"/>
  </r>
  <r>
    <x v="162"/>
    <s v="SP.POP.GROW"/>
    <s v="Data source: United Nations World Population Prospects"/>
  </r>
  <r>
    <x v="162"/>
    <s v="IS.RRS.PASG.KM"/>
    <s v="Source: Internation Union of Railways (UIC)"/>
  </r>
  <r>
    <x v="162"/>
    <s v="SP.DYN.CDRT.IN"/>
    <s v="Data source: United Nations World Population Prospects"/>
  </r>
  <r>
    <x v="162"/>
    <s v="EG.FEC.RNEW.ZS"/>
    <s v="Sources: World Energy Statistics and Balances, IEA (2014)"/>
  </r>
  <r>
    <x v="162"/>
    <s v="SP.DYN.AMRT.MA"/>
    <s v="Data source: United Nations World Population Prospects"/>
  </r>
  <r>
    <x v="162"/>
    <s v="IT.MLT.MAIN"/>
    <s v="Until 1996: Organismo Supervisor de Inversion Privada en Telecomunicaciones (OSIPTEL). Ministerio de Transportes y Comunicaciones."/>
  </r>
  <r>
    <x v="162"/>
    <s v="DT.DOD.DECT.CD"/>
    <s v="Long-term public and publicly guaranteed debt data for 2020 are based on reports provided by the country. Long-term private nonguaranteed and short-term debt data for 2020 is sourced by the Quarterly External Debt Statistics database (http://datatopics.worldbank.org/debt/qeds).  Data for 2007 include Bond prepayment and prepayment to Paris Club creditors."/>
  </r>
  <r>
    <x v="162"/>
    <s v="MS.MIL.XPND.CD"/>
    <s v="1960-1991 SIPRI estimates. 1992-1996 highly uncertain data."/>
  </r>
  <r>
    <x v="162"/>
    <s v="ST.INT.TRNR.CD"/>
    <s v="Compiled from data reported in the International Monetary Fund's Balance of Payment Statistics database."/>
  </r>
  <r>
    <x v="162"/>
    <s v="SP.DYN.TFRT.IN"/>
    <s v="Data source: United Nations World Population Prospects"/>
  </r>
  <r>
    <x v="162"/>
    <s v="IT.CEL.SETS.P2"/>
    <s v="Until 1996: Organismo Supervisor de Inversion Privada en Telecomunicaciones (OSIPTEL). Ministerio de Transportes y Comunicaciones."/>
  </r>
  <r>
    <x v="163"/>
    <s v="SM.POP.NETM"/>
    <s v="Data source: United Nations World Population Prospects"/>
  </r>
  <r>
    <x v="163"/>
    <s v="ST.INT.RCPT.CD"/>
    <s v="Compiled from data reported in the International Monetary Fund's Balance of Payment Statistics database."/>
  </r>
  <r>
    <x v="163"/>
    <s v="SP.DYN.LE00.IN"/>
    <s v="Data source: United Nations World Population Prospects"/>
  </r>
  <r>
    <x v="163"/>
    <s v="MS.MIL.XPND.ZS"/>
    <s v="1989-2004, 2015 SIPRI estimates."/>
  </r>
  <r>
    <x v="163"/>
    <s v="IT.CEL.SETS"/>
    <s v="Philippine Long Distance Telephone Company (PLDT). From 2000: National Telecommunications Commission (NTC)."/>
  </r>
  <r>
    <x v="163"/>
    <s v="EG.FEC.RNEW.ZS"/>
    <s v="Sources: World Energy Statistics and Balances, IEA (2014)"/>
  </r>
  <r>
    <x v="163"/>
    <s v="DT.DOD.DPNG.CD"/>
    <s v="Long-term private nonguaranteed debt includes the following monitored aggregate private-sector debt: unregistered debt, intercompany debt and capital leases."/>
  </r>
  <r>
    <x v="163"/>
    <s v="IS.RRS.PASG.KM"/>
    <s v="Source: Internation Union of Railways (UIC)"/>
  </r>
  <r>
    <x v="163"/>
    <s v="IT.NET.USER.ZS"/>
    <s v="Philippine Long Distance Telephone Company (PLDT). From 2000: National Telecommunications Commission (NTC)."/>
  </r>
  <r>
    <x v="163"/>
    <s v="ST.INT.TVLX.CD"/>
    <s v="Compiled from data reported in the International Monetary Fund's Balance of Payment Statistics database."/>
  </r>
  <r>
    <x v="163"/>
    <s v="MS.MIL.XPND.CD"/>
    <s v="1960-2002, 2004 &amp; 2014 SIPRI estimates."/>
  </r>
  <r>
    <x v="163"/>
    <s v="SP.DYN.LE00.MA.IN"/>
    <s v="Data source: United Nations World Population Prospects"/>
  </r>
  <r>
    <x v="163"/>
    <s v="ST.INT.DPRT"/>
    <s v="Includes overnight visitors (tourists) only."/>
  </r>
  <r>
    <x v="163"/>
    <s v="IT.MLT.MAIN.P2"/>
    <s v="Philippine Long Distance Telephone Company (PLDT). From 2000: National Telecommunications Commission (NTC)."/>
  </r>
  <r>
    <x v="163"/>
    <s v="SP.DYN.TFRT.IN"/>
    <s v="Data source: United Nations World Population Prospects"/>
  </r>
  <r>
    <x v="163"/>
    <s v="EG.ELC.RNEW.ZS"/>
    <s v="Sources: World Energy Statistics and Balances, IEA (2014)"/>
  </r>
  <r>
    <x v="163"/>
    <s v="ST.INT.ARVL"/>
    <s v="Includes overnight visitors (tourists) only. Arrivals of non-resident tourists at national borders. Including nationals residing abroad."/>
  </r>
  <r>
    <x v="163"/>
    <s v="SP.POP.TOTL"/>
    <s v="Data source: United Nations World Population Prospects"/>
  </r>
  <r>
    <x v="163"/>
    <s v="ST.INT.TRNX.CD"/>
    <s v="Compiled from data reported in the International Monetary Fund's Balance of Payment Statistics database."/>
  </r>
  <r>
    <x v="163"/>
    <s v="IS.RRS.GOOD.MT.K6"/>
    <s v="Source: Internation Union of Railways (UIC)"/>
  </r>
  <r>
    <x v="163"/>
    <s v="SM.POP.TOTL"/>
    <s v="Estimates are derived from data on foreign population. Foreign population is people who are citizens of a country other the country in which they reside. Number of refugees reported by the UN Refugee Agency (UNHCR) are added to the migrant stock estimates. "/>
  </r>
  <r>
    <x v="163"/>
    <s v="SP.DYN.CBRT.IN"/>
    <s v="Data source: United Nations World Population Prospects"/>
  </r>
  <r>
    <x v="163"/>
    <s v="VC.IHR.PSRC.P5"/>
    <s v="Changes in definitions and/or counting rules are reported by the Member State to indicate a break in the time series."/>
  </r>
  <r>
    <x v="163"/>
    <s v="SP.DYN.AMRT.MA"/>
    <s v="Data source: United Nations World Population Prospects"/>
  </r>
  <r>
    <x v="163"/>
    <s v="IT.CEL.SETS.P2"/>
    <s v="Philippine Long Distance Telephone Company (PLDT). From 2000: National Telecommunications Commission (NTC)."/>
  </r>
  <r>
    <x v="163"/>
    <s v="ST.INT.TRNR.CD"/>
    <s v="Compiled from data reported in the International Monetary Fund's Balance of Payment Statistics database."/>
  </r>
  <r>
    <x v="163"/>
    <s v="DT.DOD.DECT.CD"/>
    <s v="Long-term public and publicly guaranteed, long-term private nonguaranteed, and short-term debt data for 2020 are based on reports provided by the country. Long-term private nonguaranteed debt data no longer include unregistered debt and are revised from 2005 based on the reports provided by the country."/>
  </r>
  <r>
    <x v="163"/>
    <s v="IT.MLT.MAIN"/>
    <s v="Philippine Long Distance Telephone Company (PLDT). From 2000: National Telecommunications Commission (NTC)."/>
  </r>
  <r>
    <x v="163"/>
    <s v="SP.POP.GROW"/>
    <s v="Data source: United Nations World Population Prospects"/>
  </r>
  <r>
    <x v="163"/>
    <s v="SP.DYN.CDRT.IN"/>
    <s v="Data source: United Nations World Population Prospects"/>
  </r>
  <r>
    <x v="163"/>
    <s v="ST.INT.XPND.CD"/>
    <s v="Compiled from data reported in the International Monetary Fund's Balance of Payment Statistics database."/>
  </r>
  <r>
    <x v="163"/>
    <s v="ST.INT.TVLR.CD"/>
    <s v="Compiled from data reported in the International Monetary Fund's Balance of Payment Statistics database."/>
  </r>
  <r>
    <x v="163"/>
    <s v="SP.DYN.LE00.FE.IN"/>
    <s v="Data source: United Nations World Population Prospects"/>
  </r>
  <r>
    <x v="163"/>
    <s v="IT.NET.BBND.P2"/>
    <s v="Philippine Long Distance Telephone Company (PLDT). From 2000: National Telecommunications Commission (NTC)."/>
  </r>
  <r>
    <x v="163"/>
    <s v="MS.MIL.XPND.CN"/>
    <s v="1960-2002, 2004 &amp; 2014 SIPRI estimates."/>
  </r>
  <r>
    <x v="163"/>
    <s v="SP.DYN.AMRT.FE"/>
    <s v="Data source: United Nations World Population Prospects"/>
  </r>
  <r>
    <x v="163"/>
    <s v="IT.NET.BBND"/>
    <s v="Philippine Long Distance Telephone Company (PLDT). From 2000: National Telecommunications Commission (NTC)."/>
  </r>
  <r>
    <x v="163"/>
    <s v="EG.EGY.PRIM.PP.KD"/>
    <s v="Sources: World Energy Statistics and Balances, IEA (2014); World Development Indicators, WDI (2014)"/>
  </r>
  <r>
    <x v="164"/>
    <s v="ST.INT.XPND.CD"/>
    <s v="Compiled from data reported in the International Monetary Fund's Balance of Payment Statistics database. 1998-2004: country data. Fiscal years ending September 30."/>
  </r>
  <r>
    <x v="164"/>
    <s v="SP.DYN.LE00.MA.IN"/>
    <s v="Data source: Bureau of Budget and Planning, Office of Planning and Statistics"/>
  </r>
  <r>
    <x v="164"/>
    <s v="SP.DYN.CDRT.IN"/>
    <s v="Data source: Bureau of Budget and Planning, Office of Planning and Statistics"/>
  </r>
  <r>
    <x v="164"/>
    <s v="ST.INT.TVLR.CD"/>
    <s v="Compiled from data reported in the International Monetary Fund's Balance of Payment Statistics database. 1998-2004: country data. Fiscal years ending September 30."/>
  </r>
  <r>
    <x v="164"/>
    <s v="SP.DYN.TFRT.IN"/>
    <s v="Data source: Bureau of Budget and Planning, Office of Planning and Statistics"/>
  </r>
  <r>
    <x v="164"/>
    <s v="SP.POP.GROW"/>
    <s v="Data source: United Nations World Population Prospects"/>
  </r>
  <r>
    <x v="164"/>
    <s v="ST.INT.TRNR.CD"/>
    <s v="Compiled from data reported in the International Monetary Fund's Balance of Payment Statistics database. 1998-2004: country data. Fiscal years ending September 30."/>
  </r>
  <r>
    <x v="164"/>
    <s v="ST.INT.RCPT.CD"/>
    <s v="Compiled from data reported in the International Monetary Fund's Balance of Payment Statistics database. 1998-2004: country data. Fiscal years ending September 30."/>
  </r>
  <r>
    <x v="164"/>
    <s v="SP.DYN.LE00.FE.IN"/>
    <s v="Data source: Bureau of Budget and Planning, Office of Planning and Statistics"/>
  </r>
  <r>
    <x v="164"/>
    <s v="EG.FEC.RNEW.ZS"/>
    <s v="Sources: UN Energy Statistics (2014)"/>
  </r>
  <r>
    <x v="164"/>
    <s v="SP.DYN.CBRT.IN"/>
    <s v="Data source: Bureau of Budget and Planning, Office of Planning and Statistics"/>
  </r>
  <r>
    <x v="164"/>
    <s v="SM.POP.TOTL"/>
    <s v="Estimates are derived from data on foreign-born population. "/>
  </r>
  <r>
    <x v="164"/>
    <s v="ST.INT.TRNX.CD"/>
    <s v="Compiled from data reported in the International Monetary Fund's Balance of Payment Statistics database. 1998-2004: country data. Fiscal years ending September 30."/>
  </r>
  <r>
    <x v="164"/>
    <s v="ST.INT.TVLX.CD"/>
    <s v="Compiled from data reported in the International Monetary Fund's Balance of Payment Statistics database. 1998-2004: country data. Fiscal years ending September 30."/>
  </r>
  <r>
    <x v="164"/>
    <s v="SP.DYN.LE00.IN"/>
    <s v="Derived using male and female life expectancy"/>
  </r>
  <r>
    <x v="164"/>
    <s v="SP.POP.TOTL"/>
    <s v="Data source: United Nations World Population Prospects"/>
  </r>
  <r>
    <x v="164"/>
    <s v="ST.INT.ARVL"/>
    <s v="Includes overnight visitors (tourists) only. Arrivals of non-resident tourists at national borders. Air arrivals (Palau International Airport)."/>
  </r>
  <r>
    <x v="164"/>
    <s v="EG.ELC.RNEW.ZS"/>
    <s v="Sources: UN Energy Statistics (2014)"/>
  </r>
  <r>
    <x v="164"/>
    <s v="ST.INT.DPRT"/>
    <s v="Includes overnight visitors (tourists) only."/>
  </r>
  <r>
    <x v="164"/>
    <s v="EG.EGY.PRIM.PP.KD"/>
    <s v="Sources: Estimated based on UN Energy Statistics (2014); World Development Indicators, WDI (2014)"/>
  </r>
  <r>
    <x v="165"/>
    <s v="ST.INT.XPND.CD"/>
    <s v="Compiled from data reported in the International Monetary Fund's Balance of Payment Statistics database."/>
  </r>
  <r>
    <x v="165"/>
    <s v="SM.POP.NETM"/>
    <s v="Data source: United Nations World Population Prospects"/>
  </r>
  <r>
    <x v="165"/>
    <s v="DT.DOD.DECT.CD"/>
    <s v="Long-term public and publicly guaranteed and long-term private nonguaranteed debt data for 2020 are based on reports provided by the country. Short-term debt for 2020 is based on data from the BIS. DSSI eligible and participating in 2020."/>
  </r>
  <r>
    <x v="165"/>
    <s v="SP.DYN.TFRT.IN"/>
    <s v="Data source: United Nations World Population Prospects"/>
  </r>
  <r>
    <x v="165"/>
    <s v="SP.DYN.LE00.MA.IN"/>
    <s v="Data source: United Nations World Population Prospects"/>
  </r>
  <r>
    <x v="165"/>
    <s v="SP.POP.GROW"/>
    <s v="Data source: United Nations World Population Prospects"/>
  </r>
  <r>
    <x v="165"/>
    <s v="SP.DYN.CBRT.IN"/>
    <s v="Data source: United Nations World Population Prospects"/>
  </r>
  <r>
    <x v="165"/>
    <s v="IT.NET.BBND"/>
    <s v="Telikom PNG. Papua New Guinea Telecommunication Authority"/>
  </r>
  <r>
    <x v="165"/>
    <s v="ST.INT.ARVL"/>
    <s v="Includes overnight visitors (tourists) and same-day visitors (excursionists). Arrivals of non-resident visitors at national borders."/>
  </r>
  <r>
    <x v="165"/>
    <s v="IT.MLT.MAIN.P2"/>
    <s v="Telikom PNG. Papua New Guinea Telecommunication Authority"/>
  </r>
  <r>
    <x v="165"/>
    <s v="EG.ELC.RNEW.ZS"/>
    <s v="Sources: UN Energy Statistics (2014)"/>
  </r>
  <r>
    <x v="165"/>
    <s v="ST.INT.DPRT"/>
    <s v="Includes overnight visitors (tourists) only."/>
  </r>
  <r>
    <x v="165"/>
    <s v="SP.DYN.LE00.IN"/>
    <s v="Data source: United Nations World Population Prospects"/>
  </r>
  <r>
    <x v="165"/>
    <s v="ST.INT.TVLX.CD"/>
    <s v="Compiled from data reported in the International Monetary Fund's Balance of Payment Statistics database."/>
  </r>
  <r>
    <x v="165"/>
    <s v="IT.MLT.MAIN"/>
    <s v="Telikom PNG. Papua New Guinea Telecommunication Authority"/>
  </r>
  <r>
    <x v="165"/>
    <s v="IT.CEL.SETS.P2"/>
    <s v="Telikom PNG. Papua New Guinea Telecommunication Authority"/>
  </r>
  <r>
    <x v="165"/>
    <s v="EG.FEC.RNEW.ZS"/>
    <s v="Sources: UN Energy Statistics (2014)"/>
  </r>
  <r>
    <x v="165"/>
    <s v="SP.POP.TOTL"/>
    <s v="Data source: United Nations World Population Prospects"/>
  </r>
  <r>
    <x v="165"/>
    <s v="ST.INT.TRNX.CD"/>
    <s v="Compiled from data reported in the International Monetary Fund's Balance of Payment Statistics database."/>
  </r>
  <r>
    <x v="165"/>
    <s v="IT.NET.USER.ZS"/>
    <s v="Telikom PNG. Papua New Guinea Telecommunication Authority"/>
  </r>
  <r>
    <x v="165"/>
    <s v="ST.INT.TRNR.CD"/>
    <s v="Compiled from data reported in the International Monetary Fund's Balance of Payment Statistics database."/>
  </r>
  <r>
    <x v="165"/>
    <s v="SM.POP.TOTL"/>
    <s v="Estimates are derived from data on foreign population. Foreign population is people who are citizens of a country other the country in which they reside. Number of refugees reported by the UN Refugee Agency (UNHCR) are added to the migrant stock estimates. "/>
  </r>
  <r>
    <x v="165"/>
    <s v="SP.DYN.CDRT.IN"/>
    <s v="Data source: United Nations World Population Prospects"/>
  </r>
  <r>
    <x v="165"/>
    <s v="EG.EGY.PRIM.PP.KD"/>
    <s v="Sources: Estimated based on UN Energy Statistics (2014); World Development Indicators, WDI (2014)"/>
  </r>
  <r>
    <x v="165"/>
    <s v="IT.CEL.SETS"/>
    <s v="Telikom PNG. Papua New Guinea Telecommunication Authority"/>
  </r>
  <r>
    <x v="165"/>
    <s v="ST.INT.RCPT.CD"/>
    <s v="Compiled from data reported in the International Monetary Fund's Balance of Payment Statistics database."/>
  </r>
  <r>
    <x v="165"/>
    <s v="SP.DYN.AMRT.FE"/>
    <s v="Data source: United Nations World Population Prospects"/>
  </r>
  <r>
    <x v="165"/>
    <s v="SP.DYN.AMRT.MA"/>
    <s v="Data source: United Nations World Population Prospects"/>
  </r>
  <r>
    <x v="165"/>
    <s v="ST.INT.TVLR.CD"/>
    <s v="Compiled from data reported in the International Monetary Fund's Balance of Payment Statistics database."/>
  </r>
  <r>
    <x v="165"/>
    <s v="IT.NET.BBND.P2"/>
    <s v="Telikom PNG. Papua New Guinea Telecommunication Authority"/>
  </r>
  <r>
    <x v="165"/>
    <s v="SP.DYN.LE00.FE.IN"/>
    <s v="Data source: United Nations World Population Prospects"/>
  </r>
  <r>
    <x v="166"/>
    <s v="ST.INT.TRNR.CD"/>
    <s v="Compiled from data reported in the International Monetary Fund's Balance of Payment Statistics database."/>
  </r>
  <r>
    <x v="166"/>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T.INT.XPND.CD"/>
    <s v="Compiled from data reported in the International Monetary Fund's Balance of Payment Statistics database."/>
  </r>
  <r>
    <x v="166"/>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P.DYN.CBRT.IN"/>
    <s v="Data source: Eurostat"/>
  </r>
  <r>
    <x v="166"/>
    <s v="SP.DYN.AMRT.MA"/>
    <s v="Data source: Human Mortality Database by University of California, Berkeley, and Max Planck Institute for Demographic Research."/>
  </r>
  <r>
    <x v="166"/>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M.POP.TOTL"/>
    <s v="Estimates are derived from data on foreign-born population. "/>
  </r>
  <r>
    <x v="166"/>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IS.RRS.GOOD.MT.K6"/>
    <s v="Source: OECD"/>
  </r>
  <r>
    <x v="166"/>
    <s v="ST.INT.TRNX.CD"/>
    <s v="Compiled from data reported in the International Monetary Fund's Balance of Payment Statistics database."/>
  </r>
  <r>
    <x v="166"/>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EG.ELC.RNEW.ZS"/>
    <s v="Sources: World Energy Statistics and Balances, IEA (2014)"/>
  </r>
  <r>
    <x v="166"/>
    <s v="ST.INT.ARVL"/>
    <s v="Includes overnight visitors (tourists) and same-day visitors (excursionists). Arrivals of non-resident visitors at national borders. Data until 2012 are based on surveys by the Institute of Tourism. 2013: Activ Group; From 2014 Central Statistical Office."/>
  </r>
  <r>
    <x v="166"/>
    <s v="IT.MLT.MAIN"/>
    <s v="Telekomunikacja Polska S.A. (TP). Office of Electronic Communications."/>
  </r>
  <r>
    <x v="166"/>
    <s v="IT.CEL.SETS.P2"/>
    <s v="Telekomunikacja Polska S.A. (TP). Office of Electronic Communications."/>
  </r>
  <r>
    <x v="166"/>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P.DYN.CDRT.IN"/>
    <s v="Data source: Eurostat"/>
  </r>
  <r>
    <x v="166"/>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T.INT.TVLR.CD"/>
    <s v="Compiled from data reported in the International Monetary Fund's Balance of Payment Statistics database."/>
  </r>
  <r>
    <x v="166"/>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P.DYN.LE00.FE.IN"/>
    <s v="Data source: Eurostat, Statistics Poland"/>
  </r>
  <r>
    <x v="166"/>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SP.DYN.AMRT.FE"/>
    <s v="Data source: Human Mortality Database by University of California, Berkeley, and Max Planck Institute for Demographic Research."/>
  </r>
  <r>
    <x v="166"/>
    <s v="SM.POP.NETM"/>
    <s v="Data source: United Nations World Population Prospects"/>
  </r>
  <r>
    <x v="166"/>
    <s v="ST.INT.RCPT.CD"/>
    <s v="Compiled from data reported in the International Monetary Fund's Balance of Payment Statistics database."/>
  </r>
  <r>
    <x v="166"/>
    <s v="IT.CEL.SETS"/>
    <s v="Telekomunikacja Polska S.A. (TP). Office of Electronic Communications."/>
  </r>
  <r>
    <x v="166"/>
    <s v="EG.EGY.PRIM.PP.KD"/>
    <s v="Sources: World Energy Statistics and Balances, IEA (2014); World Development Indicators, WDI (2014)"/>
  </r>
  <r>
    <x v="166"/>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6"/>
    <s v="EG.FEC.RNEW.ZS"/>
    <s v="Sources: World Energy Statistics and Balances, IEA (2014)"/>
  </r>
  <r>
    <x v="166"/>
    <s v="IS.RRS.PASG.KM"/>
    <s v="Source: OECD"/>
  </r>
  <r>
    <x v="166"/>
    <s v="ST.INT.TVLX.CD"/>
    <s v="Compiled from data reported in the International Monetary Fund's Balance of Payment Statistics database. 1995-1999: country data."/>
  </r>
  <r>
    <x v="166"/>
    <s v="ST.INT.DPRT"/>
    <s v="Includes overnight visitors (tourists) and same-day visitors (excursionists)."/>
  </r>
  <r>
    <x v="166"/>
    <s v="IT.MLT.MAIN.P2"/>
    <s v="Telekomunikacja Polska S.A. (TP). Office of Electronic Communications."/>
  </r>
  <r>
    <x v="166"/>
    <s v="IT.NET.BBND.P2"/>
    <s v="Telekomunikacja Polska S.A. (TP). Office of Electronic Communications."/>
  </r>
  <r>
    <x v="166"/>
    <s v="SP.DYN.LE00.MA.IN"/>
    <s v="Data source: Eurostat, Statistics Poland"/>
  </r>
  <r>
    <x v="166"/>
    <s v="SP.DYN.TFRT.IN"/>
    <s v="Data source: Eurostat, Statistics Poland"/>
  </r>
  <r>
    <x v="166"/>
    <s v="SP.POP.TOTL"/>
    <s v="Data source: Eurostat"/>
  </r>
  <r>
    <x v="166"/>
    <s v="IT.NET.USER.ZS"/>
    <s v="Telekomunikacja Polska S.A. (TP). Office of Electronic Communications."/>
  </r>
  <r>
    <x v="166"/>
    <s v="MS.MIL.XPND.CN"/>
    <s v="1981-1984 SIPRI estimates."/>
  </r>
  <r>
    <x v="166"/>
    <s v="MS.MIL.XPND.CD"/>
    <s v="1981-1984 SIPRI estimates."/>
  </r>
  <r>
    <x v="166"/>
    <s v="SP.POP.GROW"/>
    <s v="Data source: Eurostat"/>
  </r>
  <r>
    <x v="166"/>
    <s v="SP.DYN.LE00.IN"/>
    <s v="Derived using male and female life expectancy"/>
  </r>
  <r>
    <x v="166"/>
    <s v="IT.NET.BBND"/>
    <s v="Telekomunikacja Polska S.A. (TP). Office of Electronic Communications."/>
  </r>
  <r>
    <x v="167"/>
    <s v="ST.INT.XPND.CD"/>
    <s v="Compiled from data reported by the country. Data: Fiscal years (July-June). The expenditure figures are those provided by the country to UNWTO, which do not appear in the International Monetary Fund data. Data: Fiscal years (July-June)."/>
  </r>
  <r>
    <x v="167"/>
    <s v="ST.INT.TRNX.CD"/>
    <s v="Compiled from data reported by the country. Data: Fiscal years (July-June). The expenditure figures are those provided by the country to UNWTO, which do not appear in the International Monetary Fund data. Data: Fiscal years (July-June)."/>
  </r>
  <r>
    <x v="167"/>
    <s v="SP.DYN.LE00.MA.IN"/>
    <s v="Data source: U.S. Census Bureau, United Nations World Population Prospects"/>
  </r>
  <r>
    <x v="167"/>
    <s v="NY.GNP.MKTP.PP.KD"/>
    <s v="Estimates are based on regression."/>
  </r>
  <r>
    <x v="167"/>
    <s v="SP.DYN.TFRT.IN"/>
    <s v="Data source: U.S. Census Bureau, United Nations World Population Prospects"/>
  </r>
  <r>
    <x v="167"/>
    <s v="SP.DYN.CBRT.IN"/>
    <s v="Data source: U.S. Census Bureau, Centers for Disease Control and Prevention"/>
  </r>
  <r>
    <x v="167"/>
    <s v="NY.GNP.MKTP.PP.CD"/>
    <s v="Estimates are based on regression."/>
  </r>
  <r>
    <x v="167"/>
    <s v="SP.POP.TOTL"/>
    <s v="Data source: U.S. Census Bureau, 1990 Census"/>
  </r>
  <r>
    <x v="167"/>
    <s v="NY.GDP.MKTP.PP.KD"/>
    <s v="Estimates are based on regression."/>
  </r>
  <r>
    <x v="167"/>
    <s v="SM.POP.NETM"/>
    <s v="Data source: United Nations World Population Prospects"/>
  </r>
  <r>
    <x v="167"/>
    <s v="SP.POP.GROW"/>
    <s v="Data source: U.S. Census Bureau, 1990 Census"/>
  </r>
  <r>
    <x v="167"/>
    <s v="NY.GNP.PCAP.PP.KD"/>
    <s v="Estimates are based on regression."/>
  </r>
  <r>
    <x v="167"/>
    <s v="ST.INT.RCPT.CD"/>
    <s v="Compiled from data reported by the country. The expenditure figures are those provided by the country to UNWTO, which do not appear in the International Monetary Fund data."/>
  </r>
  <r>
    <x v="167"/>
    <s v="NY.GDP.MKTP.PP.CD"/>
    <s v="Estimates are based on regression."/>
  </r>
  <r>
    <x v="167"/>
    <s v="ST.INT.TVLX.CD"/>
    <s v="Compiled from data reported by the country. Data: Fiscal years (July-June). The expenditure figures are those provided by the country to UNWTO, which do not appear in the International Monetary Fund data. Data: Fiscal years (July-June)."/>
  </r>
  <r>
    <x v="167"/>
    <s v="SP.DYN.LE00.IN"/>
    <s v="Derived using male and female life expectancy"/>
  </r>
  <r>
    <x v="167"/>
    <s v="NY.GDP.PCAP.PP.KD"/>
    <s v="Estimates are based on regression."/>
  </r>
  <r>
    <x v="167"/>
    <s v="NY.GDP.PCAP.PP.CD"/>
    <s v="Estimates are based on regression."/>
  </r>
  <r>
    <x v="167"/>
    <s v="NY.GNP.PCAP.PP.CD"/>
    <s v="Estimates are based on regression."/>
  </r>
  <r>
    <x v="167"/>
    <s v="IT.CEL.SETS.P2"/>
    <s v="Puerto Rico Telephone Company (PRTC). Puerto Rico Institute of Statistics"/>
  </r>
  <r>
    <x v="167"/>
    <s v="NE.CON.PRVT.PP.KD"/>
    <s v="Estimates are based on regression."/>
  </r>
  <r>
    <x v="167"/>
    <s v="IT.MLT.MAIN"/>
    <s v="Puerto Rico Telephone Company (PRTC). Puerto Rico Institute of Statistics"/>
  </r>
  <r>
    <x v="167"/>
    <s v="SP.DYN.AMRT.FE"/>
    <s v="Data source: United Nations World Population Prospects"/>
  </r>
  <r>
    <x v="167"/>
    <s v="ST.INT.DPRT"/>
    <s v="Includes overnight visitors (tourists) only. Data: Fiscal years (July-June)."/>
  </r>
  <r>
    <x v="167"/>
    <s v="NE.CON.PRVT.PP.CD"/>
    <s v="Estimates are based on regression."/>
  </r>
  <r>
    <x v="167"/>
    <s v="IT.NET.BBND"/>
    <s v="Puerto Rico Telephone Company (PRTC). Puerto Rico Institute of Statistics"/>
  </r>
  <r>
    <x v="167"/>
    <s v="EG.FEC.RNEW.ZS"/>
    <s v="Sources: UN Energy Statistics (2014)"/>
  </r>
  <r>
    <x v="167"/>
    <s v="IT.CEL.SETS"/>
    <s v="Puerto Rico Telephone Company (PRTC). Puerto Rico Institute of Statistics"/>
  </r>
  <r>
    <x v="167"/>
    <s v="SM.POP.TOTL"/>
    <s v="Estimates are derived from data on foreign-born population. The estimates for Puerto Rico include, to the extent possible, all persons born outside its territory."/>
  </r>
  <r>
    <x v="167"/>
    <s v="IT.NET.BBND.P2"/>
    <s v="Puerto Rico Telephone Company (PRTC). Puerto Rico Institute of Statistics"/>
  </r>
  <r>
    <x v="167"/>
    <s v="EG.ELC.RNEW.ZS"/>
    <s v="Sources: UN Energy Statistics (2014)"/>
  </r>
  <r>
    <x v="167"/>
    <s v="SP.DYN.CDRT.IN"/>
    <s v="Data source: U.S. Census Bureau, Centers for Disease Control and Prevention"/>
  </r>
  <r>
    <x v="167"/>
    <s v="SP.DYN.LE00.FE.IN"/>
    <s v="Data source: U.S. Census Bureau, United Nations World Population Prospects"/>
  </r>
  <r>
    <x v="167"/>
    <s v="IT.MLT.MAIN.P2"/>
    <s v="Puerto Rico Telephone Company (PRTC). Puerto Rico Institute of Statistics"/>
  </r>
  <r>
    <x v="167"/>
    <s v="ST.INT.ARVL"/>
    <s v="Includes overnight visitors (tourists) and same-day visitors (excursionists)."/>
  </r>
  <r>
    <x v="167"/>
    <s v="IT.NET.USER.ZS"/>
    <s v="Puerto Rico Telephone Company (PRTC). Puerto Rico Institute of Statistics"/>
  </r>
  <r>
    <x v="167"/>
    <s v="SP.DYN.AMRT.MA"/>
    <s v="Data source: United Nations World Population Prospects"/>
  </r>
  <r>
    <x v="167"/>
    <s v="EG.EGY.PRIM.PP.KD"/>
    <s v="Sources: Estimated based on UN Energy Statistics (2014); World Development Indicators, WDI (2014)"/>
  </r>
  <r>
    <x v="168"/>
    <s v="SP.DYN.TFRT.IN"/>
    <s v="Data source: United Nations World Population Prospects"/>
  </r>
  <r>
    <x v="168"/>
    <s v="IT.NET.BBND.P2"/>
    <s v="Ministry of Posts and Telecommunications."/>
  </r>
  <r>
    <x v="168"/>
    <s v="SP.DYN.LE00.MA.IN"/>
    <s v="Data source: United Nations World Population Prospects"/>
  </r>
  <r>
    <x v="168"/>
    <s v="SP.DYN.LE00.FE.IN"/>
    <s v="Data source: United Nations World Population Prospects"/>
  </r>
  <r>
    <x v="168"/>
    <s v="SP.DYN.CBRT.IN"/>
    <s v="Data source: United Nations World Population Prospects"/>
  </r>
  <r>
    <x v="168"/>
    <s v="SP.POP.TOTL"/>
    <s v="Data source: United Nations World Population Prospects"/>
  </r>
  <r>
    <x v="168"/>
    <s v="MS.MIL.XPND.CN"/>
    <s v="1986-2018 highly uncertain data."/>
  </r>
  <r>
    <x v="168"/>
    <s v="ST.INT.ARVL"/>
    <s v="Includes overnight visitors (tourists) and same-day visitors (excursionists)."/>
  </r>
  <r>
    <x v="168"/>
    <s v="SM.POP.NETM"/>
    <s v="Data source: United Nations World Population Prospects"/>
  </r>
  <r>
    <x v="168"/>
    <s v="SP.POP.GROW"/>
    <s v="Data source: United Nations World Population Prospects"/>
  </r>
  <r>
    <x v="168"/>
    <s v="MS.MIL.XPND.CD"/>
    <s v="1986-2017 highly uncertain data."/>
  </r>
  <r>
    <x v="168"/>
    <s v="IT.NET.USER.ZS"/>
    <s v="Ministry of Posts and Telecommunications."/>
  </r>
  <r>
    <x v="168"/>
    <s v="SP.DYN.AMRT.MA"/>
    <s v="Data source: United Nations World Population Prospects"/>
  </r>
  <r>
    <x v="168"/>
    <s v="EG.EGY.PRIM.PP.KD"/>
    <s v="Sources: World Energy Statistics and Balances, IEA (2014); World Development Indicators, WDI (2014)"/>
  </r>
  <r>
    <x v="168"/>
    <s v="EG.ELC.RNEW.ZS"/>
    <s v="Sources: World Energy Statistics and Balances, IEA (2014)"/>
  </r>
  <r>
    <x v="168"/>
    <s v="SP.DYN.LE00.IN"/>
    <s v="Data source: United Nations World Population Prospects"/>
  </r>
  <r>
    <x v="168"/>
    <s v="IT.CEL.SETS.P2"/>
    <s v="Ministry of Posts and Telecommunications."/>
  </r>
  <r>
    <x v="168"/>
    <s v="IT.CEL.SETS"/>
    <s v="Ministry of Posts and Telecommunications."/>
  </r>
  <r>
    <x v="168"/>
    <s v="EG.FEC.RNEW.ZS"/>
    <s v="Sources: World Energy Statistics and Balances, IEA (2014)"/>
  </r>
  <r>
    <x v="168"/>
    <s v="SP.DYN.CDRT.IN"/>
    <s v="Data source: United Nations World Population Prospects"/>
  </r>
  <r>
    <x v="168"/>
    <s v="IT.MLT.MAIN"/>
    <s v="Ministry of Posts and Telecommunications."/>
  </r>
  <r>
    <x v="168"/>
    <s v="SM.POP.TOTL"/>
    <s v="Estimates are imputed using model estimates. "/>
  </r>
  <r>
    <x v="168"/>
    <s v="SP.DYN.AMRT.FE"/>
    <s v="Data source: United Nations World Population Prospects"/>
  </r>
  <r>
    <x v="168"/>
    <s v="IT.MLT.MAIN.P2"/>
    <s v="Ministry of Posts and Telecommunications."/>
  </r>
  <r>
    <x v="168"/>
    <s v="IT.NET.BBND"/>
    <s v="Ministry of Posts and Telecommunications."/>
  </r>
  <r>
    <x v="168"/>
    <s v="BM.KLT.DINV.CD.WD"/>
    <s v="Source: United Nations Conference on Trade and Development, Foreign Direct Investment Online database."/>
  </r>
  <r>
    <x v="169"/>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T.INT.XPND.CD"/>
    <s v="Compiled from data reported in the International Monetary Fund's Balance of Payment Statistics database."/>
  </r>
  <r>
    <x v="169"/>
    <s v="ST.INT.DPRT"/>
    <s v="Includes overnight visitors (tourists) only. Source: Statistics Portugal (INE), Travel Survey of Residents."/>
  </r>
  <r>
    <x v="169"/>
    <s v="SP.DYN.TFRT.IN"/>
    <s v="Data source: Eurostat, Instituto Nacional de Estatística"/>
  </r>
  <r>
    <x v="169"/>
    <s v="SP.DYN.LE00.MA.IN"/>
    <s v="Data source: Eurostat, Instituto Nacional de Estatística"/>
  </r>
  <r>
    <x v="169"/>
    <s v="IT.NET.USER.ZS"/>
    <s v="Instituto das Comunicações de Portugal. From 2002: Autoridade Nacional de Comunicacoes (ANACOM)."/>
  </r>
  <r>
    <x v="169"/>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T.INT.RCPT.CD"/>
    <s v="Compiled from data reported in the International Monetary Fund's Balance of Payment Statistics database."/>
  </r>
  <r>
    <x v="169"/>
    <s v="SM.POP.NETM"/>
    <s v="Data source: United Nations World Population Prospects"/>
  </r>
  <r>
    <x v="169"/>
    <s v="IT.NET.BBND"/>
    <s v="Instituto das Comunicações de Portugal. From 2002: Autoridade Nacional de Comunicacoes (ANACOM)."/>
  </r>
  <r>
    <x v="169"/>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P.DYN.LE00.FE.IN"/>
    <s v="Data source: Eurostat, Instituto Nacional de Estatística"/>
  </r>
  <r>
    <x v="169"/>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P.POP.TOTL"/>
    <s v="Data source: Eurostat"/>
  </r>
  <r>
    <x v="169"/>
    <s v="EG.EGY.PRIM.PP.KD"/>
    <s v="Sources: World Energy Statistics and Balances, IEA (2014); World Development Indicators, WDI (2014)"/>
  </r>
  <r>
    <x v="169"/>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P.DYN.AMRT.FE"/>
    <s v="Data source: Human Mortality Database by University of California, Berkeley, and Max Planck Institute for Demographic Research."/>
  </r>
  <r>
    <x v="169"/>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IT.MLT.MAIN.P2"/>
    <s v="Instituto das Comunicações de Portugal. From 2002: Autoridade Nacional de Comunicacoes (ANACOM)."/>
  </r>
  <r>
    <x v="169"/>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T.INT.TRNR.CD"/>
    <s v="Compiled from data reported in the International Monetary Fund's Balance of Payment Statistics database."/>
  </r>
  <r>
    <x v="169"/>
    <s v="SP.DYN.AMRT.MA"/>
    <s v="Data source: Human Mortality Database by University of California, Berkeley, and Max Planck Institute for Demographic Research."/>
  </r>
  <r>
    <x v="169"/>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IT.MLT.MAIN"/>
    <s v="Instituto das Comunicações de Portugal. From 2002: Autoridade Nacional de Comunicacoes (ANACOM)."/>
  </r>
  <r>
    <x v="169"/>
    <s v="SP.DYN.LE00.IN"/>
    <s v="Derived using male and female life expectancy"/>
  </r>
  <r>
    <x v="169"/>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EG.FEC.RNEW.ZS"/>
    <s v="Sources: World Energy Statistics and Balances, IEA (2014)"/>
  </r>
  <r>
    <x v="169"/>
    <s v="SP.POP.GROW"/>
    <s v="Data source: Eurostat"/>
  </r>
  <r>
    <x v="169"/>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IS.RRS.GOOD.MT.K6"/>
    <s v="Source: OECD"/>
  </r>
  <r>
    <x v="169"/>
    <s v="SP.DYN.CBRT.IN"/>
    <s v="Data source: Eurostat"/>
  </r>
  <r>
    <x v="169"/>
    <s v="ST.INT.TVLX.CD"/>
    <s v="Compiled from data reported in the International Monetary Fund's Balance of Payment Statistics database."/>
  </r>
  <r>
    <x v="169"/>
    <s v="EG.ELC.RNEW.ZS"/>
    <s v="Sources: World Energy Statistics and Balances, IEA (2014)"/>
  </r>
  <r>
    <x v="169"/>
    <s v="PA.NUS.FCRF"/>
    <s v="Data are reported in Portuguese escudos until 1998, in euro from 1999."/>
  </r>
  <r>
    <x v="169"/>
    <s v="SP.DYN.CDRT.IN"/>
    <s v="Data source: Eurostat"/>
  </r>
  <r>
    <x v="169"/>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IT.CEL.SETS"/>
    <s v="Instituto das Comunicações de Portugal. From 2002: Autoridade Nacional de Comunicacoes (ANACOM)."/>
  </r>
  <r>
    <x v="169"/>
    <s v="SM.POP.TOTL"/>
    <s v="Estimates are derived from data on foreign-born population. "/>
  </r>
  <r>
    <x v="169"/>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T.INT.TRNX.CD"/>
    <s v="Compiled from data reported in the International Monetary Fund's Balance of Payment Statistics database."/>
  </r>
  <r>
    <x v="169"/>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ST.INT.TVLR.CD"/>
    <s v="Compiled from data reported in the International Monetary Fund's Balance of Payment Statistics database."/>
  </r>
  <r>
    <x v="169"/>
    <s v="ST.INT.ARVL"/>
    <s v="Includes overnight visitors (tourists) only. Arrivals of non-resident tourists in all types of accommodation establishments. From 2007: Arrivals of non-resident tourists in all types of accommodation establishments. From 2013 include hotels, apartment hotels, “pousadas”, tourist apartments, tourist villages, camping sites, recreation centres, tourism in rural areas and local accommodation."/>
  </r>
  <r>
    <x v="169"/>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IS.RRS.PASG.KM"/>
    <s v="Source: OECD"/>
  </r>
  <r>
    <x v="169"/>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69"/>
    <s v="IT.CEL.SETS.P2"/>
    <s v="Instituto das Comunicações de Portugal. From 2002: Autoridade Nacional de Comunicacoes (ANACOM)."/>
  </r>
  <r>
    <x v="169"/>
    <s v="IT.NET.BBND.P2"/>
    <s v="Instituto das Comunicações de Portugal. From 2002: Autoridade Nacional de Comunicacoes (ANACOM)."/>
  </r>
  <r>
    <x v="170"/>
    <s v="SP.DYN.LE00.IN"/>
    <s v="Data source: United Nations World Population Prospects"/>
  </r>
  <r>
    <x v="170"/>
    <s v="IT.NET.BBND"/>
    <s v="Until 1998: Administración Nacional de Telecomunicaciones (ANTELCO). Comisión Nacional de Telecomunicaciones."/>
  </r>
  <r>
    <x v="170"/>
    <s v="IT.MLT.MAIN"/>
    <s v="Until 1998: Administración Nacional de Telecomunicaciones (ANTELCO). Comisión Nacional de Telecomunicaciones."/>
  </r>
  <r>
    <x v="170"/>
    <s v="IT.CEL.SETS"/>
    <s v="Until 1998: Administración Nacional de Telecomunicaciones (ANTELCO). Comisión Nacional de Telecomunicaciones."/>
  </r>
  <r>
    <x v="170"/>
    <s v="IS.RRS.PASG.KM"/>
    <s v="Source: Internation Union of Railways (UIC)"/>
  </r>
  <r>
    <x v="170"/>
    <s v="MS.MIL.XPND.ZS"/>
    <s v="1989-1997 SIPRI estimates."/>
  </r>
  <r>
    <x v="170"/>
    <s v="IT.NET.USER.ZS"/>
    <s v="Until 1998: Administración Nacional de Telecomunicaciones (ANTELCO). Comisión Nacional de Telecomunicaciones."/>
  </r>
  <r>
    <x v="170"/>
    <s v="ST.INT.TVLX.CD"/>
    <s v="Compiled from data reported in the International Monetary Fund's Balance of Payment Statistics database."/>
  </r>
  <r>
    <x v="170"/>
    <s v="SP.DYN.AMRT.FE"/>
    <s v="Data source: United Nations World Population Prospects"/>
  </r>
  <r>
    <x v="170"/>
    <s v="SM.POP.TOTL"/>
    <s v="Estimates are derived from data on foreign-born population. "/>
  </r>
  <r>
    <x v="170"/>
    <s v="SP.DYN.CDRT.IN"/>
    <s v="Data source: United Nations World Population Prospects"/>
  </r>
  <r>
    <x v="170"/>
    <s v="EG.EGY.PRIM.PP.KD"/>
    <s v="Sources: World Energy Statistics and Balances, IEA (2014); World Development Indicators, WDI (2014)"/>
  </r>
  <r>
    <x v="170"/>
    <s v="ST.INT.TRNR.CD"/>
    <s v="Compiled from data reported in the International Monetary Fund's Balance of Payment Statistics database."/>
  </r>
  <r>
    <x v="170"/>
    <s v="IT.CEL.SETS.P2"/>
    <s v="Until 1998: Administración Nacional de Telecomunicaciones (ANTELCO). Comisión Nacional de Telecomunicaciones."/>
  </r>
  <r>
    <x v="170"/>
    <s v="IT.MLT.MAIN.P2"/>
    <s v="Until 1998: Administración Nacional de Telecomunicaciones (ANTELCO). Comisión Nacional de Telecomunicaciones."/>
  </r>
  <r>
    <x v="170"/>
    <s v="SP.POP.GROW"/>
    <s v="Data source: United Nations World Population Prospects"/>
  </r>
  <r>
    <x v="170"/>
    <s v="ST.INT.DPRT"/>
    <s v="Includes overnight visitors (tourists) only. E/D cards in the &quot;Silvio Petirossi&quot; airport and passenger counts at the national border crossings - National Police and SENATUR."/>
  </r>
  <r>
    <x v="170"/>
    <s v="EG.FEC.RNEW.ZS"/>
    <s v="Sources: World Energy Statistics and Balances, IEA (2014)"/>
  </r>
  <r>
    <x v="170"/>
    <s v="SP.DYN.CBRT.IN"/>
    <s v="Data source: United Nations World Population Prospects"/>
  </r>
  <r>
    <x v="170"/>
    <s v="SM.POP.NETM"/>
    <s v="Data source: United Nations World Population Prospects"/>
  </r>
  <r>
    <x v="170"/>
    <s v="EG.ELC.RNEW.ZS"/>
    <s v="Sources: World Energy Statistics and Balances, IEA (2014)"/>
  </r>
  <r>
    <x v="170"/>
    <s v="ST.INT.RCPT.CD"/>
    <s v="Compiled from data reported in the International Monetary Fund's Balance of Payment Statistics database."/>
  </r>
  <r>
    <x v="170"/>
    <s v="MS.MIL.XPND.CD"/>
    <s v="1960-1997 SIPRI estimates."/>
  </r>
  <r>
    <x v="170"/>
    <s v="ST.INT.TRNX.CD"/>
    <s v="Compiled from data reported in the International Monetary Fund's Balance of Payment Statistics database."/>
  </r>
  <r>
    <x v="170"/>
    <s v="DT.DOD.DECT.CD"/>
    <s v="Long-term public and publicly guaranteed for 2020 are based on reports provided by the country. Long-term private nonguaranteed debt and short-term debt for 2020 are based on Central Bank data."/>
  </r>
  <r>
    <x v="170"/>
    <s v="SP.DYN.LE00.MA.IN"/>
    <s v="Data source: United Nations World Population Prospects"/>
  </r>
  <r>
    <x v="170"/>
    <s v="ST.INT.TVLR.CD"/>
    <s v="Compiled from data reported in the International Monetary Fund's Balance of Payment Statistics database."/>
  </r>
  <r>
    <x v="170"/>
    <s v="MS.MIL.XPND.CN"/>
    <s v="1960-1997 SIPRI estimates."/>
  </r>
  <r>
    <x v="170"/>
    <s v="SP.DYN.TFRT.IN"/>
    <s v="Data source: United Nations World Population Prospects"/>
  </r>
  <r>
    <x v="170"/>
    <s v="ST.INT.ARVL"/>
    <s v="Includes overnight visitors (tourists) and same-day visitors (excursionists). Arrivals of non-resident visitors at national borders. Excluding nationals residing abroad and crew members. 2000: inbound and outbound tourism survey - Central Bank of Paraguay. From 2001 E/D cards in the &quot;Silvio Petirossi&quot; airport and passenger counts at the national border crossings - National Police and SENATUR."/>
  </r>
  <r>
    <x v="170"/>
    <s v="SP.DYN.AMRT.MA"/>
    <s v="Data source: United Nations World Population Prospects"/>
  </r>
  <r>
    <x v="170"/>
    <s v="SP.DYN.LE00.FE.IN"/>
    <s v="Data source: United Nations World Population Prospects"/>
  </r>
  <r>
    <x v="170"/>
    <s v="ST.INT.XPND.CD"/>
    <s v="Compiled from data reported in the International Monetary Fund's Balance of Payment Statistics database."/>
  </r>
  <r>
    <x v="170"/>
    <s v="SP.POP.TOTL"/>
    <s v="Data source: United Nations World Population Prospects"/>
  </r>
  <r>
    <x v="170"/>
    <s v="IT.NET.BBND.P2"/>
    <s v="Until 1998: Administración Nacional de Telecomunicaciones (ANTELCO). Comisión Nacional de Telecomunicaciones."/>
  </r>
  <r>
    <x v="171"/>
    <s v="IT.MLT.MAIN.P2"/>
    <s v="Palestine Telecommunications Company (PALTEL)."/>
  </r>
  <r>
    <x v="171"/>
    <s v="SP.DYN.CDRT.IN"/>
    <s v="Data source and note: Palestinian Central Bureau of Statistics, United Nations World Population Prospects (for State of Palestine)"/>
  </r>
  <r>
    <x v="171"/>
    <s v="SP.DYN.TO65.FE.ZS"/>
    <s v="Including East Jerusalem."/>
  </r>
  <r>
    <x v="171"/>
    <s v="SP.ADO.TFRT"/>
    <s v="Including East Jerusalem."/>
  </r>
  <r>
    <x v="171"/>
    <s v="IT.CEL.SETS"/>
    <s v="Palestine Telecommunications Company (PALTEL)."/>
  </r>
  <r>
    <x v="171"/>
    <s v="ST.INT.TVLR.CD"/>
    <s v="Compiled from data reported in the International Monetary Fund's Balance of Payment Statistics database. West Bank and Gaza."/>
  </r>
  <r>
    <x v="171"/>
    <s v="IT.NET.BBND"/>
    <s v="Palestine Telecommunications Company (PALTEL)."/>
  </r>
  <r>
    <x v="171"/>
    <s v="SP.DYN.LE00.FE.IN"/>
    <s v="Data source and note: United Nations World Population Prospects (for State of Palestine)"/>
  </r>
  <r>
    <x v="171"/>
    <s v="IT.NET.USER.ZS"/>
    <s v="Palestine Telecommunications Company (PALTEL)."/>
  </r>
  <r>
    <x v="171"/>
    <s v="IT.CEL.SETS.P2"/>
    <s v="Palestine Telecommunications Company (PALTEL)."/>
  </r>
  <r>
    <x v="171"/>
    <s v="ST.INT.ARVL"/>
    <s v="Includes overnight visitors (tourists) only. Arrivals of non-resident tourists in hotels and similar establishments. Source: Palestinian Central Bureau of Statistics. Hotel Activity Survey. Ramallah - Palestine. Data on hotel activity from 2012 represent the West Bank only. Note: the data on hotel activity represent the responded hotels in the West Bank only."/>
  </r>
  <r>
    <x v="171"/>
    <s v="IT.NET.BBND.P2"/>
    <s v="Palestine Telecommunications Company (PALTEL)."/>
  </r>
  <r>
    <x v="171"/>
    <s v="SP.DYN.AMRT.MA"/>
    <s v="Data source: United Nations World Population Prospects (for State of Palestine). Including East Jerusalem."/>
  </r>
  <r>
    <x v="171"/>
    <s v="SP.DYN.LE00.IN"/>
    <s v="Data source: United Nations World Population Prospects"/>
  </r>
  <r>
    <x v="171"/>
    <s v="SP.DYN.AMRT.FE"/>
    <s v="Data source: United Nations World Population Prospects (for State of Palestine). Including East Jerusalem."/>
  </r>
  <r>
    <x v="171"/>
    <s v="SP.POP.BRTH.MF"/>
    <s v="Including East Jerusalem."/>
  </r>
  <r>
    <x v="171"/>
    <s v="ST.INT.TRNX.CD"/>
    <s v="Compiled from data reported in the International Monetary Fund's Balance of Payment Statistics database. West Bank and Gaza."/>
  </r>
  <r>
    <x v="171"/>
    <s v="ST.INT.XPND.CD"/>
    <s v="Compiled from data reported in the International Monetary Fund's Balance of Payment Statistics database. West Bank and Gaza."/>
  </r>
  <r>
    <x v="171"/>
    <s v="IT.MLT.MAIN"/>
    <s v="Palestine Telecommunications Company (PALTEL)."/>
  </r>
  <r>
    <x v="171"/>
    <s v="SP.POP.TOTL"/>
    <s v="Data source: World Bank estimates based on data from Palestinian Central Bureau of Statistics, excluding E. Jerusalem."/>
  </r>
  <r>
    <x v="171"/>
    <s v="PA.NUS.PRVT.PP"/>
    <s v="From July 2020, this indicator is expressed for United States dollar (Previously it was for New Israeli Shekel)."/>
  </r>
  <r>
    <x v="171"/>
    <s v="PA.NUS.PPP"/>
    <s v="From July 2020, this indicator is expressed for United States dollar (Previously it was for New Israeli Shekel)."/>
  </r>
  <r>
    <x v="171"/>
    <s v="SP.DYN.TO65.MA.ZS"/>
    <s v="Including East Jerusalem."/>
  </r>
  <r>
    <x v="171"/>
    <s v="ST.INT.TVLX.CD"/>
    <s v="Compiled from data reported in the International Monetary Fund's Balance of Payment Statistics database. West Bank and Gaza."/>
  </r>
  <r>
    <x v="171"/>
    <s v="SM.POP.TOTL"/>
    <s v="Estimates are derived from data on foreign-born population. The estimates for the Occupied Palestinian Territory refer to the number of Palestinian refugees registered by UNRWA."/>
  </r>
  <r>
    <x v="171"/>
    <s v="SP.DYN.TFRT.IN"/>
    <s v="Data source and note: United Nations World Population Prospects (for State of Palestine)"/>
  </r>
  <r>
    <x v="171"/>
    <s v="SP.POP.GROW"/>
    <s v="Data source: World Bank estimates based on data from Palestinian Central Bureau of Statistics, excluding E. Jerusalem."/>
  </r>
  <r>
    <x v="171"/>
    <s v="SP.DYN.LE00.MA.IN"/>
    <s v="Data source and note: United Nations World Population Prospects (for State of Palestine)"/>
  </r>
  <r>
    <x v="171"/>
    <s v="SM.POP.REFG"/>
    <s v="Figures include Palestinian refugees under the mandate of the United Nations Relief and Works Agency for Palestine Refugees in the Near East (UNRWA) which are not included in statistics from the United Nations Office of the High Commissioner for Refugees (UNHCR)."/>
  </r>
  <r>
    <x v="171"/>
    <s v="SM.POP.REFG.OR"/>
    <s v="Figures refer to Palestinian refugees under the UNHCR mandate only."/>
  </r>
  <r>
    <x v="171"/>
    <s v="SM.POP.NETM"/>
    <s v="Data source and note: United Nations World Population Prospects (for State of Palestine)"/>
  </r>
  <r>
    <x v="171"/>
    <s v="SP.DYN.CBRT.IN"/>
    <s v="Data source and note: Palestinian Central Bureau of Statistics, United Nations World Population Prospects (for State of Palestine)"/>
  </r>
  <r>
    <x v="172"/>
    <s v="SP.DYN.AMRT.MA"/>
    <s v="Data source: United Nations World Population Prospects"/>
  </r>
  <r>
    <x v="172"/>
    <s v="ST.INT.XPND.CD"/>
    <s v="Compiled from data reported in the International Monetary Fund's Balance of Payment Statistics database."/>
  </r>
  <r>
    <x v="172"/>
    <s v="IT.NET.BBND.P2"/>
    <s v="Until 2004: Ministère de l'Economie, des Finances et de l'Industrie. Service des Postes et Télécommunications."/>
  </r>
  <r>
    <x v="172"/>
    <s v="ST.INT.ARVL"/>
    <s v="Includes overnight visitors (tourists) and same-day visitors (excursionists). Arrivals of non-resident visitors at national borders."/>
  </r>
  <r>
    <x v="172"/>
    <s v="SP.POP.TOTL"/>
    <s v="Data source: United Nations World Population Prospects"/>
  </r>
  <r>
    <x v="172"/>
    <s v="SP.DYN.TFRT.IN"/>
    <s v="Data source: United Nations World Population Prospects"/>
  </r>
  <r>
    <x v="172"/>
    <s v="SP.DYN.LE00.FE.IN"/>
    <s v="Data source: United Nations World Population Prospects"/>
  </r>
  <r>
    <x v="172"/>
    <s v="ST.INT.RCPT.CD"/>
    <s v="Compiled from data reported in the International Monetary Fund's Balance of Payment Statistics database. 1995-1999: country data."/>
  </r>
  <r>
    <x v="172"/>
    <s v="SP.DYN.LE00.MA.IN"/>
    <s v="Data source: United Nations World Population Prospects"/>
  </r>
  <r>
    <x v="172"/>
    <s v="ST.INT.TVLR.CD"/>
    <s v="Compiled from data reported in the International Monetary Fund's Balance of Payment Statistics database."/>
  </r>
  <r>
    <x v="172"/>
    <s v="EG.ELC.RNEW.ZS"/>
    <s v="Sources: UN Energy Statistics (2014)"/>
  </r>
  <r>
    <x v="172"/>
    <s v="SP.DYN.CBRT.IN"/>
    <s v="Data source: United Nations World Population Prospects"/>
  </r>
  <r>
    <x v="172"/>
    <s v="ST.INT.DPRT"/>
    <s v="Includes overnight visitors (tourists) only."/>
  </r>
  <r>
    <x v="172"/>
    <s v="EG.FEC.RNEW.ZS"/>
    <s v="Sources: UN Energy Statistics (2014)"/>
  </r>
  <r>
    <x v="172"/>
    <s v="SM.POP.NETM"/>
    <s v="Data source: United Nations World Population Prospects"/>
  </r>
  <r>
    <x v="172"/>
    <s v="SP.DYN.CDRT.IN"/>
    <s v="Data source: United Nations World Population Prospects"/>
  </r>
  <r>
    <x v="172"/>
    <s v="SP.POP.GROW"/>
    <s v="Data source: United Nations World Population Prospects"/>
  </r>
  <r>
    <x v="172"/>
    <s v="IT.MLT.MAIN.P2"/>
    <s v="Until 2004: Ministère de l'Economie, des Finances et de l'Industrie. Service des Postes et Télécommunications."/>
  </r>
  <r>
    <x v="172"/>
    <s v="SM.POP.TOTL"/>
    <s v="Estimates are derived from data on foreign-born population. "/>
  </r>
  <r>
    <x v="172"/>
    <s v="ST.INT.TRNR.CD"/>
    <s v="Compiled from data reported in the International Monetary Fund's Balance of Payment Statistics database."/>
  </r>
  <r>
    <x v="172"/>
    <s v="SP.DYN.AMRT.FE"/>
    <s v="Data source: United Nations World Population Prospects"/>
  </r>
  <r>
    <x v="172"/>
    <s v="ST.INT.TVLX.CD"/>
    <s v="Compiled from data reported in the International Monetary Fund's Balance of Payment Statistics database."/>
  </r>
  <r>
    <x v="172"/>
    <s v="IT.CEL.SETS"/>
    <s v="Until 2004: Ministère de l'Economie, des Finances et de l'Industrie. Service des Postes et Télécommunications."/>
  </r>
  <r>
    <x v="172"/>
    <s v="IT.CEL.SETS.P2"/>
    <s v="Until 2004: Ministère de l'Economie, des Finances et de l'Industrie. Service des Postes et Télécommunications."/>
  </r>
  <r>
    <x v="172"/>
    <s v="IT.MLT.MAIN"/>
    <s v="Until 2004: Ministère de l'Economie, des Finances et de l'Industrie. Service des Postes et Télécommunications."/>
  </r>
  <r>
    <x v="172"/>
    <s v="IT.NET.BBND"/>
    <s v="Until 2004: Ministère de l'Economie, des Finances et de l'Industrie. Service des Postes et Télécommunications."/>
  </r>
  <r>
    <x v="172"/>
    <s v="ST.INT.TRNX.CD"/>
    <s v="Compiled from data reported in the International Monetary Fund's Balance of Payment Statistics database."/>
  </r>
  <r>
    <x v="172"/>
    <s v="EG.EGY.PRIM.PP.KD"/>
    <s v="Sources: Estimated based on UN Energy Statistics (2014); World Development Indicators, WDI (2014)"/>
  </r>
  <r>
    <x v="172"/>
    <s v="IT.NET.USER.ZS"/>
    <s v="Until 2004: Ministère de l'Economie, des Finances et de l'Industrie. Service des Postes et Télécommunications."/>
  </r>
  <r>
    <x v="172"/>
    <s v="SP.DYN.LE00.IN"/>
    <s v="Data source: United Nations World Population Prospects"/>
  </r>
  <r>
    <x v="173"/>
    <s v="SM.POP.TOTL"/>
    <s v="Estimates are derived from data on foreign population. Foreign population is people who are citizens of a country other the country in which they reside. "/>
  </r>
  <r>
    <x v="173"/>
    <s v="EG.ELC.RNEW.ZS"/>
    <s v="Sources: World Energy Statistics and Balances, IEA (2014)"/>
  </r>
  <r>
    <x v="173"/>
    <s v="ST.INT.RCPT.CD"/>
    <s v="Compiled from data reported in the International Monetary Fund's Balance of Payment Statistics database."/>
  </r>
  <r>
    <x v="173"/>
    <s v="SP.DYN.AMRT.MA"/>
    <s v="Data source: United Nations World Population Prospects"/>
  </r>
  <r>
    <x v="173"/>
    <s v="MS.MIL.XPND.CN"/>
    <s v="2002-2003 SIPRI estimates."/>
  </r>
  <r>
    <x v="173"/>
    <s v="ST.INT.ARVL"/>
    <s v="Includes overnight visitors (tourists) and same-day visitors (excursionists). Arrivals of non-resident visitors at national borders."/>
  </r>
  <r>
    <x v="173"/>
    <s v="SP.DYN.LE00.FE.IN"/>
    <s v="Data source: United Nations World Population Prospects"/>
  </r>
  <r>
    <x v="173"/>
    <s v="ST.INT.TVLR.CD"/>
    <s v="Compiled from data reported in the International Monetary Fund's Balance of Payment Statistics database. Source 1999-2006: Qatar Central Bank."/>
  </r>
  <r>
    <x v="173"/>
    <s v="MS.MIL.XPND.CD"/>
    <s v="2002-2003 SIPRI estimates."/>
  </r>
  <r>
    <x v="173"/>
    <s v="EG.FEC.RNEW.ZS"/>
    <s v="Sources: World Energy Statistics and Balances, IEA (2014)"/>
  </r>
  <r>
    <x v="173"/>
    <s v="IT.MLT.MAIN.P2"/>
    <s v="Qatar Telecom (Q-Tel) Q.S.C. ictQATAR"/>
  </r>
  <r>
    <x v="173"/>
    <s v="SP.DYN.LE00.IN"/>
    <s v="Data source: United Nations World Population Prospects"/>
  </r>
  <r>
    <x v="173"/>
    <s v="EG.EGY.PRIM.PP.KD"/>
    <s v="Sources: World Energy Statistics and Balances, IEA (2014); World Development Indicators, WDI (2014)"/>
  </r>
  <r>
    <x v="173"/>
    <s v="IT.NET.USER.ZS"/>
    <s v="Qatar Telecom (Q-Tel) Q.S.C. ictQATAR"/>
  </r>
  <r>
    <x v="173"/>
    <s v="IT.MLT.MAIN"/>
    <s v="Qatar Telecom (Q-Tel) Q.S.C. ictQATAR"/>
  </r>
  <r>
    <x v="173"/>
    <s v="SP.DYN.CDRT.IN"/>
    <s v="Data source: United Nations World Population Prospects"/>
  </r>
  <r>
    <x v="173"/>
    <s v="IT.NET.BBND.P2"/>
    <s v="Qatar Telecom (Q-Tel) Q.S.C. ictQATAR"/>
  </r>
  <r>
    <x v="173"/>
    <s v="IT.NET.BBND"/>
    <s v="Qatar Telecom (Q-Tel) Q.S.C. ictQATAR"/>
  </r>
  <r>
    <x v="173"/>
    <s v="SP.DYN.AMRT.FE"/>
    <s v="Data source: United Nations World Population Prospects"/>
  </r>
  <r>
    <x v="173"/>
    <s v="ST.INT.TRNR.CD"/>
    <s v="Compiled from data reported in the International Monetary Fund's Balance of Payment Statistics database."/>
  </r>
  <r>
    <x v="173"/>
    <s v="IT.CEL.SETS.P2"/>
    <s v="Qatar Telecom (Q-Tel) Q.S.C. ictQATAR"/>
  </r>
  <r>
    <x v="173"/>
    <s v="SM.POP.NETM"/>
    <s v="Data source: United Nations World Population Prospects"/>
  </r>
  <r>
    <x v="173"/>
    <s v="SP.DYN.LE00.MA.IN"/>
    <s v="Data source: United Nations World Population Prospects"/>
  </r>
  <r>
    <x v="173"/>
    <s v="IT.CEL.SETS"/>
    <s v="Qatar Telecom (Q-Tel) Q.S.C. ictQATAR"/>
  </r>
  <r>
    <x v="173"/>
    <s v="SP.DYN.TFRT.IN"/>
    <s v="Data source: United Nations World Population Prospects"/>
  </r>
  <r>
    <x v="173"/>
    <s v="ST.INT.XPND.CD"/>
    <s v="Compiled from data reported in the International Monetary Fund's Balance of Payment Statistics database."/>
  </r>
  <r>
    <x v="173"/>
    <s v="ST.INT.TRNX.CD"/>
    <s v="Compiled from data reported in the International Monetary Fund's Balance of Payment Statistics database."/>
  </r>
  <r>
    <x v="173"/>
    <s v="SP.POP.TOTL"/>
    <s v="Data source: United Nations World Population Prospects"/>
  </r>
  <r>
    <x v="173"/>
    <s v="SP.DYN.CBRT.IN"/>
    <s v="Data source: United Nations World Population Prospects"/>
  </r>
  <r>
    <x v="173"/>
    <s v="ST.INT.TVLX.CD"/>
    <s v="Compiled from data reported in the International Monetary Fund's Balance of Payment Statistics database. Source 1999-2006: Qatar Central Bank."/>
  </r>
  <r>
    <x v="173"/>
    <s v="MS.MIL.XPND.ZS"/>
    <s v="2002-2003 SIPRI estimates."/>
  </r>
  <r>
    <x v="173"/>
    <s v="SP.POP.GROW"/>
    <s v="Data source: United Nations World Population Prospects"/>
  </r>
  <r>
    <x v="174"/>
    <s v="EG.ELC.RNEW.ZS"/>
    <s v="Sources: World Energy Statistics and Balances, IEA (2014)"/>
  </r>
  <r>
    <x v="174"/>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T.INT.TVLR.CD"/>
    <s v="Compiled from data reported in the International Monetary Fund's Balance of Payment Statistics database."/>
  </r>
  <r>
    <x v="174"/>
    <s v="SP.DYN.CDRT.IN"/>
    <s v="Data source: Eurostat"/>
  </r>
  <r>
    <x v="174"/>
    <s v="IT.NET.BBND.P2"/>
    <s v="Rom-Telecom. From 2002: National Regulatory Authority for Communications."/>
  </r>
  <r>
    <x v="174"/>
    <s v="IT.NET.BBND"/>
    <s v="Rom-Telecom. From 2002: National Regulatory Authority for Communications."/>
  </r>
  <r>
    <x v="174"/>
    <s v="IT.CEL.SETS"/>
    <s v="Rom-Telecom. From 2002: National Regulatory Authority for Communications."/>
  </r>
  <r>
    <x v="174"/>
    <s v="ST.INT.TRNX.CD"/>
    <s v="Compiled from data reported in the International Monetary Fund's Balance of Payment Statistics database."/>
  </r>
  <r>
    <x v="174"/>
    <s v="IS.RRS.PASG.KM"/>
    <s v="Source: OECD"/>
  </r>
  <r>
    <x v="174"/>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T.INT.TVLX.CD"/>
    <s v="Compiled from data reported in the International Monetary Fund's Balance of Payment Statistics database."/>
  </r>
  <r>
    <x v="174"/>
    <s v="MS.MIL.XPND.ZS"/>
    <s v="1990-1998 SIPRI estimates."/>
  </r>
  <r>
    <x v="174"/>
    <s v="SM.POP.TOTL"/>
    <s v="Estimates are derived from data on foreign-born population. "/>
  </r>
  <r>
    <x v="174"/>
    <s v="SP.POP.GROW"/>
    <s v="Data source: Eurostat"/>
  </r>
  <r>
    <x v="174"/>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IS.RRS.GOOD.MT.K6"/>
    <s v="Source: OECD"/>
  </r>
  <r>
    <x v="174"/>
    <s v="SP.DYN.CBRT.IN"/>
    <s v="Data source: Eurostat"/>
  </r>
  <r>
    <x v="174"/>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P.DYN.AMRT.MA"/>
    <s v="Data source: United Nations World Population Prospects"/>
  </r>
  <r>
    <x v="174"/>
    <s v="SP.POP.TOTL"/>
    <s v="Data source: Eurostat"/>
  </r>
  <r>
    <x v="174"/>
    <s v="ST.INT.XPND.CD"/>
    <s v="Compiled from data reported in the International Monetary Fund's Balance of Payment Statistics database."/>
  </r>
  <r>
    <x v="174"/>
    <s v="ST.INT.RCPT.CD"/>
    <s v="Compiled from data reported in the International Monetary Fund's Balance of Payment Statistics database."/>
  </r>
  <r>
    <x v="174"/>
    <s v="SP.DYN.LE00.MA.IN"/>
    <s v="Data source: Eurostat, Uninted Nations World Population Prospects, National Institute of Statistics"/>
  </r>
  <r>
    <x v="174"/>
    <s v="SM.POP.NETM"/>
    <s v="Data source: United Nations World Population Prospects"/>
  </r>
  <r>
    <x v="174"/>
    <s v="ST.INT.TRNR.CD"/>
    <s v="Compiled from data reported in the International Monetary Fund's Balance of Payment Statistics database."/>
  </r>
  <r>
    <x v="174"/>
    <s v="IT.CEL.SETS.P2"/>
    <s v="Rom-Telecom. From 2002: National Regulatory Authority for Communications."/>
  </r>
  <r>
    <x v="174"/>
    <s v="IT.MLT.MAIN"/>
    <s v="Rom-Telecom. From 2002: National Regulatory Authority for Communications."/>
  </r>
  <r>
    <x v="174"/>
    <s v="IT.NET.USER.ZS"/>
    <s v="Rom-Telecom. From 2002: National Regulatory Authority for Communications."/>
  </r>
  <r>
    <x v="174"/>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EG.FEC.RNEW.ZS"/>
    <s v="Sources: World Energy Statistics and Balances, IEA (2014)"/>
  </r>
  <r>
    <x v="174"/>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P.DYN.LE00.FE.IN"/>
    <s v="Data source: Eurostat, Uninted Nations World Population Prospects, National Institute of Statistics"/>
  </r>
  <r>
    <x v="174"/>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P.DYN.TFRT.IN"/>
    <s v="Data source: Eurostat, National Institute of Statistics"/>
  </r>
  <r>
    <x v="174"/>
    <s v="IT.MLT.MAIN.P2"/>
    <s v="Rom-Telecom. From 2002: National Regulatory Authority for Communications."/>
  </r>
  <r>
    <x v="174"/>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MS.MIL.XPND.CN"/>
    <s v="1960-1998 SIPRI estimates."/>
  </r>
  <r>
    <x v="174"/>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P.DYN.LE00.IN"/>
    <s v="Derived using male and female life expectancy"/>
  </r>
  <r>
    <x v="174"/>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174"/>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P.DYN.AMRT.FE"/>
    <s v="Data source: United Nations World Population Prospects"/>
  </r>
  <r>
    <x v="174"/>
    <s v="EG.EGY.PRIM.PP.KD"/>
    <s v="Sources: World Energy Statistics and Balances, IEA (2014); World Development Indicators, WDI (2014)"/>
  </r>
  <r>
    <x v="174"/>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T.INT.DPRT"/>
    <s v="Includes overnight visitors (tourists) and same-day visitors (excursionists). Number of departures of Romanians abroad registered at borders."/>
  </r>
  <r>
    <x v="174"/>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ST.INT.ARVL"/>
    <s v="Includes overnight visitors (tourists) and same-day visitors (excursionists). Arrivals of non-resident visitors at national borders."/>
  </r>
  <r>
    <x v="174"/>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74"/>
    <s v="MS.MIL.XPND.CD"/>
    <s v="1960-1998 SIPRI estimates."/>
  </r>
  <r>
    <x v="174"/>
    <s v="VC.IHR.PSRC.P5"/>
    <s v="Data refer to offences, not victims, of intentional homicide."/>
  </r>
  <r>
    <x v="175"/>
    <s v="NY.GDP.PCA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NY.GDP.PCAP.C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P.POP.TOTL"/>
    <s v="Data source: Russian Federation Federal State Statistics Service, 1979 Census, 1989 Census"/>
  </r>
  <r>
    <x v="175"/>
    <s v="IT.MLT.MAIN"/>
    <s v="General State Supervisory Department for Communications. Ministry of Posts and Telecommunications. From 2005: Ministry for Information Technologies and Communications."/>
  </r>
  <r>
    <x v="175"/>
    <s v="SM.POP.NETM"/>
    <s v="Data source: United Nations World Population Prospects"/>
  </r>
  <r>
    <x v="175"/>
    <s v="ST.INT.RCPT.CD"/>
    <s v="Compiled from data reported in the International Monetary Fund's Balance of Payment Statistics database."/>
  </r>
  <r>
    <x v="175"/>
    <s v="NY.GNP.PCA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NY.GNP.PCAP.C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T.INT.TVLX.CD"/>
    <s v="Compiled from data reported in the International Monetary Fund's Balance of Payment Statistics database."/>
  </r>
  <r>
    <x v="175"/>
    <s v="ST.INT.DPRT"/>
    <s v="Includes overnight visitors (tourists) and same-day visitors (excursionists)."/>
  </r>
  <r>
    <x v="175"/>
    <s v="SP.POP.GROW"/>
    <s v="Data source: Russian Federation Federal State Statistics Service, 1979 Census, 1989 Census"/>
  </r>
  <r>
    <x v="175"/>
    <s v="NY.GNP.PCA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P.DYN.CDRT.IN"/>
    <s v="Data source: Russian Federation Federal State Statistics Service, United Nations World Population Prospects"/>
  </r>
  <r>
    <x v="175"/>
    <s v="MS.MIL.XPND.CD"/>
    <s v="1992-2012 SIPRI estimates."/>
  </r>
  <r>
    <x v="175"/>
    <s v="ST.INT.XPND.CD"/>
    <s v="Compiled from data reported in the International Monetary Fund's Balance of Payment Statistics database."/>
  </r>
  <r>
    <x v="175"/>
    <s v="IT.NET.USER.ZS"/>
    <s v="General State Supervisory Department for Communications. Ministry of Posts and Telecommunications. From 2005: Ministry for Information Technologies and Communications."/>
  </r>
  <r>
    <x v="175"/>
    <s v="EG.EGY.PRIM.PP.KD"/>
    <s v="Sources: World Energy Statistics and Balances, IEA (2014); World Development Indicators, WDI (2014)"/>
  </r>
  <r>
    <x v="175"/>
    <s v="CM.MKT.TRNR"/>
    <s v="Method of calculation: Total domestic value of share trading of Moscow Exchange and MICEX divided by the total domestic market capitalization of the two exchanges."/>
  </r>
  <r>
    <x v="175"/>
    <s v="IT.NET.BBND.P2"/>
    <s v="General State Supervisory Department for Communications. Ministry of Posts and Telecommunications. From 2005: Ministry for Information Technologies and Communications."/>
  </r>
  <r>
    <x v="175"/>
    <s v="IT.NET.BBND"/>
    <s v="General State Supervisory Department for Communications. Ministry of Posts and Telecommunications. From 2005: Ministry for Information Technologies and Communications."/>
  </r>
  <r>
    <x v="175"/>
    <s v="NE.CON.PRVT.PC.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NY.GDP.PCAP.P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IS.RRS.PASG.KM"/>
    <s v="Source: OECD"/>
  </r>
  <r>
    <x v="175"/>
    <s v="SP.DYN.LE00.IN"/>
    <s v="Derived using male and female life expectancy"/>
  </r>
  <r>
    <x v="175"/>
    <s v="MS.MIL.XPND.CN"/>
    <s v="1992-2012 SIPRI estimates."/>
  </r>
  <r>
    <x v="175"/>
    <s v="SP.DYN.LE00.FE.IN"/>
    <s v="Data source: Eurostat, Russian Federation Federal State Statistics Service, United Nations World Population Prospects"/>
  </r>
  <r>
    <x v="175"/>
    <s v="IT.MLT.MAIN.P2"/>
    <s v="General State Supervisory Department for Communications. Ministry of Posts and Telecommunications. From 2005: Ministry for Information Technologies and Communications."/>
  </r>
  <r>
    <x v="175"/>
    <s v="SP.DYN.TFRT.IN"/>
    <s v="Data source: Eurostat, Russian Federation Federal State Statistics Service"/>
  </r>
  <r>
    <x v="175"/>
    <s v="NY.GNP.PCAP.K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P.DYN.LE00.MA.IN"/>
    <s v="Data source: Eurostat, Russian Federation Federal State Statistics Service, United Nations World Population Prospects"/>
  </r>
  <r>
    <x v="175"/>
    <s v="EG.FEC.RNEW.ZS"/>
    <s v="Sources: World Energy Statistics and Balances, IEA (2014)"/>
  </r>
  <r>
    <x v="175"/>
    <s v="IT.CEL.SETS.P2"/>
    <s v="General State Supervisory Department for Communications. Ministry of Posts and Telecommunications. From 2005: Ministry for Information Technologies and Communications."/>
  </r>
  <r>
    <x v="175"/>
    <s v="SP.DYN.AMRT.MA"/>
    <s v="Data source: Human Mortality Database by University of California, Berkeley, and Max Planck Institute for Demographic Research."/>
  </r>
  <r>
    <x v="175"/>
    <s v="EG.ELC.RNEW.ZS"/>
    <s v="Sources: World Energy Statistics and Balances, IEA (2014)"/>
  </r>
  <r>
    <x v="175"/>
    <s v="IT.CEL.SETS"/>
    <s v="General State Supervisory Department for Communications. Ministry of Posts and Telecommunications. From 2005: Ministry for Information Technologies and Communications."/>
  </r>
  <r>
    <x v="175"/>
    <s v="NY.GNP.PCAP.P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P.DYN.CBRT.IN"/>
    <s v="Data source: Russian Federation Federal State Statistics Service, United Nations World Population Prospects"/>
  </r>
  <r>
    <x v="175"/>
    <s v="NY.GNP.PCAP.P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DT.DOD.DECT.CD"/>
    <s v="Long-term public and publicly guaranteed, long-term private nonguaranteed, and short-term debt data for 2020 are World Bank staff estimates based on country aggregate reports."/>
  </r>
  <r>
    <x v="175"/>
    <s v="MS.MIL.XPND.ZS"/>
    <s v="1998-2012 SIPRI estimates."/>
  </r>
  <r>
    <x v="175"/>
    <s v="NY.ADJ.NNTY.PC.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IS.RRS.GOOD.MT.K6"/>
    <s v="Source: OECD"/>
  </r>
  <r>
    <x v="175"/>
    <s v="NY.GDP.PCAP.K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T.INT.TRNR.CD"/>
    <s v="Compiled from data reported in the International Monetary Fund's Balance of Payment Statistics database."/>
  </r>
  <r>
    <x v="175"/>
    <s v="SP.DYN.AMRT.FE"/>
    <s v="Data source: Human Mortality Database by University of California, Berkeley, and Max Planck Institute for Demographic Research."/>
  </r>
  <r>
    <x v="175"/>
    <s v="ST.INT.TVLR.CD"/>
    <s v="Compiled from data reported in the International Monetary Fund's Balance of Payment Statistics database."/>
  </r>
  <r>
    <x v="175"/>
    <s v="NY.GDP.PCAP.P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M.POP.TOTL"/>
    <s v="Estimates are derived from data on foreign-born population. "/>
  </r>
  <r>
    <x v="175"/>
    <s v="NY.GDP.PCA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5"/>
    <s v="ST.INT.TRNX.CD"/>
    <s v="Compiled from data reported in the International Monetary Fund's Balance of Payment Statistics database."/>
  </r>
  <r>
    <x v="175"/>
    <s v="ST.INT.ARVL"/>
    <s v="Includes overnight visitors (tourists) and same-day visitors (excursionists). Arrivals of non-resident visitors at national borders."/>
  </r>
  <r>
    <x v="175"/>
    <s v="NY.ADJ.NNTY.PC.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176"/>
    <s v="EG.ELC.RNEW.ZS"/>
    <s v="Sources: UN Energy Statistics (2014)"/>
  </r>
  <r>
    <x v="176"/>
    <s v="EG.FEC.RNEW.ZS"/>
    <s v="Sources: UN Energy Statistics (2014)"/>
  </r>
  <r>
    <x v="176"/>
    <s v="SP.DYN.LE00.MA.IN"/>
    <s v="Data source: United Nations World Population Prospects"/>
  </r>
  <r>
    <x v="176"/>
    <s v="IT.MLT.MAIN.P2"/>
    <s v="Until 2002: Société Rwandaise des Télécommunications. Rwanda Information Technology Authority. Rwanda Utilities Regulatory Agency"/>
  </r>
  <r>
    <x v="176"/>
    <s v="IT.CEL.SETS"/>
    <s v="Until 2002: Société Rwandaise des Télécommunications. Rwanda Information Technology Authority. Rwanda Utilities Regulatory Agency"/>
  </r>
  <r>
    <x v="176"/>
    <s v="SP.DYN.LE00.FE.IN"/>
    <s v="Data source: United Nations World Population Prospects"/>
  </r>
  <r>
    <x v="176"/>
    <s v="ST.INT.TRNR.CD"/>
    <s v="Compiled from data reported in the International Monetary Fund's Balance of Payment Statistics database."/>
  </r>
  <r>
    <x v="176"/>
    <s v="SP.DYN.LE00.IN"/>
    <s v="Data source: United Nations World Population Prospects"/>
  </r>
  <r>
    <x v="176"/>
    <s v="SP.DYN.AMRT.FE"/>
    <s v="Data source: United Nations World Population Prospects"/>
  </r>
  <r>
    <x v="176"/>
    <s v="IT.NET.BBND.P2"/>
    <s v="Until 2002: Société Rwandaise des Télécommunications. Rwanda Information Technology Authority. Rwanda Utilities Regulatory Agency"/>
  </r>
  <r>
    <x v="176"/>
    <s v="IT.NET.BBND"/>
    <s v="Until 2002: Société Rwandaise des Télécommunications. Rwanda Information Technology Authority. Rwanda Utilities Regulatory Agency"/>
  </r>
  <r>
    <x v="176"/>
    <s v="SP.DYN.TFRT.IN"/>
    <s v="Data source: United Nations World Population Prospects"/>
  </r>
  <r>
    <x v="176"/>
    <s v="ST.INT.ARVL"/>
    <s v="Includes overnight visitors (tourists) and same-day visitors (excursionists). Arrivals of non-resident visitors at national borders. Since 2016, including nationals residing abroad."/>
  </r>
  <r>
    <x v="176"/>
    <s v="ST.INT.XPND.CD"/>
    <s v="Compiled from data reported in the International Monetary Fund's Balance of Payment Statistics database."/>
  </r>
  <r>
    <x v="176"/>
    <s v="SP.POP.GROW"/>
    <s v="Data source: United Nations World Population Prospects"/>
  </r>
  <r>
    <x v="176"/>
    <s v="SP.DYN.CDRT.IN"/>
    <s v="Data source: United Nations World Population Prospects"/>
  </r>
  <r>
    <x v="176"/>
    <s v="IT.NET.USER.ZS"/>
    <s v="Until 2002: Société Rwandaise des Télécommunications. Rwanda Information Technology Authority. Rwanda Utilities Regulatory Agency"/>
  </r>
  <r>
    <x v="176"/>
    <s v="ST.INT.TVLX.CD"/>
    <s v="Compiled from data reported in the International Monetary Fund's Balance of Payment Statistics database."/>
  </r>
  <r>
    <x v="176"/>
    <s v="SM.POP.TOTL"/>
    <s v="Estimates are derived from data on foreign-born population. Number of refugees reported by the UN Refugee Agency (UNHCR) are added to the migrant stock estimates. "/>
  </r>
  <r>
    <x v="176"/>
    <s v="ST.INT.TRNX.CD"/>
    <s v="Compiled from data reported in the International Monetary Fund's Balance of Payment Statistics database."/>
  </r>
  <r>
    <x v="176"/>
    <s v="DT.DOD.DECT.CD"/>
    <s v="Long-term public and publicly guaranteed debt data for 2020 are based on reports provided by the country. Long-term private nonguaranteed and Short-term debt for 2020 is sourced by the Quarterly External Debt Statistics database (http://datatopics.worldbank.org/debt/qeds). Data include the effects of HIPC and MDRI debt relief. DSSI eligible and not participating in 2020"/>
  </r>
  <r>
    <x v="176"/>
    <s v="EG.EGY.PRIM.PP.KD"/>
    <s v="Sources: Estimated based on UN Energy Statistics (2014); World Development Indicators, WDI (2014)"/>
  </r>
  <r>
    <x v="176"/>
    <s v="SM.POP.NETM"/>
    <s v="Data source: United Nations World Population Prospects"/>
  </r>
  <r>
    <x v="176"/>
    <s v="ST.INT.RCPT.CD"/>
    <s v="Compiled from data reported in the International Monetary Fund's Balance of Payment Statistics database."/>
  </r>
  <r>
    <x v="176"/>
    <s v="ST.INT.TVLR.CD"/>
    <s v="Compiled from data reported in the International Monetary Fund's Balance of Payment Statistics database."/>
  </r>
  <r>
    <x v="176"/>
    <s v="IT.MLT.MAIN"/>
    <s v="Until 2002: Société Rwandaise des Télécommunications. Rwanda Information Technology Authority. Rwanda Utilities Regulatory Agency"/>
  </r>
  <r>
    <x v="176"/>
    <s v="SP.POP.TOTL"/>
    <s v="Data source: United Nations World Population Prospects"/>
  </r>
  <r>
    <x v="176"/>
    <s v="IT.CEL.SETS.P2"/>
    <s v="Until 2002: Société Rwandaise des Télécommunications. Rwanda Information Technology Authority. Rwanda Utilities Regulatory Agency"/>
  </r>
  <r>
    <x v="176"/>
    <s v="SP.DYN.CBRT.IN"/>
    <s v="Data source: United Nations World Population Prospects"/>
  </r>
  <r>
    <x v="176"/>
    <s v="SP.DYN.AMRT.MA"/>
    <s v="Data source: United Nations World Population Prospects"/>
  </r>
  <r>
    <x v="177"/>
    <s v="SH.STA.SMSS.RU.ZS"/>
    <s v="Calculated by WHO/UNICEF Joint Monitoring Programme (JMP) for Water Supply, Sanitation and Hygiene."/>
  </r>
  <r>
    <x v="177"/>
    <s v="SH.STA.SMSS.UR.ZS"/>
    <s v="Calculated by WHO/UNICEF Joint Monitoring Programme (JMP) for Water Supply, Sanitation and Hygiene."/>
  </r>
  <r>
    <x v="177"/>
    <s v="SH.H2O.SMDW.ZS"/>
    <s v="Calculated by WHO/UNICEF Joint Monitoring Programme (JMP) for Water Supply, Sanitation and Hygiene."/>
  </r>
  <r>
    <x v="177"/>
    <s v="SH.H2O.SMDW.UR.ZS"/>
    <s v="Calculated by WHO/UNICEF Joint Monitoring Programme (JMP) for Water Supply, Sanitation and Hygiene."/>
  </r>
  <r>
    <x v="177"/>
    <s v="SH.STA.STNT.ME.ZS"/>
    <s v="Aggregate data are based on UNICEF, WHO, and the World Bank harmonized JME dataset."/>
  </r>
  <r>
    <x v="177"/>
    <s v="SH.STA.OWGH.ME.ZS"/>
    <s v="Aggregate data are based on UNICEF, WHO, and the World Bank harmonized JME dataset."/>
  </r>
  <r>
    <x v="177"/>
    <s v="SH.STA.SMSS.ZS"/>
    <s v="Calculated by WHO/UNICEF Joint Monitoring Programme (JMP) for Water Supply, Sanitation and Hygiene."/>
  </r>
  <r>
    <x v="177"/>
    <s v="SH.H2O.SMDW.RU.ZS"/>
    <s v="Calculated by WHO/UNICEF Joint Monitoring Programme (JMP) for Water Supply, Sanitation and Hygiene."/>
  </r>
  <r>
    <x v="178"/>
    <s v="IT.NET.BBND"/>
    <s v="Saudi Telecommunications Company. From 2005: Communication and Information Technology Commission."/>
  </r>
  <r>
    <x v="178"/>
    <s v="IT.NET.USER.ZS"/>
    <s v="Saudi Telecommunications Company. From 2005: Communication and Information Technology Commission."/>
  </r>
  <r>
    <x v="178"/>
    <s v="SP.DYN.CDRT.IN"/>
    <s v="Data source: United Nations World Population Prospects"/>
  </r>
  <r>
    <x v="178"/>
    <s v="SP.DYN.AMRT.FE"/>
    <s v="Data source: United Nations World Population Prospects"/>
  </r>
  <r>
    <x v="178"/>
    <s v="ST.INT.TRNX.CD"/>
    <s v="Compiled from data reported in the International Monetary Fund's Balance of Payment Statistics database."/>
  </r>
  <r>
    <x v="178"/>
    <s v="SP.DYN.LE00.IN"/>
    <s v="Data source: United Nations World Population Prospects"/>
  </r>
  <r>
    <x v="178"/>
    <s v="ST.INT.TRNR.CD"/>
    <s v="Compiled from data reported in the International Monetary Fund's Balance of Payment Statistics database."/>
  </r>
  <r>
    <x v="178"/>
    <s v="EG.EGY.PRIM.PP.KD"/>
    <s v="Sources: World Energy Statistics and Balances, IEA (2014); World Development Indicators, WDI (2014)"/>
  </r>
  <r>
    <x v="178"/>
    <s v="SM.POP.NETM"/>
    <s v="Data source: United Nations World Population Prospects"/>
  </r>
  <r>
    <x v="178"/>
    <s v="IT.CEL.SETS"/>
    <s v="Saudi Telecommunications Company. From 2005: Communication and Information Technology Commission."/>
  </r>
  <r>
    <x v="178"/>
    <s v="IT.CEL.SETS.P2"/>
    <s v="Saudi Telecommunications Company. From 2005: Communication and Information Technology Commission."/>
  </r>
  <r>
    <x v="178"/>
    <s v="IS.RRS.PASG.KM"/>
    <s v="Source: Internation Union of Railways (UIC)"/>
  </r>
  <r>
    <x v="178"/>
    <s v="MS.MIL.XPND.CD"/>
    <s v="1990-1991 &amp; 2016-2019 SIPRI estimates."/>
  </r>
  <r>
    <x v="178"/>
    <s v="MS.MIL.XPND.CN"/>
    <s v="1990-1991 &amp; 2016-2019 SIPRI estimates."/>
  </r>
  <r>
    <x v="178"/>
    <s v="IT.MLT.MAIN"/>
    <s v="Saudi Telecommunications Company. From 2005: Communication and Information Technology Commission."/>
  </r>
  <r>
    <x v="178"/>
    <s v="SP.DYN.LE00.MA.IN"/>
    <s v="Data source: United Nations World Population Prospects"/>
  </r>
  <r>
    <x v="178"/>
    <s v="EG.ELC.RNEW.ZS"/>
    <s v="Sources: World Energy Statistics and Balances, IEA (2014)"/>
  </r>
  <r>
    <x v="178"/>
    <s v="ST.INT.RCPT.CD"/>
    <s v="Compiled from data reported in the International Monetary Fund's Balance of Payment Statistics database. 2003: the expenditure figures are those provided by the country to UNWTO, which do not appear in the International Monetary Fund data."/>
  </r>
  <r>
    <x v="178"/>
    <s v="SP.POP.TOTL"/>
    <s v="Data source: United Nations World Population Prospects"/>
  </r>
  <r>
    <x v="178"/>
    <s v="EG.FEC.RNEW.ZS"/>
    <s v="Sources: World Energy Statistics and Balances, IEA (2014)"/>
  </r>
  <r>
    <x v="178"/>
    <s v="MS.MIL.XPND.ZS"/>
    <s v="1990-1991, 2016-2019 SIPRI estimates."/>
  </r>
  <r>
    <x v="178"/>
    <s v="SP.DYN.CBRT.IN"/>
    <s v="Data source: United Nations World Population Prospects"/>
  </r>
  <r>
    <x v="178"/>
    <s v="SP.POP.GROW"/>
    <s v="Data source: United Nations World Population Prospects"/>
  </r>
  <r>
    <x v="178"/>
    <s v="IT.MLT.MAIN.P2"/>
    <s v="Saudi Telecommunications Company. From 2005: Communication and Information Technology Commission."/>
  </r>
  <r>
    <x v="178"/>
    <s v="IS.RRS.GOOD.MT.K6"/>
    <s v="Source: Internation Union of Railways (UIC)"/>
  </r>
  <r>
    <x v="178"/>
    <s v="SP.DYN.LE00.FE.IN"/>
    <s v="Data source: United Nations World Population Prospects"/>
  </r>
  <r>
    <x v="178"/>
    <s v="ST.INT.TVLR.CD"/>
    <s v="Compiled from data reported in the International Monetary Fund's Balance of Payment Statistics database."/>
  </r>
  <r>
    <x v="178"/>
    <s v="IT.NET.BBND.P2"/>
    <s v="Saudi Telecommunications Company. From 2005: Communication and Information Technology Commission."/>
  </r>
  <r>
    <x v="178"/>
    <s v="SP.DYN.AMRT.MA"/>
    <s v="Data source: United Nations World Population Prospects"/>
  </r>
  <r>
    <x v="178"/>
    <s v="ST.INT.DPRT"/>
    <s v="Includes overnight visitors (tourists) and same-day visitors (excursionists). 2010: change in the methodology."/>
  </r>
  <r>
    <x v="178"/>
    <s v="ST.INT.ARVL"/>
    <s v="Includes overnight visitors (tourists) and same-day visitors (excursionists). Arrivals of non-resident visitors at national borders."/>
  </r>
  <r>
    <x v="178"/>
    <s v="SP.DYN.TFRT.IN"/>
    <s v="Data source: United Nations World Population Prospects"/>
  </r>
  <r>
    <x v="178"/>
    <s v="ST.INT.TVLX.CD"/>
    <s v="Compiled from data reported in the International Monetary Fund's Balance of Payment Statistics database."/>
  </r>
  <r>
    <x v="178"/>
    <s v="ST.INT.XPND.CD"/>
    <s v="Compiled from data reported in the International Monetary Fund's Balance of Payment Statistics database. 2002, 2003: the expenditure figures are those provided by the country to UNWTO, which do not appear in the International Monetary Fund data."/>
  </r>
  <r>
    <x v="178"/>
    <s v="SM.POP.TOTL"/>
    <s v="Estimates are derived from data on foreign population. Foreign population is people who are citizens of a country other the country in which they reside. Number of refugees reported by the UN Refugee Agency (UNHCR) are added to the migrant stock estimates. "/>
  </r>
  <r>
    <x v="179"/>
    <s v="IT.MLT.MAIN"/>
    <s v="Sudan Telecommunications Company Ltd. (Sudatel). From 2003: National Telecommunication Corporation (NTC)."/>
  </r>
  <r>
    <x v="179"/>
    <s v="NY.GDP.PCAP.CN"/>
    <s v="Excludes South Sudan after July 9, 2011."/>
  </r>
  <r>
    <x v="179"/>
    <s v="SP.DYN.AMRT.FE"/>
    <s v="Data source: United Nations World Population Prospects. Estimates are for Sudan excluding South Sudan."/>
  </r>
  <r>
    <x v="179"/>
    <s v="NY.GDP.PCAP.KD"/>
    <s v="Excludes South Sudan after July 9, 2011."/>
  </r>
  <r>
    <x v="179"/>
    <s v="IT.MLT.MAIN.P2"/>
    <s v="Sudan Telecommunications Company Ltd. (Sudatel). From 2003: National Telecommunication Corporation (NTC)."/>
  </r>
  <r>
    <x v="179"/>
    <s v="ST.INT.TVLR.CD"/>
    <s v="Compiled from data reported in the International Monetary Fund's Balance of Payment Statistics database."/>
  </r>
  <r>
    <x v="179"/>
    <s v="IT.CEL.SETS.P2"/>
    <s v="Sudan Telecommunications Company Ltd. (Sudatel). From 2003: National Telecommunication Corporation (NTC)."/>
  </r>
  <r>
    <x v="179"/>
    <s v="NY.GDP.PCAP.KN"/>
    <s v="Excludes South Sudan after July 9, 2011."/>
  </r>
  <r>
    <x v="179"/>
    <s v="SM.POP.TOTL"/>
    <s v="Estimates are derived from data on foreign-born population. Number of refugees reported by the UN Refugee Agency (UNHCR) are added to the migrant stock estimates. "/>
  </r>
  <r>
    <x v="179"/>
    <s v="DT.DOD.DECT.CD"/>
    <s v="Long-term public and publicly guaranteed debt data for 2020 are based on reports provided by the country. Long-term private nonguaranteed debt data are not available. Short-term debt for 2020 is based on data from the BIS."/>
  </r>
  <r>
    <x v="179"/>
    <s v="NY.ADJ.NNTY.PC.CD"/>
    <s v="Excludes South Sudan after July 9, 2011."/>
  </r>
  <r>
    <x v="179"/>
    <s v="NY.ADJ.NNTY.PC.KD"/>
    <s v="Excludes South Sudan after July 9, 2011."/>
  </r>
  <r>
    <x v="179"/>
    <s v="NY.GDP.PCAP.PP.CD"/>
    <s v="Excludes South Sudan after July 9, 2011."/>
  </r>
  <r>
    <x v="179"/>
    <s v="EN.URB.LCTY.UR.ZS"/>
    <s v="Excludes South Sudan."/>
  </r>
  <r>
    <x v="179"/>
    <s v="EN.URB.MCTY.TL.ZS"/>
    <s v="Excludes South Sudan."/>
  </r>
  <r>
    <x v="179"/>
    <s v="IS.RRS.GOOD.MT.K6"/>
    <s v="Source: Internation Union of Railways (UIC)"/>
  </r>
  <r>
    <x v="179"/>
    <s v="SP.DYN.CDRT.IN"/>
    <s v="Data source: United Nations World Population Prospects. Estimates are for Sudan excluding South Sudan."/>
  </r>
  <r>
    <x v="179"/>
    <s v="ST.INT.ARVL"/>
    <s v="Includes overnight visitors (tourists) only. Arrivals of non-resident tourists at national borders. From 2005 including nationals residing abroad."/>
  </r>
  <r>
    <x v="179"/>
    <s v="SP.DYN.AMRT.MA"/>
    <s v="Data source: United Nations World Population Prospects. Estimates are for Sudan excluding South Sudan."/>
  </r>
  <r>
    <x v="179"/>
    <s v="SP.POP.TOTL"/>
    <s v="Data source: United Nations World Population Prospects. Estimates are for Sudan excluding South Sudan."/>
  </r>
  <r>
    <x v="179"/>
    <s v="SP.POP.GROW"/>
    <s v="Data source: United Nations World Population Prospects. Estimates are for Sudan excluding South Sudan."/>
  </r>
  <r>
    <x v="179"/>
    <s v="SP.DYN.LE00.IN"/>
    <s v="Data source: United Nations World Population Prospects"/>
  </r>
  <r>
    <x v="179"/>
    <s v="IT.CEL.SETS"/>
    <s v="Sudan Telecommunications Company Ltd. (Sudatel). From 2003: National Telecommunication Corporation (NTC)."/>
  </r>
  <r>
    <x v="179"/>
    <s v="NY.GDP.PCAP.CD"/>
    <s v="Excludes South Sudan after July 9, 2011."/>
  </r>
  <r>
    <x v="179"/>
    <s v="MS.MIL.XPND.ZS"/>
    <s v="1990-1993 &amp; 1995 SIPRI estimates."/>
  </r>
  <r>
    <x v="179"/>
    <s v="NY.GNP.PCAP.PP.CD"/>
    <s v="Excludes South Sudan after July 9, 2011."/>
  </r>
  <r>
    <x v="179"/>
    <s v="EG.ELC.RNEW.ZS"/>
    <s v="Sources: World Energy Statistics and Balances, IEA (2014)"/>
  </r>
  <r>
    <x v="179"/>
    <s v="SP.DYN.LE00.MA.IN"/>
    <s v="Data source: United Nations World Population Prospects. Estimates are for Sudan excluding South Sudan."/>
  </r>
  <r>
    <x v="179"/>
    <s v="EG.FEC.RNEW.ZS"/>
    <s v="Sources: World Energy Statistics and Balances, IEA (2014)"/>
  </r>
  <r>
    <x v="179"/>
    <s v="IS.RRS.PASG.KM"/>
    <s v="Source: Internation Union of Railways (UIC)"/>
  </r>
  <r>
    <x v="179"/>
    <s v="NY.GNP.PCAP.KN"/>
    <s v="Excludes South Sudan after July 9, 2011."/>
  </r>
  <r>
    <x v="179"/>
    <s v="SP.DYN.LE00.FE.IN"/>
    <s v="Data source: United Nations World Population Prospects. Estimates are for Sudan excluding South Sudan."/>
  </r>
  <r>
    <x v="179"/>
    <s v="IT.NET.BBND.P2"/>
    <s v="Sudan Telecommunications Company Ltd. (Sudatel). From 2003: National Telecommunication Corporation (NTC)."/>
  </r>
  <r>
    <x v="179"/>
    <s v="NY.GDP.PCAP.PP.KD"/>
    <s v="Excludes South Sudan after July 9, 2011."/>
  </r>
  <r>
    <x v="179"/>
    <s v="NE.CON.PRVT.PC.KD"/>
    <s v="Excludes South Sudan after July 9, 2011."/>
  </r>
  <r>
    <x v="179"/>
    <s v="ST.INT.TVLX.CD"/>
    <s v="Compiled from data reported in the International Monetary Fund's Balance of Payment Statistics database."/>
  </r>
  <r>
    <x v="179"/>
    <s v="IT.NET.BBND"/>
    <s v="Sudan Telecommunications Company Ltd. (Sudatel). From 2003: National Telecommunication Corporation (NTC)."/>
  </r>
  <r>
    <x v="179"/>
    <s v="ST.INT.DPRT"/>
    <s v="Includes overnight visitors (tourists) only."/>
  </r>
  <r>
    <x v="179"/>
    <s v="NY.GNP.PCAP.PP.KD"/>
    <s v="Excludes South Sudan after July 9, 2011."/>
  </r>
  <r>
    <x v="179"/>
    <s v="IT.NET.USER.ZS"/>
    <s v="Sudan Telecommunications Company Ltd. (Sudatel). From 2003: National Telecommunication Corporation (NTC)."/>
  </r>
  <r>
    <x v="179"/>
    <s v="NY.GNP.PCAP.KD"/>
    <s v="Excludes South Sudan after July 9, 2011."/>
  </r>
  <r>
    <x v="179"/>
    <s v="NY.GNP.PCAP.CN"/>
    <s v="Excludes South Sudan after July 9, 2011."/>
  </r>
  <r>
    <x v="179"/>
    <s v="SP.DYN.TFRT.IN"/>
    <s v="Data source: United Nations World Population Prospects. Estimates are for Sudan excluding South Sudan."/>
  </r>
  <r>
    <x v="179"/>
    <s v="NY.GNP.PCAP.CD"/>
    <s v="Excludes South Sudan after July 9, 2011."/>
  </r>
  <r>
    <x v="179"/>
    <s v="SP.DYN.CBRT.IN"/>
    <s v="Data source: United Nations World Population Prospects. Estimates are for Sudan excluding South Sudan."/>
  </r>
  <r>
    <x v="179"/>
    <s v="EG.EGY.PRIM.PP.KD"/>
    <s v="Sources: World Energy Statistics and Balances, IEA (2014); World Development Indicators, WDI (2014)"/>
  </r>
  <r>
    <x v="180"/>
    <s v="MS.MIL.XPND.CD"/>
    <s v="1979-1991 SIPRI estimates."/>
  </r>
  <r>
    <x v="180"/>
    <s v="MS.MIL.XPND.CN"/>
    <s v="1979-1991 SIPRI estimates."/>
  </r>
  <r>
    <x v="180"/>
    <s v="EG.ELC.RNEW.ZS"/>
    <s v="Sources: World Energy Statistics and Balances, IEA (2014)"/>
  </r>
  <r>
    <x v="180"/>
    <s v="SP.DYN.LE00.MA.IN"/>
    <s v="Data source: United Nations World Population Prospects"/>
  </r>
  <r>
    <x v="180"/>
    <s v="SP.DYN.TFRT.IN"/>
    <s v="Data source: United Nations World Population Prospects"/>
  </r>
  <r>
    <x v="180"/>
    <s v="SP.DYN.AMRT.MA"/>
    <s v="Data source: United Nations World Population Prospects"/>
  </r>
  <r>
    <x v="180"/>
    <s v="EG.FEC.RNEW.ZS"/>
    <s v="Sources: World Energy Statistics and Balances, IEA (2014)"/>
  </r>
  <r>
    <x v="180"/>
    <s v="IS.RRS.PASG.KM"/>
    <s v="Source: Internation Union of Railways (UIC)"/>
  </r>
  <r>
    <x v="180"/>
    <s v="IT.CEL.SETS"/>
    <s v="Société Nationale des Télécommunications du Sénégal (SONATEL). From 2004: Agence de Régulation des Télécommunications."/>
  </r>
  <r>
    <x v="180"/>
    <s v="ST.INT.TRNR.CD"/>
    <s v="Compiled from data reported in the International Monetary Fund's Balance of Payment Statistics database."/>
  </r>
  <r>
    <x v="180"/>
    <s v="SP.POP.GROW"/>
    <s v="Data source: United Nations World Population Prospects"/>
  </r>
  <r>
    <x v="180"/>
    <s v="SP.DYN.LE00.IN"/>
    <s v="Data source: United Nations World Population Prospects"/>
  </r>
  <r>
    <x v="180"/>
    <s v="SM.POP.NETM"/>
    <s v="Data source: United Nations World Population Prospects"/>
  </r>
  <r>
    <x v="180"/>
    <s v="SP.DYN.CDRT.IN"/>
    <s v="Data source: United Nations World Population Prospects"/>
  </r>
  <r>
    <x v="180"/>
    <s v="SP.DYN.LE00.FE.IN"/>
    <s v="Data source: United Nations World Population Prospects"/>
  </r>
  <r>
    <x v="180"/>
    <s v="ST.INT.RCPT.CD"/>
    <s v="Compiled from data reported in the International Monetary Fund's Balance of Payment Statistics database."/>
  </r>
  <r>
    <x v="180"/>
    <s v="ST.INT.ARVL"/>
    <s v="Includes overnight visitors (tourists) and same-day visitors (excursionists). Arrivals of non-resident visitors at national borders. From 2008 estimated data."/>
  </r>
  <r>
    <x v="180"/>
    <s v="IT.NET.BBND.P2"/>
    <s v="Société Nationale des Télécommunications du Sénégal (SONATEL). From 2004: Agence de Régulation des Télécommunications."/>
  </r>
  <r>
    <x v="180"/>
    <s v="EG.EGY.PRIM.PP.KD"/>
    <s v="Sources: World Energy Statistics and Balances, IEA (2014); World Development Indicators, WDI (2014)"/>
  </r>
  <r>
    <x v="180"/>
    <s v="IS.RRS.GOOD.MT.K6"/>
    <s v="Source: Internation Union of Railways (UIC)"/>
  </r>
  <r>
    <x v="180"/>
    <s v="ST.INT.TVLX.CD"/>
    <s v="Compiled from data reported in the International Monetary Fund's Balance of Payment Statistics database."/>
  </r>
  <r>
    <x v="180"/>
    <s v="IT.MLT.MAIN"/>
    <s v="Société Nationale des Télécommunications du Sénégal (SONATEL). From 2004: Agence de Régulation des Télécommunications."/>
  </r>
  <r>
    <x v="180"/>
    <s v="ST.INT.XPND.CD"/>
    <s v="Compiled from data reported in the International Monetary Fund's Balance of Payment Statistics database."/>
  </r>
  <r>
    <x v="180"/>
    <s v="SP.DYN.AMRT.FE"/>
    <s v="Data source: United Nations World Population Prospects"/>
  </r>
  <r>
    <x v="180"/>
    <s v="DT.DOD.DECT.CD"/>
    <s v="Long-term public and publicly guaranteed, and short-term debt data for 2020 are based on reports provided by the country. Long-term private nonguaranteed debt data for 2020 are World Bank staff estimates. Data include the effects of Paris Club debt restructuring agreement and HIPC and MDRI debt relief.DSSI eligible and participating in 2020"/>
  </r>
  <r>
    <x v="180"/>
    <s v="SP.POP.TOTL"/>
    <s v="Data source: United Nations World Population Prospects"/>
  </r>
  <r>
    <x v="180"/>
    <s v="ST.INT.TRNX.CD"/>
    <s v="Compiled from data reported in the International Monetary Fund's Balance of Payment Statistics database."/>
  </r>
  <r>
    <x v="180"/>
    <s v="SM.POP.TOTL"/>
    <s v="Estimates are derived from data on foreign-born population. Number of refugees reported by the UN Refugee Agency (UNHCR) are added to the migrant stock estimates. "/>
  </r>
  <r>
    <x v="180"/>
    <s v="IT.NET.USER.ZS"/>
    <s v="Société Nationale des Télécommunications du Sénégal (SONATEL). From 2004: Agence de Régulation des Télécommunications."/>
  </r>
  <r>
    <x v="180"/>
    <s v="IT.CEL.SETS.P2"/>
    <s v="Société Nationale des Télécommunications du Sénégal (SONATEL). From 2004: Agence de Régulation des Télécommunications."/>
  </r>
  <r>
    <x v="180"/>
    <s v="IT.NET.BBND"/>
    <s v="Société Nationale des Télécommunications du Sénégal (SONATEL). From 2004: Agence de Régulation des Télécommunications."/>
  </r>
  <r>
    <x v="180"/>
    <s v="IT.MLT.MAIN.P2"/>
    <s v="Société Nationale des Télécommunications du Sénégal (SONATEL). From 2004: Agence de Régulation des Télécommunications."/>
  </r>
  <r>
    <x v="180"/>
    <s v="ST.INT.TVLR.CD"/>
    <s v="Compiled from data reported in the International Monetary Fund's Balance of Payment Statistics database."/>
  </r>
  <r>
    <x v="180"/>
    <s v="SP.DYN.CBRT.IN"/>
    <s v="Data source: United Nations World Population Prospects"/>
  </r>
  <r>
    <x v="181"/>
    <s v="SP.DYN.TFRT.IN"/>
    <s v="Data source: Department of Statistics Singapore"/>
  </r>
  <r>
    <x v="181"/>
    <s v="ST.INT.TVLX.CD"/>
    <s v="Compiled from data reported in the International Monetary Fund's Balance of Payment Statistics database."/>
  </r>
  <r>
    <x v="181"/>
    <s v="SP.DYN.CDRT.IN"/>
    <s v="Data source: Department of Statistics Singapore"/>
  </r>
  <r>
    <x v="181"/>
    <s v="IT.CEL.SETS"/>
    <s v="Infocomm Development Authority of Singapore (IDA)."/>
  </r>
  <r>
    <x v="181"/>
    <s v="SP.DYN.AMRT.FE"/>
    <s v="Data source: United Nations World Population Prospects"/>
  </r>
  <r>
    <x v="181"/>
    <s v="SM.POP.NETM"/>
    <s v="Data source: United Nations World Population Prospects"/>
  </r>
  <r>
    <x v="181"/>
    <s v="MS.MIL.XPND.CN"/>
    <s v="1970-1972 SIPRI estimates."/>
  </r>
  <r>
    <x v="181"/>
    <s v="SP.DYN.LE00.MA.IN"/>
    <s v="Data source: Department of Statistics Singapore, United Nations World Population Prospects"/>
  </r>
  <r>
    <x v="181"/>
    <s v="IT.NET.BBND"/>
    <s v="Infocomm Development Authority of Singapore (IDA)."/>
  </r>
  <r>
    <x v="181"/>
    <s v="IT.CEL.SETS.P2"/>
    <s v="Infocomm Development Authority of Singapore (IDA)."/>
  </r>
  <r>
    <x v="181"/>
    <s v="IT.MLT.MAIN"/>
    <s v="Infocomm Development Authority of Singapore (IDA)."/>
  </r>
  <r>
    <x v="181"/>
    <s v="EG.EGY.PRIM.PP.KD"/>
    <s v="Sources: World Energy Statistics and Balances, IEA (2014); World Development Indicators, WDI (2014)"/>
  </r>
  <r>
    <x v="181"/>
    <s v="IT.NET.USER.ZS"/>
    <s v="Infocomm Development Authority of Singapore (IDA)."/>
  </r>
  <r>
    <x v="181"/>
    <s v="SG.GEN.PARL.ZS"/>
    <s v="The parliament convened on 2 November 2006 following the elections held in May. Nine members are yet to be appointed to the parliament."/>
  </r>
  <r>
    <x v="181"/>
    <s v="MS.MIL.XPND.CD"/>
    <s v="1970-1972 SIPRI estimates."/>
  </r>
  <r>
    <x v="181"/>
    <s v="EG.FEC.RNEW.ZS"/>
    <s v="Sources: World Energy Statistics and Balances, IEA (2014)"/>
  </r>
  <r>
    <x v="181"/>
    <s v="SP.DYN.LE00.FE.IN"/>
    <s v="Data source: Department of Statistics Singapore, United Nations World Population Prospects"/>
  </r>
  <r>
    <x v="181"/>
    <s v="IT.NET.BBND.P2"/>
    <s v="Infocomm Development Authority of Singapore (IDA)."/>
  </r>
  <r>
    <x v="181"/>
    <s v="ST.INT.DPRT"/>
    <s v="Includes overnight visitors (tourists) only."/>
  </r>
  <r>
    <x v="181"/>
    <s v="SP.POP.TOTL"/>
    <s v="Data source: Department of Statistics Singapore"/>
  </r>
  <r>
    <x v="181"/>
    <s v="ST.INT.TVLR.CD"/>
    <s v="Compiled from data reported in the International Monetary Fund's Balance of Payment Statistics database."/>
  </r>
  <r>
    <x v="181"/>
    <s v="IT.MLT.MAIN.P2"/>
    <s v="Infocomm Development Authority of Singapore (IDA)."/>
  </r>
  <r>
    <x v="181"/>
    <s v="SM.POP.TOTL"/>
    <s v="Estimates are derived from data on foreign-born population. "/>
  </r>
  <r>
    <x v="181"/>
    <s v="SP.DYN.AMRT.MA"/>
    <s v="Data source: United Nations World Population Prospects"/>
  </r>
  <r>
    <x v="181"/>
    <s v="SP.DYN.CBRT.IN"/>
    <s v="Data source: Department of Statistics Singapore"/>
  </r>
  <r>
    <x v="181"/>
    <s v="SP.DYN.LE00.IN"/>
    <s v="Derived using male and female life expectancy"/>
  </r>
  <r>
    <x v="181"/>
    <s v="ST.INT.ARVL"/>
    <s v="Includes overnight visitors (tourists) and same-day visitors (excursionists). Arrivals of non-resident visitors at national borders. Excluding arrivals of Malaysian citizens by land."/>
  </r>
  <r>
    <x v="181"/>
    <s v="SP.POP.GROW"/>
    <s v="Data source: Department of Statistics Singapore"/>
  </r>
  <r>
    <x v="181"/>
    <s v="EG.ELC.RNEW.ZS"/>
    <s v="Sources: World Energy Statistics and Balances, IEA (2014)"/>
  </r>
  <r>
    <x v="182"/>
    <s v="IT.MLT.MAIN.P2"/>
    <s v="Solomon Telekom Company Ltd.."/>
  </r>
  <r>
    <x v="182"/>
    <s v="ST.INT.TVLR.CD"/>
    <s v="Compiled from data reported in the International Monetary Fund's Balance of Payment Statistics database."/>
  </r>
  <r>
    <x v="182"/>
    <s v="SP.DYN.TFRT.IN"/>
    <s v="Data source: United Nations World Population Prospects"/>
  </r>
  <r>
    <x v="182"/>
    <s v="ST.INT.RCPT.CD"/>
    <s v="Compiled from data reported in the International Monetary Fund's Balance of Payment Statistics database."/>
  </r>
  <r>
    <x v="182"/>
    <s v="SP.POP.TOTL"/>
    <s v="Data source: United Nations World Population Prospects"/>
  </r>
  <r>
    <x v="182"/>
    <s v="IT.NET.BBND"/>
    <s v="Solomon Telekom Company Ltd.."/>
  </r>
  <r>
    <x v="182"/>
    <s v="ST.INT.XPND.CD"/>
    <s v="Compiled from data reported in the International Monetary Fund's Balance of Payment Statistics database."/>
  </r>
  <r>
    <x v="182"/>
    <s v="DT.DOD.DECT.CD"/>
    <s v="Long-term public and publicly guaranteed debt and long-term private nonguaranteed debt data for 2020 are based on reports provided by the country. Short-term debt data for 2020 is sourced by the Quarterly External Debt Statistics database (http://datatopics.worldbank.org/debt/qeds). DSSI eligible, but not participating in 2020."/>
  </r>
  <r>
    <x v="182"/>
    <s v="EG.FEC.RNEW.ZS"/>
    <s v="Sources: UN Energy Statistics (2014)"/>
  </r>
  <r>
    <x v="182"/>
    <s v="ST.INT.TVLX.CD"/>
    <s v="Compiled from data reported in the International Monetary Fund's Balance of Payment Statistics database."/>
  </r>
  <r>
    <x v="182"/>
    <s v="SP.DYN.CDRT.IN"/>
    <s v="Data source: United Nations World Population Prospects"/>
  </r>
  <r>
    <x v="182"/>
    <s v="ST.INT.ARVL"/>
    <s v="Includes overnight visitors (tourists) only. Arrivals of non-resident tourists at national borders. Arrivals by air. 2004: without 1st and 2nd quarters; 2005: without 1st quarter."/>
  </r>
  <r>
    <x v="182"/>
    <s v="SP.DYN.LE00.FE.IN"/>
    <s v="Data source: United Nations World Population Prospects"/>
  </r>
  <r>
    <x v="182"/>
    <s v="SP.DYN.LE00.MA.IN"/>
    <s v="Data source: United Nations World Population Prospects"/>
  </r>
  <r>
    <x v="182"/>
    <s v="IT.NET.BBND.P2"/>
    <s v="Solomon Telekom Company Ltd.."/>
  </r>
  <r>
    <x v="182"/>
    <s v="SP.DYN.AMRT.FE"/>
    <s v="Data source: United Nations World Population Prospects"/>
  </r>
  <r>
    <x v="182"/>
    <s v="IT.NET.USER.ZS"/>
    <s v="Solomon Telekom Company Ltd.."/>
  </r>
  <r>
    <x v="182"/>
    <s v="SM.POP.NETM"/>
    <s v="Data source: United Nations World Population Prospects"/>
  </r>
  <r>
    <x v="182"/>
    <s v="IT.CEL.SETS"/>
    <s v="Solomon Telekom Company Ltd.."/>
  </r>
  <r>
    <x v="182"/>
    <s v="SP.POP.GROW"/>
    <s v="Data source: United Nations World Population Prospects"/>
  </r>
  <r>
    <x v="182"/>
    <s v="EG.EGY.PRIM.PP.KD"/>
    <s v="Sources: Estimated based on UN Energy Statistics (2014); World Development Indicators, WDI (2014)"/>
  </r>
  <r>
    <x v="182"/>
    <s v="EG.ELC.RNEW.ZS"/>
    <s v="Sources: UN Energy Statistics (2014)"/>
  </r>
  <r>
    <x v="182"/>
    <s v="IT.MLT.MAIN"/>
    <s v="Solomon Telekom Company Ltd.."/>
  </r>
  <r>
    <x v="182"/>
    <s v="IT.CEL.SETS.P2"/>
    <s v="Solomon Telekom Company Ltd.."/>
  </r>
  <r>
    <x v="182"/>
    <s v="SM.POP.TOTL"/>
    <s v="Estimates are derived from data on foreign-born population. "/>
  </r>
  <r>
    <x v="182"/>
    <s v="SP.DYN.CBRT.IN"/>
    <s v="Data source: United Nations World Population Prospects"/>
  </r>
  <r>
    <x v="182"/>
    <s v="ST.INT.TRNR.CD"/>
    <s v="Compiled from data reported in the International Monetary Fund's Balance of Payment Statistics database."/>
  </r>
  <r>
    <x v="182"/>
    <s v="ST.INT.TRNX.CD"/>
    <s v="Compiled from data reported in the International Monetary Fund's Balance of Payment Statistics database."/>
  </r>
  <r>
    <x v="182"/>
    <s v="SP.DYN.AMRT.MA"/>
    <s v="Data source: United Nations World Population Prospects"/>
  </r>
  <r>
    <x v="182"/>
    <s v="SP.DYN.LE00.IN"/>
    <s v="Data source: United Nations World Population Prospects"/>
  </r>
  <r>
    <x v="183"/>
    <s v="SP.POP.TOTL"/>
    <s v="Data source: United Nations World Population Prospects"/>
  </r>
  <r>
    <x v="183"/>
    <s v="ST.INT.XPND.CD"/>
    <s v="Compiled from data reported in the International Monetary Fund's Balance of Payment Statistics database."/>
  </r>
  <r>
    <x v="183"/>
    <s v="IT.NET.BBND"/>
    <s v="Sierra Leone Telecommunications Company (SIERRATEL)."/>
  </r>
  <r>
    <x v="183"/>
    <s v="ST.INT.DPRT"/>
    <s v="Includes overnight visitors (tourists) only."/>
  </r>
  <r>
    <x v="183"/>
    <s v="SM.POP.TOTL"/>
    <s v="Estimates are derived from data on foreign-born population. Number of refugees reported by the UN Refugee Agency (UNHCR) are added to the migrant stock estimates. "/>
  </r>
  <r>
    <x v="183"/>
    <s v="SP.DYN.TFRT.IN"/>
    <s v="Data source: United Nations World Population Prospects"/>
  </r>
  <r>
    <x v="183"/>
    <s v="ST.INT.TVLR.CD"/>
    <s v="Compiled from data reported in the International Monetary Fund's Balance of Payment Statistics database."/>
  </r>
  <r>
    <x v="183"/>
    <s v="ST.INT.TVLX.CD"/>
    <s v="Compiled from data reported in the International Monetary Fund's Balance of Payment Statistics database."/>
  </r>
  <r>
    <x v="183"/>
    <s v="SP.DYN.CDRT.IN"/>
    <s v="Data source: United Nations World Population Prospects"/>
  </r>
  <r>
    <x v="183"/>
    <s v="IT.MLT.MAIN.P2"/>
    <s v="Sierra Leone Telecommunications Company (SIERRATEL)."/>
  </r>
  <r>
    <x v="183"/>
    <s v="SP.DYN.LE00.FE.IN"/>
    <s v="Data source: United Nations World Population Prospects"/>
  </r>
  <r>
    <x v="183"/>
    <s v="SP.DYN.AMRT.MA"/>
    <s v="Data source: United Nations World Population Prospects"/>
  </r>
  <r>
    <x v="183"/>
    <s v="SP.DYN.LE00.MA.IN"/>
    <s v="Data source: United Nations World Population Prospects"/>
  </r>
  <r>
    <x v="183"/>
    <s v="SP.DYN.CBRT.IN"/>
    <s v="Data source: United Nations World Population Prospects"/>
  </r>
  <r>
    <x v="183"/>
    <s v="ST.INT.ARVL"/>
    <s v="Includes overnight visitors (tourists) and same-day visitors (excursionists). Arrivals of non-resident visitors at national borders."/>
  </r>
  <r>
    <x v="183"/>
    <s v="EG.FEC.RNEW.ZS"/>
    <s v="Sources: UN Energy Statistics (2014)"/>
  </r>
  <r>
    <x v="183"/>
    <s v="MS.MIL.XPND.CD"/>
    <s v="2006-2011 SIPRI estimates."/>
  </r>
  <r>
    <x v="183"/>
    <s v="SP.DYN.AMRT.FE"/>
    <s v="Data source: United Nations World Population Prospects"/>
  </r>
  <r>
    <x v="183"/>
    <s v="IT.NET.BBND.P2"/>
    <s v="Sierra Leone Telecommunications Company (SIERRATEL)."/>
  </r>
  <r>
    <x v="183"/>
    <s v="SP.DYN.LE00.IN"/>
    <s v="Data source: United Nations World Population Prospects"/>
  </r>
  <r>
    <x v="183"/>
    <s v="SP.POP.GROW"/>
    <s v="Data source: United Nations World Population Prospects"/>
  </r>
  <r>
    <x v="183"/>
    <s v="DT.DOD.DECT.CD"/>
    <s v="Long-term public and publicly guaranteed debt data for 2020 are based on reports provided by the country. Long-term private nonguaranteed debt data are not available. Short-term debt data for 2020 are sourced by the Quarterly External Debt Statistics database (http://datatopics.worldbank.org/debt/qeds). Data include the effects of Paris Club debt restructuring agreement and HIPC and MDRI debt relief. DSSI eligible and participating in 2020."/>
  </r>
  <r>
    <x v="183"/>
    <s v="IT.CEL.SETS"/>
    <s v="Sierra Leone Telecommunications Company (SIERRATEL)."/>
  </r>
  <r>
    <x v="183"/>
    <s v="IT.NET.USER.ZS"/>
    <s v="Sierra Leone Telecommunications Company (SIERRATEL)."/>
  </r>
  <r>
    <x v="183"/>
    <s v="MS.MIL.XPND.CN"/>
    <s v="2006-2011 SIPRI estimates."/>
  </r>
  <r>
    <x v="183"/>
    <s v="IT.MLT.MAIN"/>
    <s v="Sierra Leone Telecommunications Company (SIERRATEL)."/>
  </r>
  <r>
    <x v="183"/>
    <s v="IT.CEL.SETS.P2"/>
    <s v="Sierra Leone Telecommunications Company (SIERRATEL)."/>
  </r>
  <r>
    <x v="183"/>
    <s v="SM.POP.NETM"/>
    <s v="Data source: United Nations World Population Prospects"/>
  </r>
  <r>
    <x v="183"/>
    <s v="MS.MIL.XPND.ZS"/>
    <s v="2006-2011 SIPRI estimates."/>
  </r>
  <r>
    <x v="183"/>
    <s v="EG.ELC.RNEW.ZS"/>
    <s v="Sources: UN Energy Statistics (2014)"/>
  </r>
  <r>
    <x v="183"/>
    <s v="EG.EGY.PRIM.PP.KD"/>
    <s v="Sources: Estimated based on UN Energy Statistics (2014); World Development Indicators, WDI (2014)"/>
  </r>
  <r>
    <x v="183"/>
    <s v="ST.INT.TRNX.CD"/>
    <s v="Compiled from data reported in the International Monetary Fund's Balance of Payment Statistics database."/>
  </r>
  <r>
    <x v="184"/>
    <s v="ST.INT.TRNX.CD"/>
    <s v="Compiled from data reported in the International Monetary Fund's Balance of Payment Statistics database."/>
  </r>
  <r>
    <x v="184"/>
    <s v="ST.INT.TVLR.CD"/>
    <s v="Compiled from data reported in the International Monetary Fund's Balance of Payment Statistics database."/>
  </r>
  <r>
    <x v="184"/>
    <s v="PA.NUS.FCRF"/>
    <s v="Data are reported in colones until 2000, in US dollar from 2001."/>
  </r>
  <r>
    <x v="184"/>
    <s v="ST.INT.XPND.CD"/>
    <s v="Compiled from data reported in the International Monetary Fund's Balance of Payment Statistics database."/>
  </r>
  <r>
    <x v="184"/>
    <s v="MS.MIL.XPND.ZS"/>
    <s v="1990-2001 &amp; 2017-2018 SIPRI estimates."/>
  </r>
  <r>
    <x v="184"/>
    <s v="SP.DYN.LE00.IN"/>
    <s v="Data source: United Nations World Population Prospects"/>
  </r>
  <r>
    <x v="184"/>
    <s v="SP.POP.TOTL"/>
    <s v="Data source: United Nations World Population Prospects"/>
  </r>
  <r>
    <x v="184"/>
    <s v="SP.DYN.CBRT.IN"/>
    <s v="Data source: United Nations World Population Prospects"/>
  </r>
  <r>
    <x v="184"/>
    <s v="IT.MLT.MAIN"/>
    <s v="Until 1997: Compañia  de Telecomunicaciones de El Salvador (CTE). Superintendencia General de Electricidad y Telecomunicaciones."/>
  </r>
  <r>
    <x v="184"/>
    <s v="ST.INT.RCPT.CD"/>
    <s v="Compiled from data reported in the International Monetary Fund's Balance of Payment Statistics database."/>
  </r>
  <r>
    <x v="184"/>
    <s v="SM.POP.TOTL"/>
    <s v="Estimates are derived from data on foreign-born population. Number of refugees reported by the UN Refugee Agency (UNHCR) are added to the migrant stock estimates. "/>
  </r>
  <r>
    <x v="184"/>
    <s v="ST.INT.DPRT"/>
    <s v="Includes overnight visitors (tourists) and same-day visitors (excursionists)."/>
  </r>
  <r>
    <x v="184"/>
    <s v="SP.DYN.TFRT.IN"/>
    <s v="Data source: United Nations World Population Prospects"/>
  </r>
  <r>
    <x v="184"/>
    <s v="SP.DYN.AMRT.MA"/>
    <s v="Data source: United Nations World Population Prospects"/>
  </r>
  <r>
    <x v="184"/>
    <s v="SP.DYN.CDRT.IN"/>
    <s v="Data source: United Nations World Population Prospects"/>
  </r>
  <r>
    <x v="184"/>
    <s v="EG.EGY.PRIM.PP.KD"/>
    <s v="Sources: World Energy Statistics and Balances, IEA (2014); World Development Indicators, WDI (2014)"/>
  </r>
  <r>
    <x v="184"/>
    <s v="ST.INT.TRNR.CD"/>
    <s v="Compiled from data reported in the International Monetary Fund's Balance of Payment Statistics database."/>
  </r>
  <r>
    <x v="184"/>
    <s v="IT.CEL.SETS"/>
    <s v="Until 1997: Compañia  de Telecomunicaciones de El Salvador (CTE). Superintendencia General de Electricidad y Telecomunicaciones."/>
  </r>
  <r>
    <x v="184"/>
    <s v="IT.MLT.MAIN.P2"/>
    <s v="Until 1997: Compañia  de Telecomunicaciones de El Salvador (CTE). Superintendencia General de Electricidad y Telecomunicaciones."/>
  </r>
  <r>
    <x v="184"/>
    <s v="IT.CEL.SETS.P2"/>
    <s v="Until 1997: Compañia  de Telecomunicaciones de El Salvador (CTE). Superintendencia General de Electricidad y Telecomunicaciones."/>
  </r>
  <r>
    <x v="184"/>
    <s v="SP.DYN.LE00.MA.IN"/>
    <s v="Data source: United Nations World Population Prospects"/>
  </r>
  <r>
    <x v="184"/>
    <s v="SP.DYN.LE00.FE.IN"/>
    <s v="Data source: United Nations World Population Prospects"/>
  </r>
  <r>
    <x v="184"/>
    <s v="IT.NET.BBND"/>
    <s v="Until 1997: Compañia  de Telecomunicaciones de El Salvador (CTE). Superintendencia General de Electricidad y Telecomunicaciones."/>
  </r>
  <r>
    <x v="184"/>
    <s v="EG.ELC.RNEW.ZS"/>
    <s v="Sources: World Energy Statistics and Balances, IEA (2014)"/>
  </r>
  <r>
    <x v="184"/>
    <s v="MS.MIL.XPND.CN"/>
    <s v="1965-1969 highly uncertain data. 1970-2001 SIPRI estimates."/>
  </r>
  <r>
    <x v="184"/>
    <s v="ST.INT.ARVL"/>
    <s v="Includes overnight visitors (tourists) and same-day visitors (excursionists). Arrivals of non-resident visitors at national borders."/>
  </r>
  <r>
    <x v="184"/>
    <s v="MS.MIL.XPND.CD"/>
    <s v="1965-1969 highly uncertain data. 1970-2001 SIPRI estimates."/>
  </r>
  <r>
    <x v="184"/>
    <s v="ST.INT.TVLX.CD"/>
    <s v="Compiled from data reported in the International Monetary Fund's Balance of Payment Statistics database."/>
  </r>
  <r>
    <x v="184"/>
    <s v="IT.NET.USER.ZS"/>
    <s v="Until 1997: Compañia  de Telecomunicaciones de El Salvador (CTE). Superintendencia General de Electricidad y Telecomunicaciones."/>
  </r>
  <r>
    <x v="184"/>
    <s v="IS.RRS.GOOD.MT.K6"/>
    <s v="Source: Internation Union of Railways (UIC)"/>
  </r>
  <r>
    <x v="184"/>
    <s v="SP.DYN.AMRT.FE"/>
    <s v="Data source: United Nations World Population Prospects"/>
  </r>
  <r>
    <x v="184"/>
    <s v="SM.POP.NETM"/>
    <s v="Data source: United Nations World Population Prospects"/>
  </r>
  <r>
    <x v="184"/>
    <s v="IS.RRS.PASG.KM"/>
    <s v="Source: Internation Union of Railways (UIC)"/>
  </r>
  <r>
    <x v="184"/>
    <s v="IT.NET.BBND.P2"/>
    <s v="Until 1997: Compañia  de Telecomunicaciones de El Salvador (CTE). Superintendencia General de Electricidad y Telecomunicaciones."/>
  </r>
  <r>
    <x v="184"/>
    <s v="SP.POP.GROW"/>
    <s v="Data source: United Nations World Population Prospects"/>
  </r>
  <r>
    <x v="184"/>
    <s v="EG.FEC.RNEW.ZS"/>
    <s v="Sources: World Energy Statistics and Balances, IEA (2014)"/>
  </r>
  <r>
    <x v="184"/>
    <s v="DT.DOD.DECT.CD"/>
    <s v="Long-term public and publicly guaranteed and long-term private nonguaranteed debt data for 2020 are based on reports provided by the country. Short-term debt data for 2020 is sourced by the Quarterly External Debt Statistics database (http://datatopics.worldbank.org/debt/qeds)."/>
  </r>
  <r>
    <x v="185"/>
    <s v="IT.MLT.MAIN.P2"/>
    <s v="Direzione Generale Poste e Telecomunicazioni."/>
  </r>
  <r>
    <x v="185"/>
    <s v="NY.GNP.PCAP.PP.CD"/>
    <s v="Estimates are based on regression."/>
  </r>
  <r>
    <x v="185"/>
    <s v="IT.NET.BBND"/>
    <s v="Direzione Generale Poste e Telecomunicazioni."/>
  </r>
  <r>
    <x v="185"/>
    <s v="SP.POP.GROW"/>
    <s v="Data source: United Nations World Population Prospects"/>
  </r>
  <r>
    <x v="185"/>
    <s v="NY.GDP.MKTP.PP.CD"/>
    <s v="Estimates are based on regression."/>
  </r>
  <r>
    <x v="185"/>
    <s v="NY.GDP.PCAP.PP.CD"/>
    <s v="Estimates are based on regression."/>
  </r>
  <r>
    <x v="185"/>
    <s v="SP.POP.TOTL"/>
    <s v="Data source: United Nations World Population Prospects"/>
  </r>
  <r>
    <x v="185"/>
    <s v="NY.GDP.MKTP.PP.KD"/>
    <s v="Estimates are based on regression."/>
  </r>
  <r>
    <x v="185"/>
    <s v="NY.GNP.MKTP.PP.KD"/>
    <s v="Estimates are based on regression."/>
  </r>
  <r>
    <x v="185"/>
    <s v="SP.DYN.TFRT.IN"/>
    <s v="Data source: Eurostat"/>
  </r>
  <r>
    <x v="185"/>
    <s v="SP.DYN.CBRT.IN"/>
    <s v="Data source: Eurostat, United Nations Population and Vital Statistics Report"/>
  </r>
  <r>
    <x v="185"/>
    <s v="ST.INT.ARVL"/>
    <s v="Includes overnight visitors (tourists) and same-day visitors (excursionists). Arrivals of non-resident visitors at national borders. Including Italian visitors. Since 2016, new statistics methodology."/>
  </r>
  <r>
    <x v="185"/>
    <s v="NY.GNP.MKTP.PP.CD"/>
    <s v="Estimates are based on regression."/>
  </r>
  <r>
    <x v="185"/>
    <s v="NY.GNP.PCAP.PP.KD"/>
    <s v="Estimates are based on regression."/>
  </r>
  <r>
    <x v="185"/>
    <s v="IT.MLT.MAIN"/>
    <s v="Direzione Generale Poste e Telecomunicazioni."/>
  </r>
  <r>
    <x v="185"/>
    <s v="SP.DYN.LE00.IN"/>
    <s v="Derived using male and female life expectancy"/>
  </r>
  <r>
    <x v="185"/>
    <s v="BM.KLT.DINV.CD.WD"/>
    <s v="Source: United Nations Conference on Trade and Development, Foreign Direct Investment Online database."/>
  </r>
  <r>
    <x v="185"/>
    <s v="SM.POP.TOTL"/>
    <s v="Estimates are derived from data on foreign-born population. "/>
  </r>
  <r>
    <x v="185"/>
    <s v="IT.CEL.SETS"/>
    <s v="Direzione Generale Poste e Telecomunicazioni."/>
  </r>
  <r>
    <x v="185"/>
    <s v="SP.DYN.CDRT.IN"/>
    <s v="Data source: Eurostat, United Nations Population and Vital Statistics Report"/>
  </r>
  <r>
    <x v="185"/>
    <s v="NE.CON.PRVT.PP.CD"/>
    <s v="Estimates are based on regression."/>
  </r>
  <r>
    <x v="185"/>
    <s v="IT.NET.USER.ZS"/>
    <s v="Direzione Generale Poste e Telecomunicazioni."/>
  </r>
  <r>
    <x v="185"/>
    <s v="IT.CEL.SETS.P2"/>
    <s v="Direzione Generale Poste e Telecomunicazioni."/>
  </r>
  <r>
    <x v="185"/>
    <s v="NE.CON.PRVT.PP.KD"/>
    <s v="Estimates are based on regression."/>
  </r>
  <r>
    <x v="185"/>
    <s v="NY.GDP.PCAP.PP.KD"/>
    <s v="Estimates are based on regression."/>
  </r>
  <r>
    <x v="185"/>
    <s v="IT.NET.BBND.P2"/>
    <s v="Direzione Generale Poste e Telecomunicazioni."/>
  </r>
  <r>
    <x v="186"/>
    <s v="NY.GNP.MKTP.PP.CD"/>
    <s v="Estimates are based on regression."/>
  </r>
  <r>
    <x v="186"/>
    <s v="IT.MLT.MAIN"/>
    <s v="Ministry of Posts and Telecommunications."/>
  </r>
  <r>
    <x v="186"/>
    <s v="NY.GDP.MKTP.PP.CD"/>
    <s v="Estimates are based on regression."/>
  </r>
  <r>
    <x v="186"/>
    <s v="EG.EGY.PRIM.PP.KD"/>
    <s v="Sources: Estimated based on UN Energy Statistics (2014); World Development Indicators, WDI (2014)"/>
  </r>
  <r>
    <x v="186"/>
    <s v="NY.GNP.PCAP.PP.CD"/>
    <s v="Estimates are based on regression."/>
  </r>
  <r>
    <x v="186"/>
    <s v="NY.GNP.MKTP.PP.KD"/>
    <s v="Estimates are based on regression."/>
  </r>
  <r>
    <x v="186"/>
    <s v="EG.ELC.RNEW.ZS"/>
    <s v="Sources: UN Energy Statistics (2014)"/>
  </r>
  <r>
    <x v="186"/>
    <s v="SP.POP.GROW"/>
    <s v="Data source: United Nations World Population Prospects"/>
  </r>
  <r>
    <x v="186"/>
    <s v="ST.INT.ARVL"/>
    <s v="Includes overnight visitors (tourists) and same-day visitors (excursionists)."/>
  </r>
  <r>
    <x v="186"/>
    <s v="NY.GDP.MKTP.PP.KD"/>
    <s v="Estimates are based on regression."/>
  </r>
  <r>
    <x v="186"/>
    <s v="SM.POP.NETM"/>
    <s v="Data source: United Nations World Population Prospects"/>
  </r>
  <r>
    <x v="186"/>
    <s v="IT.CEL.SETS.P2"/>
    <s v="Ministry of Posts and Telecommunications."/>
  </r>
  <r>
    <x v="186"/>
    <s v="DT.DOD.DECT.CD"/>
    <s v="Long-term public and publicly guaranteed debt data for 2020 are based on reports provided by the country. Long-term private nonguaranteed debt data and short-term debt data are not available. Beginning in 2018, the data reflects the outstanding debt stock, principal and interest arrears, and includes late interest/penalties amounts following the reconcilation excercise by Goverment of Somalia with respective creditors. DSSI eligible and not participating in 2020."/>
  </r>
  <r>
    <x v="186"/>
    <s v="NE.CON.PRVT.PP.KD"/>
    <s v="Estimates are based on regression."/>
  </r>
  <r>
    <x v="186"/>
    <s v="IT.NET.USER.ZS"/>
    <s v="Ministry of Posts and Telecommunications."/>
  </r>
  <r>
    <x v="186"/>
    <s v="IT.NET.BBND.P2"/>
    <s v="Ministry of Posts and Telecommunications."/>
  </r>
  <r>
    <x v="186"/>
    <s v="EG.FEC.RNEW.ZS"/>
    <s v="Sources: UN Energy Statistics (2014)"/>
  </r>
  <r>
    <x v="186"/>
    <s v="NY.GDP.PCAP.PP.CD"/>
    <s v="Estimates are based on regression."/>
  </r>
  <r>
    <x v="186"/>
    <s v="SP.DYN.AMRT.FE"/>
    <s v="Data source: United Nations World Population Prospects"/>
  </r>
  <r>
    <x v="186"/>
    <s v="NY.GDP.PCAP.PP.KD"/>
    <s v="Estimates are based on regression."/>
  </r>
  <r>
    <x v="186"/>
    <s v="IT.NET.BBND"/>
    <s v="Ministry of Posts and Telecommunications."/>
  </r>
  <r>
    <x v="186"/>
    <s v="SP.DYN.TFRT.IN"/>
    <s v="Data source: United Nations World Population Prospects"/>
  </r>
  <r>
    <x v="186"/>
    <s v="IT.MLT.MAIN.P2"/>
    <s v="Ministry of Posts and Telecommunications."/>
  </r>
  <r>
    <x v="186"/>
    <s v="SP.DYN.LE00.IN"/>
    <s v="Data source: United Nations World Population Prospects"/>
  </r>
  <r>
    <x v="186"/>
    <s v="SP.DYN.LE00.MA.IN"/>
    <s v="Data source: United Nations World Population Prospects"/>
  </r>
  <r>
    <x v="186"/>
    <s v="SP.DYN.LE00.FE.IN"/>
    <s v="Data source: United Nations World Population Prospects"/>
  </r>
  <r>
    <x v="186"/>
    <s v="SM.POP.TOTL"/>
    <s v="Estimates are imputed using model estimates. Number of refugees reported by the UN Refugee Agency (UNHCR) are added to the migrant stock estimates. "/>
  </r>
  <r>
    <x v="186"/>
    <s v="IT.CEL.SETS"/>
    <s v="Ministry of Posts and Telecommunications."/>
  </r>
  <r>
    <x v="186"/>
    <s v="SP.POP.TOTL"/>
    <s v="Data source: United Nations World Population Prospects"/>
  </r>
  <r>
    <x v="186"/>
    <s v="SP.DYN.CDRT.IN"/>
    <s v="Data source: United Nations World Population Prospects"/>
  </r>
  <r>
    <x v="186"/>
    <s v="NE.CON.PRVT.PP.CD"/>
    <s v="Estimates are based on regression."/>
  </r>
  <r>
    <x v="186"/>
    <s v="SP.DYN.AMRT.MA"/>
    <s v="Data source: United Nations World Population Prospects"/>
  </r>
  <r>
    <x v="186"/>
    <s v="BM.KLT.DINV.CD.WD"/>
    <s v="Source: United Nations Conference on Trade and Development, Foreign Direct Investment Online database."/>
  </r>
  <r>
    <x v="186"/>
    <s v="NY.GNP.PCAP.PP.KD"/>
    <s v="Estimates are based on regression."/>
  </r>
  <r>
    <x v="186"/>
    <s v="SP.DYN.CBRT.IN"/>
    <s v="Data source: United Nations World Population Prospects"/>
  </r>
  <r>
    <x v="187"/>
    <s v="IS.RRS.PASG.KM"/>
    <s v="Source: OECD"/>
  </r>
  <r>
    <x v="187"/>
    <s v="ST.INT.TVLX.CD"/>
    <s v="Compiled from data reported in the International Monetary Fund's Balance of Payment Statistics database."/>
  </r>
  <r>
    <x v="187"/>
    <s v="SP.ADO.TFRT"/>
    <s v="Including Kosovo."/>
  </r>
  <r>
    <x v="187"/>
    <s v="IT.NET.BBND"/>
    <s v="Ratel, Republic Telecommunication Agency."/>
  </r>
  <r>
    <x v="187"/>
    <s v="SM.POP.TOTL"/>
    <s v="Estimates are derived from data on foreign-born population. "/>
  </r>
  <r>
    <x v="187"/>
    <s v="IT.CEL.SETS"/>
    <s v="Ratel, Republic Telecommunication Agency."/>
  </r>
  <r>
    <x v="187"/>
    <s v="ST.INT.TRNX.CD"/>
    <s v="Compiled from data reported in the International Monetary Fund's Balance of Payment Statistics database."/>
  </r>
  <r>
    <x v="187"/>
    <s v="SP.DYN.CBRT.IN"/>
    <s v="Data source: Eurostat"/>
  </r>
  <r>
    <x v="187"/>
    <s v="ST.INT.TVLR.CD"/>
    <s v="Compiled from data reported in the International Monetary Fund's Balance of Payment Statistics database."/>
  </r>
  <r>
    <x v="187"/>
    <s v="SP.POP.GROW"/>
    <s v="Data source: Statistical Office of the Republic of Serbia, Eurostat, TransMONEE, Council of Europe. Note: Excluding Kosovo."/>
  </r>
  <r>
    <x v="187"/>
    <s v="ST.INT.ARVL"/>
    <s v="Includes overnight visitors (tourists) only. Arrivals of non-resident tourists in all types of accommodation establishments. Tourists staying in visitor accommodation establishments. Note: since 1999, the Statistical Office of the Republic of Serbia has no available data for AP Kosovo and Metohija, therefore they are not included in the data for the Republic of Serbia (total)."/>
  </r>
  <r>
    <x v="187"/>
    <s v="SP.POP.65UP.MA.IN"/>
    <s v="Derived using ratio of age group from WPP and World Bank population."/>
  </r>
  <r>
    <x v="187"/>
    <s v="SP.POP.65UP.FE.ZS"/>
    <s v="Including Kosovo."/>
  </r>
  <r>
    <x v="187"/>
    <s v="SM.POP.NETM"/>
    <s v="Data source and note: United Nations World Population Prospects. Including Kosovo."/>
  </r>
  <r>
    <x v="187"/>
    <s v="SP.DYN.LE00.IN"/>
    <s v="Derived using male and female life expectancy"/>
  </r>
  <r>
    <x v="187"/>
    <s v="SP.POP.65UP.FE.IN"/>
    <s v="Derived using ratio of age group from WPP and World Bank population."/>
  </r>
  <r>
    <x v="187"/>
    <s v="SP.POP.1564.TO.ZS"/>
    <s v="Including Kosovo."/>
  </r>
  <r>
    <x v="187"/>
    <s v="SP.POP.1564.TO"/>
    <s v="Derived using ratio of age group from WPP and World Bank population."/>
  </r>
  <r>
    <x v="187"/>
    <s v="SP.POP.1564.MA.ZS"/>
    <s v="Including Kosovo."/>
  </r>
  <r>
    <x v="187"/>
    <s v="SP.POP.65UP.MA.ZS"/>
    <s v="Including Kosovo."/>
  </r>
  <r>
    <x v="187"/>
    <s v="SP.POP.1564.MA.IN"/>
    <s v="Derived using ratio of age group from WPP and World Bank population."/>
  </r>
  <r>
    <x v="187"/>
    <s v="SP.POP.65UP.TO"/>
    <s v="Derived using ratio of age group from WPP and World Bank population."/>
  </r>
  <r>
    <x v="187"/>
    <s v="SP.DYN.AMRT.FE"/>
    <s v="Data source: United Nations World Population Prospects. Including Kosovo."/>
  </r>
  <r>
    <x v="187"/>
    <s v="SP.POP.1564.FE.ZS"/>
    <s v="Including Kosovo."/>
  </r>
  <r>
    <x v="187"/>
    <s v="SP.POP.1564.FE.IN"/>
    <s v="Derived using ratio of age group from WPP and World Bank population."/>
  </r>
  <r>
    <x v="187"/>
    <s v="SP.POP.0014.TO.ZS"/>
    <s v="Including Kosovo."/>
  </r>
  <r>
    <x v="187"/>
    <s v="SP.POP.0014.TO"/>
    <s v="Derived using ratio of age group from WPP and World Bank population."/>
  </r>
  <r>
    <x v="187"/>
    <s v="SP.POP.65UP.TO.ZS"/>
    <s v="Including Kosovo."/>
  </r>
  <r>
    <x v="187"/>
    <s v="EG.FEC.RNEW.ZS"/>
    <s v="Sources: World Energy Statistics and Balances, IEA (2014)"/>
  </r>
  <r>
    <x v="187"/>
    <s v="MS.MIL.XPND.CD"/>
    <s v="2012-2019 SIPRI estimates."/>
  </r>
  <r>
    <x v="187"/>
    <s v="SP.POP.BRTH.MF"/>
    <s v="Including Kosovo."/>
  </r>
  <r>
    <x v="187"/>
    <s v="SP.DYN.CDRT.IN"/>
    <s v="Data source: Eurostat"/>
  </r>
  <r>
    <x v="187"/>
    <s v="IT.MLT.MAIN"/>
    <s v="Ratel, Republic Telecommunication Agency."/>
  </r>
  <r>
    <x v="187"/>
    <s v="SP.POP.0014.MA.ZS"/>
    <s v="Including Kosovo."/>
  </r>
  <r>
    <x v="187"/>
    <s v="ST.INT.RCPT.CD"/>
    <s v="Compiled from data reported in the International Monetary Fund's Balance of Payment Statistics database. 2002-2006: the expenditure figures are those provided by the country to UNWTO."/>
  </r>
  <r>
    <x v="187"/>
    <s v="SP.POP.DPND"/>
    <s v="Including Kosovo."/>
  </r>
  <r>
    <x v="187"/>
    <s v="SP.POP.0014.MA.IN"/>
    <s v="Derived using ratio of age group from WPP and World Bank population."/>
  </r>
  <r>
    <x v="187"/>
    <s v="ST.INT.XPND.CD"/>
    <s v="Compiled from data reported in the International Monetary Fund's Balance of Payment Statistics database. 2002-2006: the expenditure figures are those provided by the country to UNWTO."/>
  </r>
  <r>
    <x v="187"/>
    <s v="ST.INT.TRNR.CD"/>
    <s v="Compiled from data reported in the International Monetary Fund's Balance of Payment Statistics database."/>
  </r>
  <r>
    <x v="187"/>
    <s v="SM.POP.REFG"/>
    <s v="Figures are for Serbia and Kosovo."/>
  </r>
  <r>
    <x v="187"/>
    <s v="SP.POP.DPND.OL"/>
    <s v="Including Kosovo."/>
  </r>
  <r>
    <x v="187"/>
    <s v="SP.POP.0014.FE.ZS"/>
    <s v="Including Kosovo."/>
  </r>
  <r>
    <x v="187"/>
    <s v="SP.POP.DPND.YG"/>
    <s v="Including Kosovo."/>
  </r>
  <r>
    <x v="187"/>
    <s v="IT.MLT.MAIN.P2"/>
    <s v="Ratel, Republic Telecommunication Agency."/>
  </r>
  <r>
    <x v="187"/>
    <s v="IT.NET.BBND.P2"/>
    <s v="Ratel, Republic Telecommunication Agency."/>
  </r>
  <r>
    <x v="187"/>
    <s v="SP.DYN.LE00.MA.IN"/>
    <s v="Data source: Eurostat, Council of Europe, INED, Statistical Office of the Republic of Serbia"/>
  </r>
  <r>
    <x v="187"/>
    <s v="IT.NET.USER.ZS"/>
    <s v="Ratel, Republic Telecommunication Agency."/>
  </r>
  <r>
    <x v="187"/>
    <s v="SP.POP.TOTL"/>
    <s v="Data source: Statistical Office of the Republic of Serbia, Eurostat, TransMONEE, Council of Europe. Note : Excluding Kosovo."/>
  </r>
  <r>
    <x v="187"/>
    <s v="EG.EGY.PRIM.PP.KD"/>
    <s v="Sources: World Energy Statistics and Balances, IEA (2014); World Development Indicators, WDI (2014)"/>
  </r>
  <r>
    <x v="187"/>
    <s v="SP.POP.0014.FE.IN"/>
    <s v="Derived using ratio of age group from WPP and World Bank population."/>
  </r>
  <r>
    <x v="187"/>
    <s v="SP.DYN.TO65.MA.ZS"/>
    <s v="Including Kosovo."/>
  </r>
  <r>
    <x v="187"/>
    <s v="IT.CEL.SETS.P2"/>
    <s v="Ratel, Republic Telecommunication Agency."/>
  </r>
  <r>
    <x v="187"/>
    <s v="SP.DYN.TFRT.IN"/>
    <s v="Data source: Eurostat, Council of Europe, INED, Statistical Office of the Republic of Serbia"/>
  </r>
  <r>
    <x v="187"/>
    <s v="IS.RRS.GOOD.MT.K6"/>
    <s v="Source: OECD"/>
  </r>
  <r>
    <x v="187"/>
    <s v="DT.DOD.DECT.CD"/>
    <s v="Long-term public and publicly guaranteed debt data, long-term private nonguaranteed debt data and short-term debt data for 2020 are based on reports provided by the country. Long-term private nonguaranteed bonds debt data are estimates based on market data."/>
  </r>
  <r>
    <x v="187"/>
    <s v="SP.DYN.AMRT.MA"/>
    <s v="Data source: United Nations World Population Prospects. Including Kosovo."/>
  </r>
  <r>
    <x v="187"/>
    <s v="SP.DYN.TO65.FE.ZS"/>
    <s v="Including Kosovo."/>
  </r>
  <r>
    <x v="187"/>
    <s v="MS.MIL.XPND.CN"/>
    <s v="2012-2019 SIPRI estimates."/>
  </r>
  <r>
    <x v="187"/>
    <s v="SM.POP.REFG.OR"/>
    <s v="Figures are for Serbia and Kosovo."/>
  </r>
  <r>
    <x v="187"/>
    <s v="EG.ELC.RNEW.ZS"/>
    <s v="Sources: World Energy Statistics and Balances, IEA (2014)"/>
  </r>
  <r>
    <x v="187"/>
    <s v="SP.DYN.LE00.FE.IN"/>
    <s v="Data source: Eurostat, Council of Europe, INED, Statistical Office of the Republic of Serbia"/>
  </r>
  <r>
    <x v="187"/>
    <s v="MS.MIL.XPND.ZS"/>
    <s v="2012-2019 SIPRI estimates."/>
  </r>
  <r>
    <x v="188"/>
    <s v="ST.INT.TRNR.CD"/>
    <s v="Compiled from data reported in the International Monetary Fund's Balance of Payment Statistics database."/>
  </r>
  <r>
    <x v="188"/>
    <s v="NY.GDP.PCAP.PP.KD"/>
    <s v="Estimates are based on regression."/>
  </r>
  <r>
    <x v="188"/>
    <s v="NE.CON.PRVT.PP.KD"/>
    <s v="Estimates are based on regression."/>
  </r>
  <r>
    <x v="188"/>
    <s v="NE.CON.PRVT.PP.CD"/>
    <s v="Estimates are based on regression."/>
  </r>
  <r>
    <x v="188"/>
    <s v="SP.DYN.AMRT.MA"/>
    <s v="Data source: United Nations World Population Prospects"/>
  </r>
  <r>
    <x v="188"/>
    <s v="SP.DYN.CBRT.IN"/>
    <s v="Data source: United Nations World Population Prospects"/>
  </r>
  <r>
    <x v="188"/>
    <s v="SP.DYN.LE00.IN"/>
    <s v="Data source: United Nations World Population Prospects"/>
  </r>
  <r>
    <x v="188"/>
    <s v="SP.DYN.LE00.FE.IN"/>
    <s v="Data source: United Nations World Population Prospects"/>
  </r>
  <r>
    <x v="188"/>
    <s v="NY.GNP.MKTP.PP.CD"/>
    <s v="Estimates are based on regression."/>
  </r>
  <r>
    <x v="188"/>
    <s v="ST.INT.TRNX.CD"/>
    <s v="Compiled from data reported in the International Monetary Fund's Balance of Payment Statistics database."/>
  </r>
  <r>
    <x v="188"/>
    <s v="NY.GNP.MKTP.PP.KD"/>
    <s v="Estimates are based on regression."/>
  </r>
  <r>
    <x v="188"/>
    <s v="SM.POP.NETM"/>
    <s v="Data source: United Nations World Population Prospects"/>
  </r>
  <r>
    <x v="188"/>
    <s v="ST.INT.ARVL"/>
    <s v="Includes overnight visitors (tourists) and same-day visitors (excursionists)."/>
  </r>
  <r>
    <x v="188"/>
    <s v="NY.GNP.PCAP.PP.KD"/>
    <s v="Estimates are based on regression."/>
  </r>
  <r>
    <x v="188"/>
    <s v="SP.POP.GROW"/>
    <s v="Data source: United Nations World Population Prospects"/>
  </r>
  <r>
    <x v="188"/>
    <s v="ST.INT.TVLX.CD"/>
    <s v="Compiled from data reported in the International Monetary Fund's Balance of Payment Statistics database."/>
  </r>
  <r>
    <x v="188"/>
    <s v="SP.DYN.AMRT.FE"/>
    <s v="Data source: United Nations World Population Prospects"/>
  </r>
  <r>
    <x v="188"/>
    <s v="ST.INT.TVLR.CD"/>
    <s v="Compiled from data reported in the International Monetary Fund's Balance of Payment Statistics database."/>
  </r>
  <r>
    <x v="188"/>
    <s v="SP.DYN.CDRT.IN"/>
    <s v="Data source: United Nations World Population Prospects"/>
  </r>
  <r>
    <x v="188"/>
    <s v="ST.INT.RCPT.CD"/>
    <s v="Compiled from data reported in the International Monetary Fund's Balance of Payment Statistics database."/>
  </r>
  <r>
    <x v="188"/>
    <s v="ST.INT.XPND.CD"/>
    <s v="Compiled from data reported in the International Monetary Fund's Balance of Payment Statistics database."/>
  </r>
  <r>
    <x v="188"/>
    <s v="BM.KLT.DINV.CD.WD"/>
    <s v="Source: United Nations Conference on Trade and Development, Foreign Direct Investment Online database."/>
  </r>
  <r>
    <x v="188"/>
    <s v="SP.POP.TOTL"/>
    <s v="Data source: United Nations World Population Prospects"/>
  </r>
  <r>
    <x v="188"/>
    <s v="SP.DYN.LE00.MA.IN"/>
    <s v="Data source: United Nations World Population Prospects"/>
  </r>
  <r>
    <x v="188"/>
    <s v="NY.GDP.PCAP.PP.CD"/>
    <s v="Estimates are based on regression."/>
  </r>
  <r>
    <x v="188"/>
    <s v="SP.DYN.TFRT.IN"/>
    <s v="Data source: United Nations World Population Prospects"/>
  </r>
  <r>
    <x v="188"/>
    <s v="NY.GDP.MKTP.PP.KD"/>
    <s v="Estimates are based on regression."/>
  </r>
  <r>
    <x v="188"/>
    <s v="NY.GDP.MKTP.PP.CD"/>
    <s v="Estimates are based on regression."/>
  </r>
  <r>
    <x v="188"/>
    <s v="NY.GNP.PCAP.PP.CD"/>
    <s v="Estimates are based on regression."/>
  </r>
  <r>
    <x v="189"/>
    <s v="SH.STA.STNT.ME.ZS"/>
    <s v="Aggregate data are based on UNICEF, WHO, and the World Bank harmonized JME dataset."/>
  </r>
  <r>
    <x v="189"/>
    <s v="SH.H2O.SMDW.RU.ZS"/>
    <s v="Calculated by WHO/UNICEF Joint Monitoring Programme (JMP) for Water Supply, Sanitation and Hygiene."/>
  </r>
  <r>
    <x v="189"/>
    <s v="SH.H2O.SMDW.UR.ZS"/>
    <s v="Calculated by WHO/UNICEF Joint Monitoring Programme (JMP) for Water Supply, Sanitation and Hygiene."/>
  </r>
  <r>
    <x v="189"/>
    <s v="SH.H2O.SMDW.ZS"/>
    <s v="Calculated by WHO/UNICEF Joint Monitoring Programme (JMP) for Water Supply, Sanitation and Hygiene."/>
  </r>
  <r>
    <x v="189"/>
    <s v="SH.STA.OWGH.ME.ZS"/>
    <s v="Aggregate data are based on UNICEF, WHO, and the World Bank harmonized JME dataset."/>
  </r>
  <r>
    <x v="189"/>
    <s v="SH.STA.SMSS.RU.ZS"/>
    <s v="Calculated by WHO/UNICEF Joint Monitoring Programme (JMP) for Water Supply, Sanitation and Hygiene."/>
  </r>
  <r>
    <x v="189"/>
    <s v="SH.STA.SMSS.UR.ZS"/>
    <s v="Calculated by WHO/UNICEF Joint Monitoring Programme (JMP) for Water Supply, Sanitation and Hygiene."/>
  </r>
  <r>
    <x v="189"/>
    <s v="SH.STA.SMSS.ZS"/>
    <s v="Calculated by WHO/UNICEF Joint Monitoring Programme (JMP) for Water Supply, Sanitation and Hygiene."/>
  </r>
  <r>
    <x v="190"/>
    <s v="IT.NET.USER.ZS"/>
    <s v="Companhia Santomense de Telecomuniçaôes s.a.r.l. (CST). Autoridade Geral de Regulação"/>
  </r>
  <r>
    <x v="190"/>
    <s v="SP.POP.GROW"/>
    <s v="Data source: United Nations World Population Prospects"/>
  </r>
  <r>
    <x v="190"/>
    <s v="ST.INT.DPRT"/>
    <s v="Includes overnight visitors (tourists) only."/>
  </r>
  <r>
    <x v="190"/>
    <s v="ST.INT.TVLR.CD"/>
    <s v="Compiled from data reported in the International Monetary Fund's Balance of Payment Statistics database."/>
  </r>
  <r>
    <x v="190"/>
    <s v="IT.MLT.MAIN.P2"/>
    <s v="Companhia Santomense de Telecomuniçaôes s.a.r.l. (CST). Autoridade Geral de Regulação"/>
  </r>
  <r>
    <x v="190"/>
    <s v="IT.MLT.MAIN"/>
    <s v="Companhia Santomense de Telecomuniçaôes s.a.r.l. (CST). Autoridade Geral de Regulação"/>
  </r>
  <r>
    <x v="190"/>
    <s v="SP.POP.TOTL"/>
    <s v="Data source: United Nations World Population Prospects"/>
  </r>
  <r>
    <x v="190"/>
    <s v="SP.DYN.TFRT.IN"/>
    <s v="Data source: United Nations World Population Prospects"/>
  </r>
  <r>
    <x v="190"/>
    <s v="IT.CEL.SETS.P2"/>
    <s v="Companhia Santomense de Telecomuniçaôes s.a.r.l. (CST). Autoridade Geral de Regulação"/>
  </r>
  <r>
    <x v="190"/>
    <s v="EG.ELC.RNEW.ZS"/>
    <s v="Sources: UN Energy Statistics (2014)"/>
  </r>
  <r>
    <x v="190"/>
    <s v="IT.NET.BBND.P2"/>
    <s v="Companhia Santomense de Telecomuniçaôes s.a.r.l. (CST). Autoridade Geral de Regulação"/>
  </r>
  <r>
    <x v="190"/>
    <s v="DT.DOD.DECT.CD"/>
    <s v="Long-term public and publicly guaranteed debt data for 2020 are based on reports provided by the country. Long-term private nonguaranteed debt data are not available. Short-term debt for 2020 is based on data from the BIS. Data include HIPC and MDRI debt relief.DSSI eligible and participating in 2020"/>
  </r>
  <r>
    <x v="190"/>
    <s v="SP.DYN.AMRT.MA"/>
    <s v="Data source: United Nations World Population Prospects"/>
  </r>
  <r>
    <x v="190"/>
    <s v="EG.EGY.PRIM.PP.KD"/>
    <s v="Sources: Estimated based on UN Energy Statistics (2014); World Development Indicators, WDI (2014)"/>
  </r>
  <r>
    <x v="190"/>
    <s v="IT.NET.BBND"/>
    <s v="Companhia Santomense de Telecomuniçaôes s.a.r.l. (CST). Autoridade Geral de Regulação"/>
  </r>
  <r>
    <x v="190"/>
    <s v="SP.DYN.LE00.MA.IN"/>
    <s v="Data source: United Nations World Population Prospects"/>
  </r>
  <r>
    <x v="190"/>
    <s v="ST.INT.XPND.CD"/>
    <s v="Compiled from data reported in the International Monetary Fund's Balance of Payment Statistics database."/>
  </r>
  <r>
    <x v="190"/>
    <s v="IT.CEL.SETS"/>
    <s v="Companhia Santomense de Telecomuniçaôes s.a.r.l. (CST). Autoridade Geral de Regulação"/>
  </r>
  <r>
    <x v="190"/>
    <s v="SP.DYN.CDRT.IN"/>
    <s v="Data source: United Nations World Population Prospects"/>
  </r>
  <r>
    <x v="190"/>
    <s v="SP.DYN.AMRT.FE"/>
    <s v="Data source: United Nations World Population Prospects"/>
  </r>
  <r>
    <x v="190"/>
    <s v="EG.FEC.RNEW.ZS"/>
    <s v="Sources: UN Energy Statistics (2014)"/>
  </r>
  <r>
    <x v="190"/>
    <s v="ST.INT.TVLX.CD"/>
    <s v="Compiled from data reported in the International Monetary Fund's Balance of Payment Statistics database."/>
  </r>
  <r>
    <x v="190"/>
    <s v="SM.POP.TOTL"/>
    <s v="Estimates are derived from data on foreign population. Foreign population is people who are citizens of a country other the country in which they reside. "/>
  </r>
  <r>
    <x v="190"/>
    <s v="SP.DYN.CBRT.IN"/>
    <s v="Data source: United Nations World Population Prospects"/>
  </r>
  <r>
    <x v="190"/>
    <s v="SP.DYN.LE00.FE.IN"/>
    <s v="Data source: United Nations World Population Prospects"/>
  </r>
  <r>
    <x v="190"/>
    <s v="ST.INT.ARVL"/>
    <s v="Includes overnight visitors (tourists) only. Arrivals of non-resident tourists at national borders."/>
  </r>
  <r>
    <x v="190"/>
    <s v="SP.DYN.LE00.IN"/>
    <s v="Data source: United Nations World Population Prospects"/>
  </r>
  <r>
    <x v="190"/>
    <s v="ST.INT.TRNX.CD"/>
    <s v="Compiled from data reported in the International Monetary Fund's Balance of Payment Statistics database."/>
  </r>
  <r>
    <x v="190"/>
    <s v="SM.POP.NETM"/>
    <s v="Data source: United Nations World Population Prospects"/>
  </r>
  <r>
    <x v="191"/>
    <s v="EG.ELC.RNEW.ZS"/>
    <s v="Sources: UN Energy Statistics (2014)"/>
  </r>
  <r>
    <x v="191"/>
    <s v="SP.DYN.LE00.MA.IN"/>
    <s v="Data source: United Nations World Population Prospects"/>
  </r>
  <r>
    <x v="191"/>
    <s v="SP.DYN.TFRT.IN"/>
    <s v="Data source: United Nations World Population Prospects"/>
  </r>
  <r>
    <x v="191"/>
    <s v="IT.NET.BBND"/>
    <s v="Telecommunicatiebedrijf Suriname (TELESUR). Telecommunications Authority Suriname (TAS)."/>
  </r>
  <r>
    <x v="191"/>
    <s v="SP.POP.TOTL"/>
    <s v="Data source: United Nations World Population Prospects"/>
  </r>
  <r>
    <x v="191"/>
    <s v="IT.MLT.MAIN"/>
    <s v="Telecommunicatiebedrijf Suriname (TELESUR). Telecommunications Authority Suriname (TAS)."/>
  </r>
  <r>
    <x v="191"/>
    <s v="ST.INT.XPND.CD"/>
    <s v="Compiled from data reported in the International Monetary Fund's Balance of Payment Statistics database."/>
  </r>
  <r>
    <x v="191"/>
    <s v="SP.DYN.AMRT.FE"/>
    <s v="Data source: United Nations World Population Prospects"/>
  </r>
  <r>
    <x v="191"/>
    <s v="ST.INT.RCPT.CD"/>
    <s v="Compiled from data reported in the International Monetary Fund's Balance of Payment Statistics database."/>
  </r>
  <r>
    <x v="191"/>
    <s v="SP.DYN.CDRT.IN"/>
    <s v="Data source: United Nations World Population Prospects"/>
  </r>
  <r>
    <x v="191"/>
    <s v="ST.INT.TVLR.CD"/>
    <s v="Compiled from data reported in the International Monetary Fund's Balance of Payment Statistics database."/>
  </r>
  <r>
    <x v="191"/>
    <s v="ST.INT.TVLX.CD"/>
    <s v="Compiled from data reported in the International Monetary Fund's Balance of Payment Statistics database."/>
  </r>
  <r>
    <x v="191"/>
    <s v="SP.POP.GROW"/>
    <s v="Data source: United Nations World Population Prospects"/>
  </r>
  <r>
    <x v="191"/>
    <s v="SP.DYN.CBRT.IN"/>
    <s v="Data source: United Nations World Population Prospects"/>
  </r>
  <r>
    <x v="191"/>
    <s v="ST.INT.ARVL"/>
    <s v="Includes overnight visitors (tourists) and same-day visitors (excursionists). Arrivals of non-resident visitors at national borders."/>
  </r>
  <r>
    <x v="191"/>
    <s v="SM.POP.NETM"/>
    <s v="Data source: United Nations World Population Prospects"/>
  </r>
  <r>
    <x v="191"/>
    <s v="IT.NET.USER.ZS"/>
    <s v="Telecommunicatiebedrijf Suriname (TELESUR). Telecommunications Authority Suriname (TAS)."/>
  </r>
  <r>
    <x v="191"/>
    <s v="IT.NET.BBND.P2"/>
    <s v="Telecommunicatiebedrijf Suriname (TELESUR). Telecommunications Authority Suriname (TAS)."/>
  </r>
  <r>
    <x v="191"/>
    <s v="ST.INT.TRNX.CD"/>
    <s v="Compiled from data reported in the International Monetary Fund's Balance of Payment Statistics database."/>
  </r>
  <r>
    <x v="191"/>
    <s v="SP.DYN.LE00.IN"/>
    <s v="Data source: United Nations World Population Prospects"/>
  </r>
  <r>
    <x v="191"/>
    <s v="SM.POP.TOTL"/>
    <s v="Estimates are derived from data on foreign population. Foreign population is people who are citizens of a country other the country in which they reside. "/>
  </r>
  <r>
    <x v="191"/>
    <s v="IT.CEL.SETS.P2"/>
    <s v="Telecommunicatiebedrijf Suriname (TELESUR). Telecommunications Authority Suriname (TAS)."/>
  </r>
  <r>
    <x v="191"/>
    <s v="SP.DYN.AMRT.MA"/>
    <s v="Data source: United Nations World Population Prospects"/>
  </r>
  <r>
    <x v="191"/>
    <s v="EG.EGY.PRIM.PP.KD"/>
    <s v="Sources: Estimated based on UN Energy Statistics (2014); World Development Indicators, WDI (2014)"/>
  </r>
  <r>
    <x v="191"/>
    <s v="EG.FEC.RNEW.ZS"/>
    <s v="Sources: UN Energy Statistics (2014)"/>
  </r>
  <r>
    <x v="191"/>
    <s v="IT.MLT.MAIN.P2"/>
    <s v="Telecommunicatiebedrijf Suriname (TELESUR). Telecommunications Authority Suriname (TAS)."/>
  </r>
  <r>
    <x v="191"/>
    <s v="SP.DYN.LE00.FE.IN"/>
    <s v="Data source: United Nations World Population Prospects"/>
  </r>
  <r>
    <x v="191"/>
    <s v="ST.INT.TRNR.CD"/>
    <s v="Compiled from data reported in the International Monetary Fund's Balance of Payment Statistics database."/>
  </r>
  <r>
    <x v="191"/>
    <s v="IT.CEL.SETS"/>
    <s v="Telecommunicatiebedrijf Suriname (TELESUR). Telecommunications Authority Suriname (TAS)."/>
  </r>
  <r>
    <x v="192"/>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IT.NET.BBND.P2"/>
    <s v="Ministry of Transport, Posts and Telecommunications."/>
  </r>
  <r>
    <x v="192"/>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IS.RRS.GOOD.MT.K6"/>
    <s v="Source: OECD"/>
  </r>
  <r>
    <x v="192"/>
    <s v="SP.DYN.LE00.MA.IN"/>
    <s v="Data source: Eurostat, United Nations World Population Prospects, Statistical Office of the Slovak Republic, Council of Europe"/>
  </r>
  <r>
    <x v="192"/>
    <s v="SP.DYN.AMRT.MA"/>
    <s v="Data source: Human Mortality Database by University of California, Berkeley, and Max Planck Institute for Demographic Research."/>
  </r>
  <r>
    <x v="192"/>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P.DYN.TFRT.IN"/>
    <s v="Data source: Eurostat, Statistical Office of the Slovak Republic"/>
  </r>
  <r>
    <x v="192"/>
    <s v="EG.EGY.PRIM.PP.KD"/>
    <s v="Sources: World Energy Statistics and Balances, IEA (2014); World Development Indicators, WDI (2014)"/>
  </r>
  <r>
    <x v="192"/>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P.DYN.AMRT.FE"/>
    <s v="Data source: Human Mortality Database by University of California, Berkeley, and Max Planck Institute for Demographic Research."/>
  </r>
  <r>
    <x v="192"/>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T.INT.XPND.CD"/>
    <s v="Compiled from data reported in the International Monetary Fund's Balance of Payment Statistics database."/>
  </r>
  <r>
    <x v="192"/>
    <s v="EG.ELC.RNEW.ZS"/>
    <s v="Sources: World Energy Statistics and Balances, IEA (2014)"/>
  </r>
  <r>
    <x v="192"/>
    <s v="EG.FEC.RNEW.ZS"/>
    <s v="Sources: World Energy Statistics and Balances, IEA (2014)"/>
  </r>
  <r>
    <x v="192"/>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IT.NET.USER.ZS"/>
    <s v="Ministry of Transport, Posts and Telecommunications."/>
  </r>
  <r>
    <x v="192"/>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T.INT.TVLX.CD"/>
    <s v="Compiled from data reported in the International Monetary Fund's Balance of Payment Statistics database."/>
  </r>
  <r>
    <x v="192"/>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P.POP.GROW"/>
    <s v="Data source: Eurostat, Statistical office of the Slovak Republic"/>
  </r>
  <r>
    <x v="192"/>
    <s v="PA.NUS.FCRF"/>
    <s v="Data are reported in Slovak korunas until 2008, in euro from 2009."/>
  </r>
  <r>
    <x v="192"/>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P.DYN.CBRT.IN"/>
    <s v="Data source: Eurostat"/>
  </r>
  <r>
    <x v="192"/>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IS.RRS.PASG.KM"/>
    <s v="Source: OECD"/>
  </r>
  <r>
    <x v="192"/>
    <s v="SM.POP.NETM"/>
    <s v="Data source: United Nations World Population Prospects"/>
  </r>
  <r>
    <x v="192"/>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2"/>
    <s v="SM.POP.TOTL"/>
    <s v="Estimates are derived from data on foreign-born population. Number of refugees reported by the UN Refugee Agency (UNHCR) are added to the migrant stock estimates. "/>
  </r>
  <r>
    <x v="192"/>
    <s v="ST.INT.TVLR.CD"/>
    <s v="Compiled from data reported in the International Monetary Fund's Balance of Payment Statistics database."/>
  </r>
  <r>
    <x v="192"/>
    <s v="ST.INT.ARVL"/>
    <s v="Includes overnight visitors (tourists) and same-day visitors (excursionists). Arrivals of non-resident visitors at national borders."/>
  </r>
  <r>
    <x v="192"/>
    <s v="SP.DYN.LE00.FE.IN"/>
    <s v="Data source: Eurostat, United Nations World Population Prospects, Statistical Office of the Slovak Republic, Council of Europe"/>
  </r>
  <r>
    <x v="192"/>
    <s v="IT.MLT.MAIN"/>
    <s v="Ministry of Transport, Posts and Telecommunications."/>
  </r>
  <r>
    <x v="192"/>
    <s v="SP.POP.TOTL"/>
    <s v="Data source: Eurostat, Statistical office of the Slovak Republic"/>
  </r>
  <r>
    <x v="192"/>
    <s v="IT.NET.BBND"/>
    <s v="Ministry of Transport, Posts and Telecommunications."/>
  </r>
  <r>
    <x v="192"/>
    <s v="IT.CEL.SETS.P2"/>
    <s v="Ministry of Transport, Posts and Telecommunications."/>
  </r>
  <r>
    <x v="192"/>
    <s v="ST.INT.DPRT"/>
    <s v="Includes overnight visitors (tourists) and same-day visitors (excursionists)."/>
  </r>
  <r>
    <x v="192"/>
    <s v="ST.INT.TRNR.CD"/>
    <s v="Compiled from data reported in the International Monetary Fund's Balance of Payment Statistics database."/>
  </r>
  <r>
    <x v="192"/>
    <s v="IT.MLT.MAIN.P2"/>
    <s v="Ministry of Transport, Posts and Telecommunications."/>
  </r>
  <r>
    <x v="192"/>
    <s v="ST.INT.TRNX.CD"/>
    <s v="Compiled from data reported in the International Monetary Fund's Balance of Payment Statistics database."/>
  </r>
  <r>
    <x v="192"/>
    <s v="IT.CEL.SETS"/>
    <s v="Ministry of Transport, Posts and Telecommunications."/>
  </r>
  <r>
    <x v="192"/>
    <s v="SP.DYN.LE00.IN"/>
    <s v="Derived using male and female life expectancy"/>
  </r>
  <r>
    <x v="192"/>
    <s v="SP.DYN.CDRT.IN"/>
    <s v="Data source: Eurostat"/>
  </r>
  <r>
    <x v="192"/>
    <s v="ST.INT.RCPT.CD"/>
    <s v="Compiled from data reported in the International Monetary Fund's Balance of Payment Statistics database."/>
  </r>
  <r>
    <x v="193"/>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SP.DYN.LE00.FE.IN"/>
    <s v="Data source: Eurostat, Statistical Office of the Republic of Slovenia"/>
  </r>
  <r>
    <x v="193"/>
    <s v="MS.MIL.XPND.CN"/>
    <s v="1992-1994 SIPRI estimates."/>
  </r>
  <r>
    <x v="193"/>
    <s v="EG.EGY.PRIM.PP.KD"/>
    <s v="Sources: World Energy Statistics and Balances, IEA (2014); World Development Indicators, WDI (2014)"/>
  </r>
  <r>
    <x v="193"/>
    <s v="SP.DYN.AMRT.MA"/>
    <s v="Data source: Human Mortality Database by University of California, Berkeley, and Max Planck Institute for Demographic Research."/>
  </r>
  <r>
    <x v="193"/>
    <s v="IT.NET.BBND.P2"/>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IT.CEL.SETS.P2"/>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IT.MLT.MAIN.P2"/>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MS.MIL.XPND.CD"/>
    <s v="1992-1994 SIPRI estimates."/>
  </r>
  <r>
    <x v="193"/>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ST.INT.RCPT.CD"/>
    <s v="Compiled from data reported in the International Monetary Fund's Balance of Payment Statistics database. Since 2016: the expenditure figures used were the ones provided by the country to UNWTO, as this data series is more complete than that provided by the International Monetary Fund (IMF)."/>
  </r>
  <r>
    <x v="193"/>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IT.CEL.SETS"/>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ST.INT.TRNX.CD"/>
    <s v="Compiled from data reported in the International Monetary Fund's Balance of Payment Statistics database."/>
  </r>
  <r>
    <x v="193"/>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ST.INT.DPRT"/>
    <s v="Includes overnight visitors (tourists) and same-day visitors (excursionists)."/>
  </r>
  <r>
    <x v="193"/>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IT.NET.BBND"/>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IS.RRS.PASG.KM"/>
    <s v="Source: OECD"/>
  </r>
  <r>
    <x v="193"/>
    <s v="SP.POP.TOTL"/>
    <s v="Data source: Eurostat, Statistical Office of the Republic of Slovenia"/>
  </r>
  <r>
    <x v="193"/>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EG.ELC.RNEW.ZS"/>
    <s v="Sources: World Energy Statistics and Balances, IEA (2014)"/>
  </r>
  <r>
    <x v="193"/>
    <s v="SP.DYN.TFRT.IN"/>
    <s v="Data source: Eurostat, United Nations World Population Prospects, Statistical Office of the Republic of Slovenia"/>
  </r>
  <r>
    <x v="193"/>
    <s v="IT.MLT.MAIN"/>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ST.INT.TVLX.CD"/>
    <s v="Compiled from data reported in the International Monetary Fund's Balance of Payment Statistics database."/>
  </r>
  <r>
    <x v="193"/>
    <s v="SP.DYN.CBRT.IN"/>
    <s v="Data source: Eurostat"/>
  </r>
  <r>
    <x v="193"/>
    <s v="ST.INT.ARVL"/>
    <s v="Includes overnight visitors (tourists) only. Arrivals of non-resident tourists in all types of accommodation establishments. Source: accommodation survey."/>
  </r>
  <r>
    <x v="193"/>
    <s v="SP.DYN.CDRT.IN"/>
    <s v="Data source: Eurostat"/>
  </r>
  <r>
    <x v="193"/>
    <s v="ST.INT.TVLR.CD"/>
    <s v="Compiled from data reported in the International Monetary Fund's Balance of Payment Statistics database."/>
  </r>
  <r>
    <x v="193"/>
    <s v="IT.NET.USER.ZS"/>
    <s v="Telekom Slovenije. 1998: Mobitel. 1999 - 2001: Ministry of Transport and Communications. 2001: Telecommunications Administration. 2002 - 2003: Telecommunications, Broadcasting and Post Agency. 2004 - 2005:  Communication Agency of the Republic of Slovenia (APEK). From 2006: Post and Electronic Communications Agency of the Republic of Slovenia."/>
  </r>
  <r>
    <x v="193"/>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IS.RRS.GOOD.MT.K6"/>
    <s v="Source: OECD"/>
  </r>
  <r>
    <x v="193"/>
    <s v="SP.POP.GROW"/>
    <s v="Data source: Eurostat, Statistical Office of the Republic of Slovenia"/>
  </r>
  <r>
    <x v="193"/>
    <s v="ST.INT.XPND.CD"/>
    <s v="Compiled from data reported in the International Monetary Fund's Balance of Payment Statistics database. Since 2016: the expenditure figures used were the ones provided by the country to UNWTO, as this data series is more complete than that provided by the International Monetary Fund (IMF)."/>
  </r>
  <r>
    <x v="193"/>
    <s v="EG.FEC.RNEW.ZS"/>
    <s v="Sources: World Energy Statistics and Balances, IEA (2014)"/>
  </r>
  <r>
    <x v="193"/>
    <s v="PA.NUS.FCRF"/>
    <s v="Data are reported in Slovenian tolars until 2006, in euro from 2007."/>
  </r>
  <r>
    <x v="193"/>
    <s v="SP.DYN.AMRT.FE"/>
    <s v="Data source: Human Mortality Database by University of California, Berkeley, and Max Planck Institute for Demographic Research."/>
  </r>
  <r>
    <x v="193"/>
    <s v="ST.INT.TRNR.CD"/>
    <s v="Compiled from data reported in the International Monetary Fund's Balance of Payment Statistics database."/>
  </r>
  <r>
    <x v="193"/>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SM.POP.NETM"/>
    <s v="Data source: United Nations World Population Prospects"/>
  </r>
  <r>
    <x v="193"/>
    <s v="SM.POP.TOTL"/>
    <s v="Estimates are derived from data on foreign-born population. Number of refugees reported by the UN Refugee Agency (UNHCR) are added to the migrant stock estimates. "/>
  </r>
  <r>
    <x v="193"/>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3"/>
    <s v="SP.DYN.LE00.MA.IN"/>
    <s v="Data source: Eurostat, Statistical Office of the Republic of Slovenia"/>
  </r>
  <r>
    <x v="193"/>
    <s v="SP.DYN.LE00.IN"/>
    <s v="Derived using male and female life expectancy"/>
  </r>
  <r>
    <x v="193"/>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IT.CEL.SETS"/>
    <s v="Telia, Netcom, Europolitan. Swedish Institute for Transport and Communications Analysis. From 2008: Swedish Post and Telecom Agency."/>
  </r>
  <r>
    <x v="194"/>
    <s v="SP.DYN.CDRT.IN"/>
    <s v="Data source: Eurostat"/>
  </r>
  <r>
    <x v="194"/>
    <s v="ST.INT.DPRT"/>
    <s v="Includes overnight visitors (tourists) and same-day visitors (excursionists). Due to a change of supplier, domestic and outbound tourism statistics are not available for 2014-2016. From 2017: Swedish Travel Survey."/>
  </r>
  <r>
    <x v="194"/>
    <s v="ST.INT.XPND.CD"/>
    <s v="Compiled from data reported in the International Monetary Fund's Balance of Payment Statistics database."/>
  </r>
  <r>
    <x v="194"/>
    <s v="TM.TAX.MANF.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RCH.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ST.INT.TRNX.CD"/>
    <s v="Compiled from data reported in the International Monetary Fund's Balance of Payment Statistics database."/>
  </r>
  <r>
    <x v="194"/>
    <s v="TM.TAX.TCOM.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IT.NET.BBND"/>
    <s v="Telia, Netcom, Europolitan. Swedish Institute for Transport and Communications Analysis. From 2008: Swedish Post and Telecom Agency."/>
  </r>
  <r>
    <x v="194"/>
    <s v="TM.TAX.MRCH.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SM.POP.TOTL"/>
    <s v="Estimates are derived from data on foreign-born population. "/>
  </r>
  <r>
    <x v="194"/>
    <s v="TM.TAX.MRCH.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TCOM.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IS.RRS.PASG.KM"/>
    <s v="Source: OECD"/>
  </r>
  <r>
    <x v="194"/>
    <s v="SP.POP.TOTL"/>
    <s v="Data source: Eurostat, Statistics Sweden"/>
  </r>
  <r>
    <x v="194"/>
    <s v="SP.DYN.LE00.MA.IN"/>
    <s v="Data source: Eurostat; Statistics Sweden; INED; Human Mortality Database by University of California, Berkeley, and Max Planck Institute for Demographic Research"/>
  </r>
  <r>
    <x v="194"/>
    <s v="TM.TAX.MANF.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ANF.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SP.POP.GROW"/>
    <s v="Data source: Eurostat, Statistics Sweden"/>
  </r>
  <r>
    <x v="194"/>
    <s v="TM.TAX.MRCH.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EG.ELC.RNEW.ZS"/>
    <s v="Sources: World Energy Statistics and Balances, IEA (2014)"/>
  </r>
  <r>
    <x v="194"/>
    <s v="IS.RRS.GOOD.MT.K6"/>
    <s v="Source: OECD"/>
  </r>
  <r>
    <x v="194"/>
    <s v="SP.DYN.TFRT.IN"/>
    <s v="Data source: Eurostat, Statistics Sweden"/>
  </r>
  <r>
    <x v="194"/>
    <s v="IT.MLT.MAIN"/>
    <s v="Telia, Netcom, Europolitan. Swedish Institute for Transport and Communications Analysis. From 2008: Swedish Post and Telecom Agency."/>
  </r>
  <r>
    <x v="194"/>
    <s v="ST.INT.TVLR.CD"/>
    <s v="Compiled from data reported in the International Monetary Fund's Balance of Payment Statistics database."/>
  </r>
  <r>
    <x v="194"/>
    <s v="ST.INT.TVLX.CD"/>
    <s v="Compiled from data reported in the International Monetary Fund's Balance of Payment Statistics database."/>
  </r>
  <r>
    <x v="194"/>
    <s v="SP.DYN.CBRT.IN"/>
    <s v="Data source: Eurostat"/>
  </r>
  <r>
    <x v="194"/>
    <s v="ST.INT.ARVL"/>
    <s v="Includes overnight visitors (tourists) only. Arrivals of non-resident tourists in all types of accommodation establishments. Data for 2011-2014 according to new national border survey (IBIS, Incoming Visitors to Sweden). No data collected during 2004 to 2010. The new border survey (IBIS) started in 2011. Source: Swedish Agency for Economic and Regional Growth. 1995-1999: camping excluding."/>
  </r>
  <r>
    <x v="194"/>
    <s v="TM.TAX.TCOM.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MS.MIL.XPND.CN"/>
    <s v="1960-1979 &amp; 1989-1991 SIPRI estimates."/>
  </r>
  <r>
    <x v="194"/>
    <s v="EG.FEC.RNEW.ZS"/>
    <s v="Sources: World Energy Statistics and Balances, IEA (2014)"/>
  </r>
  <r>
    <x v="194"/>
    <s v="IT.NET.BBND.P2"/>
    <s v="Telia, Netcom, Europolitan. Swedish Institute for Transport and Communications Analysis. From 2008: Swedish Post and Telecom Agency."/>
  </r>
  <r>
    <x v="194"/>
    <s v="EG.EGY.PRIM.PP.KD"/>
    <s v="Sources: World Energy Statistics and Balances, IEA (2014); World Development Indicators, WDI (2014)"/>
  </r>
  <r>
    <x v="194"/>
    <s v="SP.DYN.LE00.FE.IN"/>
    <s v="Data source: Eurostat; Statistics Sweden; INED; Human Mortality Database by University of California, Berkeley, and Max Planck Institute for Demographic Research"/>
  </r>
  <r>
    <x v="194"/>
    <s v="SP.DYN.AMRT.MA"/>
    <s v="Data source: Human Mortality Database by University of California, Berkeley, and Max Planck Institute for Demographic Research."/>
  </r>
  <r>
    <x v="194"/>
    <s v="ST.INT.TRNR.CD"/>
    <s v="Compiled from data reported in the International Monetary Fund's Balance of Payment Statistics database."/>
  </r>
  <r>
    <x v="194"/>
    <s v="SP.DYN.AMRT.FE"/>
    <s v="Data source: Human Mortality Database by University of California, Berkeley, and Max Planck Institute for Demographic Research."/>
  </r>
  <r>
    <x v="194"/>
    <s v="TM.TAX.TCOM.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IT.CEL.SETS.P2"/>
    <s v="Telia, Netcom, Europolitan. Swedish Institute for Transport and Communications Analysis. From 2008: Swedish Post and Telecom Agency."/>
  </r>
  <r>
    <x v="194"/>
    <s v="TM.TAX.TCOM.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TCOM.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RCH.W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ANF.BC.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IT.MLT.MAIN.P2"/>
    <s v="Telia, Netcom, Europolitan. Swedish Institute for Transport and Communications Analysis. From 2008: Swedish Post and Telecom Agency."/>
  </r>
  <r>
    <x v="194"/>
    <s v="SP.DYN.LE00.IN"/>
    <s v="Derived using male and female life expectancy"/>
  </r>
  <r>
    <x v="194"/>
    <s v="TM.TAX.MANF.B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MS.MIL.XPND.CD"/>
    <s v="1960-1979 &amp; 1989-1991 SIPRI estimates."/>
  </r>
  <r>
    <x v="194"/>
    <s v="TM.TAX.TCOM.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RCH.W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RCH.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ANF.IP.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SM.POP.NETM"/>
    <s v="Data source: United Nations World Population Prospects"/>
  </r>
  <r>
    <x v="194"/>
    <s v="TM.TAX.MRCH.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MANF.SM.A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TM.TAX.TCOM.SR.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4"/>
    <s v="IT.NET.USER.ZS"/>
    <s v="Telia, Netcom, Europolitan. Swedish Institute for Transport and Communications Analysis. From 2008: Swedish Post and Telecom Agency."/>
  </r>
  <r>
    <x v="194"/>
    <s v="ST.INT.RCPT.CD"/>
    <s v="Compiled from data reported in the International Monetary Fund's Balance of Payment Statistics database."/>
  </r>
  <r>
    <x v="194"/>
    <s v="TM.TAX.MANF.SM.FN.ZS"/>
    <s v="European Union (EU) member countries apply a common tariff schedule. Historical data for EU member countries refer to data for the EU as a whole regardless of when the country became a member of EU and do not represent tariff schedules that were applied before the EU membership."/>
  </r>
  <r>
    <x v="195"/>
    <s v="SP.DYN.LE00.MA.IN"/>
    <s v="Data source: United Nations World Population Prospects"/>
  </r>
  <r>
    <x v="195"/>
    <s v="SP.DYN.LE00.IN"/>
    <s v="Data source: United Nations World Population Prospects"/>
  </r>
  <r>
    <x v="195"/>
    <s v="IT.NET.BBND"/>
    <s v="Eswatini Posts and Telecommunications Corporation (STPC)."/>
  </r>
  <r>
    <x v="195"/>
    <s v="SP.POP.TOTL"/>
    <s v="Data source: United Nations World Population Prospects"/>
  </r>
  <r>
    <x v="195"/>
    <s v="ST.INT.XPND.CD"/>
    <s v="Compiled from data reported in the International Monetary Fund's Balance of Payment Statistics database."/>
  </r>
  <r>
    <x v="195"/>
    <s v="IT.CEL.SETS.P2"/>
    <s v="Eswatini Posts and Telecommunications Corporation (STPC)."/>
  </r>
  <r>
    <x v="195"/>
    <s v="IS.RRS.GOOD.MT.K6"/>
    <s v="Source: Internation Union of Railways (UIC)"/>
  </r>
  <r>
    <x v="195"/>
    <s v="SM.POP.NETM"/>
    <s v="Data source: United Nations World Population Prospects"/>
  </r>
  <r>
    <x v="195"/>
    <s v="SP.DYN.AMRT.MA"/>
    <s v="Data source: United Nations World Population Prospects"/>
  </r>
  <r>
    <x v="195"/>
    <s v="ST.INT.TRNR.CD"/>
    <s v="Compiled from data reported in the International Monetary Fund's Balance of Payment Statistics database."/>
  </r>
  <r>
    <x v="195"/>
    <s v="SP.DYN.CDRT.IN"/>
    <s v="Data source: United Nations World Population Prospects"/>
  </r>
  <r>
    <x v="195"/>
    <s v="MS.MIL.XPND.ZS"/>
    <s v="1988-1995, 2008,  2010-2011 &amp; 2015 SIPRI estimates. 2016-2018 highly uncertain data."/>
  </r>
  <r>
    <x v="195"/>
    <s v="IT.NET.BBND.P2"/>
    <s v="Eswatini Posts and Telecommunications Corporation (STPC)."/>
  </r>
  <r>
    <x v="195"/>
    <s v="EG.FEC.RNEW.ZS"/>
    <s v="Sources: UN Energy Statistics (2014)"/>
  </r>
  <r>
    <x v="195"/>
    <s v="MS.MIL.XPND.CN"/>
    <s v="1977-1995, 2008,  2010-2011 &amp; 2015 SIPRI estimates. 2016-2019 highly uncertain data."/>
  </r>
  <r>
    <x v="195"/>
    <s v="ST.INT.RCPT.CD"/>
    <s v="Compiled from data reported in the International Monetary Fund's Balance of Payment Statistics database."/>
  </r>
  <r>
    <x v="195"/>
    <s v="ST.INT.TVLX.CD"/>
    <s v="Compiled from data reported in the International Monetary Fund's Balance of Payment Statistics database."/>
  </r>
  <r>
    <x v="195"/>
    <s v="MS.MIL.XPND.CD"/>
    <s v="1977-1995, 2008,  2010-2011 &amp; 2015 SIPRI estimates. 2016-2019 highly uncertain data."/>
  </r>
  <r>
    <x v="195"/>
    <s v="IT.MLT.MAIN.P2"/>
    <s v="Eswatini Posts and Telecommunications Corporation (STPC)."/>
  </r>
  <r>
    <x v="195"/>
    <s v="ST.INT.DPRT"/>
    <s v="Includes overnight visitors (tourists) only."/>
  </r>
  <r>
    <x v="195"/>
    <s v="SP.DYN.LE00.FE.IN"/>
    <s v="Data source: United Nations World Population Prospects"/>
  </r>
  <r>
    <x v="195"/>
    <s v="EG.EGY.PRIM.PP.KD"/>
    <s v="Sources: Estimated based on UN Energy Statistics (2014); World Development Indicators, WDI (2014)"/>
  </r>
  <r>
    <x v="195"/>
    <s v="IT.CEL.SETS"/>
    <s v="Eswatini Posts and Telecommunications Corporation (STPC)."/>
  </r>
  <r>
    <x v="195"/>
    <s v="ST.INT.ARVL"/>
    <s v="Includes overnight visitors (tourists) and same-day visitors (excursionists). Arrivals of non-resident visitors at national borders."/>
  </r>
  <r>
    <x v="195"/>
    <s v="SP.DYN.AMRT.FE"/>
    <s v="Data source: United Nations World Population Prospects"/>
  </r>
  <r>
    <x v="195"/>
    <s v="ST.INT.TRNX.CD"/>
    <s v="Compiled from data reported in the International Monetary Fund's Balance of Payment Statistics database."/>
  </r>
  <r>
    <x v="195"/>
    <s v="DT.DOD.DECT.CD"/>
    <s v="Long-term public and publicly guaranteed debt data for 2020 are based on reports provided by the country. Long-term private nonguaranteed debt data are not available. Short-term debt for 2020 is based on data from the BIS."/>
  </r>
  <r>
    <x v="195"/>
    <s v="IT.NET.USER.ZS"/>
    <s v="Eswatini Posts and Telecommunications Corporation (STPC)."/>
  </r>
  <r>
    <x v="195"/>
    <s v="IS.RRS.PASG.KM"/>
    <s v="Source: Internation Union of Railways (UIC)"/>
  </r>
  <r>
    <x v="195"/>
    <s v="SP.DYN.TFRT.IN"/>
    <s v="Data source: United Nations World Population Prospects"/>
  </r>
  <r>
    <x v="195"/>
    <s v="EG.ELC.RNEW.ZS"/>
    <s v="Sources: UN Energy Statistics (2014)"/>
  </r>
  <r>
    <x v="195"/>
    <s v="SM.POP.TOTL"/>
    <s v="Estimates are derived from data on foreign-born population. Number of refugees reported by the UN Refugee Agency (UNHCR) are added to the migrant stock estimates. "/>
  </r>
  <r>
    <x v="195"/>
    <s v="SP.POP.GROW"/>
    <s v="Data source: United Nations World Population Prospects"/>
  </r>
  <r>
    <x v="195"/>
    <s v="IT.MLT.MAIN"/>
    <s v="Eswatini Posts and Telecommunications Corporation (STPC)."/>
  </r>
  <r>
    <x v="195"/>
    <s v="SP.DYN.CBRT.IN"/>
    <s v="Data source: United Nations World Population Prospects"/>
  </r>
  <r>
    <x v="195"/>
    <s v="ST.INT.TVLR.CD"/>
    <s v="Compiled from data reported in the International Monetary Fund's Balance of Payment Statistics database."/>
  </r>
  <r>
    <x v="196"/>
    <s v="ST.INT.XPND.CD"/>
    <s v="Compiled from data reported in the International Monetary Fund's Balance of Payment Statistics database."/>
  </r>
  <r>
    <x v="196"/>
    <s v="SP.DYN.TFRT.IN"/>
    <s v="Data source: Department of Statistics, St. Maarten; Central bureau of Statistics Netherlands Antilles"/>
  </r>
  <r>
    <x v="196"/>
    <s v="SP.DYN.CDRT.IN"/>
    <s v="Data source: Department of Statistics, St. Maarten; United Nations Population and Vital Statistics Report"/>
  </r>
  <r>
    <x v="196"/>
    <s v="SP.POP.GROW"/>
    <s v="Data source: Department of Statistics, St. Maarten; United Nations World Population Prospects"/>
  </r>
  <r>
    <x v="196"/>
    <s v="ST.INT.TRNX.CD"/>
    <s v="Compiled from data reported in the International Monetary Fund's Balance of Payment Statistics database."/>
  </r>
  <r>
    <x v="196"/>
    <s v="SP.DYN.LE00.MA.IN"/>
    <s v="Data source: Department of Statistics, St. Maarten; Central bureau of Statistics Netherlands Antilles"/>
  </r>
  <r>
    <x v="196"/>
    <s v="SP.DYN.LE00.IN"/>
    <s v="Derived using male and female life expectancy"/>
  </r>
  <r>
    <x v="196"/>
    <s v="SP.POP.TOTL"/>
    <s v="Data source: Department of Statistics, St. Maarten; United Nations World Population Prospects"/>
  </r>
  <r>
    <x v="196"/>
    <s v="ST.INT.TRNR.CD"/>
    <s v="Compiled from data reported in the International Monetary Fund's Balance of Payment Statistics database."/>
  </r>
  <r>
    <x v="196"/>
    <s v="ST.INT.ARVL"/>
    <s v="Includes overnight visitors (tourists) and same-day visitors (excursionists). Arrivals of non-resident visitors at national borders."/>
  </r>
  <r>
    <x v="196"/>
    <s v="ST.INT.TVLR.CD"/>
    <s v="Compiled from data reported in the International Monetary Fund's Balance of Payment Statistics database. 1995-2006: Source: Central Bank of the Netherlands Antilles - Including the estimates for Saba and Saint Eustatius."/>
  </r>
  <r>
    <x v="196"/>
    <s v="SP.DYN.LE00.FE.IN"/>
    <s v="Data source: Department of Statistics, St. Maarten; Central bureau of Statistics Netherlands Antilles"/>
  </r>
  <r>
    <x v="196"/>
    <s v="ST.INT.RCPT.CD"/>
    <s v="Compiled from data reported in the International Monetary Fund's Balance of Payment Statistics database."/>
  </r>
  <r>
    <x v="196"/>
    <s v="ST.INT.TVLX.CD"/>
    <s v="Compiled from data reported in the International Monetary Fund's Balance of Payment Statistics database. 1995-2006: Source: Central Bank of the Netherlands Antilles - Including the estimates for Saba and Saint Eustatius."/>
  </r>
  <r>
    <x v="196"/>
    <s v="SP.DYN.CBRT.IN"/>
    <s v="Data source: Department of Statistics, St. Maarten; United Nations Population and Vital Statistics Report"/>
  </r>
  <r>
    <x v="197"/>
    <s v="SM.POP.TOTL"/>
    <s v="Estimates are derived from data on foreign-born population. "/>
  </r>
  <r>
    <x v="197"/>
    <s v="SP.POP.GROW"/>
    <s v="Data source: National Bureau of Statistics"/>
  </r>
  <r>
    <x v="197"/>
    <s v="SP.DYN.CDRT.IN"/>
    <s v="Data source: National Bureau of Statistics"/>
  </r>
  <r>
    <x v="197"/>
    <s v="ST.INT.XPND.CD"/>
    <s v="Compiled from data reported in the International Monetary Fund's Balance of Payment Statistics database."/>
  </r>
  <r>
    <x v="197"/>
    <s v="IT.NET.USER.ZS"/>
    <s v="Cable and Wireless (Seychelles) Ltd.; From 2000: Ministry of Information Technology and Communication.  Ministry of National Development."/>
  </r>
  <r>
    <x v="197"/>
    <s v="SP.DYN.LE00.MA.IN"/>
    <s v="Data source: National Bureau of Statistics"/>
  </r>
  <r>
    <x v="197"/>
    <s v="SP.DYN.LE00.IN"/>
    <s v="Derived using male and female life expectancy"/>
  </r>
  <r>
    <x v="197"/>
    <s v="ST.INT.TRNR.CD"/>
    <s v="Compiled from data reported in the International Monetary Fund's Balance of Payment Statistics database."/>
  </r>
  <r>
    <x v="197"/>
    <s v="ST.INT.ARVL"/>
    <s v="Includes overnight visitors (tourists) and same-day visitors (excursionists). Arrivals of non-resident visitors at national borders."/>
  </r>
  <r>
    <x v="197"/>
    <s v="EG.FEC.RNEW.ZS"/>
    <s v="Sources: UN Energy Statistics (2014)"/>
  </r>
  <r>
    <x v="197"/>
    <s v="DT.DOD.DSTC.CD"/>
    <s v="Data on short-term debt on original maturity basis are World Bank staff estimates, based on the BIS data on international bank lending. Unless otherwise specified in the years."/>
  </r>
  <r>
    <x v="197"/>
    <s v="IT.NET.BBND.P2"/>
    <s v="Cable and Wireless (Seychelles) Ltd.; From 2000: Ministry of Information Technology and Communication.  Ministry of National Development."/>
  </r>
  <r>
    <x v="197"/>
    <s v="EG.EGY.PRIM.PP.KD"/>
    <s v="Sources: Estimated based on UN Energy Statistics (2014); World Development Indicators, WDI (2014)"/>
  </r>
  <r>
    <x v="197"/>
    <s v="SP.DYN.LE00.FE.IN"/>
    <s v="Data source: National Bureau of Statistics"/>
  </r>
  <r>
    <x v="197"/>
    <s v="SP.DYN.AMRT.MA"/>
    <s v="Data source: United Nations World Population Prospects"/>
  </r>
  <r>
    <x v="197"/>
    <s v="IT.CEL.SETS.P2"/>
    <s v="Cable and Wireless (Seychelles) Ltd.; From 2000: Ministry of Information Technology and Communication.  Ministry of National Development."/>
  </r>
  <r>
    <x v="197"/>
    <s v="ST.INT.TVLX.CD"/>
    <s v="Compiled from data reported in the International Monetary Fund's Balance of Payment Statistics database."/>
  </r>
  <r>
    <x v="197"/>
    <s v="IT.MLT.MAIN.P2"/>
    <s v="Cable and Wireless (Seychelles) Ltd.; From 2000: Ministry of Information Technology and Communication.  Ministry of National Development."/>
  </r>
  <r>
    <x v="197"/>
    <s v="SP.DYN.CBRT.IN"/>
    <s v="Data source: National Bureau of Statistics"/>
  </r>
  <r>
    <x v="197"/>
    <s v="IT.MLT.MAIN"/>
    <s v="Cable and Wireless (Seychelles) Ltd.; From 2000: Ministry of Information Technology and Communication.  Ministry of National Development."/>
  </r>
  <r>
    <x v="197"/>
    <s v="EG.ELC.RNEW.ZS"/>
    <s v="Sources: UN Energy Statistics (2014)"/>
  </r>
  <r>
    <x v="197"/>
    <s v="SP.DYN.TFRT.IN"/>
    <s v="Data source: National Bureau of Statistics"/>
  </r>
  <r>
    <x v="197"/>
    <s v="SP.DYN.AMRT.FE"/>
    <s v="Data source: United Nations World Population Prospects"/>
  </r>
  <r>
    <x v="197"/>
    <s v="ST.INT.TRNX.CD"/>
    <s v="Compiled from data reported in the International Monetary Fund's Balance of Payment Statistics database."/>
  </r>
  <r>
    <x v="197"/>
    <s v="ST.INT.DPRT"/>
    <s v="Includes overnight visitors (tourists) only."/>
  </r>
  <r>
    <x v="197"/>
    <s v="IT.NET.BBND"/>
    <s v="Cable and Wireless (Seychelles) Ltd.; From 2000: Ministry of Information Technology and Communication.  Ministry of National Development."/>
  </r>
  <r>
    <x v="197"/>
    <s v="ST.INT.RCPT.CD"/>
    <s v="Compiled from data reported in the International Monetary Fund's Balance of Payment Statistics database."/>
  </r>
  <r>
    <x v="197"/>
    <s v="IT.CEL.SETS"/>
    <s v="Cable and Wireless (Seychelles) Ltd.; From 2000: Ministry of Information Technology and Communication.  Ministry of National Development."/>
  </r>
  <r>
    <x v="197"/>
    <s v="SP.POP.TOTL"/>
    <s v="Data source: National Bureau of Statistics"/>
  </r>
  <r>
    <x v="197"/>
    <s v="ST.INT.TVLR.CD"/>
    <s v="Compiled from data reported in the International Monetary Fund's Balance of Payment Statistics database."/>
  </r>
  <r>
    <x v="198"/>
    <s v="IS.RRS.GOOD.MT.K6"/>
    <s v="Source: Internation Union of Railways (UIC)"/>
  </r>
  <r>
    <x v="198"/>
    <s v="IT.MLT.MAIN"/>
    <s v="Syrian Telecommunications Establishment (STE)."/>
  </r>
  <r>
    <x v="198"/>
    <s v="EG.ELC.RNEW.ZS"/>
    <s v="Sources: World Energy Statistics and Balances, IEA (2014)"/>
  </r>
  <r>
    <x v="198"/>
    <s v="ST.INT.XPND.CD"/>
    <s v="Compiled from data reported in the International Monetary Fund's Balance of Payment Statistics database."/>
  </r>
  <r>
    <x v="198"/>
    <s v="NY.GDP.PCAP.PP.CD"/>
    <s v="Estimates are based on regression."/>
  </r>
  <r>
    <x v="198"/>
    <s v="SM.POP.TOTL"/>
    <s v="Estimates are derived from data on foreign population. Foreign population is people who are citizens of a country other the country in which they reside. Number of refugees reported by the UN Refugee Agency (UNHCR) are added to the migrant stock estimates. The estimates for the Syrian Arab Republic include Palestinian refugees registered by UNRWA."/>
  </r>
  <r>
    <x v="198"/>
    <s v="SP.DYN.CDRT.IN"/>
    <s v="Data source: United Nations World Population Prospects"/>
  </r>
  <r>
    <x v="198"/>
    <s v="SP.DYN.TFRT.IN"/>
    <s v="Data source: United Nations World Population Prospects"/>
  </r>
  <r>
    <x v="198"/>
    <s v="IS.RRS.PASG.KM"/>
    <s v="Source: Internation Union of Railways (UIC)"/>
  </r>
  <r>
    <x v="198"/>
    <s v="SP.POP.GROW"/>
    <s v="Data source: United Nations World Population Prospects"/>
  </r>
  <r>
    <x v="198"/>
    <s v="SM.POP.NETM"/>
    <s v="Data source: United Nations World Population Prospects"/>
  </r>
  <r>
    <x v="198"/>
    <s v="ST.INT.TRNX.CD"/>
    <s v="Compiled from data reported in the International Monetary Fund's Balance of Payment Statistics database."/>
  </r>
  <r>
    <x v="198"/>
    <s v="NY.GNP.MKTP.PP.KD"/>
    <s v="Estimates are based on regression."/>
  </r>
  <r>
    <x v="198"/>
    <s v="DT.DOD.DECT.CD"/>
    <s v="Long-term public and publicly guaranteed debt data for 2020 are World Bank staff estimates based on the original terms of the loans. Long-term private nonguaranteed debt data is not available. Short-term debt for 2020 is based on data from the BIS."/>
  </r>
  <r>
    <x v="198"/>
    <s v="NY.GDP.MKTP.PP.CD"/>
    <s v="Estimates are based on regression."/>
  </r>
  <r>
    <x v="198"/>
    <s v="IT.NET.USER.ZS"/>
    <s v="Syrian Telecommunications Establishment (STE)."/>
  </r>
  <r>
    <x v="198"/>
    <s v="IT.NET.BBND"/>
    <s v="Syrian Telecommunications Establishment (STE)."/>
  </r>
  <r>
    <x v="198"/>
    <s v="SP.DYN.LE00.IN"/>
    <s v="Data source: United Nations World Population Prospects"/>
  </r>
  <r>
    <x v="198"/>
    <s v="ST.INT.ARVL"/>
    <s v="Includes overnight visitors (tourists) and same-day visitors (excursionists). Arrivals of non-resident visitors at national borders. 2000-2011: including the nationals residing abroad."/>
  </r>
  <r>
    <x v="198"/>
    <s v="SP.POP.TOTL"/>
    <s v="Data source: United Nations World Population Prospects"/>
  </r>
  <r>
    <x v="198"/>
    <s v="ST.INT.TRNR.CD"/>
    <s v="Compiled from data reported in the International Monetary Fund's Balance of Payment Statistics database."/>
  </r>
  <r>
    <x v="198"/>
    <s v="NY.GNP.PCAP.PP.KD"/>
    <s v="Estimates are based on regression."/>
  </r>
  <r>
    <x v="198"/>
    <s v="NE.CON.PRVT.PP.CD"/>
    <s v="Estimates are based on regression."/>
  </r>
  <r>
    <x v="198"/>
    <s v="NE.CON.PRVT.PP.KD"/>
    <s v="Estimates are based on regression."/>
  </r>
  <r>
    <x v="198"/>
    <s v="NY.GDP.MKTP.PP.KD"/>
    <s v="Estimates are based on regression."/>
  </r>
  <r>
    <x v="198"/>
    <s v="SM.POP.REFG"/>
    <s v="Figures include Palestinian refugees under the mandate of the United Nations Relief and Works Agency for Palestine Refugees in the Near East (UNRWA) which are not included in statistics from the United Nations Office of the High Commissioner for Refugees (UNHCR)."/>
  </r>
  <r>
    <x v="198"/>
    <s v="MS.MIL.XPND.CN"/>
    <s v="1960-1969 &amp; 1986-1992 SIPRI estimates."/>
  </r>
  <r>
    <x v="198"/>
    <s v="MS.MIL.XPND.ZS"/>
    <s v="1990-1992 SIPRI estimates."/>
  </r>
  <r>
    <x v="198"/>
    <s v="ST.INT.DPRT"/>
    <s v="Includes overnight visitors (tourists) only."/>
  </r>
  <r>
    <x v="198"/>
    <s v="EG.EGY.PRIM.PP.KD"/>
    <s v="Sources: World Energy Statistics and Balances, IEA (2014); World Development Indicators, WDI (2014)"/>
  </r>
  <r>
    <x v="198"/>
    <s v="EG.FEC.RNEW.ZS"/>
    <s v="Sources: World Energy Statistics and Balances, IEA (2014)"/>
  </r>
  <r>
    <x v="198"/>
    <s v="MS.MIL.XPND.CD"/>
    <s v="1960-1969 &amp; 1986-1992 SIPRI estimates."/>
  </r>
  <r>
    <x v="198"/>
    <s v="NY.GNP.PCAP.PP.CD"/>
    <s v="Estimates are based on regression."/>
  </r>
  <r>
    <x v="198"/>
    <s v="NY.GDP.PCAP.PP.KD"/>
    <s v="Estimates are based on regression."/>
  </r>
  <r>
    <x v="198"/>
    <s v="NY.GNP.MKTP.PP.CD"/>
    <s v="Estimates are based on regression."/>
  </r>
  <r>
    <x v="198"/>
    <s v="SP.DYN.CBRT.IN"/>
    <s v="Data source: United Nations World Population Prospects"/>
  </r>
  <r>
    <x v="198"/>
    <s v="ST.INT.TVLX.CD"/>
    <s v="Compiled from data reported in the International Monetary Fund's Balance of Payment Statistics database."/>
  </r>
  <r>
    <x v="198"/>
    <s v="ST.INT.TVLR.CD"/>
    <s v="Compiled from data reported in the International Monetary Fund's Balance of Payment Statistics database."/>
  </r>
  <r>
    <x v="198"/>
    <s v="SP.DYN.AMRT.FE"/>
    <s v="Data source: United Nations World Population Prospects"/>
  </r>
  <r>
    <x v="198"/>
    <s v="IT.NET.BBND.P2"/>
    <s v="Syrian Telecommunications Establishment (STE)."/>
  </r>
  <r>
    <x v="198"/>
    <s v="IT.MLT.MAIN.P2"/>
    <s v="Syrian Telecommunications Establishment (STE)."/>
  </r>
  <r>
    <x v="198"/>
    <s v="SP.DYN.AMRT.MA"/>
    <s v="Data source: United Nations World Population Prospects"/>
  </r>
  <r>
    <x v="198"/>
    <s v="ST.INT.RCPT.CD"/>
    <s v="Compiled from data reported in the International Monetary Fund's Balance of Payment Statistics database."/>
  </r>
  <r>
    <x v="198"/>
    <s v="IT.CEL.SETS"/>
    <s v="Syrian Telecommunications Establishment (STE)."/>
  </r>
  <r>
    <x v="198"/>
    <s v="SP.DYN.LE00.FE.IN"/>
    <s v="Data source: United Nations World Population Prospects"/>
  </r>
  <r>
    <x v="198"/>
    <s v="IT.CEL.SETS.P2"/>
    <s v="Syrian Telecommunications Establishment (STE)."/>
  </r>
  <r>
    <x v="198"/>
    <s v="SP.DYN.LE00.MA.IN"/>
    <s v="Data source: United Nations World Population Prospects"/>
  </r>
  <r>
    <x v="199"/>
    <s v="BM.KLT.DINV.CD.WD"/>
    <s v="Source: United Nations Conference on Trade and Development, Foreign Direct Investment Online database."/>
  </r>
  <r>
    <x v="199"/>
    <s v="ST.INT.XPND.CD"/>
    <s v="Compiled from data reported by the country. 1995-1998: country data."/>
  </r>
  <r>
    <x v="199"/>
    <s v="EG.ELC.RNEW.ZS"/>
    <s v="Sources: UN Energy Statistics (2014)"/>
  </r>
  <r>
    <x v="199"/>
    <s v="ST.INT.TVLR.CD"/>
    <s v="Compiled from data reported in the International Monetary Fund's Balance of Payment Statistics database."/>
  </r>
  <r>
    <x v="199"/>
    <s v="SM.POP.TOTL"/>
    <s v="Estimates are derived from data on foreign-born population. "/>
  </r>
  <r>
    <x v="199"/>
    <s v="SP.POP.GROW"/>
    <s v="Data source: United Nations World Population Prospects"/>
  </r>
  <r>
    <x v="199"/>
    <s v="ST.INT.TVLX.CD"/>
    <s v="Compiled from data reported in the International Monetary Fund's Balance of Payment Statistics database."/>
  </r>
  <r>
    <x v="199"/>
    <s v="ST.INT.RCPT.CD"/>
    <s v="Compiled from data reported by the country. 1995-2002: country data."/>
  </r>
  <r>
    <x v="199"/>
    <s v="ST.INT.ARVL"/>
    <s v="Includes overnight visitors (tourists) and same-day visitors (excursionists). Arrivals of non-resident visitors at national borders."/>
  </r>
  <r>
    <x v="199"/>
    <s v="SP.POP.TOTL"/>
    <s v="Data source: United Nations World Population Prospects"/>
  </r>
  <r>
    <x v="199"/>
    <s v="EG.FEC.RNEW.ZS"/>
    <s v="Sources: UN Energy Statistics (2014)"/>
  </r>
  <r>
    <x v="199"/>
    <s v="EG.EGY.PRIM.PP.KD"/>
    <s v="Sources: Estimated based on UN Energy Statistics (2014); World Development Indicators, WDI (2014)"/>
  </r>
  <r>
    <x v="200"/>
    <s v="DT.DOD.DECT.CD"/>
    <s v="Long-term public and publicly guaranteed debt data for 2020 are based on reports provided by the country. Long-term private nonguaranteed debt data are not available. Short-term debt data for 2020 is based on data from the BIS. Data include the effects of HIPC debt relief. DSSI eligible and participating, but with no deferred payments reported in 2020."/>
  </r>
  <r>
    <x v="200"/>
    <s v="SP.DYN.TFRT.IN"/>
    <s v="Data source: United Nations World Population Prospects"/>
  </r>
  <r>
    <x v="200"/>
    <s v="IT.CEL.SETS.P2"/>
    <s v="Until 2003: SOTEL. Office Tchadien de Régulation des Télécommunications."/>
  </r>
  <r>
    <x v="200"/>
    <s v="SM.POP.NETM"/>
    <s v="Data source: United Nations World Population Prospects"/>
  </r>
  <r>
    <x v="200"/>
    <s v="SP.DYN.LE00.FE.IN"/>
    <s v="Data source: United Nations World Population Prospects"/>
  </r>
  <r>
    <x v="200"/>
    <s v="IT.MLT.MAIN.P2"/>
    <s v="Until 2003: SOTEL. Office Tchadien de Régulation des Télécommunications."/>
  </r>
  <r>
    <x v="200"/>
    <s v="SM.POP.TOTL"/>
    <s v="Estimates are derived from data on foreign-born population. Number of refugees reported by the UN Refugee Agency (UNHCR) are added to the migrant stock estimates. "/>
  </r>
  <r>
    <x v="200"/>
    <s v="EG.EGY.PRIM.PP.KD"/>
    <s v="Sources: Estimated based on UN Energy Statistics (2014); World Development Indicators, WDI (2014)"/>
  </r>
  <r>
    <x v="200"/>
    <s v="EG.ELC.RNEW.ZS"/>
    <s v="Sources: UN Energy Statistics (2014)"/>
  </r>
  <r>
    <x v="200"/>
    <s v="SP.DYN.AMRT.MA"/>
    <s v="Data source: United Nations World Population Prospects"/>
  </r>
  <r>
    <x v="200"/>
    <s v="SP.DYN.CDRT.IN"/>
    <s v="Data source: United Nations World Population Prospects"/>
  </r>
  <r>
    <x v="200"/>
    <s v="ST.INT.RCPT.CD"/>
    <s v="Compiled from data reported by the Central Bank. Source: &quot;Banque des États de l'Afrique Centrale (B.E.A.C.)&quot;."/>
  </r>
  <r>
    <x v="200"/>
    <s v="IT.NET.BBND.P2"/>
    <s v="Until 2003: SOTEL. Office Tchadien de Régulation des Télécommunications."/>
  </r>
  <r>
    <x v="200"/>
    <s v="SP.DYN.LE00.IN"/>
    <s v="Data source: United Nations World Population Prospects"/>
  </r>
  <r>
    <x v="200"/>
    <s v="SP.DYN.LE00.MA.IN"/>
    <s v="Data source: United Nations World Population Prospects"/>
  </r>
  <r>
    <x v="200"/>
    <s v="IT.NET.USER.ZS"/>
    <s v="Until 2003: SOTEL. Office Tchadien de Régulation des Télécommunications."/>
  </r>
  <r>
    <x v="200"/>
    <s v="ST.INT.ARVL"/>
    <s v="Includes overnight visitors (tourists) only. Arrivals of non-resident tourists at national borders. Until 2017: arrivals by air. From 2018: non-resident tourists staying in hotels and similar establishments."/>
  </r>
  <r>
    <x v="200"/>
    <s v="ST.INT.XPND.CD"/>
    <s v="Compiled from data reported by the Central Bank. Source: &quot;Banque des États de l'Afrique Centrale (B.E.A.C.)&quot;."/>
  </r>
  <r>
    <x v="200"/>
    <s v="SP.DYN.AMRT.FE"/>
    <s v="Data source: United Nations World Population Prospects"/>
  </r>
  <r>
    <x v="200"/>
    <s v="EG.FEC.RNEW.ZS"/>
    <s v="Sources: UN Energy Statistics (2014)"/>
  </r>
  <r>
    <x v="200"/>
    <s v="IT.MLT.MAIN"/>
    <s v="Until 2003: SOTEL. Office Tchadien de Régulation des Télécommunications."/>
  </r>
  <r>
    <x v="200"/>
    <s v="SP.POP.TOTL"/>
    <s v="Data source: United Nations World Population Prospects"/>
  </r>
  <r>
    <x v="200"/>
    <s v="ST.INT.DPRT"/>
    <s v="Includes overnight visitors (tourists) and same-day visitors (excursionists)."/>
  </r>
  <r>
    <x v="200"/>
    <s v="SP.POP.GROW"/>
    <s v="Data source: United Nations World Population Prospects"/>
  </r>
  <r>
    <x v="200"/>
    <s v="IT.CEL.SETS"/>
    <s v="Until 2003: SOTEL. Office Tchadien de Régulation des Télécommunications."/>
  </r>
  <r>
    <x v="200"/>
    <s v="IT.NET.BBND"/>
    <s v="Until 2003: SOTEL. Office Tchadien de Régulation des Télécommunications."/>
  </r>
  <r>
    <x v="200"/>
    <s v="SP.DYN.CBRT.IN"/>
    <s v="Data source: United Nations World Population Prospects"/>
  </r>
  <r>
    <x v="201"/>
    <s v="ST.INT.TRNX.CD"/>
    <s v="Compiled from data reported in the International Monetary Fund's Balance of Payment Statistics database."/>
  </r>
  <r>
    <x v="201"/>
    <s v="SP.DYN.AMRT.MA"/>
    <s v="Data source: United Nations World Population Prospects"/>
  </r>
  <r>
    <x v="201"/>
    <s v="ST.INT.ARVL"/>
    <s v="Includes overnight visitors (tourists) only. Arrivals of non-resident tourists in hotels and similar establishments. From 2013 including nationals residing abroad."/>
  </r>
  <r>
    <x v="201"/>
    <s v="SP.DYN.LE00.MA.IN"/>
    <s v="Data source: United Nations World Population Prospects"/>
  </r>
  <r>
    <x v="201"/>
    <s v="IT.CEL.SETS"/>
    <s v="Societe des Télécommunications du Togo (TOGO TELECOM). From 2004: Autorité de Règlementation des secteurs de postes  (ART&amp;P)."/>
  </r>
  <r>
    <x v="201"/>
    <s v="IT.NET.BBND.P2"/>
    <s v="Societe des Télécommunications du Togo (TOGO TELECOM). From 2004: Autorité de Règlementation des secteurs de postes  (ART&amp;P)."/>
  </r>
  <r>
    <x v="201"/>
    <s v="SP.DYN.AMRT.FE"/>
    <s v="Data source: United Nations World Population Prospects"/>
  </r>
  <r>
    <x v="201"/>
    <s v="SM.POP.NETM"/>
    <s v="Data source: United Nations World Population Prospects"/>
  </r>
  <r>
    <x v="201"/>
    <s v="IT.NET.BBND"/>
    <s v="Societe des Télécommunications du Togo (TOGO TELECOM). From 2004: Autorité de Règlementation des secteurs de postes  (ART&amp;P)."/>
  </r>
  <r>
    <x v="201"/>
    <s v="EG.FEC.RNEW.ZS"/>
    <s v="Sources: World Energy Statistics and Balances, IEA (2014)"/>
  </r>
  <r>
    <x v="201"/>
    <s v="ST.INT.XPND.CD"/>
    <s v="Compiled from data reported in the International Monetary Fund's Balance of Payment Statistics database."/>
  </r>
  <r>
    <x v="201"/>
    <s v="DT.DOD.DECT.CD"/>
    <s v="Long-term public and publicly guaranteed debt data for 2020 are based on reports provided by the country. Long-term private nonguaranteed debt data are not available. Short-term debt for 2020 is based on data from the BIS. Data include the effects of Paris Club debt restructuring agreement and HIPC and MDRI debt relief. DSSI eligible and participating in 2020."/>
  </r>
  <r>
    <x v="201"/>
    <s v="ST.INT.TVLX.CD"/>
    <s v="Compiled from data reported in the International Monetary Fund's Balance of Payment Statistics database."/>
  </r>
  <r>
    <x v="201"/>
    <s v="SP.POP.GROW"/>
    <s v="Data source: United Nations World Population Prospects"/>
  </r>
  <r>
    <x v="201"/>
    <s v="SM.POP.TOTL"/>
    <s v="Estimates are derived from data on foreign-born population. Number of refugees reported by the UN Refugee Agency (UNHCR) are added to the migrant stock estimates. "/>
  </r>
  <r>
    <x v="201"/>
    <s v="IT.MLT.MAIN.P2"/>
    <s v="Societe des Télécommunications du Togo (TOGO TELECOM). From 2004: Autorité de Règlementation des secteurs de postes  (ART&amp;P)."/>
  </r>
  <r>
    <x v="201"/>
    <s v="IT.MLT.MAIN"/>
    <s v="Societe des Télécommunications du Togo (TOGO TELECOM). From 2004: Autorité de Règlementation des secteurs de postes  (ART&amp;P)."/>
  </r>
  <r>
    <x v="201"/>
    <s v="ST.INT.TVLR.CD"/>
    <s v="Compiled from data reported in the International Monetary Fund's Balance of Payment Statistics database."/>
  </r>
  <r>
    <x v="201"/>
    <s v="ST.INT.RCPT.CD"/>
    <s v="Compiled from data reported in the International Monetary Fund's Balance of Payment Statistics database."/>
  </r>
  <r>
    <x v="201"/>
    <s v="MS.MIL.XPND.ZS"/>
    <s v="1991 highly uncertain data."/>
  </r>
  <r>
    <x v="201"/>
    <s v="SP.DYN.LE00.FE.IN"/>
    <s v="Data source: United Nations World Population Prospects"/>
  </r>
  <r>
    <x v="201"/>
    <s v="SP.POP.TOTL"/>
    <s v="Data source: United Nations World Population Prospects"/>
  </r>
  <r>
    <x v="201"/>
    <s v="EG.EGY.PRIM.PP.KD"/>
    <s v="Sources: World Energy Statistics and Balances, IEA (2014); World Development Indicators, WDI (2014)"/>
  </r>
  <r>
    <x v="201"/>
    <s v="MS.MIL.XPND.CN"/>
    <s v="1961-1976 &amp; 1980 SIPRI estimates. 1991 highly uncertain data."/>
  </r>
  <r>
    <x v="201"/>
    <s v="IT.CEL.SETS.P2"/>
    <s v="Societe des Télécommunications du Togo (TOGO TELECOM). From 2004: Autorité de Règlementation des secteurs de postes  (ART&amp;P)."/>
  </r>
  <r>
    <x v="201"/>
    <s v="ST.INT.TRNR.CD"/>
    <s v="Compiled from data reported in the International Monetary Fund's Balance of Payment Statistics database."/>
  </r>
  <r>
    <x v="201"/>
    <s v="ST.INT.DPRT"/>
    <s v="Includes overnight visitors (tourists) only."/>
  </r>
  <r>
    <x v="201"/>
    <s v="SP.DYN.CBRT.IN"/>
    <s v="Data source: United Nations World Population Prospects"/>
  </r>
  <r>
    <x v="201"/>
    <s v="SP.DYN.TFRT.IN"/>
    <s v="Data source: United Nations World Population Prospects"/>
  </r>
  <r>
    <x v="201"/>
    <s v="SP.DYN.LE00.IN"/>
    <s v="Data source: United Nations World Population Prospects"/>
  </r>
  <r>
    <x v="201"/>
    <s v="SP.DYN.CDRT.IN"/>
    <s v="Data source: United Nations World Population Prospects"/>
  </r>
  <r>
    <x v="201"/>
    <s v="IT.NET.USER.ZS"/>
    <s v="Societe des Télécommunications du Togo (TOGO TELECOM). From 2004: Autorité de Règlementation des secteurs de postes  (ART&amp;P)."/>
  </r>
  <r>
    <x v="201"/>
    <s v="EG.ELC.RNEW.ZS"/>
    <s v="Sources: World Energy Statistics and Balances, IEA (2014)"/>
  </r>
  <r>
    <x v="201"/>
    <s v="MS.MIL.XPND.CD"/>
    <s v="1961-1976 &amp; 1980 SIPRI estimates. 1991 highly uncertain data."/>
  </r>
  <r>
    <x v="202"/>
    <s v="SP.DYN.TFRT.IN"/>
    <s v="Data source: United Nations World Population Prospects"/>
  </r>
  <r>
    <x v="202"/>
    <s v="ST.INT.TRNX.CD"/>
    <s v="Compiled from data reported in the International Monetary Fund's Balance of Payment Statistics database."/>
  </r>
  <r>
    <x v="202"/>
    <s v="IS.RRS.PASG.KM"/>
    <s v="Source: Internation Union of Railways (UIC)"/>
  </r>
  <r>
    <x v="202"/>
    <s v="IT.NET.BBND.P2"/>
    <s v="Post and Telegraph Department (PTD). From 2002: Ministry of Information and Communication Authority (MICT)."/>
  </r>
  <r>
    <x v="202"/>
    <s v="SP.DYN.CDRT.IN"/>
    <s v="Data source: United Nations World Population Prospects"/>
  </r>
  <r>
    <x v="202"/>
    <s v="ST.INT.ARVL"/>
    <s v="Includes overnight visitors (tourists) only. Arrivals of non-resident tourists at national borders. 1995-2005: including arrivals of nationals residing abroad."/>
  </r>
  <r>
    <x v="202"/>
    <s v="SP.POP.GROW"/>
    <s v="Data source: United Nations World Population Prospects"/>
  </r>
  <r>
    <x v="202"/>
    <s v="IT.CEL.SETS"/>
    <s v="Post and Telegraph Department (PTD). From 2002: Ministry of Information and Communication Authority (MICT)."/>
  </r>
  <r>
    <x v="202"/>
    <s v="SP.DYN.AMRT.FE"/>
    <s v="Data source: United Nations World Population Prospects"/>
  </r>
  <r>
    <x v="202"/>
    <s v="EG.FEC.RNEW.ZS"/>
    <s v="Sources: World Energy Statistics and Balances, IEA (2014)"/>
  </r>
  <r>
    <x v="202"/>
    <s v="ST.INT.TRNR.CD"/>
    <s v="Compiled from data reported in the International Monetary Fund's Balance of Payment Statistics database."/>
  </r>
  <r>
    <x v="202"/>
    <s v="ST.INT.XPND.CD"/>
    <s v="Compiled from data reported in the International Monetary Fund's Balance of Payment Statistics database."/>
  </r>
  <r>
    <x v="202"/>
    <s v="ST.INT.TVLX.CD"/>
    <s v="Compiled from data reported in the International Monetary Fund's Balance of Payment Statistics database."/>
  </r>
  <r>
    <x v="202"/>
    <s v="IT.MLT.MAIN.P2"/>
    <s v="Post and Telegraph Department (PTD). From 2002: Ministry of Information and Communication Authority (MICT)."/>
  </r>
  <r>
    <x v="202"/>
    <s v="ST.INT.TVLR.CD"/>
    <s v="Compiled from data reported in the International Monetary Fund's Balance of Payment Statistics database."/>
  </r>
  <r>
    <x v="202"/>
    <s v="SP.DYN.LE00.FE.IN"/>
    <s v="Data source: United Nations World Population Prospects"/>
  </r>
  <r>
    <x v="202"/>
    <s v="MS.MIL.XPND.CN"/>
    <s v="1960-1999 SIPRI estimates."/>
  </r>
  <r>
    <x v="202"/>
    <s v="ST.INT.DPRT"/>
    <s v="Includes overnight visitors (tourists) only."/>
  </r>
  <r>
    <x v="202"/>
    <s v="SP.DYN.LE00.IN"/>
    <s v="Data source: United Nations World Population Prospects"/>
  </r>
  <r>
    <x v="202"/>
    <s v="IT.NET.USER.ZS"/>
    <s v="Post and Telegraph Department (PTD). From 2002: Ministry of Information and Communication Authority (MICT)."/>
  </r>
  <r>
    <x v="202"/>
    <s v="MS.MIL.XPND.CD"/>
    <s v="1960-1999 SIPRI estimates."/>
  </r>
  <r>
    <x v="202"/>
    <s v="EG.ELC.RNEW.ZS"/>
    <s v="Sources: World Energy Statistics and Balances, IEA (2014)"/>
  </r>
  <r>
    <x v="202"/>
    <s v="EG.EGY.PRIM.PP.KD"/>
    <s v="Sources: World Energy Statistics and Balances, IEA (2014); World Development Indicators, WDI (2014)"/>
  </r>
  <r>
    <x v="202"/>
    <s v="SP.DYN.CBRT.IN"/>
    <s v="Data source: United Nations World Population Prospects"/>
  </r>
  <r>
    <x v="202"/>
    <s v="IS.RRS.GOOD.MT.K6"/>
    <s v="Source: Internation Union of Railways (UIC)"/>
  </r>
  <r>
    <x v="202"/>
    <s v="IT.CEL.SETS.P2"/>
    <s v="Post and Telegraph Department (PTD). From 2002: Ministry of Information and Communication Authority (MICT)."/>
  </r>
  <r>
    <x v="202"/>
    <s v="IT.MLT.MAIN"/>
    <s v="Post and Telegraph Department (PTD). From 2002: Ministry of Information and Communication Authority (MICT)."/>
  </r>
  <r>
    <x v="202"/>
    <s v="SM.POP.NETM"/>
    <s v="Data source: United Nations World Population Prospects"/>
  </r>
  <r>
    <x v="202"/>
    <s v="DT.DOD.DECT.CD"/>
    <s v="Long-term public and publicly guaranteed, long-term private nonguaranteed, and short-term debt data for 2020 are based on reports provided by the country."/>
  </r>
  <r>
    <x v="202"/>
    <s v="SP.DYN.AMRT.MA"/>
    <s v="Data source: United Nations World Population Prospects"/>
  </r>
  <r>
    <x v="202"/>
    <s v="SP.POP.TOTL"/>
    <s v="Data source: United Nations World Population Prospects"/>
  </r>
  <r>
    <x v="202"/>
    <s v="MS.MIL.XPND.ZS"/>
    <s v="1995-1999 SIPRI estimates."/>
  </r>
  <r>
    <x v="202"/>
    <s v="ST.INT.RCPT.CD"/>
    <s v="Compiled from data reported in the International Monetary Fund's Balance of Payment Statistics database."/>
  </r>
  <r>
    <x v="202"/>
    <s v="SM.POP.TOTL"/>
    <s v="Estimates are derived from data on foreign-born population. Number of refugees reported by the UN Refugee Agency (UNHCR) are added to the migrant stock estimates. "/>
  </r>
  <r>
    <x v="202"/>
    <s v="SP.DYN.LE00.MA.IN"/>
    <s v="Data source: United Nations World Population Prospects"/>
  </r>
  <r>
    <x v="202"/>
    <s v="IT.NET.BBND"/>
    <s v="Post and Telegraph Department (PTD). From 2002: Ministry of Information and Communication Authority (MICT)."/>
  </r>
  <r>
    <x v="203"/>
    <s v="EG.ELC.RNEW.ZS"/>
    <s v="Sources: World Energy Statistics and Balances, IEA (2014)"/>
  </r>
  <r>
    <x v="203"/>
    <s v="IT.NET.USER.ZS"/>
    <s v="Ministry of Communications. From 2003: Tajiktelecom."/>
  </r>
  <r>
    <x v="203"/>
    <s v="SP.DYN.CBRT.IN"/>
    <s v="Data source: United Nations World Population Prospects"/>
  </r>
  <r>
    <x v="203"/>
    <s v="SP.DYN.LE00.IN"/>
    <s v="Data source: United Nations World Population Prospects"/>
  </r>
  <r>
    <x v="203"/>
    <s v="ST.INT.DPRT"/>
    <s v="Includes overnight visitors (tourists) only."/>
  </r>
  <r>
    <x v="203"/>
    <s v="IS.RRS.GOOD.MT.K6"/>
    <s v="Source: Internation Union of Railways (UIC)"/>
  </r>
  <r>
    <x v="203"/>
    <s v="SP.POP.TOTL"/>
    <s v="Data source: United Nations World Population Prospects"/>
  </r>
  <r>
    <x v="203"/>
    <s v="ST.INT.TVLX.CD"/>
    <s v="Compiled from data reported in the International Monetary Fund's Balance of Payment Statistics database."/>
  </r>
  <r>
    <x v="203"/>
    <s v="SP.DYN.LE00.FE.IN"/>
    <s v="Data source: United Nations World Population Prospects"/>
  </r>
  <r>
    <x v="203"/>
    <s v="ST.INT.RCPT.CD"/>
    <s v="Compiled from data reported in the International Monetary Fund's Balance of Payment Statistics database."/>
  </r>
  <r>
    <x v="203"/>
    <s v="ST.INT.TVLR.CD"/>
    <s v="Compiled from data reported in the International Monetary Fund's Balance of Payment Statistics database."/>
  </r>
  <r>
    <x v="203"/>
    <s v="SM.POP.TOTL"/>
    <s v="Estimates are derived from data on foreign-born population. "/>
  </r>
  <r>
    <x v="203"/>
    <s v="IT.NET.BBND.P2"/>
    <s v="Ministry of Communications. From 2003: Tajiktelecom."/>
  </r>
  <r>
    <x v="203"/>
    <s v="IT.MLT.MAIN.P2"/>
    <s v="Ministry of Communications. From 2003: Tajiktelecom."/>
  </r>
  <r>
    <x v="203"/>
    <s v="IT.NET.BBND"/>
    <s v="Ministry of Communications. From 2003: Tajiktelecom."/>
  </r>
  <r>
    <x v="203"/>
    <s v="ST.INT.TRNR.CD"/>
    <s v="Compiled from data reported in the International Monetary Fund's Balance of Payment Statistics database."/>
  </r>
  <r>
    <x v="203"/>
    <s v="EG.FEC.RNEW.ZS"/>
    <s v="Sources: World Energy Statistics and Balances, IEA (2014)"/>
  </r>
  <r>
    <x v="203"/>
    <s v="SP.DYN.AMRT.FE"/>
    <s v="Data source: United Nations World Population Prospects"/>
  </r>
  <r>
    <x v="203"/>
    <s v="ST.INT.XPND.CD"/>
    <s v="Compiled from data reported in the International Monetary Fund's Balance of Payment Statistics database."/>
  </r>
  <r>
    <x v="203"/>
    <s v="IT.CEL.SETS"/>
    <s v="Ministry of Communications. From 2003: Tajiktelecom."/>
  </r>
  <r>
    <x v="203"/>
    <s v="SP.DYN.LE00.MA.IN"/>
    <s v="Data source: United Nations World Population Prospects"/>
  </r>
  <r>
    <x v="203"/>
    <s v="SP.POP.GROW"/>
    <s v="Data source: United Nations World Population Prospects"/>
  </r>
  <r>
    <x v="203"/>
    <s v="SP.DYN.AMRT.MA"/>
    <s v="Data source: United Nations World Population Prospects"/>
  </r>
  <r>
    <x v="203"/>
    <s v="SP.DYN.TFRT.IN"/>
    <s v="Data source: United Nations World Population Prospects"/>
  </r>
  <r>
    <x v="203"/>
    <s v="ST.INT.ARVL"/>
    <s v="Includes overnight visitors (tourists) and same-day visitors (excursionists). Arrivals of non-resident visitors at national borders."/>
  </r>
  <r>
    <x v="203"/>
    <s v="IT.MLT.MAIN"/>
    <s v="Ministry of Communications. From 2003: Tajiktelecom."/>
  </r>
  <r>
    <x v="203"/>
    <s v="DT.DOD.DECT.CD"/>
    <s v="Long-term public and publicly guaranteed and long-term private nonguaranteed debt data for 2020 are based on reports provided by the country. Short-term debt for 2020 is sourced by the Quarterly External Debt Statistics database (http://datatopics.worldbank.org/debt/qeds). Data include MDRI debt relief. DSSI eligible and participating in 2020."/>
  </r>
  <r>
    <x v="203"/>
    <s v="ST.INT.TRNX.CD"/>
    <s v="Compiled from data reported in the International Monetary Fund's Balance of Payment Statistics database."/>
  </r>
  <r>
    <x v="203"/>
    <s v="IT.CEL.SETS.P2"/>
    <s v="Ministry of Communications. From 2003: Tajiktelecom."/>
  </r>
  <r>
    <x v="203"/>
    <s v="IS.RRS.PASG.KM"/>
    <s v="Source: Internation Union of Railways (UIC)"/>
  </r>
  <r>
    <x v="203"/>
    <s v="SP.DYN.CDRT.IN"/>
    <s v="Data source: United Nations World Population Prospects"/>
  </r>
  <r>
    <x v="203"/>
    <s v="SM.POP.NETM"/>
    <s v="Data source: United Nations World Population Prospects"/>
  </r>
  <r>
    <x v="203"/>
    <s v="EG.EGY.PRIM.PP.KD"/>
    <s v="Sources: World Energy Statistics and Balances, IEA (2014); World Development Indicators, WDI (2014)"/>
  </r>
  <r>
    <x v="204"/>
    <s v="EG.FEC.RNEW.ZS"/>
    <s v="Sources: World Energy Statistics and Balances, IEA (2014)"/>
  </r>
  <r>
    <x v="204"/>
    <s v="SP.DYN.AMRT.FE"/>
    <s v="Data source: United Nations World Population Prospects"/>
  </r>
  <r>
    <x v="204"/>
    <s v="NY.GDP.PCAP.PP.CD"/>
    <s v="Estimates are based on regression."/>
  </r>
  <r>
    <x v="204"/>
    <s v="SP.DYN.LE00.MA.IN"/>
    <s v="Data source: United Nations World Population Prospects"/>
  </r>
  <r>
    <x v="204"/>
    <s v="IT.CEL.SETS"/>
    <s v="Ministry of Communications."/>
  </r>
  <r>
    <x v="204"/>
    <s v="IT.NET.BBND"/>
    <s v="Ministry of Communications."/>
  </r>
  <r>
    <x v="204"/>
    <s v="SP.DYN.AMRT.MA"/>
    <s v="Data source: United Nations World Population Prospects"/>
  </r>
  <r>
    <x v="204"/>
    <s v="SP.DYN.TFRT.IN"/>
    <s v="Data source: United Nations World Population Prospects"/>
  </r>
  <r>
    <x v="204"/>
    <s v="NY.GNP.PCAP.PP.KD"/>
    <s v="Estimates are based on regression."/>
  </r>
  <r>
    <x v="204"/>
    <s v="SM.POP.NETM"/>
    <s v="Data source: United Nations World Population Prospects"/>
  </r>
  <r>
    <x v="204"/>
    <s v="IT.MLT.MAIN"/>
    <s v="Ministry of Communications."/>
  </r>
  <r>
    <x v="204"/>
    <s v="NY.GNP.PCAP.PP.CD"/>
    <s v="Estimates are based on regression."/>
  </r>
  <r>
    <x v="204"/>
    <s v="IT.NET.BBND.P2"/>
    <s v="Ministry of Communications."/>
  </r>
  <r>
    <x v="204"/>
    <s v="SP.POP.TOTL"/>
    <s v="Data source: United Nations World Population Prospects"/>
  </r>
  <r>
    <x v="204"/>
    <s v="IT.CEL.SETS.P2"/>
    <s v="Ministry of Communications."/>
  </r>
  <r>
    <x v="204"/>
    <s v="ST.INT.DPRT"/>
    <s v="Includes overnight visitors (tourists) only."/>
  </r>
  <r>
    <x v="204"/>
    <s v="SP.DYN.LE00.IN"/>
    <s v="Data source: United Nations World Population Prospects"/>
  </r>
  <r>
    <x v="204"/>
    <s v="IS.RRS.PASG.KM"/>
    <s v="Source: Internation Union of Railways (UIC)"/>
  </r>
  <r>
    <x v="204"/>
    <s v="EG.ELC.RNEW.ZS"/>
    <s v="Sources: World Energy Statistics and Balances, IEA (2014)"/>
  </r>
  <r>
    <x v="204"/>
    <s v="IT.NET.USER.ZS"/>
    <s v="Ministry of Communications."/>
  </r>
  <r>
    <x v="204"/>
    <s v="EG.EGY.PRIM.PP.KD"/>
    <s v="Sources: World Energy Statistics and Balances, IEA (2014); World Development Indicators, WDI (2014)"/>
  </r>
  <r>
    <x v="204"/>
    <s v="NY.GDP.PCAP.PP.KD"/>
    <s v="Estimates are based on regression."/>
  </r>
  <r>
    <x v="204"/>
    <s v="SP.DYN.CBRT.IN"/>
    <s v="Data source: United Nations World Population Prospects"/>
  </r>
  <r>
    <x v="204"/>
    <s v="NY.GDP.MKTP.PP.KD"/>
    <s v="Estimates are based on regression."/>
  </r>
  <r>
    <x v="204"/>
    <s v="BM.KLT.DINV.CD.WD"/>
    <s v="Source: United Nations Conference on Trade and Development, Foreign Direct Investment Online database."/>
  </r>
  <r>
    <x v="204"/>
    <s v="DT.DOD.DECT.CD"/>
    <s v="Long-term public and publicly guaranteed debt data for 2020 are based on reports provided by the country. Country resumed reporting of long-term public and publicly guaranteed debt from 2008 onwards, time series have been revised. Long-term private nonguaranteed debt data (excluding bonds) only cover European Bank for Reconstruction and Development lending. Short-term debt for 2020 is based on data from the BIS."/>
  </r>
  <r>
    <x v="204"/>
    <s v="NY.GDP.MKTP.PP.CD"/>
    <s v="Estimates are based on regression."/>
  </r>
  <r>
    <x v="204"/>
    <s v="NY.GNP.MKTP.PP.KD"/>
    <s v="Estimates are based on regression."/>
  </r>
  <r>
    <x v="204"/>
    <s v="SP.DYN.LE00.FE.IN"/>
    <s v="Data source: United Nations World Population Prospects"/>
  </r>
  <r>
    <x v="204"/>
    <s v="IT.MLT.MAIN.P2"/>
    <s v="Ministry of Communications."/>
  </r>
  <r>
    <x v="204"/>
    <s v="SP.DYN.CDRT.IN"/>
    <s v="Data source: United Nations World Population Prospects"/>
  </r>
  <r>
    <x v="204"/>
    <s v="IS.RRS.GOOD.MT.K6"/>
    <s v="Source: Internation Union of Railways (UIC)"/>
  </r>
  <r>
    <x v="204"/>
    <s v="BX.TRF.PWKR.CD.DT"/>
    <s v="Data on Personal Transfers and Compensation of Employees are prepared by World Bank staff based on IMF's Balance of Payments statistics and data releases from central banks, national statistical agencies, and World Bank country desks."/>
  </r>
  <r>
    <x v="204"/>
    <s v="NY.GNP.MKTP.PP.CD"/>
    <s v="Estimates are based on regression."/>
  </r>
  <r>
    <x v="204"/>
    <s v="ST.INT.ARVL"/>
    <s v="Includes overnight visitors (tourists) and same-day visitors (excursionists). Arrivals of non-resident visitors at national borders."/>
  </r>
  <r>
    <x v="204"/>
    <s v="SP.POP.GROW"/>
    <s v="Data source: United Nations World Population Prospects"/>
  </r>
  <r>
    <x v="204"/>
    <s v="NE.CON.PRVT.PP.CD"/>
    <s v="Estimates are based on regression."/>
  </r>
  <r>
    <x v="204"/>
    <s v="SM.POP.TOTL"/>
    <s v="Estimates are derived from data on foreign-born population. "/>
  </r>
  <r>
    <x v="204"/>
    <s v="NE.CON.PRVT.PP.KD"/>
    <s v="Estimates are based on regression."/>
  </r>
  <r>
    <x v="205"/>
    <s v="NY.GDP.NGAS.RT.ZS"/>
    <s v="GDP data excludes oil output."/>
  </r>
  <r>
    <x v="205"/>
    <s v="NY.GNP.MKTP.PP.KD"/>
    <s v="Estimates are based on regression."/>
  </r>
  <r>
    <x v="205"/>
    <s v="SP.DYN.LE00.FE.IN"/>
    <s v="Data source: United Nations World Population Prospects"/>
  </r>
  <r>
    <x v="205"/>
    <s v="ST.INT.TVLR.CD"/>
    <s v="Compiled from data reported in the International Monetary Fund's Balance of Payment Statistics database."/>
  </r>
  <r>
    <x v="205"/>
    <s v="NY.GDP.PETR.RT.ZS"/>
    <s v="GDP data excludes oil output."/>
  </r>
  <r>
    <x v="205"/>
    <s v="NY.GDP.TOTL.RT.ZS"/>
    <s v="GDP data excludes oil output."/>
  </r>
  <r>
    <x v="205"/>
    <s v="NE.CON.PRVT.PP.CD"/>
    <s v="Estimates are based on regression."/>
  </r>
  <r>
    <x v="205"/>
    <s v="EG.FEC.RNEW.ZS"/>
    <s v="Sources: UN Energy Statistics (2014)"/>
  </r>
  <r>
    <x v="205"/>
    <s v="SE.XPD.TOTL.GD.ZS"/>
    <s v="GDP does not include the income from petroleum."/>
  </r>
  <r>
    <x v="205"/>
    <s v="SM.POP.NETM"/>
    <s v="Data source: United Nations World Population Prospects"/>
  </r>
  <r>
    <x v="205"/>
    <s v="SP.DYN.AMRT.FE"/>
    <s v="Data source: United Nations World Population Prospects"/>
  </r>
  <r>
    <x v="205"/>
    <s v="NE.CON.PRVT.PP.KD"/>
    <s v="Estimates are based on regression."/>
  </r>
  <r>
    <x v="205"/>
    <s v="SP.POP.GROW"/>
    <s v="Data source: United Nations World Population Prospects"/>
  </r>
  <r>
    <x v="205"/>
    <s v="SM.POP.TOTL"/>
    <s v="Estimates are derived from data on foreign-born population. "/>
  </r>
  <r>
    <x v="205"/>
    <s v="SP.DYN.TFRT.IN"/>
    <s v="Data source: United Nations World Population Prospects"/>
  </r>
  <r>
    <x v="205"/>
    <s v="NY.GDP.PCAP.PP.CD"/>
    <s v="Estimates are based on regression."/>
  </r>
  <r>
    <x v="205"/>
    <s v="ST.INT.ARVL"/>
    <s v="Includes overnight visitors (tourists) only. Arrivals of non-resident tourists at national borders. Arrivals by air at Dili Airport."/>
  </r>
  <r>
    <x v="205"/>
    <s v="ST.INT.TRNX.CD"/>
    <s v="Compiled from data reported in the International Monetary Fund's Balance of Payment Statistics database."/>
  </r>
  <r>
    <x v="205"/>
    <s v="SP.DYN.LE00.MA.IN"/>
    <s v="Data source: United Nations World Population Prospects"/>
  </r>
  <r>
    <x v="205"/>
    <s v="NY.GNP.PCAP.PP.CD"/>
    <s v="Estimates are based on regression."/>
  </r>
  <r>
    <x v="205"/>
    <s v="SP.DYN.LE00.IN"/>
    <s v="Data source: United Nations World Population Prospects"/>
  </r>
  <r>
    <x v="205"/>
    <s v="EG.EGY.PRIM.PP.KD"/>
    <s v="Sources: Estimated based on UN Energy Statistics (2014); World Development Indicators, WDI (2014). GDP data excludes oil output."/>
  </r>
  <r>
    <x v="205"/>
    <s v="SP.DYN.CDRT.IN"/>
    <s v="Data source: United Nations World Population Prospects"/>
  </r>
  <r>
    <x v="205"/>
    <s v="SP.DYN.AMRT.MA"/>
    <s v="Data source: United Nations World Population Prospects"/>
  </r>
  <r>
    <x v="205"/>
    <s v="NY.GDP.MKTP.PP.CD"/>
    <s v="Estimates are based on regression."/>
  </r>
  <r>
    <x v="205"/>
    <s v="DT.DOD.DECT.CD"/>
    <s v="Long-term public and publicly guaranteed debt data for 2020 are based on reports provided by the country. Long-term private nonguaranteed debt data are not available. Short-term debt for 2020 is based on data from the BIS. DSSI eligible and not participating in 2020"/>
  </r>
  <r>
    <x v="205"/>
    <s v="NY.GDP.MKTP.PP.KD"/>
    <s v="Estimates are based on regression."/>
  </r>
  <r>
    <x v="205"/>
    <s v="MS.MIL.XPND.CN"/>
    <s v="2007 SIPRI estimates."/>
  </r>
  <r>
    <x v="205"/>
    <s v="MS.MIL.XPND.CD"/>
    <s v="2007 SIPRI estimates."/>
  </r>
  <r>
    <x v="205"/>
    <s v="NY.GDP.MINR.RT.ZS"/>
    <s v="GDP data excludes oil output."/>
  </r>
  <r>
    <x v="205"/>
    <s v="NY.GDP.FRST.RT.ZS"/>
    <s v="GDP data excludes oil output."/>
  </r>
  <r>
    <x v="205"/>
    <s v="NY.GDP.COAL.RT.ZS"/>
    <s v="GDP data excludes oil output."/>
  </r>
  <r>
    <x v="205"/>
    <s v="SG.GEN.PARL.ZS"/>
    <s v="The purpose of elections held on 30 August 2001 was to elect members of the Constituent Assembly of Timor-Leste. This body became the National Parliament on 20 May 2002, the date on which the country became independent, without any new elections"/>
  </r>
  <r>
    <x v="205"/>
    <s v="NY.GDP.PCAP.PP.KD"/>
    <s v="Estimates are based on regression."/>
  </r>
  <r>
    <x v="205"/>
    <s v="EG.ELC.RNEW.ZS"/>
    <s v="Sources: UN Energy Statistics (2014)"/>
  </r>
  <r>
    <x v="205"/>
    <s v="MS.MIL.XPND.ZS"/>
    <s v="2007 SIPRI estimates."/>
  </r>
  <r>
    <x v="205"/>
    <s v="NY.GNP.MKTP.PP.CD"/>
    <s v="Estimates are based on regression."/>
  </r>
  <r>
    <x v="205"/>
    <s v="SP.DYN.CBRT.IN"/>
    <s v="Data source: United Nations World Population Prospects"/>
  </r>
  <r>
    <x v="205"/>
    <s v="ST.INT.XPND.CD"/>
    <s v="Compiled from data reported in the International Monetary Fund's Balance of Payment Statistics database."/>
  </r>
  <r>
    <x v="205"/>
    <s v="SP.POP.TOTL"/>
    <s v="Data source: United Nations World Population Prospects"/>
  </r>
  <r>
    <x v="205"/>
    <s v="ST.INT.TVLX.CD"/>
    <s v="Compiled from data reported in the International Monetary Fund's Balance of Payment Statistics database."/>
  </r>
  <r>
    <x v="205"/>
    <s v="NY.GNP.PCAP.PP.KD"/>
    <s v="Estimates are based on regression."/>
  </r>
  <r>
    <x v="206"/>
    <s v="DT.DOD.DECT.CD"/>
    <s v="Long-term public and publicly guaranteed debt data for 2020 are based on reports provided by the country.  Long-term private nonguaranteed debt data are not available.  Short-term debt for 2020 is sourced by the Quarterly External Debt Statistics database (http://datatopics.worldbank.org/debt/qeds). DSSI eligible and participating in 2020."/>
  </r>
  <r>
    <x v="206"/>
    <s v="EG.ELC.RNEW.ZS"/>
    <s v="Sources: UN Energy Statistics (2014)"/>
  </r>
  <r>
    <x v="206"/>
    <s v="IT.MLT.MAIN"/>
    <s v="Until 2000: Tonga Telecommunications Commission (TTC). Tonga Communications Corporation Ltd."/>
  </r>
  <r>
    <x v="206"/>
    <s v="SP.DYN.AMRT.MA"/>
    <s v="Data source: United Nations World Population Prospects"/>
  </r>
  <r>
    <x v="206"/>
    <s v="IT.CEL.SETS.P2"/>
    <s v="Until 2000: Tonga Telecommunications Commission (TTC). Tonga Communications Corporation Ltd."/>
  </r>
  <r>
    <x v="206"/>
    <s v="SP.DYN.CDRT.IN"/>
    <s v="Data source: United Nations World Population Prospects"/>
  </r>
  <r>
    <x v="206"/>
    <s v="EG.EGY.PRIM.PP.KD"/>
    <s v="Sources: Estimated based on UN Energy Statistics (2014); World Development Indicators, WDI (2014)"/>
  </r>
  <r>
    <x v="206"/>
    <s v="SP.DYN.LE00.IN"/>
    <s v="Data source: United Nations World Population Prospects"/>
  </r>
  <r>
    <x v="206"/>
    <s v="SP.DYN.CBRT.IN"/>
    <s v="Data source: United Nations World Population Prospects"/>
  </r>
  <r>
    <x v="206"/>
    <s v="ST.INT.TRNX.CD"/>
    <s v="Compiled from data reported in the International Monetary Fund's Balance of Payment Statistics database."/>
  </r>
  <r>
    <x v="206"/>
    <s v="SP.DYN.LE00.MA.IN"/>
    <s v="Data source: United Nations World Population Prospects"/>
  </r>
  <r>
    <x v="206"/>
    <s v="ST.INT.ARVL"/>
    <s v="Includes overnight visitors (tourists) and same-day visitors (excursionists). Arrivals of non-resident visitors at national borders."/>
  </r>
  <r>
    <x v="206"/>
    <s v="ST.INT.XPND.CD"/>
    <s v="Compiled from data reported in the International Monetary Fund's Balance of Payment Statistics database."/>
  </r>
  <r>
    <x v="206"/>
    <s v="IT.NET.USER.ZS"/>
    <s v="Until 2000: Tonga Telecommunications Commission (TTC). Tonga Communications Corporation Ltd."/>
  </r>
  <r>
    <x v="206"/>
    <s v="SP.DYN.TFRT.IN"/>
    <s v="Data source: United Nations World Population Prospects"/>
  </r>
  <r>
    <x v="206"/>
    <s v="SM.POP.TOTL"/>
    <s v="Estimates are derived from data on foreign-born population. "/>
  </r>
  <r>
    <x v="206"/>
    <s v="ST.INT.TVLX.CD"/>
    <s v="Compiled from data reported in the International Monetary Fund's Balance of Payment Statistics database."/>
  </r>
  <r>
    <x v="206"/>
    <s v="SP.POP.GROW"/>
    <s v="Data source: United Nations World Population Prospects"/>
  </r>
  <r>
    <x v="206"/>
    <s v="IT.NET.BBND"/>
    <s v="Until 2000: Tonga Telecommunications Commission (TTC). Tonga Communications Corporation Ltd."/>
  </r>
  <r>
    <x v="206"/>
    <s v="SP.DYN.LE00.FE.IN"/>
    <s v="Data source: United Nations World Population Prospects"/>
  </r>
  <r>
    <x v="206"/>
    <s v="IT.NET.BBND.P2"/>
    <s v="Until 2000: Tonga Telecommunications Commission (TTC). Tonga Communications Corporation Ltd."/>
  </r>
  <r>
    <x v="206"/>
    <s v="EG.FEC.RNEW.ZS"/>
    <s v="Sources: UN Energy Statistics (2014)"/>
  </r>
  <r>
    <x v="206"/>
    <s v="ST.INT.RCPT.CD"/>
    <s v="Compiled from data reported in the International Monetary Fund's Balance of Payment Statistics database."/>
  </r>
  <r>
    <x v="206"/>
    <s v="IT.CEL.SETS"/>
    <s v="Until 2000: Tonga Telecommunications Commission (TTC). Tonga Communications Corporation Ltd."/>
  </r>
  <r>
    <x v="206"/>
    <s v="SP.POP.TOTL"/>
    <s v="Data source: United Nations World Population Prospects"/>
  </r>
  <r>
    <x v="206"/>
    <s v="ST.INT.TVLR.CD"/>
    <s v="Compiled from data reported in the International Monetary Fund's Balance of Payment Statistics database. 1999, 2000 Source: National Reserve Bank of Tonga."/>
  </r>
  <r>
    <x v="206"/>
    <s v="SP.DYN.AMRT.FE"/>
    <s v="Data source: United Nations World Population Prospects"/>
  </r>
  <r>
    <x v="206"/>
    <s v="IT.MLT.MAIN.P2"/>
    <s v="Until 2000: Tonga Telecommunications Commission (TTC). Tonga Communications Corporation Ltd."/>
  </r>
  <r>
    <x v="206"/>
    <s v="SM.POP.NETM"/>
    <s v="Data source: United Nations World Population Prospects"/>
  </r>
  <r>
    <x v="206"/>
    <s v="SG.GEN.PARL.ZS"/>
    <s v="No women were elected in 2008, however one woman was appointed to the Cabinet. As cabinet ministers also sit in parliament, there is one woman out of a total of 32 members."/>
  </r>
  <r>
    <x v="206"/>
    <s v="ST.INT.TRNR.CD"/>
    <s v="Compiled from data reported in the International Monetary Fund's Balance of Payment Statistics database."/>
  </r>
  <r>
    <x v="207"/>
    <s v="MS.MIL.XPND.CD"/>
    <s v="1968-1975 highly uncertain data."/>
  </r>
  <r>
    <x v="207"/>
    <s v="IT.CEL.SETS"/>
    <s v="Telecommunications Services of Trinidad and Tobago (TSTT). From 2004: Ministry of Public Administration and Information."/>
  </r>
  <r>
    <x v="207"/>
    <s v="IT.NET.BBND.P2"/>
    <s v="Telecommunications Services of Trinidad and Tobago (TSTT). From 2004: Ministry of Public Administration and Information."/>
  </r>
  <r>
    <x v="207"/>
    <s v="MS.MIL.XPND.CN"/>
    <s v="1968-1975 highly uncertain data."/>
  </r>
  <r>
    <x v="207"/>
    <s v="IT.MLT.MAIN.P2"/>
    <s v="Telecommunications Services of Trinidad and Tobago (TSTT). From 2004: Ministry of Public Administration and Information."/>
  </r>
  <r>
    <x v="207"/>
    <s v="IT.MLT.MAIN"/>
    <s v="Telecommunications Services of Trinidad and Tobago (TSTT). From 2004: Ministry of Public Administration and Information."/>
  </r>
  <r>
    <x v="207"/>
    <s v="SP.DYN.AMRT.MA"/>
    <s v="Data source: United Nations World Population Prospects"/>
  </r>
  <r>
    <x v="207"/>
    <s v="SP.DYN.CDRT.IN"/>
    <s v="Data source: United Nations World Population Prospects"/>
  </r>
  <r>
    <x v="207"/>
    <s v="ST.INT.TVLR.CD"/>
    <s v="Compiled from data reported in the International Monetary Fund's Balance of Payment Statistics database."/>
  </r>
  <r>
    <x v="207"/>
    <s v="IT.CEL.SETS.P2"/>
    <s v="Telecommunications Services of Trinidad and Tobago (TSTT). From 2004: Ministry of Public Administration and Information."/>
  </r>
  <r>
    <x v="207"/>
    <s v="ST.INT.DPRT"/>
    <s v="Includes overnight visitors (tourists) only."/>
  </r>
  <r>
    <x v="207"/>
    <s v="ST.INT.TVLX.CD"/>
    <s v="Compiled from data reported in the International Monetary Fund's Balance of Payment Statistics database."/>
  </r>
  <r>
    <x v="207"/>
    <s v="SP.DYN.LE00.FE.IN"/>
    <s v="Data source: United Nations World Population Prospects"/>
  </r>
  <r>
    <x v="207"/>
    <s v="EG.EGY.PRIM.PP.KD"/>
    <s v="Sources: World Energy Statistics and Balances, IEA (2014); World Development Indicators, WDI (2014)"/>
  </r>
  <r>
    <x v="207"/>
    <s v="ST.INT.TRNR.CD"/>
    <s v="Compiled from data reported in the International Monetary Fund's Balance of Payment Statistics database."/>
  </r>
  <r>
    <x v="207"/>
    <s v="SP.DYN.LE00.IN"/>
    <s v="Data source: United Nations World Population Prospects"/>
  </r>
  <r>
    <x v="207"/>
    <s v="ST.INT.TRNX.CD"/>
    <s v="Compiled from data reported in the International Monetary Fund's Balance of Payment Statistics database."/>
  </r>
  <r>
    <x v="207"/>
    <s v="EG.ELC.RNEW.ZS"/>
    <s v="Sources: World Energy Statistics and Balances, IEA (2014)"/>
  </r>
  <r>
    <x v="207"/>
    <s v="ST.INT.ARVL"/>
    <s v="Includes overnight visitors (tourists) and same-day visitors (excursionists). Arrivals of non-resident visitors at national borders."/>
  </r>
  <r>
    <x v="207"/>
    <s v="SP.DYN.CBRT.IN"/>
    <s v="Data source: United Nations World Population Prospects"/>
  </r>
  <r>
    <x v="207"/>
    <s v="SM.POP.NETM"/>
    <s v="Data source: United Nations World Population Prospects"/>
  </r>
  <r>
    <x v="207"/>
    <s v="SP.DYN.LE00.MA.IN"/>
    <s v="Data source: United Nations World Population Prospects"/>
  </r>
  <r>
    <x v="207"/>
    <s v="ST.INT.XPND.CD"/>
    <s v="Compiled from data reported in the International Monetary Fund's Balance of Payment Statistics database."/>
  </r>
  <r>
    <x v="207"/>
    <s v="SP.DYN.AMRT.FE"/>
    <s v="Data source: United Nations World Population Prospects"/>
  </r>
  <r>
    <x v="207"/>
    <s v="SP.DYN.TFRT.IN"/>
    <s v="Data source: United Nations World Population Prospects"/>
  </r>
  <r>
    <x v="207"/>
    <s v="SM.POP.TOTL"/>
    <s v="Estimates are derived from data on foreign-born population. "/>
  </r>
  <r>
    <x v="207"/>
    <s v="IT.NET.USER.ZS"/>
    <s v="Telecommunications Services of Trinidad and Tobago (TSTT). From 2004: Ministry of Public Administration and Information."/>
  </r>
  <r>
    <x v="207"/>
    <s v="SP.POP.TOTL"/>
    <s v="Data source: United Nations World Population Prospects"/>
  </r>
  <r>
    <x v="207"/>
    <s v="SP.POP.GROW"/>
    <s v="Data source: United Nations World Population Prospects"/>
  </r>
  <r>
    <x v="207"/>
    <s v="EG.FEC.RNEW.ZS"/>
    <s v="Sources: World Energy Statistics and Balances, IEA (2014)"/>
  </r>
  <r>
    <x v="207"/>
    <s v="IT.NET.BBND"/>
    <s v="Telecommunications Services of Trinidad and Tobago (TSTT). From 2004: Ministry of Public Administration and Information."/>
  </r>
  <r>
    <x v="207"/>
    <s v="ST.INT.RCPT.CD"/>
    <s v="Compiled from data reported in the International Monetary Fund's Balance of Payment Statistics database."/>
  </r>
  <r>
    <x v="208"/>
    <s v="SP.DYN.CBRT.IN"/>
    <s v="Data source: United Nations World Population Prospects"/>
  </r>
  <r>
    <x v="208"/>
    <s v="SP.DYN.LE00.IN"/>
    <s v="Data source: United Nations World Population Prospects"/>
  </r>
  <r>
    <x v="208"/>
    <s v="IT.MLT.MAIN.P2"/>
    <s v="Tunisie Telecom. Since 1997: Ministère des Technologies de la Communication."/>
  </r>
  <r>
    <x v="208"/>
    <s v="EG.ELC.RNEW.ZS"/>
    <s v="Sources: World Energy Statistics and Balances, IEA (2014)"/>
  </r>
  <r>
    <x v="208"/>
    <s v="SP.DYN.AMRT.MA"/>
    <s v="Data source: United Nations World Population Prospects"/>
  </r>
  <r>
    <x v="208"/>
    <s v="IT.MLT.MAIN"/>
    <s v="Tunisie Telecom. Since 1997: Ministère des Technologies de la Communication."/>
  </r>
  <r>
    <x v="208"/>
    <s v="SM.POP.NETM"/>
    <s v="Data source: United Nations World Population Prospects"/>
  </r>
  <r>
    <x v="208"/>
    <s v="IS.RRS.GOOD.MT.K6"/>
    <s v="Source: Internation Union of Railways (UIC)"/>
  </r>
  <r>
    <x v="208"/>
    <s v="SP.DYN.LE00.MA.IN"/>
    <s v="Data source: United Nations World Population Prospects"/>
  </r>
  <r>
    <x v="208"/>
    <s v="ST.INT.XPND.CD"/>
    <s v="Compiled from data reported in the International Monetary Fund's Balance of Payment Statistics database."/>
  </r>
  <r>
    <x v="208"/>
    <s v="SM.POP.TOTL"/>
    <s v="Estimates are derived from data on foreign population. Foreign population is people who are citizens of a country other the country in which they reside. "/>
  </r>
  <r>
    <x v="208"/>
    <s v="SP.POP.TOTL"/>
    <s v="Data source: United Nations World Population Prospects"/>
  </r>
  <r>
    <x v="208"/>
    <s v="IT.NET.BBND"/>
    <s v="Tunisie Telecom. Since 1997: Ministère des Technologies de la Communication."/>
  </r>
  <r>
    <x v="208"/>
    <s v="DT.DOD.DECT.CD"/>
    <s v="Long-term public and publicly guaranteed and long-term private nonguaranteed debt data for 2020 are based on reports provided by the country. Short-term debt data for 2020 is sourced by the Quarterly External Debt Statistics database (http://datatopics.worldbank.org/debt/qeds)."/>
  </r>
  <r>
    <x v="208"/>
    <s v="ST.INT.RCPT.CD"/>
    <s v="Compiled from data reported in the International Monetary Fund's Balance of Payment Statistics database."/>
  </r>
  <r>
    <x v="208"/>
    <s v="MS.MIL.XPND.CD"/>
    <s v="1960-1964 SIPRI estimates."/>
  </r>
  <r>
    <x v="208"/>
    <s v="IT.NET.BBND.P2"/>
    <s v="Tunisie Telecom. Since 1997: Ministère des Technologies de la Communication."/>
  </r>
  <r>
    <x v="208"/>
    <s v="ST.INT.TRNX.CD"/>
    <s v="Compiled from data reported in the International Monetary Fund's Balance of Payment Statistics database."/>
  </r>
  <r>
    <x v="208"/>
    <s v="IT.NET.USER.ZS"/>
    <s v="Tunisie Telecom. Since 1997: Ministère des Technologies de la Communication."/>
  </r>
  <r>
    <x v="208"/>
    <s v="SP.DYN.LE00.FE.IN"/>
    <s v="Data source: United Nations World Population Prospects"/>
  </r>
  <r>
    <x v="208"/>
    <s v="MS.MIL.XPND.CN"/>
    <s v="1960-1964 SIPRI estimates."/>
  </r>
  <r>
    <x v="208"/>
    <s v="SP.DYN.CDRT.IN"/>
    <s v="Data source: United Nations World Population Prospects"/>
  </r>
  <r>
    <x v="208"/>
    <s v="IT.CEL.SETS.P2"/>
    <s v="Tunisie Telecom. Since 1997: Ministère des Technologies de la Communication."/>
  </r>
  <r>
    <x v="208"/>
    <s v="ST.INT.TVLR.CD"/>
    <s v="Compiled from data reported in the International Monetary Fund's Balance of Payment Statistics database."/>
  </r>
  <r>
    <x v="208"/>
    <s v="SP.POP.GROW"/>
    <s v="Data source: United Nations World Population Prospects"/>
  </r>
  <r>
    <x v="208"/>
    <s v="ST.INT.TRNR.CD"/>
    <s v="Compiled from data reported in the International Monetary Fund's Balance of Payment Statistics database."/>
  </r>
  <r>
    <x v="208"/>
    <s v="SP.DYN.AMRT.FE"/>
    <s v="Data source: United Nations World Population Prospects"/>
  </r>
  <r>
    <x v="208"/>
    <s v="EG.EGY.PRIM.PP.KD"/>
    <s v="Sources: World Energy Statistics and Balances, IEA (2014); World Development Indicators, WDI (2014)"/>
  </r>
  <r>
    <x v="208"/>
    <s v="IS.RRS.PASG.KM"/>
    <s v="Source: Internation Union of Railways (UIC)"/>
  </r>
  <r>
    <x v="208"/>
    <s v="EG.FEC.RNEW.ZS"/>
    <s v="Sources: World Energy Statistics and Balances, IEA (2014)"/>
  </r>
  <r>
    <x v="208"/>
    <s v="ST.INT.ARVL"/>
    <s v="Includes overnight visitors (tourists) only. Arrivals of non-resident tourists at national borders. From 2009 including nationals residing abroad."/>
  </r>
  <r>
    <x v="208"/>
    <s v="ST.INT.DPRT"/>
    <s v="Includes overnight visitors (tourists) only."/>
  </r>
  <r>
    <x v="208"/>
    <s v="ST.INT.TVLX.CD"/>
    <s v="Compiled from data reported in the International Monetary Fund's Balance of Payment Statistics database."/>
  </r>
  <r>
    <x v="208"/>
    <s v="SP.DYN.TFRT.IN"/>
    <s v="Data source: United Nations World Population Prospects"/>
  </r>
  <r>
    <x v="208"/>
    <s v="IT.CEL.SETS"/>
    <s v="Tunisie Telecom. Since 1997: Ministère des Technologies de la Communication."/>
  </r>
  <r>
    <x v="209"/>
    <s v="SP.POP.TOTL"/>
    <s v="Data source: United Nations World Population Prospects"/>
  </r>
  <r>
    <x v="209"/>
    <s v="SP.DYN.LE00.FE.IN"/>
    <s v="Data source: United Nations World Population Prospects"/>
  </r>
  <r>
    <x v="209"/>
    <s v="IT.NET.USER.ZS"/>
    <s v="Türk Telekomünikasyon A.S. From 2002: Telecommunications Authority."/>
  </r>
  <r>
    <x v="209"/>
    <s v="IS.RRS.GOOD.MT.K6"/>
    <s v="Source: OECD"/>
  </r>
  <r>
    <x v="209"/>
    <s v="ST.INT.XPND.CD"/>
    <s v="Compiled from data reported in the International Monetary Fund's Balance of Payment Statistics database."/>
  </r>
  <r>
    <x v="209"/>
    <s v="IT.NET.BBND.P2"/>
    <s v="Türk Telekomünikasyon A.S. From 2002: Telecommunications Authority."/>
  </r>
  <r>
    <x v="209"/>
    <s v="ST.INT.TVLR.CD"/>
    <s v="Compiled from data reported in the International Monetary Fund's Balance of Payment Statistics database. 2001, 2002: country data. From 2001 including expenditure of the nationals residing abroad."/>
  </r>
  <r>
    <x v="209"/>
    <s v="SM.POP.NETM"/>
    <s v="Data source: United Nations World Population Prospects"/>
  </r>
  <r>
    <x v="209"/>
    <s v="ST.INT.TRNR.CD"/>
    <s v="Compiled from data reported in the International Monetary Fund's Balance of Payment Statistics database."/>
  </r>
  <r>
    <x v="209"/>
    <s v="SP.DYN.AMRT.FE"/>
    <s v="Data source: United Nations World Population Prospects"/>
  </r>
  <r>
    <x v="209"/>
    <s v="SP.POP.GROW"/>
    <s v="Data source: United Nations World Population Prospects"/>
  </r>
  <r>
    <x v="209"/>
    <s v="EG.FEC.RNEW.ZS"/>
    <s v="Sources: World Energy Statistics and Balances, IEA (2014)"/>
  </r>
  <r>
    <x v="209"/>
    <s v="ST.INT.RCPT.CD"/>
    <s v="Compiled from data reported in the International Monetary Fund's Balance of Payment Statistics database."/>
  </r>
  <r>
    <x v="209"/>
    <s v="IT.MLT.MAIN.P2"/>
    <s v="Türk Telekomünikasyon A.S. From 2002: Telecommunications Authority."/>
  </r>
  <r>
    <x v="209"/>
    <s v="EG.ELC.RNEW.ZS"/>
    <s v="Sources: World Energy Statistics and Balances, IEA (2014)"/>
  </r>
  <r>
    <x v="209"/>
    <s v="ST.INT.TVLX.CD"/>
    <s v="Compiled from data reported in the International Monetary Fund's Balance of Payment Statistics database."/>
  </r>
  <r>
    <x v="209"/>
    <s v="SP.DYN.LE00.IN"/>
    <s v="Data source: United Nations World Population Prospects"/>
  </r>
  <r>
    <x v="209"/>
    <s v="SP.DYN.TFRT.IN"/>
    <s v="Data source: United Nations World Population Prospects"/>
  </r>
  <r>
    <x v="209"/>
    <s v="SP.DYN.LE00.MA.IN"/>
    <s v="Data source: United Nations World Population Prospects"/>
  </r>
  <r>
    <x v="209"/>
    <s v="ST.INT.TRNX.CD"/>
    <s v="Compiled from data reported in the International Monetary Fund's Balance of Payment Statistics database."/>
  </r>
  <r>
    <x v="209"/>
    <s v="SM.POP.TOTL"/>
    <s v="Estimates are derived from data on foreign-born population. Number of refugees reported by the UN Refugee Agency (UNHCR) are added to the migrant stock estimates. "/>
  </r>
  <r>
    <x v="209"/>
    <s v="IS.RRS.PASG.KM"/>
    <s v="Source: OECD"/>
  </r>
  <r>
    <x v="209"/>
    <s v="IT.CEL.SETS"/>
    <s v="Türk Telekomünikasyon A.S. From 2002: Telecommunications Authority."/>
  </r>
  <r>
    <x v="209"/>
    <s v="SP.DYN.CDRT.IN"/>
    <s v="Data source: United Nations World Population Prospects"/>
  </r>
  <r>
    <x v="209"/>
    <s v="EG.EGY.PRIM.PP.KD"/>
    <s v="Sources: World Energy Statistics and Balances, IEA (2014); World Development Indicators, WDI (2014)"/>
  </r>
  <r>
    <x v="209"/>
    <s v="ST.INT.ARVL"/>
    <s v="Includes overnight visitors (tourists) and same-day visitors (excursionists). Arrivals of non-resident visitors at national borders. From 2007 Turkish citizens resident abroad are included."/>
  </r>
  <r>
    <x v="209"/>
    <s v="ST.INT.DPRT"/>
    <s v="Includes overnight visitors (tourists) only."/>
  </r>
  <r>
    <x v="209"/>
    <s v="IT.CEL.SETS.P2"/>
    <s v="Türk Telekomünikasyon A.S. From 2002: Telecommunications Authority."/>
  </r>
  <r>
    <x v="209"/>
    <s v="IT.MLT.MAIN"/>
    <s v="Türk Telekomünikasyon A.S. From 2002: Telecommunications Authority."/>
  </r>
  <r>
    <x v="209"/>
    <s v="SP.DYN.AMRT.MA"/>
    <s v="Data source: United Nations World Population Prospects"/>
  </r>
  <r>
    <x v="209"/>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209"/>
    <s v="SP.DYN.CBRT.IN"/>
    <s v="Data source: United Nations World Population Prospects"/>
  </r>
  <r>
    <x v="209"/>
    <s v="IT.NET.BBND"/>
    <s v="Türk Telekomünikasyon A.S. From 2002: Telecommunications Authority."/>
  </r>
  <r>
    <x v="210"/>
    <s v="ST.INT.TRNX.CD"/>
    <s v="Compiled from data reported in the International Monetary Fund's Balance of Payment Statistics database."/>
  </r>
  <r>
    <x v="210"/>
    <s v="SP.POP.TOTL"/>
    <s v="Data source: United Nations World Population Prospects"/>
  </r>
  <r>
    <x v="210"/>
    <s v="IT.NET.USER.ZS"/>
    <s v="Tuvalu Telecommunications Corporation. Ministry of Communication and Transports"/>
  </r>
  <r>
    <x v="210"/>
    <s v="ST.INT.XPND.CD"/>
    <s v="Compiled from data reported in the International Monetary Fund's Balance of Payment Statistics database."/>
  </r>
  <r>
    <x v="210"/>
    <s v="ST.INT.ARVL"/>
    <s v="Includes overnight visitors (tourists) only. Arrivals of non-resident tourists at national borders. 2015-2018 Source: South Pacific Tourism Organisation - Regional Tourism Resource Centre"/>
  </r>
  <r>
    <x v="210"/>
    <s v="IT.MLT.MAIN"/>
    <s v="Tuvalu Telecommunications Corporation. Ministry of Communication and Transports"/>
  </r>
  <r>
    <x v="210"/>
    <s v="ST.INT.TVLR.CD"/>
    <s v="Compiled from data reported in the International Monetary Fund's Balance of Payment Statistics database."/>
  </r>
  <r>
    <x v="210"/>
    <s v="ST.INT.DPRT"/>
    <s v="Includes overnight visitors (tourists) only."/>
  </r>
  <r>
    <x v="210"/>
    <s v="IT.CEL.SETS.P2"/>
    <s v="Tuvalu Telecommunications Corporation. Ministry of Communication and Transports"/>
  </r>
  <r>
    <x v="210"/>
    <s v="IT.NET.BBND"/>
    <s v="Tuvalu Telecommunications Corporation. Ministry of Communication and Transports"/>
  </r>
  <r>
    <x v="210"/>
    <s v="SP.POP.GROW"/>
    <s v="Data source: United Nations World Population Prospects"/>
  </r>
  <r>
    <x v="210"/>
    <s v="SM.POP.TOTL"/>
    <s v="Estimates are derived from data on foreign population. Foreign population is people who are citizens of a country other the country in which they reside. "/>
  </r>
  <r>
    <x v="210"/>
    <s v="ST.INT.TVLX.CD"/>
    <s v="Compiled from data reported in the International Monetary Fund's Balance of Payment Statistics database."/>
  </r>
  <r>
    <x v="210"/>
    <s v="IT.CEL.SETS"/>
    <s v="Tuvalu Telecommunications Corporation. Ministry of Communication and Transports"/>
  </r>
  <r>
    <x v="210"/>
    <s v="IT.NET.BBND.P2"/>
    <s v="Tuvalu Telecommunications Corporation. Ministry of Communication and Transports"/>
  </r>
  <r>
    <x v="210"/>
    <s v="IT.MLT.MAIN.P2"/>
    <s v="Tuvalu Telecommunications Corporation. Ministry of Communication and Transports"/>
  </r>
  <r>
    <x v="211"/>
    <s v="SP.POP.1564.MA.ZS"/>
    <s v="Including Zanzibar."/>
  </r>
  <r>
    <x v="211"/>
    <s v="SP.POP.GROW"/>
    <s v="Data source: United Nations World Population Prospects"/>
  </r>
  <r>
    <x v="211"/>
    <s v="SP.ADO.TFRT"/>
    <s v="Including Zanzibar."/>
  </r>
  <r>
    <x v="211"/>
    <s v="EG.ELC.RNEW.ZS"/>
    <s v="Sources: World Energy Statistics and Balances, IEA (2014)"/>
  </r>
  <r>
    <x v="211"/>
    <s v="NE.CON.PRVT.PC.KD"/>
    <s v="Data cover mainland Tanzania only."/>
  </r>
  <r>
    <x v="211"/>
    <s v="NY.GDP.PCAP.PP.KD"/>
    <s v="Data cover mainland Tanzania only."/>
  </r>
  <r>
    <x v="211"/>
    <s v="ST.INT.DPRT"/>
    <s v="Includes overnight visitors (tourists) only."/>
  </r>
  <r>
    <x v="211"/>
    <s v="MS.MIL.XPND.CD"/>
    <s v="1967-2002 SIPRI estimates."/>
  </r>
  <r>
    <x v="211"/>
    <s v="SP.POP.TOTL"/>
    <s v="Data source: United Nations World Population Prospects"/>
  </r>
  <r>
    <x v="211"/>
    <s v="IT.MLT.MAIN.P2"/>
    <s v="Tanzania Telecommunications Company Ltd (TTCL). From 2006: Tanzania Communications Regulatory Authority."/>
  </r>
  <r>
    <x v="211"/>
    <s v="NE.CON.PRVT.PC.KD.ZG"/>
    <s v="Covers mainland Tanzania only."/>
  </r>
  <r>
    <x v="211"/>
    <s v="NY.GNP.PCAP.PP.KD"/>
    <s v="Data cover mainland Tanzania only."/>
  </r>
  <r>
    <x v="211"/>
    <s v="SP.DYN.LE00.FE.IN"/>
    <s v="Data source: United Nations World Population Prospects"/>
  </r>
  <r>
    <x v="211"/>
    <s v="IT.NET.USER.ZS"/>
    <s v="Tanzania Telecommunications Company Ltd (TTCL). From 2006: Tanzania Communications Regulatory Authority."/>
  </r>
  <r>
    <x v="211"/>
    <s v="MS.MIL.XPND.ZS"/>
    <s v="1991-2002 SIPRI estimates."/>
  </r>
  <r>
    <x v="211"/>
    <s v="SP.DYN.AMRT.FE"/>
    <s v="Data source: United Nations World Population Prospects. Including Zanzibar."/>
  </r>
  <r>
    <x v="211"/>
    <s v="SM.POP.NETM"/>
    <s v="Data source: United Nations World Population Prospects"/>
  </r>
  <r>
    <x v="211"/>
    <s v="ST.INT.TVLR.CD"/>
    <s v="Compiled from data reported in the International Monetary Fund's Balance of Payment Statistics database."/>
  </r>
  <r>
    <x v="211"/>
    <s v="DT.DOD.DPPG.CD"/>
    <s v="Data include debt liabilities of Zanzibar."/>
  </r>
  <r>
    <x v="211"/>
    <s v="NY.ADJ.NNTY.PC.CD"/>
    <s v="Data cover mainland Tanzania only."/>
  </r>
  <r>
    <x v="211"/>
    <s v="NY.GDP.PCAP.KN"/>
    <s v="Data cover mainland Tanzania only."/>
  </r>
  <r>
    <x v="211"/>
    <s v="ST.INT.RCPT.CD"/>
    <s v="Compiled from data reported in the International Monetary Fund's Balance of Payment Statistics database."/>
  </r>
  <r>
    <x v="211"/>
    <s v="NY.GDP.PCAP.KD.ZG"/>
    <s v="Covers mainland Tanzania only."/>
  </r>
  <r>
    <x v="211"/>
    <s v="NY.GDP.PCAP.KD"/>
    <s v="Data cover mainland Tanzania only."/>
  </r>
  <r>
    <x v="211"/>
    <s v="NY.GDP.PCAP.CN"/>
    <s v="Data cover mainland Tanzania only."/>
  </r>
  <r>
    <x v="211"/>
    <s v="SP.DYN.TFRT.IN"/>
    <s v="Data source: United Nations World Population Prospects"/>
  </r>
  <r>
    <x v="211"/>
    <s v="SP.DYN.LE00.MA.IN"/>
    <s v="Data source: United Nations World Population Prospects"/>
  </r>
  <r>
    <x v="211"/>
    <s v="SP.POP.TOTL.MA.ZS"/>
    <s v="Including Zanzibar."/>
  </r>
  <r>
    <x v="211"/>
    <s v="SP.POP.TOTL.FE.ZS"/>
    <s v="Including Zanzibar."/>
  </r>
  <r>
    <x v="211"/>
    <s v="SP.DYN.TO65.MA.ZS"/>
    <s v="Including Zanzibar."/>
  </r>
  <r>
    <x v="211"/>
    <s v="EG.EGY.PRIM.PP.KD"/>
    <s v="Sources: World Energy Statistics and Balances, IEA (2014); World Development Indicators, WDI (2014)"/>
  </r>
  <r>
    <x v="211"/>
    <s v="NY.GDP.PCAP.PP.CD"/>
    <s v="Data cover mainland Tanzania only."/>
  </r>
  <r>
    <x v="211"/>
    <s v="SM.POP.TOTL"/>
    <s v="Estimates are derived from data on foreign-born population. Number of refugees reported by the UN Refugee Agency (UNHCR) are added to the migrant stock estimates. "/>
  </r>
  <r>
    <x v="211"/>
    <s v="NY.ADJ.NNTY.PC.KD"/>
    <s v="Data cover mainland Tanzania only."/>
  </r>
  <r>
    <x v="211"/>
    <s v="DT.DOD.DECT.CD"/>
    <s v="Long-term public and publicly guaranteed and long-term private nonguaranteed debt data for 2020 are based on reports provided by the country. Short-term debt for 2020 is based on data from the BIS. Data include the effects of HIPC and MDRI debt relief. DSSI eligible and participating, but with no deferred payments reported in 2020."/>
  </r>
  <r>
    <x v="211"/>
    <s v="SP.DYN.TO65.FE.ZS"/>
    <s v="Including Zanzibar."/>
  </r>
  <r>
    <x v="211"/>
    <s v="IT.MLT.MAIN"/>
    <s v="Tanzania Telecommunications Company Ltd (TTCL). From 2006: Tanzania Communications Regulatory Authority."/>
  </r>
  <r>
    <x v="211"/>
    <s v="ST.INT.ARVL"/>
    <s v="Includes overnight visitors (tourists) and same-day visitors (excursionists). Arrivals of non-resident visitors at national borders."/>
  </r>
  <r>
    <x v="211"/>
    <s v="IT.CEL.SETS"/>
    <s v="Tanzania Telecommunications Company Ltd (TTCL). From 2006: Tanzania Communications Regulatory Authority."/>
  </r>
  <r>
    <x v="211"/>
    <s v="NY.GDP.PCAP.CD"/>
    <s v="Data cover mainland Tanzania only."/>
  </r>
  <r>
    <x v="211"/>
    <s v="IS.RRS.PASG.KM"/>
    <s v="Source: Internation Union of Railways (UIC)"/>
  </r>
  <r>
    <x v="211"/>
    <s v="ST.INT.TRNX.CD"/>
    <s v="Compiled from data reported in the International Monetary Fund's Balance of Payment Statistics database."/>
  </r>
  <r>
    <x v="211"/>
    <s v="IT.NET.BBND.P2"/>
    <s v="Tanzania Telecommunications Company Ltd (TTCL). From 2006: Tanzania Communications Regulatory Authority."/>
  </r>
  <r>
    <x v="211"/>
    <s v="ST.INT.TVLX.CD"/>
    <s v="Compiled from data reported in the International Monetary Fund's Balance of Payment Statistics database."/>
  </r>
  <r>
    <x v="211"/>
    <s v="NY.GNP.PCAP.KD.ZG"/>
    <s v="Covers mainland Tanzania only."/>
  </r>
  <r>
    <x v="211"/>
    <s v="SP.POP.BRTH.MF"/>
    <s v="Including Zanzibar."/>
  </r>
  <r>
    <x v="211"/>
    <s v="SP.POP.0014.FE.ZS"/>
    <s v="Including Zanzibar."/>
  </r>
  <r>
    <x v="211"/>
    <s v="IT.NET.BBND"/>
    <s v="Tanzania Telecommunications Company Ltd (TTCL). From 2006: Tanzania Communications Regulatory Authority."/>
  </r>
  <r>
    <x v="211"/>
    <s v="NY.GNP.PCAP.KD"/>
    <s v="Data cover mainland Tanzania only."/>
  </r>
  <r>
    <x v="211"/>
    <s v="SP.POP.0014.MA.ZS"/>
    <s v="Including Zanzibar."/>
  </r>
  <r>
    <x v="211"/>
    <s v="NY.GNP.PCAP.CN"/>
    <s v="Data cover mainland Tanzania only."/>
  </r>
  <r>
    <x v="211"/>
    <s v="SP.DYN.AMRT.MA"/>
    <s v="Data source: United Nations World Population Prospects. Including Zanzibar."/>
  </r>
  <r>
    <x v="211"/>
    <s v="ST.INT.XPND.CD"/>
    <s v="Compiled from data reported in the International Monetary Fund's Balance of Payment Statistics database."/>
  </r>
  <r>
    <x v="211"/>
    <s v="NY.GNP.PCAP.CD"/>
    <s v="Data cover mainland Tanzania only."/>
  </r>
  <r>
    <x v="211"/>
    <s v="NY.GNP.MKTP.PP.KD"/>
    <s v="Covers mainland Tanzania only."/>
  </r>
  <r>
    <x v="211"/>
    <s v="SP.POP.0014.TO.ZS"/>
    <s v="Including Zanzibar."/>
  </r>
  <r>
    <x v="211"/>
    <s v="SP.POP.1564.FE.ZS"/>
    <s v="Including Zanzibar."/>
  </r>
  <r>
    <x v="211"/>
    <s v="SP.POP.1564.TO.ZS"/>
    <s v="Including Zanzibar."/>
  </r>
  <r>
    <x v="211"/>
    <s v="NY.GNP.PCAP.PP.CD"/>
    <s v="Data cover mainland Tanzania only."/>
  </r>
  <r>
    <x v="211"/>
    <s v="SP.DYN.CDRT.IN"/>
    <s v="Data source: United Nations World Population Prospects"/>
  </r>
  <r>
    <x v="211"/>
    <s v="SP.POP.65UP.FE.ZS"/>
    <s v="Including Zanzibar."/>
  </r>
  <r>
    <x v="211"/>
    <s v="SP.POP.65UP.MA.ZS"/>
    <s v="Including Zanzibar."/>
  </r>
  <r>
    <x v="211"/>
    <s v="SP.POP.65UP.TO.ZS"/>
    <s v="Including Zanzibar."/>
  </r>
  <r>
    <x v="211"/>
    <s v="SP.DYN.CBRT.IN"/>
    <s v="Data source: United Nations World Population Prospects"/>
  </r>
  <r>
    <x v="211"/>
    <s v="EG.FEC.RNEW.ZS"/>
    <s v="Sources: World Energy Statistics and Balances, IEA (2014)"/>
  </r>
  <r>
    <x v="211"/>
    <s v="IT.CEL.SETS.P2"/>
    <s v="Tanzania Telecommunications Company Ltd (TTCL). From 2006: Tanzania Communications Regulatory Authority."/>
  </r>
  <r>
    <x v="211"/>
    <s v="NY.GNP.PCAP.KN"/>
    <s v="Data cover mainland Tanzania only."/>
  </r>
  <r>
    <x v="211"/>
    <s v="MS.MIL.XPND.CN"/>
    <s v="1967-2002 SIPRI estimates."/>
  </r>
  <r>
    <x v="211"/>
    <s v="SP.DYN.LE00.IN"/>
    <s v="Data source: United Nations World Population Prospects"/>
  </r>
  <r>
    <x v="211"/>
    <s v="ST.INT.TRNR.CD"/>
    <s v="Compiled from data reported in the International Monetary Fund's Balance of Payment Statistics database."/>
  </r>
  <r>
    <x v="211"/>
    <s v="IS.RRS.GOOD.MT.K6"/>
    <s v="Source: Internation Union of Railways (UIC)"/>
  </r>
  <r>
    <x v="212"/>
    <s v="SP.DYN.CBRT.IN"/>
    <s v="Data source: United Nations World Population Prospects"/>
  </r>
  <r>
    <x v="212"/>
    <s v="MS.MIL.XPND.ZS"/>
    <s v="2015-2018 SIPRI estimates."/>
  </r>
  <r>
    <x v="212"/>
    <s v="IT.MLT.MAIN.P2"/>
    <s v="Uganda Telecommunication Ltd. (UTL). From 1998: Uganda Communications Commission (UCC)."/>
  </r>
  <r>
    <x v="212"/>
    <s v="SM.POP.TOTL"/>
    <s v="Estimates are derived from data on foreign-born population. Number of refugees reported by the UN Refugee Agency (UNHCR) are added to the migrant stock estimates. "/>
  </r>
  <r>
    <x v="212"/>
    <s v="ST.INT.TVLR.CD"/>
    <s v="Compiled from data reported in the International Monetary Fund's Balance of Payment Statistics database."/>
  </r>
  <r>
    <x v="212"/>
    <s v="ST.INT.XPND.CD"/>
    <s v="Compiled from data reported in the International Monetary Fund's Balance of Payment Statistics database."/>
  </r>
  <r>
    <x v="212"/>
    <s v="IT.MLT.MAIN"/>
    <s v="Uganda Telecommunication Ltd. (UTL). From 1998: Uganda Communications Commission (UCC)."/>
  </r>
  <r>
    <x v="212"/>
    <s v="IT.CEL.SETS.P2"/>
    <s v="Uganda Telecommunication Ltd. (UTL). From 1998: Uganda Communications Commission (UCC)."/>
  </r>
  <r>
    <x v="212"/>
    <s v="MS.MIL.XPND.CD"/>
    <s v="2015-2017 SIPRI estimates."/>
  </r>
  <r>
    <x v="212"/>
    <s v="MS.MIL.XPND.CN"/>
    <s v="2015-2018 SIPRI estimates."/>
  </r>
  <r>
    <x v="212"/>
    <s v="ST.INT.TRNX.CD"/>
    <s v="Compiled from data reported in the International Monetary Fund's Balance of Payment Statistics database."/>
  </r>
  <r>
    <x v="212"/>
    <s v="ST.INT.DPRT"/>
    <s v="Includes overnight visitors (tourists) only."/>
  </r>
  <r>
    <x v="212"/>
    <s v="SP.POP.TOTL"/>
    <s v="Data source: United Nations World Population Prospects"/>
  </r>
  <r>
    <x v="212"/>
    <s v="SP.DYN.AMRT.MA"/>
    <s v="Data source: United Nations World Population Prospects"/>
  </r>
  <r>
    <x v="212"/>
    <s v="IT.NET.BBND.P2"/>
    <s v="Uganda Telecommunication Ltd. (UTL). From 1998: Uganda Communications Commission (UCC)."/>
  </r>
  <r>
    <x v="212"/>
    <s v="IS.RRS.GOOD.MT.K6"/>
    <s v="Source: Internation Union of Railways (UIC)"/>
  </r>
  <r>
    <x v="212"/>
    <s v="ST.INT.TVLX.CD"/>
    <s v="Compiled from data reported in the International Monetary Fund's Balance of Payment Statistics database."/>
  </r>
  <r>
    <x v="212"/>
    <s v="IT.NET.USER.ZS"/>
    <s v="Uganda Telecommunication Ltd. (UTL). From 1998: Uganda Communications Commission (UCC)."/>
  </r>
  <r>
    <x v="212"/>
    <s v="IT.NET.BBND"/>
    <s v="Uganda Telecommunication Ltd. (UTL). From 1998: Uganda Communications Commission (UCC)."/>
  </r>
  <r>
    <x v="212"/>
    <s v="SM.POP.NETM"/>
    <s v="Data source: United Nations World Population Prospects"/>
  </r>
  <r>
    <x v="212"/>
    <s v="EG.EGY.PRIM.PP.KD"/>
    <s v="Sources: Estimated based on UN Energy Statistics (2014); World Development Indicators, WDI (2014)"/>
  </r>
  <r>
    <x v="212"/>
    <s v="SP.DYN.CDRT.IN"/>
    <s v="Data source: United Nations World Population Prospects"/>
  </r>
  <r>
    <x v="212"/>
    <s v="EG.ELC.RNEW.ZS"/>
    <s v="Sources: UN Energy Statistics (2014)"/>
  </r>
  <r>
    <x v="212"/>
    <s v="DT.DOD.DECT.CD"/>
    <s v="Long-term public and publicly guaranteed debt data for 2020 are based on reports provided by the country. Long-term private nonguaranteed and short-term debt data for 2020 are sourced by the Quarterly External Debt Statistics database (http://datatopics.worldbank.org/debt/qeds). Data include the effects of HIPC and MDRI debt relief.DSSI eligible and participating, but with no deferred payments reported in 2020."/>
  </r>
  <r>
    <x v="212"/>
    <s v="SP.DYN.TFRT.IN"/>
    <s v="Data source: United Nations World Population Prospects"/>
  </r>
  <r>
    <x v="212"/>
    <s v="SP.POP.GROW"/>
    <s v="Data source: United Nations World Population Prospects"/>
  </r>
  <r>
    <x v="212"/>
    <s v="SP.DYN.AMRT.FE"/>
    <s v="Data source: United Nations World Population Prospects"/>
  </r>
  <r>
    <x v="212"/>
    <s v="SP.DYN.LE00.MA.IN"/>
    <s v="Data source: United Nations World Population Prospects"/>
  </r>
  <r>
    <x v="212"/>
    <s v="ST.INT.RCPT.CD"/>
    <s v="Compiled from data reported in the International Monetary Fund's Balance of Payment Statistics database."/>
  </r>
  <r>
    <x v="212"/>
    <s v="IT.CEL.SETS"/>
    <s v="Uganda Telecommunication Ltd. (UTL). From 1998: Uganda Communications Commission (UCC)."/>
  </r>
  <r>
    <x v="212"/>
    <s v="ST.INT.ARVL"/>
    <s v="Includes overnight visitors (tourists) only. Arrivals of non-resident tourists at national borders."/>
  </r>
  <r>
    <x v="212"/>
    <s v="EG.FEC.RNEW.ZS"/>
    <s v="Sources: UN Energy Statistics (2014)"/>
  </r>
  <r>
    <x v="212"/>
    <s v="ST.INT.TRNR.CD"/>
    <s v="Compiled from data reported in the International Monetary Fund's Balance of Payment Statistics database."/>
  </r>
  <r>
    <x v="212"/>
    <s v="SP.DYN.LE00.IN"/>
    <s v="Data source: United Nations World Population Prospects"/>
  </r>
  <r>
    <x v="212"/>
    <s v="SP.DYN.LE00.FE.IN"/>
    <s v="Data source: United Nations World Population Prospects"/>
  </r>
  <r>
    <x v="213"/>
    <s v="SP.DYN.AMRT.MA"/>
    <s v="Data source: Human Mortality Database by University of California, Berkeley, and Max Planck Institute for Demographic Research."/>
  </r>
  <r>
    <x v="213"/>
    <s v="IS.RRS.GOOD.MT.K6"/>
    <s v="Source: OECD"/>
  </r>
  <r>
    <x v="213"/>
    <s v="IT.NET.BBND"/>
    <s v="State Department of Communications &amp; Information Technology."/>
  </r>
  <r>
    <x v="213"/>
    <s v="SM.POP.NETM"/>
    <s v="Data source: United Nations World Population Prospects"/>
  </r>
  <r>
    <x v="213"/>
    <s v="NY.GNP.PCA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MS.MIL.XPND.CD"/>
    <s v="2009-2019 SIPRI estimates."/>
  </r>
  <r>
    <x v="213"/>
    <s v="NY.GNP.PCAP.C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NY.GNP.PCA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NY.GDP.PCAP.P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P.POP.GROW"/>
    <s v="Data source: State Statistics Committee of Ukraine, United Nations World Population Prospects, Council of Europe, United Nations Population and Vital Statistics Report"/>
  </r>
  <r>
    <x v="213"/>
    <s v="SP.DYN.LE00.MA.IN"/>
    <s v="Data source: State Statistics Committee of Ukraine, United Nations World Population Prospects"/>
  </r>
  <r>
    <x v="213"/>
    <s v="MS.MIL.XPND.ZS"/>
    <s v="2009-2019 SIPRI estimates."/>
  </r>
  <r>
    <x v="213"/>
    <s v="SM.POP.TOTL"/>
    <s v="Estimates are derived from data on foreign-born population. "/>
  </r>
  <r>
    <x v="213"/>
    <s v="ST.INT.RCPT.CD"/>
    <s v="Compiled from data reported in the International Monetary Fund's Balance of Payment Statistics database."/>
  </r>
  <r>
    <x v="213"/>
    <s v="NY.GNP.PCAP.K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NY.ADJ.NNTY.PC.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P.DYN.LE00.IN"/>
    <s v="Derived using male and female life expectancy"/>
  </r>
  <r>
    <x v="213"/>
    <s v="SP.DYN.LE00.FE.IN"/>
    <s v="Data source: State Statistics Committee of Ukraine, United Nations World Population Prospects"/>
  </r>
  <r>
    <x v="213"/>
    <s v="NY.GDP.PCAP.P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T.INT.ARVL"/>
    <s v="Includes overnight visitors (tourists) and same-day visitors (excursionists). Arrivals of non-resident visitors at national borders."/>
  </r>
  <r>
    <x v="213"/>
    <s v="NY.GDP.PCA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EG.FEC.RNEW.ZS"/>
    <s v="Sources: World Energy Statistics and Balances, IEA (2014)"/>
  </r>
  <r>
    <x v="213"/>
    <s v="MS.MIL.XPND.CN"/>
    <s v="2009-2019 SIPRI estimates."/>
  </r>
  <r>
    <x v="213"/>
    <s v="NY.GNP.PCAP.PP.C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P.DYN.TFRT.IN"/>
    <s v="Data source: State Statistics Committee of Ukraine"/>
  </r>
  <r>
    <x v="213"/>
    <s v="IT.CEL.SETS"/>
    <s v="State Department of Communications &amp; Information Technology."/>
  </r>
  <r>
    <x v="213"/>
    <s v="DT.DOD.DECT.CD"/>
    <s v="Long-term public and publicly guaranteed and long-term private nonguaranteed debt data for 2020 are based on reports provided by the country. Short-term debt data for 2020 is sourced by the Quarterly External Debt Statistics database (http://datatopics.worldbank.org/debt/qeds)."/>
  </r>
  <r>
    <x v="213"/>
    <s v="NY.GDP.PCAP.C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NY.GDP.PCA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P.DYN.AMRT.FE"/>
    <s v="Data source: Human Mortality Database by University of California, Berkeley, and Max Planck Institute for Demographic Research."/>
  </r>
  <r>
    <x v="213"/>
    <s v="NY.GNP.PCAP.PP.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EG.ELC.RNEW.ZS"/>
    <s v="Sources: World Energy Statistics and Balances, IEA (2014)"/>
  </r>
  <r>
    <x v="213"/>
    <s v="EG.EGY.PRIM.PP.KD"/>
    <s v="Sources: World Energy Statistics and Balances, IEA (2014); World Development Indicators, WDI (2014)"/>
  </r>
  <r>
    <x v="213"/>
    <s v="SP.DYN.CDRT.IN"/>
    <s v="Data source: State Statistics Committee of Ukraine, United Nations World Population Prospects"/>
  </r>
  <r>
    <x v="213"/>
    <s v="IT.NET.USER.ZS"/>
    <s v="State Department of Communications &amp; Information Technology."/>
  </r>
  <r>
    <x v="213"/>
    <s v="NY.GDP.PCAP.KN"/>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T.INT.TRNR.CD"/>
    <s v="Compiled from data reported in the International Monetary Fund's Balance of Payment Statistics database."/>
  </r>
  <r>
    <x v="213"/>
    <s v="NE.CON.PRVT.PC.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T.INT.TVLX.CD"/>
    <s v="Compiled from data reported in the International Monetary Fund's Balance of Payment Statistics database."/>
  </r>
  <r>
    <x v="213"/>
    <s v="IT.NET.BBND.P2"/>
    <s v="State Department of Communications &amp; Information Technology."/>
  </r>
  <r>
    <x v="213"/>
    <s v="IS.RRS.PASG.KM"/>
    <s v="Source: OECD"/>
  </r>
  <r>
    <x v="213"/>
    <s v="NY.ADJ.NNTY.PC.KD"/>
    <s v="Based on national accounts data from official statistics of Ukraine and Russian Federation; by relying on these data, the World Bank does not intend to make any judgment on the legal or other status of the territories concerned or to prejudice the final determination of the parties' claims."/>
  </r>
  <r>
    <x v="213"/>
    <s v="SP.POP.TOTL"/>
    <s v="Data source: State Statistics Committee of Ukraine, United Nations World Population Prospects, Council of Europe, United Nations Population and Vital Statistics Report"/>
  </r>
  <r>
    <x v="213"/>
    <s v="SP.DYN.CBRT.IN"/>
    <s v="Data source: State Statistics Committee of Ukraine, United Nations World Population Prospects"/>
  </r>
  <r>
    <x v="213"/>
    <s v="ST.INT.TRNX.CD"/>
    <s v="Compiled from data reported in the International Monetary Fund's Balance of Payment Statistics database."/>
  </r>
  <r>
    <x v="213"/>
    <s v="IT.MLT.MAIN.P2"/>
    <s v="State Department of Communications &amp; Information Technology."/>
  </r>
  <r>
    <x v="213"/>
    <s v="ST.INT.XPND.CD"/>
    <s v="Compiled from data reported in the International Monetary Fund's Balance of Payment Statistics database."/>
  </r>
  <r>
    <x v="213"/>
    <s v="ST.INT.TVLR.CD"/>
    <s v="Compiled from data reported in the International Monetary Fund's Balance of Payment Statistics database."/>
  </r>
  <r>
    <x v="213"/>
    <s v="IT.CEL.SETS.P2"/>
    <s v="State Department of Communications &amp; Information Technology."/>
  </r>
  <r>
    <x v="213"/>
    <s v="IT.MLT.MAIN"/>
    <s v="State Department of Communications &amp; Information Technology."/>
  </r>
  <r>
    <x v="213"/>
    <s v="ST.INT.DPRT"/>
    <s v="Includes overnight visitors (tourists) and same-day visitors (excursionists)."/>
  </r>
  <r>
    <x v="214"/>
    <s v="SH.STA.OWGH.ME.ZS"/>
    <s v="Aggregate data are based on UNICEF, WHO, and the World Bank harmonized JME dataset; and computed based on the income groupings for the World Bank fiscal year in which the data was released by the JME."/>
  </r>
  <r>
    <x v="214"/>
    <s v="SH.STA.STNT.ME.ZS"/>
    <s v="Aggregate data are based on UNICEF, WHO, and the World Bank harmonized JME dataset; and computed based on the income groupings for the World Bank fiscal year in which the data was released by the JME."/>
  </r>
  <r>
    <x v="214"/>
    <s v="SH.H2O.SMDW.RU.ZS"/>
    <s v="Calculated by WHO/UNICEF Joint Monitoring Programme (JMP) for Water Supply, Sanitation and Hygiene."/>
  </r>
  <r>
    <x v="214"/>
    <s v="SH.STA.SMSS.ZS"/>
    <s v="Calculated by WHO/UNICEF Joint Monitoring Programme (JMP) for Water Supply, Sanitation and Hygiene."/>
  </r>
  <r>
    <x v="214"/>
    <s v="SH.STA.SMSS.UR.ZS"/>
    <s v="Calculated by WHO/UNICEF Joint Monitoring Programme (JMP) for Water Supply, Sanitation and Hygiene."/>
  </r>
  <r>
    <x v="214"/>
    <s v="SH.STA.SMSS.RU.ZS"/>
    <s v="Calculated by WHO/UNICEF Joint Monitoring Programme (JMP) for Water Supply, Sanitation and Hygiene."/>
  </r>
  <r>
    <x v="214"/>
    <s v="SH.H2O.SMDW.ZS"/>
    <s v="Calculated by WHO/UNICEF Joint Monitoring Programme (JMP) for Water Supply, Sanitation and Hygiene."/>
  </r>
  <r>
    <x v="214"/>
    <s v="SH.H2O.SMDW.UR.ZS"/>
    <s v="Calculated by WHO/UNICEF Joint Monitoring Programme (JMP) for Water Supply, Sanitation and Hygiene."/>
  </r>
  <r>
    <x v="215"/>
    <s v="IT.NET.USER.ZS"/>
    <s v="Until 2003: Administración Nacional de Telecomunicaciones (ANTEL). Unidad Reguladora de Servicios de Comunicaciones."/>
  </r>
  <r>
    <x v="215"/>
    <s v="ST.INT.DPRT"/>
    <s v="Includes overnight visitors (tourists) only."/>
  </r>
  <r>
    <x v="215"/>
    <s v="EG.EGY.PRIM.PP.KD"/>
    <s v="Sources: World Energy Statistics and Balances, IEA (2014); World Development Indicators, WDI (2014)"/>
  </r>
  <r>
    <x v="215"/>
    <s v="EG.ELC.RNEW.ZS"/>
    <s v="Sources: World Energy Statistics and Balances, IEA (2014)"/>
  </r>
  <r>
    <x v="215"/>
    <s v="SM.POP.TOTL"/>
    <s v="Estimates are derived from data on foreign-born population. "/>
  </r>
  <r>
    <x v="215"/>
    <s v="IT.MLT.MAIN"/>
    <s v="Until 2003: Administración Nacional de Telecomunicaciones (ANTEL). Unidad Reguladora de Servicios de Comunicaciones."/>
  </r>
  <r>
    <x v="215"/>
    <s v="SP.DYN.AMRT.FE"/>
    <s v="Data source: United Nations World Population Prospects"/>
  </r>
  <r>
    <x v="215"/>
    <s v="DT.DOD.DPNG.CD"/>
    <s v="Data on private nonguaranteed debt only cover Inter-American Development Bank and Bonds."/>
  </r>
  <r>
    <x v="215"/>
    <s v="IT.CEL.SETS.P2"/>
    <s v="Until 2003: Administración Nacional de Telecomunicaciones (ANTEL). Unidad Reguladora de Servicios de Comunicaciones."/>
  </r>
  <r>
    <x v="215"/>
    <s v="SM.POP.NETM"/>
    <s v="Data source: United Nations World Population Prospects"/>
  </r>
  <r>
    <x v="215"/>
    <s v="ST.INT.TVLR.CD"/>
    <s v="Compiled from data reported in the International Monetary Fund's Balance of Payment Statistics database."/>
  </r>
  <r>
    <x v="215"/>
    <s v="IT.CEL.SETS"/>
    <s v="Until 2003: Administración Nacional de Telecomunicaciones (ANTEL). Unidad Reguladora de Servicios de Comunicaciones."/>
  </r>
  <r>
    <x v="215"/>
    <s v="IT.NET.BBND"/>
    <s v="Until 2003: Administración Nacional de Telecomunicaciones (ANTEL). Unidad Reguladora de Servicios de Comunicaciones."/>
  </r>
  <r>
    <x v="215"/>
    <s v="IS.RRS.GOOD.MT.K6"/>
    <s v="Source: Internation Union of Railways (UIC)"/>
  </r>
  <r>
    <x v="215"/>
    <s v="SP.DYN.TFRT.IN"/>
    <s v="Data source: United Nations World Population Prospects"/>
  </r>
  <r>
    <x v="215"/>
    <s v="ST.INT.TRNR.CD"/>
    <s v="Compiled from data reported in the International Monetary Fund's Balance of Payment Statistics database."/>
  </r>
  <r>
    <x v="215"/>
    <s v="MS.MIL.XPND.CN"/>
    <s v="1972-1990 SIPRI estimates."/>
  </r>
  <r>
    <x v="215"/>
    <s v="MS.MIL.XPND.CD"/>
    <s v="1972-1990 SIPRI estimates."/>
  </r>
  <r>
    <x v="215"/>
    <s v="ST.INT.XPND.CD"/>
    <s v="Compiled from data reported in the International Monetary Fund's Balance of Payment Statistics database."/>
  </r>
  <r>
    <x v="215"/>
    <s v="ST.INT.TRNX.CD"/>
    <s v="Compiled from data reported in the International Monetary Fund's Balance of Payment Statistics database."/>
  </r>
  <r>
    <x v="215"/>
    <s v="SP.DYN.AMRT.MA"/>
    <s v="Data source: United Nations World Population Prospects"/>
  </r>
  <r>
    <x v="215"/>
    <s v="IT.MLT.MAIN.P2"/>
    <s v="Until 2003: Administración Nacional de Telecomunicaciones (ANTEL). Unidad Reguladora de Servicios de Comunicaciones."/>
  </r>
  <r>
    <x v="215"/>
    <s v="SP.POP.GROW"/>
    <s v="Data source: United Nations World Population Prospects"/>
  </r>
  <r>
    <x v="215"/>
    <s v="ST.INT.RCPT.CD"/>
    <s v="Compiled from data reported in the International Monetary Fund's Balance of Payment Statistics database."/>
  </r>
  <r>
    <x v="215"/>
    <s v="SP.DYN.CBRT.IN"/>
    <s v="Data source: United Nations World Population Prospects"/>
  </r>
  <r>
    <x v="215"/>
    <s v="ST.INT.TVLX.CD"/>
    <s v="Compiled from data reported in the International Monetary Fund's Balance of Payment Statistics database."/>
  </r>
  <r>
    <x v="215"/>
    <s v="EG.FEC.RNEW.ZS"/>
    <s v="Sources: World Energy Statistics and Balances, IEA (2014)"/>
  </r>
  <r>
    <x v="215"/>
    <s v="SP.DYN.CDRT.IN"/>
    <s v="Data source: United Nations World Population Prospects"/>
  </r>
  <r>
    <x v="215"/>
    <s v="IT.NET.BBND.P2"/>
    <s v="Until 2003: Administración Nacional de Telecomunicaciones (ANTEL). Unidad Reguladora de Servicios de Comunicaciones."/>
  </r>
  <r>
    <x v="215"/>
    <s v="ST.INT.ARVL"/>
    <s v="Includes overnight visitors (tourists) and same-day visitors (excursionists). Arrivals of non-resident visitors at national borders."/>
  </r>
  <r>
    <x v="215"/>
    <s v="SP.DYN.LE00.MA.IN"/>
    <s v="Data source: United Nations World Population Prospects"/>
  </r>
  <r>
    <x v="215"/>
    <s v="IS.RRS.PASG.KM"/>
    <s v="Source: Internation Union of Railways (UIC)"/>
  </r>
  <r>
    <x v="215"/>
    <s v="SP.DYN.LE00.FE.IN"/>
    <s v="Data source: United Nations World Population Prospects"/>
  </r>
  <r>
    <x v="215"/>
    <s v="SP.DYN.LE00.IN"/>
    <s v="Data source: United Nations World Population Prospects"/>
  </r>
  <r>
    <x v="215"/>
    <s v="SP.POP.TOTL"/>
    <s v="Data source: United Nations World Population Prospects"/>
  </r>
  <r>
    <x v="215"/>
    <s v="DT.DOD.DSTC.CD"/>
    <s v="Data on short term debt on original maturity basis are based on reports provided by Central Bank from 1999."/>
  </r>
  <r>
    <x v="216"/>
    <s v="IT.MLT.MAIN.P2"/>
    <s v="Federal Communications Commission (FCC)."/>
  </r>
  <r>
    <x v="216"/>
    <s v="ST.INT.TRNR.CD"/>
    <s v="Compiled from data reported in the International Monetary Fund's Balance of Payment Statistics database."/>
  </r>
  <r>
    <x v="216"/>
    <s v="SP.DYN.CBRT.IN"/>
    <s v="Data source: National Center for Health Statistics, U.S. Census Bureau"/>
  </r>
  <r>
    <x v="216"/>
    <s v="ST.INT.TVLX.CD"/>
    <s v="Compiled from data reported in the International Monetary Fund's Balance of Payment Statistics database."/>
  </r>
  <r>
    <x v="216"/>
    <s v="ST.INT.XPND.CD"/>
    <s v="Compiled from data reported in the International Monetary Fund's Balance of Payment Statistics database."/>
  </r>
  <r>
    <x v="216"/>
    <s v="ST.INT.TVLR.CD"/>
    <s v="Compiled from data reported in the International Monetary Fund's Balance of Payment Statistics database."/>
  </r>
  <r>
    <x v="216"/>
    <s v="IT.NET.BBND.P2"/>
    <s v="Federal Communications Commission (FCC)."/>
  </r>
  <r>
    <x v="216"/>
    <s v="IT.CEL.SETS.P2"/>
    <s v="Federal Communications Commission (FCC)."/>
  </r>
  <r>
    <x v="216"/>
    <s v="IS.RRS.PASG.KM"/>
    <s v="Source: OECD"/>
  </r>
  <r>
    <x v="216"/>
    <s v="IT.CEL.SETS"/>
    <s v="Federal Communications Commission (FCC)."/>
  </r>
  <r>
    <x v="216"/>
    <s v="IT.MLT.MAIN"/>
    <s v="Federal Communications Commission (FCC)."/>
  </r>
  <r>
    <x v="216"/>
    <s v="EG.ELC.RNEW.ZS"/>
    <s v="Sources: World Energy Statistics and Balances, IEA (2014)"/>
  </r>
  <r>
    <x v="216"/>
    <s v="ST.INT.DPRT"/>
    <s v="Includes overnight visitors (tourists) and same-day visitors (excursionists). Source: NTTO, Statistics Canada, Banco de Mexico. Includes Mexico and Canada same-day trips only."/>
  </r>
  <r>
    <x v="216"/>
    <s v="EG.EGY.PRIM.PP.KD"/>
    <s v="Sources: World Energy Statistics and Balances, IEA (2014); World Development Indicators, WDI (2014)"/>
  </r>
  <r>
    <x v="216"/>
    <s v="SP.POP.TOTL"/>
    <s v="Data source: U.S. Census Bureau"/>
  </r>
  <r>
    <x v="216"/>
    <s v="IT.NET.USER.ZS"/>
    <s v="Federal Communications Commission (FCC)."/>
  </r>
  <r>
    <x v="216"/>
    <s v="SP.POP.GROW"/>
    <s v="Data source: U.S. Census Bureau"/>
  </r>
  <r>
    <x v="216"/>
    <s v="ST.INT.TRNX.CD"/>
    <s v="Compiled from data reported in the International Monetary Fund's Balance of Payment Statistics database."/>
  </r>
  <r>
    <x v="216"/>
    <s v="SP.DYN.AMRT.FE"/>
    <s v="Data source: Human Mortality Database by University of California, Berkeley, and Max Planck Institute for Demographic Research."/>
  </r>
  <r>
    <x v="216"/>
    <s v="SM.POP.NETM"/>
    <s v="Data source: United Nations World Population Prospects"/>
  </r>
  <r>
    <x v="216"/>
    <s v="IT.NET.BBND"/>
    <s v="Federal Communications Commission (FCC)."/>
  </r>
  <r>
    <x v="216"/>
    <s v="CM.MKT.TRNR"/>
    <s v="Method of calculation: Total domestic value of share trading of American Stock Exchange, New York Stock Exchange, NASDAQ Stock Market and BATS Global Markets divided by the total domestic market capitalization of American Stock Exchange, New York Stock Exchange and NASDAQ Stock Market."/>
  </r>
  <r>
    <x v="216"/>
    <s v="IS.RRS.GOOD.MT.K6"/>
    <s v="Source: OECD"/>
  </r>
  <r>
    <x v="216"/>
    <s v="ST.INT.RCPT.CD"/>
    <s v="Compiled from data reported in the International Monetary Fund's Balance of Payment Statistics database."/>
  </r>
  <r>
    <x v="216"/>
    <s v="SG.GEN.PARL.ZS"/>
    <s v="The total refers to all voting members of the House."/>
  </r>
  <r>
    <x v="216"/>
    <s v="SM.POP.TOTL"/>
    <s v="Estimates are derived from data on foreign-born population. The estimates for the United States include, to the extent possible, all persons born outside its territory. This includes persons born in other United States territories and American citizens at birth who were born abroad and reside in the United States."/>
  </r>
  <r>
    <x v="216"/>
    <s v="SP.DYN.AMRT.MA"/>
    <s v="Data source: Human Mortality Database by University of California, Berkeley, and Max Planck Institute for Demographic Research."/>
  </r>
  <r>
    <x v="216"/>
    <s v="IS.RRS.TOTL.KM"/>
    <s v="Data are for class 1 railways only; data before 2005 exclude regional lines."/>
  </r>
  <r>
    <x v="216"/>
    <s v="EG.FEC.RNEW.ZS"/>
    <s v="Sources: World Energy Statistics and Balances, IEA (2014)"/>
  </r>
  <r>
    <x v="216"/>
    <s v="SP.DYN.TFRT.IN"/>
    <s v="Data source: National Center for Health Statistics"/>
  </r>
  <r>
    <x v="216"/>
    <s v="SP.DYN.CDRT.IN"/>
    <s v="Data source: National Center for Health Statistics, U.S. Census Bureau"/>
  </r>
  <r>
    <x v="216"/>
    <s v="ST.INT.ARVL"/>
    <s v="Includes overnight visitors (tourists) and same-day visitors (excursionists). Arrivals of non-resident visitors at national borders."/>
  </r>
  <r>
    <x v="216"/>
    <s v="SP.DYN.LE00.IN"/>
    <s v="Derived using male and female life expectancy"/>
  </r>
  <r>
    <x v="216"/>
    <s v="SP.DYN.LE00.FE.IN"/>
    <s v="Data source: National Center for Health Statistics"/>
  </r>
  <r>
    <x v="216"/>
    <s v="SP.DYN.LE00.MA.IN"/>
    <s v="Data source: National Center for Health Statistics"/>
  </r>
  <r>
    <x v="217"/>
    <s v="IT.NET.USER.ZS"/>
    <s v="Communication and Information Agency of Uzbekistan."/>
  </r>
  <r>
    <x v="217"/>
    <s v="EG.EGY.PRIM.PP.KD"/>
    <s v="Sources: World Energy Statistics and Balances, IEA (2014); World Development Indicators, WDI (2014)"/>
  </r>
  <r>
    <x v="217"/>
    <s v="NY.GDP.MKTP.PP.CD"/>
    <s v="Estimates are based on regression."/>
  </r>
  <r>
    <x v="217"/>
    <s v="ST.INT.RCPT.CD"/>
    <s v="Compiled from data reported in the International Monetary Fund's Balance of Payment Statistics database. 1996-2010: country data."/>
  </r>
  <r>
    <x v="217"/>
    <s v="NY.GNP.PCAP.PP.KD"/>
    <s v="Estimates are based on regression."/>
  </r>
  <r>
    <x v="217"/>
    <s v="SM.POP.TOTL"/>
    <s v="Estimates are derived from data on foreign-born population. "/>
  </r>
  <r>
    <x v="217"/>
    <s v="SP.DYN.AMRT.FE"/>
    <s v="Data source: United Nations World Population Prospects"/>
  </r>
  <r>
    <x v="217"/>
    <s v="DT.DOD.DECT.CD"/>
    <s v="Long-term public and publicly guaranteed and long-term private nonguaranteed debt data for 2020 are based on reports provided by the country. Short-term debt for 2020 is sourced by the Quarterly External Debt Statistics database (http://datatopics.worldbank.org/debt/qeds)."/>
  </r>
  <r>
    <x v="217"/>
    <s v="EG.ELC.RNEW.ZS"/>
    <s v="Sources: World Energy Statistics and Balances, IEA (2014)"/>
  </r>
  <r>
    <x v="217"/>
    <s v="IT.CEL.SETS.P2"/>
    <s v="Communication and Information Agency of Uzbekistan."/>
  </r>
  <r>
    <x v="217"/>
    <s v="NY.GNP.PCAP.PP.CD"/>
    <s v="Estimates are based on regression."/>
  </r>
  <r>
    <x v="217"/>
    <s v="MS.MIL.XPND.CN"/>
    <s v="1994-1997 highly uncertain data."/>
  </r>
  <r>
    <x v="217"/>
    <s v="ST.INT.TRNR.CD"/>
    <s v="Compiled from data reported in the International Monetary Fund's Balance of Payment Statistics database. 1996-2010: country data."/>
  </r>
  <r>
    <x v="217"/>
    <s v="SP.DYN.CDRT.IN"/>
    <s v="Data source: State Committee of the Republic of Uzbekistan on Statistics, United Nations World Population Prospects"/>
  </r>
  <r>
    <x v="217"/>
    <s v="EG.FEC.RNEW.ZS"/>
    <s v="Sources: World Energy Statistics and Balances, IEA (2014)"/>
  </r>
  <r>
    <x v="217"/>
    <s v="ST.INT.TVLX.CD"/>
    <s v="Compiled from data reported in the International Monetary Fund's Balance of Payment Statistics database."/>
  </r>
  <r>
    <x v="217"/>
    <s v="SP.DYN.TFRT.IN"/>
    <s v="Data source: State Committee of the Republic of Uzbekistan on Statistics, TransMONEE, United Nations World Population Prospects"/>
  </r>
  <r>
    <x v="217"/>
    <s v="BM.KLT.DINV.CD.WD"/>
    <s v="Source: United Nations Conference on Trade and Development, Foreign Direct Investment Online database."/>
  </r>
  <r>
    <x v="217"/>
    <s v="NY.GDP.PCAP.PP.KD"/>
    <s v="Estimates are based on regression."/>
  </r>
  <r>
    <x v="217"/>
    <s v="ST.INT.ARVL"/>
    <s v="Includes overnight visitors (tourists) and same-day visitors (excursionists). Arrivals of non-resident visitors at national borders."/>
  </r>
  <r>
    <x v="217"/>
    <s v="MS.MIL.XPND.ZS"/>
    <s v="1994-1997 highly uncertain data."/>
  </r>
  <r>
    <x v="217"/>
    <s v="SM.POP.NETM"/>
    <s v="Data source: United Nations World Population Prospects"/>
  </r>
  <r>
    <x v="217"/>
    <s v="IT.NET.BBND.P2"/>
    <s v="Communication and Information Agency of Uzbekistan."/>
  </r>
  <r>
    <x v="217"/>
    <s v="ST.INT.TRNX.CD"/>
    <s v="Compiled from data reported in the International Monetary Fund's Balance of Payment Statistics database."/>
  </r>
  <r>
    <x v="217"/>
    <s v="BX.TRF.PWKR.CD.DT"/>
    <s v="Data on Personal Transfers and Compensation of Employees are prepared by World Bank staff based on IMF's Balance of Payments statistics and data releases from central banks, national statistical agencies, and World Bank country desks."/>
  </r>
  <r>
    <x v="217"/>
    <s v="SP.POP.GROW"/>
    <s v="Data source: State Committee of the Republic of Uzbekistan on Statistics, United Nations World Population Prospects"/>
  </r>
  <r>
    <x v="217"/>
    <s v="IT.NET.BBND"/>
    <s v="Communication and Information Agency of Uzbekistan."/>
  </r>
  <r>
    <x v="217"/>
    <s v="NE.CON.PRVT.PP.CD"/>
    <s v="Estimates are based on regression."/>
  </r>
  <r>
    <x v="217"/>
    <s v="ST.INT.DPRT"/>
    <s v="Includes overnight visitors (tourists) and same-day visitors (excursionists)."/>
  </r>
  <r>
    <x v="217"/>
    <s v="IT.CEL.SETS"/>
    <s v="Communication and Information Agency of Uzbekistan."/>
  </r>
  <r>
    <x v="217"/>
    <s v="IT.MLT.MAIN"/>
    <s v="Communication and Information Agency of Uzbekistan."/>
  </r>
  <r>
    <x v="217"/>
    <s v="IS.RRS.GOOD.MT.K6"/>
    <s v="Source: Internation Union of Railways (UIC)"/>
  </r>
  <r>
    <x v="217"/>
    <s v="NY.GDP.PCAP.PP.CD"/>
    <s v="Estimates are based on regression."/>
  </r>
  <r>
    <x v="217"/>
    <s v="SP.DYN.AMRT.MA"/>
    <s v="Data source: United Nations World Population Prospects"/>
  </r>
  <r>
    <x v="217"/>
    <s v="ST.INT.XPND.CD"/>
    <s v="Compiled from data reported in the International Monetary Fund's Balance of Payment Statistics database."/>
  </r>
  <r>
    <x v="217"/>
    <s v="ST.INT.TVLR.CD"/>
    <s v="Compiled from data reported in the International Monetary Fund's Balance of Payment Statistics database. 1996-2010: country data."/>
  </r>
  <r>
    <x v="217"/>
    <s v="NY.GNP.MKTP.PP.KD"/>
    <s v="Estimates are based on regression."/>
  </r>
  <r>
    <x v="217"/>
    <s v="IT.MLT.MAIN.P2"/>
    <s v="Communication and Information Agency of Uzbekistan."/>
  </r>
  <r>
    <x v="217"/>
    <s v="NY.GNP.MKTP.PP.CD"/>
    <s v="Estimates are based on regression."/>
  </r>
  <r>
    <x v="217"/>
    <s v="MS.MIL.XPND.CD"/>
    <s v="1994-1997 highly uncertain data."/>
  </r>
  <r>
    <x v="217"/>
    <s v="SP.DYN.LE00.FE.IN"/>
    <s v="Data source: United Nations World Population Prospects"/>
  </r>
  <r>
    <x v="217"/>
    <s v="SP.DYN.CBRT.IN"/>
    <s v="Data source: State Committee of the Republic of Uzbekistan on Statistics, United Nations World Population Prospects"/>
  </r>
  <r>
    <x v="217"/>
    <s v="SP.DYN.LE00.IN"/>
    <s v="Data source: United Nations World Population Prospects"/>
  </r>
  <r>
    <x v="217"/>
    <s v="NY.GDP.MKTP.PP.KD"/>
    <s v="Estimates are based on regression."/>
  </r>
  <r>
    <x v="217"/>
    <s v="IS.RRS.PASG.KM"/>
    <s v="Source: Internation Union of Railways (UIC)"/>
  </r>
  <r>
    <x v="217"/>
    <s v="NE.CON.PRVT.PP.KD"/>
    <s v="Estimates are based on regression."/>
  </r>
  <r>
    <x v="217"/>
    <s v="SP.DYN.LE00.MA.IN"/>
    <s v="Data source: United Nations World Population Prospects"/>
  </r>
  <r>
    <x v="217"/>
    <s v="SP.POP.TOTL"/>
    <s v="Data source: State Committee of the Republic of Uzbekistan on Statistics, United Nations World Population Prospects"/>
  </r>
  <r>
    <x v="218"/>
    <s v="SP.DYN.AMRT.MA"/>
    <s v="Data source: United Nations World Population Prospects"/>
  </r>
  <r>
    <x v="218"/>
    <s v="SP.DYN.LE00.IN"/>
    <s v="Data source: United Nations World Population Prospects"/>
  </r>
  <r>
    <x v="218"/>
    <s v="SP.DYN.LE00.FE.IN"/>
    <s v="Data source: United Nations World Population Prospects"/>
  </r>
  <r>
    <x v="218"/>
    <s v="SP.DYN.LE00.MA.IN"/>
    <s v="Data source: United Nations World Population Prospects"/>
  </r>
  <r>
    <x v="218"/>
    <s v="SM.POP.NETM"/>
    <s v="Data source: United Nations World Population Prospects"/>
  </r>
  <r>
    <x v="218"/>
    <s v="EG.FEC.RNEW.ZS"/>
    <s v="Sources: UN Energy Statistics (2014)"/>
  </r>
  <r>
    <x v="218"/>
    <s v="ST.INT.TRNX.CD"/>
    <s v="Compiled from data reported in the International Monetary Fund's Balance of Payment Statistics database."/>
  </r>
  <r>
    <x v="218"/>
    <s v="IT.NET.BBND"/>
    <s v="Cable &amp; Wireless (West Indies) Ltd. (C&amp;W). National Telecommunications Regulatory Comission."/>
  </r>
  <r>
    <x v="218"/>
    <s v="DT.DOD.DECT.CD"/>
    <s v="Long-term public and publicly guaranteed debt data for 2020 are based on reports provided by the country. Long-term private nonguaranteed debt data are not available. Short-term debt data are excluded since BIS data include debt liabilities of offshore centers located in the country. BIS short-term debt data for 2016, 2017, 2018, 2019 and 2020 are $806 million, $787 million, $532 million, $363 million and $321 million respectively. DSSI eligible and participating, but with no deferred payments reported in 2020."/>
  </r>
  <r>
    <x v="218"/>
    <s v="ST.INT.RCPT.CD"/>
    <s v="Compiled from data reported in the International Monetary Fund's Balance of Payment Statistics database."/>
  </r>
  <r>
    <x v="218"/>
    <s v="IT.NET.BBND.P2"/>
    <s v="Cable &amp; Wireless (West Indies) Ltd. (C&amp;W). National Telecommunications Regulatory Comission."/>
  </r>
  <r>
    <x v="218"/>
    <s v="ST.INT.ARVL"/>
    <s v="Includes overnight visitors (tourists) and same-day visitors (excursionists). Arrivals of non-resident visitors at national borders."/>
  </r>
  <r>
    <x v="218"/>
    <s v="SP.DYN.AMRT.FE"/>
    <s v="Data source: United Nations World Population Prospects"/>
  </r>
  <r>
    <x v="218"/>
    <s v="SP.DYN.TFRT.IN"/>
    <s v="Data source: United Nations World Population Prospects"/>
  </r>
  <r>
    <x v="218"/>
    <s v="SM.POP.TOTL"/>
    <s v="Estimates are derived from data on foreign-born population. "/>
  </r>
  <r>
    <x v="218"/>
    <s v="IT.NET.USER.ZS"/>
    <s v="Cable &amp; Wireless (West Indies) Ltd. (C&amp;W). National Telecommunications Regulatory Comission."/>
  </r>
  <r>
    <x v="218"/>
    <s v="SP.POP.GROW"/>
    <s v="Data source: United Nations World Population Prospects"/>
  </r>
  <r>
    <x v="218"/>
    <s v="EG.EGY.PRIM.PP.KD"/>
    <s v="Sources: Estimated based on UN Energy Statistics (2014); World Development Indicators, WDI (2014)"/>
  </r>
  <r>
    <x v="218"/>
    <s v="IT.MLT.MAIN"/>
    <s v="Cable &amp; Wireless (West Indies) Ltd. (C&amp;W). National Telecommunications Regulatory Comission."/>
  </r>
  <r>
    <x v="218"/>
    <s v="IT.CEL.SETS"/>
    <s v="Cable &amp; Wireless (West Indies) Ltd. (C&amp;W). National Telecommunications Regulatory Comission."/>
  </r>
  <r>
    <x v="218"/>
    <s v="ST.INT.XPND.CD"/>
    <s v="Compiled from data reported in the International Monetary Fund's Balance of Payment Statistics database."/>
  </r>
  <r>
    <x v="218"/>
    <s v="EG.ELC.RNEW.ZS"/>
    <s v="Sources: UN Energy Statistics (2014)"/>
  </r>
  <r>
    <x v="218"/>
    <s v="IT.CEL.SETS.P2"/>
    <s v="Cable &amp; Wireless (West Indies) Ltd. (C&amp;W). National Telecommunications Regulatory Comission."/>
  </r>
  <r>
    <x v="218"/>
    <s v="SP.DYN.CDRT.IN"/>
    <s v="Data source: United Nations World Population Prospects"/>
  </r>
  <r>
    <x v="218"/>
    <s v="ST.INT.TRNR.CD"/>
    <s v="Compiled from data reported in the International Monetary Fund's Balance of Payment Statistics database."/>
  </r>
  <r>
    <x v="218"/>
    <s v="IT.MLT.MAIN.P2"/>
    <s v="Cable &amp; Wireless (West Indies) Ltd. (C&amp;W). National Telecommunications Regulatory Comission."/>
  </r>
  <r>
    <x v="218"/>
    <s v="ST.INT.TVLX.CD"/>
    <s v="Compiled from data reported in the International Monetary Fund's Balance of Payment Statistics database."/>
  </r>
  <r>
    <x v="218"/>
    <s v="ST.INT.TVLR.CD"/>
    <s v="Compiled from data reported in the International Monetary Fund's Balance of Payment Statistics database."/>
  </r>
  <r>
    <x v="218"/>
    <s v="DT.DOD.DSTC.CD"/>
    <s v="Short-term debt data are excluded since BIS data include debt liabilities of offshore centers located in the country. "/>
  </r>
  <r>
    <x v="218"/>
    <s v="SP.DYN.CBRT.IN"/>
    <s v="Data source: United Nations World Population Prospects"/>
  </r>
  <r>
    <x v="218"/>
    <s v="SP.POP.TOTL"/>
    <s v="Data source: United Nations World Population Prospects"/>
  </r>
  <r>
    <x v="219"/>
    <s v="SP.DYN.AMRT.FE"/>
    <s v="Data source: United Nations World Population Prospects"/>
  </r>
  <r>
    <x v="219"/>
    <s v="SP.DYN.TFRT.IN"/>
    <s v="Data source: United Nations World Population Prospects"/>
  </r>
  <r>
    <x v="219"/>
    <s v="IT.NET.BBND.P2"/>
    <s v="Comisión Nacional de Telecomunicaciones (CONATEL)."/>
  </r>
  <r>
    <x v="219"/>
    <s v="SM.POP.TOTL"/>
    <s v="Estimates are derived from data on foreign-born population. "/>
  </r>
  <r>
    <x v="219"/>
    <s v="IT.CEL.SETS"/>
    <s v="Comisión Nacional de Telecomunicaciones (CONATEL)."/>
  </r>
  <r>
    <x v="219"/>
    <s v="SP.POP.GROW"/>
    <s v="Data source: United Nations World Population Prospects"/>
  </r>
  <r>
    <x v="219"/>
    <s v="ST.INT.DPRT"/>
    <s v="Includes overnight visitors (tourists) only."/>
  </r>
  <r>
    <x v="219"/>
    <s v="NY.GNP.PCAP.CD"/>
    <s v="Based on official exchange rates."/>
  </r>
  <r>
    <x v="219"/>
    <s v="IT.CEL.SETS.P2"/>
    <s v="Comisión Nacional de Telecomunicaciones (CONATEL)."/>
  </r>
  <r>
    <x v="219"/>
    <s v="SP.DYN.LE00.FE.IN"/>
    <s v="Data source: United Nations World Population Prospects"/>
  </r>
  <r>
    <x v="219"/>
    <s v="MS.MIL.XPND.CN"/>
    <s v="1960-1993 SIPRI estimates. 2015-2017 highly uncertain data."/>
  </r>
  <r>
    <x v="219"/>
    <s v="ST.INT.TVLX.CD"/>
    <s v="Compiled from data reported in the International Monetary Fund's Balance of Payment Statistics database."/>
  </r>
  <r>
    <x v="219"/>
    <s v="MS.MIL.XPND.CD"/>
    <s v="1960-1993 SIPRI estimates. 2015-2017 highly uncertain data."/>
  </r>
  <r>
    <x v="219"/>
    <s v="ST.INT.TVLR.CD"/>
    <s v="Compiled from data reported in the International Monetary Fund's Balance of Payment Statistics database."/>
  </r>
  <r>
    <x v="219"/>
    <s v="ST.INT.ARVL"/>
    <s v="Includes overnight visitors (tourists) and same-day visitors (excursionists). Arrivals of non-resident visitors at national borders."/>
  </r>
  <r>
    <x v="219"/>
    <s v="ST.INT.TRNR.CD"/>
    <s v="Compiled from data reported in the International Monetary Fund's Balance of Payment Statistics database."/>
  </r>
  <r>
    <x v="219"/>
    <s v="SP.DYN.LE00.MA.IN"/>
    <s v="Data source: United Nations World Population Prospects"/>
  </r>
  <r>
    <x v="219"/>
    <s v="SG.GEN.PARL.ZS"/>
    <s v="On 25 August 1999, the Constituent Assembly elected on 25 July adopted a dercree putting the bicameral Congress on indefinite recess"/>
  </r>
  <r>
    <x v="219"/>
    <s v="EG.EGY.PRIM.PP.KD"/>
    <s v="Sources: World Energy Statistics and Balances, IEA (2014); World Development Indicators, WDI (2014)"/>
  </r>
  <r>
    <x v="219"/>
    <s v="ST.INT.XPND.CD"/>
    <s v="Compiled from data reported in the International Monetary Fund's Balance of Payment Statistics database."/>
  </r>
  <r>
    <x v="219"/>
    <s v="SP.DYN.CDRT.IN"/>
    <s v="Data source: United Nations World Population Prospects"/>
  </r>
  <r>
    <x v="219"/>
    <s v="IT.MLT.MAIN.P2"/>
    <s v="Comisión Nacional de Telecomunicaciones (CONATEL)."/>
  </r>
  <r>
    <x v="219"/>
    <s v="SP.POP.TOTL"/>
    <s v="Data source: United Nations World Population Prospects"/>
  </r>
  <r>
    <x v="219"/>
    <s v="SP.DYN.LE00.IN"/>
    <s v="Data source: United Nations World Population Prospects"/>
  </r>
  <r>
    <x v="219"/>
    <s v="IS.RRS.GOOD.MT.K6"/>
    <s v="Source: Internation Union of Railways (UIC)"/>
  </r>
  <r>
    <x v="219"/>
    <s v="EG.ELC.RNEW.ZS"/>
    <s v="Sources: World Energy Statistics and Balances, IEA (2014)"/>
  </r>
  <r>
    <x v="219"/>
    <s v="ST.INT.RCPT.CD"/>
    <s v="Compiled from data reported in the International Monetary Fund's Balance of Payment Statistics database."/>
  </r>
  <r>
    <x v="219"/>
    <s v="SP.DYN.CBRT.IN"/>
    <s v="Data source: United Nations World Population Prospects"/>
  </r>
  <r>
    <x v="219"/>
    <s v="IS.RRS.PASG.KM"/>
    <s v="Source: Internation Union of Railways (UIC)"/>
  </r>
  <r>
    <x v="219"/>
    <s v="IT.MLT.MAIN"/>
    <s v="Comisión Nacional de Telecomunicaciones (CONATEL)."/>
  </r>
  <r>
    <x v="219"/>
    <s v="IT.NET.USER.ZS"/>
    <s v="Comisión Nacional de Telecomunicaciones (CONATEL)."/>
  </r>
  <r>
    <x v="219"/>
    <s v="SP.DYN.AMRT.MA"/>
    <s v="Data source: United Nations World Population Prospects"/>
  </r>
  <r>
    <x v="219"/>
    <s v="ST.INT.TRNX.CD"/>
    <s v="Compiled from data reported in the International Monetary Fund's Balance of Payment Statistics database."/>
  </r>
  <r>
    <x v="219"/>
    <s v="EG.FEC.RNEW.ZS"/>
    <s v="Sources: World Energy Statistics and Balances, IEA (2014)"/>
  </r>
  <r>
    <x v="219"/>
    <s v="SM.POP.NETM"/>
    <s v="Data source: United Nations World Population Prospects"/>
  </r>
  <r>
    <x v="219"/>
    <s v="DT.DOD.DECT.CD"/>
    <s v="Long-term public and publicly guaranteed debt data for 2020 are based on reports provided by the country. Long-term private nonguaranteed and short-term debt data for 2020 are World Bank staff estimates based on country reports."/>
  </r>
  <r>
    <x v="219"/>
    <s v="IT.NET.BBND"/>
    <s v="Comisión Nacional de Telecomunicaciones (CONATEL)."/>
  </r>
  <r>
    <x v="220"/>
    <s v="ST.INT.RCPT.CD"/>
    <s v="Compiled from data reported by the country. The expenditure figures are those provided by the country to UNWTO, which do not appear in the International Monetary Fund data."/>
  </r>
  <r>
    <x v="220"/>
    <s v="SP.POP.GROW"/>
    <s v="Data source: United Nations World Population Prospects"/>
  </r>
  <r>
    <x v="220"/>
    <s v="SM.POP.TOTL"/>
    <s v="Estimates are derived from data on foreign-born population. "/>
  </r>
  <r>
    <x v="220"/>
    <s v="EG.ELC.RNEW.ZS"/>
    <s v="Sources: UN Energy Statistics (2014)"/>
  </r>
  <r>
    <x v="220"/>
    <s v="ST.INT.DPRT"/>
    <s v="Includes overnight visitors (tourists) and same-day visitors (excursionists)."/>
  </r>
  <r>
    <x v="220"/>
    <s v="SP.POP.TOTL"/>
    <s v="Data source: United Nations World Population Prospects"/>
  </r>
  <r>
    <x v="220"/>
    <s v="EG.FEC.RNEW.ZS"/>
    <s v="Sources: UN Energy Statistics (2014)"/>
  </r>
  <r>
    <x v="220"/>
    <s v="EG.EGY.PRIM.PP.KD"/>
    <s v="Sources: Estimated based on UN Energy Statistics (2014); World Development Indicators, WDI (2014)"/>
  </r>
  <r>
    <x v="220"/>
    <s v="ST.INT.XPND.CD"/>
    <s v="Compiled from data reported by the country."/>
  </r>
  <r>
    <x v="220"/>
    <s v="ST.INT.ARVL"/>
    <s v="Includes overnight visitors (tourists) only. Arrivals of non-resident tourists at national borders."/>
  </r>
  <r>
    <x v="221"/>
    <s v="SP.DYN.AMRT.MA"/>
    <s v="Data source: United Nations World Population Prospects"/>
  </r>
  <r>
    <x v="221"/>
    <s v="IT.NET.USER.ZS"/>
    <s v="Virgin Islands Telephone Corporation (Vitelco)."/>
  </r>
  <r>
    <x v="221"/>
    <s v="SP.POP.GROW"/>
    <s v="Data source: U.S. Census Bureau, United Nations Population and Vital Statistics Report"/>
  </r>
  <r>
    <x v="221"/>
    <s v="SP.DYN.CBRT.IN"/>
    <s v="Data source: U.S. Census Bureau"/>
  </r>
  <r>
    <x v="221"/>
    <s v="SP.DYN.LE00.FE.IN"/>
    <s v="Data source: U.S. Census Bureau, United Nations World Population Prospects"/>
  </r>
  <r>
    <x v="221"/>
    <s v="IT.NET.BBND"/>
    <s v="Virgin Islands Telephone Corporation (Vitelco)."/>
  </r>
  <r>
    <x v="221"/>
    <s v="SP.DYN.LE00.IN"/>
    <s v="Derived using male and female life expectancy"/>
  </r>
  <r>
    <x v="221"/>
    <s v="IT.NET.BBND.P2"/>
    <s v="Virgin Islands Telephone Corporation (Vitelco)."/>
  </r>
  <r>
    <x v="221"/>
    <s v="SP.DYN.CDRT.IN"/>
    <s v="Data source: U.S. Census Bureau"/>
  </r>
  <r>
    <x v="221"/>
    <s v="IT.MLT.MAIN"/>
    <s v="Virgin Islands Telephone Corporation (Vitelco)."/>
  </r>
  <r>
    <x v="221"/>
    <s v="SP.DYN.LE00.MA.IN"/>
    <s v="Data source: U.S. Census Bureau, United Nations World Population Prospects"/>
  </r>
  <r>
    <x v="221"/>
    <s v="SP.POP.TOTL"/>
    <s v="Data source: U.S. Census Bureau, United Nations Population and Vital Statistics Report"/>
  </r>
  <r>
    <x v="221"/>
    <s v="SM.POP.TOTL"/>
    <s v="Estimates are derived from data on foreign-born population. The estimates for the U. S. Virgin Islands include, to the extent possible, all persons born outside their territory."/>
  </r>
  <r>
    <x v="221"/>
    <s v="SP.DYN.TFRT.IN"/>
    <s v="Data source: U.S. Census Bureau, United Nations World Population Prospects"/>
  </r>
  <r>
    <x v="221"/>
    <s v="IT.CEL.SETS"/>
    <s v="Virgin Islands Telephone Corporation (Vitelco)."/>
  </r>
  <r>
    <x v="221"/>
    <s v="IT.CEL.SETS.P2"/>
    <s v="Virgin Islands Telephone Corporation (Vitelco)."/>
  </r>
  <r>
    <x v="221"/>
    <s v="IT.MLT.MAIN.P2"/>
    <s v="Virgin Islands Telephone Corporation (Vitelco)."/>
  </r>
  <r>
    <x v="221"/>
    <s v="ST.INT.RCPT.CD"/>
    <s v="Compiled from data reported by the country. The expenditure figures are those provided by the country to UNWTO, which do not appear in the International Monetary Fund data."/>
  </r>
  <r>
    <x v="221"/>
    <s v="SP.DYN.AMRT.FE"/>
    <s v="Data source: United Nations World Population Prospects"/>
  </r>
  <r>
    <x v="221"/>
    <s v="SM.POP.NETM"/>
    <s v="Data source: United Nations World Population Prospects"/>
  </r>
  <r>
    <x v="221"/>
    <s v="ST.INT.ARVL"/>
    <s v="Includes overnight visitors (tourists) and same-day visitors (excursionists). Arrivals of non-resident visitors at national borders."/>
  </r>
  <r>
    <x v="222"/>
    <s v="ST.INT.XPND.CD"/>
    <s v="Compiled from data reported by the country. The expenditure figures are those provided by the country to UNWTO, which do not appear in the International Monetary Fund data."/>
  </r>
  <r>
    <x v="222"/>
    <s v="MS.MIL.XPND.CD"/>
    <s v="2012-2018 highly uncertain data."/>
  </r>
  <r>
    <x v="222"/>
    <s v="BX.TRF.PWKR.CD.DT"/>
    <s v="Data on Personal Transfers and Compensation of Employees are prepared by World Bank staff based on IMF's Balance of Payments statistics and data releases from central banks, national statistical agencies, and World Bank country desks."/>
  </r>
  <r>
    <x v="222"/>
    <s v="MS.MIL.XPND.ZS"/>
    <s v="2012-2018 highly uncertain data."/>
  </r>
  <r>
    <x v="222"/>
    <s v="SP.DYN.LE00.MA.IN"/>
    <s v="Data source: United Nations World Population Prospects"/>
  </r>
  <r>
    <x v="222"/>
    <s v="SP.DYN.LE00.IN"/>
    <s v="Data source: United Nations World Population Prospects"/>
  </r>
  <r>
    <x v="222"/>
    <s v="SP.DYN.CDRT.IN"/>
    <s v="Data source: United Nations World Population Prospects"/>
  </r>
  <r>
    <x v="222"/>
    <s v="EG.ELC.RNEW.ZS"/>
    <s v="Sources: World Energy Statistics and Balances, IEA (2014)"/>
  </r>
  <r>
    <x v="222"/>
    <s v="IS.RRS.GOOD.MT.K6"/>
    <s v="Source: Internation Union of Railways (UIC)"/>
  </r>
  <r>
    <x v="222"/>
    <s v="SM.POP.TOTL"/>
    <s v="Estimates are derived from data on foreign population. Foreign population is people who are citizens of a country other the country in which they reside. Number of refugees reported by the UN Refugee Agency (UNHCR) are added to the migrant stock estimates. "/>
  </r>
  <r>
    <x v="222"/>
    <s v="SP.DYN.AMRT.MA"/>
    <s v="Data source: United Nations World Population Prospects"/>
  </r>
  <r>
    <x v="222"/>
    <s v="SP.POP.TOTL"/>
    <s v="Data source: United Nations World Population Prospects"/>
  </r>
  <r>
    <x v="222"/>
    <s v="IT.CEL.SETS.P2"/>
    <s v="Vietnam Post &amp; Telecommunications Corp. (VNPT). From 2004. Ministry of Posts and Telematics (MPT)."/>
  </r>
  <r>
    <x v="222"/>
    <s v="IT.MLT.MAIN.P2"/>
    <s v="Vietnam Post &amp; Telecommunications Corp. (VNPT). From 2004. Ministry of Posts and Telematics (MPT)."/>
  </r>
  <r>
    <x v="222"/>
    <s v="ST.INT.RCPT.CD"/>
    <s v="Compiled from data reported by the country. The expenditure figures are those provided by the country to UNWTO, which do not appear in the International Monetary Fund data."/>
  </r>
  <r>
    <x v="222"/>
    <s v="MS.MIL.XPND.CN"/>
    <s v="2012-2018 highly uncertain data."/>
  </r>
  <r>
    <x v="222"/>
    <s v="SM.POP.NETM"/>
    <s v="Data source: United Nations World Population Prospects"/>
  </r>
  <r>
    <x v="222"/>
    <s v="IT.NET.BBND.P2"/>
    <s v="Vietnam Post &amp; Telecommunications Corp. (VNPT). From 2004. Ministry of Posts and Telematics (MPT)."/>
  </r>
  <r>
    <x v="222"/>
    <s v="ST.INT.ARVL"/>
    <s v="Includes overnight visitors (tourists) and same-day visitors (excursionists). Arrivals of non-resident visitors at national borders. Including nationals residing abroad."/>
  </r>
  <r>
    <x v="222"/>
    <s v="SP.DYN.LE00.FE.IN"/>
    <s v="Data source: United Nations World Population Prospects"/>
  </r>
  <r>
    <x v="222"/>
    <s v="SP.POP.GROW"/>
    <s v="Data source: United Nations World Population Prospects"/>
  </r>
  <r>
    <x v="222"/>
    <s v="EG.EGY.PRIM.PP.KD"/>
    <s v="Sources: World Energy Statistics and Balances, IEA (2014); World Development Indicators, WDI (2014)"/>
  </r>
  <r>
    <x v="222"/>
    <s v="SP.DYN.TFRT.IN"/>
    <s v="Data source: United Nations World Population Prospects"/>
  </r>
  <r>
    <x v="222"/>
    <s v="DT.DOD.DECT.CD"/>
    <s v="Long-term public and publicly guaranteed and long-term private nonguaranteed debt data for 2020 are based on reports provided by the country. Short-term debt data for 2020 are based on reports provided by the country."/>
  </r>
  <r>
    <x v="222"/>
    <s v="SP.DYN.CBRT.IN"/>
    <s v="Data source: United Nations World Population Prospects"/>
  </r>
  <r>
    <x v="222"/>
    <s v="IS.RRS.PASG.KM"/>
    <s v="Source: Internation Union of Railways (UIC)"/>
  </r>
  <r>
    <x v="222"/>
    <s v="SP.DYN.AMRT.FE"/>
    <s v="Data source: United Nations World Population Prospects"/>
  </r>
  <r>
    <x v="222"/>
    <s v="IT.NET.USER.ZS"/>
    <s v="Vietnam Post &amp; Telecommunications Corp. (VNPT). From 2004. Ministry of Posts and Telematics (MPT)."/>
  </r>
  <r>
    <x v="222"/>
    <s v="EG.FEC.RNEW.ZS"/>
    <s v="Sources: World Energy Statistics and Balances, IEA (2014)"/>
  </r>
  <r>
    <x v="222"/>
    <s v="IT.NET.BBND"/>
    <s v="Vietnam Post &amp; Telecommunications Corp. (VNPT). From 2004. Ministry of Posts and Telematics (MPT)."/>
  </r>
  <r>
    <x v="222"/>
    <s v="IT.CEL.SETS"/>
    <s v="Vietnam Post &amp; Telecommunications Corp. (VNPT). From 2004. Ministry of Posts and Telematics (MPT)."/>
  </r>
  <r>
    <x v="222"/>
    <s v="IT.MLT.MAIN"/>
    <s v="Vietnam Post &amp; Telecommunications Corp. (VNPT). From 2004. Ministry of Posts and Telematics (MPT)."/>
  </r>
  <r>
    <x v="223"/>
    <s v="IT.CEL.SETS"/>
    <s v="Telecom Vanuatu Limited. Office of the Vanuatu Telecom Regulator."/>
  </r>
  <r>
    <x v="223"/>
    <s v="ST.INT.ARVL"/>
    <s v="Includes overnight visitors (tourists) and same-day visitors (excursionists). Arrivals of non-resident visitors at national borders."/>
  </r>
  <r>
    <x v="223"/>
    <s v="IT.NET.USER.ZS"/>
    <s v="Telecom Vanuatu Limited. Office of the Vanuatu Telecom Regulator."/>
  </r>
  <r>
    <x v="223"/>
    <s v="ST.INT.TRNX.CD"/>
    <s v="Compiled from data reported in the International Monetary Fund's Balance of Payment Statistics database."/>
  </r>
  <r>
    <x v="223"/>
    <s v="SM.POP.NETM"/>
    <s v="Data source: United Nations World Population Prospects"/>
  </r>
  <r>
    <x v="223"/>
    <s v="ST.INT.RCPT.CD"/>
    <s v="Compiled from data reported in the International Monetary Fund's Balance of Payment Statistics database."/>
  </r>
  <r>
    <x v="223"/>
    <s v="IT.NET.BBND.P2"/>
    <s v="Telecom Vanuatu Limited. Office of the Vanuatu Telecom Regulator."/>
  </r>
  <r>
    <x v="223"/>
    <s v="EG.FEC.RNEW.ZS"/>
    <s v="Sources: UN Energy Statistics (2014)"/>
  </r>
  <r>
    <x v="223"/>
    <s v="ST.INT.DPRT"/>
    <s v="Includes overnight visitors (tourists) only."/>
  </r>
  <r>
    <x v="223"/>
    <s v="SP.DYN.AMRT.MA"/>
    <s v="Data source: United Nations World Population Prospects"/>
  </r>
  <r>
    <x v="223"/>
    <s v="IT.MLT.MAIN.P2"/>
    <s v="Telecom Vanuatu Limited. Office of the Vanuatu Telecom Regulator."/>
  </r>
  <r>
    <x v="223"/>
    <s v="SP.POP.TOTL"/>
    <s v="Data source: United Nations World Population Prospects"/>
  </r>
  <r>
    <x v="223"/>
    <s v="IT.CEL.SETS.P2"/>
    <s v="Telecom Vanuatu Limited. Office of the Vanuatu Telecom Regulator."/>
  </r>
  <r>
    <x v="223"/>
    <s v="SM.POP.TOTL"/>
    <s v="Estimates are derived from data on foreign-born population. "/>
  </r>
  <r>
    <x v="223"/>
    <s v="SP.DYN.CBRT.IN"/>
    <s v="Data source: United Nations World Population Prospects"/>
  </r>
  <r>
    <x v="223"/>
    <s v="SP.DYN.AMRT.FE"/>
    <s v="Data source: United Nations World Population Prospects"/>
  </r>
  <r>
    <x v="223"/>
    <s v="DT.DOD.DECT.CD"/>
    <s v="Long-term public and publicly guaranteed debt data for 2020 are are based on reports provided by the country. Long-term private nonguaranteed debt data are not available. Short-term debt for 2020 is based on data from the BIS. DSSI eligible and not participating in 2020"/>
  </r>
  <r>
    <x v="223"/>
    <s v="SP.DYN.TFRT.IN"/>
    <s v="Data source: United Nations World Population Prospects"/>
  </r>
  <r>
    <x v="223"/>
    <s v="EG.ELC.RNEW.ZS"/>
    <s v="Sources: UN Energy Statistics (2014)"/>
  </r>
  <r>
    <x v="223"/>
    <s v="SP.DYN.CDRT.IN"/>
    <s v="Data source: United Nations World Population Prospects"/>
  </r>
  <r>
    <x v="223"/>
    <s v="ST.INT.TVLR.CD"/>
    <s v="Compiled from data reported in the International Monetary Fund's Balance of Payment Statistics database."/>
  </r>
  <r>
    <x v="223"/>
    <s v="EG.EGY.PRIM.PP.KD"/>
    <s v="Sources: Estimated based on UN Energy Statistics (2014); World Development Indicators, WDI (2014)"/>
  </r>
  <r>
    <x v="223"/>
    <s v="IT.NET.BBND"/>
    <s v="Telecom Vanuatu Limited. Office of the Vanuatu Telecom Regulator."/>
  </r>
  <r>
    <x v="223"/>
    <s v="SP.POP.GROW"/>
    <s v="Data source: United Nations World Population Prospects"/>
  </r>
  <r>
    <x v="223"/>
    <s v="SP.DYN.LE00.IN"/>
    <s v="Data source: United Nations World Population Prospects"/>
  </r>
  <r>
    <x v="223"/>
    <s v="SP.DYN.LE00.MA.IN"/>
    <s v="Data source: United Nations World Population Prospects"/>
  </r>
  <r>
    <x v="223"/>
    <s v="IT.MLT.MAIN"/>
    <s v="Telecom Vanuatu Limited. Office of the Vanuatu Telecom Regulator."/>
  </r>
  <r>
    <x v="223"/>
    <s v="ST.INT.TRNR.CD"/>
    <s v="Compiled from data reported in the International Monetary Fund's Balance of Payment Statistics database."/>
  </r>
  <r>
    <x v="223"/>
    <s v="ST.INT.TVLX.CD"/>
    <s v="Compiled from data reported in the International Monetary Fund's Balance of Payment Statistics database."/>
  </r>
  <r>
    <x v="223"/>
    <s v="SP.DYN.LE00.FE.IN"/>
    <s v="Data source: United Nations World Population Prospects"/>
  </r>
  <r>
    <x v="223"/>
    <s v="ST.INT.XPND.CD"/>
    <s v="Compiled from data reported in the International Monetary Fund's Balance of Payment Statistics database."/>
  </r>
  <r>
    <x v="224"/>
    <s v="SH.STA.SMSS.ZS"/>
    <s v="Calculated by WHO/UNICEF Joint Monitoring Programme (JMP) for Water Supply, Sanitation and Hygiene."/>
  </r>
  <r>
    <x v="224"/>
    <s v="SH.STA.STNT.ME.ZS"/>
    <s v="Aggregate data are based on UNICEF, WHO, and the World Bank harmonized JME dataset."/>
  </r>
  <r>
    <x v="224"/>
    <s v="SH.STA.SMSS.UR.ZS"/>
    <s v="Calculated by WHO/UNICEF Joint Monitoring Programme (JMP) for Water Supply, Sanitation and Hygiene."/>
  </r>
  <r>
    <x v="224"/>
    <s v="SH.H2O.SMDW.ZS"/>
    <s v="Calculated by WHO/UNICEF Joint Monitoring Programme (JMP) for Water Supply, Sanitation and Hygiene."/>
  </r>
  <r>
    <x v="224"/>
    <s v="SH.STA.SMSS.RU.ZS"/>
    <s v="Calculated by WHO/UNICEF Joint Monitoring Programme (JMP) for Water Supply, Sanitation and Hygiene."/>
  </r>
  <r>
    <x v="224"/>
    <s v="SM.POP.REFG"/>
    <s v="World totals are computed by the World Bank and include only economies covered by World Development Indicators. Figures include Palestinian refugees under the mandate of the United Nations Relief and Works Agency for Palestine Refugees in the Near East (UNRWA), which are not included in statistics from the United Nations Office of the High Commissioner for Refugees (UNHCR)."/>
  </r>
  <r>
    <x v="224"/>
    <s v="SH.H2O.SMDW.UR.ZS"/>
    <s v="Calculated by WHO/UNICEF Joint Monitoring Programme (JMP) for Water Supply, Sanitation and Hygiene."/>
  </r>
  <r>
    <x v="224"/>
    <s v="SH.STA.OWGH.ME.ZS"/>
    <s v="Aggregate data are based on UNICEF, WHO, and the World Bank harmonized JME dataset."/>
  </r>
  <r>
    <x v="224"/>
    <s v="SH.H2O.SMDW.RU.ZS"/>
    <s v="Calculated by WHO/UNICEF Joint Monitoring Programme (JMP) for Water Supply, Sanitation and Hygiene."/>
  </r>
  <r>
    <x v="224"/>
    <s v="SM.POP.REFG.OR"/>
    <s v="World totals are computed by the World Bank and include only economies covered by World Development Indicators; region and income group totals do not sum to the world total. Figures include Palestinian refugees under the mandate of the United Nations Relief and Works Agency for Palestine Refugees in the Near East (UNRWA), which are not included in statistics from the United Nations Office of the High Commissioner for Refugees (UNHCR)."/>
  </r>
  <r>
    <x v="225"/>
    <s v="IT.MLT.MAIN"/>
    <s v="Samoa Communications Ltd.. Ministry of Communications and Information Technology."/>
  </r>
  <r>
    <x v="225"/>
    <s v="SP.DYN.LE00.FE.IN"/>
    <s v="Data source: United Nations World Population Prospects"/>
  </r>
  <r>
    <x v="225"/>
    <s v="IT.NET.USER.ZS"/>
    <s v="Samoa Communications Ltd.. Ministry of Communications and Information Technology."/>
  </r>
  <r>
    <x v="225"/>
    <s v="ST.INT.DPRT"/>
    <s v="Includes overnight visitors (tourists) only. Returning residents."/>
  </r>
  <r>
    <x v="225"/>
    <s v="ST.INT.ARVL"/>
    <s v="Includes overnight visitors (tourists) and same-day visitors (excursionists). Arrivals of non-resident visitors at national borders."/>
  </r>
  <r>
    <x v="225"/>
    <s v="SM.POP.NETM"/>
    <s v="Data source: United Nations World Population Prospects"/>
  </r>
  <r>
    <x v="225"/>
    <s v="ST.INT.RCPT.CD"/>
    <s v="Compiled from data reported in the International Monetary Fund's Balance of Payment Statistics database."/>
  </r>
  <r>
    <x v="225"/>
    <s v="SP.DYN.CDRT.IN"/>
    <s v="Data source: United Nations World Population Prospects"/>
  </r>
  <r>
    <x v="225"/>
    <s v="IT.NET.BBND.P2"/>
    <s v="Samoa Communications Ltd.. Ministry of Communications and Information Technology."/>
  </r>
  <r>
    <x v="225"/>
    <s v="ST.INT.TRNX.CD"/>
    <s v="Compiled from data reported in the International Monetary Fund's Balance of Payment Statistics database."/>
  </r>
  <r>
    <x v="225"/>
    <s v="IT.MLT.MAIN.P2"/>
    <s v="Samoa Communications Ltd.. Ministry of Communications and Information Technology."/>
  </r>
  <r>
    <x v="225"/>
    <s v="SP.POP.GROW"/>
    <s v="Data source: United Nations World Population Prospects"/>
  </r>
  <r>
    <x v="225"/>
    <s v="SP.POP.TOTL"/>
    <s v="Data source: United Nations World Population Prospects"/>
  </r>
  <r>
    <x v="225"/>
    <s v="SP.DYN.AMRT.MA"/>
    <s v="Data source: United Nations World Population Prospects"/>
  </r>
  <r>
    <x v="225"/>
    <s v="SM.POP.TOTL"/>
    <s v="Estimates are derived from data on foreign-born population. "/>
  </r>
  <r>
    <x v="225"/>
    <s v="IT.CEL.SETS.P2"/>
    <s v="Samoa Communications Ltd.. Ministry of Communications and Information Technology."/>
  </r>
  <r>
    <x v="225"/>
    <s v="IT.CEL.SETS"/>
    <s v="Samoa Communications Ltd.. Ministry of Communications and Information Technology."/>
  </r>
  <r>
    <x v="225"/>
    <s v="EG.FEC.RNEW.ZS"/>
    <s v="Sources: UN Energy Statistics (2014)"/>
  </r>
  <r>
    <x v="225"/>
    <s v="SP.DYN.CBRT.IN"/>
    <s v="Data source: United Nations World Population Prospects"/>
  </r>
  <r>
    <x v="225"/>
    <s v="SP.DYN.AMRT.FE"/>
    <s v="Data source: United Nations World Population Prospects"/>
  </r>
  <r>
    <x v="225"/>
    <s v="DT.DOD.DECT.CD"/>
    <s v="Long-term public and publicly guaranteed debt data for 2020 are based on reports provided by the country. Long-term private nonguaranteed debt data are not available. Short-term debt data are excluded since BIS data include debt liabilities of offshore centers located in the country.  BIS short-term debt data for 2018, 2019 and 2020 are $4.4 billion, $4.5 billion and $3.9 billion, respectively. DSSI eligible and participating in 2020."/>
  </r>
  <r>
    <x v="225"/>
    <s v="SP.DYN.TFRT.IN"/>
    <s v="Data source: United Nations World Population Prospects"/>
  </r>
  <r>
    <x v="225"/>
    <s v="ST.INT.TVLR.CD"/>
    <s v="Compiled from data reported in the International Monetary Fund's Balance of Payment Statistics database. 2000-2003: country data."/>
  </r>
  <r>
    <x v="225"/>
    <s v="DT.DOD.DSTC.CD"/>
    <s v="Short-term debt data are excluded since BIS data include debt liabilities of offshore centers located in the country. "/>
  </r>
  <r>
    <x v="225"/>
    <s v="EG.EGY.PRIM.PP.KD"/>
    <s v="Sources: Estimated based on UN Energy Statistics (2014); World Development Indicators, WDI (2014)"/>
  </r>
  <r>
    <x v="225"/>
    <s v="IT.NET.BBND"/>
    <s v="Samoa Communications Ltd.. Ministry of Communications and Information Technology."/>
  </r>
  <r>
    <x v="225"/>
    <s v="EG.ELC.RNEW.ZS"/>
    <s v="Sources: UN Energy Statistics (2014)"/>
  </r>
  <r>
    <x v="225"/>
    <s v="ST.INT.TRNR.CD"/>
    <s v="Compiled from data reported in the International Monetary Fund's Balance of Payment Statistics database."/>
  </r>
  <r>
    <x v="225"/>
    <s v="SP.DYN.LE00.MA.IN"/>
    <s v="Data source: United Nations World Population Prospects"/>
  </r>
  <r>
    <x v="225"/>
    <s v="SP.DYN.LE00.IN"/>
    <s v="Data source: United Nations World Population Prospects"/>
  </r>
  <r>
    <x v="225"/>
    <s v="ST.INT.TVLX.CD"/>
    <s v="Compiled from data reported in the International Monetary Fund's Balance of Payment Statistics database."/>
  </r>
  <r>
    <x v="225"/>
    <s v="ST.INT.XPND.CD"/>
    <s v="Compiled from data reported in the International Monetary Fund's Balance of Payment Statistics database."/>
  </r>
  <r>
    <x v="226"/>
    <s v="NY.GNP.MKTP.PP.KD"/>
    <s v="Estimates are based on regression."/>
  </r>
  <r>
    <x v="226"/>
    <s v="NY.GNP.MKTP.PP.CD"/>
    <s v="Estimates are based on regression."/>
  </r>
  <r>
    <x v="226"/>
    <s v="SP.DYN.CBRT.IN"/>
    <s v="Data source: U.S. Census Bureau"/>
  </r>
  <r>
    <x v="226"/>
    <s v="NY.GDP.MKTP.PP.CD"/>
    <s v="Estimates are based on regression."/>
  </r>
  <r>
    <x v="226"/>
    <s v="EG.FEC.RNEW.ZS"/>
    <s v="Sources: World Energy Statistics and Balances, IEA (2014)"/>
  </r>
  <r>
    <x v="226"/>
    <s v="SP.DYN.TFRT.IN"/>
    <s v="Data source: U.S. Census Bureau"/>
  </r>
  <r>
    <x v="226"/>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The country is elgible for DSSI but has not participated during 2020."/>
  </r>
  <r>
    <x v="226"/>
    <s v="NY.GNP.PCAP.PP.CD"/>
    <s v="Estimates are based on regression."/>
  </r>
  <r>
    <x v="226"/>
    <s v="SP.POP.TOTL"/>
    <s v="Data source: Kosovo Agency of Statistics, U.S. Census Bureau"/>
  </r>
  <r>
    <x v="226"/>
    <s v="SP.POP.GROW"/>
    <s v="Data source: Kosovo Agency of Statistics, U.S. Census Bureau"/>
  </r>
  <r>
    <x v="226"/>
    <s v="EG.ELC.RNEW.ZS"/>
    <s v="Sources: World Energy Statistics and Balances, IEA (2014)"/>
  </r>
  <r>
    <x v="226"/>
    <s v="NE.CON.PRVT.PP.KD"/>
    <s v="Estimates are based on regression."/>
  </r>
  <r>
    <x v="226"/>
    <s v="SP.DYN.LE00.MA.IN"/>
    <s v="Data source: U.S. Census Bureau"/>
  </r>
  <r>
    <x v="226"/>
    <s v="SP.DYN.LE00.IN"/>
    <s v="Derived using male and female life expectancy"/>
  </r>
  <r>
    <x v="226"/>
    <s v="SP.DYN.CDRT.IN"/>
    <s v="Data source: U.S. Census Bureau"/>
  </r>
  <r>
    <x v="226"/>
    <s v="NE.CON.PRVT.PP.CD"/>
    <s v="Estimates are based on regression."/>
  </r>
  <r>
    <x v="226"/>
    <s v="NY.GDP.MKTP.PP.KD"/>
    <s v="Estimates are based on regression."/>
  </r>
  <r>
    <x v="226"/>
    <s v="NY.GDP.PCAP.PP.CD"/>
    <s v="Estimates are based on regression."/>
  </r>
  <r>
    <x v="226"/>
    <s v="NY.GDP.PCAP.PP.KD"/>
    <s v="Estimates are based on regression."/>
  </r>
  <r>
    <x v="226"/>
    <s v="SP.DYN.LE00.FE.IN"/>
    <s v="Data source: U.S. Census Bureau"/>
  </r>
  <r>
    <x v="226"/>
    <s v="EG.EGY.PRIM.PP.KD"/>
    <s v="Sources: World Energy Statistics and Balances, IEA (2014); World Development Indicators, WDI (2014)"/>
  </r>
  <r>
    <x v="226"/>
    <s v="NY.GNP.PCAP.PP.KD"/>
    <s v="Estimates are based on regression."/>
  </r>
  <r>
    <x v="227"/>
    <s v="IT.CEL.SETS"/>
    <s v="Yemen International Telecommunications Company. From 2000-2002: Ministry of Communications. From 2003: Ministry of Telecommunications and Information Technology."/>
  </r>
  <r>
    <x v="227"/>
    <s v="SM.POP.TOTL"/>
    <s v="Estimates are derived from data on foreign-born population. Number of refugees reported by the UN Refugee Agency (UNHCR) are added to the migrant stock estimates. "/>
  </r>
  <r>
    <x v="227"/>
    <s v="IT.NET.BBND"/>
    <s v="Yemen International Telecommunications Company. From 2000-2002: Ministry of Communications. From 2003: Ministry of Telecommunications and Information Technology."/>
  </r>
  <r>
    <x v="227"/>
    <s v="IT.MLT.MAIN.P2"/>
    <s v="Yemen International Telecommunications Company. From 2000-2002: Ministry of Communications. From 2003: Ministry of Telecommunications and Information Technology."/>
  </r>
  <r>
    <x v="227"/>
    <s v="ST.INT.ARVL"/>
    <s v="Includes overnight visitors (tourists) and same-day visitors (excursionists). Arrivals of non-resident visitors at national borders."/>
  </r>
  <r>
    <x v="227"/>
    <s v="MS.MIL.XPND.CN"/>
    <s v="1990-1993 SIPRI estimates."/>
  </r>
  <r>
    <x v="227"/>
    <s v="DT.DOD.DECT.CD"/>
    <s v="Long-term public and publicly guaranteed debt data for 2020 are World Bank staff estimates based on the original terms of the loans. Long-term private nonguaranteed debt data are not available. Short-term debt for 2020 is based on data from the BIS. DSSI eligible and participating in 2020 but country has not reported data."/>
  </r>
  <r>
    <x v="227"/>
    <s v="EG.EGY.PRIM.PP.KD"/>
    <s v="Sources: World Energy Statistics and Balances, IEA (2014); World Development Indicators, WDI (2014)"/>
  </r>
  <r>
    <x v="227"/>
    <s v="ST.INT.RCPT.CD"/>
    <s v="Compiled from data reported in the International Monetary Fund's Balance of Payment Statistics database."/>
  </r>
  <r>
    <x v="227"/>
    <s v="EG.FEC.RNEW.ZS"/>
    <s v="Sources: World Energy Statistics and Balances, IEA (2014)"/>
  </r>
  <r>
    <x v="227"/>
    <s v="SP.POP.TOTL"/>
    <s v="Data source: United Nations World Population Prospects"/>
  </r>
  <r>
    <x v="227"/>
    <s v="SP.DYN.CDRT.IN"/>
    <s v="Data source: United Nations World Population Prospects"/>
  </r>
  <r>
    <x v="227"/>
    <s v="EG.ELC.RNEW.ZS"/>
    <s v="Sources: World Energy Statistics and Balances, IEA (2014)"/>
  </r>
  <r>
    <x v="227"/>
    <s v="SP.POP.GROW"/>
    <s v="Data source: United Nations World Population Prospects"/>
  </r>
  <r>
    <x v="227"/>
    <s v="SP.DYN.AMRT.FE"/>
    <s v="Data source: United Nations World Population Prospects"/>
  </r>
  <r>
    <x v="227"/>
    <s v="SP.DYN.LE00.MA.IN"/>
    <s v="Data source: United Nations World Population Prospects"/>
  </r>
  <r>
    <x v="227"/>
    <s v="ST.INT.XPND.CD"/>
    <s v="Compiled from data reported in the International Monetary Fund's Balance of Payment Statistics database."/>
  </r>
  <r>
    <x v="227"/>
    <s v="IT.CEL.SETS.P2"/>
    <s v="Yemen International Telecommunications Company. From 2000-2002: Ministry of Communications. From 2003: Ministry of Telecommunications and Information Technology."/>
  </r>
  <r>
    <x v="227"/>
    <s v="MS.MIL.XPND.ZS"/>
    <s v="1990-1993 SIPRI estimates."/>
  </r>
  <r>
    <x v="227"/>
    <s v="ST.INT.TRNR.CD"/>
    <s v="Compiled from data reported in the International Monetary Fund's Balance of Payment Statistics database."/>
  </r>
  <r>
    <x v="227"/>
    <s v="ST.INT.TVLR.CD"/>
    <s v="Compiled from data reported in the International Monetary Fund's Balance of Payment Statistics database."/>
  </r>
  <r>
    <x v="227"/>
    <s v="SP.DYN.LE00.IN"/>
    <s v="Data source: United Nations World Population Prospects"/>
  </r>
  <r>
    <x v="227"/>
    <s v="SM.POP.NETM"/>
    <s v="Data source: United Nations World Population Prospects"/>
  </r>
  <r>
    <x v="227"/>
    <s v="SP.DYN.CBRT.IN"/>
    <s v="Data source: United Nations World Population Prospects"/>
  </r>
  <r>
    <x v="227"/>
    <s v="MS.MIL.XPND.CD"/>
    <s v="1990-1993 SIPRI estimates."/>
  </r>
  <r>
    <x v="227"/>
    <s v="SP.DYN.TFRT.IN"/>
    <s v="Data source: United Nations World Population Prospects"/>
  </r>
  <r>
    <x v="227"/>
    <s v="IT.NET.USER.ZS"/>
    <s v="Yemen International Telecommunications Company. From 2000-2002: Ministry of Communications. From 2003: Ministry of Telecommunications and Information Technology."/>
  </r>
  <r>
    <x v="227"/>
    <s v="IT.MLT.MAIN"/>
    <s v="Yemen International Telecommunications Company. From 2000-2002: Ministry of Communications. From 2003: Ministry of Telecommunications and Information Technology."/>
  </r>
  <r>
    <x v="227"/>
    <s v="IT.NET.BBND.P2"/>
    <s v="Yemen International Telecommunications Company. From 2000-2002: Ministry of Communications. From 2003: Ministry of Telecommunications and Information Technology."/>
  </r>
  <r>
    <x v="227"/>
    <s v="SP.DYN.AMRT.MA"/>
    <s v="Data source: United Nations World Population Prospects"/>
  </r>
  <r>
    <x v="227"/>
    <s v="ST.INT.TVLX.CD"/>
    <s v="Compiled from data reported in the International Monetary Fund's Balance of Payment Statistics database."/>
  </r>
  <r>
    <x v="227"/>
    <s v="ST.INT.TRNX.CD"/>
    <s v="Compiled from data reported in the International Monetary Fund's Balance of Payment Statistics database."/>
  </r>
  <r>
    <x v="227"/>
    <s v="SP.DYN.LE00.FE.IN"/>
    <s v="Data source: United Nations World Population Prospects"/>
  </r>
  <r>
    <x v="228"/>
    <s v="EG.EGY.PRIM.PP.KD"/>
    <s v="Sources: World Energy Statistics and Balances, IEA (2014); World Development Indicators, WDI (2014)"/>
  </r>
  <r>
    <x v="228"/>
    <s v="EG.FEC.RNEW.ZS"/>
    <s v="Sources: World Energy Statistics and Balances, IEA (2014)"/>
  </r>
  <r>
    <x v="228"/>
    <s v="DT.DOD.DECT.CD"/>
    <s v="Long-term public and publicly guaranteed and long-term private nonguaranteed debt data for 2020 are based on reports provided by the country. Short-term debt data for 2020 are sourced by the Quarterly External Debt Statistics database (http://datatopics.worldbank.org/debt/qeds)."/>
  </r>
  <r>
    <x v="228"/>
    <s v="SP.DYN.CBRT.IN"/>
    <s v="Data source: United Nations World Population Prospects"/>
  </r>
  <r>
    <x v="228"/>
    <s v="IS.RRS.PASG.KM"/>
    <s v="Source: Internation Union of Railways (UIC)"/>
  </r>
  <r>
    <x v="228"/>
    <s v="IT.MLT.MAIN"/>
    <s v="Telkom SA Limited (Telkom). From 2001: Independent Communications Authority of South Africa (ICASA)."/>
  </r>
  <r>
    <x v="228"/>
    <s v="IT.NET.USER.ZS"/>
    <s v="Telkom SA Limited (Telkom). From 2001: Independent Communications Authority of South Africa (ICASA)."/>
  </r>
  <r>
    <x v="228"/>
    <s v="SP.DYN.LE00.FE.IN"/>
    <s v="Data source: United Nations World Population Prospects"/>
  </r>
  <r>
    <x v="228"/>
    <s v="ST.INT.TRNX.CD"/>
    <s v="Compiled from data reported in the International Monetary Fund's Balance of Payment Statistics database."/>
  </r>
  <r>
    <x v="228"/>
    <s v="IT.CEL.SETS"/>
    <s v="Telkom SA Limited (Telkom). From 2001: Independent Communications Authority of South Africa (ICASA)."/>
  </r>
  <r>
    <x v="228"/>
    <s v="IS.RRS.GOOD.MT.K6"/>
    <s v="Source: Internation Union of Railways (UIC)"/>
  </r>
  <r>
    <x v="228"/>
    <s v="SP.DYN.AMRT.MA"/>
    <s v="Data source: United Nations World Population Prospects"/>
  </r>
  <r>
    <x v="228"/>
    <s v="SM.POP.NETM"/>
    <s v="Data source: United Nations World Population Prospects"/>
  </r>
  <r>
    <x v="228"/>
    <s v="SP.DYN.LE00.IN"/>
    <s v="Data source: United Nations World Population Prospects"/>
  </r>
  <r>
    <x v="228"/>
    <s v="ST.INT.XPND.CD"/>
    <s v="Compiled from data reported in the International Monetary Fund's Balance of Payment Statistics database."/>
  </r>
  <r>
    <x v="228"/>
    <s v="SP.DYN.LE00.MA.IN"/>
    <s v="Data source: United Nations World Population Prospects"/>
  </r>
  <r>
    <x v="228"/>
    <s v="SG.GEN.PARL.ZS"/>
    <s v="The figures for 1999-2017 on the distribution of seats do not include the 36 special rotating delegates appointed on an ad hoc basis, and all percentages given are therefore calculated on the basis of the 54 permanent seats."/>
  </r>
  <r>
    <x v="228"/>
    <s v="EG.ELC.RNEW.ZS"/>
    <s v="Sources: World Energy Statistics and Balances, IEA (2014)"/>
  </r>
  <r>
    <x v="228"/>
    <s v="ST.INT.TRNR.CD"/>
    <s v="Compiled from data reported in the International Monetary Fund's Balance of Payment Statistics database."/>
  </r>
  <r>
    <x v="228"/>
    <s v="SP.POP.TOTL"/>
    <s v="Data source: United Nations World Population Prospects"/>
  </r>
  <r>
    <x v="228"/>
    <s v="ST.INT.RCPT.CD"/>
    <s v="Compiled from data reported in the International Monetary Fund's Balance of Payment Statistics database."/>
  </r>
  <r>
    <x v="228"/>
    <s v="IT.MLT.MAIN.P2"/>
    <s v="Telkom SA Limited (Telkom). From 2001: Independent Communications Authority of South Africa (ICASA)."/>
  </r>
  <r>
    <x v="228"/>
    <s v="SM.POP.TOTL"/>
    <s v="Estimates are derived from data on foreign-born population. Number of refugees reported by the UN Refugee Agency (UNHCR) are added to the migrant stock estimates. "/>
  </r>
  <r>
    <x v="228"/>
    <s v="SP.POP.GROW"/>
    <s v="Data source: United Nations World Population Prospects"/>
  </r>
  <r>
    <x v="228"/>
    <s v="ST.INT.ARVL"/>
    <s v="Includes overnight visitors (tourists) and same-day visitors (excursionists). Arrivals of non-resident visitors at national borders. 1995-2008: excluding arrivals for work and contract workers. Since 2009 a new methodology has been applied and therefore, the information is not comparable to previous years. Since 2014 a new methodology has been applied and therefore, the information is not comparable to previous years. From 2014 excluding transit."/>
  </r>
  <r>
    <x v="228"/>
    <s v="SP.DYN.CDRT.IN"/>
    <s v="Data source: United Nations World Population Prospects"/>
  </r>
  <r>
    <x v="228"/>
    <s v="SP.DYN.AMRT.FE"/>
    <s v="Data source: United Nations World Population Prospects"/>
  </r>
  <r>
    <x v="228"/>
    <s v="SP.DYN.TFRT.IN"/>
    <s v="Data source: United Nations World Population Prospects"/>
  </r>
  <r>
    <x v="228"/>
    <s v="IT.CEL.SETS.P2"/>
    <s v="Telkom SA Limited (Telkom). From 2001: Independent Communications Authority of South Africa (ICASA)."/>
  </r>
  <r>
    <x v="228"/>
    <s v="ST.INT.TVLR.CD"/>
    <s v="Compiled from data reported in the International Monetary Fund's Balance of Payment Statistics database."/>
  </r>
  <r>
    <x v="228"/>
    <s v="IT.NET.BBND"/>
    <s v="Telkom SA Limited (Telkom). From 2001: Independent Communications Authority of South Africa (ICASA)."/>
  </r>
  <r>
    <x v="228"/>
    <s v="MS.MIL.XPND.CD"/>
    <s v="1960-1989 SIPRI estimates."/>
  </r>
  <r>
    <x v="228"/>
    <s v="IT.NET.BBND.P2"/>
    <s v="Telkom SA Limited (Telkom). From 2001: Independent Communications Authority of South Africa (ICASA)."/>
  </r>
  <r>
    <x v="228"/>
    <s v="MS.MIL.XPND.CN"/>
    <s v="1960-1989 SIPRI estimates."/>
  </r>
  <r>
    <x v="228"/>
    <s v="ST.INT.TVLX.CD"/>
    <s v="Compiled from data reported in the International Monetary Fund's Balance of Payment Statistics database."/>
  </r>
  <r>
    <x v="229"/>
    <s v="IT.MLT.MAIN.P2"/>
    <s v="Zambia Telecommunications Company Limited (Zamtel). From 2002: Communications Authority."/>
  </r>
  <r>
    <x v="229"/>
    <s v="ST.INT.RCPT.CD"/>
    <s v="Compiled from data reported in the International Monetary Fund's Balance of Payment Statistics database."/>
  </r>
  <r>
    <x v="229"/>
    <s v="SM.POP.TOTL"/>
    <s v="Estimates are derived from data on foreign-born population. Number of refugees reported by the UN Refugee Agency (UNHCR) are added to the migrant stock estimates. "/>
  </r>
  <r>
    <x v="229"/>
    <s v="SP.POP.TOTL"/>
    <s v="Data source: United Nations World Population Prospects"/>
  </r>
  <r>
    <x v="229"/>
    <s v="ST.INT.ARVL"/>
    <s v="Includes overnight visitors (tourists) only. Arrivals of non-resident tourists at national borders."/>
  </r>
  <r>
    <x v="229"/>
    <s v="SP.DYN.CDRT.IN"/>
    <s v="Data source: United Nations World Population Prospects"/>
  </r>
  <r>
    <x v="229"/>
    <s v="EG.ELC.RNEW.ZS"/>
    <s v="Sources: World Energy Statistics and Balances, IEA (2014)"/>
  </r>
  <r>
    <x v="229"/>
    <s v="SP.DYN.LE00.MA.IN"/>
    <s v="Data source: United Nations World Population Prospects"/>
  </r>
  <r>
    <x v="229"/>
    <s v="IT.CEL.SETS.P2"/>
    <s v="Zambia Telecommunications Company Limited (Zamtel). From 2002: Communications Authority."/>
  </r>
  <r>
    <x v="229"/>
    <s v="MS.MIL.XPND.ZS"/>
    <s v="2004 SIPRI estimates."/>
  </r>
  <r>
    <x v="229"/>
    <s v="ST.INT.TVLR.CD"/>
    <s v="Compiled from data reported in the International Monetary Fund's Balance of Payment Statistics database."/>
  </r>
  <r>
    <x v="229"/>
    <s v="ST.INT.XPND.CD"/>
    <s v="Compiled from data reported in the International Monetary Fund's Balance of Payment Statistics database."/>
  </r>
  <r>
    <x v="229"/>
    <s v="SP.DYN.LE00.IN"/>
    <s v="Data source: United Nations World Population Prospects"/>
  </r>
  <r>
    <x v="229"/>
    <s v="SM.POP.NETM"/>
    <s v="Data source: United Nations World Population Prospects"/>
  </r>
  <r>
    <x v="229"/>
    <s v="IT.CEL.SETS"/>
    <s v="Zambia Telecommunications Company Limited (Zamtel). From 2002: Communications Authority."/>
  </r>
  <r>
    <x v="229"/>
    <s v="SP.DYN.AMRT.MA"/>
    <s v="Data source: United Nations World Population Prospects"/>
  </r>
  <r>
    <x v="229"/>
    <s v="IT.NET.BBND.P2"/>
    <s v="Zambia Telecommunications Company Limited (Zamtel). From 2002: Communications Authority."/>
  </r>
  <r>
    <x v="229"/>
    <s v="ST.INT.TRNX.CD"/>
    <s v="Compiled from data reported in the International Monetary Fund's Balance of Payment Statistics database."/>
  </r>
  <r>
    <x v="229"/>
    <s v="ST.INT.TRNR.CD"/>
    <s v="Compiled from data reported in the International Monetary Fund's Balance of Payment Statistics database."/>
  </r>
  <r>
    <x v="229"/>
    <s v="IS.RRS.GOOD.MT.K6"/>
    <s v="Source: Internation Union of Railways (UIC)"/>
  </r>
  <r>
    <x v="229"/>
    <s v="EG.EGY.PRIM.PP.KD"/>
    <s v="Sources: World Energy Statistics and Balances, IEA (2014); World Development Indicators, WDI (2014)"/>
  </r>
  <r>
    <x v="229"/>
    <s v="SP.DYN.LE00.FE.IN"/>
    <s v="Data source: United Nations World Population Prospects"/>
  </r>
  <r>
    <x v="229"/>
    <s v="SP.POP.GROW"/>
    <s v="Data source: United Nations World Population Prospects"/>
  </r>
  <r>
    <x v="229"/>
    <s v="IT.NET.BBND"/>
    <s v="Zambia Telecommunications Company Limited (Zamtel). From 2002: Communications Authority."/>
  </r>
  <r>
    <x v="229"/>
    <s v="IT.NET.USER.ZS"/>
    <s v="Zambia Telecommunications Company Limited (Zamtel). From 2002: Communications Authority."/>
  </r>
  <r>
    <x v="229"/>
    <s v="EG.FEC.RNEW.ZS"/>
    <s v="Sources: World Energy Statistics and Balances, IEA (2014)"/>
  </r>
  <r>
    <x v="229"/>
    <s v="IT.MLT.MAIN"/>
    <s v="Zambia Telecommunications Company Limited (Zamtel). From 2002: Communications Authority."/>
  </r>
  <r>
    <x v="229"/>
    <s v="ST.INT.TVLX.CD"/>
    <s v="Compiled from data reported in the International Monetary Fund's Balance of Payment Statistics database."/>
  </r>
  <r>
    <x v="229"/>
    <s v="DT.DOD.DECT.CD"/>
    <s v="Long-term public and publicly guaranteed debt data for 2020 are based on reports provided by the country. Long-term private nonguaranteed debt data for 2020 are estimates based on country reports and the debt stock reflects new methodology and coverage of debt since 2017. Short-term debt data for 2020 is based on data from the BIS. DSSI eligible and participating in 2020."/>
  </r>
  <r>
    <x v="229"/>
    <s v="SP.DYN.TFRT.IN"/>
    <s v="Data source: United Nations World Population Prospects"/>
  </r>
  <r>
    <x v="229"/>
    <s v="SP.DYN.CBRT.IN"/>
    <s v="Data source: United Nations World Population Prospects"/>
  </r>
  <r>
    <x v="229"/>
    <s v="IS.RRS.PASG.KM"/>
    <s v="Source: Internation Union of Railways (UIC)"/>
  </r>
  <r>
    <x v="229"/>
    <s v="SP.DYN.AMRT.FE"/>
    <s v="Data source: United Nations World Population Prospects"/>
  </r>
  <r>
    <x v="230"/>
    <s v="PA.NUS.FCRF"/>
    <s v="Data are reported in Zimbabwe dollars."/>
  </r>
  <r>
    <x v="230"/>
    <s v="IT.MLT.MAIN.P2"/>
    <s v="TelOne. From 2002: Post and Telecommunications Regulatory Authority (POTRAZ)."/>
  </r>
  <r>
    <x v="230"/>
    <s v="SP.POP.GROW"/>
    <s v="Data source: United Nations World Population Prospects"/>
  </r>
  <r>
    <x v="230"/>
    <s v="BM.KLT.DINV.CD.WD"/>
    <s v="Source: United Nations Conference on Trade and Development, Foreign Direct Investment Online database."/>
  </r>
  <r>
    <x v="230"/>
    <s v="ST.INT.RCPT.CD"/>
    <s v="Compiled from data reported in the International Monetary Fund's Balance of Payment Statistics database. 1995-2008: The expenditure figures are those provided by the country to UNWTO, which do not appear in the International Monetary Fund data."/>
  </r>
  <r>
    <x v="230"/>
    <s v="EG.EGY.PRIM.PP.KD"/>
    <s v="Sources: World Energy Statistics and Balances, IEA (2014); World Development Indicators, WDI (2014)"/>
  </r>
  <r>
    <x v="230"/>
    <s v="SM.POP.TOTL"/>
    <s v="Estimates are derived from data on foreign-born population. Number of refugees reported by the UN Refugee Agency (UNHCR) are added to the migrant stock estimates. "/>
  </r>
  <r>
    <x v="230"/>
    <s v="SP.POP.TOTL"/>
    <s v="Data source: United Nations World Population Prospects"/>
  </r>
  <r>
    <x v="230"/>
    <s v="EG.FEC.RNEW.ZS"/>
    <s v="Sources: World Energy Statistics and Balances, IEA (2014)"/>
  </r>
  <r>
    <x v="230"/>
    <s v="SP.DYN.CBRT.IN"/>
    <s v="Data source: United Nations World Population Prospects"/>
  </r>
  <r>
    <x v="230"/>
    <s v="ST.INT.TVLX.CD"/>
    <s v="Compiled from data reported in the International Monetary Fund's Balance of Payment Statistics database."/>
  </r>
  <r>
    <x v="230"/>
    <s v="SP.DYN.LE00.IN"/>
    <s v="Data source: United Nations World Population Prospects"/>
  </r>
  <r>
    <x v="230"/>
    <s v="ST.INT.ARVL"/>
    <s v="Includes overnight visitors (tourists) and same-day visitors (excursionists). Arrivals of non-resident visitors at national borders."/>
  </r>
  <r>
    <x v="230"/>
    <s v="EG.ELC.RNEW.ZS"/>
    <s v="Sources: World Energy Statistics and Balances, IEA (2014)"/>
  </r>
  <r>
    <x v="230"/>
    <s v="IT.CEL.SETS"/>
    <s v="TelOne. From 2002: Post and Telecommunications Regulatory Authority (POTRAZ)."/>
  </r>
  <r>
    <x v="230"/>
    <s v="SP.DYN.CDRT.IN"/>
    <s v="Data source: United Nations World Population Prospects"/>
  </r>
  <r>
    <x v="230"/>
    <s v="SP.DYN.LE00.MA.IN"/>
    <s v="Data source: United Nations World Population Prospects"/>
  </r>
  <r>
    <x v="230"/>
    <s v="IT.CEL.SETS.P2"/>
    <s v="TelOne. From 2002: Post and Telecommunications Regulatory Authority (POTRAZ)."/>
  </r>
  <r>
    <x v="230"/>
    <s v="SP.DYN.AMRT.FE"/>
    <s v="Data source: United Nations World Population Prospects"/>
  </r>
  <r>
    <x v="230"/>
    <s v="MS.MIL.XPND.ZS"/>
    <s v="2006 highly uncertain data."/>
  </r>
  <r>
    <x v="230"/>
    <s v="ST.INT.TVLR.CD"/>
    <s v="Compiled from data reported in the International Monetary Fund's Balance of Payment Statistics database."/>
  </r>
  <r>
    <x v="230"/>
    <s v="SP.DYN.TFRT.IN"/>
    <s v="Data source: United Nations World Population Prospects"/>
  </r>
  <r>
    <x v="230"/>
    <s v="ST.INT.XPND.CD"/>
    <s v="Compiled from data reported in the International Monetary Fund's Balance of Payment Statistics database. 1995-1988: The expenditure figures are those provided by the country to UNWTO, which do not appear in the International Monetary Fund data."/>
  </r>
  <r>
    <x v="230"/>
    <s v="IT.MLT.MAIN"/>
    <s v="TelOne. From 2002: Post and Telecommunications Regulatory Authority (POTRAZ)."/>
  </r>
  <r>
    <x v="230"/>
    <s v="MS.MIL.XPND.CD"/>
    <s v="2006 highly uncertain data."/>
  </r>
  <r>
    <x v="230"/>
    <s v="DT.DOD.DECT.CD"/>
    <s v="Long-term public and publicly guaranteed and Long-term private nonguaranteed debt data for 2020 is based on reports provided by the country. Short-term debt for 2020 is based on data from the BIS. RBZ Assumed External Debt is not included in the data."/>
  </r>
  <r>
    <x v="230"/>
    <s v="ST.INT.TRNR.CD"/>
    <s v="Compiled from data reported in the International Monetary Fund's Balance of Payment Statistics database."/>
  </r>
  <r>
    <x v="230"/>
    <s v="SM.POP.NETM"/>
    <s v="Data source: United Nations World Population Prospects"/>
  </r>
  <r>
    <x v="230"/>
    <s v="SP.DYN.AMRT.MA"/>
    <s v="Data source: United Nations World Population Prospects"/>
  </r>
  <r>
    <x v="230"/>
    <s v="IT.NET.USER.ZS"/>
    <s v="TelOne. From 2002: Post and Telecommunications Regulatory Authority (POTRAZ)."/>
  </r>
  <r>
    <x v="230"/>
    <s v="IT.NET.BBND.P2"/>
    <s v="TelOne. From 2002: Post and Telecommunications Regulatory Authority (POTRAZ)."/>
  </r>
  <r>
    <x v="230"/>
    <s v="ST.INT.TRNX.CD"/>
    <s v="Compiled from data reported in the International Monetary Fund's Balance of Payment Statistics database."/>
  </r>
  <r>
    <x v="230"/>
    <s v="IT.NET.BBND"/>
    <s v="TelOne. From 2002: Post and Telecommunications Regulatory Authority (POTRAZ)."/>
  </r>
  <r>
    <x v="230"/>
    <s v="SP.DYN.LE00.FE.IN"/>
    <s v="Data source: United Nations World Population Prospects"/>
  </r>
  <r>
    <x v="230"/>
    <s v="MS.MIL.XPND.CN"/>
    <s v="2006 highly uncertain data."/>
  </r>
  <r>
    <x v="230"/>
    <s v="ST.INT.DPRT"/>
    <s v="Includes overnight visitors (tourists) only. The country is yet to conduct Domestic and Outbound Market Survey to obtain missing indicators on domestic and outbound Tourism. Based on returning residents figures."/>
  </r>
  <r>
    <x v="230"/>
    <s v="IS.RRS.GOOD.MT.K6"/>
    <s v="Source: Internation Union of Railways (UIC)"/>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7AAE9A-B276-4A18-832F-8601EC37A197}"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country_code">
  <location ref="A8:B240" firstHeaderRow="1" firstDataRow="1" firstDataCol="1"/>
  <pivotFields count="3">
    <pivotField axis="axisRow" showAll="0">
      <items count="232">
        <item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t="default"/>
      </items>
    </pivotField>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Items count="1">
    <i/>
  </colItems>
  <dataFields count="1">
    <dataField name="Count of SeriesCode under Each countr" fld="1" subtotal="count" baseField="0" baseItem="0"/>
  </dataFields>
  <formats count="15">
    <format dxfId="91">
      <pivotArea field="0" type="button" dataOnly="0" labelOnly="1" outline="0" axis="axisRow" fieldPosition="0"/>
    </format>
    <format dxfId="90">
      <pivotArea dataOnly="0" outline="0" axis="axisValues" fieldPosition="0"/>
    </format>
    <format dxfId="89">
      <pivotArea dataOnly="0" outline="0" axis="axisValues" fieldPosition="0"/>
    </format>
    <format dxfId="88">
      <pivotArea dataOnly="0" outline="0" axis="axisValues" fieldPosition="0"/>
    </format>
    <format dxfId="87">
      <pivotArea type="all" dataOnly="0" outline="0" fieldPosition="0"/>
    </format>
    <format dxfId="86">
      <pivotArea outline="0" collapsedLevelsAreSubtotals="1" fieldPosition="0"/>
    </format>
    <format dxfId="85">
      <pivotArea field="0" type="button" dataOnly="0" labelOnly="1" outline="0" axis="axisRow" fieldPosition="0"/>
    </format>
    <format dxfId="84">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83">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82">
      <pivotArea dataOnly="0" labelOnly="1"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81">
      <pivotArea dataOnly="0" labelOnly="1"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80">
      <pivotArea dataOnly="0" labelOnly="1" fieldPosition="0">
        <references count="1">
          <reference field="0" count="31">
            <x v="200"/>
            <x v="201"/>
            <x v="202"/>
            <x v="203"/>
            <x v="204"/>
            <x v="205"/>
            <x v="206"/>
            <x v="207"/>
            <x v="208"/>
            <x v="209"/>
            <x v="210"/>
            <x v="211"/>
            <x v="212"/>
            <x v="213"/>
            <x v="214"/>
            <x v="215"/>
            <x v="216"/>
            <x v="217"/>
            <x v="218"/>
            <x v="219"/>
            <x v="220"/>
            <x v="221"/>
            <x v="222"/>
            <x v="223"/>
            <x v="224"/>
            <x v="225"/>
            <x v="226"/>
            <x v="227"/>
            <x v="228"/>
            <x v="229"/>
            <x v="230"/>
          </reference>
        </references>
      </pivotArea>
    </format>
    <format dxfId="79">
      <pivotArea dataOnly="0" labelOnly="1" grandRow="1" outline="0" fieldPosition="0"/>
    </format>
    <format dxfId="78">
      <pivotArea dataOnly="0" labelOnly="1" outline="0" axis="axisValues" fieldPosition="0"/>
    </format>
    <format dxfId="7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0E5927-113B-45CE-95E1-69FF0112F0F2}" name="country_data" displayName="country_data" ref="A5:I185" totalsRowShown="0" headerRowDxfId="11" headerRowBorderDxfId="10" tableBorderDxfId="9" headerRowCellStyle="Normal 2">
  <autoFilter ref="A5:I185" xr:uid="{4D0E5927-113B-45CE-95E1-69FF0112F0F2}"/>
  <tableColumns count="9">
    <tableColumn id="1" xr3:uid="{9D648CE1-3A8E-4F42-9889-B511D606B791}" name="Country" dataDxfId="8" dataCellStyle="Normal 2"/>
    <tableColumn id="2" xr3:uid="{B5B7C594-3D85-4400-B441-3D451B6ED2ED}" name="Country Code" dataDxfId="7" dataCellStyle="Normal 2"/>
    <tableColumn id="3" xr3:uid="{25B90114-B1A9-49F8-9B4F-49AAC0D07CA5}" name="Region" dataDxfId="6" dataCellStyle="Normal 2"/>
    <tableColumn id="4" xr3:uid="{0709BE8F-7F01-4257-803D-BCE6CDFEAA51}" name="Time required to start a business (days) " dataDxfId="5" dataCellStyle="Normal 2">
      <calculatedColumnFormula>VLOOKUP($A6,'CPI Timeseries 2012 - 2020'!$A$1:$AH$181,MATCH(CONCATENATE("CPI score ",$B$2),'CPI Timeseries 2012 - 2020'!$A$1:$AH$1,0),0)</calculatedColumnFormula>
    </tableColumn>
    <tableColumn id="5" xr3:uid="{DF5382E5-10A5-482E-AF7F-B2D77AC4D5C1}" name="Time required to start a business (days) 2" dataDxfId="4" dataCellStyle="Normal 2">
      <calculatedColumnFormula>VLOOKUP($A6,'CPI Timeseries 2012 - 2020'!$A$1:$AH$181,MATCH(CONCATENATE("CPI score ",($B$3)),'CPI Timeseries 2012 - 2020'!$A$1:$AH$1,0),0)</calculatedColumnFormula>
    </tableColumn>
    <tableColumn id="6" xr3:uid="{8F127560-4EA5-4AA7-971F-F68FED5786AA}" name="Change in scores" dataDxfId="3" dataCellStyle="Normal 2">
      <calculatedColumnFormula>D6-E6</calculatedColumnFormula>
    </tableColumn>
    <tableColumn id="7" xr3:uid="{96E47996-47CF-497C-B442-07D314839BBF}" name="Time required to start a business Rank " dataDxfId="2" dataCellStyle="Normal 2">
      <calculatedColumnFormula>VLOOKUP($A6,'CPI Timeseries 2012 - 2020'!$A$1:$AH$181,MATCH(CONCATENATE("Rank ",$B$2),'CPI Timeseries 2012 - 2020'!$A$1:$AH$1,0),0)</calculatedColumnFormula>
    </tableColumn>
    <tableColumn id="8" xr3:uid="{F001B08B-A128-4F33-A853-39321826C9A8}" name="Time required to start a business Rank 3" dataDxfId="1" dataCellStyle="Normal 2">
      <calculatedColumnFormula>VLOOKUP($A6,'CPI Timeseries 2012 - 2020'!$A$1:$AH$181,MATCH(CONCATENATE("Rank ",($B$3)),'CPI Timeseries 2012 - 2020'!$A$1:$AH$1,0),0)</calculatedColumnFormula>
    </tableColumn>
    <tableColumn id="9" xr3:uid="{4CB51B4C-456E-43B1-8006-4ED0B42E55EC}" name="Change in Rank" dataDxfId="0" dataCellStyle="Normal 2">
      <calculatedColumnFormula>G6-H6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499984740745262"/>
    <pageSetUpPr fitToPage="1"/>
  </sheetPr>
  <dimension ref="A1:V183"/>
  <sheetViews>
    <sheetView zoomScaleNormal="100" workbookViewId="0">
      <pane ySplit="3" topLeftCell="A4" activePane="bottomLeft" state="frozen"/>
      <selection pane="bottomLeft"/>
    </sheetView>
  </sheetViews>
  <sheetFormatPr defaultColWidth="10.875" defaultRowHeight="14.25" x14ac:dyDescent="0.2"/>
  <cols>
    <col min="1" max="1" width="28.625" style="1" customWidth="1"/>
    <col min="2" max="2" width="6.375" style="22" customWidth="1"/>
    <col min="3" max="3" width="8.125" style="22" customWidth="1"/>
    <col min="4" max="4" width="9.5" style="2" bestFit="1" customWidth="1"/>
    <col min="5" max="5" width="8.125" style="1" customWidth="1"/>
    <col min="6" max="7" width="11" style="1" customWidth="1"/>
    <col min="8" max="8" width="9" style="1" bestFit="1" customWidth="1"/>
    <col min="9" max="9" width="8.875" style="1" bestFit="1" customWidth="1"/>
    <col min="10" max="10" width="12.875" style="2" bestFit="1" customWidth="1"/>
    <col min="11" max="11" width="22.625" style="2" bestFit="1" customWidth="1"/>
    <col min="12" max="12" width="20.375" style="2" bestFit="1" customWidth="1"/>
    <col min="13" max="13" width="15.625" style="2" bestFit="1" customWidth="1"/>
    <col min="14" max="14" width="14.125" style="2" bestFit="1" customWidth="1"/>
    <col min="15" max="15" width="13.625" style="2" bestFit="1" customWidth="1"/>
    <col min="16" max="16" width="16" style="2" customWidth="1"/>
    <col min="17" max="17" width="14.875" style="2" bestFit="1" customWidth="1"/>
    <col min="18" max="18" width="16.625" style="2" bestFit="1" customWidth="1"/>
    <col min="19" max="19" width="11" style="2" bestFit="1" customWidth="1"/>
    <col min="20" max="21" width="11.375" style="2" bestFit="1" customWidth="1"/>
    <col min="22" max="22" width="14.125" style="2" bestFit="1" customWidth="1"/>
    <col min="23" max="16384" width="10.875" style="1"/>
  </cols>
  <sheetData>
    <row r="1" spans="1:22" ht="30" x14ac:dyDescent="0.2">
      <c r="A1" s="7" t="s">
        <v>0</v>
      </c>
      <c r="G1" s="2"/>
    </row>
    <row r="2" spans="1:22" x14ac:dyDescent="0.2">
      <c r="G2" s="2"/>
    </row>
    <row r="3" spans="1:22" ht="45" x14ac:dyDescent="0.2">
      <c r="A3" s="23" t="s">
        <v>1</v>
      </c>
      <c r="B3" s="23" t="s">
        <v>2</v>
      </c>
      <c r="C3" s="23" t="s">
        <v>3</v>
      </c>
      <c r="D3" s="4" t="s">
        <v>4</v>
      </c>
      <c r="E3" s="4" t="s">
        <v>5</v>
      </c>
      <c r="F3" s="4" t="s">
        <v>6</v>
      </c>
      <c r="G3" s="4" t="s">
        <v>7</v>
      </c>
      <c r="H3" s="4" t="s">
        <v>8</v>
      </c>
      <c r="I3" s="4" t="s">
        <v>9</v>
      </c>
      <c r="J3" s="4" t="s">
        <v>10</v>
      </c>
      <c r="K3" s="4" t="s">
        <v>11</v>
      </c>
      <c r="L3" s="4" t="s">
        <v>12</v>
      </c>
      <c r="M3" s="4" t="s">
        <v>13</v>
      </c>
      <c r="N3" s="4" t="s">
        <v>14</v>
      </c>
      <c r="O3" s="4" t="s">
        <v>15</v>
      </c>
      <c r="P3" s="4" t="s">
        <v>16</v>
      </c>
      <c r="Q3" s="4" t="s">
        <v>17</v>
      </c>
      <c r="R3" s="4" t="s">
        <v>18</v>
      </c>
      <c r="S3" s="4" t="s">
        <v>19</v>
      </c>
      <c r="T3" s="4" t="s">
        <v>20</v>
      </c>
      <c r="U3" s="4" t="s">
        <v>21</v>
      </c>
      <c r="V3" s="4" t="s">
        <v>22</v>
      </c>
    </row>
    <row r="4" spans="1:22" ht="15" x14ac:dyDescent="0.25">
      <c r="A4" s="1" t="s">
        <v>23</v>
      </c>
      <c r="B4" s="22" t="s">
        <v>24</v>
      </c>
      <c r="C4" s="22" t="s">
        <v>25</v>
      </c>
      <c r="D4" s="5">
        <v>88</v>
      </c>
      <c r="E4" s="2">
        <v>1</v>
      </c>
      <c r="F4" s="3">
        <v>1.775809</v>
      </c>
      <c r="G4" s="2">
        <v>8</v>
      </c>
      <c r="H4" s="3">
        <v>85.087670000000003</v>
      </c>
      <c r="I4" s="3">
        <v>90.912329999999997</v>
      </c>
      <c r="J4" s="6" t="s">
        <v>26</v>
      </c>
      <c r="K4" s="6">
        <v>97</v>
      </c>
      <c r="L4" s="6" t="s">
        <v>26</v>
      </c>
      <c r="M4" s="6">
        <v>90</v>
      </c>
      <c r="N4" s="6" t="s">
        <v>26</v>
      </c>
      <c r="O4" s="6">
        <v>83</v>
      </c>
      <c r="P4" s="6">
        <v>94</v>
      </c>
      <c r="Q4" s="6" t="s">
        <v>26</v>
      </c>
      <c r="R4" s="6">
        <v>98</v>
      </c>
      <c r="S4" s="6">
        <v>78</v>
      </c>
      <c r="T4" s="6" t="s">
        <v>26</v>
      </c>
      <c r="U4" s="6">
        <v>79</v>
      </c>
      <c r="V4" s="6">
        <v>86</v>
      </c>
    </row>
    <row r="5" spans="1:22" ht="15" x14ac:dyDescent="0.25">
      <c r="A5" s="1" t="s">
        <v>27</v>
      </c>
      <c r="B5" s="22" t="s">
        <v>28</v>
      </c>
      <c r="C5" s="22" t="s">
        <v>29</v>
      </c>
      <c r="D5" s="5">
        <v>88</v>
      </c>
      <c r="E5" s="2">
        <v>1</v>
      </c>
      <c r="F5" s="3">
        <v>1.4793419999999999</v>
      </c>
      <c r="G5" s="2">
        <v>8</v>
      </c>
      <c r="H5" s="3">
        <v>85.573880000000003</v>
      </c>
      <c r="I5" s="3">
        <v>90.426119999999997</v>
      </c>
      <c r="J5" s="6" t="s">
        <v>26</v>
      </c>
      <c r="K5" s="6">
        <v>97</v>
      </c>
      <c r="L5" s="6" t="s">
        <v>26</v>
      </c>
      <c r="M5" s="6">
        <v>90</v>
      </c>
      <c r="N5" s="6" t="s">
        <v>26</v>
      </c>
      <c r="O5" s="6">
        <v>83</v>
      </c>
      <c r="P5" s="6">
        <v>92</v>
      </c>
      <c r="Q5" s="6" t="s">
        <v>26</v>
      </c>
      <c r="R5" s="6">
        <v>93</v>
      </c>
      <c r="S5" s="6">
        <v>77</v>
      </c>
      <c r="T5" s="6" t="s">
        <v>26</v>
      </c>
      <c r="U5" s="6">
        <v>89</v>
      </c>
      <c r="V5" s="6">
        <v>82</v>
      </c>
    </row>
    <row r="6" spans="1:22" ht="15" x14ac:dyDescent="0.25">
      <c r="A6" s="1" t="s">
        <v>30</v>
      </c>
      <c r="B6" s="22" t="s">
        <v>31</v>
      </c>
      <c r="C6" s="22" t="s">
        <v>25</v>
      </c>
      <c r="D6" s="5">
        <v>85</v>
      </c>
      <c r="E6" s="2">
        <v>3</v>
      </c>
      <c r="F6" s="3">
        <v>1.748594</v>
      </c>
      <c r="G6" s="2">
        <v>8</v>
      </c>
      <c r="H6" s="3">
        <v>82.132310000000004</v>
      </c>
      <c r="I6" s="3">
        <v>87.867689999999996</v>
      </c>
      <c r="J6" s="6" t="s">
        <v>26</v>
      </c>
      <c r="K6" s="6">
        <v>88</v>
      </c>
      <c r="L6" s="6" t="s">
        <v>26</v>
      </c>
      <c r="M6" s="6">
        <v>72</v>
      </c>
      <c r="N6" s="6" t="s">
        <v>26</v>
      </c>
      <c r="O6" s="6">
        <v>83</v>
      </c>
      <c r="P6" s="6">
        <v>91</v>
      </c>
      <c r="Q6" s="6" t="s">
        <v>26</v>
      </c>
      <c r="R6" s="6">
        <v>93</v>
      </c>
      <c r="S6" s="6">
        <v>77</v>
      </c>
      <c r="T6" s="6" t="s">
        <v>26</v>
      </c>
      <c r="U6" s="6">
        <v>93</v>
      </c>
      <c r="V6" s="6">
        <v>86</v>
      </c>
    </row>
    <row r="7" spans="1:22" ht="15" x14ac:dyDescent="0.25">
      <c r="A7" s="1" t="s">
        <v>32</v>
      </c>
      <c r="B7" s="22" t="s">
        <v>33</v>
      </c>
      <c r="C7" s="22" t="s">
        <v>29</v>
      </c>
      <c r="D7" s="5">
        <v>85</v>
      </c>
      <c r="E7" s="2">
        <v>3</v>
      </c>
      <c r="F7" s="3">
        <v>1.2032389999999999</v>
      </c>
      <c r="G7" s="2">
        <v>9</v>
      </c>
      <c r="H7" s="3">
        <v>83.026690000000002</v>
      </c>
      <c r="I7" s="3">
        <v>86.973309999999998</v>
      </c>
      <c r="J7" s="6" t="s">
        <v>26</v>
      </c>
      <c r="K7" s="6" t="s">
        <v>26</v>
      </c>
      <c r="L7" s="6">
        <v>73</v>
      </c>
      <c r="M7" s="6">
        <v>90</v>
      </c>
      <c r="N7" s="6" t="s">
        <v>26</v>
      </c>
      <c r="O7" s="6">
        <v>83</v>
      </c>
      <c r="P7" s="6">
        <v>91</v>
      </c>
      <c r="Q7" s="6">
        <v>90</v>
      </c>
      <c r="R7" s="6">
        <v>85</v>
      </c>
      <c r="S7" s="6">
        <v>77</v>
      </c>
      <c r="T7" s="6" t="s">
        <v>26</v>
      </c>
      <c r="U7" s="6">
        <v>89</v>
      </c>
      <c r="V7" s="6">
        <v>85</v>
      </c>
    </row>
    <row r="8" spans="1:22" ht="15" x14ac:dyDescent="0.25">
      <c r="A8" s="1" t="s">
        <v>34</v>
      </c>
      <c r="B8" s="22" t="s">
        <v>35</v>
      </c>
      <c r="C8" s="22" t="s">
        <v>25</v>
      </c>
      <c r="D8" s="5">
        <v>85</v>
      </c>
      <c r="E8" s="2">
        <v>3</v>
      </c>
      <c r="F8" s="3">
        <v>1.3039529999999999</v>
      </c>
      <c r="G8" s="2">
        <v>8</v>
      </c>
      <c r="H8" s="3">
        <v>82.861519999999999</v>
      </c>
      <c r="I8" s="3">
        <v>87.138480000000001</v>
      </c>
      <c r="J8" s="6" t="s">
        <v>26</v>
      </c>
      <c r="K8" s="6">
        <v>88</v>
      </c>
      <c r="L8" s="6" t="s">
        <v>26</v>
      </c>
      <c r="M8" s="6">
        <v>90</v>
      </c>
      <c r="N8" s="6" t="s">
        <v>26</v>
      </c>
      <c r="O8" s="6">
        <v>83</v>
      </c>
      <c r="P8" s="6">
        <v>84</v>
      </c>
      <c r="Q8" s="6" t="s">
        <v>26</v>
      </c>
      <c r="R8" s="6">
        <v>93</v>
      </c>
      <c r="S8" s="6">
        <v>77</v>
      </c>
      <c r="T8" s="6" t="s">
        <v>26</v>
      </c>
      <c r="U8" s="6">
        <v>77</v>
      </c>
      <c r="V8" s="6">
        <v>87</v>
      </c>
    </row>
    <row r="9" spans="1:22" ht="15" x14ac:dyDescent="0.25">
      <c r="A9" s="1" t="s">
        <v>36</v>
      </c>
      <c r="B9" s="22" t="s">
        <v>37</v>
      </c>
      <c r="C9" s="22" t="s">
        <v>25</v>
      </c>
      <c r="D9" s="5">
        <v>85</v>
      </c>
      <c r="E9" s="2">
        <v>3</v>
      </c>
      <c r="F9" s="3">
        <v>1.096633</v>
      </c>
      <c r="G9" s="2">
        <v>7</v>
      </c>
      <c r="H9" s="3">
        <v>83.201520000000002</v>
      </c>
      <c r="I9" s="3">
        <v>86.798479999999998</v>
      </c>
      <c r="J9" s="6" t="s">
        <v>26</v>
      </c>
      <c r="K9" s="6">
        <v>88</v>
      </c>
      <c r="L9" s="6" t="s">
        <v>26</v>
      </c>
      <c r="M9" s="6">
        <v>90</v>
      </c>
      <c r="N9" s="6" t="s">
        <v>26</v>
      </c>
      <c r="O9" s="6">
        <v>83</v>
      </c>
      <c r="P9" s="6">
        <v>87</v>
      </c>
      <c r="Q9" s="6" t="s">
        <v>26</v>
      </c>
      <c r="R9" s="6">
        <v>85</v>
      </c>
      <c r="S9" s="6">
        <v>77</v>
      </c>
      <c r="T9" s="6" t="s">
        <v>26</v>
      </c>
      <c r="U9" s="6">
        <v>83</v>
      </c>
      <c r="V9" s="6" t="s">
        <v>26</v>
      </c>
    </row>
    <row r="10" spans="1:22" ht="15" x14ac:dyDescent="0.25">
      <c r="A10" s="1" t="s">
        <v>38</v>
      </c>
      <c r="B10" s="22" t="s">
        <v>39</v>
      </c>
      <c r="C10" s="22" t="s">
        <v>25</v>
      </c>
      <c r="D10" s="5">
        <v>84</v>
      </c>
      <c r="E10" s="2">
        <v>7</v>
      </c>
      <c r="F10" s="3">
        <v>1.2577050000000001</v>
      </c>
      <c r="G10" s="2">
        <v>7</v>
      </c>
      <c r="H10" s="3">
        <v>81.937359999999998</v>
      </c>
      <c r="I10" s="3">
        <v>86.062640000000002</v>
      </c>
      <c r="J10" s="6" t="s">
        <v>26</v>
      </c>
      <c r="K10" s="6">
        <v>88</v>
      </c>
      <c r="L10" s="6" t="s">
        <v>26</v>
      </c>
      <c r="M10" s="6">
        <v>90</v>
      </c>
      <c r="N10" s="6" t="s">
        <v>26</v>
      </c>
      <c r="O10" s="6">
        <v>83</v>
      </c>
      <c r="P10" s="6">
        <v>78</v>
      </c>
      <c r="Q10" s="6" t="s">
        <v>26</v>
      </c>
      <c r="R10" s="6">
        <v>85</v>
      </c>
      <c r="S10" s="6">
        <v>78</v>
      </c>
      <c r="T10" s="6" t="s">
        <v>26</v>
      </c>
      <c r="U10" s="6" t="s">
        <v>26</v>
      </c>
      <c r="V10" s="6">
        <v>87</v>
      </c>
    </row>
    <row r="11" spans="1:22" ht="15" x14ac:dyDescent="0.25">
      <c r="A11" s="1" t="s">
        <v>40</v>
      </c>
      <c r="B11" s="22" t="s">
        <v>41</v>
      </c>
      <c r="C11" s="22" t="s">
        <v>25</v>
      </c>
      <c r="D11" s="5">
        <v>82</v>
      </c>
      <c r="E11" s="2">
        <v>8</v>
      </c>
      <c r="F11" s="3">
        <v>1.4382140000000001</v>
      </c>
      <c r="G11" s="2">
        <v>8</v>
      </c>
      <c r="H11" s="3">
        <v>79.641329999999996</v>
      </c>
      <c r="I11" s="3">
        <v>84.358670000000004</v>
      </c>
      <c r="J11" s="6" t="s">
        <v>26</v>
      </c>
      <c r="K11" s="6">
        <v>70</v>
      </c>
      <c r="L11" s="6" t="s">
        <v>26</v>
      </c>
      <c r="M11" s="6">
        <v>90</v>
      </c>
      <c r="N11" s="6" t="s">
        <v>26</v>
      </c>
      <c r="O11" s="6">
        <v>83</v>
      </c>
      <c r="P11" s="6">
        <v>89</v>
      </c>
      <c r="Q11" s="6" t="s">
        <v>26</v>
      </c>
      <c r="R11" s="6">
        <v>85</v>
      </c>
      <c r="S11" s="6">
        <v>77</v>
      </c>
      <c r="T11" s="6" t="s">
        <v>26</v>
      </c>
      <c r="U11" s="6">
        <v>81</v>
      </c>
      <c r="V11" s="6">
        <v>82</v>
      </c>
    </row>
    <row r="12" spans="1:22" ht="15" x14ac:dyDescent="0.25">
      <c r="A12" s="1" t="s">
        <v>42</v>
      </c>
      <c r="B12" s="22" t="s">
        <v>43</v>
      </c>
      <c r="C12" s="22" t="s">
        <v>25</v>
      </c>
      <c r="D12" s="5">
        <v>80</v>
      </c>
      <c r="E12" s="2">
        <v>9</v>
      </c>
      <c r="F12" s="3">
        <v>1.9995849999999999</v>
      </c>
      <c r="G12" s="2">
        <v>8</v>
      </c>
      <c r="H12" s="3">
        <v>76.720680000000002</v>
      </c>
      <c r="I12" s="3">
        <v>83.279319999999998</v>
      </c>
      <c r="J12" s="6" t="s">
        <v>26</v>
      </c>
      <c r="K12" s="6">
        <v>79</v>
      </c>
      <c r="L12" s="6" t="s">
        <v>26</v>
      </c>
      <c r="M12" s="6">
        <v>90</v>
      </c>
      <c r="N12" s="6" t="s">
        <v>26</v>
      </c>
      <c r="O12" s="6">
        <v>83</v>
      </c>
      <c r="P12" s="6">
        <v>86</v>
      </c>
      <c r="Q12" s="6" t="s">
        <v>26</v>
      </c>
      <c r="R12" s="6">
        <v>85</v>
      </c>
      <c r="S12" s="6">
        <v>77</v>
      </c>
      <c r="T12" s="6" t="s">
        <v>26</v>
      </c>
      <c r="U12" s="6">
        <v>61</v>
      </c>
      <c r="V12" s="6">
        <v>79</v>
      </c>
    </row>
    <row r="13" spans="1:22" ht="15" x14ac:dyDescent="0.25">
      <c r="A13" s="1" t="s">
        <v>44</v>
      </c>
      <c r="B13" s="22" t="s">
        <v>45</v>
      </c>
      <c r="C13" s="22" t="s">
        <v>25</v>
      </c>
      <c r="D13" s="5">
        <v>80</v>
      </c>
      <c r="E13" s="2">
        <v>9</v>
      </c>
      <c r="F13" s="3">
        <v>1.5031669999999999</v>
      </c>
      <c r="G13" s="2">
        <v>7</v>
      </c>
      <c r="H13" s="3">
        <v>77.534809999999993</v>
      </c>
      <c r="I13" s="3">
        <v>82.465190000000007</v>
      </c>
      <c r="J13" s="6" t="s">
        <v>26</v>
      </c>
      <c r="K13" s="6">
        <v>79</v>
      </c>
      <c r="L13" s="6" t="s">
        <v>26</v>
      </c>
      <c r="M13" s="6">
        <v>72</v>
      </c>
      <c r="N13" s="6" t="s">
        <v>26</v>
      </c>
      <c r="O13" s="6">
        <v>83</v>
      </c>
      <c r="P13" s="6">
        <v>84</v>
      </c>
      <c r="Q13" s="6" t="s">
        <v>26</v>
      </c>
      <c r="R13" s="6">
        <v>85</v>
      </c>
      <c r="S13" s="6">
        <v>73</v>
      </c>
      <c r="T13" s="6" t="s">
        <v>26</v>
      </c>
      <c r="U13" s="6">
        <v>86</v>
      </c>
      <c r="V13" s="6" t="s">
        <v>26</v>
      </c>
    </row>
    <row r="14" spans="1:22" ht="15" x14ac:dyDescent="0.25">
      <c r="A14" s="1" t="s">
        <v>46</v>
      </c>
      <c r="B14" s="22" t="s">
        <v>47</v>
      </c>
      <c r="C14" s="22" t="s">
        <v>29</v>
      </c>
      <c r="D14" s="5">
        <v>77</v>
      </c>
      <c r="E14" s="2">
        <v>11</v>
      </c>
      <c r="F14" s="3">
        <v>1.0465660000000001</v>
      </c>
      <c r="G14" s="2">
        <v>9</v>
      </c>
      <c r="H14" s="3">
        <v>75.283630000000002</v>
      </c>
      <c r="I14" s="3">
        <v>78.716369999999998</v>
      </c>
      <c r="J14" s="6" t="s">
        <v>26</v>
      </c>
      <c r="K14" s="6">
        <v>70</v>
      </c>
      <c r="L14" s="6" t="s">
        <v>26</v>
      </c>
      <c r="M14" s="6">
        <v>72</v>
      </c>
      <c r="N14" s="6" t="s">
        <v>26</v>
      </c>
      <c r="O14" s="6">
        <v>71</v>
      </c>
      <c r="P14" s="6">
        <v>83</v>
      </c>
      <c r="Q14" s="6">
        <v>87</v>
      </c>
      <c r="R14" s="6">
        <v>76</v>
      </c>
      <c r="S14" s="6">
        <v>76</v>
      </c>
      <c r="T14" s="6" t="s">
        <v>26</v>
      </c>
      <c r="U14" s="6">
        <v>76</v>
      </c>
      <c r="V14" s="6">
        <v>79</v>
      </c>
    </row>
    <row r="15" spans="1:22" ht="15" x14ac:dyDescent="0.25">
      <c r="A15" s="1" t="s">
        <v>48</v>
      </c>
      <c r="B15" s="22" t="s">
        <v>49</v>
      </c>
      <c r="C15" s="22" t="s">
        <v>50</v>
      </c>
      <c r="D15" s="5">
        <v>77</v>
      </c>
      <c r="E15" s="2">
        <v>11</v>
      </c>
      <c r="F15" s="3">
        <v>1.7711330000000001</v>
      </c>
      <c r="G15" s="2">
        <v>8</v>
      </c>
      <c r="H15" s="3">
        <v>74.095339999999993</v>
      </c>
      <c r="I15" s="3">
        <v>79.904660000000007</v>
      </c>
      <c r="J15" s="6" t="s">
        <v>26</v>
      </c>
      <c r="K15" s="6">
        <v>79</v>
      </c>
      <c r="L15" s="6" t="s">
        <v>26</v>
      </c>
      <c r="M15" s="6">
        <v>90</v>
      </c>
      <c r="N15" s="6" t="s">
        <v>26</v>
      </c>
      <c r="O15" s="6">
        <v>71</v>
      </c>
      <c r="P15" s="6">
        <v>76</v>
      </c>
      <c r="Q15" s="6" t="s">
        <v>26</v>
      </c>
      <c r="R15" s="6">
        <v>84</v>
      </c>
      <c r="S15" s="6">
        <v>76</v>
      </c>
      <c r="T15" s="6" t="s">
        <v>26</v>
      </c>
      <c r="U15" s="6">
        <v>64</v>
      </c>
      <c r="V15" s="6">
        <v>80</v>
      </c>
    </row>
    <row r="16" spans="1:22" ht="15" x14ac:dyDescent="0.25">
      <c r="A16" s="1" t="s">
        <v>51</v>
      </c>
      <c r="B16" s="22" t="s">
        <v>52</v>
      </c>
      <c r="C16" s="22" t="s">
        <v>29</v>
      </c>
      <c r="D16" s="5">
        <v>77</v>
      </c>
      <c r="E16" s="2">
        <v>11</v>
      </c>
      <c r="F16" s="3">
        <v>1.794969</v>
      </c>
      <c r="G16" s="2">
        <v>8</v>
      </c>
      <c r="H16" s="3">
        <v>74.056250000000006</v>
      </c>
      <c r="I16" s="3">
        <v>79.943749999999994</v>
      </c>
      <c r="J16" s="6" t="s">
        <v>26</v>
      </c>
      <c r="K16" s="6" t="s">
        <v>26</v>
      </c>
      <c r="L16" s="6" t="s">
        <v>26</v>
      </c>
      <c r="M16" s="6">
        <v>90</v>
      </c>
      <c r="N16" s="6" t="s">
        <v>26</v>
      </c>
      <c r="O16" s="6">
        <v>71</v>
      </c>
      <c r="P16" s="6">
        <v>83</v>
      </c>
      <c r="Q16" s="6">
        <v>67</v>
      </c>
      <c r="R16" s="6">
        <v>76</v>
      </c>
      <c r="S16" s="6">
        <v>72</v>
      </c>
      <c r="T16" s="6" t="s">
        <v>26</v>
      </c>
      <c r="U16" s="6">
        <v>84</v>
      </c>
      <c r="V16" s="6">
        <v>73</v>
      </c>
    </row>
    <row r="17" spans="1:22" ht="15" x14ac:dyDescent="0.25">
      <c r="A17" s="1" t="s">
        <v>53</v>
      </c>
      <c r="B17" s="22" t="s">
        <v>54</v>
      </c>
      <c r="C17" s="22" t="s">
        <v>25</v>
      </c>
      <c r="D17" s="5">
        <v>77</v>
      </c>
      <c r="E17" s="2">
        <v>11</v>
      </c>
      <c r="F17" s="3">
        <v>2.201047</v>
      </c>
      <c r="G17" s="2">
        <v>8</v>
      </c>
      <c r="H17" s="3">
        <v>73.390280000000004</v>
      </c>
      <c r="I17" s="3">
        <v>80.609719999999996</v>
      </c>
      <c r="J17" s="6" t="s">
        <v>26</v>
      </c>
      <c r="K17" s="6">
        <v>79</v>
      </c>
      <c r="L17" s="6" t="s">
        <v>26</v>
      </c>
      <c r="M17" s="6">
        <v>90</v>
      </c>
      <c r="N17" s="6" t="s">
        <v>26</v>
      </c>
      <c r="O17" s="6">
        <v>71</v>
      </c>
      <c r="P17" s="6">
        <v>82</v>
      </c>
      <c r="Q17" s="6" t="s">
        <v>26</v>
      </c>
      <c r="R17" s="6">
        <v>85</v>
      </c>
      <c r="S17" s="6">
        <v>74</v>
      </c>
      <c r="T17" s="6" t="s">
        <v>26</v>
      </c>
      <c r="U17" s="6">
        <v>58</v>
      </c>
      <c r="V17" s="6">
        <v>80</v>
      </c>
    </row>
    <row r="18" spans="1:22" ht="15" x14ac:dyDescent="0.25">
      <c r="A18" s="1" t="s">
        <v>55</v>
      </c>
      <c r="B18" s="22" t="s">
        <v>56</v>
      </c>
      <c r="C18" s="22" t="s">
        <v>25</v>
      </c>
      <c r="D18" s="5">
        <v>76</v>
      </c>
      <c r="E18" s="2">
        <v>15</v>
      </c>
      <c r="F18" s="3">
        <v>0.67404410000000003</v>
      </c>
      <c r="G18" s="2">
        <v>8</v>
      </c>
      <c r="H18" s="3">
        <v>74.894570000000002</v>
      </c>
      <c r="I18" s="3">
        <v>77.105429999999998</v>
      </c>
      <c r="J18" s="6" t="s">
        <v>26</v>
      </c>
      <c r="K18" s="6">
        <v>79</v>
      </c>
      <c r="L18" s="6" t="s">
        <v>26</v>
      </c>
      <c r="M18" s="6">
        <v>72</v>
      </c>
      <c r="N18" s="6" t="s">
        <v>26</v>
      </c>
      <c r="O18" s="6">
        <v>71</v>
      </c>
      <c r="P18" s="6">
        <v>78</v>
      </c>
      <c r="Q18" s="6" t="s">
        <v>26</v>
      </c>
      <c r="R18" s="6">
        <v>76</v>
      </c>
      <c r="S18" s="6">
        <v>75</v>
      </c>
      <c r="T18" s="6" t="s">
        <v>26</v>
      </c>
      <c r="U18" s="6">
        <v>78</v>
      </c>
      <c r="V18" s="6">
        <v>77</v>
      </c>
    </row>
    <row r="19" spans="1:22" ht="15" x14ac:dyDescent="0.25">
      <c r="A19" s="1" t="s">
        <v>57</v>
      </c>
      <c r="B19" s="22" t="s">
        <v>58</v>
      </c>
      <c r="C19" s="22" t="s">
        <v>25</v>
      </c>
      <c r="D19" s="5">
        <v>76</v>
      </c>
      <c r="E19" s="2">
        <v>15</v>
      </c>
      <c r="F19" s="3">
        <v>1.0537559999999999</v>
      </c>
      <c r="G19" s="2">
        <v>7</v>
      </c>
      <c r="H19" s="3">
        <v>74.271839999999997</v>
      </c>
      <c r="I19" s="3">
        <v>77.728160000000003</v>
      </c>
      <c r="J19" s="6" t="s">
        <v>26</v>
      </c>
      <c r="K19" s="6">
        <v>79</v>
      </c>
      <c r="L19" s="6" t="s">
        <v>26</v>
      </c>
      <c r="M19" s="6">
        <v>72</v>
      </c>
      <c r="N19" s="6" t="s">
        <v>26</v>
      </c>
      <c r="O19" s="6">
        <v>71</v>
      </c>
      <c r="P19" s="6">
        <v>83</v>
      </c>
      <c r="Q19" s="6" t="s">
        <v>26</v>
      </c>
      <c r="R19" s="6">
        <v>76</v>
      </c>
      <c r="S19" s="6">
        <v>77</v>
      </c>
      <c r="T19" s="6" t="s">
        <v>26</v>
      </c>
      <c r="U19" s="6" t="s">
        <v>26</v>
      </c>
      <c r="V19" s="6">
        <v>77</v>
      </c>
    </row>
    <row r="20" spans="1:22" ht="15" x14ac:dyDescent="0.25">
      <c r="A20" s="1" t="s">
        <v>59</v>
      </c>
      <c r="B20" s="22" t="s">
        <v>60</v>
      </c>
      <c r="C20" s="22" t="s">
        <v>25</v>
      </c>
      <c r="D20" s="5">
        <v>75</v>
      </c>
      <c r="E20" s="2">
        <v>17</v>
      </c>
      <c r="F20" s="3">
        <v>0.87295400000000001</v>
      </c>
      <c r="G20" s="2">
        <v>10</v>
      </c>
      <c r="H20" s="3">
        <v>73.568349999999995</v>
      </c>
      <c r="I20" s="3">
        <v>76.431650000000005</v>
      </c>
      <c r="J20" s="6" t="s">
        <v>26</v>
      </c>
      <c r="K20" s="6">
        <v>88</v>
      </c>
      <c r="L20" s="6">
        <v>77</v>
      </c>
      <c r="M20" s="6">
        <v>72</v>
      </c>
      <c r="N20" s="6">
        <v>71</v>
      </c>
      <c r="O20" s="6">
        <v>71</v>
      </c>
      <c r="P20" s="6">
        <v>75</v>
      </c>
      <c r="Q20" s="6" t="s">
        <v>26</v>
      </c>
      <c r="R20" s="6">
        <v>67</v>
      </c>
      <c r="S20" s="6">
        <v>76</v>
      </c>
      <c r="T20" s="6" t="s">
        <v>26</v>
      </c>
      <c r="U20" s="6">
        <v>74</v>
      </c>
      <c r="V20" s="6">
        <v>74</v>
      </c>
    </row>
    <row r="21" spans="1:22" ht="15" x14ac:dyDescent="0.25">
      <c r="A21" s="1" t="s">
        <v>61</v>
      </c>
      <c r="B21" s="22" t="s">
        <v>62</v>
      </c>
      <c r="C21" s="22" t="s">
        <v>25</v>
      </c>
      <c r="D21" s="5">
        <v>75</v>
      </c>
      <c r="E21" s="2">
        <v>17</v>
      </c>
      <c r="F21" s="3">
        <v>3.8647420000000001</v>
      </c>
      <c r="G21" s="2">
        <v>7</v>
      </c>
      <c r="H21" s="3">
        <v>68.661820000000006</v>
      </c>
      <c r="I21" s="3">
        <v>81.338179999999994</v>
      </c>
      <c r="J21" s="6" t="s">
        <v>26</v>
      </c>
      <c r="K21" s="6">
        <v>44</v>
      </c>
      <c r="L21" s="6" t="s">
        <v>26</v>
      </c>
      <c r="M21" s="6">
        <v>72</v>
      </c>
      <c r="N21" s="6" t="s">
        <v>26</v>
      </c>
      <c r="O21" s="6">
        <v>83</v>
      </c>
      <c r="P21" s="6">
        <v>82</v>
      </c>
      <c r="Q21" s="6" t="s">
        <v>26</v>
      </c>
      <c r="R21" s="6">
        <v>78</v>
      </c>
      <c r="S21" s="6">
        <v>77</v>
      </c>
      <c r="T21" s="6" t="s">
        <v>26</v>
      </c>
      <c r="U21" s="6">
        <v>87</v>
      </c>
      <c r="V21" s="6" t="s">
        <v>26</v>
      </c>
    </row>
    <row r="22" spans="1:22" ht="15" x14ac:dyDescent="0.25">
      <c r="A22" s="1" t="s">
        <v>63</v>
      </c>
      <c r="B22" s="22" t="s">
        <v>64</v>
      </c>
      <c r="C22" s="22" t="s">
        <v>29</v>
      </c>
      <c r="D22" s="5">
        <v>74</v>
      </c>
      <c r="E22" s="2">
        <v>19</v>
      </c>
      <c r="F22" s="3">
        <v>2.0247220000000001</v>
      </c>
      <c r="G22" s="2">
        <v>9</v>
      </c>
      <c r="H22" s="3">
        <v>70.679460000000006</v>
      </c>
      <c r="I22" s="3">
        <v>77.320539999999994</v>
      </c>
      <c r="J22" s="6" t="s">
        <v>26</v>
      </c>
      <c r="K22" s="6">
        <v>53</v>
      </c>
      <c r="L22" s="6" t="s">
        <v>26</v>
      </c>
      <c r="M22" s="6">
        <v>72</v>
      </c>
      <c r="N22" s="6" t="s">
        <v>26</v>
      </c>
      <c r="O22" s="6">
        <v>71</v>
      </c>
      <c r="P22" s="6">
        <v>74</v>
      </c>
      <c r="Q22" s="6">
        <v>80</v>
      </c>
      <c r="R22" s="6">
        <v>67</v>
      </c>
      <c r="S22" s="6">
        <v>75</v>
      </c>
      <c r="T22" s="6" t="s">
        <v>26</v>
      </c>
      <c r="U22" s="6">
        <v>92</v>
      </c>
      <c r="V22" s="6">
        <v>79</v>
      </c>
    </row>
    <row r="23" spans="1:22" ht="15" x14ac:dyDescent="0.25">
      <c r="A23" s="1" t="s">
        <v>65</v>
      </c>
      <c r="B23" s="22" t="s">
        <v>66</v>
      </c>
      <c r="C23" s="22" t="s">
        <v>25</v>
      </c>
      <c r="D23" s="5">
        <v>72</v>
      </c>
      <c r="E23" s="2">
        <v>20</v>
      </c>
      <c r="F23" s="3">
        <v>2.1523089999999998</v>
      </c>
      <c r="G23" s="2">
        <v>7</v>
      </c>
      <c r="H23" s="3">
        <v>68.470209999999994</v>
      </c>
      <c r="I23" s="3">
        <v>75.529790000000006</v>
      </c>
      <c r="J23" s="6" t="s">
        <v>26</v>
      </c>
      <c r="K23" s="6">
        <v>70</v>
      </c>
      <c r="L23" s="6" t="s">
        <v>26</v>
      </c>
      <c r="M23" s="6">
        <v>55</v>
      </c>
      <c r="N23" s="6" t="s">
        <v>26</v>
      </c>
      <c r="O23" s="6">
        <v>71</v>
      </c>
      <c r="P23" s="6">
        <v>76</v>
      </c>
      <c r="Q23" s="6" t="s">
        <v>26</v>
      </c>
      <c r="R23" s="6">
        <v>76</v>
      </c>
      <c r="S23" s="6">
        <v>75</v>
      </c>
      <c r="T23" s="6" t="s">
        <v>26</v>
      </c>
      <c r="U23" s="6">
        <v>79</v>
      </c>
      <c r="V23" s="6" t="s">
        <v>26</v>
      </c>
    </row>
    <row r="24" spans="1:22" ht="15" x14ac:dyDescent="0.25">
      <c r="A24" s="1" t="s">
        <v>67</v>
      </c>
      <c r="B24" s="22" t="s">
        <v>68</v>
      </c>
      <c r="C24" s="22" t="s">
        <v>69</v>
      </c>
      <c r="D24" s="5">
        <v>71</v>
      </c>
      <c r="E24" s="2">
        <v>21</v>
      </c>
      <c r="F24" s="3">
        <v>3.2261850000000001</v>
      </c>
      <c r="G24" s="2">
        <v>8</v>
      </c>
      <c r="H24" s="3">
        <v>65.709050000000005</v>
      </c>
      <c r="I24" s="3">
        <v>76.290949999999995</v>
      </c>
      <c r="J24" s="6" t="s">
        <v>26</v>
      </c>
      <c r="K24" s="6" t="s">
        <v>26</v>
      </c>
      <c r="L24" s="6">
        <v>57</v>
      </c>
      <c r="M24" s="6">
        <v>72</v>
      </c>
      <c r="N24" s="6" t="s">
        <v>26</v>
      </c>
      <c r="O24" s="6">
        <v>47</v>
      </c>
      <c r="P24" s="6">
        <v>87</v>
      </c>
      <c r="Q24" s="6" t="s">
        <v>26</v>
      </c>
      <c r="R24" s="6">
        <v>67</v>
      </c>
      <c r="S24" s="6">
        <v>72</v>
      </c>
      <c r="T24" s="6" t="s">
        <v>26</v>
      </c>
      <c r="U24" s="6">
        <v>89</v>
      </c>
      <c r="V24" s="6">
        <v>75</v>
      </c>
    </row>
    <row r="25" spans="1:22" ht="15" x14ac:dyDescent="0.25">
      <c r="A25" s="1" t="s">
        <v>70</v>
      </c>
      <c r="B25" s="22" t="s">
        <v>71</v>
      </c>
      <c r="C25" s="22" t="s">
        <v>50</v>
      </c>
      <c r="D25" s="5">
        <v>71</v>
      </c>
      <c r="E25" s="2">
        <v>21</v>
      </c>
      <c r="F25" s="3">
        <v>1.7236009999999999</v>
      </c>
      <c r="G25" s="2">
        <v>7</v>
      </c>
      <c r="H25" s="3">
        <v>68.173289999999994</v>
      </c>
      <c r="I25" s="3">
        <v>73.826710000000006</v>
      </c>
      <c r="J25" s="6" t="s">
        <v>26</v>
      </c>
      <c r="K25" s="6" t="s">
        <v>26</v>
      </c>
      <c r="L25" s="6">
        <v>77</v>
      </c>
      <c r="M25" s="6">
        <v>72</v>
      </c>
      <c r="N25" s="6" t="s">
        <v>26</v>
      </c>
      <c r="O25" s="6">
        <v>59</v>
      </c>
      <c r="P25" s="6" t="s">
        <v>26</v>
      </c>
      <c r="Q25" s="6" t="s">
        <v>26</v>
      </c>
      <c r="R25" s="6">
        <v>76</v>
      </c>
      <c r="S25" s="6">
        <v>75</v>
      </c>
      <c r="T25" s="6" t="s">
        <v>26</v>
      </c>
      <c r="U25" s="6">
        <v>66</v>
      </c>
      <c r="V25" s="6">
        <v>71</v>
      </c>
    </row>
    <row r="26" spans="1:22" ht="15" x14ac:dyDescent="0.25">
      <c r="A26" s="1" t="s">
        <v>72</v>
      </c>
      <c r="B26" s="22" t="s">
        <v>73</v>
      </c>
      <c r="C26" s="22" t="s">
        <v>25</v>
      </c>
      <c r="D26" s="5">
        <v>69</v>
      </c>
      <c r="E26" s="2">
        <v>23</v>
      </c>
      <c r="F26" s="3">
        <v>1.4006700000000001</v>
      </c>
      <c r="G26" s="2">
        <v>8</v>
      </c>
      <c r="H26" s="3">
        <v>66.7029</v>
      </c>
      <c r="I26" s="3">
        <v>71.2971</v>
      </c>
      <c r="J26" s="6" t="s">
        <v>26</v>
      </c>
      <c r="K26" s="6">
        <v>70</v>
      </c>
      <c r="L26" s="6" t="s">
        <v>26</v>
      </c>
      <c r="M26" s="6">
        <v>72</v>
      </c>
      <c r="N26" s="6" t="s">
        <v>26</v>
      </c>
      <c r="O26" s="6">
        <v>71</v>
      </c>
      <c r="P26" s="6">
        <v>76</v>
      </c>
      <c r="Q26" s="6" t="s">
        <v>26</v>
      </c>
      <c r="R26" s="6">
        <v>67</v>
      </c>
      <c r="S26" s="6">
        <v>72</v>
      </c>
      <c r="T26" s="6" t="s">
        <v>26</v>
      </c>
      <c r="U26" s="6">
        <v>55</v>
      </c>
      <c r="V26" s="6">
        <v>69</v>
      </c>
    </row>
    <row r="27" spans="1:22" ht="15" x14ac:dyDescent="0.25">
      <c r="A27" s="1" t="s">
        <v>74</v>
      </c>
      <c r="B27" s="22" t="s">
        <v>75</v>
      </c>
      <c r="C27" s="22" t="s">
        <v>29</v>
      </c>
      <c r="D27" s="5">
        <v>68</v>
      </c>
      <c r="E27" s="2">
        <v>24</v>
      </c>
      <c r="F27" s="3">
        <v>2.3873259999999998</v>
      </c>
      <c r="G27" s="2">
        <v>4</v>
      </c>
      <c r="H27" s="3">
        <v>64.084789999999998</v>
      </c>
      <c r="I27" s="3">
        <v>71.915210000000002</v>
      </c>
      <c r="J27" s="6" t="s">
        <v>26</v>
      </c>
      <c r="K27" s="6" t="s">
        <v>26</v>
      </c>
      <c r="L27" s="6">
        <v>69</v>
      </c>
      <c r="M27" s="6" t="s">
        <v>26</v>
      </c>
      <c r="N27" s="6" t="s">
        <v>26</v>
      </c>
      <c r="O27" s="6">
        <v>71</v>
      </c>
      <c r="P27" s="6" t="s">
        <v>26</v>
      </c>
      <c r="Q27" s="6" t="s">
        <v>26</v>
      </c>
      <c r="R27" s="6" t="s">
        <v>26</v>
      </c>
      <c r="S27" s="6">
        <v>72</v>
      </c>
      <c r="T27" s="6">
        <v>60</v>
      </c>
      <c r="U27" s="6" t="s">
        <v>26</v>
      </c>
      <c r="V27" s="6" t="s">
        <v>26</v>
      </c>
    </row>
    <row r="28" spans="1:22" ht="15" x14ac:dyDescent="0.25">
      <c r="A28" s="1" t="s">
        <v>76</v>
      </c>
      <c r="B28" s="22" t="s">
        <v>77</v>
      </c>
      <c r="C28" s="22" t="s">
        <v>50</v>
      </c>
      <c r="D28" s="5">
        <v>67</v>
      </c>
      <c r="E28" s="2">
        <v>25</v>
      </c>
      <c r="F28" s="3">
        <v>1.2259910000000001</v>
      </c>
      <c r="G28" s="2">
        <v>9</v>
      </c>
      <c r="H28" s="3">
        <v>64.989369999999994</v>
      </c>
      <c r="I28" s="3">
        <v>69.010630000000006</v>
      </c>
      <c r="J28" s="6" t="s">
        <v>26</v>
      </c>
      <c r="K28" s="6">
        <v>62</v>
      </c>
      <c r="L28" s="6">
        <v>77</v>
      </c>
      <c r="M28" s="6">
        <v>72</v>
      </c>
      <c r="N28" s="6" t="s">
        <v>26</v>
      </c>
      <c r="O28" s="6">
        <v>59</v>
      </c>
      <c r="P28" s="6">
        <v>60</v>
      </c>
      <c r="Q28" s="6" t="s">
        <v>26</v>
      </c>
      <c r="R28" s="6">
        <v>67</v>
      </c>
      <c r="S28" s="6">
        <v>75</v>
      </c>
      <c r="T28" s="6" t="s">
        <v>26</v>
      </c>
      <c r="U28" s="6">
        <v>69</v>
      </c>
      <c r="V28" s="6">
        <v>65</v>
      </c>
    </row>
    <row r="29" spans="1:22" ht="15" x14ac:dyDescent="0.25">
      <c r="A29" s="1" t="s">
        <v>78</v>
      </c>
      <c r="B29" s="22" t="s">
        <v>79</v>
      </c>
      <c r="C29" s="22" t="s">
        <v>50</v>
      </c>
      <c r="D29" s="5">
        <v>67</v>
      </c>
      <c r="E29" s="2">
        <v>25</v>
      </c>
      <c r="F29" s="3">
        <v>2.4863170000000001</v>
      </c>
      <c r="G29" s="2">
        <v>9</v>
      </c>
      <c r="H29" s="3">
        <v>62.922440000000002</v>
      </c>
      <c r="I29" s="3">
        <v>71.077560000000005</v>
      </c>
      <c r="J29" s="6" t="s">
        <v>26</v>
      </c>
      <c r="K29" s="6">
        <v>62</v>
      </c>
      <c r="L29" s="6" t="s">
        <v>26</v>
      </c>
      <c r="M29" s="6">
        <v>90</v>
      </c>
      <c r="N29" s="6" t="s">
        <v>26</v>
      </c>
      <c r="O29" s="6">
        <v>71</v>
      </c>
      <c r="P29" s="6">
        <v>67</v>
      </c>
      <c r="Q29" s="6">
        <v>44</v>
      </c>
      <c r="R29" s="6">
        <v>72</v>
      </c>
      <c r="S29" s="6">
        <v>70</v>
      </c>
      <c r="T29" s="6" t="s">
        <v>26</v>
      </c>
      <c r="U29" s="6">
        <v>53</v>
      </c>
      <c r="V29" s="6">
        <v>71</v>
      </c>
    </row>
    <row r="30" spans="1:22" ht="15" x14ac:dyDescent="0.25">
      <c r="A30" s="1" t="s">
        <v>80</v>
      </c>
      <c r="B30" s="22" t="s">
        <v>81</v>
      </c>
      <c r="C30" s="22" t="s">
        <v>82</v>
      </c>
      <c r="D30" s="5">
        <v>66</v>
      </c>
      <c r="E30" s="2">
        <v>27</v>
      </c>
      <c r="F30" s="3">
        <v>2.974329</v>
      </c>
      <c r="G30" s="2">
        <v>4</v>
      </c>
      <c r="H30" s="3">
        <v>61.122100000000003</v>
      </c>
      <c r="I30" s="3">
        <v>70.877899999999997</v>
      </c>
      <c r="J30" s="6" t="s">
        <v>26</v>
      </c>
      <c r="K30" s="6" t="s">
        <v>26</v>
      </c>
      <c r="L30" s="6" t="s">
        <v>26</v>
      </c>
      <c r="M30" s="6">
        <v>72</v>
      </c>
      <c r="N30" s="6" t="s">
        <v>26</v>
      </c>
      <c r="O30" s="6">
        <v>71</v>
      </c>
      <c r="P30" s="6" t="s">
        <v>26</v>
      </c>
      <c r="Q30" s="6" t="s">
        <v>26</v>
      </c>
      <c r="R30" s="6" t="s">
        <v>26</v>
      </c>
      <c r="S30" s="6">
        <v>64</v>
      </c>
      <c r="T30" s="6" t="s">
        <v>26</v>
      </c>
      <c r="U30" s="6">
        <v>57</v>
      </c>
      <c r="V30" s="6" t="s">
        <v>26</v>
      </c>
    </row>
    <row r="31" spans="1:22" ht="15" x14ac:dyDescent="0.25">
      <c r="A31" s="1" t="s">
        <v>83</v>
      </c>
      <c r="B31" s="22" t="s">
        <v>84</v>
      </c>
      <c r="C31" s="22" t="s">
        <v>29</v>
      </c>
      <c r="D31" s="5">
        <v>65</v>
      </c>
      <c r="E31" s="2">
        <v>28</v>
      </c>
      <c r="F31" s="3">
        <v>2.0596540000000001</v>
      </c>
      <c r="G31" s="2">
        <v>8</v>
      </c>
      <c r="H31" s="3">
        <v>61.622169999999997</v>
      </c>
      <c r="I31" s="3">
        <v>68.377830000000003</v>
      </c>
      <c r="J31" s="6" t="s">
        <v>26</v>
      </c>
      <c r="K31" s="6" t="s">
        <v>26</v>
      </c>
      <c r="L31" s="6">
        <v>77</v>
      </c>
      <c r="M31" s="6">
        <v>55</v>
      </c>
      <c r="N31" s="6" t="s">
        <v>26</v>
      </c>
      <c r="O31" s="6">
        <v>71</v>
      </c>
      <c r="P31" s="6">
        <v>70</v>
      </c>
      <c r="Q31" s="6">
        <v>57</v>
      </c>
      <c r="R31" s="6">
        <v>59</v>
      </c>
      <c r="S31" s="6">
        <v>56</v>
      </c>
      <c r="T31" s="6" t="s">
        <v>26</v>
      </c>
      <c r="U31" s="6">
        <v>73</v>
      </c>
      <c r="V31" s="6" t="s">
        <v>26</v>
      </c>
    </row>
    <row r="32" spans="1:22" ht="15" x14ac:dyDescent="0.25">
      <c r="A32" s="1" t="s">
        <v>85</v>
      </c>
      <c r="B32" s="22" t="s">
        <v>86</v>
      </c>
      <c r="C32" s="22" t="s">
        <v>50</v>
      </c>
      <c r="D32" s="5">
        <v>64</v>
      </c>
      <c r="E32" s="2">
        <v>29</v>
      </c>
      <c r="F32" s="3">
        <v>5.4714369999999999</v>
      </c>
      <c r="G32" s="2">
        <v>4</v>
      </c>
      <c r="H32" s="3">
        <v>55.02684</v>
      </c>
      <c r="I32" s="3">
        <v>72.973159999999993</v>
      </c>
      <c r="J32" s="6" t="s">
        <v>26</v>
      </c>
      <c r="K32" s="6" t="s">
        <v>26</v>
      </c>
      <c r="L32" s="6" t="s">
        <v>26</v>
      </c>
      <c r="M32" s="6" t="s">
        <v>26</v>
      </c>
      <c r="N32" s="6" t="s">
        <v>26</v>
      </c>
      <c r="O32" s="6">
        <v>71</v>
      </c>
      <c r="P32" s="6" t="s">
        <v>26</v>
      </c>
      <c r="Q32" s="6" t="s">
        <v>26</v>
      </c>
      <c r="R32" s="6" t="s">
        <v>26</v>
      </c>
      <c r="S32" s="6">
        <v>74</v>
      </c>
      <c r="T32" s="6" t="s">
        <v>26</v>
      </c>
      <c r="U32" s="6">
        <v>46</v>
      </c>
      <c r="V32" s="6">
        <v>63</v>
      </c>
    </row>
    <row r="33" spans="1:22" ht="15" x14ac:dyDescent="0.25">
      <c r="A33" s="1" t="s">
        <v>87</v>
      </c>
      <c r="B33" s="22" t="s">
        <v>88</v>
      </c>
      <c r="C33" s="22" t="s">
        <v>50</v>
      </c>
      <c r="D33" s="5">
        <v>63</v>
      </c>
      <c r="E33" s="2">
        <v>30</v>
      </c>
      <c r="F33" s="3">
        <v>5.8016769999999998</v>
      </c>
      <c r="G33" s="2">
        <v>3</v>
      </c>
      <c r="H33" s="3">
        <v>53.485250000000001</v>
      </c>
      <c r="I33" s="3">
        <v>72.514750000000006</v>
      </c>
      <c r="J33" s="6" t="s">
        <v>26</v>
      </c>
      <c r="K33" s="6" t="s">
        <v>26</v>
      </c>
      <c r="L33" s="6" t="s">
        <v>26</v>
      </c>
      <c r="M33" s="6" t="s">
        <v>26</v>
      </c>
      <c r="N33" s="6" t="s">
        <v>26</v>
      </c>
      <c r="O33" s="6">
        <v>59</v>
      </c>
      <c r="P33" s="6" t="s">
        <v>26</v>
      </c>
      <c r="Q33" s="6" t="s">
        <v>26</v>
      </c>
      <c r="R33" s="6">
        <v>76</v>
      </c>
      <c r="S33" s="6" t="s">
        <v>26</v>
      </c>
      <c r="T33" s="6" t="s">
        <v>26</v>
      </c>
      <c r="U33" s="6" t="s">
        <v>26</v>
      </c>
      <c r="V33" s="6">
        <v>55</v>
      </c>
    </row>
    <row r="34" spans="1:22" ht="15" x14ac:dyDescent="0.25">
      <c r="A34" s="1" t="s">
        <v>89</v>
      </c>
      <c r="B34" s="22" t="s">
        <v>90</v>
      </c>
      <c r="C34" s="22" t="s">
        <v>69</v>
      </c>
      <c r="D34" s="5">
        <v>63</v>
      </c>
      <c r="E34" s="2">
        <v>30</v>
      </c>
      <c r="F34" s="3">
        <v>5.3465400000000001</v>
      </c>
      <c r="G34" s="2">
        <v>7</v>
      </c>
      <c r="H34" s="3">
        <v>54.231670000000001</v>
      </c>
      <c r="I34" s="3">
        <v>71.768330000000006</v>
      </c>
      <c r="J34" s="6" t="s">
        <v>26</v>
      </c>
      <c r="K34" s="6" t="s">
        <v>26</v>
      </c>
      <c r="L34" s="6">
        <v>41</v>
      </c>
      <c r="M34" s="6">
        <v>72</v>
      </c>
      <c r="N34" s="6" t="s">
        <v>26</v>
      </c>
      <c r="O34" s="6">
        <v>47</v>
      </c>
      <c r="P34" s="6">
        <v>84</v>
      </c>
      <c r="Q34" s="6" t="s">
        <v>26</v>
      </c>
      <c r="R34" s="6">
        <v>59</v>
      </c>
      <c r="S34" s="6">
        <v>48</v>
      </c>
      <c r="T34" s="6" t="s">
        <v>26</v>
      </c>
      <c r="U34" s="6">
        <v>92</v>
      </c>
      <c r="V34" s="6" t="s">
        <v>26</v>
      </c>
    </row>
    <row r="35" spans="1:22" ht="15" x14ac:dyDescent="0.25">
      <c r="A35" s="1" t="s">
        <v>91</v>
      </c>
      <c r="B35" s="22" t="s">
        <v>92</v>
      </c>
      <c r="C35" s="22" t="s">
        <v>25</v>
      </c>
      <c r="D35" s="5">
        <v>62</v>
      </c>
      <c r="E35" s="2">
        <v>32</v>
      </c>
      <c r="F35" s="3">
        <v>2.0094880000000002</v>
      </c>
      <c r="G35" s="2">
        <v>8</v>
      </c>
      <c r="H35" s="3">
        <v>58.704439999999998</v>
      </c>
      <c r="I35" s="3">
        <v>65.295559999999995</v>
      </c>
      <c r="J35" s="6" t="s">
        <v>26</v>
      </c>
      <c r="K35" s="6">
        <v>70</v>
      </c>
      <c r="L35" s="6" t="s">
        <v>26</v>
      </c>
      <c r="M35" s="6">
        <v>55</v>
      </c>
      <c r="N35" s="6" t="s">
        <v>26</v>
      </c>
      <c r="O35" s="6">
        <v>59</v>
      </c>
      <c r="P35" s="6">
        <v>52</v>
      </c>
      <c r="Q35" s="6" t="s">
        <v>26</v>
      </c>
      <c r="R35" s="6">
        <v>59</v>
      </c>
      <c r="S35" s="6">
        <v>76</v>
      </c>
      <c r="T35" s="6" t="s">
        <v>26</v>
      </c>
      <c r="U35" s="6">
        <v>57</v>
      </c>
      <c r="V35" s="6">
        <v>71</v>
      </c>
    </row>
    <row r="36" spans="1:22" ht="15" x14ac:dyDescent="0.25">
      <c r="A36" s="1" t="s">
        <v>93</v>
      </c>
      <c r="B36" s="22" t="s">
        <v>94</v>
      </c>
      <c r="C36" s="22" t="s">
        <v>29</v>
      </c>
      <c r="D36" s="5">
        <v>61</v>
      </c>
      <c r="E36" s="2">
        <v>33</v>
      </c>
      <c r="F36" s="3">
        <v>1.110525</v>
      </c>
      <c r="G36" s="2">
        <v>10</v>
      </c>
      <c r="H36" s="3">
        <v>59.178739999999998</v>
      </c>
      <c r="I36" s="3">
        <v>62.821260000000002</v>
      </c>
      <c r="J36" s="6" t="s">
        <v>26</v>
      </c>
      <c r="K36" s="6">
        <v>70</v>
      </c>
      <c r="L36" s="6">
        <v>61</v>
      </c>
      <c r="M36" s="6">
        <v>55</v>
      </c>
      <c r="N36" s="6" t="s">
        <v>26</v>
      </c>
      <c r="O36" s="6">
        <v>59</v>
      </c>
      <c r="P36" s="6">
        <v>57</v>
      </c>
      <c r="Q36" s="6">
        <v>53</v>
      </c>
      <c r="R36" s="6">
        <v>62</v>
      </c>
      <c r="S36" s="6">
        <v>71</v>
      </c>
      <c r="T36" s="6" t="s">
        <v>26</v>
      </c>
      <c r="U36" s="6">
        <v>54</v>
      </c>
      <c r="V36" s="6">
        <v>71</v>
      </c>
    </row>
    <row r="37" spans="1:22" ht="15" x14ac:dyDescent="0.25">
      <c r="A37" s="1" t="s">
        <v>95</v>
      </c>
      <c r="B37" s="22" t="s">
        <v>96</v>
      </c>
      <c r="C37" s="22" t="s">
        <v>25</v>
      </c>
      <c r="D37" s="5">
        <v>61</v>
      </c>
      <c r="E37" s="2">
        <v>33</v>
      </c>
      <c r="F37" s="3">
        <v>1.727857</v>
      </c>
      <c r="G37" s="2">
        <v>8</v>
      </c>
      <c r="H37" s="3">
        <v>58.166310000000003</v>
      </c>
      <c r="I37" s="3">
        <v>63.833689999999997</v>
      </c>
      <c r="J37" s="6" t="s">
        <v>26</v>
      </c>
      <c r="K37" s="6">
        <v>70</v>
      </c>
      <c r="L37" s="6" t="s">
        <v>26</v>
      </c>
      <c r="M37" s="6">
        <v>55</v>
      </c>
      <c r="N37" s="6" t="s">
        <v>26</v>
      </c>
      <c r="O37" s="6">
        <v>59</v>
      </c>
      <c r="P37" s="6">
        <v>51</v>
      </c>
      <c r="Q37" s="6" t="s">
        <v>26</v>
      </c>
      <c r="R37" s="6">
        <v>67</v>
      </c>
      <c r="S37" s="6">
        <v>67</v>
      </c>
      <c r="T37" s="6" t="s">
        <v>26</v>
      </c>
      <c r="U37" s="6">
        <v>54</v>
      </c>
      <c r="V37" s="6">
        <v>68</v>
      </c>
    </row>
    <row r="38" spans="1:22" ht="15" x14ac:dyDescent="0.25">
      <c r="A38" s="1" t="s">
        <v>97</v>
      </c>
      <c r="B38" s="22" t="s">
        <v>98</v>
      </c>
      <c r="C38" s="22" t="s">
        <v>82</v>
      </c>
      <c r="D38" s="5">
        <v>60</v>
      </c>
      <c r="E38" s="2">
        <v>35</v>
      </c>
      <c r="F38" s="3">
        <v>2.8761930000000002</v>
      </c>
      <c r="G38" s="2">
        <v>7</v>
      </c>
      <c r="H38" s="3">
        <v>55.28304</v>
      </c>
      <c r="I38" s="3">
        <v>64.71696</v>
      </c>
      <c r="J38" s="6" t="s">
        <v>26</v>
      </c>
      <c r="K38" s="6" t="s">
        <v>26</v>
      </c>
      <c r="L38" s="6">
        <v>61</v>
      </c>
      <c r="M38" s="6">
        <v>72</v>
      </c>
      <c r="N38" s="6" t="s">
        <v>26</v>
      </c>
      <c r="O38" s="6">
        <v>71</v>
      </c>
      <c r="P38" s="6" t="s">
        <v>26</v>
      </c>
      <c r="Q38" s="6" t="s">
        <v>26</v>
      </c>
      <c r="R38" s="6">
        <v>50</v>
      </c>
      <c r="S38" s="6">
        <v>68</v>
      </c>
      <c r="T38" s="6" t="s">
        <v>26</v>
      </c>
      <c r="U38" s="6">
        <v>45</v>
      </c>
      <c r="V38" s="6">
        <v>55</v>
      </c>
    </row>
    <row r="39" spans="1:22" ht="15" x14ac:dyDescent="0.25">
      <c r="A39" s="1" t="s">
        <v>99</v>
      </c>
      <c r="B39" s="22" t="s">
        <v>100</v>
      </c>
      <c r="C39" s="22" t="s">
        <v>29</v>
      </c>
      <c r="D39" s="5">
        <v>60</v>
      </c>
      <c r="E39" s="2">
        <v>35</v>
      </c>
      <c r="F39" s="3">
        <v>5.585083</v>
      </c>
      <c r="G39" s="2">
        <v>3</v>
      </c>
      <c r="H39" s="3">
        <v>50.84046</v>
      </c>
      <c r="I39" s="3">
        <v>69.159540000000007</v>
      </c>
      <c r="J39" s="6" t="s">
        <v>26</v>
      </c>
      <c r="K39" s="6" t="s">
        <v>26</v>
      </c>
      <c r="L39" s="6" t="s">
        <v>26</v>
      </c>
      <c r="M39" s="6" t="s">
        <v>26</v>
      </c>
      <c r="N39" s="6" t="s">
        <v>26</v>
      </c>
      <c r="O39" s="6">
        <v>71</v>
      </c>
      <c r="P39" s="6" t="s">
        <v>26</v>
      </c>
      <c r="Q39" s="6" t="s">
        <v>26</v>
      </c>
      <c r="R39" s="6">
        <v>50</v>
      </c>
      <c r="S39" s="6" t="s">
        <v>26</v>
      </c>
      <c r="T39" s="6" t="s">
        <v>26</v>
      </c>
      <c r="U39" s="6">
        <v>60</v>
      </c>
      <c r="V39" s="6" t="s">
        <v>26</v>
      </c>
    </row>
    <row r="40" spans="1:22" ht="15" x14ac:dyDescent="0.25">
      <c r="A40" s="1" t="s">
        <v>101</v>
      </c>
      <c r="B40" s="22" t="s">
        <v>102</v>
      </c>
      <c r="C40" s="22" t="s">
        <v>69</v>
      </c>
      <c r="D40" s="5">
        <v>60</v>
      </c>
      <c r="E40" s="2">
        <v>35</v>
      </c>
      <c r="F40" s="3">
        <v>1.3384240000000001</v>
      </c>
      <c r="G40" s="2">
        <v>7</v>
      </c>
      <c r="H40" s="3">
        <v>57.804989999999997</v>
      </c>
      <c r="I40" s="3">
        <v>62.195010000000003</v>
      </c>
      <c r="J40" s="6" t="s">
        <v>26</v>
      </c>
      <c r="K40" s="6">
        <v>62</v>
      </c>
      <c r="L40" s="6" t="s">
        <v>26</v>
      </c>
      <c r="M40" s="6">
        <v>55</v>
      </c>
      <c r="N40" s="6" t="s">
        <v>26</v>
      </c>
      <c r="O40" s="6">
        <v>59</v>
      </c>
      <c r="P40" s="6">
        <v>59</v>
      </c>
      <c r="Q40" s="6" t="s">
        <v>26</v>
      </c>
      <c r="R40" s="6">
        <v>55</v>
      </c>
      <c r="S40" s="6">
        <v>67</v>
      </c>
      <c r="T40" s="6" t="s">
        <v>26</v>
      </c>
      <c r="U40" s="6">
        <v>66</v>
      </c>
      <c r="V40" s="6" t="s">
        <v>26</v>
      </c>
    </row>
    <row r="41" spans="1:22" ht="15" x14ac:dyDescent="0.25">
      <c r="A41" s="1" t="s">
        <v>103</v>
      </c>
      <c r="B41" s="22" t="s">
        <v>104</v>
      </c>
      <c r="C41" s="22" t="s">
        <v>25</v>
      </c>
      <c r="D41" s="5">
        <v>60</v>
      </c>
      <c r="E41" s="2">
        <v>35</v>
      </c>
      <c r="F41" s="3">
        <v>1.340773</v>
      </c>
      <c r="G41" s="2">
        <v>9</v>
      </c>
      <c r="H41" s="3">
        <v>57.801130000000001</v>
      </c>
      <c r="I41" s="3">
        <v>62.198869999999999</v>
      </c>
      <c r="J41" s="6" t="s">
        <v>26</v>
      </c>
      <c r="K41" s="6">
        <v>62</v>
      </c>
      <c r="L41" s="6">
        <v>73</v>
      </c>
      <c r="M41" s="6">
        <v>55</v>
      </c>
      <c r="N41" s="6">
        <v>62</v>
      </c>
      <c r="O41" s="6">
        <v>59</v>
      </c>
      <c r="P41" s="6">
        <v>57</v>
      </c>
      <c r="Q41" s="6" t="s">
        <v>26</v>
      </c>
      <c r="R41" s="6">
        <v>50</v>
      </c>
      <c r="S41" s="6">
        <v>69</v>
      </c>
      <c r="T41" s="6" t="s">
        <v>26</v>
      </c>
      <c r="U41" s="6">
        <v>58</v>
      </c>
      <c r="V41" s="6" t="s">
        <v>26</v>
      </c>
    </row>
    <row r="42" spans="1:22" ht="15" x14ac:dyDescent="0.25">
      <c r="A42" s="1" t="s">
        <v>105</v>
      </c>
      <c r="B42" s="22" t="s">
        <v>106</v>
      </c>
      <c r="C42" s="22" t="s">
        <v>25</v>
      </c>
      <c r="D42" s="5">
        <v>60</v>
      </c>
      <c r="E42" s="2">
        <v>35</v>
      </c>
      <c r="F42" s="3">
        <v>1.125235</v>
      </c>
      <c r="G42" s="2">
        <v>10</v>
      </c>
      <c r="H42" s="3">
        <v>58.154609999999998</v>
      </c>
      <c r="I42" s="3">
        <v>61.845390000000002</v>
      </c>
      <c r="J42" s="6" t="s">
        <v>26</v>
      </c>
      <c r="K42" s="6">
        <v>53</v>
      </c>
      <c r="L42" s="6">
        <v>65</v>
      </c>
      <c r="M42" s="6">
        <v>55</v>
      </c>
      <c r="N42" s="6">
        <v>71</v>
      </c>
      <c r="O42" s="6">
        <v>71</v>
      </c>
      <c r="P42" s="6">
        <v>55</v>
      </c>
      <c r="Q42" s="6" t="s">
        <v>26</v>
      </c>
      <c r="R42" s="6">
        <v>59</v>
      </c>
      <c r="S42" s="6">
        <v>60</v>
      </c>
      <c r="T42" s="6" t="s">
        <v>26</v>
      </c>
      <c r="U42" s="6">
        <v>51</v>
      </c>
      <c r="V42" s="6">
        <v>60</v>
      </c>
    </row>
    <row r="43" spans="1:22" ht="15" x14ac:dyDescent="0.25">
      <c r="A43" s="1" t="s">
        <v>107</v>
      </c>
      <c r="B43" s="22" t="s">
        <v>108</v>
      </c>
      <c r="C43" s="22" t="s">
        <v>50</v>
      </c>
      <c r="D43" s="5">
        <v>59</v>
      </c>
      <c r="E43" s="2">
        <v>40</v>
      </c>
      <c r="F43" s="3">
        <v>4.0197430000000001</v>
      </c>
      <c r="G43" s="2">
        <v>3</v>
      </c>
      <c r="H43" s="3">
        <v>52.407620000000001</v>
      </c>
      <c r="I43" s="3">
        <v>65.592380000000006</v>
      </c>
      <c r="J43" s="6" t="s">
        <v>26</v>
      </c>
      <c r="K43" s="6" t="s">
        <v>26</v>
      </c>
      <c r="L43" s="6" t="s">
        <v>26</v>
      </c>
      <c r="M43" s="6" t="s">
        <v>26</v>
      </c>
      <c r="N43" s="6" t="s">
        <v>26</v>
      </c>
      <c r="O43" s="6">
        <v>59</v>
      </c>
      <c r="P43" s="6" t="s">
        <v>26</v>
      </c>
      <c r="Q43" s="6" t="s">
        <v>26</v>
      </c>
      <c r="R43" s="6" t="s">
        <v>26</v>
      </c>
      <c r="S43" s="6" t="s">
        <v>26</v>
      </c>
      <c r="T43" s="6">
        <v>52</v>
      </c>
      <c r="U43" s="6" t="s">
        <v>26</v>
      </c>
      <c r="V43" s="6">
        <v>67</v>
      </c>
    </row>
    <row r="44" spans="1:22" ht="15" x14ac:dyDescent="0.25">
      <c r="A44" s="1" t="s">
        <v>109</v>
      </c>
      <c r="B44" s="22" t="s">
        <v>110</v>
      </c>
      <c r="C44" s="22" t="s">
        <v>82</v>
      </c>
      <c r="D44" s="5">
        <v>58</v>
      </c>
      <c r="E44" s="2">
        <v>41</v>
      </c>
      <c r="F44" s="3">
        <v>3.7225090000000001</v>
      </c>
      <c r="G44" s="2">
        <v>4</v>
      </c>
      <c r="H44" s="3">
        <v>51.89508</v>
      </c>
      <c r="I44" s="3">
        <v>64.104910000000004</v>
      </c>
      <c r="J44" s="6" t="s">
        <v>26</v>
      </c>
      <c r="K44" s="6" t="s">
        <v>26</v>
      </c>
      <c r="L44" s="6" t="s">
        <v>26</v>
      </c>
      <c r="M44" s="6" t="s">
        <v>26</v>
      </c>
      <c r="N44" s="6" t="s">
        <v>26</v>
      </c>
      <c r="O44" s="6">
        <v>59</v>
      </c>
      <c r="P44" s="6" t="s">
        <v>26</v>
      </c>
      <c r="Q44" s="6" t="s">
        <v>26</v>
      </c>
      <c r="R44" s="6" t="s">
        <v>26</v>
      </c>
      <c r="S44" s="6">
        <v>67</v>
      </c>
      <c r="T44" s="6">
        <v>60</v>
      </c>
      <c r="U44" s="6">
        <v>47</v>
      </c>
      <c r="V44" s="6" t="s">
        <v>26</v>
      </c>
    </row>
    <row r="45" spans="1:22" ht="15" x14ac:dyDescent="0.25">
      <c r="A45" s="1" t="s">
        <v>111</v>
      </c>
      <c r="B45" s="22" t="s">
        <v>112</v>
      </c>
      <c r="C45" s="22" t="s">
        <v>50</v>
      </c>
      <c r="D45" s="5">
        <v>57</v>
      </c>
      <c r="E45" s="2">
        <v>42</v>
      </c>
      <c r="F45" s="3">
        <v>2.581013</v>
      </c>
      <c r="G45" s="2">
        <v>7</v>
      </c>
      <c r="H45" s="3">
        <v>52.767139999999998</v>
      </c>
      <c r="I45" s="3">
        <v>61.232860000000002</v>
      </c>
      <c r="J45" s="6" t="s">
        <v>26</v>
      </c>
      <c r="K45" s="6" t="s">
        <v>26</v>
      </c>
      <c r="L45" s="6">
        <v>69</v>
      </c>
      <c r="M45" s="6">
        <v>55</v>
      </c>
      <c r="N45" s="6" t="s">
        <v>26</v>
      </c>
      <c r="O45" s="6">
        <v>59</v>
      </c>
      <c r="P45" s="6" t="s">
        <v>26</v>
      </c>
      <c r="Q45" s="6" t="s">
        <v>26</v>
      </c>
      <c r="R45" s="6">
        <v>41</v>
      </c>
      <c r="S45" s="6">
        <v>66</v>
      </c>
      <c r="T45" s="6" t="s">
        <v>26</v>
      </c>
      <c r="U45" s="6">
        <v>50</v>
      </c>
      <c r="V45" s="6">
        <v>63</v>
      </c>
    </row>
    <row r="46" spans="1:22" ht="15" x14ac:dyDescent="0.25">
      <c r="A46" s="1" t="s">
        <v>113</v>
      </c>
      <c r="B46" s="22" t="s">
        <v>114</v>
      </c>
      <c r="C46" s="22" t="s">
        <v>25</v>
      </c>
      <c r="D46" s="5">
        <v>57</v>
      </c>
      <c r="E46" s="2">
        <v>42</v>
      </c>
      <c r="F46" s="3">
        <v>3.191929</v>
      </c>
      <c r="G46" s="2">
        <v>7</v>
      </c>
      <c r="H46" s="3">
        <v>51.765239999999999</v>
      </c>
      <c r="I46" s="3">
        <v>62.234760000000001</v>
      </c>
      <c r="J46" s="6" t="s">
        <v>26</v>
      </c>
      <c r="K46" s="6">
        <v>35</v>
      </c>
      <c r="L46" s="6" t="s">
        <v>26</v>
      </c>
      <c r="M46" s="6">
        <v>72</v>
      </c>
      <c r="N46" s="6" t="s">
        <v>26</v>
      </c>
      <c r="O46" s="6">
        <v>59</v>
      </c>
      <c r="P46" s="6">
        <v>50</v>
      </c>
      <c r="Q46" s="6" t="s">
        <v>26</v>
      </c>
      <c r="R46" s="6">
        <v>59</v>
      </c>
      <c r="S46" s="6">
        <v>66</v>
      </c>
      <c r="T46" s="6" t="s">
        <v>26</v>
      </c>
      <c r="U46" s="6">
        <v>58</v>
      </c>
      <c r="V46" s="6" t="s">
        <v>26</v>
      </c>
    </row>
    <row r="47" spans="1:22" ht="15" x14ac:dyDescent="0.25">
      <c r="A47" s="1" t="s">
        <v>115</v>
      </c>
      <c r="B47" s="22" t="s">
        <v>116</v>
      </c>
      <c r="C47" s="22" t="s">
        <v>25</v>
      </c>
      <c r="D47" s="5">
        <v>57</v>
      </c>
      <c r="E47" s="2">
        <v>42</v>
      </c>
      <c r="F47" s="3">
        <v>1.915961</v>
      </c>
      <c r="G47" s="2">
        <v>9</v>
      </c>
      <c r="H47" s="3">
        <v>53.857819999999997</v>
      </c>
      <c r="I47" s="3">
        <v>60.142180000000003</v>
      </c>
      <c r="J47" s="6" t="s">
        <v>26</v>
      </c>
      <c r="K47" s="6">
        <v>70</v>
      </c>
      <c r="L47" s="6">
        <v>57</v>
      </c>
      <c r="M47" s="6">
        <v>55</v>
      </c>
      <c r="N47" s="6">
        <v>62</v>
      </c>
      <c r="O47" s="6">
        <v>59</v>
      </c>
      <c r="P47" s="6">
        <v>54</v>
      </c>
      <c r="Q47" s="6" t="s">
        <v>26</v>
      </c>
      <c r="R47" s="6">
        <v>41</v>
      </c>
      <c r="S47" s="6">
        <v>68</v>
      </c>
      <c r="T47" s="6" t="s">
        <v>26</v>
      </c>
      <c r="U47" s="6">
        <v>43</v>
      </c>
      <c r="V47" s="6" t="s">
        <v>26</v>
      </c>
    </row>
    <row r="48" spans="1:22" ht="15" x14ac:dyDescent="0.25">
      <c r="A48" s="1" t="s">
        <v>117</v>
      </c>
      <c r="B48" s="22" t="s">
        <v>118</v>
      </c>
      <c r="C48" s="22" t="s">
        <v>119</v>
      </c>
      <c r="D48" s="5">
        <v>56</v>
      </c>
      <c r="E48" s="2">
        <v>45</v>
      </c>
      <c r="F48" s="3">
        <v>3.149734</v>
      </c>
      <c r="G48" s="2">
        <v>5</v>
      </c>
      <c r="H48" s="3">
        <v>50.834440000000001</v>
      </c>
      <c r="I48" s="3">
        <v>61.165559999999999</v>
      </c>
      <c r="J48" s="6" t="s">
        <v>26</v>
      </c>
      <c r="K48" s="6" t="s">
        <v>26</v>
      </c>
      <c r="L48" s="6">
        <v>53</v>
      </c>
      <c r="M48" s="6" t="s">
        <v>26</v>
      </c>
      <c r="N48" s="6">
        <v>50</v>
      </c>
      <c r="O48" s="6">
        <v>47</v>
      </c>
      <c r="P48" s="6" t="s">
        <v>26</v>
      </c>
      <c r="Q48" s="6" t="s">
        <v>26</v>
      </c>
      <c r="R48" s="6" t="s">
        <v>26</v>
      </c>
      <c r="S48" s="6">
        <v>69</v>
      </c>
      <c r="T48" s="6" t="s">
        <v>26</v>
      </c>
      <c r="U48" s="6" t="s">
        <v>26</v>
      </c>
      <c r="V48" s="6">
        <v>59</v>
      </c>
    </row>
    <row r="49" spans="1:22" ht="15" x14ac:dyDescent="0.25">
      <c r="A49" s="1" t="s">
        <v>120</v>
      </c>
      <c r="B49" s="22" t="s">
        <v>121</v>
      </c>
      <c r="C49" s="22" t="s">
        <v>25</v>
      </c>
      <c r="D49" s="5">
        <v>56</v>
      </c>
      <c r="E49" s="2">
        <v>45</v>
      </c>
      <c r="F49" s="3">
        <v>1.3857079999999999</v>
      </c>
      <c r="G49" s="2">
        <v>10</v>
      </c>
      <c r="H49" s="3">
        <v>53.727440000000001</v>
      </c>
      <c r="I49" s="3">
        <v>58.272559999999999</v>
      </c>
      <c r="J49" s="6" t="s">
        <v>26</v>
      </c>
      <c r="K49" s="6">
        <v>44</v>
      </c>
      <c r="L49" s="6">
        <v>57</v>
      </c>
      <c r="M49" s="6">
        <v>55</v>
      </c>
      <c r="N49" s="6">
        <v>59</v>
      </c>
      <c r="O49" s="6">
        <v>47</v>
      </c>
      <c r="P49" s="6">
        <v>61</v>
      </c>
      <c r="Q49" s="6" t="s">
        <v>26</v>
      </c>
      <c r="R49" s="6">
        <v>50</v>
      </c>
      <c r="S49" s="6">
        <v>72</v>
      </c>
      <c r="T49" s="6" t="s">
        <v>26</v>
      </c>
      <c r="U49" s="6">
        <v>53</v>
      </c>
      <c r="V49" s="6">
        <v>66</v>
      </c>
    </row>
    <row r="50" spans="1:22" ht="15" x14ac:dyDescent="0.25">
      <c r="A50" s="1" t="s">
        <v>122</v>
      </c>
      <c r="B50" s="22" t="s">
        <v>123</v>
      </c>
      <c r="C50" s="22" t="s">
        <v>50</v>
      </c>
      <c r="D50" s="5">
        <v>56</v>
      </c>
      <c r="E50" s="2">
        <v>45</v>
      </c>
      <c r="F50" s="3">
        <v>4.1666049999999997</v>
      </c>
      <c r="G50" s="2">
        <v>3</v>
      </c>
      <c r="H50" s="3">
        <v>49.16677</v>
      </c>
      <c r="I50" s="3">
        <v>62.83323</v>
      </c>
      <c r="J50" s="6" t="s">
        <v>26</v>
      </c>
      <c r="K50" s="6" t="s">
        <v>26</v>
      </c>
      <c r="L50" s="6" t="s">
        <v>26</v>
      </c>
      <c r="M50" s="6" t="s">
        <v>26</v>
      </c>
      <c r="N50" s="6" t="s">
        <v>26</v>
      </c>
      <c r="O50" s="6">
        <v>47</v>
      </c>
      <c r="P50" s="6" t="s">
        <v>26</v>
      </c>
      <c r="Q50" s="6" t="s">
        <v>26</v>
      </c>
      <c r="R50" s="6" t="s">
        <v>26</v>
      </c>
      <c r="S50" s="6" t="s">
        <v>26</v>
      </c>
      <c r="T50" s="6">
        <v>60</v>
      </c>
      <c r="U50" s="6" t="s">
        <v>26</v>
      </c>
      <c r="V50" s="6">
        <v>61</v>
      </c>
    </row>
    <row r="51" spans="1:22" ht="15" x14ac:dyDescent="0.25">
      <c r="A51" s="1" t="s">
        <v>124</v>
      </c>
      <c r="B51" s="22" t="s">
        <v>125</v>
      </c>
      <c r="C51" s="22" t="s">
        <v>50</v>
      </c>
      <c r="D51" s="5">
        <v>55</v>
      </c>
      <c r="E51" s="2">
        <v>48</v>
      </c>
      <c r="F51" s="3">
        <v>1.976205</v>
      </c>
      <c r="G51" s="2">
        <v>3</v>
      </c>
      <c r="H51" s="3">
        <v>51.75902</v>
      </c>
      <c r="I51" s="3">
        <v>58.24098</v>
      </c>
      <c r="J51" s="6" t="s">
        <v>26</v>
      </c>
      <c r="K51" s="6" t="s">
        <v>26</v>
      </c>
      <c r="L51" s="6" t="s">
        <v>26</v>
      </c>
      <c r="M51" s="6" t="s">
        <v>26</v>
      </c>
      <c r="N51" s="6" t="s">
        <v>26</v>
      </c>
      <c r="O51" s="6">
        <v>59</v>
      </c>
      <c r="P51" s="6" t="s">
        <v>26</v>
      </c>
      <c r="Q51" s="6" t="s">
        <v>26</v>
      </c>
      <c r="R51" s="6" t="s">
        <v>26</v>
      </c>
      <c r="S51" s="6" t="s">
        <v>26</v>
      </c>
      <c r="T51" s="6">
        <v>52</v>
      </c>
      <c r="U51" s="6" t="s">
        <v>26</v>
      </c>
      <c r="V51" s="6">
        <v>54</v>
      </c>
    </row>
    <row r="52" spans="1:22" ht="15" x14ac:dyDescent="0.25">
      <c r="A52" s="1" t="s">
        <v>126</v>
      </c>
      <c r="B52" s="22" t="s">
        <v>127</v>
      </c>
      <c r="C52" s="22" t="s">
        <v>25</v>
      </c>
      <c r="D52" s="5">
        <v>54</v>
      </c>
      <c r="E52" s="2">
        <v>49</v>
      </c>
      <c r="F52" s="3">
        <v>1.098983</v>
      </c>
      <c r="G52" s="2">
        <v>10</v>
      </c>
      <c r="H52" s="3">
        <v>52.197670000000002</v>
      </c>
      <c r="I52" s="3">
        <v>55.802329999999998</v>
      </c>
      <c r="J52" s="6" t="s">
        <v>26</v>
      </c>
      <c r="K52" s="6">
        <v>44</v>
      </c>
      <c r="L52" s="6">
        <v>57</v>
      </c>
      <c r="M52" s="6">
        <v>55</v>
      </c>
      <c r="N52" s="6">
        <v>62</v>
      </c>
      <c r="O52" s="6">
        <v>59</v>
      </c>
      <c r="P52" s="6">
        <v>45</v>
      </c>
      <c r="Q52" s="6" t="s">
        <v>26</v>
      </c>
      <c r="R52" s="6">
        <v>50</v>
      </c>
      <c r="S52" s="6">
        <v>61</v>
      </c>
      <c r="T52" s="6" t="s">
        <v>26</v>
      </c>
      <c r="U52" s="6">
        <v>48</v>
      </c>
      <c r="V52" s="6">
        <v>61</v>
      </c>
    </row>
    <row r="53" spans="1:22" ht="15" x14ac:dyDescent="0.25">
      <c r="A53" s="1" t="s">
        <v>128</v>
      </c>
      <c r="B53" s="22" t="s">
        <v>129</v>
      </c>
      <c r="C53" s="22" t="s">
        <v>69</v>
      </c>
      <c r="D53" s="5">
        <v>54</v>
      </c>
      <c r="E53" s="2">
        <v>49</v>
      </c>
      <c r="F53" s="3">
        <v>7.4725440000000001</v>
      </c>
      <c r="G53" s="2">
        <v>6</v>
      </c>
      <c r="H53" s="3">
        <v>41.74503</v>
      </c>
      <c r="I53" s="3">
        <v>66.25497</v>
      </c>
      <c r="J53" s="6" t="s">
        <v>26</v>
      </c>
      <c r="K53" s="6" t="s">
        <v>26</v>
      </c>
      <c r="L53" s="6">
        <v>21</v>
      </c>
      <c r="M53" s="6">
        <v>37</v>
      </c>
      <c r="N53" s="6" t="s">
        <v>26</v>
      </c>
      <c r="O53" s="6">
        <v>59</v>
      </c>
      <c r="P53" s="6" t="s">
        <v>26</v>
      </c>
      <c r="Q53" s="6" t="s">
        <v>26</v>
      </c>
      <c r="R53" s="6">
        <v>50</v>
      </c>
      <c r="S53" s="6">
        <v>65</v>
      </c>
      <c r="T53" s="6" t="s">
        <v>26</v>
      </c>
      <c r="U53" s="6">
        <v>90</v>
      </c>
      <c r="V53" s="6" t="s">
        <v>26</v>
      </c>
    </row>
    <row r="54" spans="1:22" ht="15" x14ac:dyDescent="0.25">
      <c r="A54" s="1" t="s">
        <v>130</v>
      </c>
      <c r="B54" s="22" t="s">
        <v>131</v>
      </c>
      <c r="C54" s="22" t="s">
        <v>82</v>
      </c>
      <c r="D54" s="5">
        <v>54</v>
      </c>
      <c r="E54" s="2">
        <v>49</v>
      </c>
      <c r="F54" s="3">
        <v>3.3929200000000002</v>
      </c>
      <c r="G54" s="2">
        <v>7</v>
      </c>
      <c r="H54" s="3">
        <v>48.435609999999997</v>
      </c>
      <c r="I54" s="3">
        <v>59.564390000000003</v>
      </c>
      <c r="J54" s="6">
        <v>49</v>
      </c>
      <c r="K54" s="6" t="s">
        <v>26</v>
      </c>
      <c r="L54" s="6">
        <v>37</v>
      </c>
      <c r="M54" s="6" t="s">
        <v>26</v>
      </c>
      <c r="N54" s="6" t="s">
        <v>26</v>
      </c>
      <c r="O54" s="6">
        <v>59</v>
      </c>
      <c r="P54" s="6" t="s">
        <v>26</v>
      </c>
      <c r="Q54" s="6" t="s">
        <v>26</v>
      </c>
      <c r="R54" s="6" t="s">
        <v>26</v>
      </c>
      <c r="S54" s="6">
        <v>59</v>
      </c>
      <c r="T54" s="6">
        <v>43</v>
      </c>
      <c r="U54" s="6">
        <v>76</v>
      </c>
      <c r="V54" s="6">
        <v>54</v>
      </c>
    </row>
    <row r="55" spans="1:22" ht="15" x14ac:dyDescent="0.25">
      <c r="A55" s="1" t="s">
        <v>132</v>
      </c>
      <c r="B55" s="22" t="s">
        <v>133</v>
      </c>
      <c r="C55" s="22" t="s">
        <v>50</v>
      </c>
      <c r="D55" s="5">
        <v>53</v>
      </c>
      <c r="E55" s="2">
        <v>52</v>
      </c>
      <c r="F55" s="3">
        <v>3.481887</v>
      </c>
      <c r="G55" s="2">
        <v>3</v>
      </c>
      <c r="H55" s="3">
        <v>47.289700000000003</v>
      </c>
      <c r="I55" s="3">
        <v>58.710299999999997</v>
      </c>
      <c r="J55" s="6" t="s">
        <v>26</v>
      </c>
      <c r="K55" s="6" t="s">
        <v>26</v>
      </c>
      <c r="L55" s="6" t="s">
        <v>26</v>
      </c>
      <c r="M55" s="6" t="s">
        <v>26</v>
      </c>
      <c r="N55" s="6" t="s">
        <v>26</v>
      </c>
      <c r="O55" s="6">
        <v>47</v>
      </c>
      <c r="P55" s="6" t="s">
        <v>26</v>
      </c>
      <c r="Q55" s="6" t="s">
        <v>26</v>
      </c>
      <c r="R55" s="6" t="s">
        <v>26</v>
      </c>
      <c r="S55" s="6" t="s">
        <v>26</v>
      </c>
      <c r="T55" s="6">
        <v>52</v>
      </c>
      <c r="U55" s="6" t="s">
        <v>26</v>
      </c>
      <c r="V55" s="6">
        <v>60</v>
      </c>
    </row>
    <row r="56" spans="1:22" ht="15" x14ac:dyDescent="0.25">
      <c r="A56" s="1" t="s">
        <v>134</v>
      </c>
      <c r="B56" s="22" t="s">
        <v>135</v>
      </c>
      <c r="C56" s="22" t="s">
        <v>25</v>
      </c>
      <c r="D56" s="5">
        <v>53</v>
      </c>
      <c r="E56" s="2">
        <v>52</v>
      </c>
      <c r="F56" s="3">
        <v>2.1078950000000001</v>
      </c>
      <c r="G56" s="2">
        <v>8</v>
      </c>
      <c r="H56" s="3">
        <v>49.543050000000001</v>
      </c>
      <c r="I56" s="3">
        <v>56.456949999999999</v>
      </c>
      <c r="J56" s="6" t="s">
        <v>26</v>
      </c>
      <c r="K56" s="6">
        <v>62</v>
      </c>
      <c r="L56" s="6" t="s">
        <v>26</v>
      </c>
      <c r="M56" s="6">
        <v>37</v>
      </c>
      <c r="N56" s="6" t="s">
        <v>26</v>
      </c>
      <c r="O56" s="6">
        <v>59</v>
      </c>
      <c r="P56" s="6">
        <v>45</v>
      </c>
      <c r="Q56" s="6" t="s">
        <v>26</v>
      </c>
      <c r="R56" s="6">
        <v>50</v>
      </c>
      <c r="S56" s="6">
        <v>64</v>
      </c>
      <c r="T56" s="6" t="s">
        <v>26</v>
      </c>
      <c r="U56" s="6">
        <v>51</v>
      </c>
      <c r="V56" s="6">
        <v>59</v>
      </c>
    </row>
    <row r="57" spans="1:22" ht="15" x14ac:dyDescent="0.25">
      <c r="A57" s="1" t="s">
        <v>136</v>
      </c>
      <c r="B57" s="22" t="s">
        <v>137</v>
      </c>
      <c r="C57" s="22" t="s">
        <v>25</v>
      </c>
      <c r="D57" s="5">
        <v>53</v>
      </c>
      <c r="E57" s="2">
        <v>52</v>
      </c>
      <c r="F57" s="3">
        <v>1.4229590000000001</v>
      </c>
      <c r="G57" s="2">
        <v>6</v>
      </c>
      <c r="H57" s="3">
        <v>50.666350000000001</v>
      </c>
      <c r="I57" s="3">
        <v>55.333649999999999</v>
      </c>
      <c r="J57" s="6" t="s">
        <v>26</v>
      </c>
      <c r="K57" s="6">
        <v>53</v>
      </c>
      <c r="L57" s="6" t="s">
        <v>26</v>
      </c>
      <c r="M57" s="6">
        <v>55</v>
      </c>
      <c r="N57" s="6" t="s">
        <v>26</v>
      </c>
      <c r="O57" s="6">
        <v>47</v>
      </c>
      <c r="P57" s="6" t="s">
        <v>26</v>
      </c>
      <c r="Q57" s="6" t="s">
        <v>26</v>
      </c>
      <c r="R57" s="6">
        <v>50</v>
      </c>
      <c r="S57" s="6">
        <v>60</v>
      </c>
      <c r="T57" s="6" t="s">
        <v>26</v>
      </c>
      <c r="U57" s="6">
        <v>51</v>
      </c>
      <c r="V57" s="6" t="s">
        <v>26</v>
      </c>
    </row>
    <row r="58" spans="1:22" ht="15" x14ac:dyDescent="0.25">
      <c r="A58" s="1" t="s">
        <v>138</v>
      </c>
      <c r="B58" s="22" t="s">
        <v>139</v>
      </c>
      <c r="C58" s="22" t="s">
        <v>82</v>
      </c>
      <c r="D58" s="5">
        <v>53</v>
      </c>
      <c r="E58" s="2">
        <v>52</v>
      </c>
      <c r="F58" s="3">
        <v>1.535955</v>
      </c>
      <c r="G58" s="2">
        <v>6</v>
      </c>
      <c r="H58" s="3">
        <v>50.481029999999997</v>
      </c>
      <c r="I58" s="3">
        <v>55.518970000000003</v>
      </c>
      <c r="J58" s="6" t="s">
        <v>26</v>
      </c>
      <c r="K58" s="6" t="s">
        <v>26</v>
      </c>
      <c r="L58" s="6">
        <v>49</v>
      </c>
      <c r="M58" s="6">
        <v>55</v>
      </c>
      <c r="N58" s="6" t="s">
        <v>26</v>
      </c>
      <c r="O58" s="6">
        <v>59</v>
      </c>
      <c r="P58" s="6" t="s">
        <v>26</v>
      </c>
      <c r="Q58" s="6" t="s">
        <v>26</v>
      </c>
      <c r="R58" s="6" t="s">
        <v>26</v>
      </c>
      <c r="S58" s="6">
        <v>47</v>
      </c>
      <c r="T58" s="6" t="s">
        <v>26</v>
      </c>
      <c r="U58" s="6">
        <v>58</v>
      </c>
      <c r="V58" s="6">
        <v>52</v>
      </c>
    </row>
    <row r="59" spans="1:22" ht="15" x14ac:dyDescent="0.25">
      <c r="A59" s="1" t="s">
        <v>140</v>
      </c>
      <c r="B59" s="22" t="s">
        <v>141</v>
      </c>
      <c r="C59" s="22" t="s">
        <v>69</v>
      </c>
      <c r="D59" s="5">
        <v>53</v>
      </c>
      <c r="E59" s="2">
        <v>52</v>
      </c>
      <c r="F59" s="3">
        <v>5.3613569999999999</v>
      </c>
      <c r="G59" s="2">
        <v>7</v>
      </c>
      <c r="H59" s="3">
        <v>44.207369999999997</v>
      </c>
      <c r="I59" s="3">
        <v>61.792630000000003</v>
      </c>
      <c r="J59" s="6" t="s">
        <v>26</v>
      </c>
      <c r="K59" s="6" t="s">
        <v>26</v>
      </c>
      <c r="L59" s="6">
        <v>37</v>
      </c>
      <c r="M59" s="6">
        <v>55</v>
      </c>
      <c r="N59" s="6" t="s">
        <v>26</v>
      </c>
      <c r="O59" s="6">
        <v>22</v>
      </c>
      <c r="P59" s="6">
        <v>67</v>
      </c>
      <c r="Q59" s="6" t="s">
        <v>26</v>
      </c>
      <c r="R59" s="6">
        <v>59</v>
      </c>
      <c r="S59" s="6">
        <v>49</v>
      </c>
      <c r="T59" s="6" t="s">
        <v>26</v>
      </c>
      <c r="U59" s="6">
        <v>84</v>
      </c>
      <c r="V59" s="6" t="s">
        <v>26</v>
      </c>
    </row>
    <row r="60" spans="1:22" ht="15" x14ac:dyDescent="0.25">
      <c r="A60" s="1" t="s">
        <v>142</v>
      </c>
      <c r="B60" s="22" t="s">
        <v>143</v>
      </c>
      <c r="C60" s="22" t="s">
        <v>29</v>
      </c>
      <c r="D60" s="5">
        <v>51</v>
      </c>
      <c r="E60" s="2">
        <v>57</v>
      </c>
      <c r="F60" s="3">
        <v>1.6175090000000001</v>
      </c>
      <c r="G60" s="2">
        <v>9</v>
      </c>
      <c r="H60" s="3">
        <v>48.347290000000001</v>
      </c>
      <c r="I60" s="3">
        <v>53.652709999999999</v>
      </c>
      <c r="J60" s="6" t="s">
        <v>26</v>
      </c>
      <c r="K60" s="6" t="s">
        <v>26</v>
      </c>
      <c r="L60" s="6">
        <v>53</v>
      </c>
      <c r="M60" s="6">
        <v>55</v>
      </c>
      <c r="N60" s="6" t="s">
        <v>26</v>
      </c>
      <c r="O60" s="6">
        <v>59</v>
      </c>
      <c r="P60" s="6">
        <v>51</v>
      </c>
      <c r="Q60" s="6">
        <v>35</v>
      </c>
      <c r="R60" s="6">
        <v>41</v>
      </c>
      <c r="S60" s="6">
        <v>54</v>
      </c>
      <c r="T60" s="6" t="s">
        <v>26</v>
      </c>
      <c r="U60" s="6">
        <v>62</v>
      </c>
      <c r="V60" s="6">
        <v>52</v>
      </c>
    </row>
    <row r="61" spans="1:22" ht="15" x14ac:dyDescent="0.25">
      <c r="A61" s="1" t="s">
        <v>144</v>
      </c>
      <c r="B61" s="22" t="s">
        <v>145</v>
      </c>
      <c r="C61" s="22" t="s">
        <v>82</v>
      </c>
      <c r="D61" s="5">
        <v>51</v>
      </c>
      <c r="E61" s="2">
        <v>57</v>
      </c>
      <c r="F61" s="3">
        <v>1.8838269999999999</v>
      </c>
      <c r="G61" s="2">
        <v>7</v>
      </c>
      <c r="H61" s="3">
        <v>47.910519999999998</v>
      </c>
      <c r="I61" s="3">
        <v>54.089480000000002</v>
      </c>
      <c r="J61" s="6" t="s">
        <v>26</v>
      </c>
      <c r="K61" s="6" t="s">
        <v>26</v>
      </c>
      <c r="L61" s="6">
        <v>41</v>
      </c>
      <c r="M61" s="6">
        <v>55</v>
      </c>
      <c r="N61" s="6" t="s">
        <v>26</v>
      </c>
      <c r="O61" s="6">
        <v>59</v>
      </c>
      <c r="P61" s="6" t="s">
        <v>26</v>
      </c>
      <c r="Q61" s="6" t="s">
        <v>26</v>
      </c>
      <c r="R61" s="6">
        <v>50</v>
      </c>
      <c r="S61" s="6">
        <v>59</v>
      </c>
      <c r="T61" s="6" t="s">
        <v>26</v>
      </c>
      <c r="U61" s="6">
        <v>45</v>
      </c>
      <c r="V61" s="6">
        <v>48</v>
      </c>
    </row>
    <row r="62" spans="1:22" ht="15" x14ac:dyDescent="0.25">
      <c r="A62" s="1" t="s">
        <v>146</v>
      </c>
      <c r="B62" s="22" t="s">
        <v>147</v>
      </c>
      <c r="C62" s="22" t="s">
        <v>25</v>
      </c>
      <c r="D62" s="5">
        <v>50</v>
      </c>
      <c r="E62" s="2">
        <v>59</v>
      </c>
      <c r="F62" s="3">
        <v>1.810346</v>
      </c>
      <c r="G62" s="2">
        <v>8</v>
      </c>
      <c r="H62" s="3">
        <v>47.031030000000001</v>
      </c>
      <c r="I62" s="3">
        <v>52.968969999999999</v>
      </c>
      <c r="J62" s="6" t="s">
        <v>26</v>
      </c>
      <c r="K62" s="6">
        <v>53</v>
      </c>
      <c r="L62" s="6" t="s">
        <v>26</v>
      </c>
      <c r="M62" s="6">
        <v>37</v>
      </c>
      <c r="N62" s="6" t="s">
        <v>26</v>
      </c>
      <c r="O62" s="6">
        <v>59</v>
      </c>
      <c r="P62" s="6">
        <v>54</v>
      </c>
      <c r="Q62" s="6" t="s">
        <v>26</v>
      </c>
      <c r="R62" s="6">
        <v>41</v>
      </c>
      <c r="S62" s="6">
        <v>57</v>
      </c>
      <c r="T62" s="6" t="s">
        <v>26</v>
      </c>
      <c r="U62" s="6">
        <v>44</v>
      </c>
      <c r="V62" s="6">
        <v>52</v>
      </c>
    </row>
    <row r="63" spans="1:22" ht="15" x14ac:dyDescent="0.25">
      <c r="A63" s="1" t="s">
        <v>148</v>
      </c>
      <c r="B63" s="22" t="s">
        <v>149</v>
      </c>
      <c r="C63" s="22" t="s">
        <v>119</v>
      </c>
      <c r="D63" s="5">
        <v>49</v>
      </c>
      <c r="E63" s="2">
        <v>60</v>
      </c>
      <c r="F63" s="3">
        <v>3.5047809999999999</v>
      </c>
      <c r="G63" s="2">
        <v>6</v>
      </c>
      <c r="H63" s="3">
        <v>43.252160000000003</v>
      </c>
      <c r="I63" s="3">
        <v>54.747839999999997</v>
      </c>
      <c r="J63" s="6" t="s">
        <v>26</v>
      </c>
      <c r="K63" s="6" t="s">
        <v>26</v>
      </c>
      <c r="L63" s="6">
        <v>45</v>
      </c>
      <c r="M63" s="6" t="s">
        <v>26</v>
      </c>
      <c r="N63" s="6">
        <v>44</v>
      </c>
      <c r="O63" s="6">
        <v>47</v>
      </c>
      <c r="P63" s="6" t="s">
        <v>26</v>
      </c>
      <c r="Q63" s="6" t="s">
        <v>26</v>
      </c>
      <c r="R63" s="6">
        <v>32</v>
      </c>
      <c r="S63" s="6">
        <v>63</v>
      </c>
      <c r="T63" s="6" t="s">
        <v>26</v>
      </c>
      <c r="U63" s="6">
        <v>60</v>
      </c>
      <c r="V63" s="6" t="s">
        <v>26</v>
      </c>
    </row>
    <row r="64" spans="1:22" ht="15" x14ac:dyDescent="0.25">
      <c r="A64" s="1" t="s">
        <v>150</v>
      </c>
      <c r="B64" s="22" t="s">
        <v>151</v>
      </c>
      <c r="C64" s="22" t="s">
        <v>69</v>
      </c>
      <c r="D64" s="5">
        <v>49</v>
      </c>
      <c r="E64" s="2">
        <v>60</v>
      </c>
      <c r="F64" s="3">
        <v>2.201044</v>
      </c>
      <c r="G64" s="2">
        <v>8</v>
      </c>
      <c r="H64" s="3">
        <v>45.39029</v>
      </c>
      <c r="I64" s="3">
        <v>52.60971</v>
      </c>
      <c r="J64" s="6" t="s">
        <v>26</v>
      </c>
      <c r="K64" s="6" t="s">
        <v>26</v>
      </c>
      <c r="L64" s="6">
        <v>37</v>
      </c>
      <c r="M64" s="6">
        <v>55</v>
      </c>
      <c r="N64" s="6" t="s">
        <v>26</v>
      </c>
      <c r="O64" s="6">
        <v>35</v>
      </c>
      <c r="P64" s="6">
        <v>54</v>
      </c>
      <c r="Q64" s="6" t="s">
        <v>26</v>
      </c>
      <c r="R64" s="6">
        <v>50</v>
      </c>
      <c r="S64" s="6">
        <v>43</v>
      </c>
      <c r="T64" s="6" t="s">
        <v>26</v>
      </c>
      <c r="U64" s="6">
        <v>62</v>
      </c>
      <c r="V64" s="6">
        <v>54</v>
      </c>
    </row>
    <row r="65" spans="1:22" ht="15" x14ac:dyDescent="0.25">
      <c r="A65" s="1" t="s">
        <v>152</v>
      </c>
      <c r="B65" s="22" t="s">
        <v>153</v>
      </c>
      <c r="C65" s="22" t="s">
        <v>25</v>
      </c>
      <c r="D65" s="5">
        <v>49</v>
      </c>
      <c r="E65" s="2">
        <v>60</v>
      </c>
      <c r="F65" s="3">
        <v>2.6916570000000002</v>
      </c>
      <c r="G65" s="2">
        <v>9</v>
      </c>
      <c r="H65" s="3">
        <v>44.585680000000004</v>
      </c>
      <c r="I65" s="3">
        <v>53.414319999999996</v>
      </c>
      <c r="J65" s="6" t="s">
        <v>26</v>
      </c>
      <c r="K65" s="6">
        <v>44</v>
      </c>
      <c r="L65" s="6">
        <v>53</v>
      </c>
      <c r="M65" s="6">
        <v>55</v>
      </c>
      <c r="N65" s="6">
        <v>59</v>
      </c>
      <c r="O65" s="6">
        <v>59</v>
      </c>
      <c r="P65" s="6">
        <v>25</v>
      </c>
      <c r="Q65" s="6" t="s">
        <v>26</v>
      </c>
      <c r="R65" s="6">
        <v>59</v>
      </c>
      <c r="S65" s="6">
        <v>59</v>
      </c>
      <c r="T65" s="6" t="s">
        <v>26</v>
      </c>
      <c r="U65" s="6">
        <v>26</v>
      </c>
      <c r="V65" s="6" t="s">
        <v>26</v>
      </c>
    </row>
    <row r="66" spans="1:22" ht="15" x14ac:dyDescent="0.25">
      <c r="A66" s="1" t="s">
        <v>154</v>
      </c>
      <c r="B66" s="22" t="s">
        <v>155</v>
      </c>
      <c r="C66" s="22" t="s">
        <v>119</v>
      </c>
      <c r="D66" s="5">
        <v>47</v>
      </c>
      <c r="E66" s="2">
        <v>63</v>
      </c>
      <c r="F66" s="3">
        <v>3.3760539999999999</v>
      </c>
      <c r="G66" s="2">
        <v>7</v>
      </c>
      <c r="H66" s="3">
        <v>41.463270000000001</v>
      </c>
      <c r="I66" s="3">
        <v>52.536729999999999</v>
      </c>
      <c r="J66" s="6" t="s">
        <v>26</v>
      </c>
      <c r="K66" s="6" t="s">
        <v>26</v>
      </c>
      <c r="L66" s="6">
        <v>37</v>
      </c>
      <c r="M66" s="6">
        <v>55</v>
      </c>
      <c r="N66" s="6">
        <v>33</v>
      </c>
      <c r="O66" s="6">
        <v>59</v>
      </c>
      <c r="P66" s="6" t="s">
        <v>26</v>
      </c>
      <c r="Q66" s="6" t="s">
        <v>26</v>
      </c>
      <c r="R66" s="6">
        <v>32</v>
      </c>
      <c r="S66" s="6">
        <v>56</v>
      </c>
      <c r="T66" s="6" t="s">
        <v>26</v>
      </c>
      <c r="U66" s="6"/>
      <c r="V66" s="6">
        <v>59</v>
      </c>
    </row>
    <row r="67" spans="1:22" ht="15" x14ac:dyDescent="0.25">
      <c r="A67" s="1" t="s">
        <v>156</v>
      </c>
      <c r="B67" s="22" t="s">
        <v>157</v>
      </c>
      <c r="C67" s="22" t="s">
        <v>25</v>
      </c>
      <c r="D67" s="5">
        <v>47</v>
      </c>
      <c r="E67" s="2">
        <v>63</v>
      </c>
      <c r="F67" s="3">
        <v>1.476637</v>
      </c>
      <c r="G67" s="2">
        <v>10</v>
      </c>
      <c r="H67" s="3">
        <v>44.578319999999998</v>
      </c>
      <c r="I67" s="3">
        <v>49.421680000000002</v>
      </c>
      <c r="J67" s="6" t="s">
        <v>26</v>
      </c>
      <c r="K67" s="6">
        <v>44</v>
      </c>
      <c r="L67" s="6">
        <v>53</v>
      </c>
      <c r="M67" s="6">
        <v>55</v>
      </c>
      <c r="N67" s="6">
        <v>53</v>
      </c>
      <c r="O67" s="6">
        <v>47</v>
      </c>
      <c r="P67" s="6">
        <v>30</v>
      </c>
      <c r="Q67" s="6" t="s">
        <v>26</v>
      </c>
      <c r="R67" s="6">
        <v>50</v>
      </c>
      <c r="S67" s="6">
        <v>56</v>
      </c>
      <c r="T67" s="6" t="s">
        <v>26</v>
      </c>
      <c r="U67" s="6">
        <v>31</v>
      </c>
      <c r="V67" s="6">
        <v>52</v>
      </c>
    </row>
    <row r="68" spans="1:22" ht="15" x14ac:dyDescent="0.25">
      <c r="A68" s="1" t="s">
        <v>158</v>
      </c>
      <c r="B68" s="22" t="s">
        <v>159</v>
      </c>
      <c r="C68" s="22" t="s">
        <v>50</v>
      </c>
      <c r="D68" s="5">
        <v>47</v>
      </c>
      <c r="E68" s="2">
        <v>63</v>
      </c>
      <c r="F68" s="3">
        <v>2.8122639999999999</v>
      </c>
      <c r="G68" s="2">
        <v>5</v>
      </c>
      <c r="H68" s="3">
        <v>42.387889999999999</v>
      </c>
      <c r="I68" s="3">
        <v>51.612110000000001</v>
      </c>
      <c r="J68" s="6" t="s">
        <v>26</v>
      </c>
      <c r="K68" s="6" t="s">
        <v>26</v>
      </c>
      <c r="L68" s="6">
        <v>45</v>
      </c>
      <c r="M68" s="6">
        <v>55</v>
      </c>
      <c r="N68" s="6" t="s">
        <v>26</v>
      </c>
      <c r="O68" s="6">
        <v>35</v>
      </c>
      <c r="P68" s="6" t="s">
        <v>26</v>
      </c>
      <c r="Q68" s="6" t="s">
        <v>26</v>
      </c>
      <c r="R68" s="6">
        <v>50</v>
      </c>
      <c r="S68" s="6">
        <v>50</v>
      </c>
      <c r="T68" s="6" t="s">
        <v>26</v>
      </c>
      <c r="U68" s="6" t="s">
        <v>26</v>
      </c>
      <c r="V68" s="6" t="s">
        <v>26</v>
      </c>
    </row>
    <row r="69" spans="1:22" ht="15" x14ac:dyDescent="0.25">
      <c r="A69" s="1" t="s">
        <v>160</v>
      </c>
      <c r="B69" s="22" t="s">
        <v>161</v>
      </c>
      <c r="C69" s="22" t="s">
        <v>82</v>
      </c>
      <c r="D69" s="5">
        <v>47</v>
      </c>
      <c r="E69" s="2">
        <v>63</v>
      </c>
      <c r="F69" s="3">
        <v>5.0585420000000001</v>
      </c>
      <c r="G69" s="2">
        <v>4</v>
      </c>
      <c r="H69" s="3">
        <v>38.703989999999997</v>
      </c>
      <c r="I69" s="3">
        <v>55.296010000000003</v>
      </c>
      <c r="J69" s="6">
        <v>34</v>
      </c>
      <c r="K69" s="6" t="s">
        <v>26</v>
      </c>
      <c r="L69" s="6" t="s">
        <v>26</v>
      </c>
      <c r="M69" s="6" t="s">
        <v>26</v>
      </c>
      <c r="N69" s="6" t="s">
        <v>26</v>
      </c>
      <c r="O69" s="6">
        <v>47</v>
      </c>
      <c r="P69" s="6" t="s">
        <v>26</v>
      </c>
      <c r="Q69" s="6" t="s">
        <v>26</v>
      </c>
      <c r="R69" s="6" t="s">
        <v>26</v>
      </c>
      <c r="S69" s="6">
        <v>62</v>
      </c>
      <c r="T69" s="6">
        <v>43</v>
      </c>
      <c r="U69" s="6" t="s">
        <v>26</v>
      </c>
      <c r="V69" s="6" t="s">
        <v>26</v>
      </c>
    </row>
    <row r="70" spans="1:22" ht="15" x14ac:dyDescent="0.25">
      <c r="A70" s="1" t="s">
        <v>162</v>
      </c>
      <c r="B70" s="22" t="s">
        <v>163</v>
      </c>
      <c r="C70" s="22" t="s">
        <v>119</v>
      </c>
      <c r="D70" s="5">
        <v>45</v>
      </c>
      <c r="E70" s="2">
        <v>67</v>
      </c>
      <c r="F70" s="3">
        <v>3.2485789999999999</v>
      </c>
      <c r="G70" s="2">
        <v>5</v>
      </c>
      <c r="H70" s="3">
        <v>39.672330000000002</v>
      </c>
      <c r="I70" s="3">
        <v>50.327669999999998</v>
      </c>
      <c r="J70" s="6" t="s">
        <v>26</v>
      </c>
      <c r="K70" s="6" t="s">
        <v>26</v>
      </c>
      <c r="L70" s="6">
        <v>53</v>
      </c>
      <c r="M70" s="6" t="s">
        <v>26</v>
      </c>
      <c r="N70" s="6">
        <v>44</v>
      </c>
      <c r="O70" s="6">
        <v>47</v>
      </c>
      <c r="P70" s="6" t="s">
        <v>26</v>
      </c>
      <c r="Q70" s="6" t="s">
        <v>26</v>
      </c>
      <c r="R70" s="6" t="s">
        <v>26</v>
      </c>
      <c r="S70" s="6">
        <v>30</v>
      </c>
      <c r="T70" s="6" t="s">
        <v>26</v>
      </c>
      <c r="U70" s="6">
        <v>51</v>
      </c>
      <c r="V70" s="6" t="s">
        <v>26</v>
      </c>
    </row>
    <row r="71" spans="1:22" ht="15" x14ac:dyDescent="0.25">
      <c r="A71" s="1" t="s">
        <v>164</v>
      </c>
      <c r="B71" s="22" t="s">
        <v>165</v>
      </c>
      <c r="C71" s="22" t="s">
        <v>82</v>
      </c>
      <c r="D71" s="5">
        <v>45</v>
      </c>
      <c r="E71" s="2">
        <v>67</v>
      </c>
      <c r="F71" s="3">
        <v>1.328981</v>
      </c>
      <c r="G71" s="2">
        <v>9</v>
      </c>
      <c r="H71" s="3">
        <v>42.82047</v>
      </c>
      <c r="I71" s="3">
        <v>47.17953</v>
      </c>
      <c r="J71" s="6">
        <v>42</v>
      </c>
      <c r="K71" s="6" t="s">
        <v>26</v>
      </c>
      <c r="L71" s="6">
        <v>45</v>
      </c>
      <c r="M71" s="6">
        <v>55</v>
      </c>
      <c r="N71" s="6" t="s">
        <v>26</v>
      </c>
      <c r="O71" s="6">
        <v>47</v>
      </c>
      <c r="P71" s="6" t="s">
        <v>26</v>
      </c>
      <c r="Q71" s="6" t="s">
        <v>26</v>
      </c>
      <c r="R71" s="6">
        <v>32</v>
      </c>
      <c r="S71" s="6">
        <v>55</v>
      </c>
      <c r="T71" s="6">
        <v>43</v>
      </c>
      <c r="U71" s="6">
        <v>42</v>
      </c>
      <c r="V71" s="6">
        <v>43</v>
      </c>
    </row>
    <row r="72" spans="1:22" ht="15" x14ac:dyDescent="0.25">
      <c r="A72" s="1" t="s">
        <v>166</v>
      </c>
      <c r="B72" s="22" t="s">
        <v>167</v>
      </c>
      <c r="C72" s="22" t="s">
        <v>25</v>
      </c>
      <c r="D72" s="5">
        <v>44</v>
      </c>
      <c r="E72" s="2">
        <v>69</v>
      </c>
      <c r="F72" s="3">
        <v>1.290551</v>
      </c>
      <c r="G72" s="2">
        <v>10</v>
      </c>
      <c r="H72" s="3">
        <v>41.883499999999998</v>
      </c>
      <c r="I72" s="3">
        <v>46.116500000000002</v>
      </c>
      <c r="J72" s="6" t="s">
        <v>26</v>
      </c>
      <c r="K72" s="6">
        <v>44</v>
      </c>
      <c r="L72" s="6">
        <v>57</v>
      </c>
      <c r="M72" s="6">
        <v>37</v>
      </c>
      <c r="N72" s="6">
        <v>53</v>
      </c>
      <c r="O72" s="6">
        <v>47</v>
      </c>
      <c r="P72" s="6">
        <v>41</v>
      </c>
      <c r="Q72" s="6" t="s">
        <v>26</v>
      </c>
      <c r="R72" s="6">
        <v>50</v>
      </c>
      <c r="S72" s="6">
        <v>31</v>
      </c>
      <c r="T72" s="6" t="s">
        <v>26</v>
      </c>
      <c r="U72" s="6">
        <v>40</v>
      </c>
      <c r="V72" s="6">
        <v>36</v>
      </c>
    </row>
    <row r="73" spans="1:22" ht="15" x14ac:dyDescent="0.25">
      <c r="A73" s="1" t="s">
        <v>168</v>
      </c>
      <c r="B73" s="22" t="s">
        <v>169</v>
      </c>
      <c r="C73" s="22" t="s">
        <v>25</v>
      </c>
      <c r="D73" s="5">
        <v>44</v>
      </c>
      <c r="E73" s="2">
        <v>69</v>
      </c>
      <c r="F73" s="3">
        <v>1.271558</v>
      </c>
      <c r="G73" s="2">
        <v>10</v>
      </c>
      <c r="H73" s="3">
        <v>41.914650000000002</v>
      </c>
      <c r="I73" s="3">
        <v>46.085349999999998</v>
      </c>
      <c r="J73" s="6" t="s">
        <v>26</v>
      </c>
      <c r="K73" s="6">
        <v>35</v>
      </c>
      <c r="L73" s="6">
        <v>37</v>
      </c>
      <c r="M73" s="6">
        <v>55</v>
      </c>
      <c r="N73" s="6">
        <v>44</v>
      </c>
      <c r="O73" s="6">
        <v>59</v>
      </c>
      <c r="P73" s="6">
        <v>39</v>
      </c>
      <c r="Q73" s="6" t="s">
        <v>26</v>
      </c>
      <c r="R73" s="6">
        <v>50</v>
      </c>
      <c r="S73" s="6">
        <v>43</v>
      </c>
      <c r="T73" s="6" t="s">
        <v>26</v>
      </c>
      <c r="U73" s="6">
        <v>38</v>
      </c>
      <c r="V73" s="6">
        <v>40</v>
      </c>
    </row>
    <row r="74" spans="1:22" ht="15" x14ac:dyDescent="0.25">
      <c r="A74" s="1" t="s">
        <v>170</v>
      </c>
      <c r="B74" s="22" t="s">
        <v>171</v>
      </c>
      <c r="C74" s="22" t="s">
        <v>50</v>
      </c>
      <c r="D74" s="5">
        <v>44</v>
      </c>
      <c r="E74" s="2">
        <v>69</v>
      </c>
      <c r="F74" s="3">
        <v>3.3431890000000002</v>
      </c>
      <c r="G74" s="2">
        <v>7</v>
      </c>
      <c r="H74" s="3">
        <v>38.51717</v>
      </c>
      <c r="I74" s="3">
        <v>49.48283</v>
      </c>
      <c r="J74" s="6" t="s">
        <v>26</v>
      </c>
      <c r="K74" s="6" t="s">
        <v>26</v>
      </c>
      <c r="L74" s="6">
        <v>37</v>
      </c>
      <c r="M74" s="6">
        <v>37</v>
      </c>
      <c r="N74" s="6" t="s">
        <v>26</v>
      </c>
      <c r="O74" s="6">
        <v>35</v>
      </c>
      <c r="P74" s="6" t="s">
        <v>26</v>
      </c>
      <c r="Q74" s="6" t="s">
        <v>26</v>
      </c>
      <c r="R74" s="6">
        <v>41</v>
      </c>
      <c r="S74" s="6">
        <v>70</v>
      </c>
      <c r="T74" s="6" t="s">
        <v>26</v>
      </c>
      <c r="U74" s="6">
        <v>38</v>
      </c>
      <c r="V74" s="6">
        <v>48</v>
      </c>
    </row>
    <row r="75" spans="1:22" ht="15" x14ac:dyDescent="0.25">
      <c r="A75" s="1" t="s">
        <v>172</v>
      </c>
      <c r="B75" s="22" t="s">
        <v>173</v>
      </c>
      <c r="C75" s="22" t="s">
        <v>25</v>
      </c>
      <c r="D75" s="5">
        <v>44</v>
      </c>
      <c r="E75" s="2">
        <v>69</v>
      </c>
      <c r="F75" s="3">
        <v>0.89220619999999995</v>
      </c>
      <c r="G75" s="2">
        <v>10</v>
      </c>
      <c r="H75" s="3">
        <v>42.53678</v>
      </c>
      <c r="I75" s="3">
        <v>45.46322</v>
      </c>
      <c r="J75" s="6" t="s">
        <v>26</v>
      </c>
      <c r="K75" s="6">
        <v>44</v>
      </c>
      <c r="L75" s="6">
        <v>45</v>
      </c>
      <c r="M75" s="6">
        <v>37</v>
      </c>
      <c r="N75" s="6">
        <v>56</v>
      </c>
      <c r="O75" s="6">
        <v>47</v>
      </c>
      <c r="P75" s="6">
        <v>40</v>
      </c>
      <c r="Q75" s="6" t="s">
        <v>26</v>
      </c>
      <c r="R75" s="6">
        <v>41</v>
      </c>
      <c r="S75" s="6">
        <v>38</v>
      </c>
      <c r="T75" s="6" t="s">
        <v>26</v>
      </c>
      <c r="U75" s="6">
        <v>43</v>
      </c>
      <c r="V75" s="6">
        <v>49</v>
      </c>
    </row>
    <row r="76" spans="1:22" ht="15" x14ac:dyDescent="0.25">
      <c r="A76" s="1" t="s">
        <v>174</v>
      </c>
      <c r="B76" s="22" t="s">
        <v>175</v>
      </c>
      <c r="C76" s="22" t="s">
        <v>82</v>
      </c>
      <c r="D76" s="5">
        <v>44</v>
      </c>
      <c r="E76" s="2">
        <v>69</v>
      </c>
      <c r="F76" s="3">
        <v>2.1671469999999999</v>
      </c>
      <c r="G76" s="2">
        <v>8</v>
      </c>
      <c r="H76" s="3">
        <v>40.445880000000002</v>
      </c>
      <c r="I76" s="3">
        <v>47.554119999999998</v>
      </c>
      <c r="J76" s="6" t="s">
        <v>26</v>
      </c>
      <c r="K76" s="6" t="s">
        <v>26</v>
      </c>
      <c r="L76" s="6">
        <v>53</v>
      </c>
      <c r="M76" s="6">
        <v>55</v>
      </c>
      <c r="N76" s="6" t="s">
        <v>26</v>
      </c>
      <c r="O76" s="6">
        <v>47</v>
      </c>
      <c r="P76" s="6">
        <v>28</v>
      </c>
      <c r="Q76" s="6" t="s">
        <v>26</v>
      </c>
      <c r="R76" s="6">
        <v>50</v>
      </c>
      <c r="S76" s="6">
        <v>46</v>
      </c>
      <c r="T76" s="6" t="s">
        <v>26</v>
      </c>
      <c r="U76" s="6">
        <v>32</v>
      </c>
      <c r="V76" s="6">
        <v>44</v>
      </c>
    </row>
    <row r="77" spans="1:22" ht="15" x14ac:dyDescent="0.25">
      <c r="A77" s="1" t="s">
        <v>176</v>
      </c>
      <c r="B77" s="22" t="s">
        <v>177</v>
      </c>
      <c r="C77" s="22" t="s">
        <v>69</v>
      </c>
      <c r="D77" s="5">
        <v>44</v>
      </c>
      <c r="E77" s="2">
        <v>69</v>
      </c>
      <c r="F77" s="3">
        <v>2.8274689999999998</v>
      </c>
      <c r="G77" s="2">
        <v>7</v>
      </c>
      <c r="H77" s="3">
        <v>39.362949999999998</v>
      </c>
      <c r="I77" s="3">
        <v>48.637050000000002</v>
      </c>
      <c r="J77" s="6" t="s">
        <v>26</v>
      </c>
      <c r="K77" s="6" t="s">
        <v>26</v>
      </c>
      <c r="L77" s="6">
        <v>33</v>
      </c>
      <c r="M77" s="6">
        <v>37</v>
      </c>
      <c r="N77" s="6" t="s">
        <v>26</v>
      </c>
      <c r="O77" s="6">
        <v>47</v>
      </c>
      <c r="P77" s="6" t="s">
        <v>26</v>
      </c>
      <c r="Q77" s="6" t="s">
        <v>26</v>
      </c>
      <c r="R77" s="6">
        <v>49</v>
      </c>
      <c r="S77" s="6">
        <v>64</v>
      </c>
      <c r="T77" s="6" t="s">
        <v>26</v>
      </c>
      <c r="U77" s="6">
        <v>41</v>
      </c>
      <c r="V77" s="6">
        <v>37</v>
      </c>
    </row>
    <row r="78" spans="1:22" ht="15" x14ac:dyDescent="0.25">
      <c r="A78" s="1" t="s">
        <v>178</v>
      </c>
      <c r="B78" s="22" t="s">
        <v>179</v>
      </c>
      <c r="C78" s="22" t="s">
        <v>82</v>
      </c>
      <c r="D78" s="5">
        <v>43</v>
      </c>
      <c r="E78" s="2">
        <v>75</v>
      </c>
      <c r="F78" s="3">
        <v>1.5164660000000001</v>
      </c>
      <c r="G78" s="2">
        <v>9</v>
      </c>
      <c r="H78" s="3">
        <v>40.512999999999998</v>
      </c>
      <c r="I78" s="3">
        <v>45.487000000000002</v>
      </c>
      <c r="J78" s="6">
        <v>47</v>
      </c>
      <c r="K78" s="6" t="s">
        <v>26</v>
      </c>
      <c r="L78" s="6">
        <v>41</v>
      </c>
      <c r="M78" s="6">
        <v>55</v>
      </c>
      <c r="N78" s="6" t="s">
        <v>26</v>
      </c>
      <c r="O78" s="6">
        <v>47</v>
      </c>
      <c r="P78" s="6" t="s">
        <v>26</v>
      </c>
      <c r="Q78" s="6" t="s">
        <v>26</v>
      </c>
      <c r="R78" s="6">
        <v>50</v>
      </c>
      <c r="S78" s="6">
        <v>38</v>
      </c>
      <c r="T78" s="6">
        <v>43</v>
      </c>
      <c r="U78" s="6">
        <v>30</v>
      </c>
      <c r="V78" s="6">
        <v>34</v>
      </c>
    </row>
    <row r="79" spans="1:22" ht="15" x14ac:dyDescent="0.25">
      <c r="A79" s="1" t="s">
        <v>180</v>
      </c>
      <c r="B79" s="22" t="s">
        <v>181</v>
      </c>
      <c r="C79" s="22" t="s">
        <v>29</v>
      </c>
      <c r="D79" s="5">
        <v>43</v>
      </c>
      <c r="E79" s="2">
        <v>75</v>
      </c>
      <c r="F79" s="3">
        <v>7.6927300000000001</v>
      </c>
      <c r="G79" s="2">
        <v>3</v>
      </c>
      <c r="H79" s="3">
        <v>30.38392</v>
      </c>
      <c r="I79" s="3">
        <v>55.616079999999997</v>
      </c>
      <c r="J79" s="6" t="s">
        <v>26</v>
      </c>
      <c r="K79" s="6" t="s">
        <v>26</v>
      </c>
      <c r="L79" s="6" t="s">
        <v>26</v>
      </c>
      <c r="M79" s="6" t="s">
        <v>26</v>
      </c>
      <c r="N79" s="6" t="s">
        <v>26</v>
      </c>
      <c r="O79" s="6">
        <v>35</v>
      </c>
      <c r="P79" s="6" t="s">
        <v>26</v>
      </c>
      <c r="Q79" s="6" t="s">
        <v>26</v>
      </c>
      <c r="R79" s="6" t="s">
        <v>26</v>
      </c>
      <c r="S79" s="6">
        <v>60</v>
      </c>
      <c r="T79" s="6">
        <v>35</v>
      </c>
      <c r="U79" s="6" t="s">
        <v>26</v>
      </c>
      <c r="V79" s="6" t="s">
        <v>26</v>
      </c>
    </row>
    <row r="80" spans="1:22" ht="15" x14ac:dyDescent="0.25">
      <c r="A80" s="1" t="s">
        <v>182</v>
      </c>
      <c r="B80" s="22" t="s">
        <v>183</v>
      </c>
      <c r="C80" s="22" t="s">
        <v>29</v>
      </c>
      <c r="D80" s="5">
        <v>43</v>
      </c>
      <c r="E80" s="2">
        <v>75</v>
      </c>
      <c r="F80" s="3">
        <v>3.5878640000000002</v>
      </c>
      <c r="G80" s="2">
        <v>3</v>
      </c>
      <c r="H80" s="3">
        <v>37.115900000000003</v>
      </c>
      <c r="I80" s="3">
        <v>48.884099999999997</v>
      </c>
      <c r="J80" s="6" t="s">
        <v>26</v>
      </c>
      <c r="K80" s="6" t="s">
        <v>26</v>
      </c>
      <c r="L80" s="6" t="s">
        <v>26</v>
      </c>
      <c r="M80" s="6" t="s">
        <v>26</v>
      </c>
      <c r="N80" s="6" t="s">
        <v>26</v>
      </c>
      <c r="O80" s="6">
        <v>47</v>
      </c>
      <c r="P80" s="6" t="s">
        <v>26</v>
      </c>
      <c r="Q80" s="6" t="s">
        <v>26</v>
      </c>
      <c r="R80" s="6" t="s">
        <v>26</v>
      </c>
      <c r="S80" s="6">
        <v>47</v>
      </c>
      <c r="T80" s="6">
        <v>35</v>
      </c>
      <c r="U80" s="6" t="s">
        <v>26</v>
      </c>
      <c r="V80" s="6" t="s">
        <v>26</v>
      </c>
    </row>
    <row r="81" spans="1:22" ht="15" x14ac:dyDescent="0.25">
      <c r="A81" s="1" t="s">
        <v>184</v>
      </c>
      <c r="B81" s="22" t="s">
        <v>185</v>
      </c>
      <c r="C81" s="22" t="s">
        <v>50</v>
      </c>
      <c r="D81" s="5">
        <v>42</v>
      </c>
      <c r="E81" s="2">
        <v>78</v>
      </c>
      <c r="F81" s="3">
        <v>2.3180559999999999</v>
      </c>
      <c r="G81" s="2">
        <v>8</v>
      </c>
      <c r="H81" s="3">
        <v>38.198390000000003</v>
      </c>
      <c r="I81" s="3">
        <v>45.801609999999997</v>
      </c>
      <c r="J81" s="6" t="s">
        <v>26</v>
      </c>
      <c r="K81" s="6" t="s">
        <v>26</v>
      </c>
      <c r="L81" s="6">
        <v>61</v>
      </c>
      <c r="M81" s="6">
        <v>37</v>
      </c>
      <c r="N81" s="6" t="s">
        <v>26</v>
      </c>
      <c r="O81" s="6">
        <v>35</v>
      </c>
      <c r="P81" s="6">
        <v>29</v>
      </c>
      <c r="Q81" s="6" t="s">
        <v>26</v>
      </c>
      <c r="R81" s="6">
        <v>41</v>
      </c>
      <c r="S81" s="6">
        <v>48</v>
      </c>
      <c r="T81" s="6" t="s">
        <v>26</v>
      </c>
      <c r="U81" s="6">
        <v>36</v>
      </c>
      <c r="V81" s="6">
        <v>49</v>
      </c>
    </row>
    <row r="82" spans="1:22" ht="15" x14ac:dyDescent="0.25">
      <c r="A82" s="1" t="s">
        <v>186</v>
      </c>
      <c r="B82" s="22" t="s">
        <v>187</v>
      </c>
      <c r="C82" s="22" t="s">
        <v>69</v>
      </c>
      <c r="D82" s="5">
        <v>42</v>
      </c>
      <c r="E82" s="2">
        <v>78</v>
      </c>
      <c r="F82" s="3">
        <v>5.9147230000000004</v>
      </c>
      <c r="G82" s="2">
        <v>6</v>
      </c>
      <c r="H82" s="3">
        <v>32.299849999999999</v>
      </c>
      <c r="I82" s="3">
        <v>51.700150000000001</v>
      </c>
      <c r="J82" s="6" t="s">
        <v>26</v>
      </c>
      <c r="K82" s="6" t="s">
        <v>26</v>
      </c>
      <c r="L82" s="6">
        <v>33</v>
      </c>
      <c r="M82" s="6">
        <v>37</v>
      </c>
      <c r="N82" s="6" t="s">
        <v>26</v>
      </c>
      <c r="O82" s="6">
        <v>35</v>
      </c>
      <c r="P82" s="6" t="s">
        <v>26</v>
      </c>
      <c r="Q82" s="6" t="s">
        <v>26</v>
      </c>
      <c r="R82" s="6">
        <v>41</v>
      </c>
      <c r="S82" s="6">
        <v>25</v>
      </c>
      <c r="T82" s="6" t="s">
        <v>26</v>
      </c>
      <c r="U82" s="6">
        <v>79</v>
      </c>
      <c r="V82" s="6" t="s">
        <v>26</v>
      </c>
    </row>
    <row r="83" spans="1:22" ht="15" x14ac:dyDescent="0.25">
      <c r="A83" s="1" t="s">
        <v>188</v>
      </c>
      <c r="B83" s="22" t="s">
        <v>189</v>
      </c>
      <c r="C83" s="22" t="s">
        <v>29</v>
      </c>
      <c r="D83" s="5">
        <v>42</v>
      </c>
      <c r="E83" s="2">
        <v>78</v>
      </c>
      <c r="F83" s="3">
        <v>1.630193</v>
      </c>
      <c r="G83" s="2">
        <v>8</v>
      </c>
      <c r="H83" s="3">
        <v>39.326479999999997</v>
      </c>
      <c r="I83" s="3">
        <v>44.673520000000003</v>
      </c>
      <c r="J83" s="6" t="s">
        <v>26</v>
      </c>
      <c r="K83" s="6" t="s">
        <v>26</v>
      </c>
      <c r="L83" s="6">
        <v>41</v>
      </c>
      <c r="M83" s="6">
        <v>37</v>
      </c>
      <c r="N83" s="6" t="s">
        <v>26</v>
      </c>
      <c r="O83" s="6">
        <v>47</v>
      </c>
      <c r="P83" s="6">
        <v>55</v>
      </c>
      <c r="Q83" s="6">
        <v>38</v>
      </c>
      <c r="R83" s="6">
        <v>32</v>
      </c>
      <c r="S83" s="6">
        <v>46</v>
      </c>
      <c r="T83" s="6" t="s">
        <v>26</v>
      </c>
      <c r="U83" s="6" t="s">
        <v>26</v>
      </c>
      <c r="V83" s="6">
        <v>39</v>
      </c>
    </row>
    <row r="84" spans="1:22" ht="15" x14ac:dyDescent="0.25">
      <c r="A84" s="1" t="s">
        <v>190</v>
      </c>
      <c r="B84" s="22" t="s">
        <v>191</v>
      </c>
      <c r="C84" s="22" t="s">
        <v>69</v>
      </c>
      <c r="D84" s="5">
        <v>42</v>
      </c>
      <c r="E84" s="2">
        <v>78</v>
      </c>
      <c r="F84" s="3">
        <v>1.8829199999999999</v>
      </c>
      <c r="G84" s="2">
        <v>6</v>
      </c>
      <c r="H84" s="3">
        <v>38.912010000000002</v>
      </c>
      <c r="I84" s="3">
        <v>45.087989999999998</v>
      </c>
      <c r="J84" s="6" t="s">
        <v>26</v>
      </c>
      <c r="K84" s="6" t="s">
        <v>26</v>
      </c>
      <c r="L84" s="6">
        <v>41</v>
      </c>
      <c r="M84" s="6">
        <v>37</v>
      </c>
      <c r="N84" s="6" t="s">
        <v>26</v>
      </c>
      <c r="O84" s="6">
        <v>35</v>
      </c>
      <c r="P84" s="6" t="s">
        <v>26</v>
      </c>
      <c r="Q84" s="6" t="s">
        <v>26</v>
      </c>
      <c r="R84" s="6">
        <v>41</v>
      </c>
      <c r="S84" s="6">
        <v>50</v>
      </c>
      <c r="T84" s="6" t="s">
        <v>26</v>
      </c>
      <c r="U84" s="6">
        <v>48</v>
      </c>
      <c r="V84" s="6" t="s">
        <v>26</v>
      </c>
    </row>
    <row r="85" spans="1:22" ht="15" x14ac:dyDescent="0.25">
      <c r="A85" s="1" t="s">
        <v>192</v>
      </c>
      <c r="B85" s="22" t="s">
        <v>193</v>
      </c>
      <c r="C85" s="22" t="s">
        <v>29</v>
      </c>
      <c r="D85" s="5">
        <v>42</v>
      </c>
      <c r="E85" s="2">
        <v>78</v>
      </c>
      <c r="F85" s="3">
        <v>7.8002669999999998</v>
      </c>
      <c r="G85" s="2">
        <v>3</v>
      </c>
      <c r="H85" s="3">
        <v>29.207560000000001</v>
      </c>
      <c r="I85" s="3">
        <v>54.792439999999999</v>
      </c>
      <c r="J85" s="6" t="s">
        <v>26</v>
      </c>
      <c r="K85" s="6" t="s">
        <v>26</v>
      </c>
      <c r="L85" s="6" t="s">
        <v>26</v>
      </c>
      <c r="M85" s="6" t="s">
        <v>26</v>
      </c>
      <c r="N85" s="6" t="s">
        <v>26</v>
      </c>
      <c r="O85" s="6">
        <v>59</v>
      </c>
      <c r="P85" s="6" t="s">
        <v>26</v>
      </c>
      <c r="Q85" s="6" t="s">
        <v>26</v>
      </c>
      <c r="R85" s="6" t="s">
        <v>26</v>
      </c>
      <c r="S85" s="6">
        <v>32</v>
      </c>
      <c r="T85" s="6">
        <v>35</v>
      </c>
      <c r="U85" s="6" t="s">
        <v>26</v>
      </c>
      <c r="V85" s="6" t="s">
        <v>26</v>
      </c>
    </row>
    <row r="86" spans="1:22" ht="15" x14ac:dyDescent="0.25">
      <c r="A86" s="1" t="s">
        <v>194</v>
      </c>
      <c r="B86" s="22" t="s">
        <v>195</v>
      </c>
      <c r="C86" s="22" t="s">
        <v>82</v>
      </c>
      <c r="D86" s="5">
        <v>41</v>
      </c>
      <c r="E86" s="2">
        <v>83</v>
      </c>
      <c r="F86" s="3">
        <v>1.7970360000000001</v>
      </c>
      <c r="G86" s="2">
        <v>7</v>
      </c>
      <c r="H86" s="3">
        <v>38.052860000000003</v>
      </c>
      <c r="I86" s="3">
        <v>43.947139999999997</v>
      </c>
      <c r="J86" s="6">
        <v>42</v>
      </c>
      <c r="K86" s="6" t="s">
        <v>26</v>
      </c>
      <c r="L86" s="6">
        <v>41</v>
      </c>
      <c r="M86" s="6" t="s">
        <v>26</v>
      </c>
      <c r="N86" s="6" t="s">
        <v>26</v>
      </c>
      <c r="O86" s="6">
        <v>35</v>
      </c>
      <c r="P86" s="6" t="s">
        <v>26</v>
      </c>
      <c r="Q86" s="6" t="s">
        <v>26</v>
      </c>
      <c r="R86" s="6" t="s">
        <v>26</v>
      </c>
      <c r="S86" s="6">
        <v>53</v>
      </c>
      <c r="T86" s="6">
        <v>43</v>
      </c>
      <c r="U86" s="6">
        <v>40</v>
      </c>
      <c r="V86" s="6">
        <v>32</v>
      </c>
    </row>
    <row r="87" spans="1:22" ht="15" x14ac:dyDescent="0.25">
      <c r="A87" s="1" t="s">
        <v>196</v>
      </c>
      <c r="B87" s="22" t="s">
        <v>197</v>
      </c>
      <c r="C87" s="22" t="s">
        <v>50</v>
      </c>
      <c r="D87" s="5">
        <v>41</v>
      </c>
      <c r="E87" s="2">
        <v>83</v>
      </c>
      <c r="F87" s="3">
        <v>3.539517</v>
      </c>
      <c r="G87" s="2">
        <v>5</v>
      </c>
      <c r="H87" s="3">
        <v>35.195189999999997</v>
      </c>
      <c r="I87" s="3">
        <v>46.804810000000003</v>
      </c>
      <c r="J87" s="6" t="s">
        <v>26</v>
      </c>
      <c r="K87" s="6" t="s">
        <v>26</v>
      </c>
      <c r="L87" s="6" t="s">
        <v>26</v>
      </c>
      <c r="M87" s="6" t="s">
        <v>26</v>
      </c>
      <c r="N87" s="6" t="s">
        <v>26</v>
      </c>
      <c r="O87" s="6">
        <v>35</v>
      </c>
      <c r="P87" s="6" t="s">
        <v>26</v>
      </c>
      <c r="Q87" s="6" t="s">
        <v>26</v>
      </c>
      <c r="R87" s="6">
        <v>41</v>
      </c>
      <c r="S87" s="6">
        <v>58</v>
      </c>
      <c r="T87" s="6">
        <v>35</v>
      </c>
      <c r="U87" s="6" t="s">
        <v>26</v>
      </c>
      <c r="V87" s="6">
        <v>37</v>
      </c>
    </row>
    <row r="88" spans="1:22" ht="15" x14ac:dyDescent="0.25">
      <c r="A88" s="1" t="s">
        <v>198</v>
      </c>
      <c r="B88" s="22" t="s">
        <v>199</v>
      </c>
      <c r="C88" s="22" t="s">
        <v>82</v>
      </c>
      <c r="D88" s="5">
        <v>41</v>
      </c>
      <c r="E88" s="2">
        <v>83</v>
      </c>
      <c r="F88" s="3">
        <v>3.2377929999999999</v>
      </c>
      <c r="G88" s="2">
        <v>6</v>
      </c>
      <c r="H88" s="3">
        <v>35.690019999999997</v>
      </c>
      <c r="I88" s="3">
        <v>46.309980000000003</v>
      </c>
      <c r="J88" s="6">
        <v>37</v>
      </c>
      <c r="K88" s="6" t="s">
        <v>26</v>
      </c>
      <c r="L88" s="6">
        <v>37</v>
      </c>
      <c r="M88" s="6" t="s">
        <v>26</v>
      </c>
      <c r="N88" s="6" t="s">
        <v>26</v>
      </c>
      <c r="O88" s="6">
        <v>59</v>
      </c>
      <c r="P88" s="6" t="s">
        <v>26</v>
      </c>
      <c r="Q88" s="6" t="s">
        <v>26</v>
      </c>
      <c r="R88" s="6" t="s">
        <v>26</v>
      </c>
      <c r="S88" s="6">
        <v>49</v>
      </c>
      <c r="T88" s="6">
        <v>35</v>
      </c>
      <c r="U88" s="6">
        <v>32</v>
      </c>
      <c r="V88" s="6" t="s">
        <v>26</v>
      </c>
    </row>
    <row r="89" spans="1:22" ht="15" x14ac:dyDescent="0.25">
      <c r="A89" s="1" t="s">
        <v>200</v>
      </c>
      <c r="B89" s="22" t="s">
        <v>201</v>
      </c>
      <c r="C89" s="22" t="s">
        <v>82</v>
      </c>
      <c r="D89" s="5">
        <v>40</v>
      </c>
      <c r="E89" s="2">
        <v>86</v>
      </c>
      <c r="F89" s="3">
        <v>1.622322</v>
      </c>
      <c r="G89" s="2">
        <v>8</v>
      </c>
      <c r="H89" s="3">
        <v>37.339390000000002</v>
      </c>
      <c r="I89" s="3">
        <v>42.660609999999998</v>
      </c>
      <c r="J89" s="6">
        <v>44</v>
      </c>
      <c r="K89" s="6" t="s">
        <v>26</v>
      </c>
      <c r="L89" s="6">
        <v>33</v>
      </c>
      <c r="M89" s="6" t="s">
        <v>26</v>
      </c>
      <c r="N89" s="6" t="s">
        <v>26</v>
      </c>
      <c r="O89" s="6">
        <v>47</v>
      </c>
      <c r="P89" s="6" t="s">
        <v>26</v>
      </c>
      <c r="Q89" s="6" t="s">
        <v>26</v>
      </c>
      <c r="R89" s="6">
        <v>41</v>
      </c>
      <c r="S89" s="6">
        <v>46</v>
      </c>
      <c r="T89" s="6">
        <v>43</v>
      </c>
      <c r="U89" s="6">
        <v>27</v>
      </c>
      <c r="V89" s="6">
        <v>36</v>
      </c>
    </row>
    <row r="90" spans="1:22" ht="15" x14ac:dyDescent="0.25">
      <c r="A90" s="1" t="s">
        <v>202</v>
      </c>
      <c r="B90" s="22" t="s">
        <v>203</v>
      </c>
      <c r="C90" s="22" t="s">
        <v>29</v>
      </c>
      <c r="D90" s="5">
        <v>40</v>
      </c>
      <c r="E90" s="2">
        <v>86</v>
      </c>
      <c r="F90" s="3">
        <v>1.141572</v>
      </c>
      <c r="G90" s="2">
        <v>9</v>
      </c>
      <c r="H90" s="3">
        <v>38.12782</v>
      </c>
      <c r="I90" s="3">
        <v>41.87218</v>
      </c>
      <c r="J90" s="6" t="s">
        <v>26</v>
      </c>
      <c r="K90" s="6" t="s">
        <v>26</v>
      </c>
      <c r="L90" s="6">
        <v>45</v>
      </c>
      <c r="M90" s="6">
        <v>37</v>
      </c>
      <c r="N90" s="6" t="s">
        <v>26</v>
      </c>
      <c r="O90" s="6">
        <v>47</v>
      </c>
      <c r="P90" s="6">
        <v>44</v>
      </c>
      <c r="Q90" s="6">
        <v>28</v>
      </c>
      <c r="R90" s="6">
        <v>41</v>
      </c>
      <c r="S90" s="6">
        <v>41</v>
      </c>
      <c r="T90" s="6" t="s">
        <v>26</v>
      </c>
      <c r="U90" s="6">
        <v>43</v>
      </c>
      <c r="V90" s="6">
        <v>34</v>
      </c>
    </row>
    <row r="91" spans="1:22" ht="15" x14ac:dyDescent="0.25">
      <c r="A91" s="1" t="s">
        <v>204</v>
      </c>
      <c r="B91" s="22" t="s">
        <v>205</v>
      </c>
      <c r="C91" s="22" t="s">
        <v>69</v>
      </c>
      <c r="D91" s="5">
        <v>40</v>
      </c>
      <c r="E91" s="2">
        <v>86</v>
      </c>
      <c r="F91" s="3">
        <v>2.215573</v>
      </c>
      <c r="G91" s="2">
        <v>7</v>
      </c>
      <c r="H91" s="3">
        <v>36.366459999999996</v>
      </c>
      <c r="I91" s="3">
        <v>43.633540000000004</v>
      </c>
      <c r="J91" s="6" t="s">
        <v>26</v>
      </c>
      <c r="K91" s="6" t="s">
        <v>26</v>
      </c>
      <c r="L91" s="6">
        <v>29</v>
      </c>
      <c r="M91" s="6">
        <v>37</v>
      </c>
      <c r="N91" s="6" t="s">
        <v>26</v>
      </c>
      <c r="O91" s="6">
        <v>35</v>
      </c>
      <c r="P91" s="6" t="s">
        <v>26</v>
      </c>
      <c r="Q91" s="6" t="s">
        <v>26</v>
      </c>
      <c r="R91" s="6">
        <v>50</v>
      </c>
      <c r="S91" s="6">
        <v>43</v>
      </c>
      <c r="T91" s="6" t="s">
        <v>26</v>
      </c>
      <c r="U91" s="6">
        <v>52</v>
      </c>
      <c r="V91" s="6">
        <v>38</v>
      </c>
    </row>
    <row r="92" spans="1:22" ht="15" x14ac:dyDescent="0.25">
      <c r="A92" s="1" t="s">
        <v>206</v>
      </c>
      <c r="B92" s="22" t="s">
        <v>207</v>
      </c>
      <c r="C92" s="22" t="s">
        <v>29</v>
      </c>
      <c r="D92" s="5">
        <v>40</v>
      </c>
      <c r="E92" s="2">
        <v>86</v>
      </c>
      <c r="F92" s="3">
        <v>2.707735</v>
      </c>
      <c r="G92" s="2">
        <v>4</v>
      </c>
      <c r="H92" s="3">
        <v>35.559310000000004</v>
      </c>
      <c r="I92" s="3">
        <v>44.440689999999996</v>
      </c>
      <c r="J92" s="6" t="s">
        <v>26</v>
      </c>
      <c r="K92" s="6" t="s">
        <v>26</v>
      </c>
      <c r="L92" s="6">
        <v>45</v>
      </c>
      <c r="M92" s="6" t="s">
        <v>26</v>
      </c>
      <c r="N92" s="6" t="s">
        <v>26</v>
      </c>
      <c r="O92" s="6">
        <v>35</v>
      </c>
      <c r="P92" s="6" t="s">
        <v>26</v>
      </c>
      <c r="Q92" s="6" t="s">
        <v>26</v>
      </c>
      <c r="R92" s="6" t="s">
        <v>26</v>
      </c>
      <c r="S92" s="6">
        <v>46</v>
      </c>
      <c r="T92" s="6">
        <v>35</v>
      </c>
      <c r="U92" s="6" t="s">
        <v>26</v>
      </c>
      <c r="V92" s="6" t="s">
        <v>26</v>
      </c>
    </row>
    <row r="93" spans="1:22" ht="15" x14ac:dyDescent="0.25">
      <c r="A93" s="1" t="s">
        <v>208</v>
      </c>
      <c r="B93" s="22" t="s">
        <v>209</v>
      </c>
      <c r="C93" s="22" t="s">
        <v>50</v>
      </c>
      <c r="D93" s="5">
        <v>40</v>
      </c>
      <c r="E93" s="2">
        <v>86</v>
      </c>
      <c r="F93" s="3">
        <v>3.733581</v>
      </c>
      <c r="G93" s="2">
        <v>7</v>
      </c>
      <c r="H93" s="3">
        <v>33.876930000000002</v>
      </c>
      <c r="I93" s="3">
        <v>46.123069999999998</v>
      </c>
      <c r="J93" s="6" t="s">
        <v>26</v>
      </c>
      <c r="K93" s="6" t="s">
        <v>26</v>
      </c>
      <c r="L93" s="6">
        <v>37</v>
      </c>
      <c r="M93" s="6">
        <v>37</v>
      </c>
      <c r="N93" s="6" t="s">
        <v>26</v>
      </c>
      <c r="O93" s="6">
        <v>35</v>
      </c>
      <c r="P93" s="6" t="s">
        <v>26</v>
      </c>
      <c r="Q93" s="6" t="s">
        <v>26</v>
      </c>
      <c r="R93" s="6">
        <v>32</v>
      </c>
      <c r="S93" s="6">
        <v>71</v>
      </c>
      <c r="T93" s="6" t="s">
        <v>26</v>
      </c>
      <c r="U93" s="6">
        <v>30</v>
      </c>
      <c r="V93" s="6">
        <v>39</v>
      </c>
    </row>
    <row r="94" spans="1:22" ht="15" x14ac:dyDescent="0.25">
      <c r="A94" s="1" t="s">
        <v>210</v>
      </c>
      <c r="B94" s="22" t="s">
        <v>211</v>
      </c>
      <c r="C94" s="22" t="s">
        <v>119</v>
      </c>
      <c r="D94" s="5">
        <v>40</v>
      </c>
      <c r="E94" s="2">
        <v>86</v>
      </c>
      <c r="F94" s="3">
        <v>2.0551560000000002</v>
      </c>
      <c r="G94" s="2">
        <v>9</v>
      </c>
      <c r="H94" s="3">
        <v>36.629539999999999</v>
      </c>
      <c r="I94" s="3">
        <v>43.370460000000001</v>
      </c>
      <c r="J94" s="6" t="s">
        <v>26</v>
      </c>
      <c r="K94" s="6">
        <v>26</v>
      </c>
      <c r="L94" s="6">
        <v>37</v>
      </c>
      <c r="M94" s="6">
        <v>37</v>
      </c>
      <c r="N94" s="6" t="s">
        <v>26</v>
      </c>
      <c r="O94" s="6">
        <v>47</v>
      </c>
      <c r="P94" s="6">
        <v>53</v>
      </c>
      <c r="Q94" s="6" t="s">
        <v>26</v>
      </c>
      <c r="R94" s="6">
        <v>41</v>
      </c>
      <c r="S94" s="6">
        <v>26</v>
      </c>
      <c r="T94" s="6" t="s">
        <v>26</v>
      </c>
      <c r="U94" s="6">
        <v>57</v>
      </c>
      <c r="V94" s="6">
        <v>37</v>
      </c>
    </row>
    <row r="95" spans="1:22" ht="15" x14ac:dyDescent="0.25">
      <c r="A95" s="1" t="s">
        <v>212</v>
      </c>
      <c r="B95" s="22" t="s">
        <v>213</v>
      </c>
      <c r="C95" s="22" t="s">
        <v>50</v>
      </c>
      <c r="D95" s="5">
        <v>39</v>
      </c>
      <c r="E95" s="2">
        <v>92</v>
      </c>
      <c r="F95" s="3">
        <v>1.588306</v>
      </c>
      <c r="G95" s="2">
        <v>8</v>
      </c>
      <c r="H95" s="3">
        <v>36.395180000000003</v>
      </c>
      <c r="I95" s="3">
        <v>41.604819999999997</v>
      </c>
      <c r="J95" s="6" t="s">
        <v>26</v>
      </c>
      <c r="K95" s="6" t="s">
        <v>26</v>
      </c>
      <c r="L95" s="6">
        <v>45</v>
      </c>
      <c r="M95" s="6">
        <v>37</v>
      </c>
      <c r="N95" s="6" t="s">
        <v>26</v>
      </c>
      <c r="O95" s="6">
        <v>47</v>
      </c>
      <c r="P95" s="6">
        <v>30</v>
      </c>
      <c r="Q95" s="6" t="s">
        <v>26</v>
      </c>
      <c r="R95" s="6">
        <v>41</v>
      </c>
      <c r="S95" s="6">
        <v>48</v>
      </c>
      <c r="T95" s="6" t="s">
        <v>26</v>
      </c>
      <c r="U95" s="6">
        <v>31</v>
      </c>
      <c r="V95" s="6">
        <v>36</v>
      </c>
    </row>
    <row r="96" spans="1:22" ht="15" x14ac:dyDescent="0.25">
      <c r="A96" s="1" t="s">
        <v>214</v>
      </c>
      <c r="B96" s="22" t="s">
        <v>215</v>
      </c>
      <c r="C96" s="22" t="s">
        <v>50</v>
      </c>
      <c r="D96" s="5">
        <v>39</v>
      </c>
      <c r="E96" s="2">
        <v>92</v>
      </c>
      <c r="F96" s="3">
        <v>1.7322010000000001</v>
      </c>
      <c r="G96" s="2">
        <v>7</v>
      </c>
      <c r="H96" s="3">
        <v>36.159190000000002</v>
      </c>
      <c r="I96" s="3">
        <v>41.840809999999998</v>
      </c>
      <c r="J96" s="6" t="s">
        <v>26</v>
      </c>
      <c r="K96" s="6" t="s">
        <v>26</v>
      </c>
      <c r="L96" s="6">
        <v>49</v>
      </c>
      <c r="M96" s="6">
        <v>37</v>
      </c>
      <c r="N96" s="6" t="s">
        <v>26</v>
      </c>
      <c r="O96" s="6">
        <v>35</v>
      </c>
      <c r="P96" s="6" t="s">
        <v>26</v>
      </c>
      <c r="Q96" s="6" t="s">
        <v>26</v>
      </c>
      <c r="R96" s="6">
        <v>41</v>
      </c>
      <c r="S96" s="6">
        <v>47</v>
      </c>
      <c r="T96" s="6" t="s">
        <v>26</v>
      </c>
      <c r="U96" s="6">
        <v>33</v>
      </c>
      <c r="V96" s="6">
        <v>34</v>
      </c>
    </row>
    <row r="97" spans="1:22" ht="15" x14ac:dyDescent="0.25">
      <c r="A97" s="1" t="s">
        <v>216</v>
      </c>
      <c r="B97" s="22" t="s">
        <v>217</v>
      </c>
      <c r="C97" s="22" t="s">
        <v>50</v>
      </c>
      <c r="D97" s="5">
        <v>38</v>
      </c>
      <c r="E97" s="2">
        <v>94</v>
      </c>
      <c r="F97" s="3">
        <v>2.4993750000000001</v>
      </c>
      <c r="G97" s="2">
        <v>8</v>
      </c>
      <c r="H97" s="3">
        <v>33.901020000000003</v>
      </c>
      <c r="I97" s="3">
        <v>42.098979999999997</v>
      </c>
      <c r="J97" s="6" t="s">
        <v>26</v>
      </c>
      <c r="K97" s="6" t="s">
        <v>26</v>
      </c>
      <c r="L97" s="6">
        <v>61</v>
      </c>
      <c r="M97" s="6">
        <v>37</v>
      </c>
      <c r="N97" s="6" t="s">
        <v>26</v>
      </c>
      <c r="O97" s="6">
        <v>35</v>
      </c>
      <c r="P97" s="6">
        <v>35</v>
      </c>
      <c r="Q97" s="6" t="s">
        <v>26</v>
      </c>
      <c r="R97" s="6">
        <v>32</v>
      </c>
      <c r="S97" s="6">
        <v>42</v>
      </c>
      <c r="T97" s="6" t="s">
        <v>26</v>
      </c>
      <c r="U97" s="6">
        <v>22</v>
      </c>
      <c r="V97" s="6">
        <v>37</v>
      </c>
    </row>
    <row r="98" spans="1:22" ht="15" x14ac:dyDescent="0.25">
      <c r="A98" s="1" t="s">
        <v>218</v>
      </c>
      <c r="B98" s="22" t="s">
        <v>219</v>
      </c>
      <c r="C98" s="22" t="s">
        <v>82</v>
      </c>
      <c r="D98" s="5">
        <v>38</v>
      </c>
      <c r="E98" s="2">
        <v>94</v>
      </c>
      <c r="F98" s="3">
        <v>1.0020150000000001</v>
      </c>
      <c r="G98" s="2">
        <v>9</v>
      </c>
      <c r="H98" s="3">
        <v>36.356699999999996</v>
      </c>
      <c r="I98" s="3">
        <v>39.643300000000004</v>
      </c>
      <c r="J98" s="6">
        <v>37</v>
      </c>
      <c r="K98" s="6" t="s">
        <v>26</v>
      </c>
      <c r="L98" s="6">
        <v>33</v>
      </c>
      <c r="M98" s="6">
        <v>37</v>
      </c>
      <c r="N98" s="6" t="s">
        <v>26</v>
      </c>
      <c r="O98" s="6">
        <v>47</v>
      </c>
      <c r="P98" s="6" t="s">
        <v>26</v>
      </c>
      <c r="Q98" s="6" t="s">
        <v>26</v>
      </c>
      <c r="R98" s="6">
        <v>40</v>
      </c>
      <c r="S98" s="6">
        <v>46</v>
      </c>
      <c r="T98" s="6">
        <v>35</v>
      </c>
      <c r="U98" s="6">
        <v>34</v>
      </c>
      <c r="V98" s="6">
        <v>35</v>
      </c>
    </row>
    <row r="99" spans="1:22" ht="15" x14ac:dyDescent="0.25">
      <c r="A99" s="1" t="s">
        <v>220</v>
      </c>
      <c r="B99" s="22" t="s">
        <v>221</v>
      </c>
      <c r="C99" s="22" t="s">
        <v>119</v>
      </c>
      <c r="D99" s="5">
        <v>38</v>
      </c>
      <c r="E99" s="2">
        <v>94</v>
      </c>
      <c r="F99" s="3">
        <v>3.1162869999999998</v>
      </c>
      <c r="G99" s="2">
        <v>9</v>
      </c>
      <c r="H99" s="3">
        <v>32.889290000000003</v>
      </c>
      <c r="I99" s="3">
        <v>43.110709999999997</v>
      </c>
      <c r="J99" s="6" t="s">
        <v>26</v>
      </c>
      <c r="K99" s="6" t="s">
        <v>26</v>
      </c>
      <c r="L99" s="6">
        <v>33</v>
      </c>
      <c r="M99" s="6">
        <v>20</v>
      </c>
      <c r="N99" s="6">
        <v>24</v>
      </c>
      <c r="O99" s="6">
        <v>47</v>
      </c>
      <c r="P99" s="6">
        <v>61</v>
      </c>
      <c r="Q99" s="6" t="s">
        <v>26</v>
      </c>
      <c r="R99" s="6">
        <v>58</v>
      </c>
      <c r="S99" s="6">
        <v>17</v>
      </c>
      <c r="T99" s="6" t="s">
        <v>26</v>
      </c>
      <c r="U99" s="6">
        <v>47</v>
      </c>
      <c r="V99" s="6">
        <v>38</v>
      </c>
    </row>
    <row r="100" spans="1:22" ht="15" x14ac:dyDescent="0.25">
      <c r="A100" s="1" t="s">
        <v>222</v>
      </c>
      <c r="B100" s="22" t="s">
        <v>223</v>
      </c>
      <c r="C100" s="22" t="s">
        <v>50</v>
      </c>
      <c r="D100" s="5">
        <v>38</v>
      </c>
      <c r="E100" s="2">
        <v>94</v>
      </c>
      <c r="F100" s="3">
        <v>1.9799929999999999</v>
      </c>
      <c r="G100" s="2">
        <v>8</v>
      </c>
      <c r="H100" s="3">
        <v>34.752809999999997</v>
      </c>
      <c r="I100" s="3">
        <v>41.247190000000003</v>
      </c>
      <c r="J100" s="6" t="s">
        <v>26</v>
      </c>
      <c r="K100" s="6" t="s">
        <v>26</v>
      </c>
      <c r="L100" s="6">
        <v>49</v>
      </c>
      <c r="M100" s="6">
        <v>37</v>
      </c>
      <c r="N100" s="6" t="s">
        <v>26</v>
      </c>
      <c r="O100" s="6">
        <v>35</v>
      </c>
      <c r="P100" s="6">
        <v>31</v>
      </c>
      <c r="Q100" s="6" t="s">
        <v>26</v>
      </c>
      <c r="R100" s="6">
        <v>49</v>
      </c>
      <c r="S100" s="6">
        <v>44</v>
      </c>
      <c r="T100" s="6" t="s">
        <v>26</v>
      </c>
      <c r="U100" s="6">
        <v>26</v>
      </c>
      <c r="V100" s="6">
        <v>32</v>
      </c>
    </row>
    <row r="101" spans="1:22" ht="15" x14ac:dyDescent="0.25">
      <c r="A101" s="1" t="s">
        <v>224</v>
      </c>
      <c r="B101" s="22" t="s">
        <v>225</v>
      </c>
      <c r="C101" s="22" t="s">
        <v>119</v>
      </c>
      <c r="D101" s="5">
        <v>38</v>
      </c>
      <c r="E101" s="2">
        <v>94</v>
      </c>
      <c r="F101" s="3">
        <v>1.659292</v>
      </c>
      <c r="G101" s="2">
        <v>8</v>
      </c>
      <c r="H101" s="3">
        <v>35.278759999999998</v>
      </c>
      <c r="I101" s="3">
        <v>40.721240000000002</v>
      </c>
      <c r="J101" s="6" t="s">
        <v>26</v>
      </c>
      <c r="K101" s="6" t="s">
        <v>26</v>
      </c>
      <c r="L101" s="6">
        <v>45</v>
      </c>
      <c r="M101" s="6">
        <v>37</v>
      </c>
      <c r="N101" s="6">
        <v>50</v>
      </c>
      <c r="O101" s="6">
        <v>35</v>
      </c>
      <c r="P101" s="6" t="s">
        <v>26</v>
      </c>
      <c r="Q101" s="6" t="s">
        <v>26</v>
      </c>
      <c r="R101" s="6">
        <v>32</v>
      </c>
      <c r="S101" s="6">
        <v>28</v>
      </c>
      <c r="T101" s="6" t="s">
        <v>26</v>
      </c>
      <c r="U101" s="6">
        <v>40</v>
      </c>
      <c r="V101" s="6">
        <v>35</v>
      </c>
    </row>
    <row r="102" spans="1:22" ht="15" x14ac:dyDescent="0.25">
      <c r="A102" s="1" t="s">
        <v>226</v>
      </c>
      <c r="B102" s="22" t="s">
        <v>227</v>
      </c>
      <c r="C102" s="22" t="s">
        <v>29</v>
      </c>
      <c r="D102" s="5">
        <v>38</v>
      </c>
      <c r="E102" s="2">
        <v>94</v>
      </c>
      <c r="F102" s="3">
        <v>1.169462</v>
      </c>
      <c r="G102" s="2">
        <v>8</v>
      </c>
      <c r="H102" s="3">
        <v>36.082079999999998</v>
      </c>
      <c r="I102" s="3">
        <v>39.917920000000002</v>
      </c>
      <c r="J102" s="6" t="s">
        <v>26</v>
      </c>
      <c r="K102" s="6" t="s">
        <v>26</v>
      </c>
      <c r="L102" s="6">
        <v>45</v>
      </c>
      <c r="M102" s="6">
        <v>37</v>
      </c>
      <c r="N102" s="6" t="s">
        <v>26</v>
      </c>
      <c r="O102" s="6">
        <v>35</v>
      </c>
      <c r="P102" s="6" t="s">
        <v>26</v>
      </c>
      <c r="Q102" s="6" t="s">
        <v>26</v>
      </c>
      <c r="R102" s="6">
        <v>32</v>
      </c>
      <c r="S102" s="6">
        <v>44</v>
      </c>
      <c r="T102" s="6">
        <v>35</v>
      </c>
      <c r="U102" s="6">
        <v>43</v>
      </c>
      <c r="V102" s="6">
        <v>33</v>
      </c>
    </row>
    <row r="103" spans="1:22" ht="15" x14ac:dyDescent="0.25">
      <c r="A103" s="1" t="s">
        <v>228</v>
      </c>
      <c r="B103" s="22" t="s">
        <v>229</v>
      </c>
      <c r="C103" s="22" t="s">
        <v>50</v>
      </c>
      <c r="D103" s="5">
        <v>38</v>
      </c>
      <c r="E103" s="2">
        <v>94</v>
      </c>
      <c r="F103" s="3">
        <v>1.686898</v>
      </c>
      <c r="G103" s="2">
        <v>4</v>
      </c>
      <c r="H103" s="3">
        <v>35.233490000000003</v>
      </c>
      <c r="I103" s="3">
        <v>40.766509999999997</v>
      </c>
      <c r="J103" s="6" t="s">
        <v>26</v>
      </c>
      <c r="K103" s="6" t="s">
        <v>26</v>
      </c>
      <c r="L103" s="6" t="s">
        <v>26</v>
      </c>
      <c r="M103" s="6" t="s">
        <v>26</v>
      </c>
      <c r="N103" s="6" t="s">
        <v>26</v>
      </c>
      <c r="O103" s="6">
        <v>35</v>
      </c>
      <c r="P103" s="6" t="s">
        <v>26</v>
      </c>
      <c r="Q103" s="6" t="s">
        <v>26</v>
      </c>
      <c r="R103" s="6">
        <v>37</v>
      </c>
      <c r="S103" s="6">
        <v>43</v>
      </c>
      <c r="T103" s="6" t="s">
        <v>26</v>
      </c>
      <c r="U103" s="6" t="s">
        <v>26</v>
      </c>
      <c r="V103" s="6">
        <v>36</v>
      </c>
    </row>
    <row r="104" spans="1:22" ht="15" x14ac:dyDescent="0.25">
      <c r="A104" s="1" t="s">
        <v>230</v>
      </c>
      <c r="B104" s="22" t="s">
        <v>231</v>
      </c>
      <c r="C104" s="22" t="s">
        <v>82</v>
      </c>
      <c r="D104" s="5">
        <v>38</v>
      </c>
      <c r="E104" s="2">
        <v>94</v>
      </c>
      <c r="F104" s="3">
        <v>0.80378810000000001</v>
      </c>
      <c r="G104" s="2">
        <v>9</v>
      </c>
      <c r="H104" s="3">
        <v>36.681789999999999</v>
      </c>
      <c r="I104" s="3">
        <v>39.318210000000001</v>
      </c>
      <c r="J104" s="6">
        <v>39</v>
      </c>
      <c r="K104" s="6" t="s">
        <v>26</v>
      </c>
      <c r="L104" s="6">
        <v>41</v>
      </c>
      <c r="M104" s="6">
        <v>37</v>
      </c>
      <c r="N104" s="6" t="s">
        <v>26</v>
      </c>
      <c r="O104" s="6">
        <v>35</v>
      </c>
      <c r="P104" s="6" t="s">
        <v>26</v>
      </c>
      <c r="Q104" s="6" t="s">
        <v>26</v>
      </c>
      <c r="R104" s="6">
        <v>32</v>
      </c>
      <c r="S104" s="6">
        <v>45</v>
      </c>
      <c r="T104" s="6">
        <v>35</v>
      </c>
      <c r="U104" s="6">
        <v>42</v>
      </c>
      <c r="V104" s="6">
        <v>35</v>
      </c>
    </row>
    <row r="105" spans="1:22" ht="15" x14ac:dyDescent="0.25">
      <c r="A105" s="1" t="s">
        <v>232</v>
      </c>
      <c r="B105" s="22" t="s">
        <v>233</v>
      </c>
      <c r="C105" s="22" t="s">
        <v>82</v>
      </c>
      <c r="D105" s="5">
        <v>37</v>
      </c>
      <c r="E105" s="2">
        <v>102</v>
      </c>
      <c r="F105" s="3">
        <v>3.193978</v>
      </c>
      <c r="G105" s="2">
        <v>8</v>
      </c>
      <c r="H105" s="3">
        <v>31.761880000000001</v>
      </c>
      <c r="I105" s="3">
        <v>42.238120000000002</v>
      </c>
      <c r="J105" s="6">
        <v>11</v>
      </c>
      <c r="K105" s="6" t="s">
        <v>26</v>
      </c>
      <c r="L105" s="6">
        <v>33</v>
      </c>
      <c r="M105" s="6" t="s">
        <v>26</v>
      </c>
      <c r="N105" s="6" t="s">
        <v>26</v>
      </c>
      <c r="O105" s="6">
        <v>47</v>
      </c>
      <c r="P105" s="6" t="s">
        <v>26</v>
      </c>
      <c r="Q105" s="6" t="s">
        <v>26</v>
      </c>
      <c r="R105" s="6">
        <v>41</v>
      </c>
      <c r="S105" s="6">
        <v>54</v>
      </c>
      <c r="T105" s="6">
        <v>27</v>
      </c>
      <c r="U105" s="6">
        <v>50</v>
      </c>
      <c r="V105" s="6">
        <v>32</v>
      </c>
    </row>
    <row r="106" spans="1:22" ht="15" x14ac:dyDescent="0.25">
      <c r="A106" s="1" t="s">
        <v>234</v>
      </c>
      <c r="B106" s="22" t="s">
        <v>235</v>
      </c>
      <c r="C106" s="22" t="s">
        <v>29</v>
      </c>
      <c r="D106" s="5">
        <v>37</v>
      </c>
      <c r="E106" s="2">
        <v>102</v>
      </c>
      <c r="F106" s="3">
        <v>1.708278</v>
      </c>
      <c r="G106" s="2">
        <v>9</v>
      </c>
      <c r="H106" s="3">
        <v>34.198430000000002</v>
      </c>
      <c r="I106" s="3">
        <v>39.801569999999998</v>
      </c>
      <c r="J106" s="6" t="s">
        <v>26</v>
      </c>
      <c r="K106" s="6" t="s">
        <v>26</v>
      </c>
      <c r="L106" s="6">
        <v>37</v>
      </c>
      <c r="M106" s="6">
        <v>37</v>
      </c>
      <c r="N106" s="6" t="s">
        <v>26</v>
      </c>
      <c r="O106" s="6">
        <v>35</v>
      </c>
      <c r="P106" s="6">
        <v>43</v>
      </c>
      <c r="Q106" s="6">
        <v>32</v>
      </c>
      <c r="R106" s="6">
        <v>50</v>
      </c>
      <c r="S106" s="6">
        <v>26</v>
      </c>
      <c r="T106" s="6" t="s">
        <v>26</v>
      </c>
      <c r="U106" s="6">
        <v>46</v>
      </c>
      <c r="V106" s="6">
        <v>23</v>
      </c>
    </row>
    <row r="107" spans="1:22" ht="15" x14ac:dyDescent="0.25">
      <c r="A107" s="1" t="s">
        <v>236</v>
      </c>
      <c r="B107" s="22" t="s">
        <v>237</v>
      </c>
      <c r="C107" s="22" t="s">
        <v>119</v>
      </c>
      <c r="D107" s="5">
        <v>36</v>
      </c>
      <c r="E107" s="2">
        <v>104</v>
      </c>
      <c r="F107" s="3">
        <v>0.91548799999999997</v>
      </c>
      <c r="G107" s="2">
        <v>8</v>
      </c>
      <c r="H107" s="3">
        <v>34.498600000000003</v>
      </c>
      <c r="I107" s="3">
        <v>37.501399999999997</v>
      </c>
      <c r="J107" s="6" t="s">
        <v>26</v>
      </c>
      <c r="K107" s="6" t="s">
        <v>26</v>
      </c>
      <c r="L107" s="6">
        <v>37</v>
      </c>
      <c r="M107" s="6">
        <v>37</v>
      </c>
      <c r="N107" s="6">
        <v>42</v>
      </c>
      <c r="O107" s="6">
        <v>35</v>
      </c>
      <c r="P107" s="6" t="s">
        <v>26</v>
      </c>
      <c r="Q107" s="6" t="s">
        <v>26</v>
      </c>
      <c r="R107" s="6">
        <v>41</v>
      </c>
      <c r="S107" s="6">
        <v>32</v>
      </c>
      <c r="T107" s="6" t="s">
        <v>26</v>
      </c>
      <c r="U107" s="6">
        <v>37</v>
      </c>
      <c r="V107" s="6">
        <v>30</v>
      </c>
    </row>
    <row r="108" spans="1:22" ht="15" x14ac:dyDescent="0.25">
      <c r="A108" s="1" t="s">
        <v>238</v>
      </c>
      <c r="B108" s="22" t="s">
        <v>239</v>
      </c>
      <c r="C108" s="22" t="s">
        <v>69</v>
      </c>
      <c r="D108" s="5">
        <v>36</v>
      </c>
      <c r="E108" s="2">
        <v>104</v>
      </c>
      <c r="F108" s="3">
        <v>1.481484</v>
      </c>
      <c r="G108" s="2">
        <v>7</v>
      </c>
      <c r="H108" s="3">
        <v>33.570369999999997</v>
      </c>
      <c r="I108" s="3">
        <v>38.429630000000003</v>
      </c>
      <c r="J108" s="6" t="s">
        <v>26</v>
      </c>
      <c r="K108" s="6" t="s">
        <v>26</v>
      </c>
      <c r="L108" s="6">
        <v>37</v>
      </c>
      <c r="M108" s="6">
        <v>37</v>
      </c>
      <c r="N108" s="6" t="s">
        <v>26</v>
      </c>
      <c r="O108" s="6">
        <v>35</v>
      </c>
      <c r="P108" s="6" t="s">
        <v>26</v>
      </c>
      <c r="Q108" s="6" t="s">
        <v>26</v>
      </c>
      <c r="R108" s="6">
        <v>32</v>
      </c>
      <c r="S108" s="6">
        <v>28</v>
      </c>
      <c r="T108" s="6" t="s">
        <v>26</v>
      </c>
      <c r="U108" s="6">
        <v>46</v>
      </c>
      <c r="V108" s="6">
        <v>37</v>
      </c>
    </row>
    <row r="109" spans="1:22" ht="15" x14ac:dyDescent="0.25">
      <c r="A109" s="1" t="s">
        <v>240</v>
      </c>
      <c r="B109" s="22" t="s">
        <v>241</v>
      </c>
      <c r="C109" s="22" t="s">
        <v>82</v>
      </c>
      <c r="D109" s="5">
        <v>36</v>
      </c>
      <c r="E109" s="2">
        <v>104</v>
      </c>
      <c r="F109" s="3">
        <v>1.4583280000000001</v>
      </c>
      <c r="G109" s="2">
        <v>9</v>
      </c>
      <c r="H109" s="3">
        <v>33.608339999999998</v>
      </c>
      <c r="I109" s="3">
        <v>38.391660000000002</v>
      </c>
      <c r="J109" s="6">
        <v>32</v>
      </c>
      <c r="K109" s="6" t="s">
        <v>26</v>
      </c>
      <c r="L109" s="6">
        <v>29</v>
      </c>
      <c r="M109" s="6">
        <v>37</v>
      </c>
      <c r="N109" s="6" t="s">
        <v>26</v>
      </c>
      <c r="O109" s="6">
        <v>47</v>
      </c>
      <c r="P109" s="6" t="s">
        <v>26</v>
      </c>
      <c r="Q109" s="6" t="s">
        <v>26</v>
      </c>
      <c r="R109" s="6">
        <v>32</v>
      </c>
      <c r="S109" s="6">
        <v>44</v>
      </c>
      <c r="T109" s="6">
        <v>43</v>
      </c>
      <c r="U109" s="6">
        <v>28</v>
      </c>
      <c r="V109" s="6">
        <v>27</v>
      </c>
    </row>
    <row r="110" spans="1:22" ht="15" x14ac:dyDescent="0.25">
      <c r="A110" s="1" t="s">
        <v>242</v>
      </c>
      <c r="B110" s="22" t="s">
        <v>243</v>
      </c>
      <c r="C110" s="22" t="s">
        <v>50</v>
      </c>
      <c r="D110" s="5">
        <v>36</v>
      </c>
      <c r="E110" s="2">
        <v>104</v>
      </c>
      <c r="F110" s="3">
        <v>1.378282</v>
      </c>
      <c r="G110" s="2">
        <v>7</v>
      </c>
      <c r="H110" s="3">
        <v>33.739620000000002</v>
      </c>
      <c r="I110" s="3">
        <v>38.260379999999998</v>
      </c>
      <c r="J110" s="6" t="s">
        <v>26</v>
      </c>
      <c r="K110" s="6" t="s">
        <v>26</v>
      </c>
      <c r="L110" s="6">
        <v>45</v>
      </c>
      <c r="M110" s="6">
        <v>37</v>
      </c>
      <c r="N110" s="6" t="s">
        <v>26</v>
      </c>
      <c r="O110" s="6">
        <v>35</v>
      </c>
      <c r="P110" s="6" t="s">
        <v>26</v>
      </c>
      <c r="Q110" s="6" t="s">
        <v>26</v>
      </c>
      <c r="R110" s="6">
        <v>38</v>
      </c>
      <c r="S110" s="6">
        <v>34</v>
      </c>
      <c r="T110" s="6" t="s">
        <v>26</v>
      </c>
      <c r="U110" s="6">
        <v>28</v>
      </c>
      <c r="V110" s="6">
        <v>36</v>
      </c>
    </row>
    <row r="111" spans="1:22" ht="15" x14ac:dyDescent="0.25">
      <c r="A111" s="1" t="s">
        <v>244</v>
      </c>
      <c r="B111" s="22" t="s">
        <v>245</v>
      </c>
      <c r="C111" s="22" t="s">
        <v>119</v>
      </c>
      <c r="D111" s="5">
        <v>36</v>
      </c>
      <c r="E111" s="2">
        <v>104</v>
      </c>
      <c r="F111" s="3">
        <v>0.6831663</v>
      </c>
      <c r="G111" s="2">
        <v>6</v>
      </c>
      <c r="H111" s="3">
        <v>34.87961</v>
      </c>
      <c r="I111" s="3">
        <v>37.12039</v>
      </c>
      <c r="J111" s="6" t="s">
        <v>26</v>
      </c>
      <c r="K111" s="6" t="s">
        <v>26</v>
      </c>
      <c r="L111" s="6">
        <v>37</v>
      </c>
      <c r="M111" s="6" t="s">
        <v>26</v>
      </c>
      <c r="N111" s="6">
        <v>36</v>
      </c>
      <c r="O111" s="6">
        <v>35</v>
      </c>
      <c r="P111" s="6" t="s">
        <v>26</v>
      </c>
      <c r="Q111" s="6" t="s">
        <v>26</v>
      </c>
      <c r="R111" s="6" t="s">
        <v>26</v>
      </c>
      <c r="S111" s="6">
        <v>41</v>
      </c>
      <c r="T111" s="6">
        <v>35</v>
      </c>
      <c r="U111" s="6" t="s">
        <v>26</v>
      </c>
      <c r="V111" s="6">
        <v>36</v>
      </c>
    </row>
    <row r="112" spans="1:22" ht="15" x14ac:dyDescent="0.25">
      <c r="A112" s="1" t="s">
        <v>246</v>
      </c>
      <c r="B112" s="22" t="s">
        <v>247</v>
      </c>
      <c r="C112" s="22" t="s">
        <v>29</v>
      </c>
      <c r="D112" s="5">
        <v>36</v>
      </c>
      <c r="E112" s="2">
        <v>104</v>
      </c>
      <c r="F112" s="3">
        <v>1.307877</v>
      </c>
      <c r="G112" s="2">
        <v>9</v>
      </c>
      <c r="H112" s="3">
        <v>33.855080000000001</v>
      </c>
      <c r="I112" s="3">
        <v>38.144919999999999</v>
      </c>
      <c r="J112" s="6" t="s">
        <v>26</v>
      </c>
      <c r="K112" s="6" t="s">
        <v>26</v>
      </c>
      <c r="L112" s="6">
        <v>37</v>
      </c>
      <c r="M112" s="6">
        <v>37</v>
      </c>
      <c r="N112" s="6" t="s">
        <v>26</v>
      </c>
      <c r="O112" s="6">
        <v>35</v>
      </c>
      <c r="P112" s="6">
        <v>41</v>
      </c>
      <c r="Q112" s="6">
        <v>38</v>
      </c>
      <c r="R112" s="6">
        <v>32</v>
      </c>
      <c r="S112" s="6">
        <v>20</v>
      </c>
      <c r="T112" s="6" t="s">
        <v>26</v>
      </c>
      <c r="U112" s="6">
        <v>43</v>
      </c>
      <c r="V112" s="6">
        <v>38</v>
      </c>
    </row>
    <row r="113" spans="1:22" ht="15" x14ac:dyDescent="0.25">
      <c r="A113" s="1" t="s">
        <v>248</v>
      </c>
      <c r="B113" s="22" t="s">
        <v>249</v>
      </c>
      <c r="C113" s="22" t="s">
        <v>29</v>
      </c>
      <c r="D113" s="5">
        <v>36</v>
      </c>
      <c r="E113" s="2">
        <v>104</v>
      </c>
      <c r="F113" s="3">
        <v>1.8082180000000001</v>
      </c>
      <c r="G113" s="2">
        <v>8</v>
      </c>
      <c r="H113" s="3">
        <v>33.034520000000001</v>
      </c>
      <c r="I113" s="3">
        <v>38.965479999999999</v>
      </c>
      <c r="J113" s="6" t="s">
        <v>26</v>
      </c>
      <c r="K113" s="6" t="s">
        <v>26</v>
      </c>
      <c r="L113" s="6">
        <v>37</v>
      </c>
      <c r="M113" s="6">
        <v>20</v>
      </c>
      <c r="N113" s="6" t="s">
        <v>26</v>
      </c>
      <c r="O113" s="6">
        <v>47</v>
      </c>
      <c r="P113" s="6" t="s">
        <v>26</v>
      </c>
      <c r="Q113" s="6">
        <v>37</v>
      </c>
      <c r="R113" s="6">
        <v>41</v>
      </c>
      <c r="S113" s="6">
        <v>32</v>
      </c>
      <c r="T113" s="6" t="s">
        <v>26</v>
      </c>
      <c r="U113" s="6">
        <v>40</v>
      </c>
      <c r="V113" s="6">
        <v>36</v>
      </c>
    </row>
    <row r="114" spans="1:22" ht="15" x14ac:dyDescent="0.25">
      <c r="A114" s="1" t="s">
        <v>250</v>
      </c>
      <c r="B114" s="22" t="s">
        <v>251</v>
      </c>
      <c r="C114" s="22" t="s">
        <v>119</v>
      </c>
      <c r="D114" s="5">
        <v>35</v>
      </c>
      <c r="E114" s="2">
        <v>111</v>
      </c>
      <c r="F114" s="3">
        <v>1.867208</v>
      </c>
      <c r="G114" s="2">
        <v>7</v>
      </c>
      <c r="H114" s="3">
        <v>31.93778</v>
      </c>
      <c r="I114" s="3">
        <v>38.062220000000003</v>
      </c>
      <c r="J114" s="6" t="s">
        <v>26</v>
      </c>
      <c r="K114" s="6" t="s">
        <v>26</v>
      </c>
      <c r="L114" s="6">
        <v>37</v>
      </c>
      <c r="M114" s="6">
        <v>37</v>
      </c>
      <c r="N114" s="6">
        <v>44</v>
      </c>
      <c r="O114" s="6">
        <v>35</v>
      </c>
      <c r="P114" s="6" t="s">
        <v>26</v>
      </c>
      <c r="Q114" s="6" t="s">
        <v>26</v>
      </c>
      <c r="R114" s="6" t="s">
        <v>26</v>
      </c>
      <c r="S114" s="6">
        <v>23</v>
      </c>
      <c r="T114" s="6" t="s">
        <v>26</v>
      </c>
      <c r="U114" s="6">
        <v>29</v>
      </c>
      <c r="V114" s="6">
        <v>39</v>
      </c>
    </row>
    <row r="115" spans="1:22" ht="15" x14ac:dyDescent="0.25">
      <c r="A115" s="1" t="s">
        <v>252</v>
      </c>
      <c r="B115" s="22" t="s">
        <v>253</v>
      </c>
      <c r="C115" s="22" t="s">
        <v>29</v>
      </c>
      <c r="D115" s="5">
        <v>35</v>
      </c>
      <c r="E115" s="2">
        <v>111</v>
      </c>
      <c r="F115" s="3">
        <v>0.70916749999999995</v>
      </c>
      <c r="G115" s="2">
        <v>9</v>
      </c>
      <c r="H115" s="3">
        <v>33.836959999999998</v>
      </c>
      <c r="I115" s="3">
        <v>36.163040000000002</v>
      </c>
      <c r="J115" s="6" t="s">
        <v>26</v>
      </c>
      <c r="K115" s="6" t="s">
        <v>26</v>
      </c>
      <c r="L115" s="6">
        <v>37</v>
      </c>
      <c r="M115" s="6">
        <v>37</v>
      </c>
      <c r="N115" s="6" t="s">
        <v>26</v>
      </c>
      <c r="O115" s="6">
        <v>35</v>
      </c>
      <c r="P115" s="6">
        <v>32</v>
      </c>
      <c r="Q115" s="6" t="s">
        <v>26</v>
      </c>
      <c r="R115" s="6">
        <v>41</v>
      </c>
      <c r="S115" s="6">
        <v>34</v>
      </c>
      <c r="T115" s="6">
        <v>35</v>
      </c>
      <c r="U115" s="6">
        <v>28</v>
      </c>
      <c r="V115" s="6">
        <v>33</v>
      </c>
    </row>
    <row r="116" spans="1:22" ht="15" x14ac:dyDescent="0.25">
      <c r="A116" s="1" t="s">
        <v>254</v>
      </c>
      <c r="B116" s="22" t="s">
        <v>255</v>
      </c>
      <c r="C116" s="22" t="s">
        <v>119</v>
      </c>
      <c r="D116" s="5">
        <v>35</v>
      </c>
      <c r="E116" s="2">
        <v>111</v>
      </c>
      <c r="F116" s="3">
        <v>2.44184</v>
      </c>
      <c r="G116" s="2">
        <v>7</v>
      </c>
      <c r="H116" s="3">
        <v>30.995380000000001</v>
      </c>
      <c r="I116" s="3">
        <v>39.004620000000003</v>
      </c>
      <c r="J116" s="6" t="s">
        <v>26</v>
      </c>
      <c r="K116" s="6" t="s">
        <v>26</v>
      </c>
      <c r="L116" s="6">
        <v>41</v>
      </c>
      <c r="M116" s="6">
        <v>20</v>
      </c>
      <c r="N116" s="6">
        <v>47</v>
      </c>
      <c r="O116" s="6">
        <v>35</v>
      </c>
      <c r="P116" s="6" t="s">
        <v>26</v>
      </c>
      <c r="Q116" s="6" t="s">
        <v>26</v>
      </c>
      <c r="R116" s="6" t="s">
        <v>26</v>
      </c>
      <c r="S116" s="6">
        <v>28</v>
      </c>
      <c r="T116" s="6" t="s">
        <v>26</v>
      </c>
      <c r="U116" s="6">
        <v>32</v>
      </c>
      <c r="V116" s="6">
        <v>40</v>
      </c>
    </row>
    <row r="117" spans="1:22" ht="15" x14ac:dyDescent="0.25">
      <c r="A117" s="1" t="s">
        <v>256</v>
      </c>
      <c r="B117" s="22" t="s">
        <v>257</v>
      </c>
      <c r="C117" s="22" t="s">
        <v>50</v>
      </c>
      <c r="D117" s="5">
        <v>35</v>
      </c>
      <c r="E117" s="2">
        <v>111</v>
      </c>
      <c r="F117" s="3">
        <v>0.76900769999999996</v>
      </c>
      <c r="G117" s="2">
        <v>7</v>
      </c>
      <c r="H117" s="3">
        <v>33.73883</v>
      </c>
      <c r="I117" s="3">
        <v>36.26117</v>
      </c>
      <c r="J117" s="6" t="s">
        <v>26</v>
      </c>
      <c r="K117" s="6" t="s">
        <v>26</v>
      </c>
      <c r="L117" s="6">
        <v>37</v>
      </c>
      <c r="M117" s="6">
        <v>37</v>
      </c>
      <c r="N117" s="6" t="s">
        <v>26</v>
      </c>
      <c r="O117" s="6">
        <v>35</v>
      </c>
      <c r="P117" s="6" t="s">
        <v>26</v>
      </c>
      <c r="Q117" s="6" t="s">
        <v>26</v>
      </c>
      <c r="R117" s="6">
        <v>32</v>
      </c>
      <c r="S117" s="6">
        <v>39</v>
      </c>
      <c r="T117" s="6" t="s">
        <v>26</v>
      </c>
      <c r="U117" s="6">
        <v>31</v>
      </c>
      <c r="V117" s="6">
        <v>36</v>
      </c>
    </row>
    <row r="118" spans="1:22" ht="15" x14ac:dyDescent="0.25">
      <c r="A118" s="1" t="s">
        <v>258</v>
      </c>
      <c r="B118" s="22" t="s">
        <v>259</v>
      </c>
      <c r="C118" s="22" t="s">
        <v>119</v>
      </c>
      <c r="D118" s="5">
        <v>34</v>
      </c>
      <c r="E118" s="2">
        <v>115</v>
      </c>
      <c r="F118" s="3">
        <v>1.237908</v>
      </c>
      <c r="G118" s="2">
        <v>9</v>
      </c>
      <c r="H118" s="3">
        <v>31.969830000000002</v>
      </c>
      <c r="I118" s="3">
        <v>36.030169999999998</v>
      </c>
      <c r="J118" s="6" t="s">
        <v>26</v>
      </c>
      <c r="K118" s="6" t="s">
        <v>26</v>
      </c>
      <c r="L118" s="6">
        <v>29</v>
      </c>
      <c r="M118" s="6">
        <v>37</v>
      </c>
      <c r="N118" s="6">
        <v>36</v>
      </c>
      <c r="O118" s="6">
        <v>47</v>
      </c>
      <c r="P118" s="6" t="s">
        <v>26</v>
      </c>
      <c r="Q118" s="6" t="s">
        <v>26</v>
      </c>
      <c r="R118" s="6">
        <v>32</v>
      </c>
      <c r="S118" s="6">
        <v>41</v>
      </c>
      <c r="T118" s="6">
        <v>27</v>
      </c>
      <c r="U118" s="6">
        <v>30</v>
      </c>
      <c r="V118" s="6">
        <v>31</v>
      </c>
    </row>
    <row r="119" spans="1:22" ht="15" x14ac:dyDescent="0.25">
      <c r="A119" s="1" t="s">
        <v>260</v>
      </c>
      <c r="B119" s="22" t="s">
        <v>261</v>
      </c>
      <c r="C119" s="22" t="s">
        <v>29</v>
      </c>
      <c r="D119" s="5">
        <v>34</v>
      </c>
      <c r="E119" s="2">
        <v>115</v>
      </c>
      <c r="F119" s="3">
        <v>0.92003659999999998</v>
      </c>
      <c r="G119" s="2">
        <v>9</v>
      </c>
      <c r="H119" s="3">
        <v>32.491140000000001</v>
      </c>
      <c r="I119" s="3">
        <v>35.508859999999999</v>
      </c>
      <c r="J119" s="6" t="s">
        <v>26</v>
      </c>
      <c r="K119" s="6" t="s">
        <v>26</v>
      </c>
      <c r="L119" s="6">
        <v>33</v>
      </c>
      <c r="M119" s="6">
        <v>37</v>
      </c>
      <c r="N119" s="6" t="s">
        <v>26</v>
      </c>
      <c r="O119" s="6">
        <v>35</v>
      </c>
      <c r="P119" s="6">
        <v>34</v>
      </c>
      <c r="Q119" s="6">
        <v>38</v>
      </c>
      <c r="R119" s="6">
        <v>41</v>
      </c>
      <c r="S119" s="6">
        <v>28</v>
      </c>
      <c r="T119" s="6" t="s">
        <v>26</v>
      </c>
      <c r="U119" s="6">
        <v>32</v>
      </c>
      <c r="V119" s="6">
        <v>27</v>
      </c>
    </row>
    <row r="120" spans="1:22" ht="15" x14ac:dyDescent="0.25">
      <c r="A120" s="1" t="s">
        <v>262</v>
      </c>
      <c r="B120" s="22" t="s">
        <v>263</v>
      </c>
      <c r="C120" s="22" t="s">
        <v>69</v>
      </c>
      <c r="D120" s="5">
        <v>33</v>
      </c>
      <c r="E120" s="2">
        <v>117</v>
      </c>
      <c r="F120" s="3">
        <v>3.6817359999999999</v>
      </c>
      <c r="G120" s="2">
        <v>7</v>
      </c>
      <c r="H120" s="3">
        <v>26.961950000000002</v>
      </c>
      <c r="I120" s="3">
        <v>39.038049999999998</v>
      </c>
      <c r="J120" s="6" t="s">
        <v>26</v>
      </c>
      <c r="K120" s="6" t="s">
        <v>26</v>
      </c>
      <c r="L120" s="6">
        <v>29</v>
      </c>
      <c r="M120" s="6">
        <v>37</v>
      </c>
      <c r="N120" s="6" t="s">
        <v>26</v>
      </c>
      <c r="O120" s="6">
        <v>22</v>
      </c>
      <c r="P120" s="6" t="s">
        <v>26</v>
      </c>
      <c r="Q120" s="6" t="s">
        <v>26</v>
      </c>
      <c r="R120" s="6">
        <v>32</v>
      </c>
      <c r="S120" s="6">
        <v>20</v>
      </c>
      <c r="T120" s="6" t="s">
        <v>26</v>
      </c>
      <c r="U120" s="6">
        <v>62</v>
      </c>
      <c r="V120" s="6">
        <v>30</v>
      </c>
    </row>
    <row r="121" spans="1:22" ht="15" x14ac:dyDescent="0.25">
      <c r="A121" s="1" t="s">
        <v>264</v>
      </c>
      <c r="B121" s="22" t="s">
        <v>265</v>
      </c>
      <c r="C121" s="22" t="s">
        <v>82</v>
      </c>
      <c r="D121" s="5">
        <v>33</v>
      </c>
      <c r="E121" s="2">
        <v>117</v>
      </c>
      <c r="F121" s="3">
        <v>4.9316399999999998</v>
      </c>
      <c r="G121" s="2">
        <v>4</v>
      </c>
      <c r="H121" s="3">
        <v>24.912109999999998</v>
      </c>
      <c r="I121" s="3">
        <v>41.087890000000002</v>
      </c>
      <c r="J121" s="6" t="s">
        <v>26</v>
      </c>
      <c r="K121" s="6" t="s">
        <v>26</v>
      </c>
      <c r="L121" s="6">
        <v>17</v>
      </c>
      <c r="M121" s="6" t="s">
        <v>26</v>
      </c>
      <c r="N121" s="6" t="s">
        <v>26</v>
      </c>
      <c r="O121" s="6">
        <v>35</v>
      </c>
      <c r="P121" s="6" t="s">
        <v>26</v>
      </c>
      <c r="Q121" s="6" t="s">
        <v>26</v>
      </c>
      <c r="R121" s="6" t="s">
        <v>26</v>
      </c>
      <c r="S121" s="6">
        <v>38</v>
      </c>
      <c r="T121" s="6" t="s">
        <v>26</v>
      </c>
      <c r="U121" s="6">
        <v>43</v>
      </c>
      <c r="V121" s="6" t="s">
        <v>26</v>
      </c>
    </row>
    <row r="122" spans="1:22" ht="15" x14ac:dyDescent="0.25">
      <c r="A122" s="1" t="s">
        <v>266</v>
      </c>
      <c r="B122" s="22" t="s">
        <v>267</v>
      </c>
      <c r="C122" s="22" t="s">
        <v>29</v>
      </c>
      <c r="D122" s="5">
        <v>33</v>
      </c>
      <c r="E122" s="2">
        <v>117</v>
      </c>
      <c r="F122" s="3">
        <v>1.350671</v>
      </c>
      <c r="G122" s="2">
        <v>6</v>
      </c>
      <c r="H122" s="3">
        <v>30.7849</v>
      </c>
      <c r="I122" s="3">
        <v>35.2151</v>
      </c>
      <c r="J122" s="6" t="s">
        <v>26</v>
      </c>
      <c r="K122" s="6" t="s">
        <v>26</v>
      </c>
      <c r="L122" s="6">
        <v>29</v>
      </c>
      <c r="M122" s="6" t="s">
        <v>26</v>
      </c>
      <c r="N122" s="6" t="s">
        <v>26</v>
      </c>
      <c r="O122" s="6">
        <v>35</v>
      </c>
      <c r="P122" s="6" t="s">
        <v>26</v>
      </c>
      <c r="Q122" s="6" t="s">
        <v>26</v>
      </c>
      <c r="R122" s="6" t="s">
        <v>26</v>
      </c>
      <c r="S122" s="6">
        <v>29</v>
      </c>
      <c r="T122" s="6">
        <v>35</v>
      </c>
      <c r="U122" s="6">
        <v>40</v>
      </c>
      <c r="V122" s="6">
        <v>32</v>
      </c>
    </row>
    <row r="123" spans="1:22" ht="15" x14ac:dyDescent="0.25">
      <c r="A123" s="1" t="s">
        <v>268</v>
      </c>
      <c r="B123" s="22" t="s">
        <v>269</v>
      </c>
      <c r="C123" s="22" t="s">
        <v>82</v>
      </c>
      <c r="D123" s="5">
        <v>33</v>
      </c>
      <c r="E123" s="2">
        <v>117</v>
      </c>
      <c r="F123" s="3">
        <v>2.4209170000000002</v>
      </c>
      <c r="G123" s="2">
        <v>8</v>
      </c>
      <c r="H123" s="3">
        <v>29.029699999999998</v>
      </c>
      <c r="I123" s="3">
        <v>36.970300000000002</v>
      </c>
      <c r="J123" s="6">
        <v>34</v>
      </c>
      <c r="K123" s="6" t="s">
        <v>26</v>
      </c>
      <c r="L123" s="6">
        <v>33</v>
      </c>
      <c r="M123" s="6">
        <v>20</v>
      </c>
      <c r="N123" s="6" t="s">
        <v>26</v>
      </c>
      <c r="O123" s="6">
        <v>47</v>
      </c>
      <c r="P123" s="6" t="s">
        <v>26</v>
      </c>
      <c r="Q123" s="6" t="s">
        <v>26</v>
      </c>
      <c r="R123" s="6">
        <v>50</v>
      </c>
      <c r="S123" s="6">
        <v>25</v>
      </c>
      <c r="T123" s="6">
        <v>35</v>
      </c>
      <c r="U123" s="6" t="s">
        <v>26</v>
      </c>
      <c r="V123" s="6">
        <v>25</v>
      </c>
    </row>
    <row r="124" spans="1:22" ht="15" x14ac:dyDescent="0.25">
      <c r="A124" s="1" t="s">
        <v>270</v>
      </c>
      <c r="B124" s="22" t="s">
        <v>271</v>
      </c>
      <c r="C124" s="22" t="s">
        <v>119</v>
      </c>
      <c r="D124" s="5">
        <v>33</v>
      </c>
      <c r="E124" s="2">
        <v>117</v>
      </c>
      <c r="F124" s="3">
        <v>1.3130500000000001</v>
      </c>
      <c r="G124" s="2">
        <v>9</v>
      </c>
      <c r="H124" s="3">
        <v>30.846599999999999</v>
      </c>
      <c r="I124" s="3">
        <v>35.153399999999998</v>
      </c>
      <c r="J124" s="6" t="s">
        <v>26</v>
      </c>
      <c r="K124" s="6" t="s">
        <v>26</v>
      </c>
      <c r="L124" s="6">
        <v>41</v>
      </c>
      <c r="M124" s="6">
        <v>20</v>
      </c>
      <c r="N124" s="6">
        <v>36</v>
      </c>
      <c r="O124" s="6">
        <v>35</v>
      </c>
      <c r="P124" s="6">
        <v>35</v>
      </c>
      <c r="Q124" s="6" t="s">
        <v>26</v>
      </c>
      <c r="R124" s="6">
        <v>41</v>
      </c>
      <c r="S124" s="6">
        <v>26</v>
      </c>
      <c r="T124" s="6" t="s">
        <v>26</v>
      </c>
      <c r="U124" s="6">
        <v>30</v>
      </c>
      <c r="V124" s="6">
        <v>34</v>
      </c>
    </row>
    <row r="125" spans="1:22" ht="15" x14ac:dyDescent="0.25">
      <c r="A125" s="1" t="s">
        <v>272</v>
      </c>
      <c r="B125" s="22" t="s">
        <v>273</v>
      </c>
      <c r="C125" s="22" t="s">
        <v>82</v>
      </c>
      <c r="D125" s="5">
        <v>33</v>
      </c>
      <c r="E125" s="2">
        <v>117</v>
      </c>
      <c r="F125" s="3">
        <v>0.95660520000000004</v>
      </c>
      <c r="G125" s="2">
        <v>9</v>
      </c>
      <c r="H125" s="3">
        <v>31.431170000000002</v>
      </c>
      <c r="I125" s="3">
        <v>34.568829999999998</v>
      </c>
      <c r="J125" s="6">
        <v>39</v>
      </c>
      <c r="K125" s="6" t="s">
        <v>26</v>
      </c>
      <c r="L125" s="6">
        <v>29</v>
      </c>
      <c r="M125" s="6">
        <v>37</v>
      </c>
      <c r="N125" s="6" t="s">
        <v>26</v>
      </c>
      <c r="O125" s="6">
        <v>35</v>
      </c>
      <c r="P125" s="6" t="s">
        <v>26</v>
      </c>
      <c r="Q125" s="6" t="s">
        <v>26</v>
      </c>
      <c r="R125" s="6">
        <v>36</v>
      </c>
      <c r="S125" s="6">
        <v>37</v>
      </c>
      <c r="T125" s="6">
        <v>27</v>
      </c>
      <c r="U125" s="6">
        <v>26</v>
      </c>
      <c r="V125" s="6">
        <v>36</v>
      </c>
    </row>
    <row r="126" spans="1:22" ht="15" x14ac:dyDescent="0.25">
      <c r="A126" s="1" t="s">
        <v>274</v>
      </c>
      <c r="B126" s="22" t="s">
        <v>275</v>
      </c>
      <c r="C126" s="22" t="s">
        <v>82</v>
      </c>
      <c r="D126" s="5">
        <v>32</v>
      </c>
      <c r="E126" s="2">
        <v>123</v>
      </c>
      <c r="F126" s="3">
        <v>1.196653</v>
      </c>
      <c r="G126" s="2">
        <v>7</v>
      </c>
      <c r="H126" s="3">
        <v>30.037489999999998</v>
      </c>
      <c r="I126" s="3">
        <v>33.962510000000002</v>
      </c>
      <c r="J126" s="6">
        <v>37</v>
      </c>
      <c r="K126" s="6" t="s">
        <v>26</v>
      </c>
      <c r="L126" s="6">
        <v>29</v>
      </c>
      <c r="M126" s="6" t="s">
        <v>26</v>
      </c>
      <c r="N126" s="6" t="s">
        <v>26</v>
      </c>
      <c r="O126" s="6">
        <v>35</v>
      </c>
      <c r="P126" s="6" t="s">
        <v>26</v>
      </c>
      <c r="Q126" s="6" t="s">
        <v>26</v>
      </c>
      <c r="R126" s="6">
        <v>24</v>
      </c>
      <c r="S126" s="6">
        <v>33</v>
      </c>
      <c r="T126" s="6">
        <v>35</v>
      </c>
      <c r="U126" s="6" t="s">
        <v>26</v>
      </c>
      <c r="V126" s="6">
        <v>30</v>
      </c>
    </row>
    <row r="127" spans="1:22" ht="15" x14ac:dyDescent="0.25">
      <c r="A127" s="1" t="s">
        <v>276</v>
      </c>
      <c r="B127" s="22" t="s">
        <v>277</v>
      </c>
      <c r="C127" s="22" t="s">
        <v>50</v>
      </c>
      <c r="D127" s="5">
        <v>31</v>
      </c>
      <c r="E127" s="2">
        <v>124</v>
      </c>
      <c r="F127" s="3">
        <v>2.0480290000000001</v>
      </c>
      <c r="G127" s="2">
        <v>7</v>
      </c>
      <c r="H127" s="3">
        <v>27.64123</v>
      </c>
      <c r="I127" s="3">
        <v>34.35877</v>
      </c>
      <c r="J127" s="6" t="s">
        <v>26</v>
      </c>
      <c r="K127" s="6" t="s">
        <v>26</v>
      </c>
      <c r="L127" s="6">
        <v>37</v>
      </c>
      <c r="M127" s="6">
        <v>37</v>
      </c>
      <c r="N127" s="6" t="s">
        <v>26</v>
      </c>
      <c r="O127" s="6">
        <v>35</v>
      </c>
      <c r="P127" s="6" t="s">
        <v>26</v>
      </c>
      <c r="Q127" s="6" t="s">
        <v>26</v>
      </c>
      <c r="R127" s="6">
        <v>32</v>
      </c>
      <c r="S127" s="6">
        <v>34</v>
      </c>
      <c r="T127" s="6" t="s">
        <v>26</v>
      </c>
      <c r="U127" s="6">
        <v>19</v>
      </c>
      <c r="V127" s="6">
        <v>20</v>
      </c>
    </row>
    <row r="128" spans="1:22" ht="15" x14ac:dyDescent="0.25">
      <c r="A128" s="1" t="s">
        <v>278</v>
      </c>
      <c r="B128" s="22" t="s">
        <v>279</v>
      </c>
      <c r="C128" s="22" t="s">
        <v>82</v>
      </c>
      <c r="D128" s="5">
        <v>31</v>
      </c>
      <c r="E128" s="2">
        <v>124</v>
      </c>
      <c r="F128" s="3">
        <v>1.4929079999999999</v>
      </c>
      <c r="G128" s="2">
        <v>9</v>
      </c>
      <c r="H128" s="3">
        <v>28.551629999999999</v>
      </c>
      <c r="I128" s="3">
        <v>33.448369999999997</v>
      </c>
      <c r="J128" s="6">
        <v>27</v>
      </c>
      <c r="K128" s="6" t="s">
        <v>26</v>
      </c>
      <c r="L128" s="6">
        <v>33</v>
      </c>
      <c r="M128" s="6">
        <v>20</v>
      </c>
      <c r="N128" s="6" t="s">
        <v>26</v>
      </c>
      <c r="O128" s="6">
        <v>35</v>
      </c>
      <c r="P128" s="6" t="s">
        <v>26</v>
      </c>
      <c r="Q128" s="6" t="s">
        <v>26</v>
      </c>
      <c r="R128" s="6">
        <v>41</v>
      </c>
      <c r="S128" s="6">
        <v>40</v>
      </c>
      <c r="T128" s="6">
        <v>35</v>
      </c>
      <c r="U128" s="6">
        <v>24</v>
      </c>
      <c r="V128" s="6">
        <v>22</v>
      </c>
    </row>
    <row r="129" spans="1:22" ht="15" x14ac:dyDescent="0.25">
      <c r="A129" s="1" t="s">
        <v>280</v>
      </c>
      <c r="B129" s="22" t="s">
        <v>281</v>
      </c>
      <c r="C129" s="22" t="s">
        <v>119</v>
      </c>
      <c r="D129" s="5">
        <v>31</v>
      </c>
      <c r="E129" s="2">
        <v>124</v>
      </c>
      <c r="F129" s="3">
        <v>1.2806299999999999</v>
      </c>
      <c r="G129" s="2">
        <v>7</v>
      </c>
      <c r="H129" s="3">
        <v>28.89977</v>
      </c>
      <c r="I129" s="3">
        <v>33.100230000000003</v>
      </c>
      <c r="J129" s="6" t="s">
        <v>26</v>
      </c>
      <c r="K129" s="6" t="s">
        <v>26</v>
      </c>
      <c r="L129" s="6">
        <v>37</v>
      </c>
      <c r="M129" s="6" t="s">
        <v>26</v>
      </c>
      <c r="N129" s="6">
        <v>27</v>
      </c>
      <c r="O129" s="6">
        <v>35</v>
      </c>
      <c r="P129" s="6" t="s">
        <v>26</v>
      </c>
      <c r="Q129" s="6" t="s">
        <v>26</v>
      </c>
      <c r="R129" s="6" t="s">
        <v>26</v>
      </c>
      <c r="S129" s="6">
        <v>25</v>
      </c>
      <c r="T129" s="6">
        <v>35</v>
      </c>
      <c r="U129" s="6">
        <v>26</v>
      </c>
      <c r="V129" s="6">
        <v>29</v>
      </c>
    </row>
    <row r="130" spans="1:22" ht="15" x14ac:dyDescent="0.25">
      <c r="A130" s="1" t="s">
        <v>282</v>
      </c>
      <c r="B130" s="22" t="s">
        <v>283</v>
      </c>
      <c r="C130" s="22" t="s">
        <v>50</v>
      </c>
      <c r="D130" s="5">
        <v>31</v>
      </c>
      <c r="E130" s="2">
        <v>124</v>
      </c>
      <c r="F130" s="3">
        <v>1.3813329999999999</v>
      </c>
      <c r="G130" s="2">
        <v>9</v>
      </c>
      <c r="H130" s="3">
        <v>28.73461</v>
      </c>
      <c r="I130" s="3">
        <v>33.26538</v>
      </c>
      <c r="J130" s="6" t="s">
        <v>26</v>
      </c>
      <c r="K130" s="6">
        <v>44</v>
      </c>
      <c r="L130" s="6">
        <v>29</v>
      </c>
      <c r="M130" s="6">
        <v>37</v>
      </c>
      <c r="N130" s="6" t="s">
        <v>26</v>
      </c>
      <c r="O130" s="6">
        <v>22</v>
      </c>
      <c r="P130" s="6">
        <v>30</v>
      </c>
      <c r="Q130" s="6" t="s">
        <v>26</v>
      </c>
      <c r="R130" s="6">
        <v>24</v>
      </c>
      <c r="S130" s="6">
        <v>35</v>
      </c>
      <c r="T130" s="6" t="s">
        <v>26</v>
      </c>
      <c r="U130" s="6">
        <v>32</v>
      </c>
      <c r="V130" s="6">
        <v>23</v>
      </c>
    </row>
    <row r="131" spans="1:22" ht="15" x14ac:dyDescent="0.25">
      <c r="A131" s="1" t="s">
        <v>284</v>
      </c>
      <c r="B131" s="22" t="s">
        <v>285</v>
      </c>
      <c r="C131" s="22" t="s">
        <v>29</v>
      </c>
      <c r="D131" s="5">
        <v>31</v>
      </c>
      <c r="E131" s="2">
        <v>124</v>
      </c>
      <c r="F131" s="3">
        <v>1.7986690000000001</v>
      </c>
      <c r="G131" s="2">
        <v>8</v>
      </c>
      <c r="H131" s="3">
        <v>28.050180000000001</v>
      </c>
      <c r="I131" s="3">
        <v>33.949820000000003</v>
      </c>
      <c r="J131" s="6" t="s">
        <v>26</v>
      </c>
      <c r="K131" s="6" t="s">
        <v>26</v>
      </c>
      <c r="L131" s="6">
        <v>21</v>
      </c>
      <c r="M131" s="6">
        <v>37</v>
      </c>
      <c r="N131" s="6" t="s">
        <v>26</v>
      </c>
      <c r="O131" s="6">
        <v>35</v>
      </c>
      <c r="P131" s="6" t="s">
        <v>26</v>
      </c>
      <c r="Q131" s="6" t="s">
        <v>26</v>
      </c>
      <c r="R131" s="6">
        <v>32</v>
      </c>
      <c r="S131" s="6">
        <v>22</v>
      </c>
      <c r="T131" s="6">
        <v>35</v>
      </c>
      <c r="U131" s="6">
        <v>43</v>
      </c>
      <c r="V131" s="6">
        <v>25</v>
      </c>
    </row>
    <row r="132" spans="1:22" ht="15" x14ac:dyDescent="0.25">
      <c r="A132" s="1" t="s">
        <v>286</v>
      </c>
      <c r="B132" s="22" t="s">
        <v>287</v>
      </c>
      <c r="C132" s="22" t="s">
        <v>119</v>
      </c>
      <c r="D132" s="5">
        <v>30</v>
      </c>
      <c r="E132" s="2">
        <v>129</v>
      </c>
      <c r="F132" s="3">
        <v>5.0000169999999997</v>
      </c>
      <c r="G132" s="2">
        <v>7</v>
      </c>
      <c r="H132" s="3">
        <v>21.799969999999998</v>
      </c>
      <c r="I132" s="3">
        <v>38.200029999999998</v>
      </c>
      <c r="J132" s="6" t="s">
        <v>26</v>
      </c>
      <c r="K132" s="6" t="s">
        <v>26</v>
      </c>
      <c r="L132" s="6">
        <v>29</v>
      </c>
      <c r="M132" s="6">
        <v>20</v>
      </c>
      <c r="N132" s="6">
        <v>21</v>
      </c>
      <c r="O132" s="6">
        <v>35</v>
      </c>
      <c r="P132" s="6" t="s">
        <v>26</v>
      </c>
      <c r="Q132" s="6" t="s">
        <v>26</v>
      </c>
      <c r="R132" s="6">
        <v>24</v>
      </c>
      <c r="S132" s="6">
        <v>12</v>
      </c>
      <c r="T132" s="6" t="s">
        <v>26</v>
      </c>
      <c r="U132" s="6">
        <v>69</v>
      </c>
      <c r="V132" s="6" t="s">
        <v>26</v>
      </c>
    </row>
    <row r="133" spans="1:22" ht="15" x14ac:dyDescent="0.25">
      <c r="A133" s="1" t="s">
        <v>288</v>
      </c>
      <c r="B133" s="22" t="s">
        <v>289</v>
      </c>
      <c r="C133" s="22" t="s">
        <v>82</v>
      </c>
      <c r="D133" s="5">
        <v>30</v>
      </c>
      <c r="E133" s="2">
        <v>129</v>
      </c>
      <c r="F133" s="3">
        <v>2.3482919999999998</v>
      </c>
      <c r="G133" s="2">
        <v>6</v>
      </c>
      <c r="H133" s="3">
        <v>26.148800000000001</v>
      </c>
      <c r="I133" s="3">
        <v>33.851199999999999</v>
      </c>
      <c r="J133" s="6" t="s">
        <v>26</v>
      </c>
      <c r="K133" s="6" t="s">
        <v>26</v>
      </c>
      <c r="L133" s="6">
        <v>33</v>
      </c>
      <c r="M133" s="6">
        <v>37</v>
      </c>
      <c r="N133" s="6" t="s">
        <v>26</v>
      </c>
      <c r="O133" s="6">
        <v>35</v>
      </c>
      <c r="P133" s="6" t="s">
        <v>26</v>
      </c>
      <c r="Q133" s="6" t="s">
        <v>26</v>
      </c>
      <c r="R133" s="6">
        <v>32</v>
      </c>
      <c r="S133" s="6">
        <v>16</v>
      </c>
      <c r="T133" s="6" t="s">
        <v>26</v>
      </c>
      <c r="U133" s="6">
        <v>29</v>
      </c>
      <c r="V133" s="6" t="s">
        <v>26</v>
      </c>
    </row>
    <row r="134" spans="1:22" ht="15" x14ac:dyDescent="0.25">
      <c r="A134" s="1" t="s">
        <v>290</v>
      </c>
      <c r="B134" s="22" t="s">
        <v>291</v>
      </c>
      <c r="C134" s="22" t="s">
        <v>82</v>
      </c>
      <c r="D134" s="5">
        <v>30</v>
      </c>
      <c r="E134" s="2">
        <v>129</v>
      </c>
      <c r="F134" s="3">
        <v>1.1565810000000001</v>
      </c>
      <c r="G134" s="2">
        <v>9</v>
      </c>
      <c r="H134" s="3">
        <v>28.103210000000001</v>
      </c>
      <c r="I134" s="3">
        <v>31.896789999999999</v>
      </c>
      <c r="J134" s="6">
        <v>37</v>
      </c>
      <c r="K134" s="6" t="s">
        <v>26</v>
      </c>
      <c r="L134" s="6">
        <v>33</v>
      </c>
      <c r="M134" s="6">
        <v>20</v>
      </c>
      <c r="N134" s="6" t="s">
        <v>26</v>
      </c>
      <c r="O134" s="6">
        <v>35</v>
      </c>
      <c r="P134" s="6" t="s">
        <v>26</v>
      </c>
      <c r="Q134" s="6" t="s">
        <v>26</v>
      </c>
      <c r="R134" s="6">
        <v>37</v>
      </c>
      <c r="S134" s="6">
        <v>25</v>
      </c>
      <c r="T134" s="6">
        <v>27</v>
      </c>
      <c r="U134" s="6">
        <v>27</v>
      </c>
      <c r="V134" s="6">
        <v>34</v>
      </c>
    </row>
    <row r="135" spans="1:22" ht="15" x14ac:dyDescent="0.25">
      <c r="A135" s="1" t="s">
        <v>292</v>
      </c>
      <c r="B135" s="22" t="s">
        <v>293</v>
      </c>
      <c r="C135" s="22" t="s">
        <v>82</v>
      </c>
      <c r="D135" s="5">
        <v>30</v>
      </c>
      <c r="E135" s="2">
        <v>129</v>
      </c>
      <c r="F135" s="3">
        <v>1.4977199999999999</v>
      </c>
      <c r="G135" s="2">
        <v>8</v>
      </c>
      <c r="H135" s="3">
        <v>27.54374</v>
      </c>
      <c r="I135" s="3">
        <v>32.45626</v>
      </c>
      <c r="J135" s="6">
        <v>34</v>
      </c>
      <c r="K135" s="6" t="s">
        <v>26</v>
      </c>
      <c r="L135" s="6">
        <v>33</v>
      </c>
      <c r="M135" s="6" t="s">
        <v>26</v>
      </c>
      <c r="N135" s="6" t="s">
        <v>26</v>
      </c>
      <c r="O135" s="6">
        <v>35</v>
      </c>
      <c r="P135" s="6" t="s">
        <v>26</v>
      </c>
      <c r="Q135" s="6" t="s">
        <v>26</v>
      </c>
      <c r="R135" s="6">
        <v>32</v>
      </c>
      <c r="S135" s="6">
        <v>34</v>
      </c>
      <c r="T135" s="6">
        <v>35</v>
      </c>
      <c r="U135" s="6">
        <v>19</v>
      </c>
      <c r="V135" s="6">
        <v>21</v>
      </c>
    </row>
    <row r="136" spans="1:22" ht="15" x14ac:dyDescent="0.25">
      <c r="A136" s="1" t="s">
        <v>294</v>
      </c>
      <c r="B136" s="22" t="s">
        <v>295</v>
      </c>
      <c r="C136" s="22" t="s">
        <v>119</v>
      </c>
      <c r="D136" s="5">
        <v>30</v>
      </c>
      <c r="E136" s="2">
        <v>129</v>
      </c>
      <c r="F136" s="3">
        <v>1.334187</v>
      </c>
      <c r="G136" s="2">
        <v>9</v>
      </c>
      <c r="H136" s="3">
        <v>27.81193</v>
      </c>
      <c r="I136" s="3">
        <v>32.18806</v>
      </c>
      <c r="J136" s="6" t="s">
        <v>26</v>
      </c>
      <c r="K136" s="6" t="s">
        <v>26</v>
      </c>
      <c r="L136" s="6">
        <v>29</v>
      </c>
      <c r="M136" s="6">
        <v>20</v>
      </c>
      <c r="N136" s="6">
        <v>24</v>
      </c>
      <c r="O136" s="6">
        <v>35</v>
      </c>
      <c r="P136" s="6">
        <v>39</v>
      </c>
      <c r="Q136" s="6" t="s">
        <v>26</v>
      </c>
      <c r="R136" s="6">
        <v>24</v>
      </c>
      <c r="S136" s="6">
        <v>25</v>
      </c>
      <c r="T136" s="6" t="s">
        <v>26</v>
      </c>
      <c r="U136" s="6">
        <v>38</v>
      </c>
      <c r="V136" s="6">
        <v>34</v>
      </c>
    </row>
    <row r="137" spans="1:22" ht="15" x14ac:dyDescent="0.25">
      <c r="A137" s="1" t="s">
        <v>296</v>
      </c>
      <c r="B137" s="22" t="s">
        <v>297</v>
      </c>
      <c r="C137" s="22" t="s">
        <v>29</v>
      </c>
      <c r="D137" s="5">
        <v>29</v>
      </c>
      <c r="E137" s="2">
        <v>134</v>
      </c>
      <c r="F137" s="3">
        <v>3.9530340000000002</v>
      </c>
      <c r="G137" s="2">
        <v>5</v>
      </c>
      <c r="H137" s="3">
        <v>22.517019999999999</v>
      </c>
      <c r="I137" s="3">
        <v>35.482979999999998</v>
      </c>
      <c r="J137" s="6" t="s">
        <v>26</v>
      </c>
      <c r="K137" s="6" t="s">
        <v>26</v>
      </c>
      <c r="L137" s="6">
        <v>21</v>
      </c>
      <c r="M137" s="6" t="s">
        <v>26</v>
      </c>
      <c r="N137" s="6" t="s">
        <v>26</v>
      </c>
      <c r="O137" s="6">
        <v>35</v>
      </c>
      <c r="P137" s="6" t="s">
        <v>26</v>
      </c>
      <c r="Q137" s="6" t="s">
        <v>26</v>
      </c>
      <c r="R137" s="6" t="s">
        <v>26</v>
      </c>
      <c r="S137" s="6">
        <v>20</v>
      </c>
      <c r="T137" s="6">
        <v>27</v>
      </c>
      <c r="U137" s="6">
        <v>46</v>
      </c>
      <c r="V137" s="6" t="s">
        <v>26</v>
      </c>
    </row>
    <row r="138" spans="1:22" ht="15" x14ac:dyDescent="0.25">
      <c r="A138" s="1" t="s">
        <v>298</v>
      </c>
      <c r="B138" s="22" t="s">
        <v>299</v>
      </c>
      <c r="C138" s="22" t="s">
        <v>82</v>
      </c>
      <c r="D138" s="5">
        <v>29</v>
      </c>
      <c r="E138" s="2">
        <v>134</v>
      </c>
      <c r="F138" s="3">
        <v>1.6033820000000001</v>
      </c>
      <c r="G138" s="2">
        <v>6</v>
      </c>
      <c r="H138" s="3">
        <v>26.370450000000002</v>
      </c>
      <c r="I138" s="3">
        <v>31.629549999999998</v>
      </c>
      <c r="J138" s="6">
        <v>27</v>
      </c>
      <c r="K138" s="6" t="s">
        <v>26</v>
      </c>
      <c r="L138" s="6">
        <v>29</v>
      </c>
      <c r="M138" s="6" t="s">
        <v>26</v>
      </c>
      <c r="N138" s="6" t="s">
        <v>26</v>
      </c>
      <c r="O138" s="6">
        <v>35</v>
      </c>
      <c r="P138" s="6" t="s">
        <v>26</v>
      </c>
      <c r="Q138" s="6" t="s">
        <v>26</v>
      </c>
      <c r="R138" s="6" t="s">
        <v>26</v>
      </c>
      <c r="S138" s="6">
        <v>22</v>
      </c>
      <c r="T138" s="6">
        <v>35</v>
      </c>
      <c r="U138" s="6" t="s">
        <v>26</v>
      </c>
      <c r="V138" s="6">
        <v>27</v>
      </c>
    </row>
    <row r="139" spans="1:22" ht="15" x14ac:dyDescent="0.25">
      <c r="A139" s="1" t="s">
        <v>300</v>
      </c>
      <c r="B139" s="22" t="s">
        <v>301</v>
      </c>
      <c r="C139" s="22" t="s">
        <v>82</v>
      </c>
      <c r="D139" s="5">
        <v>29</v>
      </c>
      <c r="E139" s="2">
        <v>134</v>
      </c>
      <c r="F139" s="3">
        <v>1.750591</v>
      </c>
      <c r="G139" s="2">
        <v>7</v>
      </c>
      <c r="H139" s="3">
        <v>26.12903</v>
      </c>
      <c r="I139" s="3">
        <v>31.87097</v>
      </c>
      <c r="J139" s="6">
        <v>24</v>
      </c>
      <c r="K139" s="6" t="s">
        <v>26</v>
      </c>
      <c r="L139" s="6">
        <v>25</v>
      </c>
      <c r="M139" s="6" t="s">
        <v>26</v>
      </c>
      <c r="N139" s="6" t="s">
        <v>26</v>
      </c>
      <c r="O139" s="6">
        <v>35</v>
      </c>
      <c r="P139" s="6" t="s">
        <v>26</v>
      </c>
      <c r="Q139" s="6" t="s">
        <v>26</v>
      </c>
      <c r="R139" s="6">
        <v>32</v>
      </c>
      <c r="S139" s="6">
        <v>19</v>
      </c>
      <c r="T139" s="6">
        <v>35</v>
      </c>
      <c r="U139" s="6" t="s">
        <v>26</v>
      </c>
      <c r="V139" s="6">
        <v>35</v>
      </c>
    </row>
    <row r="140" spans="1:22" ht="15" x14ac:dyDescent="0.25">
      <c r="A140" s="1" t="s">
        <v>302</v>
      </c>
      <c r="B140" s="22" t="s">
        <v>303</v>
      </c>
      <c r="C140" s="22" t="s">
        <v>50</v>
      </c>
      <c r="D140" s="5">
        <v>28</v>
      </c>
      <c r="E140" s="2">
        <v>137</v>
      </c>
      <c r="F140" s="3">
        <v>1.9138109999999999</v>
      </c>
      <c r="G140" s="2">
        <v>7</v>
      </c>
      <c r="H140" s="3">
        <v>24.861350000000002</v>
      </c>
      <c r="I140" s="3">
        <v>31.138649999999998</v>
      </c>
      <c r="J140" s="6" t="s">
        <v>26</v>
      </c>
      <c r="K140" s="6" t="s">
        <v>26</v>
      </c>
      <c r="L140" s="6">
        <v>29</v>
      </c>
      <c r="M140" s="6">
        <v>37</v>
      </c>
      <c r="N140" s="6" t="s">
        <v>26</v>
      </c>
      <c r="O140" s="6">
        <v>22</v>
      </c>
      <c r="P140" s="6" t="s">
        <v>26</v>
      </c>
      <c r="Q140" s="6" t="s">
        <v>26</v>
      </c>
      <c r="R140" s="6">
        <v>32</v>
      </c>
      <c r="S140" s="6">
        <v>15</v>
      </c>
      <c r="T140" s="6" t="s">
        <v>26</v>
      </c>
      <c r="U140" s="6">
        <v>30</v>
      </c>
      <c r="V140" s="6">
        <v>29</v>
      </c>
    </row>
    <row r="141" spans="1:22" ht="15" x14ac:dyDescent="0.25">
      <c r="A141" s="1" t="s">
        <v>304</v>
      </c>
      <c r="B141" s="22" t="s">
        <v>305</v>
      </c>
      <c r="C141" s="22" t="s">
        <v>82</v>
      </c>
      <c r="D141" s="5">
        <v>28</v>
      </c>
      <c r="E141" s="2">
        <v>137</v>
      </c>
      <c r="F141" s="3">
        <v>1.878107</v>
      </c>
      <c r="G141" s="2">
        <v>8</v>
      </c>
      <c r="H141" s="3">
        <v>24.919899999999998</v>
      </c>
      <c r="I141" s="3">
        <v>31.080100000000002</v>
      </c>
      <c r="J141" s="6">
        <v>27</v>
      </c>
      <c r="K141" s="6" t="s">
        <v>26</v>
      </c>
      <c r="L141" s="6">
        <v>37</v>
      </c>
      <c r="M141" s="6" t="s">
        <v>26</v>
      </c>
      <c r="N141" s="6" t="s">
        <v>26</v>
      </c>
      <c r="O141" s="6">
        <v>35</v>
      </c>
      <c r="P141" s="6" t="s">
        <v>26</v>
      </c>
      <c r="Q141" s="6" t="s">
        <v>26</v>
      </c>
      <c r="R141" s="6">
        <v>24</v>
      </c>
      <c r="S141" s="6">
        <v>15</v>
      </c>
      <c r="T141" s="6">
        <v>27</v>
      </c>
      <c r="U141" s="6">
        <v>38</v>
      </c>
      <c r="V141" s="6">
        <v>21</v>
      </c>
    </row>
    <row r="142" spans="1:22" ht="15" x14ac:dyDescent="0.25">
      <c r="A142" s="1" t="s">
        <v>306</v>
      </c>
      <c r="B142" s="22" t="s">
        <v>307</v>
      </c>
      <c r="C142" s="22" t="s">
        <v>82</v>
      </c>
      <c r="D142" s="5">
        <v>28</v>
      </c>
      <c r="E142" s="2">
        <v>137</v>
      </c>
      <c r="F142" s="3">
        <v>2.0112540000000001</v>
      </c>
      <c r="G142" s="2">
        <v>7</v>
      </c>
      <c r="H142" s="3">
        <v>24.701540000000001</v>
      </c>
      <c r="I142" s="3">
        <v>31.298459999999999</v>
      </c>
      <c r="J142" s="6">
        <v>34</v>
      </c>
      <c r="K142" s="6" t="s">
        <v>26</v>
      </c>
      <c r="L142" s="6">
        <v>37</v>
      </c>
      <c r="M142" s="6" t="s">
        <v>26</v>
      </c>
      <c r="N142" s="6" t="s">
        <v>26</v>
      </c>
      <c r="O142" s="6">
        <v>22</v>
      </c>
      <c r="P142" s="6" t="s">
        <v>26</v>
      </c>
      <c r="Q142" s="6" t="s">
        <v>26</v>
      </c>
      <c r="R142" s="6">
        <v>35</v>
      </c>
      <c r="S142" s="6">
        <v>17</v>
      </c>
      <c r="T142" s="6">
        <v>27</v>
      </c>
      <c r="U142" s="6" t="s">
        <v>26</v>
      </c>
      <c r="V142" s="6">
        <v>22</v>
      </c>
    </row>
    <row r="143" spans="1:22" ht="15" x14ac:dyDescent="0.25">
      <c r="A143" s="1" t="s">
        <v>308</v>
      </c>
      <c r="B143" s="22" t="s">
        <v>309</v>
      </c>
      <c r="C143" s="22" t="s">
        <v>29</v>
      </c>
      <c r="D143" s="5">
        <v>28</v>
      </c>
      <c r="E143" s="2">
        <v>137</v>
      </c>
      <c r="F143" s="3">
        <v>2.6501769999999998</v>
      </c>
      <c r="G143" s="2">
        <v>7</v>
      </c>
      <c r="H143" s="3">
        <v>23.65371</v>
      </c>
      <c r="I143" s="3">
        <v>32.346290000000003</v>
      </c>
      <c r="J143" s="6" t="s">
        <v>26</v>
      </c>
      <c r="K143" s="6" t="s">
        <v>26</v>
      </c>
      <c r="L143" s="6">
        <v>21</v>
      </c>
      <c r="M143" s="6">
        <v>20</v>
      </c>
      <c r="N143" s="6" t="s">
        <v>26</v>
      </c>
      <c r="O143" s="6">
        <v>22</v>
      </c>
      <c r="P143" s="6" t="s">
        <v>26</v>
      </c>
      <c r="Q143" s="6" t="s">
        <v>26</v>
      </c>
      <c r="R143" s="6">
        <v>32</v>
      </c>
      <c r="S143" s="6">
        <v>49</v>
      </c>
      <c r="T143" s="6">
        <v>27</v>
      </c>
      <c r="U143" s="6" t="s">
        <v>26</v>
      </c>
      <c r="V143" s="6">
        <v>27</v>
      </c>
    </row>
    <row r="144" spans="1:22" ht="15" x14ac:dyDescent="0.25">
      <c r="A144" s="1" t="s">
        <v>310</v>
      </c>
      <c r="B144" s="22" t="s">
        <v>311</v>
      </c>
      <c r="C144" s="22" t="s">
        <v>50</v>
      </c>
      <c r="D144" s="5">
        <v>28</v>
      </c>
      <c r="E144" s="2">
        <v>137</v>
      </c>
      <c r="F144" s="3">
        <v>2.1905549999999998</v>
      </c>
      <c r="G144" s="2">
        <v>6</v>
      </c>
      <c r="H144" s="3">
        <v>24.407489999999999</v>
      </c>
      <c r="I144" s="3">
        <v>31.592510000000001</v>
      </c>
      <c r="J144" s="6" t="s">
        <v>26</v>
      </c>
      <c r="K144" s="6" t="s">
        <v>26</v>
      </c>
      <c r="L144" s="6">
        <v>33</v>
      </c>
      <c r="M144" s="6">
        <v>37</v>
      </c>
      <c r="N144" s="6" t="s">
        <v>26</v>
      </c>
      <c r="O144" s="6">
        <v>22</v>
      </c>
      <c r="P144" s="6" t="s">
        <v>26</v>
      </c>
      <c r="Q144" s="6" t="s">
        <v>26</v>
      </c>
      <c r="R144" s="6">
        <v>32</v>
      </c>
      <c r="S144" s="6">
        <v>24</v>
      </c>
      <c r="T144" s="6" t="s">
        <v>26</v>
      </c>
      <c r="U144" s="6">
        <v>20</v>
      </c>
      <c r="V144" s="6" t="s">
        <v>26</v>
      </c>
    </row>
    <row r="145" spans="1:22" ht="15" x14ac:dyDescent="0.25">
      <c r="A145" s="1" t="s">
        <v>312</v>
      </c>
      <c r="B145" s="22" t="s">
        <v>313</v>
      </c>
      <c r="C145" s="22" t="s">
        <v>82</v>
      </c>
      <c r="D145" s="5">
        <v>27</v>
      </c>
      <c r="E145" s="2">
        <v>142</v>
      </c>
      <c r="F145" s="3">
        <v>2.0111349999999999</v>
      </c>
      <c r="G145" s="2">
        <v>7</v>
      </c>
      <c r="H145" s="3">
        <v>23.701740000000001</v>
      </c>
      <c r="I145" s="3">
        <v>30.298259999999999</v>
      </c>
      <c r="J145" s="6" t="s">
        <v>26</v>
      </c>
      <c r="K145" s="6" t="s">
        <v>26</v>
      </c>
      <c r="L145" s="6">
        <v>29</v>
      </c>
      <c r="M145" s="6">
        <v>20</v>
      </c>
      <c r="N145" s="6" t="s">
        <v>26</v>
      </c>
      <c r="O145" s="6">
        <v>22</v>
      </c>
      <c r="P145" s="6" t="s">
        <v>26</v>
      </c>
      <c r="Q145" s="6" t="s">
        <v>26</v>
      </c>
      <c r="R145" s="6">
        <v>41</v>
      </c>
      <c r="S145" s="6">
        <v>31</v>
      </c>
      <c r="T145" s="6" t="s">
        <v>26</v>
      </c>
      <c r="U145" s="6">
        <v>20</v>
      </c>
      <c r="V145" s="6">
        <v>27</v>
      </c>
    </row>
    <row r="146" spans="1:22" ht="15" x14ac:dyDescent="0.25">
      <c r="A146" s="1" t="s">
        <v>314</v>
      </c>
      <c r="B146" s="22" t="s">
        <v>315</v>
      </c>
      <c r="C146" s="22" t="s">
        <v>82</v>
      </c>
      <c r="D146" s="5">
        <v>27</v>
      </c>
      <c r="E146" s="2">
        <v>142</v>
      </c>
      <c r="F146" s="3">
        <v>1.529401</v>
      </c>
      <c r="G146" s="2">
        <v>5</v>
      </c>
      <c r="H146" s="3">
        <v>24.491779999999999</v>
      </c>
      <c r="I146" s="3">
        <v>29.508220000000001</v>
      </c>
      <c r="J146" s="6">
        <v>27</v>
      </c>
      <c r="K146" s="6" t="s">
        <v>26</v>
      </c>
      <c r="L146" s="6">
        <v>25</v>
      </c>
      <c r="M146" s="6" t="s">
        <v>26</v>
      </c>
      <c r="N146" s="6" t="s">
        <v>26</v>
      </c>
      <c r="O146" s="6">
        <v>35</v>
      </c>
      <c r="P146" s="6" t="s">
        <v>26</v>
      </c>
      <c r="Q146" s="6" t="s">
        <v>26</v>
      </c>
      <c r="R146" s="6" t="s">
        <v>26</v>
      </c>
      <c r="S146" s="6">
        <v>24</v>
      </c>
      <c r="T146" s="6">
        <v>27</v>
      </c>
      <c r="U146" s="6" t="s">
        <v>26</v>
      </c>
      <c r="V146" s="6" t="s">
        <v>26</v>
      </c>
    </row>
    <row r="147" spans="1:22" ht="15" x14ac:dyDescent="0.25">
      <c r="A147" s="1" t="s">
        <v>316</v>
      </c>
      <c r="B147" s="22" t="s">
        <v>317</v>
      </c>
      <c r="C147" s="22" t="s">
        <v>29</v>
      </c>
      <c r="D147" s="5">
        <v>27</v>
      </c>
      <c r="E147" s="2">
        <v>142</v>
      </c>
      <c r="F147" s="3">
        <v>1.61913</v>
      </c>
      <c r="G147" s="2">
        <v>6</v>
      </c>
      <c r="H147" s="3">
        <v>24.344629999999999</v>
      </c>
      <c r="I147" s="3">
        <v>29.655370000000001</v>
      </c>
      <c r="J147" s="6" t="s">
        <v>26</v>
      </c>
      <c r="K147" s="6" t="s">
        <v>26</v>
      </c>
      <c r="L147" s="6">
        <v>29</v>
      </c>
      <c r="M147" s="6">
        <v>20</v>
      </c>
      <c r="N147" s="6" t="s">
        <v>26</v>
      </c>
      <c r="O147" s="6">
        <v>22</v>
      </c>
      <c r="P147" s="6" t="s">
        <v>26</v>
      </c>
      <c r="Q147" s="6" t="s">
        <v>26</v>
      </c>
      <c r="R147" s="6">
        <v>35</v>
      </c>
      <c r="S147" s="6">
        <v>28</v>
      </c>
      <c r="T147" s="6">
        <v>27</v>
      </c>
      <c r="U147" s="6" t="s">
        <v>26</v>
      </c>
      <c r="V147" s="6" t="s">
        <v>26</v>
      </c>
    </row>
    <row r="148" spans="1:22" ht="15" x14ac:dyDescent="0.25">
      <c r="A148" s="1" t="s">
        <v>318</v>
      </c>
      <c r="B148" s="22" t="s">
        <v>319</v>
      </c>
      <c r="C148" s="22" t="s">
        <v>82</v>
      </c>
      <c r="D148" s="5">
        <v>27</v>
      </c>
      <c r="E148" s="2">
        <v>142</v>
      </c>
      <c r="F148" s="3">
        <v>1.1538360000000001</v>
      </c>
      <c r="G148" s="2">
        <v>9</v>
      </c>
      <c r="H148" s="3">
        <v>25.107710000000001</v>
      </c>
      <c r="I148" s="3">
        <v>28.892289999999999</v>
      </c>
      <c r="J148" s="6">
        <v>29</v>
      </c>
      <c r="K148" s="6" t="s">
        <v>26</v>
      </c>
      <c r="L148" s="6">
        <v>33</v>
      </c>
      <c r="M148" s="6">
        <v>37</v>
      </c>
      <c r="N148" s="6" t="s">
        <v>26</v>
      </c>
      <c r="O148" s="6">
        <v>22</v>
      </c>
      <c r="P148" s="6" t="s">
        <v>26</v>
      </c>
      <c r="Q148" s="6" t="s">
        <v>26</v>
      </c>
      <c r="R148" s="6">
        <v>24</v>
      </c>
      <c r="S148" s="6">
        <v>25</v>
      </c>
      <c r="T148" s="6">
        <v>27</v>
      </c>
      <c r="U148" s="6">
        <v>29</v>
      </c>
      <c r="V148" s="6">
        <v>17</v>
      </c>
    </row>
    <row r="149" spans="1:22" ht="15" x14ac:dyDescent="0.25">
      <c r="A149" s="1" t="s">
        <v>320</v>
      </c>
      <c r="B149" s="22" t="s">
        <v>321</v>
      </c>
      <c r="C149" s="22" t="s">
        <v>29</v>
      </c>
      <c r="D149" s="5">
        <v>26</v>
      </c>
      <c r="E149" s="2">
        <v>146</v>
      </c>
      <c r="F149" s="3">
        <v>1.7156849999999999</v>
      </c>
      <c r="G149" s="2">
        <v>8</v>
      </c>
      <c r="H149" s="3">
        <v>23.18628</v>
      </c>
      <c r="I149" s="3">
        <v>28.81372</v>
      </c>
      <c r="J149" s="6" t="s">
        <v>26</v>
      </c>
      <c r="K149" s="6" t="s">
        <v>26</v>
      </c>
      <c r="L149" s="6">
        <v>25</v>
      </c>
      <c r="M149" s="6">
        <v>20</v>
      </c>
      <c r="N149" s="6" t="s">
        <v>26</v>
      </c>
      <c r="O149" s="6">
        <v>22</v>
      </c>
      <c r="P149" s="6" t="s">
        <v>26</v>
      </c>
      <c r="Q149" s="6" t="s">
        <v>26</v>
      </c>
      <c r="R149" s="6">
        <v>41</v>
      </c>
      <c r="S149" s="6">
        <v>17</v>
      </c>
      <c r="T149" s="6">
        <v>27</v>
      </c>
      <c r="U149" s="6">
        <v>31</v>
      </c>
      <c r="V149" s="6">
        <v>27</v>
      </c>
    </row>
    <row r="150" spans="1:22" ht="15" x14ac:dyDescent="0.25">
      <c r="A150" s="1" t="s">
        <v>322</v>
      </c>
      <c r="B150" s="22" t="s">
        <v>323</v>
      </c>
      <c r="C150" s="22" t="s">
        <v>82</v>
      </c>
      <c r="D150" s="5">
        <v>26</v>
      </c>
      <c r="E150" s="2">
        <v>146</v>
      </c>
      <c r="F150" s="3">
        <v>0.93264519999999995</v>
      </c>
      <c r="G150" s="2">
        <v>5</v>
      </c>
      <c r="H150" s="3">
        <v>24.470459999999999</v>
      </c>
      <c r="I150" s="3">
        <v>27.529540000000001</v>
      </c>
      <c r="J150" s="6">
        <v>24</v>
      </c>
      <c r="K150" s="6" t="s">
        <v>26</v>
      </c>
      <c r="L150" s="6">
        <v>29</v>
      </c>
      <c r="M150" s="6" t="s">
        <v>26</v>
      </c>
      <c r="N150" s="6" t="s">
        <v>26</v>
      </c>
      <c r="O150" s="6">
        <v>22</v>
      </c>
      <c r="P150" s="6" t="s">
        <v>26</v>
      </c>
      <c r="Q150" s="6" t="s">
        <v>26</v>
      </c>
      <c r="R150" s="6" t="s">
        <v>26</v>
      </c>
      <c r="S150" s="6">
        <v>27</v>
      </c>
      <c r="T150" s="6">
        <v>27</v>
      </c>
      <c r="U150" s="6" t="s">
        <v>26</v>
      </c>
      <c r="V150" s="6" t="s">
        <v>26</v>
      </c>
    </row>
    <row r="151" spans="1:22" ht="15" x14ac:dyDescent="0.25">
      <c r="A151" s="1" t="s">
        <v>324</v>
      </c>
      <c r="B151" s="22" t="s">
        <v>325</v>
      </c>
      <c r="C151" s="22" t="s">
        <v>119</v>
      </c>
      <c r="D151" s="5">
        <v>26</v>
      </c>
      <c r="E151" s="2">
        <v>146</v>
      </c>
      <c r="F151" s="3">
        <v>1.520405</v>
      </c>
      <c r="G151" s="2">
        <v>7</v>
      </c>
      <c r="H151" s="3">
        <v>23.506540000000001</v>
      </c>
      <c r="I151" s="3">
        <v>28.493459999999999</v>
      </c>
      <c r="J151" s="6" t="s">
        <v>26</v>
      </c>
      <c r="K151" s="6" t="s">
        <v>26</v>
      </c>
      <c r="L151" s="6">
        <v>29</v>
      </c>
      <c r="M151" s="6">
        <v>20</v>
      </c>
      <c r="N151" s="6">
        <v>24</v>
      </c>
      <c r="O151" s="6">
        <v>22</v>
      </c>
      <c r="P151" s="6" t="s">
        <v>26</v>
      </c>
      <c r="Q151" s="6" t="s">
        <v>26</v>
      </c>
      <c r="R151" s="6" t="s">
        <v>26</v>
      </c>
      <c r="S151" s="6">
        <v>25</v>
      </c>
      <c r="T151" s="6">
        <v>27</v>
      </c>
      <c r="U151" s="6" t="s">
        <v>26</v>
      </c>
      <c r="V151" s="6">
        <v>37</v>
      </c>
    </row>
    <row r="152" spans="1:22" ht="15" x14ac:dyDescent="0.25">
      <c r="A152" s="1" t="s">
        <v>326</v>
      </c>
      <c r="B152" s="22" t="s">
        <v>327</v>
      </c>
      <c r="C152" s="22" t="s">
        <v>82</v>
      </c>
      <c r="D152" s="5">
        <v>25</v>
      </c>
      <c r="E152" s="2">
        <v>149</v>
      </c>
      <c r="F152" s="3">
        <v>1.3649439999999999</v>
      </c>
      <c r="G152" s="2">
        <v>9</v>
      </c>
      <c r="H152" s="3">
        <v>22.761489999999998</v>
      </c>
      <c r="I152" s="3">
        <v>27.238510000000002</v>
      </c>
      <c r="J152" s="6">
        <v>34</v>
      </c>
      <c r="K152" s="6" t="s">
        <v>26</v>
      </c>
      <c r="L152" s="6">
        <v>29</v>
      </c>
      <c r="M152" s="6">
        <v>20</v>
      </c>
      <c r="N152" s="6" t="s">
        <v>26</v>
      </c>
      <c r="O152" s="6">
        <v>35</v>
      </c>
      <c r="P152" s="6" t="s">
        <v>26</v>
      </c>
      <c r="Q152" s="6" t="s">
        <v>26</v>
      </c>
      <c r="R152" s="6">
        <v>24</v>
      </c>
      <c r="S152" s="6">
        <v>14</v>
      </c>
      <c r="T152" s="6">
        <v>27</v>
      </c>
      <c r="U152" s="6">
        <v>26</v>
      </c>
      <c r="V152" s="6">
        <v>18</v>
      </c>
    </row>
    <row r="153" spans="1:22" ht="15" x14ac:dyDescent="0.25">
      <c r="A153" s="1" t="s">
        <v>328</v>
      </c>
      <c r="B153" s="22" t="s">
        <v>329</v>
      </c>
      <c r="C153" s="22" t="s">
        <v>50</v>
      </c>
      <c r="D153" s="5">
        <v>25</v>
      </c>
      <c r="E153" s="2">
        <v>149</v>
      </c>
      <c r="F153" s="3">
        <v>1.380452</v>
      </c>
      <c r="G153" s="2">
        <v>7</v>
      </c>
      <c r="H153" s="3">
        <v>22.736059999999998</v>
      </c>
      <c r="I153" s="3">
        <v>27.263940000000002</v>
      </c>
      <c r="J153" s="6" t="s">
        <v>26</v>
      </c>
      <c r="K153" s="6" t="s">
        <v>26</v>
      </c>
      <c r="L153" s="6">
        <v>25</v>
      </c>
      <c r="M153" s="6">
        <v>20</v>
      </c>
      <c r="N153" s="6" t="s">
        <v>26</v>
      </c>
      <c r="O153" s="6">
        <v>22</v>
      </c>
      <c r="P153" s="6" t="s">
        <v>26</v>
      </c>
      <c r="Q153" s="6" t="s">
        <v>26</v>
      </c>
      <c r="R153" s="6">
        <v>32</v>
      </c>
      <c r="S153" s="6">
        <v>20</v>
      </c>
      <c r="T153" s="6" t="s">
        <v>26</v>
      </c>
      <c r="U153" s="6">
        <v>32</v>
      </c>
      <c r="V153" s="6">
        <v>26</v>
      </c>
    </row>
    <row r="154" spans="1:22" ht="15" x14ac:dyDescent="0.25">
      <c r="A154" s="1" t="s">
        <v>330</v>
      </c>
      <c r="B154" s="22" t="s">
        <v>331</v>
      </c>
      <c r="C154" s="22" t="s">
        <v>69</v>
      </c>
      <c r="D154" s="5">
        <v>25</v>
      </c>
      <c r="E154" s="2">
        <v>149</v>
      </c>
      <c r="F154" s="3">
        <v>2.55992</v>
      </c>
      <c r="G154" s="2">
        <v>7</v>
      </c>
      <c r="H154" s="3">
        <v>20.801729999999999</v>
      </c>
      <c r="I154" s="3">
        <v>29.198270000000001</v>
      </c>
      <c r="J154" s="6" t="s">
        <v>26</v>
      </c>
      <c r="K154" s="6" t="s">
        <v>26</v>
      </c>
      <c r="L154" s="6">
        <v>13</v>
      </c>
      <c r="M154" s="6">
        <v>20</v>
      </c>
      <c r="N154" s="6" t="s">
        <v>26</v>
      </c>
      <c r="O154" s="6">
        <v>35</v>
      </c>
      <c r="P154" s="6" t="s">
        <v>26</v>
      </c>
      <c r="Q154" s="6" t="s">
        <v>26</v>
      </c>
      <c r="R154" s="6">
        <v>24</v>
      </c>
      <c r="S154" s="6">
        <v>18</v>
      </c>
      <c r="T154" s="6" t="s">
        <v>26</v>
      </c>
      <c r="U154" s="6">
        <v>28</v>
      </c>
      <c r="V154" s="6">
        <v>40</v>
      </c>
    </row>
    <row r="155" spans="1:22" ht="15" x14ac:dyDescent="0.25">
      <c r="A155" s="1" t="s">
        <v>332</v>
      </c>
      <c r="B155" s="22" t="s">
        <v>333</v>
      </c>
      <c r="C155" s="22" t="s">
        <v>69</v>
      </c>
      <c r="D155" s="5">
        <v>25</v>
      </c>
      <c r="E155" s="2">
        <v>149</v>
      </c>
      <c r="F155" s="3">
        <v>1.153654</v>
      </c>
      <c r="G155" s="2">
        <v>7</v>
      </c>
      <c r="H155" s="3">
        <v>23.10801</v>
      </c>
      <c r="I155" s="3">
        <v>26.89199</v>
      </c>
      <c r="J155" s="6" t="s">
        <v>26</v>
      </c>
      <c r="K155" s="6" t="s">
        <v>26</v>
      </c>
      <c r="L155" s="6">
        <v>21</v>
      </c>
      <c r="M155" s="6">
        <v>20</v>
      </c>
      <c r="N155" s="6" t="s">
        <v>26</v>
      </c>
      <c r="O155" s="6">
        <v>22</v>
      </c>
      <c r="P155" s="6" t="s">
        <v>26</v>
      </c>
      <c r="Q155" s="6" t="s">
        <v>26</v>
      </c>
      <c r="R155" s="6">
        <v>24</v>
      </c>
      <c r="S155" s="6">
        <v>26</v>
      </c>
      <c r="T155" s="6" t="s">
        <v>26</v>
      </c>
      <c r="U155" s="6">
        <v>32</v>
      </c>
      <c r="V155" s="6">
        <v>28</v>
      </c>
    </row>
    <row r="156" spans="1:22" ht="15" x14ac:dyDescent="0.25">
      <c r="A156" s="1" t="s">
        <v>334</v>
      </c>
      <c r="B156" s="22" t="s">
        <v>335</v>
      </c>
      <c r="C156" s="22" t="s">
        <v>82</v>
      </c>
      <c r="D156" s="5">
        <v>25</v>
      </c>
      <c r="E156" s="2">
        <v>149</v>
      </c>
      <c r="F156" s="3">
        <v>1.5113080000000001</v>
      </c>
      <c r="G156" s="2">
        <v>8</v>
      </c>
      <c r="H156" s="3">
        <v>22.521460000000001</v>
      </c>
      <c r="I156" s="3">
        <v>27.478539999999999</v>
      </c>
      <c r="J156" s="6">
        <v>19</v>
      </c>
      <c r="K156" s="6" t="s">
        <v>26</v>
      </c>
      <c r="L156" s="6">
        <v>33</v>
      </c>
      <c r="M156" s="6" t="s">
        <v>26</v>
      </c>
      <c r="N156" s="6" t="s">
        <v>26</v>
      </c>
      <c r="O156" s="6">
        <v>35</v>
      </c>
      <c r="P156" s="6" t="s">
        <v>26</v>
      </c>
      <c r="Q156" s="6" t="s">
        <v>26</v>
      </c>
      <c r="R156" s="6">
        <v>24</v>
      </c>
      <c r="S156" s="6">
        <v>25</v>
      </c>
      <c r="T156" s="6">
        <v>27</v>
      </c>
      <c r="U156" s="6">
        <v>17</v>
      </c>
      <c r="V156" s="6">
        <v>18</v>
      </c>
    </row>
    <row r="157" spans="1:22" ht="15" x14ac:dyDescent="0.25">
      <c r="A157" s="1" t="s">
        <v>336</v>
      </c>
      <c r="B157" s="22" t="s">
        <v>337</v>
      </c>
      <c r="C157" s="22" t="s">
        <v>82</v>
      </c>
      <c r="D157" s="5">
        <v>25</v>
      </c>
      <c r="E157" s="2">
        <v>149</v>
      </c>
      <c r="F157" s="3">
        <v>1.597154</v>
      </c>
      <c r="G157" s="2">
        <v>9</v>
      </c>
      <c r="H157" s="3">
        <v>22.380669999999999</v>
      </c>
      <c r="I157" s="3">
        <v>27.619330000000001</v>
      </c>
      <c r="J157" s="6">
        <v>11</v>
      </c>
      <c r="K157" s="6" t="s">
        <v>26</v>
      </c>
      <c r="L157" s="6">
        <v>25</v>
      </c>
      <c r="M157" s="6">
        <v>20</v>
      </c>
      <c r="N157" s="6" t="s">
        <v>26</v>
      </c>
      <c r="O157" s="6">
        <v>35</v>
      </c>
      <c r="P157" s="6" t="s">
        <v>26</v>
      </c>
      <c r="Q157" s="6" t="s">
        <v>26</v>
      </c>
      <c r="R157" s="6">
        <v>32</v>
      </c>
      <c r="S157" s="6">
        <v>35</v>
      </c>
      <c r="T157" s="6">
        <v>27</v>
      </c>
      <c r="U157" s="6">
        <v>16</v>
      </c>
      <c r="V157" s="6">
        <v>27</v>
      </c>
    </row>
    <row r="158" spans="1:22" ht="15" x14ac:dyDescent="0.25">
      <c r="A158" s="1" t="s">
        <v>338</v>
      </c>
      <c r="B158" s="22" t="s">
        <v>339</v>
      </c>
      <c r="C158" s="22" t="s">
        <v>82</v>
      </c>
      <c r="D158" s="5">
        <v>25</v>
      </c>
      <c r="E158" s="2">
        <v>149</v>
      </c>
      <c r="F158" s="3">
        <v>1.4486399999999999</v>
      </c>
      <c r="G158" s="2">
        <v>8</v>
      </c>
      <c r="H158" s="3">
        <v>22.624230000000001</v>
      </c>
      <c r="I158" s="3">
        <v>27.375769999999999</v>
      </c>
      <c r="J158" s="6" t="s">
        <v>26</v>
      </c>
      <c r="K158" s="6" t="s">
        <v>26</v>
      </c>
      <c r="L158" s="6">
        <v>33</v>
      </c>
      <c r="M158" s="6">
        <v>20</v>
      </c>
      <c r="N158" s="6" t="s">
        <v>26</v>
      </c>
      <c r="O158" s="6">
        <v>22</v>
      </c>
      <c r="P158" s="6" t="s">
        <v>26</v>
      </c>
      <c r="Q158" s="6" t="s">
        <v>26</v>
      </c>
      <c r="R158" s="6">
        <v>24</v>
      </c>
      <c r="S158" s="6">
        <v>16</v>
      </c>
      <c r="T158" s="6">
        <v>35</v>
      </c>
      <c r="U158" s="6">
        <v>24</v>
      </c>
      <c r="V158" s="6">
        <v>25</v>
      </c>
    </row>
    <row r="159" spans="1:22" ht="15" x14ac:dyDescent="0.25">
      <c r="A159" s="1" t="s">
        <v>340</v>
      </c>
      <c r="B159" s="22" t="s">
        <v>341</v>
      </c>
      <c r="C159" s="22" t="s">
        <v>119</v>
      </c>
      <c r="D159" s="5">
        <v>25</v>
      </c>
      <c r="E159" s="2">
        <v>149</v>
      </c>
      <c r="F159" s="3">
        <v>5.0866410000000002</v>
      </c>
      <c r="G159" s="2">
        <v>6</v>
      </c>
      <c r="H159" s="3">
        <v>16.657910000000001</v>
      </c>
      <c r="I159" s="3">
        <v>33.342089999999999</v>
      </c>
      <c r="J159" s="6" t="s">
        <v>26</v>
      </c>
      <c r="K159" s="6" t="s">
        <v>26</v>
      </c>
      <c r="L159" s="6">
        <v>17</v>
      </c>
      <c r="M159" s="6" t="s">
        <v>26</v>
      </c>
      <c r="N159" s="6">
        <v>21</v>
      </c>
      <c r="O159" s="6">
        <v>22</v>
      </c>
      <c r="P159" s="6" t="s">
        <v>26</v>
      </c>
      <c r="Q159" s="6" t="s">
        <v>26</v>
      </c>
      <c r="R159" s="6" t="s">
        <v>26</v>
      </c>
      <c r="S159" s="6">
        <v>13</v>
      </c>
      <c r="T159" s="6">
        <v>18</v>
      </c>
      <c r="U159" s="6">
        <v>57</v>
      </c>
      <c r="V159" s="6" t="s">
        <v>26</v>
      </c>
    </row>
    <row r="160" spans="1:22" ht="15" x14ac:dyDescent="0.25">
      <c r="A160" s="1" t="s">
        <v>342</v>
      </c>
      <c r="B160" s="22" t="s">
        <v>343</v>
      </c>
      <c r="C160" s="22" t="s">
        <v>50</v>
      </c>
      <c r="D160" s="5">
        <v>24</v>
      </c>
      <c r="E160" s="2">
        <v>157</v>
      </c>
      <c r="F160" s="3">
        <v>1.523377</v>
      </c>
      <c r="G160" s="2">
        <v>7</v>
      </c>
      <c r="H160" s="3">
        <v>21.501660000000001</v>
      </c>
      <c r="I160" s="3">
        <v>26.498339999999999</v>
      </c>
      <c r="J160" s="6" t="s">
        <v>26</v>
      </c>
      <c r="K160" s="6" t="s">
        <v>26</v>
      </c>
      <c r="L160" s="6">
        <v>21</v>
      </c>
      <c r="M160" s="6">
        <v>20</v>
      </c>
      <c r="N160" s="6" t="s">
        <v>26</v>
      </c>
      <c r="O160" s="6">
        <v>22</v>
      </c>
      <c r="P160" s="6" t="s">
        <v>26</v>
      </c>
      <c r="Q160" s="6" t="s">
        <v>26</v>
      </c>
      <c r="R160" s="6">
        <v>35</v>
      </c>
      <c r="S160" s="6">
        <v>17</v>
      </c>
      <c r="T160" s="6">
        <v>27</v>
      </c>
      <c r="U160" s="6" t="s">
        <v>26</v>
      </c>
      <c r="V160" s="6">
        <v>23</v>
      </c>
    </row>
    <row r="161" spans="1:22" ht="15" x14ac:dyDescent="0.25">
      <c r="A161" s="1" t="s">
        <v>344</v>
      </c>
      <c r="B161" s="22" t="s">
        <v>345</v>
      </c>
      <c r="C161" s="22" t="s">
        <v>82</v>
      </c>
      <c r="D161" s="5">
        <v>24</v>
      </c>
      <c r="E161" s="2">
        <v>157</v>
      </c>
      <c r="F161" s="3">
        <v>1.3525860000000001</v>
      </c>
      <c r="G161" s="2">
        <v>9</v>
      </c>
      <c r="H161" s="3">
        <v>21.781759999999998</v>
      </c>
      <c r="I161" s="3">
        <v>26.218240000000002</v>
      </c>
      <c r="J161" s="6">
        <v>16</v>
      </c>
      <c r="K161" s="6" t="s">
        <v>26</v>
      </c>
      <c r="L161" s="6">
        <v>21</v>
      </c>
      <c r="M161" s="6">
        <v>37</v>
      </c>
      <c r="N161" s="6" t="s">
        <v>26</v>
      </c>
      <c r="O161" s="6">
        <v>22</v>
      </c>
      <c r="P161" s="6" t="s">
        <v>26</v>
      </c>
      <c r="Q161" s="6" t="s">
        <v>26</v>
      </c>
      <c r="R161" s="6">
        <v>15</v>
      </c>
      <c r="S161" s="6">
        <v>20</v>
      </c>
      <c r="T161" s="6">
        <v>27</v>
      </c>
      <c r="U161" s="6">
        <v>31</v>
      </c>
      <c r="V161" s="6">
        <v>25</v>
      </c>
    </row>
    <row r="162" spans="1:22" ht="15" x14ac:dyDescent="0.25">
      <c r="A162" s="1" t="s">
        <v>346</v>
      </c>
      <c r="B162" s="22" t="s">
        <v>347</v>
      </c>
      <c r="C162" s="22" t="s">
        <v>50</v>
      </c>
      <c r="D162" s="5">
        <v>22</v>
      </c>
      <c r="E162" s="2">
        <v>159</v>
      </c>
      <c r="F162" s="3">
        <v>0.89837400000000001</v>
      </c>
      <c r="G162" s="2">
        <v>7</v>
      </c>
      <c r="H162" s="3">
        <v>20.526669999999999</v>
      </c>
      <c r="I162" s="3">
        <v>23.473330000000001</v>
      </c>
      <c r="J162" s="6" t="s">
        <v>26</v>
      </c>
      <c r="K162" s="6" t="s">
        <v>26</v>
      </c>
      <c r="L162" s="6">
        <v>21</v>
      </c>
      <c r="M162" s="6">
        <v>20</v>
      </c>
      <c r="N162" s="6" t="s">
        <v>26</v>
      </c>
      <c r="O162" s="6">
        <v>22</v>
      </c>
      <c r="P162" s="6" t="s">
        <v>26</v>
      </c>
      <c r="Q162" s="6" t="s">
        <v>26</v>
      </c>
      <c r="R162" s="6">
        <v>24</v>
      </c>
      <c r="S162" s="6">
        <v>16</v>
      </c>
      <c r="T162" s="6">
        <v>27</v>
      </c>
      <c r="U162" s="6" t="s">
        <v>26</v>
      </c>
      <c r="V162" s="6">
        <v>21</v>
      </c>
    </row>
    <row r="163" spans="1:22" ht="15" x14ac:dyDescent="0.25">
      <c r="A163" s="1" t="s">
        <v>348</v>
      </c>
      <c r="B163" s="22" t="s">
        <v>349</v>
      </c>
      <c r="C163" s="22" t="s">
        <v>29</v>
      </c>
      <c r="D163" s="5">
        <v>21</v>
      </c>
      <c r="E163" s="2">
        <v>160</v>
      </c>
      <c r="F163" s="3">
        <v>2.3227129999999998</v>
      </c>
      <c r="G163" s="2">
        <v>8</v>
      </c>
      <c r="H163" s="3">
        <v>17.190750000000001</v>
      </c>
      <c r="I163" s="3">
        <v>24.809249999999999</v>
      </c>
      <c r="J163" s="6" t="s">
        <v>26</v>
      </c>
      <c r="K163" s="6" t="s">
        <v>26</v>
      </c>
      <c r="L163" s="6">
        <v>13</v>
      </c>
      <c r="M163" s="6">
        <v>20</v>
      </c>
      <c r="N163" s="6" t="s">
        <v>26</v>
      </c>
      <c r="O163" s="6">
        <v>35</v>
      </c>
      <c r="P163" s="6" t="s">
        <v>26</v>
      </c>
      <c r="Q163" s="6">
        <v>29</v>
      </c>
      <c r="R163" s="6" t="s">
        <v>26</v>
      </c>
      <c r="S163" s="6">
        <v>15</v>
      </c>
      <c r="T163" s="6">
        <v>10</v>
      </c>
      <c r="U163" s="6">
        <v>35</v>
      </c>
      <c r="V163" s="6">
        <v>14</v>
      </c>
    </row>
    <row r="164" spans="1:22" ht="15" x14ac:dyDescent="0.25">
      <c r="A164" s="1" t="s">
        <v>350</v>
      </c>
      <c r="B164" s="22" t="s">
        <v>351</v>
      </c>
      <c r="C164" s="22" t="s">
        <v>82</v>
      </c>
      <c r="D164" s="5">
        <v>21</v>
      </c>
      <c r="E164" s="2">
        <v>160</v>
      </c>
      <c r="F164" s="3">
        <v>1.710202</v>
      </c>
      <c r="G164" s="2">
        <v>6</v>
      </c>
      <c r="H164" s="3">
        <v>18.195270000000001</v>
      </c>
      <c r="I164" s="3">
        <v>23.804729999999999</v>
      </c>
      <c r="J164" s="6">
        <v>24</v>
      </c>
      <c r="K164" s="6" t="s">
        <v>26</v>
      </c>
      <c r="L164" s="6">
        <v>21</v>
      </c>
      <c r="M164" s="6" t="s">
        <v>26</v>
      </c>
      <c r="N164" s="6" t="s">
        <v>26</v>
      </c>
      <c r="O164" s="6">
        <v>22</v>
      </c>
      <c r="P164" s="6" t="s">
        <v>26</v>
      </c>
      <c r="Q164" s="6" t="s">
        <v>26</v>
      </c>
      <c r="R164" s="6" t="s">
        <v>26</v>
      </c>
      <c r="S164" s="6">
        <v>11</v>
      </c>
      <c r="T164" s="6">
        <v>27</v>
      </c>
      <c r="U164" s="6">
        <v>19</v>
      </c>
      <c r="V164" s="6" t="s">
        <v>26</v>
      </c>
    </row>
    <row r="165" spans="1:22" ht="15" x14ac:dyDescent="0.25">
      <c r="A165" s="1" t="s">
        <v>352</v>
      </c>
      <c r="B165" s="22" t="s">
        <v>353</v>
      </c>
      <c r="C165" s="22" t="s">
        <v>82</v>
      </c>
      <c r="D165" s="5">
        <v>21</v>
      </c>
      <c r="E165" s="2">
        <v>160</v>
      </c>
      <c r="F165" s="3">
        <v>5.7495580000000004</v>
      </c>
      <c r="G165" s="2">
        <v>4</v>
      </c>
      <c r="H165" s="3">
        <v>11.57072</v>
      </c>
      <c r="I165" s="3">
        <v>30.429279999999999</v>
      </c>
      <c r="J165" s="6">
        <v>4</v>
      </c>
      <c r="K165" s="6" t="s">
        <v>26</v>
      </c>
      <c r="L165" s="6" t="s">
        <v>26</v>
      </c>
      <c r="M165" s="6" t="s">
        <v>26</v>
      </c>
      <c r="N165" s="6" t="s">
        <v>26</v>
      </c>
      <c r="O165" s="6">
        <v>35</v>
      </c>
      <c r="P165" s="6" t="s">
        <v>26</v>
      </c>
      <c r="Q165" s="6" t="s">
        <v>26</v>
      </c>
      <c r="R165" s="6" t="s">
        <v>26</v>
      </c>
      <c r="S165" s="6">
        <v>18</v>
      </c>
      <c r="T165" s="6">
        <v>27</v>
      </c>
      <c r="U165" s="6" t="s">
        <v>26</v>
      </c>
      <c r="V165" s="6" t="s">
        <v>26</v>
      </c>
    </row>
    <row r="166" spans="1:22" ht="15" x14ac:dyDescent="0.25">
      <c r="A166" s="1" t="s">
        <v>354</v>
      </c>
      <c r="B166" s="22" t="s">
        <v>355</v>
      </c>
      <c r="C166" s="22" t="s">
        <v>82</v>
      </c>
      <c r="D166" s="5">
        <v>21</v>
      </c>
      <c r="E166" s="2">
        <v>160</v>
      </c>
      <c r="F166" s="3">
        <v>4.5796890000000001</v>
      </c>
      <c r="G166" s="2">
        <v>5</v>
      </c>
      <c r="H166" s="3">
        <v>13.48931</v>
      </c>
      <c r="I166" s="3">
        <v>28.51069</v>
      </c>
      <c r="J166" s="6">
        <v>4</v>
      </c>
      <c r="K166" s="6" t="s">
        <v>26</v>
      </c>
      <c r="L166" s="6">
        <v>13</v>
      </c>
      <c r="M166" s="6" t="s">
        <v>26</v>
      </c>
      <c r="N166" s="6" t="s">
        <v>26</v>
      </c>
      <c r="O166" s="6">
        <v>35</v>
      </c>
      <c r="P166" s="6" t="s">
        <v>26</v>
      </c>
      <c r="Q166" s="6" t="s">
        <v>26</v>
      </c>
      <c r="R166" s="6" t="s">
        <v>26</v>
      </c>
      <c r="S166" s="6">
        <v>28</v>
      </c>
      <c r="T166" s="6">
        <v>27</v>
      </c>
      <c r="U166" s="6" t="s">
        <v>26</v>
      </c>
      <c r="V166" s="6" t="s">
        <v>26</v>
      </c>
    </row>
    <row r="167" spans="1:22" ht="15" x14ac:dyDescent="0.25">
      <c r="A167" s="1" t="s">
        <v>356</v>
      </c>
      <c r="B167" s="22" t="s">
        <v>357</v>
      </c>
      <c r="C167" s="22" t="s">
        <v>69</v>
      </c>
      <c r="D167" s="5">
        <v>21</v>
      </c>
      <c r="E167" s="2">
        <v>160</v>
      </c>
      <c r="F167" s="3">
        <v>2.5227580000000001</v>
      </c>
      <c r="G167" s="2">
        <v>5</v>
      </c>
      <c r="H167" s="3">
        <v>16.862680000000001</v>
      </c>
      <c r="I167" s="3">
        <v>25.137319999999999</v>
      </c>
      <c r="J167" s="6" t="s">
        <v>26</v>
      </c>
      <c r="K167" s="6" t="s">
        <v>26</v>
      </c>
      <c r="L167" s="6">
        <v>29</v>
      </c>
      <c r="M167" s="6">
        <v>20</v>
      </c>
      <c r="N167" s="6" t="s">
        <v>26</v>
      </c>
      <c r="O167" s="6">
        <v>10</v>
      </c>
      <c r="P167" s="6" t="s">
        <v>26</v>
      </c>
      <c r="Q167" s="6" t="s">
        <v>26</v>
      </c>
      <c r="R167" s="6">
        <v>24</v>
      </c>
      <c r="S167" s="6">
        <v>21</v>
      </c>
      <c r="T167" s="6" t="s">
        <v>26</v>
      </c>
      <c r="U167" s="6" t="s">
        <v>26</v>
      </c>
      <c r="V167" s="6" t="s">
        <v>26</v>
      </c>
    </row>
    <row r="168" spans="1:22" ht="15" x14ac:dyDescent="0.25">
      <c r="A168" s="1" t="s">
        <v>358</v>
      </c>
      <c r="B168" s="22" t="s">
        <v>359</v>
      </c>
      <c r="C168" s="22" t="s">
        <v>29</v>
      </c>
      <c r="D168" s="5">
        <v>19</v>
      </c>
      <c r="E168" s="2">
        <v>165</v>
      </c>
      <c r="F168" s="3">
        <v>2.4400140000000001</v>
      </c>
      <c r="G168" s="2">
        <v>5</v>
      </c>
      <c r="H168" s="3">
        <v>14.998379999999999</v>
      </c>
      <c r="I168" s="3">
        <v>23.001619999999999</v>
      </c>
      <c r="J168" s="6" t="s">
        <v>26</v>
      </c>
      <c r="K168" s="6" t="s">
        <v>26</v>
      </c>
      <c r="L168" s="6">
        <v>25</v>
      </c>
      <c r="M168" s="6" t="s">
        <v>26</v>
      </c>
      <c r="N168" s="6" t="s">
        <v>26</v>
      </c>
      <c r="O168" s="6">
        <v>10</v>
      </c>
      <c r="P168" s="6" t="s">
        <v>26</v>
      </c>
      <c r="Q168" s="6" t="s">
        <v>26</v>
      </c>
      <c r="R168" s="6" t="s">
        <v>26</v>
      </c>
      <c r="S168" s="6">
        <v>26</v>
      </c>
      <c r="T168" s="6">
        <v>18</v>
      </c>
      <c r="U168" s="6" t="s">
        <v>26</v>
      </c>
      <c r="V168" s="6">
        <v>15</v>
      </c>
    </row>
    <row r="169" spans="1:22" ht="15" x14ac:dyDescent="0.25">
      <c r="A169" s="1" t="s">
        <v>360</v>
      </c>
      <c r="B169" s="22" t="s">
        <v>361</v>
      </c>
      <c r="C169" s="22" t="s">
        <v>82</v>
      </c>
      <c r="D169" s="5">
        <v>19</v>
      </c>
      <c r="E169" s="2">
        <v>165</v>
      </c>
      <c r="F169" s="3">
        <v>3.7378589999999998</v>
      </c>
      <c r="G169" s="2">
        <v>6</v>
      </c>
      <c r="H169" s="3">
        <v>12.869910000000001</v>
      </c>
      <c r="I169" s="3">
        <v>25.130089999999999</v>
      </c>
      <c r="J169" s="6">
        <v>14</v>
      </c>
      <c r="K169" s="6" t="s">
        <v>26</v>
      </c>
      <c r="L169" s="6">
        <v>17</v>
      </c>
      <c r="M169" s="6" t="s">
        <v>26</v>
      </c>
      <c r="N169" s="6" t="s">
        <v>26</v>
      </c>
      <c r="O169" s="6">
        <v>22</v>
      </c>
      <c r="P169" s="6" t="s">
        <v>26</v>
      </c>
      <c r="Q169" s="6" t="s">
        <v>26</v>
      </c>
      <c r="R169" s="6" t="s">
        <v>26</v>
      </c>
      <c r="S169" s="6">
        <v>11</v>
      </c>
      <c r="T169" s="6">
        <v>10</v>
      </c>
      <c r="U169" s="6">
        <v>42</v>
      </c>
      <c r="V169" s="6" t="s">
        <v>26</v>
      </c>
    </row>
    <row r="170" spans="1:22" ht="15" x14ac:dyDescent="0.25">
      <c r="A170" s="1" t="s">
        <v>362</v>
      </c>
      <c r="B170" s="22" t="s">
        <v>363</v>
      </c>
      <c r="C170" s="22" t="s">
        <v>82</v>
      </c>
      <c r="D170" s="5">
        <v>19</v>
      </c>
      <c r="E170" s="2">
        <v>165</v>
      </c>
      <c r="F170" s="3">
        <v>0.80160220000000004</v>
      </c>
      <c r="G170" s="2">
        <v>6</v>
      </c>
      <c r="H170" s="3">
        <v>17.685369999999999</v>
      </c>
      <c r="I170" s="3">
        <v>20.314630000000001</v>
      </c>
      <c r="J170" s="6" t="s">
        <v>26</v>
      </c>
      <c r="K170" s="6" t="s">
        <v>26</v>
      </c>
      <c r="L170" s="6">
        <v>21</v>
      </c>
      <c r="M170" s="6">
        <v>20</v>
      </c>
      <c r="N170" s="6" t="s">
        <v>26</v>
      </c>
      <c r="O170" s="6">
        <v>22</v>
      </c>
      <c r="P170" s="6" t="s">
        <v>26</v>
      </c>
      <c r="Q170" s="6" t="s">
        <v>26</v>
      </c>
      <c r="R170" s="6">
        <v>15</v>
      </c>
      <c r="S170" s="6">
        <v>18</v>
      </c>
      <c r="T170" s="6">
        <v>18</v>
      </c>
      <c r="U170" s="6" t="s">
        <v>26</v>
      </c>
      <c r="V170" s="6" t="s">
        <v>26</v>
      </c>
    </row>
    <row r="171" spans="1:22" ht="15" x14ac:dyDescent="0.25">
      <c r="A171" s="1" t="s">
        <v>364</v>
      </c>
      <c r="B171" s="22" t="s">
        <v>365</v>
      </c>
      <c r="C171" s="22" t="s">
        <v>82</v>
      </c>
      <c r="D171" s="5">
        <v>19</v>
      </c>
      <c r="E171" s="2">
        <v>165</v>
      </c>
      <c r="F171" s="3">
        <v>2.7087699999999999</v>
      </c>
      <c r="G171" s="2">
        <v>6</v>
      </c>
      <c r="H171" s="3">
        <v>14.55762</v>
      </c>
      <c r="I171" s="3">
        <v>23.44238</v>
      </c>
      <c r="J171" s="6">
        <v>11</v>
      </c>
      <c r="K171" s="6" t="s">
        <v>26</v>
      </c>
      <c r="L171" s="6">
        <v>29</v>
      </c>
      <c r="M171" s="6" t="s">
        <v>26</v>
      </c>
      <c r="N171" s="6" t="s">
        <v>26</v>
      </c>
      <c r="O171" s="6">
        <v>22</v>
      </c>
      <c r="P171" s="6" t="s">
        <v>26</v>
      </c>
      <c r="Q171" s="6" t="s">
        <v>26</v>
      </c>
      <c r="R171" s="6">
        <v>29</v>
      </c>
      <c r="S171" s="6">
        <v>15</v>
      </c>
      <c r="T171" s="6">
        <v>10</v>
      </c>
      <c r="U171" s="6" t="s">
        <v>26</v>
      </c>
      <c r="V171" s="6" t="s">
        <v>26</v>
      </c>
    </row>
    <row r="172" spans="1:22" ht="15" x14ac:dyDescent="0.25">
      <c r="A172" s="1" t="s">
        <v>366</v>
      </c>
      <c r="B172" s="22" t="s">
        <v>367</v>
      </c>
      <c r="C172" s="22" t="s">
        <v>119</v>
      </c>
      <c r="D172" s="5">
        <v>19</v>
      </c>
      <c r="E172" s="2">
        <v>165</v>
      </c>
      <c r="F172" s="3">
        <v>0.91227119999999995</v>
      </c>
      <c r="G172" s="2">
        <v>5</v>
      </c>
      <c r="H172" s="3">
        <v>17.503879999999999</v>
      </c>
      <c r="I172" s="3">
        <v>20.496120000000001</v>
      </c>
      <c r="J172" s="6" t="s">
        <v>26</v>
      </c>
      <c r="K172" s="6" t="s">
        <v>26</v>
      </c>
      <c r="L172" s="6">
        <v>17</v>
      </c>
      <c r="M172" s="6">
        <v>20</v>
      </c>
      <c r="N172" s="6">
        <v>21</v>
      </c>
      <c r="O172" s="6">
        <v>22</v>
      </c>
      <c r="P172" s="6" t="s">
        <v>26</v>
      </c>
      <c r="Q172" s="6" t="s">
        <v>26</v>
      </c>
      <c r="R172" s="6" t="s">
        <v>26</v>
      </c>
      <c r="S172" s="6">
        <v>17</v>
      </c>
      <c r="T172" s="6" t="s">
        <v>26</v>
      </c>
      <c r="U172" s="6" t="s">
        <v>26</v>
      </c>
      <c r="V172" s="6" t="s">
        <v>26</v>
      </c>
    </row>
    <row r="173" spans="1:22" ht="15" x14ac:dyDescent="0.25">
      <c r="A173" s="22" t="s">
        <v>368</v>
      </c>
      <c r="B173" s="22" t="s">
        <v>369</v>
      </c>
      <c r="C173" s="22" t="s">
        <v>82</v>
      </c>
      <c r="D173" s="5">
        <v>18</v>
      </c>
      <c r="E173" s="2">
        <v>170</v>
      </c>
      <c r="F173" s="3">
        <v>0.74904720000000002</v>
      </c>
      <c r="G173" s="2">
        <v>9</v>
      </c>
      <c r="H173" s="3">
        <v>16.771560000000001</v>
      </c>
      <c r="I173" s="3">
        <v>19.228439999999999</v>
      </c>
      <c r="J173" s="6">
        <v>24</v>
      </c>
      <c r="K173" s="6" t="s">
        <v>26</v>
      </c>
      <c r="L173" s="6">
        <v>21</v>
      </c>
      <c r="M173" s="6">
        <v>20</v>
      </c>
      <c r="N173" s="6" t="s">
        <v>26</v>
      </c>
      <c r="O173" s="6">
        <v>22</v>
      </c>
      <c r="P173" s="6" t="s">
        <v>26</v>
      </c>
      <c r="Q173" s="6" t="s">
        <v>26</v>
      </c>
      <c r="R173" s="6">
        <v>15</v>
      </c>
      <c r="S173" s="6">
        <v>15</v>
      </c>
      <c r="T173" s="6">
        <v>18</v>
      </c>
      <c r="U173" s="6">
        <v>16</v>
      </c>
      <c r="V173" s="6">
        <v>12</v>
      </c>
    </row>
    <row r="174" spans="1:22" ht="15" x14ac:dyDescent="0.25">
      <c r="A174" s="1" t="s">
        <v>370</v>
      </c>
      <c r="B174" s="22" t="s">
        <v>371</v>
      </c>
      <c r="C174" s="22" t="s">
        <v>50</v>
      </c>
      <c r="D174" s="5">
        <v>18</v>
      </c>
      <c r="E174" s="2">
        <v>170</v>
      </c>
      <c r="F174" s="3">
        <v>2.4707499999999998</v>
      </c>
      <c r="G174" s="2">
        <v>6</v>
      </c>
      <c r="H174" s="3">
        <v>13.94797</v>
      </c>
      <c r="I174" s="3">
        <v>22.052029999999998</v>
      </c>
      <c r="J174" s="6" t="s">
        <v>26</v>
      </c>
      <c r="K174" s="6" t="s">
        <v>26</v>
      </c>
      <c r="L174" s="6">
        <v>17</v>
      </c>
      <c r="M174" s="6" t="s">
        <v>26</v>
      </c>
      <c r="N174" s="6" t="s">
        <v>26</v>
      </c>
      <c r="O174" s="6">
        <v>22</v>
      </c>
      <c r="P174" s="6" t="s">
        <v>26</v>
      </c>
      <c r="Q174" s="6" t="s">
        <v>26</v>
      </c>
      <c r="R174" s="6">
        <v>24</v>
      </c>
      <c r="S174" s="6">
        <v>13</v>
      </c>
      <c r="T174" s="6">
        <v>27</v>
      </c>
      <c r="U174" s="6">
        <v>5</v>
      </c>
      <c r="V174" s="6" t="s">
        <v>26</v>
      </c>
    </row>
    <row r="175" spans="1:22" ht="15" x14ac:dyDescent="0.25">
      <c r="A175" s="1" t="s">
        <v>372</v>
      </c>
      <c r="B175" s="22" t="s">
        <v>373</v>
      </c>
      <c r="C175" s="22" t="s">
        <v>29</v>
      </c>
      <c r="D175" s="5">
        <v>18</v>
      </c>
      <c r="E175" s="2">
        <v>170</v>
      </c>
      <c r="F175" s="3">
        <v>3.4556559999999998</v>
      </c>
      <c r="G175" s="2">
        <v>4</v>
      </c>
      <c r="H175" s="3">
        <v>12.33272</v>
      </c>
      <c r="I175" s="3">
        <v>23.667280000000002</v>
      </c>
      <c r="J175" s="6" t="s">
        <v>26</v>
      </c>
      <c r="K175" s="6" t="s">
        <v>26</v>
      </c>
      <c r="L175" s="6">
        <v>17</v>
      </c>
      <c r="M175" s="6" t="s">
        <v>26</v>
      </c>
      <c r="N175" s="6" t="s">
        <v>26</v>
      </c>
      <c r="O175" s="6">
        <v>10</v>
      </c>
      <c r="P175" s="6" t="s">
        <v>26</v>
      </c>
      <c r="Q175" s="6" t="s">
        <v>26</v>
      </c>
      <c r="R175" s="6">
        <v>15</v>
      </c>
      <c r="S175" s="6">
        <v>29</v>
      </c>
      <c r="T175" s="6" t="s">
        <v>26</v>
      </c>
      <c r="U175" s="6" t="s">
        <v>26</v>
      </c>
      <c r="V175" s="6" t="s">
        <v>26</v>
      </c>
    </row>
    <row r="176" spans="1:22" ht="15" x14ac:dyDescent="0.25">
      <c r="A176" s="1" t="s">
        <v>374</v>
      </c>
      <c r="B176" s="22" t="s">
        <v>375</v>
      </c>
      <c r="C176" s="22" t="s">
        <v>69</v>
      </c>
      <c r="D176" s="5">
        <v>17</v>
      </c>
      <c r="E176" s="2">
        <v>173</v>
      </c>
      <c r="F176" s="3">
        <v>1.71509</v>
      </c>
      <c r="G176" s="2">
        <v>5</v>
      </c>
      <c r="H176" s="3">
        <v>14.187250000000001</v>
      </c>
      <c r="I176" s="3">
        <v>19.812750000000001</v>
      </c>
      <c r="J176" s="6" t="s">
        <v>26</v>
      </c>
      <c r="K176" s="6" t="s">
        <v>26</v>
      </c>
      <c r="L176" s="6">
        <v>21</v>
      </c>
      <c r="M176" s="6">
        <v>20</v>
      </c>
      <c r="N176" s="6" t="s">
        <v>26</v>
      </c>
      <c r="O176" s="6">
        <v>10</v>
      </c>
      <c r="P176" s="6" t="s">
        <v>26</v>
      </c>
      <c r="Q176" s="6" t="s">
        <v>26</v>
      </c>
      <c r="R176" s="6">
        <v>15</v>
      </c>
      <c r="S176" s="6">
        <v>21</v>
      </c>
      <c r="T176" s="6" t="s">
        <v>26</v>
      </c>
      <c r="U176" s="6" t="s">
        <v>26</v>
      </c>
      <c r="V176" s="6" t="s">
        <v>26</v>
      </c>
    </row>
    <row r="177" spans="1:22" ht="15" x14ac:dyDescent="0.25">
      <c r="A177" s="1" t="s">
        <v>376</v>
      </c>
      <c r="B177" s="22" t="s">
        <v>377</v>
      </c>
      <c r="C177" s="22" t="s">
        <v>82</v>
      </c>
      <c r="D177" s="5">
        <v>16</v>
      </c>
      <c r="E177" s="2">
        <v>174</v>
      </c>
      <c r="F177" s="3">
        <v>2.5961280000000002</v>
      </c>
      <c r="G177" s="2">
        <v>4</v>
      </c>
      <c r="H177" s="3">
        <v>11.74235</v>
      </c>
      <c r="I177" s="3">
        <v>20.257650000000002</v>
      </c>
      <c r="J177" s="6" t="s">
        <v>26</v>
      </c>
      <c r="K177" s="6" t="s">
        <v>26</v>
      </c>
      <c r="L177" s="6">
        <v>9</v>
      </c>
      <c r="M177" s="6">
        <v>20</v>
      </c>
      <c r="N177" s="6" t="s">
        <v>26</v>
      </c>
      <c r="O177" s="6">
        <v>22</v>
      </c>
      <c r="P177" s="6" t="s">
        <v>26</v>
      </c>
      <c r="Q177" s="6" t="s">
        <v>26</v>
      </c>
      <c r="R177" s="6" t="s">
        <v>26</v>
      </c>
      <c r="S177" s="6">
        <v>15</v>
      </c>
      <c r="T177" s="6" t="s">
        <v>26</v>
      </c>
      <c r="U177" s="6" t="s">
        <v>26</v>
      </c>
      <c r="V177" s="6" t="s">
        <v>26</v>
      </c>
    </row>
    <row r="178" spans="1:22" ht="15" x14ac:dyDescent="0.25">
      <c r="A178" s="1" t="s">
        <v>378</v>
      </c>
      <c r="B178" s="22" t="s">
        <v>379</v>
      </c>
      <c r="C178" s="22" t="s">
        <v>82</v>
      </c>
      <c r="D178" s="5">
        <v>16</v>
      </c>
      <c r="E178" s="2">
        <v>174</v>
      </c>
      <c r="F178" s="3">
        <v>2.1428099999999999</v>
      </c>
      <c r="G178" s="2">
        <v>7</v>
      </c>
      <c r="H178" s="3">
        <v>12.48579</v>
      </c>
      <c r="I178" s="3">
        <v>19.514209999999999</v>
      </c>
      <c r="J178" s="6">
        <v>14</v>
      </c>
      <c r="K178" s="6" t="s">
        <v>26</v>
      </c>
      <c r="L178" s="6">
        <v>13</v>
      </c>
      <c r="M178" s="6">
        <v>20</v>
      </c>
      <c r="N178" s="6" t="s">
        <v>26</v>
      </c>
      <c r="O178" s="6">
        <v>22</v>
      </c>
      <c r="P178" s="6" t="s">
        <v>26</v>
      </c>
      <c r="Q178" s="6" t="s">
        <v>26</v>
      </c>
      <c r="R178" s="6">
        <v>6</v>
      </c>
      <c r="S178" s="6">
        <v>30</v>
      </c>
      <c r="T178" s="6">
        <v>10</v>
      </c>
      <c r="U178" s="6" t="s">
        <v>26</v>
      </c>
      <c r="V178" s="6" t="s">
        <v>26</v>
      </c>
    </row>
    <row r="179" spans="1:22" ht="15" x14ac:dyDescent="0.25">
      <c r="A179" s="1" t="s">
        <v>380</v>
      </c>
      <c r="B179" s="22" t="s">
        <v>381</v>
      </c>
      <c r="C179" s="22" t="s">
        <v>50</v>
      </c>
      <c r="D179" s="5">
        <v>15</v>
      </c>
      <c r="E179" s="2">
        <v>176</v>
      </c>
      <c r="F179" s="3">
        <v>0.91442959999999995</v>
      </c>
      <c r="G179" s="2">
        <v>8</v>
      </c>
      <c r="H179" s="3">
        <v>13.50034</v>
      </c>
      <c r="I179" s="3">
        <v>16.499659999999999</v>
      </c>
      <c r="J179" s="6" t="s">
        <v>26</v>
      </c>
      <c r="K179" s="6" t="s">
        <v>26</v>
      </c>
      <c r="L179" s="6">
        <v>9</v>
      </c>
      <c r="M179" s="6">
        <v>20</v>
      </c>
      <c r="N179" s="6" t="s">
        <v>26</v>
      </c>
      <c r="O179" s="6">
        <v>10</v>
      </c>
      <c r="P179" s="6">
        <v>20</v>
      </c>
      <c r="Q179" s="6" t="s">
        <v>26</v>
      </c>
      <c r="R179" s="6">
        <v>15</v>
      </c>
      <c r="S179" s="6">
        <v>16</v>
      </c>
      <c r="T179" s="6" t="s">
        <v>26</v>
      </c>
      <c r="U179" s="6">
        <v>16</v>
      </c>
      <c r="V179" s="6">
        <v>13</v>
      </c>
    </row>
    <row r="180" spans="1:22" ht="15" x14ac:dyDescent="0.25">
      <c r="A180" s="1" t="s">
        <v>382</v>
      </c>
      <c r="B180" s="22" t="s">
        <v>383</v>
      </c>
      <c r="C180" s="22" t="s">
        <v>69</v>
      </c>
      <c r="D180" s="5">
        <v>15</v>
      </c>
      <c r="E180" s="2">
        <v>176</v>
      </c>
      <c r="F180" s="3">
        <v>1.333599</v>
      </c>
      <c r="G180" s="2">
        <v>7</v>
      </c>
      <c r="H180" s="3">
        <v>12.812900000000001</v>
      </c>
      <c r="I180" s="3">
        <v>17.187100000000001</v>
      </c>
      <c r="J180" s="6" t="s">
        <v>26</v>
      </c>
      <c r="K180" s="6" t="s">
        <v>26</v>
      </c>
      <c r="L180" s="6">
        <v>13</v>
      </c>
      <c r="M180" s="6">
        <v>20</v>
      </c>
      <c r="N180" s="6" t="s">
        <v>26</v>
      </c>
      <c r="O180" s="6">
        <v>10</v>
      </c>
      <c r="P180" s="6" t="s">
        <v>26</v>
      </c>
      <c r="Q180" s="6" t="s">
        <v>26</v>
      </c>
      <c r="R180" s="6">
        <v>15</v>
      </c>
      <c r="S180" s="6">
        <v>13</v>
      </c>
      <c r="T180" s="6">
        <v>10</v>
      </c>
      <c r="U180" s="6">
        <v>23</v>
      </c>
      <c r="V180" s="6" t="s">
        <v>26</v>
      </c>
    </row>
    <row r="181" spans="1:22" ht="15" x14ac:dyDescent="0.25">
      <c r="A181" s="1" t="s">
        <v>384</v>
      </c>
      <c r="B181" s="22" t="s">
        <v>385</v>
      </c>
      <c r="C181" s="22" t="s">
        <v>69</v>
      </c>
      <c r="D181" s="5">
        <v>14</v>
      </c>
      <c r="E181" s="2">
        <v>178</v>
      </c>
      <c r="F181" s="3">
        <v>1.576392</v>
      </c>
      <c r="G181" s="2">
        <v>5</v>
      </c>
      <c r="H181" s="3">
        <v>11.414720000000001</v>
      </c>
      <c r="I181" s="3">
        <v>16.585280000000001</v>
      </c>
      <c r="J181" s="6" t="s">
        <v>26</v>
      </c>
      <c r="K181" s="6" t="s">
        <v>26</v>
      </c>
      <c r="L181" s="6">
        <v>9</v>
      </c>
      <c r="M181" s="6">
        <v>20</v>
      </c>
      <c r="N181" s="6" t="s">
        <v>26</v>
      </c>
      <c r="O181" s="6">
        <v>10</v>
      </c>
      <c r="P181" s="6" t="s">
        <v>26</v>
      </c>
      <c r="Q181" s="6" t="s">
        <v>26</v>
      </c>
      <c r="R181" s="6">
        <v>15</v>
      </c>
      <c r="S181" s="6">
        <v>15</v>
      </c>
      <c r="T181" s="6" t="s">
        <v>26</v>
      </c>
      <c r="U181" s="6" t="s">
        <v>26</v>
      </c>
      <c r="V181" s="6" t="s">
        <v>26</v>
      </c>
    </row>
    <row r="182" spans="1:22" ht="15" x14ac:dyDescent="0.25">
      <c r="A182" s="1" t="s">
        <v>386</v>
      </c>
      <c r="B182" s="22" t="s">
        <v>387</v>
      </c>
      <c r="C182" s="22" t="s">
        <v>82</v>
      </c>
      <c r="D182" s="5">
        <v>12</v>
      </c>
      <c r="E182" s="2">
        <v>179</v>
      </c>
      <c r="F182" s="3">
        <v>2.2922729999999998</v>
      </c>
      <c r="G182" s="2">
        <v>6</v>
      </c>
      <c r="H182" s="3">
        <v>8.2406729999999992</v>
      </c>
      <c r="I182" s="3">
        <v>15.75933</v>
      </c>
      <c r="J182" s="6">
        <v>4</v>
      </c>
      <c r="K182" s="6" t="s">
        <v>26</v>
      </c>
      <c r="L182" s="6">
        <v>9</v>
      </c>
      <c r="M182" s="6" t="s">
        <v>26</v>
      </c>
      <c r="N182" s="6" t="s">
        <v>26</v>
      </c>
      <c r="O182" s="6">
        <v>22</v>
      </c>
      <c r="P182" s="6" t="s">
        <v>26</v>
      </c>
      <c r="Q182" s="6" t="s">
        <v>26</v>
      </c>
      <c r="R182" s="6">
        <v>6</v>
      </c>
      <c r="S182" s="6">
        <v>15</v>
      </c>
      <c r="T182" s="6">
        <v>18</v>
      </c>
      <c r="U182" s="6" t="s">
        <v>26</v>
      </c>
      <c r="V182" s="6" t="s">
        <v>26</v>
      </c>
    </row>
    <row r="183" spans="1:22" ht="15" x14ac:dyDescent="0.25">
      <c r="A183" s="1" t="s">
        <v>388</v>
      </c>
      <c r="B183" s="22" t="s">
        <v>389</v>
      </c>
      <c r="C183" s="22" t="s">
        <v>82</v>
      </c>
      <c r="D183" s="5">
        <v>12</v>
      </c>
      <c r="E183" s="2">
        <v>179</v>
      </c>
      <c r="F183" s="3">
        <v>1.108644</v>
      </c>
      <c r="G183" s="2">
        <v>5</v>
      </c>
      <c r="H183" s="3">
        <v>10.18182</v>
      </c>
      <c r="I183" s="3">
        <v>13.81818</v>
      </c>
      <c r="J183" s="6">
        <v>11</v>
      </c>
      <c r="K183" s="6" t="s">
        <v>26</v>
      </c>
      <c r="L183" s="6">
        <v>17</v>
      </c>
      <c r="M183" s="6" t="s">
        <v>26</v>
      </c>
      <c r="N183" s="6" t="s">
        <v>26</v>
      </c>
      <c r="O183" s="6">
        <v>10</v>
      </c>
      <c r="P183" s="6" t="s">
        <v>26</v>
      </c>
      <c r="Q183" s="6" t="s">
        <v>26</v>
      </c>
      <c r="R183" s="6" t="s">
        <v>26</v>
      </c>
      <c r="S183" s="6">
        <v>9</v>
      </c>
      <c r="T183" s="6">
        <v>10</v>
      </c>
      <c r="U183" s="6" t="s">
        <v>26</v>
      </c>
      <c r="V183" s="6" t="s">
        <v>26</v>
      </c>
    </row>
  </sheetData>
  <autoFilter ref="A3:V183" xr:uid="{0088B3F3-099F-F547-86DD-B6E080758E98}"/>
  <pageMargins left="0.75" right="0.75" top="1" bottom="1" header="0.5" footer="0.5"/>
  <pageSetup paperSize="8" scale="61" fitToHeight="2" orientation="landscape"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11CD8-2235-4472-91F6-D92579A92F4D}">
  <sheetPr codeName="Sheet5"/>
  <dimension ref="A1:XFD266"/>
  <sheetViews>
    <sheetView workbookViewId="0">
      <selection activeCell="A3" sqref="A3"/>
    </sheetView>
  </sheetViews>
  <sheetFormatPr defaultRowHeight="15.75" x14ac:dyDescent="0.25"/>
  <cols>
    <col min="1" max="1" width="16" customWidth="1"/>
    <col min="2" max="2" width="20" bestFit="1" customWidth="1"/>
    <col min="4" max="4" width="18.625" customWidth="1"/>
    <col min="5" max="5" width="10.75" customWidth="1"/>
    <col min="16384" max="16384" width="11.375" bestFit="1" customWidth="1"/>
  </cols>
  <sheetData>
    <row r="1" spans="1:7 16384:16384" ht="17.25" x14ac:dyDescent="0.25">
      <c r="A1" s="43"/>
      <c r="B1" s="44"/>
      <c r="C1" s="45"/>
      <c r="D1" s="45"/>
      <c r="E1" s="45"/>
      <c r="F1" s="45"/>
      <c r="G1" s="45"/>
      <c r="XFD1" s="49" t="s">
        <v>421</v>
      </c>
    </row>
    <row r="2" spans="1:7 16384:16384" ht="21" x14ac:dyDescent="0.25">
      <c r="A2" s="46"/>
      <c r="B2" s="47" t="s">
        <v>3489</v>
      </c>
      <c r="C2" s="48"/>
      <c r="D2" s="48"/>
      <c r="E2" s="48"/>
      <c r="F2" s="48"/>
      <c r="G2" s="48"/>
      <c r="XFD2" s="49" t="s">
        <v>3397</v>
      </c>
    </row>
    <row r="3" spans="1:7 16384:16384" x14ac:dyDescent="0.25">
      <c r="A3" s="42"/>
      <c r="B3" s="42"/>
      <c r="C3" s="42"/>
      <c r="D3" s="42"/>
      <c r="E3" s="42"/>
      <c r="F3" s="42"/>
      <c r="G3" s="42"/>
      <c r="XFD3" s="49" t="s">
        <v>435</v>
      </c>
    </row>
    <row r="4" spans="1:7 16384:16384" x14ac:dyDescent="0.25">
      <c r="E4" s="53"/>
      <c r="XFD4" s="49" t="s">
        <v>359</v>
      </c>
    </row>
    <row r="5" spans="1:7 16384:16384" ht="30" x14ac:dyDescent="0.25">
      <c r="A5" s="40" t="s">
        <v>3490</v>
      </c>
      <c r="B5" s="55">
        <v>255</v>
      </c>
      <c r="D5" s="40" t="s">
        <v>5395</v>
      </c>
      <c r="E5" s="51"/>
      <c r="XFD5" s="49" t="s">
        <v>3297</v>
      </c>
    </row>
    <row r="6" spans="1:7 16384:16384" x14ac:dyDescent="0.25">
      <c r="E6" s="53"/>
      <c r="XFD6" s="49" t="s">
        <v>313</v>
      </c>
    </row>
    <row r="7" spans="1:7 16384:16384" x14ac:dyDescent="0.25">
      <c r="E7" s="53"/>
      <c r="XFD7" s="49" t="s">
        <v>237</v>
      </c>
    </row>
    <row r="8" spans="1:7 16384:16384" ht="39" customHeight="1" x14ac:dyDescent="0.25">
      <c r="A8" s="40" t="s">
        <v>5393</v>
      </c>
      <c r="B8" s="40" t="s">
        <v>5394</v>
      </c>
      <c r="E8" s="53"/>
      <c r="XFD8" s="49" t="s">
        <v>3393</v>
      </c>
    </row>
    <row r="9" spans="1:7 16384:16384" x14ac:dyDescent="0.25">
      <c r="A9" s="54" t="s">
        <v>205</v>
      </c>
      <c r="B9" s="52">
        <v>65</v>
      </c>
      <c r="E9" s="53"/>
      <c r="XFD9" s="49" t="s">
        <v>3299</v>
      </c>
    </row>
    <row r="10" spans="1:7 16384:16384" x14ac:dyDescent="0.25">
      <c r="A10" s="54" t="s">
        <v>3397</v>
      </c>
      <c r="B10" s="52">
        <v>29</v>
      </c>
      <c r="XFD10" s="49" t="s">
        <v>68</v>
      </c>
    </row>
    <row r="11" spans="1:7 16384:16384" x14ac:dyDescent="0.25">
      <c r="A11" s="54" t="s">
        <v>359</v>
      </c>
      <c r="B11" s="52">
        <v>43</v>
      </c>
      <c r="XFD11" s="49" t="s">
        <v>185</v>
      </c>
    </row>
    <row r="12" spans="1:7 16384:16384" x14ac:dyDescent="0.25">
      <c r="A12" s="54" t="s">
        <v>313</v>
      </c>
      <c r="B12" s="52">
        <v>31</v>
      </c>
      <c r="XFD12" s="49" t="s">
        <v>149</v>
      </c>
    </row>
    <row r="13" spans="1:7 16384:16384" x14ac:dyDescent="0.25">
      <c r="A13" s="54" t="s">
        <v>237</v>
      </c>
      <c r="B13" s="52">
        <v>33</v>
      </c>
      <c r="XFD13" s="49" t="s">
        <v>3391</v>
      </c>
    </row>
    <row r="14" spans="1:7 16384:16384" x14ac:dyDescent="0.25">
      <c r="A14" s="54" t="s">
        <v>3393</v>
      </c>
      <c r="B14" s="52">
        <v>14</v>
      </c>
      <c r="XFD14" s="49" t="s">
        <v>3395</v>
      </c>
    </row>
    <row r="15" spans="1:7 16384:16384" x14ac:dyDescent="0.25">
      <c r="A15" s="54" t="s">
        <v>68</v>
      </c>
      <c r="B15" s="52">
        <v>32</v>
      </c>
      <c r="XFD15" s="49" t="s">
        <v>47</v>
      </c>
    </row>
    <row r="16" spans="1:7 16384:16384" x14ac:dyDescent="0.25">
      <c r="A16" s="54" t="s">
        <v>185</v>
      </c>
      <c r="B16" s="52">
        <v>44</v>
      </c>
      <c r="XFD16" s="49" t="s">
        <v>56</v>
      </c>
    </row>
    <row r="17" spans="1:2 16384:16384" x14ac:dyDescent="0.25">
      <c r="A17" s="54" t="s">
        <v>149</v>
      </c>
      <c r="B17" s="52">
        <v>33</v>
      </c>
      <c r="XFD17" s="49" t="s">
        <v>287</v>
      </c>
    </row>
    <row r="18" spans="1:2 16384:16384" x14ac:dyDescent="0.25">
      <c r="A18" s="54" t="s">
        <v>3391</v>
      </c>
      <c r="B18" s="52">
        <v>16</v>
      </c>
      <c r="XFD18" s="49" t="s">
        <v>361</v>
      </c>
    </row>
    <row r="19" spans="1:2 16384:16384" x14ac:dyDescent="0.25">
      <c r="A19" s="54" t="s">
        <v>3395</v>
      </c>
      <c r="B19" s="52">
        <v>29</v>
      </c>
      <c r="XFD19" s="49" t="s">
        <v>58</v>
      </c>
    </row>
    <row r="20" spans="1:2 16384:16384" x14ac:dyDescent="0.25">
      <c r="A20" s="54" t="s">
        <v>47</v>
      </c>
      <c r="B20" s="52">
        <v>50</v>
      </c>
      <c r="XFD20" s="49" t="s">
        <v>195</v>
      </c>
    </row>
    <row r="21" spans="1:2 16384:16384" x14ac:dyDescent="0.25">
      <c r="A21" s="54" t="s">
        <v>56</v>
      </c>
      <c r="B21" s="52">
        <v>60</v>
      </c>
      <c r="XFD21" s="49" t="s">
        <v>201</v>
      </c>
    </row>
    <row r="22" spans="1:2 16384:16384" x14ac:dyDescent="0.25">
      <c r="A22" s="54" t="s">
        <v>287</v>
      </c>
      <c r="B22" s="52">
        <v>40</v>
      </c>
      <c r="XFD22" s="49" t="s">
        <v>321</v>
      </c>
    </row>
    <row r="23" spans="1:2 16384:16384" x14ac:dyDescent="0.25">
      <c r="A23" s="54" t="s">
        <v>361</v>
      </c>
      <c r="B23" s="52">
        <v>34</v>
      </c>
      <c r="XFD23" s="49" t="s">
        <v>167</v>
      </c>
    </row>
    <row r="24" spans="1:2 16384:16384" x14ac:dyDescent="0.25">
      <c r="A24" s="54" t="s">
        <v>58</v>
      </c>
      <c r="B24" s="52">
        <v>58</v>
      </c>
      <c r="XFD24" s="49" t="s">
        <v>187</v>
      </c>
    </row>
    <row r="25" spans="1:2 16384:16384" x14ac:dyDescent="0.25">
      <c r="A25" s="54" t="s">
        <v>195</v>
      </c>
      <c r="B25" s="52">
        <v>34</v>
      </c>
      <c r="XFD25" s="49" t="s">
        <v>88</v>
      </c>
    </row>
    <row r="26" spans="1:2 16384:16384" x14ac:dyDescent="0.25">
      <c r="A26" s="54" t="s">
        <v>201</v>
      </c>
      <c r="B26" s="52">
        <v>31</v>
      </c>
      <c r="XFD26" s="49" t="s">
        <v>251</v>
      </c>
    </row>
    <row r="27" spans="1:2 16384:16384" x14ac:dyDescent="0.25">
      <c r="A27" s="54" t="s">
        <v>321</v>
      </c>
      <c r="B27" s="52">
        <v>35</v>
      </c>
      <c r="XFD27" s="49" t="s">
        <v>155</v>
      </c>
    </row>
    <row r="28" spans="1:2 16384:16384" x14ac:dyDescent="0.25">
      <c r="A28" s="54" t="s">
        <v>167</v>
      </c>
      <c r="B28" s="52">
        <v>60</v>
      </c>
      <c r="XFD28" s="49" t="s">
        <v>3400</v>
      </c>
    </row>
    <row r="29" spans="1:2 16384:16384" x14ac:dyDescent="0.25">
      <c r="A29" s="54" t="s">
        <v>187</v>
      </c>
      <c r="B29" s="52">
        <v>33</v>
      </c>
      <c r="XFD29" s="49" t="s">
        <v>3402</v>
      </c>
    </row>
    <row r="30" spans="1:2 16384:16384" x14ac:dyDescent="0.25">
      <c r="A30" s="54" t="s">
        <v>88</v>
      </c>
      <c r="B30" s="52">
        <v>29</v>
      </c>
      <c r="XFD30" s="49" t="s">
        <v>277</v>
      </c>
    </row>
    <row r="31" spans="1:2 16384:16384" x14ac:dyDescent="0.25">
      <c r="A31" s="54" t="s">
        <v>251</v>
      </c>
      <c r="B31" s="52">
        <v>33</v>
      </c>
      <c r="XFD31" s="49" t="s">
        <v>217</v>
      </c>
    </row>
    <row r="32" spans="1:2 16384:16384" x14ac:dyDescent="0.25">
      <c r="A32" s="54" t="s">
        <v>155</v>
      </c>
      <c r="B32" s="52">
        <v>36</v>
      </c>
      <c r="XFD32" s="49" t="s">
        <v>86</v>
      </c>
    </row>
    <row r="33" spans="1:2 16384:16384" x14ac:dyDescent="0.25">
      <c r="A33" s="54" t="s">
        <v>3400</v>
      </c>
      <c r="B33" s="52">
        <v>30</v>
      </c>
      <c r="XFD33" s="49" t="s">
        <v>100</v>
      </c>
    </row>
    <row r="34" spans="1:2 16384:16384" x14ac:dyDescent="0.25">
      <c r="A34" s="54" t="s">
        <v>3402</v>
      </c>
      <c r="B34" s="52">
        <v>27</v>
      </c>
      <c r="XFD34" s="49" t="s">
        <v>75</v>
      </c>
    </row>
    <row r="35" spans="1:2 16384:16384" x14ac:dyDescent="0.25">
      <c r="A35" s="54" t="s">
        <v>277</v>
      </c>
      <c r="B35" s="52">
        <v>34</v>
      </c>
      <c r="XFD35" s="49" t="s">
        <v>98</v>
      </c>
    </row>
    <row r="36" spans="1:2 16384:16384" x14ac:dyDescent="0.25">
      <c r="A36" s="54" t="s">
        <v>217</v>
      </c>
      <c r="B36" s="52">
        <v>35</v>
      </c>
      <c r="XFD36" s="49" t="s">
        <v>323</v>
      </c>
    </row>
    <row r="37" spans="1:2 16384:16384" x14ac:dyDescent="0.25">
      <c r="A37" s="54" t="s">
        <v>86</v>
      </c>
      <c r="B37" s="52">
        <v>29</v>
      </c>
      <c r="XFD37" s="49" t="s">
        <v>49</v>
      </c>
    </row>
    <row r="38" spans="1:2 16384:16384" x14ac:dyDescent="0.25">
      <c r="A38" s="54" t="s">
        <v>100</v>
      </c>
      <c r="B38" s="52">
        <v>25</v>
      </c>
      <c r="XFD38" s="49" t="s">
        <v>3303</v>
      </c>
    </row>
    <row r="39" spans="1:2 16384:16384" x14ac:dyDescent="0.25">
      <c r="A39" s="54" t="s">
        <v>75</v>
      </c>
      <c r="B39" s="52">
        <v>31</v>
      </c>
      <c r="XFD39" s="49" t="s">
        <v>37</v>
      </c>
    </row>
    <row r="40" spans="1:2 16384:16384" x14ac:dyDescent="0.25">
      <c r="A40" s="54" t="s">
        <v>98</v>
      </c>
      <c r="B40" s="52">
        <v>32</v>
      </c>
      <c r="XFD40" s="49" t="s">
        <v>3408</v>
      </c>
    </row>
    <row r="41" spans="1:2 16384:16384" x14ac:dyDescent="0.25">
      <c r="A41" s="54" t="s">
        <v>323</v>
      </c>
      <c r="B41" s="52">
        <v>31</v>
      </c>
      <c r="XFD41" s="49" t="s">
        <v>77</v>
      </c>
    </row>
    <row r="42" spans="1:2 16384:16384" x14ac:dyDescent="0.25">
      <c r="A42" s="54" t="s">
        <v>49</v>
      </c>
      <c r="B42" s="52">
        <v>36</v>
      </c>
      <c r="XFD42" s="49" t="s">
        <v>189</v>
      </c>
    </row>
    <row r="43" spans="1:2 16384:16384" x14ac:dyDescent="0.25">
      <c r="A43" s="54" t="s">
        <v>37</v>
      </c>
      <c r="B43" s="52">
        <v>35</v>
      </c>
      <c r="XFD43" s="49" t="s">
        <v>241</v>
      </c>
    </row>
    <row r="44" spans="1:2 16384:16384" x14ac:dyDescent="0.25">
      <c r="A44" s="54" t="s">
        <v>3408</v>
      </c>
      <c r="B44" s="52">
        <v>27</v>
      </c>
      <c r="XFD44" s="49" t="s">
        <v>327</v>
      </c>
    </row>
    <row r="45" spans="1:2 16384:16384" x14ac:dyDescent="0.25">
      <c r="A45" s="54" t="s">
        <v>77</v>
      </c>
      <c r="B45" s="52">
        <v>33</v>
      </c>
      <c r="XFD45" s="49" t="s">
        <v>369</v>
      </c>
    </row>
    <row r="46" spans="1:2 16384:16384" x14ac:dyDescent="0.25">
      <c r="A46" s="54" t="s">
        <v>189</v>
      </c>
      <c r="B46" s="52">
        <v>53</v>
      </c>
      <c r="XFD46" s="49" t="s">
        <v>363</v>
      </c>
    </row>
    <row r="47" spans="1:2 16384:16384" x14ac:dyDescent="0.25">
      <c r="A47" s="54" t="s">
        <v>241</v>
      </c>
      <c r="B47" s="52">
        <v>35</v>
      </c>
      <c r="XFD47" s="49" t="s">
        <v>213</v>
      </c>
    </row>
    <row r="48" spans="1:2 16384:16384" x14ac:dyDescent="0.25">
      <c r="A48" s="54" t="s">
        <v>327</v>
      </c>
      <c r="B48" s="52">
        <v>32</v>
      </c>
      <c r="XFD48" s="49" t="s">
        <v>353</v>
      </c>
    </row>
    <row r="49" spans="1:2 16384:16384" x14ac:dyDescent="0.25">
      <c r="A49" s="54" t="s">
        <v>369</v>
      </c>
      <c r="B49" s="52">
        <v>31</v>
      </c>
      <c r="XFD49" s="49" t="s">
        <v>110</v>
      </c>
    </row>
    <row r="50" spans="1:2 16384:16384" x14ac:dyDescent="0.25">
      <c r="A50" s="54" t="s">
        <v>363</v>
      </c>
      <c r="B50" s="52">
        <v>36</v>
      </c>
      <c r="XFD50" s="49" t="s">
        <v>112</v>
      </c>
    </row>
    <row r="51" spans="1:2 16384:16384" x14ac:dyDescent="0.25">
      <c r="A51" s="54" t="s">
        <v>213</v>
      </c>
      <c r="B51" s="52">
        <v>34</v>
      </c>
      <c r="XFD51" s="49" t="s">
        <v>3301</v>
      </c>
    </row>
    <row r="52" spans="1:2 16384:16384" x14ac:dyDescent="0.25">
      <c r="A52" s="54" t="s">
        <v>353</v>
      </c>
      <c r="B52" s="52">
        <v>30</v>
      </c>
      <c r="XFD52" s="49" t="s">
        <v>159</v>
      </c>
    </row>
    <row r="53" spans="1:2 16384:16384" x14ac:dyDescent="0.25">
      <c r="A53" s="54" t="s">
        <v>110</v>
      </c>
      <c r="B53" s="52">
        <v>30</v>
      </c>
      <c r="XFD53" s="49" t="s">
        <v>3412</v>
      </c>
    </row>
    <row r="54" spans="1:2 16384:16384" x14ac:dyDescent="0.25">
      <c r="A54" s="54" t="s">
        <v>112</v>
      </c>
      <c r="B54" s="52">
        <v>31</v>
      </c>
      <c r="XFD54" s="49" t="s">
        <v>3406</v>
      </c>
    </row>
    <row r="55" spans="1:2 16384:16384" x14ac:dyDescent="0.25">
      <c r="A55" s="54" t="s">
        <v>159</v>
      </c>
      <c r="B55" s="52">
        <v>30</v>
      </c>
      <c r="XFD55" s="49" t="s">
        <v>114</v>
      </c>
    </row>
    <row r="56" spans="1:2 16384:16384" x14ac:dyDescent="0.25">
      <c r="A56" s="54" t="s">
        <v>3412</v>
      </c>
      <c r="B56" s="52">
        <v>17</v>
      </c>
      <c r="XFD56" s="49" t="s">
        <v>127</v>
      </c>
    </row>
    <row r="57" spans="1:2 16384:16384" x14ac:dyDescent="0.25">
      <c r="A57" s="54" t="s">
        <v>3406</v>
      </c>
      <c r="B57" s="52">
        <v>26</v>
      </c>
      <c r="XFD57" s="49" t="s">
        <v>43</v>
      </c>
    </row>
    <row r="58" spans="1:2 16384:16384" x14ac:dyDescent="0.25">
      <c r="A58" s="54" t="s">
        <v>114</v>
      </c>
      <c r="B58" s="52">
        <v>135</v>
      </c>
      <c r="XFD58" s="49" t="s">
        <v>315</v>
      </c>
    </row>
    <row r="59" spans="1:2 16384:16384" x14ac:dyDescent="0.25">
      <c r="A59" s="54" t="s">
        <v>127</v>
      </c>
      <c r="B59" s="52">
        <v>56</v>
      </c>
      <c r="XFD59" s="49" t="s">
        <v>125</v>
      </c>
    </row>
    <row r="60" spans="1:2 16384:16384" x14ac:dyDescent="0.25">
      <c r="A60" s="54" t="s">
        <v>43</v>
      </c>
      <c r="B60" s="52">
        <v>57</v>
      </c>
      <c r="XFD60" s="49" t="s">
        <v>24</v>
      </c>
    </row>
    <row r="61" spans="1:2 16384:16384" x14ac:dyDescent="0.25">
      <c r="A61" s="54" t="s">
        <v>315</v>
      </c>
      <c r="B61" s="52">
        <v>33</v>
      </c>
      <c r="XFD61" s="49" t="s">
        <v>303</v>
      </c>
    </row>
    <row r="62" spans="1:2 16384:16384" x14ac:dyDescent="0.25">
      <c r="A62" s="54" t="s">
        <v>125</v>
      </c>
      <c r="B62" s="52">
        <v>27</v>
      </c>
      <c r="XFD62" s="49" t="s">
        <v>239</v>
      </c>
    </row>
    <row r="63" spans="1:2 16384:16384" x14ac:dyDescent="0.25">
      <c r="A63" s="54" t="s">
        <v>24</v>
      </c>
      <c r="B63" s="52">
        <v>52</v>
      </c>
      <c r="XFD63" s="49" t="s">
        <v>3309</v>
      </c>
    </row>
    <row r="64" spans="1:2 16384:16384" x14ac:dyDescent="0.25">
      <c r="A64" s="54" t="s">
        <v>303</v>
      </c>
      <c r="B64" s="52">
        <v>31</v>
      </c>
      <c r="XFD64" s="49" t="s">
        <v>3305</v>
      </c>
    </row>
    <row r="65" spans="1:2 16384:16384" x14ac:dyDescent="0.25">
      <c r="A65" s="54" t="s">
        <v>239</v>
      </c>
      <c r="B65" s="52">
        <v>36</v>
      </c>
      <c r="XFD65" s="49" t="s">
        <v>3307</v>
      </c>
    </row>
    <row r="66" spans="1:2 16384:16384" x14ac:dyDescent="0.25">
      <c r="A66" s="54" t="s">
        <v>3307</v>
      </c>
      <c r="B66" s="52">
        <v>8</v>
      </c>
      <c r="XFD66" s="49" t="s">
        <v>119</v>
      </c>
    </row>
    <row r="67" spans="1:2 16384:16384" x14ac:dyDescent="0.25">
      <c r="A67" s="54" t="s">
        <v>3315</v>
      </c>
      <c r="B67" s="52">
        <v>8</v>
      </c>
      <c r="XFD67" s="49" t="s">
        <v>3315</v>
      </c>
    </row>
    <row r="68" spans="1:2 16384:16384" x14ac:dyDescent="0.25">
      <c r="A68" s="54" t="s">
        <v>215</v>
      </c>
      <c r="B68" s="52">
        <v>35</v>
      </c>
      <c r="XFD68" s="49" t="s">
        <v>215</v>
      </c>
    </row>
    <row r="69" spans="1:2 16384:16384" x14ac:dyDescent="0.25">
      <c r="A69" s="54" t="s">
        <v>263</v>
      </c>
      <c r="B69" s="52">
        <v>37</v>
      </c>
      <c r="XFD69" s="49" t="s">
        <v>263</v>
      </c>
    </row>
    <row r="70" spans="1:2 16384:16384" x14ac:dyDescent="0.25">
      <c r="A70" s="54" t="s">
        <v>355</v>
      </c>
      <c r="B70" s="52">
        <v>35</v>
      </c>
      <c r="XFD70" s="49" t="s">
        <v>3313</v>
      </c>
    </row>
    <row r="71" spans="1:2 16384:16384" x14ac:dyDescent="0.25">
      <c r="A71" s="54" t="s">
        <v>92</v>
      </c>
      <c r="B71" s="52">
        <v>62</v>
      </c>
      <c r="XFD71" s="49" t="s">
        <v>355</v>
      </c>
    </row>
    <row r="72" spans="1:2 16384:16384" x14ac:dyDescent="0.25">
      <c r="A72" s="54" t="s">
        <v>60</v>
      </c>
      <c r="B72" s="52">
        <v>57</v>
      </c>
      <c r="XFD72" s="49" t="s">
        <v>92</v>
      </c>
    </row>
    <row r="73" spans="1:2 16384:16384" x14ac:dyDescent="0.25">
      <c r="A73" s="54" t="s">
        <v>219</v>
      </c>
      <c r="B73" s="52">
        <v>34</v>
      </c>
      <c r="XFD73" s="49" t="s">
        <v>60</v>
      </c>
    </row>
    <row r="74" spans="1:2 16384:16384" x14ac:dyDescent="0.25">
      <c r="A74" s="54" t="s">
        <v>31</v>
      </c>
      <c r="B74" s="52">
        <v>64</v>
      </c>
      <c r="XFD74" s="49" t="s">
        <v>219</v>
      </c>
    </row>
    <row r="75" spans="1:2 16384:16384" x14ac:dyDescent="0.25">
      <c r="A75" s="54" t="s">
        <v>3418</v>
      </c>
      <c r="B75" s="52">
        <v>31</v>
      </c>
      <c r="XFD75" s="49" t="s">
        <v>3320</v>
      </c>
    </row>
    <row r="76" spans="1:2 16384:16384" x14ac:dyDescent="0.25">
      <c r="A76" s="54" t="s">
        <v>73</v>
      </c>
      <c r="B76" s="52">
        <v>100</v>
      </c>
      <c r="XFD76" s="49" t="s">
        <v>3322</v>
      </c>
    </row>
    <row r="77" spans="1:2 16384:16384" x14ac:dyDescent="0.25">
      <c r="A77" s="54" t="s">
        <v>3416</v>
      </c>
      <c r="B77" s="52">
        <v>17</v>
      </c>
      <c r="XFD77" s="49" t="s">
        <v>31</v>
      </c>
    </row>
    <row r="78" spans="1:2 16384:16384" x14ac:dyDescent="0.25">
      <c r="A78" s="54" t="s">
        <v>3447</v>
      </c>
      <c r="B78" s="52">
        <v>25</v>
      </c>
      <c r="XFD78" s="49" t="s">
        <v>3418</v>
      </c>
    </row>
    <row r="79" spans="1:2 16384:16384" x14ac:dyDescent="0.25">
      <c r="A79" s="54" t="s">
        <v>289</v>
      </c>
      <c r="B79" s="52">
        <v>36</v>
      </c>
      <c r="XFD79" s="49" t="s">
        <v>73</v>
      </c>
    </row>
    <row r="80" spans="1:2 16384:16384" x14ac:dyDescent="0.25">
      <c r="A80" s="54" t="s">
        <v>54</v>
      </c>
      <c r="B80" s="52">
        <v>57</v>
      </c>
      <c r="XFD80" s="49" t="s">
        <v>3416</v>
      </c>
    </row>
    <row r="81" spans="1:2 16384:16384" x14ac:dyDescent="0.25">
      <c r="A81" s="54" t="s">
        <v>118</v>
      </c>
      <c r="B81" s="52">
        <v>78</v>
      </c>
      <c r="XFD81" s="49" t="s">
        <v>3447</v>
      </c>
    </row>
    <row r="82" spans="1:2 16384:16384" x14ac:dyDescent="0.25">
      <c r="A82" s="54" t="s">
        <v>179</v>
      </c>
      <c r="B82" s="52">
        <v>32</v>
      </c>
      <c r="XFD82" s="49" t="s">
        <v>289</v>
      </c>
    </row>
    <row r="83" spans="1:2 16384:16384" x14ac:dyDescent="0.25">
      <c r="A83" s="54" t="s">
        <v>3423</v>
      </c>
      <c r="B83" s="52">
        <v>14</v>
      </c>
      <c r="XFD83" s="49" t="s">
        <v>54</v>
      </c>
    </row>
    <row r="84" spans="1:2 16384:16384" x14ac:dyDescent="0.25">
      <c r="A84" s="54" t="s">
        <v>305</v>
      </c>
      <c r="B84" s="52">
        <v>31</v>
      </c>
      <c r="XFD84" s="49" t="s">
        <v>118</v>
      </c>
    </row>
    <row r="85" spans="1:2 16384:16384" x14ac:dyDescent="0.25">
      <c r="A85" s="54" t="s">
        <v>233</v>
      </c>
      <c r="B85" s="52">
        <v>33</v>
      </c>
      <c r="XFD85" s="49" t="s">
        <v>179</v>
      </c>
    </row>
    <row r="86" spans="1:2 16384:16384" x14ac:dyDescent="0.25">
      <c r="A86" s="54" t="s">
        <v>365</v>
      </c>
      <c r="B86" s="52">
        <v>30</v>
      </c>
      <c r="XFD86" s="49" t="s">
        <v>3423</v>
      </c>
    </row>
    <row r="87" spans="1:2 16384:16384" x14ac:dyDescent="0.25">
      <c r="A87" s="54" t="s">
        <v>377</v>
      </c>
      <c r="B87" s="52">
        <v>26</v>
      </c>
      <c r="XFD87" s="49" t="s">
        <v>305</v>
      </c>
    </row>
    <row r="88" spans="1:2 16384:16384" x14ac:dyDescent="0.25">
      <c r="A88" s="54" t="s">
        <v>147</v>
      </c>
      <c r="B88" s="52">
        <v>60</v>
      </c>
      <c r="XFD88" s="49" t="s">
        <v>233</v>
      </c>
    </row>
    <row r="89" spans="1:2 16384:16384" x14ac:dyDescent="0.25">
      <c r="A89" s="54" t="s">
        <v>133</v>
      </c>
      <c r="B89" s="52">
        <v>28</v>
      </c>
      <c r="XFD89" s="49" t="s">
        <v>365</v>
      </c>
    </row>
    <row r="90" spans="1:2 16384:16384" x14ac:dyDescent="0.25">
      <c r="A90" s="54" t="s">
        <v>3425</v>
      </c>
      <c r="B90" s="52">
        <v>19</v>
      </c>
      <c r="XFD90" s="49" t="s">
        <v>377</v>
      </c>
    </row>
    <row r="91" spans="1:2 16384:16384" x14ac:dyDescent="0.25">
      <c r="A91" s="54" t="s">
        <v>329</v>
      </c>
      <c r="B91" s="52">
        <v>34</v>
      </c>
      <c r="XFD91" s="49" t="s">
        <v>147</v>
      </c>
    </row>
    <row r="92" spans="1:2 16384:16384" x14ac:dyDescent="0.25">
      <c r="A92" s="54" t="s">
        <v>3427</v>
      </c>
      <c r="B92" s="52">
        <v>21</v>
      </c>
      <c r="XFD92" s="49" t="s">
        <v>133</v>
      </c>
    </row>
    <row r="93" spans="1:2 16384:16384" x14ac:dyDescent="0.25">
      <c r="A93" s="54" t="s">
        <v>197</v>
      </c>
      <c r="B93" s="52">
        <v>43</v>
      </c>
      <c r="XFD93" s="49" t="s">
        <v>3425</v>
      </c>
    </row>
    <row r="94" spans="1:2 16384:16384" x14ac:dyDescent="0.25">
      <c r="A94" s="54" t="s">
        <v>3326</v>
      </c>
      <c r="B94" s="52">
        <v>8</v>
      </c>
      <c r="XFD94" s="49" t="s">
        <v>329</v>
      </c>
    </row>
    <row r="95" spans="1:2 16384:16384" x14ac:dyDescent="0.25">
      <c r="A95" s="54" t="s">
        <v>52</v>
      </c>
      <c r="B95" s="52">
        <v>29</v>
      </c>
      <c r="XFD95" s="49" t="s">
        <v>3427</v>
      </c>
    </row>
    <row r="96" spans="1:2 16384:16384" x14ac:dyDescent="0.25">
      <c r="A96" s="54" t="s">
        <v>343</v>
      </c>
      <c r="B96" s="52">
        <v>34</v>
      </c>
      <c r="XFD96" s="49" t="s">
        <v>197</v>
      </c>
    </row>
    <row r="97" spans="1:2 16384:16384" x14ac:dyDescent="0.25">
      <c r="A97" s="54" t="s">
        <v>157</v>
      </c>
      <c r="B97" s="52">
        <v>35</v>
      </c>
      <c r="XFD97" s="49" t="s">
        <v>3326</v>
      </c>
    </row>
    <row r="98" spans="1:2 16384:16384" x14ac:dyDescent="0.25">
      <c r="A98" s="54" t="s">
        <v>371</v>
      </c>
      <c r="B98" s="52">
        <v>28</v>
      </c>
      <c r="XFD98" s="49" t="s">
        <v>52</v>
      </c>
    </row>
    <row r="99" spans="1:2 16384:16384" x14ac:dyDescent="0.25">
      <c r="A99" s="54" t="s">
        <v>169</v>
      </c>
      <c r="B99" s="52">
        <v>58</v>
      </c>
      <c r="XFD99" s="49" t="s">
        <v>343</v>
      </c>
    </row>
    <row r="100" spans="1:2 16384:16384" x14ac:dyDescent="0.25">
      <c r="A100" s="54" t="s">
        <v>235</v>
      </c>
      <c r="B100" s="52">
        <v>37</v>
      </c>
      <c r="XFD100" s="49" t="s">
        <v>3324</v>
      </c>
    </row>
    <row r="101" spans="1:2 16384:16384" x14ac:dyDescent="0.25">
      <c r="A101" s="54" t="s">
        <v>3432</v>
      </c>
      <c r="B101" s="52">
        <v>11</v>
      </c>
      <c r="XFD101" s="49" t="s">
        <v>157</v>
      </c>
    </row>
    <row r="102" spans="1:2 16384:16384" x14ac:dyDescent="0.25">
      <c r="A102" s="54" t="s">
        <v>203</v>
      </c>
      <c r="B102" s="52">
        <v>41</v>
      </c>
      <c r="XFD102" s="49" t="s">
        <v>371</v>
      </c>
    </row>
    <row r="103" spans="1:2 16384:16384" x14ac:dyDescent="0.25">
      <c r="A103" s="54" t="s">
        <v>66</v>
      </c>
      <c r="B103" s="52">
        <v>60</v>
      </c>
      <c r="XFD103" s="49" t="s">
        <v>169</v>
      </c>
    </row>
    <row r="104" spans="1:2 16384:16384" x14ac:dyDescent="0.25">
      <c r="A104" s="54" t="s">
        <v>331</v>
      </c>
      <c r="B104" s="52">
        <v>34</v>
      </c>
      <c r="XFD104" s="49" t="s">
        <v>3328</v>
      </c>
    </row>
    <row r="105" spans="1:2 16384:16384" x14ac:dyDescent="0.25">
      <c r="A105" s="54" t="s">
        <v>357</v>
      </c>
      <c r="B105" s="52">
        <v>34</v>
      </c>
      <c r="XFD105" s="49" t="s">
        <v>3330</v>
      </c>
    </row>
    <row r="106" spans="1:2 16384:16384" x14ac:dyDescent="0.25">
      <c r="A106" s="54" t="s">
        <v>62</v>
      </c>
      <c r="B106" s="52">
        <v>32</v>
      </c>
      <c r="XFD106" s="49" t="s">
        <v>3336</v>
      </c>
    </row>
    <row r="107" spans="1:2 16384:16384" x14ac:dyDescent="0.25">
      <c r="A107" s="54" t="s">
        <v>102</v>
      </c>
      <c r="B107" s="52">
        <v>35</v>
      </c>
      <c r="XFD107" s="49" t="s">
        <v>3332</v>
      </c>
    </row>
    <row r="108" spans="1:2 16384:16384" x14ac:dyDescent="0.25">
      <c r="A108" s="54" t="s">
        <v>135</v>
      </c>
      <c r="B108" s="52">
        <v>60</v>
      </c>
      <c r="XFD108" s="49" t="s">
        <v>235</v>
      </c>
    </row>
    <row r="109" spans="1:2 16384:16384" x14ac:dyDescent="0.25">
      <c r="A109" s="54" t="s">
        <v>171</v>
      </c>
      <c r="B109" s="52">
        <v>33</v>
      </c>
      <c r="XFD109" s="49" t="s">
        <v>3334</v>
      </c>
    </row>
    <row r="110" spans="1:2 16384:16384" x14ac:dyDescent="0.25">
      <c r="A110" s="54" t="s">
        <v>151</v>
      </c>
      <c r="B110" s="52">
        <v>36</v>
      </c>
      <c r="XFD110" s="49" t="s">
        <v>3432</v>
      </c>
    </row>
    <row r="111" spans="1:2 16384:16384" x14ac:dyDescent="0.25">
      <c r="A111" s="54" t="s">
        <v>64</v>
      </c>
      <c r="B111" s="52">
        <v>35</v>
      </c>
      <c r="XFD111" s="49" t="s">
        <v>203</v>
      </c>
    </row>
    <row r="112" spans="1:2 16384:16384" x14ac:dyDescent="0.25">
      <c r="A112" s="54" t="s">
        <v>221</v>
      </c>
      <c r="B112" s="52">
        <v>36</v>
      </c>
      <c r="XFD112" s="49" t="s">
        <v>66</v>
      </c>
    </row>
    <row r="113" spans="1:2 16384:16384" x14ac:dyDescent="0.25">
      <c r="A113" s="54" t="s">
        <v>279</v>
      </c>
      <c r="B113" s="52">
        <v>33</v>
      </c>
      <c r="XFD113" s="49" t="s">
        <v>331</v>
      </c>
    </row>
    <row r="114" spans="1:2 16384:16384" x14ac:dyDescent="0.25">
      <c r="A114" s="54" t="s">
        <v>281</v>
      </c>
      <c r="B114" s="52">
        <v>36</v>
      </c>
      <c r="XFD114" s="49" t="s">
        <v>357</v>
      </c>
    </row>
    <row r="115" spans="1:2 16384:16384" x14ac:dyDescent="0.25">
      <c r="A115" s="54" t="s">
        <v>349</v>
      </c>
      <c r="B115" s="52">
        <v>36</v>
      </c>
      <c r="XFD115" s="49" t="s">
        <v>62</v>
      </c>
    </row>
    <row r="116" spans="1:2 16384:16384" x14ac:dyDescent="0.25">
      <c r="A116" s="54" t="s">
        <v>3434</v>
      </c>
      <c r="B116" s="52">
        <v>28</v>
      </c>
      <c r="XFD116" s="49" t="s">
        <v>102</v>
      </c>
    </row>
    <row r="117" spans="1:2 16384:16384" x14ac:dyDescent="0.25">
      <c r="A117" s="54" t="s">
        <v>3469</v>
      </c>
      <c r="B117" s="52">
        <v>27</v>
      </c>
      <c r="XFD117" s="49" t="s">
        <v>135</v>
      </c>
    </row>
    <row r="118" spans="1:2 16384:16384" x14ac:dyDescent="0.25">
      <c r="A118" s="54" t="s">
        <v>94</v>
      </c>
      <c r="B118" s="52">
        <v>35</v>
      </c>
      <c r="XFD118" s="49" t="s">
        <v>171</v>
      </c>
    </row>
    <row r="119" spans="1:2 16384:16384" x14ac:dyDescent="0.25">
      <c r="A119" s="54" t="s">
        <v>191</v>
      </c>
      <c r="B119" s="52">
        <v>33</v>
      </c>
      <c r="XFD119" s="49" t="s">
        <v>151</v>
      </c>
    </row>
    <row r="120" spans="1:2 16384:16384" x14ac:dyDescent="0.25">
      <c r="A120" s="54" t="s">
        <v>297</v>
      </c>
      <c r="B120" s="52">
        <v>31</v>
      </c>
      <c r="XFD120" s="49" t="s">
        <v>64</v>
      </c>
    </row>
    <row r="121" spans="1:2 16384:16384" x14ac:dyDescent="0.25">
      <c r="A121" s="54" t="s">
        <v>333</v>
      </c>
      <c r="B121" s="52">
        <v>44</v>
      </c>
      <c r="XFD121" s="49" t="s">
        <v>221</v>
      </c>
    </row>
    <row r="122" spans="1:2 16384:16384" x14ac:dyDescent="0.25">
      <c r="A122" s="54" t="s">
        <v>307</v>
      </c>
      <c r="B122" s="52">
        <v>29</v>
      </c>
      <c r="XFD122" s="49" t="s">
        <v>279</v>
      </c>
    </row>
    <row r="123" spans="1:2 16384:16384" x14ac:dyDescent="0.25">
      <c r="A123" s="54" t="s">
        <v>375</v>
      </c>
      <c r="B123" s="52">
        <v>43</v>
      </c>
      <c r="XFD123" s="49" t="s">
        <v>281</v>
      </c>
    </row>
    <row r="124" spans="1:2 16384:16384" x14ac:dyDescent="0.25">
      <c r="A124" s="54" t="s">
        <v>123</v>
      </c>
      <c r="B124" s="52">
        <v>28</v>
      </c>
      <c r="XFD124" s="49" t="s">
        <v>349</v>
      </c>
    </row>
    <row r="125" spans="1:2 16384:16384" x14ac:dyDescent="0.25">
      <c r="A125" s="54" t="s">
        <v>3340</v>
      </c>
      <c r="B125" s="52">
        <v>8</v>
      </c>
      <c r="XFD125" s="49" t="s">
        <v>3434</v>
      </c>
    </row>
    <row r="126" spans="1:2 16384:16384" x14ac:dyDescent="0.25">
      <c r="A126" s="54" t="s">
        <v>3350</v>
      </c>
      <c r="B126" s="52">
        <v>8</v>
      </c>
      <c r="XFD126" s="49" t="s">
        <v>3469</v>
      </c>
    </row>
    <row r="127" spans="1:2 16384:16384" x14ac:dyDescent="0.25">
      <c r="A127" s="54" t="s">
        <v>3441</v>
      </c>
      <c r="B127" s="52">
        <v>19</v>
      </c>
      <c r="XFD127" s="49" t="s">
        <v>94</v>
      </c>
    </row>
    <row r="128" spans="1:2 16384:16384" x14ac:dyDescent="0.25">
      <c r="A128" s="54" t="s">
        <v>227</v>
      </c>
      <c r="B128" s="52">
        <v>37</v>
      </c>
      <c r="XFD128" s="49" t="s">
        <v>191</v>
      </c>
    </row>
    <row r="129" spans="1:2 16384:16384" x14ac:dyDescent="0.25">
      <c r="A129" s="54" t="s">
        <v>3352</v>
      </c>
      <c r="B129" s="52">
        <v>8</v>
      </c>
      <c r="XFD129" s="49" t="s">
        <v>3342</v>
      </c>
    </row>
    <row r="130" spans="1:2 16384:16384" x14ac:dyDescent="0.25">
      <c r="A130" s="54" t="s">
        <v>3348</v>
      </c>
      <c r="B130" s="52">
        <v>2</v>
      </c>
      <c r="XFD130" s="49" t="s">
        <v>297</v>
      </c>
    </row>
    <row r="131" spans="1:2 16384:16384" x14ac:dyDescent="0.25">
      <c r="A131" s="54" t="s">
        <v>199</v>
      </c>
      <c r="B131" s="52">
        <v>33</v>
      </c>
      <c r="XFD131" s="49" t="s">
        <v>333</v>
      </c>
    </row>
    <row r="132" spans="1:2 16384:16384" x14ac:dyDescent="0.25">
      <c r="A132" s="54" t="s">
        <v>104</v>
      </c>
      <c r="B132" s="52">
        <v>61</v>
      </c>
      <c r="XFD132" s="49" t="s">
        <v>307</v>
      </c>
    </row>
    <row r="133" spans="1:2 16384:16384" x14ac:dyDescent="0.25">
      <c r="A133" s="54" t="s">
        <v>45</v>
      </c>
      <c r="B133" s="52">
        <v>62</v>
      </c>
      <c r="XFD133" s="49" t="s">
        <v>375</v>
      </c>
    </row>
    <row r="134" spans="1:2 16384:16384" x14ac:dyDescent="0.25">
      <c r="A134" s="54" t="s">
        <v>116</v>
      </c>
      <c r="B134" s="52">
        <v>60</v>
      </c>
      <c r="XFD134" s="49" t="s">
        <v>123</v>
      </c>
    </row>
    <row r="135" spans="1:2 16384:16384" x14ac:dyDescent="0.25">
      <c r="A135" s="54" t="s">
        <v>3443</v>
      </c>
      <c r="B135" s="52">
        <v>30</v>
      </c>
      <c r="XFD135" s="49" t="s">
        <v>3340</v>
      </c>
    </row>
    <row r="136" spans="1:2 16384:16384" x14ac:dyDescent="0.25">
      <c r="A136" s="54" t="s">
        <v>3472</v>
      </c>
      <c r="B136" s="52">
        <v>8</v>
      </c>
      <c r="XFD136" s="49" t="s">
        <v>3346</v>
      </c>
    </row>
    <row r="137" spans="1:2 16384:16384" x14ac:dyDescent="0.25">
      <c r="A137" s="54" t="s">
        <v>3449</v>
      </c>
      <c r="B137" s="52">
        <v>6</v>
      </c>
      <c r="XFD137" s="49" t="s">
        <v>3350</v>
      </c>
    </row>
    <row r="138" spans="1:2 16384:16384" x14ac:dyDescent="0.25">
      <c r="A138" s="54" t="s">
        <v>259</v>
      </c>
      <c r="B138" s="52">
        <v>76</v>
      </c>
      <c r="XFD138" s="49" t="s">
        <v>3441</v>
      </c>
    </row>
    <row r="139" spans="1:2 16384:16384" x14ac:dyDescent="0.25">
      <c r="A139" s="54" t="s">
        <v>335</v>
      </c>
      <c r="B139" s="52">
        <v>33</v>
      </c>
      <c r="XFD139" s="49" t="s">
        <v>227</v>
      </c>
    </row>
    <row r="140" spans="1:2 16384:16384" x14ac:dyDescent="0.25">
      <c r="A140" s="54" t="s">
        <v>181</v>
      </c>
      <c r="B140" s="52">
        <v>31</v>
      </c>
      <c r="XFD140" s="49" t="s">
        <v>3352</v>
      </c>
    </row>
    <row r="141" spans="1:2 16384:16384" x14ac:dyDescent="0.25">
      <c r="A141" s="54" t="s">
        <v>3354</v>
      </c>
      <c r="B141" s="52">
        <v>8</v>
      </c>
      <c r="XFD141" s="49" t="s">
        <v>3348</v>
      </c>
    </row>
    <row r="142" spans="1:2 16384:16384" x14ac:dyDescent="0.25">
      <c r="A142" s="54" t="s">
        <v>283</v>
      </c>
      <c r="B142" s="52">
        <v>36</v>
      </c>
      <c r="XFD142" s="49" t="s">
        <v>199</v>
      </c>
    </row>
    <row r="143" spans="1:2 16384:16384" x14ac:dyDescent="0.25">
      <c r="A143" s="54" t="s">
        <v>3445</v>
      </c>
      <c r="B143" s="52">
        <v>25</v>
      </c>
      <c r="XFD143" s="49" t="s">
        <v>3338</v>
      </c>
    </row>
    <row r="144" spans="1:2 16384:16384" x14ac:dyDescent="0.25">
      <c r="A144" s="54" t="s">
        <v>3360</v>
      </c>
      <c r="B144" s="52">
        <v>2</v>
      </c>
      <c r="XFD144" s="49" t="s">
        <v>104</v>
      </c>
    </row>
    <row r="145" spans="1:2 16384:16384" x14ac:dyDescent="0.25">
      <c r="A145" s="54" t="s">
        <v>255</v>
      </c>
      <c r="B145" s="52">
        <v>33</v>
      </c>
      <c r="XFD145" s="49" t="s">
        <v>45</v>
      </c>
    </row>
    <row r="146" spans="1:2 16384:16384" x14ac:dyDescent="0.25">
      <c r="A146" s="54" t="s">
        <v>293</v>
      </c>
      <c r="B146" s="52">
        <v>35</v>
      </c>
      <c r="XFD146" s="49" t="s">
        <v>116</v>
      </c>
    </row>
    <row r="147" spans="1:2 16384:16384" x14ac:dyDescent="0.25">
      <c r="A147" s="54" t="s">
        <v>137</v>
      </c>
      <c r="B147" s="52">
        <v>57</v>
      </c>
      <c r="XFD147" s="49" t="s">
        <v>3443</v>
      </c>
    </row>
    <row r="148" spans="1:2 16384:16384" x14ac:dyDescent="0.25">
      <c r="A148" s="54" t="s">
        <v>309</v>
      </c>
      <c r="B148" s="52">
        <v>35</v>
      </c>
      <c r="XFD148" s="49" t="s">
        <v>3472</v>
      </c>
    </row>
    <row r="149" spans="1:2 16384:16384" x14ac:dyDescent="0.25">
      <c r="A149" s="54" t="s">
        <v>163</v>
      </c>
      <c r="B149" s="52">
        <v>35</v>
      </c>
      <c r="XFD149" s="49" t="s">
        <v>205</v>
      </c>
    </row>
    <row r="150" spans="1:2 16384:16384" x14ac:dyDescent="0.25">
      <c r="A150" s="54" t="s">
        <v>253</v>
      </c>
      <c r="B150" s="52">
        <v>32</v>
      </c>
      <c r="XFD150" s="49" t="s">
        <v>3449</v>
      </c>
    </row>
    <row r="151" spans="1:2 16384:16384" x14ac:dyDescent="0.25">
      <c r="A151" s="54" t="s">
        <v>3455</v>
      </c>
      <c r="B151" s="52">
        <v>15</v>
      </c>
      <c r="XFD151" s="49" t="s">
        <v>259</v>
      </c>
    </row>
    <row r="152" spans="1:2 16384:16384" x14ac:dyDescent="0.25">
      <c r="A152" s="54" t="s">
        <v>337</v>
      </c>
      <c r="B152" s="52">
        <v>35</v>
      </c>
      <c r="XFD152" s="49" t="s">
        <v>335</v>
      </c>
    </row>
    <row r="153" spans="1:2 16384:16384" x14ac:dyDescent="0.25">
      <c r="A153" s="54" t="s">
        <v>299</v>
      </c>
      <c r="B153" s="52">
        <v>32</v>
      </c>
      <c r="XFD153" s="49" t="s">
        <v>181</v>
      </c>
    </row>
    <row r="154" spans="1:2 16384:16384" x14ac:dyDescent="0.25">
      <c r="A154" s="54" t="s">
        <v>139</v>
      </c>
      <c r="B154" s="52">
        <v>57</v>
      </c>
      <c r="XFD154" s="49" t="s">
        <v>3354</v>
      </c>
    </row>
    <row r="155" spans="1:2 16384:16384" x14ac:dyDescent="0.25">
      <c r="A155" s="54" t="s">
        <v>291</v>
      </c>
      <c r="B155" s="52">
        <v>32</v>
      </c>
      <c r="XFD155" s="49" t="s">
        <v>283</v>
      </c>
    </row>
    <row r="156" spans="1:2 16384:16384" x14ac:dyDescent="0.25">
      <c r="A156" s="54" t="s">
        <v>143</v>
      </c>
      <c r="B156" s="52">
        <v>50</v>
      </c>
      <c r="XFD156" s="49" t="s">
        <v>3445</v>
      </c>
    </row>
    <row r="157" spans="1:2 16384:16384" x14ac:dyDescent="0.25">
      <c r="A157" s="54" t="s">
        <v>3362</v>
      </c>
      <c r="B157" s="52">
        <v>8</v>
      </c>
      <c r="XFD157" s="49" t="s">
        <v>3360</v>
      </c>
    </row>
    <row r="158" spans="1:2 16384:16384" x14ac:dyDescent="0.25">
      <c r="A158" s="54" t="s">
        <v>145</v>
      </c>
      <c r="B158" s="52">
        <v>30</v>
      </c>
      <c r="XFD158" s="49" t="s">
        <v>255</v>
      </c>
    </row>
    <row r="159" spans="1:2 16384:16384" x14ac:dyDescent="0.25">
      <c r="A159" s="54" t="s">
        <v>3453</v>
      </c>
      <c r="B159" s="52">
        <v>30</v>
      </c>
      <c r="XFD159" s="49" t="s">
        <v>293</v>
      </c>
    </row>
    <row r="160" spans="1:2 16384:16384" x14ac:dyDescent="0.25">
      <c r="A160" s="54" t="s">
        <v>275</v>
      </c>
      <c r="B160" s="52">
        <v>31</v>
      </c>
      <c r="XFD160" s="49" t="s">
        <v>137</v>
      </c>
    </row>
    <row r="161" spans="1:2 16384:16384" x14ac:dyDescent="0.25">
      <c r="A161" s="54" t="s">
        <v>339</v>
      </c>
      <c r="B161" s="52">
        <v>34</v>
      </c>
      <c r="XFD161" s="49" t="s">
        <v>309</v>
      </c>
    </row>
    <row r="162" spans="1:2 16384:16384" x14ac:dyDescent="0.25">
      <c r="A162" s="54" t="s">
        <v>347</v>
      </c>
      <c r="B162" s="52">
        <v>31</v>
      </c>
      <c r="XFD162" s="49" t="s">
        <v>3356</v>
      </c>
    </row>
    <row r="163" spans="1:2 16384:16384" x14ac:dyDescent="0.25">
      <c r="A163" s="54" t="s">
        <v>41</v>
      </c>
      <c r="B163" s="52">
        <v>57</v>
      </c>
      <c r="XFD163" s="49" t="s">
        <v>163</v>
      </c>
    </row>
    <row r="164" spans="1:2 16384:16384" x14ac:dyDescent="0.25">
      <c r="A164" s="54" t="s">
        <v>39</v>
      </c>
      <c r="B164" s="52">
        <v>36</v>
      </c>
      <c r="XFD164" s="49" t="s">
        <v>253</v>
      </c>
    </row>
    <row r="165" spans="1:2 16384:16384" x14ac:dyDescent="0.25">
      <c r="A165" s="54" t="s">
        <v>267</v>
      </c>
      <c r="B165" s="52">
        <v>33</v>
      </c>
      <c r="XFD165" s="49" t="s">
        <v>3455</v>
      </c>
    </row>
    <row r="166" spans="1:2 16384:16384" x14ac:dyDescent="0.25">
      <c r="A166" s="54" t="s">
        <v>3451</v>
      </c>
      <c r="B166" s="52">
        <v>13</v>
      </c>
      <c r="XFD166" s="49" t="s">
        <v>337</v>
      </c>
    </row>
    <row r="167" spans="1:2 16384:16384" x14ac:dyDescent="0.25">
      <c r="A167" s="54" t="s">
        <v>28</v>
      </c>
      <c r="B167" s="52">
        <v>32</v>
      </c>
      <c r="XFD167" s="49" t="s">
        <v>299</v>
      </c>
    </row>
    <row r="168" spans="1:2 16384:16384" x14ac:dyDescent="0.25">
      <c r="A168" s="54" t="s">
        <v>129</v>
      </c>
      <c r="B168" s="52">
        <v>33</v>
      </c>
      <c r="XFD168" s="49" t="s">
        <v>139</v>
      </c>
    </row>
    <row r="169" spans="1:2 16384:16384" x14ac:dyDescent="0.25">
      <c r="A169" s="54" t="s">
        <v>285</v>
      </c>
      <c r="B169" s="52">
        <v>35</v>
      </c>
      <c r="XFD169" s="49" t="s">
        <v>291</v>
      </c>
    </row>
    <row r="170" spans="1:2 16384:16384" x14ac:dyDescent="0.25">
      <c r="A170" s="54" t="s">
        <v>257</v>
      </c>
      <c r="B170" s="52">
        <v>32</v>
      </c>
      <c r="XFD170" s="49" t="s">
        <v>143</v>
      </c>
    </row>
    <row r="171" spans="1:2 16384:16384" x14ac:dyDescent="0.25">
      <c r="A171" s="54" t="s">
        <v>223</v>
      </c>
      <c r="B171" s="52">
        <v>35</v>
      </c>
      <c r="XFD171" s="49" t="s">
        <v>3362</v>
      </c>
    </row>
    <row r="172" spans="1:2 16384:16384" x14ac:dyDescent="0.25">
      <c r="A172" s="54" t="s">
        <v>261</v>
      </c>
      <c r="B172" s="52">
        <v>38</v>
      </c>
      <c r="XFD172" s="49" t="s">
        <v>145</v>
      </c>
    </row>
    <row r="173" spans="1:2 16384:16384" x14ac:dyDescent="0.25">
      <c r="A173" s="54" t="s">
        <v>3457</v>
      </c>
      <c r="B173" s="52">
        <v>20</v>
      </c>
      <c r="XFD173" s="49" t="s">
        <v>3453</v>
      </c>
    </row>
    <row r="174" spans="1:2 16384:16384" x14ac:dyDescent="0.25">
      <c r="A174" s="54" t="s">
        <v>317</v>
      </c>
      <c r="B174" s="52">
        <v>31</v>
      </c>
      <c r="XFD174" s="49" t="s">
        <v>275</v>
      </c>
    </row>
    <row r="175" spans="1:2 16384:16384" x14ac:dyDescent="0.25">
      <c r="A175" s="54" t="s">
        <v>121</v>
      </c>
      <c r="B175" s="52">
        <v>58</v>
      </c>
      <c r="XFD175" s="49" t="s">
        <v>339</v>
      </c>
    </row>
    <row r="176" spans="1:2 16384:16384" x14ac:dyDescent="0.25">
      <c r="A176" s="54" t="s">
        <v>3459</v>
      </c>
      <c r="B176" s="52">
        <v>38</v>
      </c>
      <c r="XFD176" s="49" t="s">
        <v>347</v>
      </c>
    </row>
    <row r="177" spans="1:2 16384:16384" x14ac:dyDescent="0.25">
      <c r="A177" s="54" t="s">
        <v>373</v>
      </c>
      <c r="B177" s="52">
        <v>26</v>
      </c>
      <c r="XFD177" s="49" t="s">
        <v>41</v>
      </c>
    </row>
    <row r="178" spans="1:2 16384:16384" x14ac:dyDescent="0.25">
      <c r="A178" s="54" t="s">
        <v>96</v>
      </c>
      <c r="B178" s="52">
        <v>57</v>
      </c>
      <c r="XFD178" s="49" t="s">
        <v>39</v>
      </c>
    </row>
    <row r="179" spans="1:2 16384:16384" x14ac:dyDescent="0.25">
      <c r="A179" s="54" t="s">
        <v>311</v>
      </c>
      <c r="B179" s="52">
        <v>35</v>
      </c>
      <c r="XFD179" s="49" t="s">
        <v>267</v>
      </c>
    </row>
    <row r="180" spans="1:2 16384:16384" x14ac:dyDescent="0.25">
      <c r="A180" s="54" t="s">
        <v>3487</v>
      </c>
      <c r="B180" s="52">
        <v>32</v>
      </c>
      <c r="XFD180" s="49" t="s">
        <v>3451</v>
      </c>
    </row>
    <row r="181" spans="1:2 16384:16384" x14ac:dyDescent="0.25">
      <c r="A181" s="54" t="s">
        <v>3420</v>
      </c>
      <c r="B181" s="52">
        <v>30</v>
      </c>
      <c r="XFD181" s="49" t="s">
        <v>28</v>
      </c>
    </row>
    <row r="182" spans="1:2 16384:16384" x14ac:dyDescent="0.25">
      <c r="A182" s="54" t="s">
        <v>90</v>
      </c>
      <c r="B182" s="52">
        <v>32</v>
      </c>
      <c r="XFD182" s="49" t="s">
        <v>3366</v>
      </c>
    </row>
    <row r="183" spans="1:2 16384:16384" x14ac:dyDescent="0.25">
      <c r="A183" s="54" t="s">
        <v>173</v>
      </c>
      <c r="B183" s="52">
        <v>61</v>
      </c>
      <c r="XFD183" s="49" t="s">
        <v>129</v>
      </c>
    </row>
    <row r="184" spans="1:2 16384:16384" x14ac:dyDescent="0.25">
      <c r="A184" s="54" t="s">
        <v>295</v>
      </c>
      <c r="B184" s="52">
        <v>52</v>
      </c>
      <c r="XFD184" s="49" t="s">
        <v>3368</v>
      </c>
    </row>
    <row r="185" spans="1:2 16384:16384" x14ac:dyDescent="0.25">
      <c r="A185" s="54" t="s">
        <v>131</v>
      </c>
      <c r="B185" s="52">
        <v>30</v>
      </c>
      <c r="XFD185" s="49" t="s">
        <v>285</v>
      </c>
    </row>
    <row r="186" spans="1:2 16384:16384" x14ac:dyDescent="0.25">
      <c r="A186" s="54" t="s">
        <v>3378</v>
      </c>
      <c r="B186" s="52">
        <v>8</v>
      </c>
      <c r="XFD186" s="49" t="s">
        <v>257</v>
      </c>
    </row>
    <row r="187" spans="1:2 16384:16384" x14ac:dyDescent="0.25">
      <c r="A187" s="54" t="s">
        <v>141</v>
      </c>
      <c r="B187" s="52">
        <v>35</v>
      </c>
      <c r="XFD187" s="49" t="s">
        <v>223</v>
      </c>
    </row>
    <row r="188" spans="1:2 16384:16384" x14ac:dyDescent="0.25">
      <c r="A188" s="54" t="s">
        <v>379</v>
      </c>
      <c r="B188" s="52">
        <v>46</v>
      </c>
      <c r="XFD188" s="49" t="s">
        <v>261</v>
      </c>
    </row>
    <row r="189" spans="1:2 16384:16384" x14ac:dyDescent="0.25">
      <c r="A189" s="54" t="s">
        <v>165</v>
      </c>
      <c r="B189" s="52">
        <v>34</v>
      </c>
      <c r="XFD189" s="49" t="s">
        <v>3457</v>
      </c>
    </row>
    <row r="190" spans="1:2 16384:16384" x14ac:dyDescent="0.25">
      <c r="A190" s="54" t="s">
        <v>33</v>
      </c>
      <c r="B190" s="52">
        <v>29</v>
      </c>
      <c r="XFD190" s="49" t="s">
        <v>317</v>
      </c>
    </row>
    <row r="191" spans="1:2 16384:16384" x14ac:dyDescent="0.25">
      <c r="A191" s="54" t="s">
        <v>193</v>
      </c>
      <c r="B191" s="52">
        <v>30</v>
      </c>
      <c r="XFD191" s="49" t="s">
        <v>121</v>
      </c>
    </row>
    <row r="192" spans="1:2 16384:16384" x14ac:dyDescent="0.25">
      <c r="A192" s="54" t="s">
        <v>269</v>
      </c>
      <c r="B192" s="52">
        <v>32</v>
      </c>
      <c r="XFD192" s="49" t="s">
        <v>3374</v>
      </c>
    </row>
    <row r="193" spans="1:2 16384:16384" x14ac:dyDescent="0.25">
      <c r="A193" s="54" t="s">
        <v>243</v>
      </c>
      <c r="B193" s="52">
        <v>37</v>
      </c>
      <c r="XFD193" s="49" t="s">
        <v>3459</v>
      </c>
    </row>
    <row r="194" spans="1:2 16384:16384" x14ac:dyDescent="0.25">
      <c r="A194" s="54" t="s">
        <v>3464</v>
      </c>
      <c r="B194" s="52">
        <v>26</v>
      </c>
      <c r="XFD194" s="49" t="s">
        <v>373</v>
      </c>
    </row>
    <row r="195" spans="1:2 16384:16384" x14ac:dyDescent="0.25">
      <c r="A195" s="54" t="s">
        <v>387</v>
      </c>
      <c r="B195" s="52">
        <v>35</v>
      </c>
      <c r="XFD195" s="49" t="s">
        <v>96</v>
      </c>
    </row>
    <row r="196" spans="1:2 16384:16384" x14ac:dyDescent="0.25">
      <c r="A196" s="54" t="s">
        <v>225</v>
      </c>
      <c r="B196" s="52">
        <v>62</v>
      </c>
      <c r="XFD196" s="49" t="s">
        <v>311</v>
      </c>
    </row>
    <row r="197" spans="1:2 16384:16384" x14ac:dyDescent="0.25">
      <c r="A197" s="54" t="s">
        <v>389</v>
      </c>
      <c r="B197" s="52">
        <v>29</v>
      </c>
      <c r="XFD197" s="49" t="s">
        <v>3487</v>
      </c>
    </row>
    <row r="198" spans="1:2 16384:16384" x14ac:dyDescent="0.25">
      <c r="A198" s="54" t="s">
        <v>3382</v>
      </c>
      <c r="B198" s="52">
        <v>8</v>
      </c>
      <c r="XFD198" s="49" t="s">
        <v>3370</v>
      </c>
    </row>
    <row r="199" spans="1:2 16384:16384" x14ac:dyDescent="0.25">
      <c r="A199" s="54" t="s">
        <v>161</v>
      </c>
      <c r="B199" s="52">
        <v>29</v>
      </c>
      <c r="XFD199" s="49" t="s">
        <v>3372</v>
      </c>
    </row>
    <row r="200" spans="1:2 16384:16384" x14ac:dyDescent="0.25">
      <c r="A200" s="54" t="s">
        <v>229</v>
      </c>
      <c r="B200" s="52">
        <v>29</v>
      </c>
      <c r="XFD200" s="49" t="s">
        <v>3420</v>
      </c>
    </row>
    <row r="201" spans="1:2 16384:16384" x14ac:dyDescent="0.25">
      <c r="A201" s="54" t="s">
        <v>153</v>
      </c>
      <c r="B201" s="52">
        <v>57</v>
      </c>
      <c r="XFD201" s="49" t="s">
        <v>90</v>
      </c>
    </row>
    <row r="202" spans="1:2 16384:16384" x14ac:dyDescent="0.25">
      <c r="A202" s="54" t="s">
        <v>106</v>
      </c>
      <c r="B202" s="52">
        <v>59</v>
      </c>
      <c r="XFD202" s="49" t="s">
        <v>173</v>
      </c>
    </row>
    <row r="203" spans="1:2 16384:16384" x14ac:dyDescent="0.25">
      <c r="A203" s="54" t="s">
        <v>35</v>
      </c>
      <c r="B203" s="52">
        <v>58</v>
      </c>
      <c r="XFD203" s="49" t="s">
        <v>295</v>
      </c>
    </row>
    <row r="204" spans="1:2 16384:16384" x14ac:dyDescent="0.25">
      <c r="A204" s="54" t="s">
        <v>265</v>
      </c>
      <c r="B204" s="52">
        <v>36</v>
      </c>
      <c r="XFD204" s="49" t="s">
        <v>131</v>
      </c>
    </row>
    <row r="205" spans="1:2 16384:16384" x14ac:dyDescent="0.25">
      <c r="A205" s="54" t="s">
        <v>3466</v>
      </c>
      <c r="B205" s="52">
        <v>15</v>
      </c>
      <c r="XFD205" s="49" t="s">
        <v>3378</v>
      </c>
    </row>
    <row r="206" spans="1:2 16384:16384" x14ac:dyDescent="0.25">
      <c r="A206" s="54" t="s">
        <v>81</v>
      </c>
      <c r="B206" s="52">
        <v>30</v>
      </c>
      <c r="XFD206" s="49" t="s">
        <v>141</v>
      </c>
    </row>
    <row r="207" spans="1:2 16384:16384" x14ac:dyDescent="0.25">
      <c r="A207" s="54" t="s">
        <v>385</v>
      </c>
      <c r="B207" s="52">
        <v>47</v>
      </c>
      <c r="XFD207" s="49" t="s">
        <v>379</v>
      </c>
    </row>
    <row r="208" spans="1:2 16384:16384" x14ac:dyDescent="0.25">
      <c r="A208" s="54" t="s">
        <v>3479</v>
      </c>
      <c r="B208" s="52">
        <v>12</v>
      </c>
      <c r="XFD208" s="49" t="s">
        <v>165</v>
      </c>
    </row>
    <row r="209" spans="1:2 16384:16384" x14ac:dyDescent="0.25">
      <c r="A209" s="54" t="s">
        <v>351</v>
      </c>
      <c r="B209" s="52">
        <v>27</v>
      </c>
      <c r="XFD209" s="49" t="s">
        <v>33</v>
      </c>
    </row>
    <row r="210" spans="1:2 16384:16384" x14ac:dyDescent="0.25">
      <c r="A210" s="54" t="s">
        <v>301</v>
      </c>
      <c r="B210" s="52">
        <v>34</v>
      </c>
      <c r="XFD210" s="49" t="s">
        <v>193</v>
      </c>
    </row>
    <row r="211" spans="1:2 16384:16384" x14ac:dyDescent="0.25">
      <c r="A211" s="54" t="s">
        <v>247</v>
      </c>
      <c r="B211" s="52">
        <v>36</v>
      </c>
      <c r="XFD211" s="49" t="s">
        <v>269</v>
      </c>
    </row>
    <row r="212" spans="1:2 16384:16384" x14ac:dyDescent="0.25">
      <c r="A212" s="54" t="s">
        <v>341</v>
      </c>
      <c r="B212" s="52">
        <v>33</v>
      </c>
      <c r="XFD212" s="49" t="s">
        <v>243</v>
      </c>
    </row>
    <row r="213" spans="1:2 16384:16384" x14ac:dyDescent="0.25">
      <c r="A213" s="54" t="s">
        <v>367</v>
      </c>
      <c r="B213" s="52">
        <v>39</v>
      </c>
      <c r="XFD213" s="49" t="s">
        <v>3464</v>
      </c>
    </row>
    <row r="214" spans="1:2 16384:16384" x14ac:dyDescent="0.25">
      <c r="A214" s="54" t="s">
        <v>207</v>
      </c>
      <c r="B214" s="52">
        <v>42</v>
      </c>
      <c r="XFD214" s="49" t="s">
        <v>387</v>
      </c>
    </row>
    <row r="215" spans="1:2 16384:16384" x14ac:dyDescent="0.25">
      <c r="A215" s="54" t="s">
        <v>3476</v>
      </c>
      <c r="B215" s="52">
        <v>31</v>
      </c>
      <c r="XFD215" s="49" t="s">
        <v>225</v>
      </c>
    </row>
    <row r="216" spans="1:2 16384:16384" x14ac:dyDescent="0.25">
      <c r="A216" s="54" t="s">
        <v>209</v>
      </c>
      <c r="B216" s="52">
        <v>32</v>
      </c>
      <c r="XFD216" s="49" t="s">
        <v>82</v>
      </c>
    </row>
    <row r="217" spans="1:2 16384:16384" x14ac:dyDescent="0.25">
      <c r="A217" s="54" t="s">
        <v>177</v>
      </c>
      <c r="B217" s="52">
        <v>35</v>
      </c>
      <c r="XFD217" s="49" t="s">
        <v>389</v>
      </c>
    </row>
    <row r="218" spans="1:2 16384:16384" x14ac:dyDescent="0.25">
      <c r="A218" s="54" t="s">
        <v>211</v>
      </c>
      <c r="B218" s="52">
        <v>33</v>
      </c>
      <c r="XFD218" s="49" t="s">
        <v>3382</v>
      </c>
    </row>
    <row r="219" spans="1:2 16384:16384" x14ac:dyDescent="0.25">
      <c r="A219" s="54" t="s">
        <v>3481</v>
      </c>
      <c r="B219" s="52">
        <v>16</v>
      </c>
      <c r="XFD219" s="49" t="s">
        <v>3376</v>
      </c>
    </row>
    <row r="220" spans="1:2 16384:16384" x14ac:dyDescent="0.25">
      <c r="A220" s="54" t="s">
        <v>231</v>
      </c>
      <c r="B220" s="52">
        <v>71</v>
      </c>
      <c r="XFD220" s="49" t="s">
        <v>161</v>
      </c>
    </row>
    <row r="221" spans="1:2 16384:16384" x14ac:dyDescent="0.25">
      <c r="A221" s="54" t="s">
        <v>319</v>
      </c>
      <c r="B221" s="52">
        <v>35</v>
      </c>
      <c r="XFD221" s="49" t="s">
        <v>229</v>
      </c>
    </row>
    <row r="222" spans="1:2 16384:16384" x14ac:dyDescent="0.25">
      <c r="A222" s="54" t="s">
        <v>271</v>
      </c>
      <c r="B222" s="52">
        <v>51</v>
      </c>
      <c r="XFD222" s="49" t="s">
        <v>153</v>
      </c>
    </row>
    <row r="223" spans="1:2 16384:16384" x14ac:dyDescent="0.25">
      <c r="A223" s="54" t="s">
        <v>3387</v>
      </c>
      <c r="B223" s="52">
        <v>8</v>
      </c>
      <c r="XFD223" s="49" t="s">
        <v>106</v>
      </c>
    </row>
    <row r="224" spans="1:2 16384:16384" x14ac:dyDescent="0.25">
      <c r="A224" s="54" t="s">
        <v>71</v>
      </c>
      <c r="B224" s="52">
        <v>36</v>
      </c>
      <c r="XFD224" s="49" t="s">
        <v>35</v>
      </c>
    </row>
    <row r="225" spans="1:2 16384:16384" x14ac:dyDescent="0.25">
      <c r="A225" s="54" t="s">
        <v>79</v>
      </c>
      <c r="B225" s="52">
        <v>35</v>
      </c>
      <c r="XFD225" s="49" t="s">
        <v>265</v>
      </c>
    </row>
    <row r="226" spans="1:2 16384:16384" x14ac:dyDescent="0.25">
      <c r="A226" s="54" t="s">
        <v>325</v>
      </c>
      <c r="B226" s="52">
        <v>48</v>
      </c>
      <c r="XFD226" s="49" t="s">
        <v>3466</v>
      </c>
    </row>
    <row r="227" spans="1:2 16384:16384" x14ac:dyDescent="0.25">
      <c r="A227" s="54" t="s">
        <v>108</v>
      </c>
      <c r="B227" s="52">
        <v>31</v>
      </c>
      <c r="XFD227" s="49" t="s">
        <v>81</v>
      </c>
    </row>
    <row r="228" spans="1:2 16384:16384" x14ac:dyDescent="0.25">
      <c r="A228" s="54" t="s">
        <v>381</v>
      </c>
      <c r="B228" s="52">
        <v>37</v>
      </c>
      <c r="XFD228" s="49" t="s">
        <v>385</v>
      </c>
    </row>
    <row r="229" spans="1:2 16384:16384" x14ac:dyDescent="0.25">
      <c r="A229" s="54" t="s">
        <v>3404</v>
      </c>
      <c r="B229" s="52">
        <v>10</v>
      </c>
      <c r="XFD229" s="49" t="s">
        <v>3479</v>
      </c>
    </row>
    <row r="230" spans="1:2 16384:16384" x14ac:dyDescent="0.25">
      <c r="A230" s="54" t="s">
        <v>3485</v>
      </c>
      <c r="B230" s="52">
        <v>21</v>
      </c>
      <c r="XFD230" s="49" t="s">
        <v>351</v>
      </c>
    </row>
    <row r="231" spans="1:2 16384:16384" x14ac:dyDescent="0.25">
      <c r="A231" s="54" t="s">
        <v>249</v>
      </c>
      <c r="B231" s="52">
        <v>32</v>
      </c>
      <c r="XFD231" s="49" t="s">
        <v>3311</v>
      </c>
    </row>
    <row r="232" spans="1:2 16384:16384" x14ac:dyDescent="0.25">
      <c r="A232" s="54" t="s">
        <v>183</v>
      </c>
      <c r="B232" s="52">
        <v>31</v>
      </c>
      <c r="XFD232" s="49" t="s">
        <v>3318</v>
      </c>
    </row>
    <row r="233" spans="1:2 16384:16384" x14ac:dyDescent="0.25">
      <c r="A233" s="54" t="s">
        <v>3389</v>
      </c>
      <c r="B233" s="52">
        <v>10</v>
      </c>
      <c r="XFD233" s="49" t="s">
        <v>301</v>
      </c>
    </row>
    <row r="234" spans="1:2 16384:16384" x14ac:dyDescent="0.25">
      <c r="A234" s="54" t="s">
        <v>3462</v>
      </c>
      <c r="B234" s="52">
        <v>32</v>
      </c>
      <c r="XFD234" s="49" t="s">
        <v>247</v>
      </c>
    </row>
    <row r="235" spans="1:2 16384:16384" x14ac:dyDescent="0.25">
      <c r="A235" s="54" t="s">
        <v>3437</v>
      </c>
      <c r="B235" s="52">
        <v>22</v>
      </c>
      <c r="XFD235" s="49" t="s">
        <v>341</v>
      </c>
    </row>
    <row r="236" spans="1:2 16384:16384" x14ac:dyDescent="0.25">
      <c r="A236" s="54" t="s">
        <v>383</v>
      </c>
      <c r="B236" s="52">
        <v>33</v>
      </c>
      <c r="XFD236" s="49" t="s">
        <v>367</v>
      </c>
    </row>
    <row r="237" spans="1:2 16384:16384" x14ac:dyDescent="0.25">
      <c r="A237" s="54" t="s">
        <v>175</v>
      </c>
      <c r="B237" s="52">
        <v>35</v>
      </c>
      <c r="XFD237" s="49" t="s">
        <v>3344</v>
      </c>
    </row>
    <row r="238" spans="1:2 16384:16384" x14ac:dyDescent="0.25">
      <c r="A238" s="54" t="s">
        <v>273</v>
      </c>
      <c r="B238" s="52">
        <v>33</v>
      </c>
      <c r="XFD238" s="49" t="s">
        <v>207</v>
      </c>
    </row>
    <row r="239" spans="1:2 16384:16384" x14ac:dyDescent="0.25">
      <c r="A239" s="54" t="s">
        <v>345</v>
      </c>
      <c r="B239" s="52">
        <v>37</v>
      </c>
      <c r="XFD239" s="49" t="s">
        <v>3358</v>
      </c>
    </row>
    <row r="240" spans="1:2 16384:16384" x14ac:dyDescent="0.25">
      <c r="A240" s="54" t="s">
        <v>5392</v>
      </c>
      <c r="B240" s="52">
        <v>8053</v>
      </c>
      <c r="XFD240" s="49" t="s">
        <v>3476</v>
      </c>
    </row>
    <row r="241" spans="16384:16384" x14ac:dyDescent="0.25">
      <c r="XFD241" s="49" t="s">
        <v>3380</v>
      </c>
    </row>
    <row r="242" spans="16384:16384" x14ac:dyDescent="0.25">
      <c r="XFD242" s="49" t="s">
        <v>3385</v>
      </c>
    </row>
    <row r="243" spans="16384:16384" x14ac:dyDescent="0.25">
      <c r="XFD243" s="49" t="s">
        <v>209</v>
      </c>
    </row>
    <row r="244" spans="16384:16384" x14ac:dyDescent="0.25">
      <c r="XFD244" s="49" t="s">
        <v>177</v>
      </c>
    </row>
    <row r="245" spans="16384:16384" x14ac:dyDescent="0.25">
      <c r="XFD245" s="49" t="s">
        <v>211</v>
      </c>
    </row>
    <row r="246" spans="16384:16384" x14ac:dyDescent="0.25">
      <c r="XFD246" s="49" t="s">
        <v>3481</v>
      </c>
    </row>
    <row r="247" spans="16384:16384" x14ac:dyDescent="0.25">
      <c r="XFD247" s="49" t="s">
        <v>231</v>
      </c>
    </row>
    <row r="248" spans="16384:16384" x14ac:dyDescent="0.25">
      <c r="XFD248" s="49" t="s">
        <v>319</v>
      </c>
    </row>
    <row r="249" spans="16384:16384" x14ac:dyDescent="0.25">
      <c r="XFD249" s="49" t="s">
        <v>271</v>
      </c>
    </row>
    <row r="250" spans="16384:16384" x14ac:dyDescent="0.25">
      <c r="XFD250" s="49" t="s">
        <v>3387</v>
      </c>
    </row>
    <row r="251" spans="16384:16384" x14ac:dyDescent="0.25">
      <c r="XFD251" s="49" t="s">
        <v>71</v>
      </c>
    </row>
    <row r="252" spans="16384:16384" x14ac:dyDescent="0.25">
      <c r="XFD252" s="49" t="s">
        <v>79</v>
      </c>
    </row>
    <row r="253" spans="16384:16384" x14ac:dyDescent="0.25">
      <c r="XFD253" s="49" t="s">
        <v>325</v>
      </c>
    </row>
    <row r="254" spans="16384:16384" x14ac:dyDescent="0.25">
      <c r="XFD254" s="49" t="s">
        <v>108</v>
      </c>
    </row>
    <row r="255" spans="16384:16384" x14ac:dyDescent="0.25">
      <c r="XFD255" s="49" t="s">
        <v>381</v>
      </c>
    </row>
    <row r="256" spans="16384:16384" x14ac:dyDescent="0.25">
      <c r="XFD256" s="49" t="s">
        <v>3404</v>
      </c>
    </row>
    <row r="257" spans="16384:16384" x14ac:dyDescent="0.25">
      <c r="XFD257" s="49" t="s">
        <v>3485</v>
      </c>
    </row>
    <row r="258" spans="16384:16384" x14ac:dyDescent="0.25">
      <c r="XFD258" s="49" t="s">
        <v>249</v>
      </c>
    </row>
    <row r="259" spans="16384:16384" x14ac:dyDescent="0.25">
      <c r="XFD259" s="49" t="s">
        <v>183</v>
      </c>
    </row>
    <row r="260" spans="16384:16384" x14ac:dyDescent="0.25">
      <c r="XFD260" s="49" t="s">
        <v>3389</v>
      </c>
    </row>
    <row r="261" spans="16384:16384" x14ac:dyDescent="0.25">
      <c r="XFD261" s="49" t="s">
        <v>3462</v>
      </c>
    </row>
    <row r="262" spans="16384:16384" x14ac:dyDescent="0.25">
      <c r="XFD262" s="49" t="s">
        <v>3437</v>
      </c>
    </row>
    <row r="263" spans="16384:16384" x14ac:dyDescent="0.25">
      <c r="XFD263" s="49" t="s">
        <v>383</v>
      </c>
    </row>
    <row r="264" spans="16384:16384" x14ac:dyDescent="0.25">
      <c r="XFD264" s="49" t="s">
        <v>175</v>
      </c>
    </row>
    <row r="265" spans="16384:16384" x14ac:dyDescent="0.25">
      <c r="XFD265" s="49" t="s">
        <v>273</v>
      </c>
    </row>
    <row r="266" spans="16384:16384" x14ac:dyDescent="0.25">
      <c r="XFD266" s="49" t="s">
        <v>345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68AD0-8FEF-4C3F-BA4B-4A30BB7DFC71}">
  <sheetPr codeName="Sheet6"/>
  <dimension ref="A1:C8054"/>
  <sheetViews>
    <sheetView workbookViewId="0"/>
  </sheetViews>
  <sheetFormatPr defaultRowHeight="15.75" x14ac:dyDescent="0.25"/>
  <cols>
    <col min="1" max="1" width="11" bestFit="1" customWidth="1"/>
    <col min="2" max="2" width="21.875" bestFit="1" customWidth="1"/>
    <col min="3" max="3" width="255.625" bestFit="1" customWidth="1"/>
  </cols>
  <sheetData>
    <row r="1" spans="1:3" x14ac:dyDescent="0.25">
      <c r="A1" s="56" t="s">
        <v>4440</v>
      </c>
      <c r="B1" s="56" t="s">
        <v>4441</v>
      </c>
      <c r="C1" s="56" t="s">
        <v>4442</v>
      </c>
    </row>
    <row r="2" spans="1:3" x14ac:dyDescent="0.25">
      <c r="A2" s="56" t="s">
        <v>3397</v>
      </c>
      <c r="B2" s="56" t="s">
        <v>1649</v>
      </c>
      <c r="C2" s="56" t="s">
        <v>4443</v>
      </c>
    </row>
    <row r="3" spans="1:3" x14ac:dyDescent="0.25">
      <c r="A3" s="56" t="s">
        <v>3397</v>
      </c>
      <c r="B3" s="56" t="s">
        <v>1717</v>
      </c>
      <c r="C3" s="56" t="s">
        <v>4444</v>
      </c>
    </row>
    <row r="4" spans="1:3" x14ac:dyDescent="0.25">
      <c r="A4" s="56" t="s">
        <v>3397</v>
      </c>
      <c r="B4" s="56" t="s">
        <v>1723</v>
      </c>
      <c r="C4" s="56" t="s">
        <v>4445</v>
      </c>
    </row>
    <row r="5" spans="1:3" x14ac:dyDescent="0.25">
      <c r="A5" s="56" t="s">
        <v>3397</v>
      </c>
      <c r="B5" s="56" t="s">
        <v>1311</v>
      </c>
      <c r="C5" s="56" t="s">
        <v>4443</v>
      </c>
    </row>
    <row r="6" spans="1:3" x14ac:dyDescent="0.25">
      <c r="A6" s="56" t="s">
        <v>3397</v>
      </c>
      <c r="B6" s="56" t="s">
        <v>1805</v>
      </c>
      <c r="C6" s="56" t="s">
        <v>4446</v>
      </c>
    </row>
    <row r="7" spans="1:3" x14ac:dyDescent="0.25">
      <c r="A7" s="56" t="s">
        <v>3397</v>
      </c>
      <c r="B7" s="56" t="s">
        <v>1997</v>
      </c>
      <c r="C7" s="56" t="s">
        <v>4446</v>
      </c>
    </row>
    <row r="8" spans="1:3" x14ac:dyDescent="0.25">
      <c r="A8" s="56" t="s">
        <v>3397</v>
      </c>
      <c r="B8" s="56" t="s">
        <v>2767</v>
      </c>
      <c r="C8" s="56" t="s">
        <v>4447</v>
      </c>
    </row>
    <row r="9" spans="1:3" x14ac:dyDescent="0.25">
      <c r="A9" s="56" t="s">
        <v>3397</v>
      </c>
      <c r="B9" s="56" t="s">
        <v>1807</v>
      </c>
      <c r="C9" s="56" t="s">
        <v>4446</v>
      </c>
    </row>
    <row r="10" spans="1:3" x14ac:dyDescent="0.25">
      <c r="A10" s="56" t="s">
        <v>3397</v>
      </c>
      <c r="B10" s="56" t="s">
        <v>1003</v>
      </c>
      <c r="C10" s="56" t="s">
        <v>4446</v>
      </c>
    </row>
    <row r="11" spans="1:3" x14ac:dyDescent="0.25">
      <c r="A11" s="56" t="s">
        <v>3397</v>
      </c>
      <c r="B11" s="56" t="s">
        <v>1967</v>
      </c>
      <c r="C11" s="56" t="s">
        <v>4443</v>
      </c>
    </row>
    <row r="12" spans="1:3" x14ac:dyDescent="0.25">
      <c r="A12" s="56" t="s">
        <v>3397</v>
      </c>
      <c r="B12" s="56" t="s">
        <v>1969</v>
      </c>
      <c r="C12" s="56" t="s">
        <v>4443</v>
      </c>
    </row>
    <row r="13" spans="1:3" x14ac:dyDescent="0.25">
      <c r="A13" s="56" t="s">
        <v>3397</v>
      </c>
      <c r="B13" s="56" t="s">
        <v>1305</v>
      </c>
      <c r="C13" s="56" t="s">
        <v>4443</v>
      </c>
    </row>
    <row r="14" spans="1:3" x14ac:dyDescent="0.25">
      <c r="A14" s="56" t="s">
        <v>3397</v>
      </c>
      <c r="B14" s="56" t="s">
        <v>1309</v>
      </c>
      <c r="C14" s="56" t="s">
        <v>4443</v>
      </c>
    </row>
    <row r="15" spans="1:3" x14ac:dyDescent="0.25">
      <c r="A15" s="56" t="s">
        <v>3397</v>
      </c>
      <c r="B15" s="56" t="s">
        <v>1809</v>
      </c>
      <c r="C15" s="56" t="s">
        <v>4446</v>
      </c>
    </row>
    <row r="16" spans="1:3" x14ac:dyDescent="0.25">
      <c r="A16" s="56" t="s">
        <v>3397</v>
      </c>
      <c r="B16" s="56" t="s">
        <v>2517</v>
      </c>
      <c r="C16" s="56" t="s">
        <v>4446</v>
      </c>
    </row>
    <row r="17" spans="1:3" x14ac:dyDescent="0.25">
      <c r="A17" s="56" t="s">
        <v>3397</v>
      </c>
      <c r="B17" s="56" t="s">
        <v>1711</v>
      </c>
      <c r="C17" s="56" t="s">
        <v>4445</v>
      </c>
    </row>
    <row r="18" spans="1:3" x14ac:dyDescent="0.25">
      <c r="A18" s="56" t="s">
        <v>3397</v>
      </c>
      <c r="B18" s="56" t="s">
        <v>1307</v>
      </c>
      <c r="C18" s="56" t="s">
        <v>4443</v>
      </c>
    </row>
    <row r="19" spans="1:3" x14ac:dyDescent="0.25">
      <c r="A19" s="56" t="s">
        <v>3397</v>
      </c>
      <c r="B19" s="56" t="s">
        <v>1725</v>
      </c>
      <c r="C19" s="56" t="s">
        <v>4445</v>
      </c>
    </row>
    <row r="20" spans="1:3" x14ac:dyDescent="0.25">
      <c r="A20" s="56" t="s">
        <v>3397</v>
      </c>
      <c r="B20" s="56" t="s">
        <v>1715</v>
      </c>
      <c r="C20" s="56" t="s">
        <v>4445</v>
      </c>
    </row>
    <row r="21" spans="1:3" x14ac:dyDescent="0.25">
      <c r="A21" s="56" t="s">
        <v>3397</v>
      </c>
      <c r="B21" s="56" t="s">
        <v>1255</v>
      </c>
      <c r="C21" s="56" t="s">
        <v>4446</v>
      </c>
    </row>
    <row r="22" spans="1:3" x14ac:dyDescent="0.25">
      <c r="A22" s="56" t="s">
        <v>3397</v>
      </c>
      <c r="B22" s="56" t="s">
        <v>1995</v>
      </c>
      <c r="C22" s="56" t="s">
        <v>4446</v>
      </c>
    </row>
    <row r="23" spans="1:3" x14ac:dyDescent="0.25">
      <c r="A23" s="56" t="s">
        <v>3397</v>
      </c>
      <c r="B23" s="56" t="s">
        <v>1727</v>
      </c>
      <c r="C23" s="56" t="s">
        <v>4445</v>
      </c>
    </row>
    <row r="24" spans="1:3" x14ac:dyDescent="0.25">
      <c r="A24" s="56" t="s">
        <v>3397</v>
      </c>
      <c r="B24" s="56" t="s">
        <v>659</v>
      </c>
      <c r="C24" s="56" t="s">
        <v>4446</v>
      </c>
    </row>
    <row r="25" spans="1:3" x14ac:dyDescent="0.25">
      <c r="A25" s="56" t="s">
        <v>3397</v>
      </c>
      <c r="B25" s="56" t="s">
        <v>1707</v>
      </c>
      <c r="C25" s="56" t="s">
        <v>4448</v>
      </c>
    </row>
    <row r="26" spans="1:3" x14ac:dyDescent="0.25">
      <c r="A26" s="56" t="s">
        <v>3397</v>
      </c>
      <c r="B26" s="56" t="s">
        <v>2151</v>
      </c>
      <c r="C26" s="56" t="s">
        <v>4446</v>
      </c>
    </row>
    <row r="27" spans="1:3" x14ac:dyDescent="0.25">
      <c r="A27" s="56" t="s">
        <v>3397</v>
      </c>
      <c r="B27" s="56" t="s">
        <v>1179</v>
      </c>
      <c r="C27" s="56" t="s">
        <v>4449</v>
      </c>
    </row>
    <row r="28" spans="1:3" x14ac:dyDescent="0.25">
      <c r="A28" s="56" t="s">
        <v>3397</v>
      </c>
      <c r="B28" s="56" t="s">
        <v>2765</v>
      </c>
      <c r="C28" s="56" t="s">
        <v>4447</v>
      </c>
    </row>
    <row r="29" spans="1:3" x14ac:dyDescent="0.25">
      <c r="A29" s="56" t="s">
        <v>3397</v>
      </c>
      <c r="B29" s="56" t="s">
        <v>2539</v>
      </c>
      <c r="C29" s="56" t="s">
        <v>4446</v>
      </c>
    </row>
    <row r="30" spans="1:3" x14ac:dyDescent="0.25">
      <c r="A30" s="56" t="s">
        <v>3397</v>
      </c>
      <c r="B30" s="56" t="s">
        <v>1713</v>
      </c>
      <c r="C30" s="56" t="s">
        <v>4445</v>
      </c>
    </row>
    <row r="31" spans="1:3" x14ac:dyDescent="0.25">
      <c r="A31" s="56" t="s">
        <v>359</v>
      </c>
      <c r="B31" s="56" t="s">
        <v>1649</v>
      </c>
      <c r="C31" s="56" t="s">
        <v>4450</v>
      </c>
    </row>
    <row r="32" spans="1:3" x14ac:dyDescent="0.25">
      <c r="A32" s="56" t="s">
        <v>359</v>
      </c>
      <c r="B32" s="56" t="s">
        <v>1717</v>
      </c>
      <c r="C32" s="56" t="s">
        <v>4451</v>
      </c>
    </row>
    <row r="33" spans="1:3" x14ac:dyDescent="0.25">
      <c r="A33" s="56" t="s">
        <v>359</v>
      </c>
      <c r="B33" s="56" t="s">
        <v>1369</v>
      </c>
      <c r="C33" s="56" t="s">
        <v>4452</v>
      </c>
    </row>
    <row r="34" spans="1:3" x14ac:dyDescent="0.25">
      <c r="A34" s="56" t="s">
        <v>359</v>
      </c>
      <c r="B34" s="56" t="s">
        <v>659</v>
      </c>
      <c r="C34" s="56" t="s">
        <v>4446</v>
      </c>
    </row>
    <row r="35" spans="1:3" x14ac:dyDescent="0.25">
      <c r="A35" s="56" t="s">
        <v>359</v>
      </c>
      <c r="B35" s="56" t="s">
        <v>1311</v>
      </c>
      <c r="C35" s="56" t="s">
        <v>4450</v>
      </c>
    </row>
    <row r="36" spans="1:3" x14ac:dyDescent="0.25">
      <c r="A36" s="56" t="s">
        <v>359</v>
      </c>
      <c r="B36" s="56" t="s">
        <v>1959</v>
      </c>
      <c r="C36" s="56" t="s">
        <v>4453</v>
      </c>
    </row>
    <row r="37" spans="1:3" x14ac:dyDescent="0.25">
      <c r="A37" s="56" t="s">
        <v>359</v>
      </c>
      <c r="B37" s="56" t="s">
        <v>1551</v>
      </c>
      <c r="C37" s="56" t="s">
        <v>4452</v>
      </c>
    </row>
    <row r="38" spans="1:3" x14ac:dyDescent="0.25">
      <c r="A38" s="56" t="s">
        <v>359</v>
      </c>
      <c r="B38" s="56" t="s">
        <v>1003</v>
      </c>
      <c r="C38" s="56" t="s">
        <v>4446</v>
      </c>
    </row>
    <row r="39" spans="1:3" x14ac:dyDescent="0.25">
      <c r="A39" s="56" t="s">
        <v>359</v>
      </c>
      <c r="B39" s="56" t="s">
        <v>1807</v>
      </c>
      <c r="C39" s="56" t="s">
        <v>4446</v>
      </c>
    </row>
    <row r="40" spans="1:3" x14ac:dyDescent="0.25">
      <c r="A40" s="56" t="s">
        <v>359</v>
      </c>
      <c r="B40" s="56" t="s">
        <v>1997</v>
      </c>
      <c r="C40" s="56" t="s">
        <v>4446</v>
      </c>
    </row>
    <row r="41" spans="1:3" x14ac:dyDescent="0.25">
      <c r="A41" s="56" t="s">
        <v>359</v>
      </c>
      <c r="B41" s="56" t="s">
        <v>2765</v>
      </c>
      <c r="C41" s="56" t="s">
        <v>4447</v>
      </c>
    </row>
    <row r="42" spans="1:3" x14ac:dyDescent="0.25">
      <c r="A42" s="56" t="s">
        <v>359</v>
      </c>
      <c r="B42" s="56" t="s">
        <v>1805</v>
      </c>
      <c r="C42" s="56" t="s">
        <v>4446</v>
      </c>
    </row>
    <row r="43" spans="1:3" x14ac:dyDescent="0.25">
      <c r="A43" s="56" t="s">
        <v>359</v>
      </c>
      <c r="B43" s="56" t="s">
        <v>1421</v>
      </c>
      <c r="C43" s="56" t="s">
        <v>4452</v>
      </c>
    </row>
    <row r="44" spans="1:3" x14ac:dyDescent="0.25">
      <c r="A44" s="56" t="s">
        <v>359</v>
      </c>
      <c r="B44" s="56" t="s">
        <v>2539</v>
      </c>
      <c r="C44" s="56" t="s">
        <v>4446</v>
      </c>
    </row>
    <row r="45" spans="1:3" x14ac:dyDescent="0.25">
      <c r="A45" s="56" t="s">
        <v>359</v>
      </c>
      <c r="B45" s="56" t="s">
        <v>1419</v>
      </c>
      <c r="C45" s="56" t="s">
        <v>4452</v>
      </c>
    </row>
    <row r="46" spans="1:3" x14ac:dyDescent="0.25">
      <c r="A46" s="56" t="s">
        <v>359</v>
      </c>
      <c r="B46" s="56" t="s">
        <v>1963</v>
      </c>
      <c r="C46" s="56" t="s">
        <v>4453</v>
      </c>
    </row>
    <row r="47" spans="1:3" x14ac:dyDescent="0.25">
      <c r="A47" s="56" t="s">
        <v>359</v>
      </c>
      <c r="B47" s="56" t="s">
        <v>1713</v>
      </c>
      <c r="C47" s="56" t="s">
        <v>4445</v>
      </c>
    </row>
    <row r="48" spans="1:3" x14ac:dyDescent="0.25">
      <c r="A48" s="56" t="s">
        <v>359</v>
      </c>
      <c r="B48" s="56" t="s">
        <v>1969</v>
      </c>
      <c r="C48" s="56" t="s">
        <v>4450</v>
      </c>
    </row>
    <row r="49" spans="1:3" x14ac:dyDescent="0.25">
      <c r="A49" s="56" t="s">
        <v>359</v>
      </c>
      <c r="B49" s="56" t="s">
        <v>1967</v>
      </c>
      <c r="C49" s="56" t="s">
        <v>4450</v>
      </c>
    </row>
    <row r="50" spans="1:3" x14ac:dyDescent="0.25">
      <c r="A50" s="56" t="s">
        <v>359</v>
      </c>
      <c r="B50" s="56" t="s">
        <v>1809</v>
      </c>
      <c r="C50" s="56" t="s">
        <v>4446</v>
      </c>
    </row>
    <row r="51" spans="1:3" x14ac:dyDescent="0.25">
      <c r="A51" s="56" t="s">
        <v>359</v>
      </c>
      <c r="B51" s="56" t="s">
        <v>2517</v>
      </c>
      <c r="C51" s="56" t="s">
        <v>4446</v>
      </c>
    </row>
    <row r="52" spans="1:3" x14ac:dyDescent="0.25">
      <c r="A52" s="56" t="s">
        <v>359</v>
      </c>
      <c r="B52" s="56" t="s">
        <v>1179</v>
      </c>
      <c r="C52" s="56" t="s">
        <v>4449</v>
      </c>
    </row>
    <row r="53" spans="1:3" x14ac:dyDescent="0.25">
      <c r="A53" s="56" t="s">
        <v>359</v>
      </c>
      <c r="B53" s="56" t="s">
        <v>1309</v>
      </c>
      <c r="C53" s="56" t="s">
        <v>4450</v>
      </c>
    </row>
    <row r="54" spans="1:3" x14ac:dyDescent="0.25">
      <c r="A54" s="56" t="s">
        <v>359</v>
      </c>
      <c r="B54" s="56" t="s">
        <v>1707</v>
      </c>
      <c r="C54" s="56" t="s">
        <v>4448</v>
      </c>
    </row>
    <row r="55" spans="1:3" x14ac:dyDescent="0.25">
      <c r="A55" s="56" t="s">
        <v>359</v>
      </c>
      <c r="B55" s="56" t="s">
        <v>1305</v>
      </c>
      <c r="C55" s="56" t="s">
        <v>4450</v>
      </c>
    </row>
    <row r="56" spans="1:3" x14ac:dyDescent="0.25">
      <c r="A56" s="56" t="s">
        <v>359</v>
      </c>
      <c r="B56" s="56" t="s">
        <v>1723</v>
      </c>
      <c r="C56" s="56" t="s">
        <v>4445</v>
      </c>
    </row>
    <row r="57" spans="1:3" x14ac:dyDescent="0.25">
      <c r="A57" s="56" t="s">
        <v>359</v>
      </c>
      <c r="B57" s="56" t="s">
        <v>1961</v>
      </c>
      <c r="C57" s="56" t="s">
        <v>4453</v>
      </c>
    </row>
    <row r="58" spans="1:3" x14ac:dyDescent="0.25">
      <c r="A58" s="56" t="s">
        <v>359</v>
      </c>
      <c r="B58" s="56" t="s">
        <v>1715</v>
      </c>
      <c r="C58" s="56" t="s">
        <v>4445</v>
      </c>
    </row>
    <row r="59" spans="1:3" x14ac:dyDescent="0.25">
      <c r="A59" s="56" t="s">
        <v>359</v>
      </c>
      <c r="B59" s="56" t="s">
        <v>1727</v>
      </c>
      <c r="C59" s="56" t="s">
        <v>4445</v>
      </c>
    </row>
    <row r="60" spans="1:3" x14ac:dyDescent="0.25">
      <c r="A60" s="56" t="s">
        <v>359</v>
      </c>
      <c r="B60" s="56" t="s">
        <v>1377</v>
      </c>
      <c r="C60" s="56" t="s">
        <v>4452</v>
      </c>
    </row>
    <row r="61" spans="1:3" x14ac:dyDescent="0.25">
      <c r="A61" s="56" t="s">
        <v>359</v>
      </c>
      <c r="B61" s="56" t="s">
        <v>1711</v>
      </c>
      <c r="C61" s="56" t="s">
        <v>4445</v>
      </c>
    </row>
    <row r="62" spans="1:3" x14ac:dyDescent="0.25">
      <c r="A62" s="56" t="s">
        <v>359</v>
      </c>
      <c r="B62" s="56" t="s">
        <v>1255</v>
      </c>
      <c r="C62" s="56" t="s">
        <v>4446</v>
      </c>
    </row>
    <row r="63" spans="1:3" x14ac:dyDescent="0.25">
      <c r="A63" s="56" t="s">
        <v>359</v>
      </c>
      <c r="B63" s="56" t="s">
        <v>1379</v>
      </c>
      <c r="C63" s="56" t="s">
        <v>4452</v>
      </c>
    </row>
    <row r="64" spans="1:3" x14ac:dyDescent="0.25">
      <c r="A64" s="56" t="s">
        <v>359</v>
      </c>
      <c r="B64" s="56" t="s">
        <v>1549</v>
      </c>
      <c r="C64" s="56" t="s">
        <v>4452</v>
      </c>
    </row>
    <row r="65" spans="1:3" x14ac:dyDescent="0.25">
      <c r="A65" s="56" t="s">
        <v>359</v>
      </c>
      <c r="B65" s="56" t="s">
        <v>1241</v>
      </c>
      <c r="C65" s="56" t="s">
        <v>4454</v>
      </c>
    </row>
    <row r="66" spans="1:3" x14ac:dyDescent="0.25">
      <c r="A66" s="56" t="s">
        <v>359</v>
      </c>
      <c r="B66" s="56" t="s">
        <v>2151</v>
      </c>
      <c r="C66" s="56" t="s">
        <v>4446</v>
      </c>
    </row>
    <row r="67" spans="1:3" x14ac:dyDescent="0.25">
      <c r="A67" s="56" t="s">
        <v>359</v>
      </c>
      <c r="B67" s="56" t="s">
        <v>1425</v>
      </c>
      <c r="C67" s="56" t="s">
        <v>4452</v>
      </c>
    </row>
    <row r="68" spans="1:3" x14ac:dyDescent="0.25">
      <c r="A68" s="56" t="s">
        <v>359</v>
      </c>
      <c r="B68" s="56" t="s">
        <v>1995</v>
      </c>
      <c r="C68" s="56" t="s">
        <v>4446</v>
      </c>
    </row>
    <row r="69" spans="1:3" x14ac:dyDescent="0.25">
      <c r="A69" s="56" t="s">
        <v>359</v>
      </c>
      <c r="B69" s="56" t="s">
        <v>2767</v>
      </c>
      <c r="C69" s="56" t="s">
        <v>4447</v>
      </c>
    </row>
    <row r="70" spans="1:3" x14ac:dyDescent="0.25">
      <c r="A70" s="56" t="s">
        <v>359</v>
      </c>
      <c r="B70" s="56" t="s">
        <v>1367</v>
      </c>
      <c r="C70" s="56" t="s">
        <v>4452</v>
      </c>
    </row>
    <row r="71" spans="1:3" x14ac:dyDescent="0.25">
      <c r="A71" s="56" t="s">
        <v>359</v>
      </c>
      <c r="B71" s="56" t="s">
        <v>1307</v>
      </c>
      <c r="C71" s="56" t="s">
        <v>4450</v>
      </c>
    </row>
    <row r="72" spans="1:3" x14ac:dyDescent="0.25">
      <c r="A72" s="56" t="s">
        <v>359</v>
      </c>
      <c r="B72" s="56" t="s">
        <v>1427</v>
      </c>
      <c r="C72" s="56" t="s">
        <v>4452</v>
      </c>
    </row>
    <row r="73" spans="1:3" x14ac:dyDescent="0.25">
      <c r="A73" s="56" t="s">
        <v>359</v>
      </c>
      <c r="B73" s="56" t="s">
        <v>1725</v>
      </c>
      <c r="C73" s="56" t="s">
        <v>4445</v>
      </c>
    </row>
    <row r="74" spans="1:3" x14ac:dyDescent="0.25">
      <c r="A74" s="56" t="s">
        <v>313</v>
      </c>
      <c r="B74" s="56" t="s">
        <v>1969</v>
      </c>
      <c r="C74" s="56" t="s">
        <v>4455</v>
      </c>
    </row>
    <row r="75" spans="1:3" x14ac:dyDescent="0.25">
      <c r="A75" s="56" t="s">
        <v>313</v>
      </c>
      <c r="B75" s="56" t="s">
        <v>1713</v>
      </c>
      <c r="C75" s="56" t="s">
        <v>4445</v>
      </c>
    </row>
    <row r="76" spans="1:3" x14ac:dyDescent="0.25">
      <c r="A76" s="56" t="s">
        <v>313</v>
      </c>
      <c r="B76" s="56" t="s">
        <v>1241</v>
      </c>
      <c r="C76" s="56" t="s">
        <v>4456</v>
      </c>
    </row>
    <row r="77" spans="1:3" x14ac:dyDescent="0.25">
      <c r="A77" s="56" t="s">
        <v>313</v>
      </c>
      <c r="B77" s="56" t="s">
        <v>1967</v>
      </c>
      <c r="C77" s="56" t="s">
        <v>4455</v>
      </c>
    </row>
    <row r="78" spans="1:3" x14ac:dyDescent="0.25">
      <c r="A78" s="56" t="s">
        <v>313</v>
      </c>
      <c r="B78" s="56" t="s">
        <v>1809</v>
      </c>
      <c r="C78" s="56" t="s">
        <v>4446</v>
      </c>
    </row>
    <row r="79" spans="1:3" x14ac:dyDescent="0.25">
      <c r="A79" s="56" t="s">
        <v>313</v>
      </c>
      <c r="B79" s="56" t="s">
        <v>2517</v>
      </c>
      <c r="C79" s="56" t="s">
        <v>4446</v>
      </c>
    </row>
    <row r="80" spans="1:3" x14ac:dyDescent="0.25">
      <c r="A80" s="56" t="s">
        <v>313</v>
      </c>
      <c r="B80" s="56" t="s">
        <v>1707</v>
      </c>
      <c r="C80" s="56" t="s">
        <v>4457</v>
      </c>
    </row>
    <row r="81" spans="1:3" x14ac:dyDescent="0.25">
      <c r="A81" s="56" t="s">
        <v>313</v>
      </c>
      <c r="B81" s="56" t="s">
        <v>2767</v>
      </c>
      <c r="C81" s="56" t="s">
        <v>4458</v>
      </c>
    </row>
    <row r="82" spans="1:3" x14ac:dyDescent="0.25">
      <c r="A82" s="56" t="s">
        <v>313</v>
      </c>
      <c r="B82" s="56" t="s">
        <v>2539</v>
      </c>
      <c r="C82" s="56" t="s">
        <v>4446</v>
      </c>
    </row>
    <row r="83" spans="1:3" x14ac:dyDescent="0.25">
      <c r="A83" s="56" t="s">
        <v>313</v>
      </c>
      <c r="B83" s="56" t="s">
        <v>1807</v>
      </c>
      <c r="C83" s="56" t="s">
        <v>4446</v>
      </c>
    </row>
    <row r="84" spans="1:3" x14ac:dyDescent="0.25">
      <c r="A84" s="56" t="s">
        <v>313</v>
      </c>
      <c r="B84" s="56" t="s">
        <v>2765</v>
      </c>
      <c r="C84" s="56" t="s">
        <v>4458</v>
      </c>
    </row>
    <row r="85" spans="1:3" x14ac:dyDescent="0.25">
      <c r="A85" s="56" t="s">
        <v>313</v>
      </c>
      <c r="B85" s="56" t="s">
        <v>2151</v>
      </c>
      <c r="C85" s="56" t="s">
        <v>4446</v>
      </c>
    </row>
    <row r="86" spans="1:3" x14ac:dyDescent="0.25">
      <c r="A86" s="56" t="s">
        <v>313</v>
      </c>
      <c r="B86" s="56" t="s">
        <v>1309</v>
      </c>
      <c r="C86" s="56" t="s">
        <v>4455</v>
      </c>
    </row>
    <row r="87" spans="1:3" x14ac:dyDescent="0.25">
      <c r="A87" s="56" t="s">
        <v>313</v>
      </c>
      <c r="B87" s="56" t="s">
        <v>1805</v>
      </c>
      <c r="C87" s="56" t="s">
        <v>4446</v>
      </c>
    </row>
    <row r="88" spans="1:3" x14ac:dyDescent="0.25">
      <c r="A88" s="56" t="s">
        <v>313</v>
      </c>
      <c r="B88" s="56" t="s">
        <v>1723</v>
      </c>
      <c r="C88" s="56" t="s">
        <v>4445</v>
      </c>
    </row>
    <row r="89" spans="1:3" x14ac:dyDescent="0.25">
      <c r="A89" s="56" t="s">
        <v>313</v>
      </c>
      <c r="B89" s="56" t="s">
        <v>1997</v>
      </c>
      <c r="C89" s="56" t="s">
        <v>4446</v>
      </c>
    </row>
    <row r="90" spans="1:3" x14ac:dyDescent="0.25">
      <c r="A90" s="56" t="s">
        <v>313</v>
      </c>
      <c r="B90" s="56" t="s">
        <v>1719</v>
      </c>
      <c r="C90" s="56" t="s">
        <v>4459</v>
      </c>
    </row>
    <row r="91" spans="1:3" x14ac:dyDescent="0.25">
      <c r="A91" s="56" t="s">
        <v>313</v>
      </c>
      <c r="B91" s="56" t="s">
        <v>1725</v>
      </c>
      <c r="C91" s="56" t="s">
        <v>4445</v>
      </c>
    </row>
    <row r="92" spans="1:3" x14ac:dyDescent="0.25">
      <c r="A92" s="56" t="s">
        <v>313</v>
      </c>
      <c r="B92" s="56" t="s">
        <v>1711</v>
      </c>
      <c r="C92" s="56" t="s">
        <v>4445</v>
      </c>
    </row>
    <row r="93" spans="1:3" x14ac:dyDescent="0.25">
      <c r="A93" s="56" t="s">
        <v>313</v>
      </c>
      <c r="B93" s="56" t="s">
        <v>1179</v>
      </c>
      <c r="C93" s="56" t="s">
        <v>4460</v>
      </c>
    </row>
    <row r="94" spans="1:3" x14ac:dyDescent="0.25">
      <c r="A94" s="56" t="s">
        <v>313</v>
      </c>
      <c r="B94" s="56" t="s">
        <v>1311</v>
      </c>
      <c r="C94" s="56" t="s">
        <v>4455</v>
      </c>
    </row>
    <row r="95" spans="1:3" x14ac:dyDescent="0.25">
      <c r="A95" s="56" t="s">
        <v>313</v>
      </c>
      <c r="B95" s="56" t="s">
        <v>1307</v>
      </c>
      <c r="C95" s="56" t="s">
        <v>4455</v>
      </c>
    </row>
    <row r="96" spans="1:3" x14ac:dyDescent="0.25">
      <c r="A96" s="56" t="s">
        <v>313</v>
      </c>
      <c r="B96" s="56" t="s">
        <v>1255</v>
      </c>
      <c r="C96" s="56" t="s">
        <v>4446</v>
      </c>
    </row>
    <row r="97" spans="1:3" x14ac:dyDescent="0.25">
      <c r="A97" s="56" t="s">
        <v>313</v>
      </c>
      <c r="B97" s="56" t="s">
        <v>1003</v>
      </c>
      <c r="C97" s="56" t="s">
        <v>4446</v>
      </c>
    </row>
    <row r="98" spans="1:3" x14ac:dyDescent="0.25">
      <c r="A98" s="56" t="s">
        <v>313</v>
      </c>
      <c r="B98" s="56" t="s">
        <v>1305</v>
      </c>
      <c r="C98" s="56" t="s">
        <v>4455</v>
      </c>
    </row>
    <row r="99" spans="1:3" x14ac:dyDescent="0.25">
      <c r="A99" s="56" t="s">
        <v>313</v>
      </c>
      <c r="B99" s="56" t="s">
        <v>659</v>
      </c>
      <c r="C99" s="56" t="s">
        <v>4446</v>
      </c>
    </row>
    <row r="100" spans="1:3" x14ac:dyDescent="0.25">
      <c r="A100" s="56" t="s">
        <v>313</v>
      </c>
      <c r="B100" s="56" t="s">
        <v>1715</v>
      </c>
      <c r="C100" s="56" t="s">
        <v>4445</v>
      </c>
    </row>
    <row r="101" spans="1:3" x14ac:dyDescent="0.25">
      <c r="A101" s="56" t="s">
        <v>313</v>
      </c>
      <c r="B101" s="56" t="s">
        <v>1995</v>
      </c>
      <c r="C101" s="56" t="s">
        <v>4446</v>
      </c>
    </row>
    <row r="102" spans="1:3" x14ac:dyDescent="0.25">
      <c r="A102" s="56" t="s">
        <v>313</v>
      </c>
      <c r="B102" s="56" t="s">
        <v>1717</v>
      </c>
      <c r="C102" s="56" t="s">
        <v>4461</v>
      </c>
    </row>
    <row r="103" spans="1:3" x14ac:dyDescent="0.25">
      <c r="A103" s="56" t="s">
        <v>313</v>
      </c>
      <c r="B103" s="56" t="s">
        <v>1649</v>
      </c>
      <c r="C103" s="56" t="s">
        <v>4455</v>
      </c>
    </row>
    <row r="104" spans="1:3" x14ac:dyDescent="0.25">
      <c r="A104" s="56" t="s">
        <v>313</v>
      </c>
      <c r="B104" s="56" t="s">
        <v>1727</v>
      </c>
      <c r="C104" s="56" t="s">
        <v>4462</v>
      </c>
    </row>
    <row r="105" spans="1:3" x14ac:dyDescent="0.25">
      <c r="A105" s="56" t="s">
        <v>237</v>
      </c>
      <c r="B105" s="56" t="s">
        <v>1711</v>
      </c>
      <c r="C105" s="56" t="s">
        <v>4445</v>
      </c>
    </row>
    <row r="106" spans="1:3" x14ac:dyDescent="0.25">
      <c r="A106" s="56" t="s">
        <v>237</v>
      </c>
      <c r="B106" s="56" t="s">
        <v>2767</v>
      </c>
      <c r="C106" s="56" t="s">
        <v>4458</v>
      </c>
    </row>
    <row r="107" spans="1:3" x14ac:dyDescent="0.25">
      <c r="A107" s="56" t="s">
        <v>237</v>
      </c>
      <c r="B107" s="56" t="s">
        <v>1309</v>
      </c>
      <c r="C107" s="56" t="s">
        <v>4463</v>
      </c>
    </row>
    <row r="108" spans="1:3" x14ac:dyDescent="0.25">
      <c r="A108" s="56" t="s">
        <v>237</v>
      </c>
      <c r="B108" s="56" t="s">
        <v>1725</v>
      </c>
      <c r="C108" s="56" t="s">
        <v>4445</v>
      </c>
    </row>
    <row r="109" spans="1:3" x14ac:dyDescent="0.25">
      <c r="A109" s="56" t="s">
        <v>237</v>
      </c>
      <c r="B109" s="56" t="s">
        <v>1255</v>
      </c>
      <c r="C109" s="56" t="s">
        <v>4446</v>
      </c>
    </row>
    <row r="110" spans="1:3" x14ac:dyDescent="0.25">
      <c r="A110" s="56" t="s">
        <v>237</v>
      </c>
      <c r="B110" s="56" t="s">
        <v>1179</v>
      </c>
      <c r="C110" s="56" t="s">
        <v>4460</v>
      </c>
    </row>
    <row r="111" spans="1:3" x14ac:dyDescent="0.25">
      <c r="A111" s="56" t="s">
        <v>237</v>
      </c>
      <c r="B111" s="56" t="s">
        <v>1723</v>
      </c>
      <c r="C111" s="56" t="s">
        <v>4445</v>
      </c>
    </row>
    <row r="112" spans="1:3" x14ac:dyDescent="0.25">
      <c r="A112" s="56" t="s">
        <v>237</v>
      </c>
      <c r="B112" s="56" t="s">
        <v>1305</v>
      </c>
      <c r="C112" s="56" t="s">
        <v>4463</v>
      </c>
    </row>
    <row r="113" spans="1:3" x14ac:dyDescent="0.25">
      <c r="A113" s="56" t="s">
        <v>237</v>
      </c>
      <c r="B113" s="56" t="s">
        <v>2151</v>
      </c>
      <c r="C113" s="56" t="s">
        <v>4446</v>
      </c>
    </row>
    <row r="114" spans="1:3" x14ac:dyDescent="0.25">
      <c r="A114" s="56" t="s">
        <v>237</v>
      </c>
      <c r="B114" s="56" t="s">
        <v>1241</v>
      </c>
      <c r="C114" s="56" t="s">
        <v>4464</v>
      </c>
    </row>
    <row r="115" spans="1:3" x14ac:dyDescent="0.25">
      <c r="A115" s="56" t="s">
        <v>237</v>
      </c>
      <c r="B115" s="56" t="s">
        <v>1967</v>
      </c>
      <c r="C115" s="56" t="s">
        <v>4463</v>
      </c>
    </row>
    <row r="116" spans="1:3" x14ac:dyDescent="0.25">
      <c r="A116" s="56" t="s">
        <v>237</v>
      </c>
      <c r="B116" s="56" t="s">
        <v>1809</v>
      </c>
      <c r="C116" s="56" t="s">
        <v>4446</v>
      </c>
    </row>
    <row r="117" spans="1:3" x14ac:dyDescent="0.25">
      <c r="A117" s="56" t="s">
        <v>237</v>
      </c>
      <c r="B117" s="56" t="s">
        <v>1969</v>
      </c>
      <c r="C117" s="56" t="s">
        <v>4463</v>
      </c>
    </row>
    <row r="118" spans="1:3" x14ac:dyDescent="0.25">
      <c r="A118" s="56" t="s">
        <v>237</v>
      </c>
      <c r="B118" s="56" t="s">
        <v>1307</v>
      </c>
      <c r="C118" s="56" t="s">
        <v>4463</v>
      </c>
    </row>
    <row r="119" spans="1:3" x14ac:dyDescent="0.25">
      <c r="A119" s="56" t="s">
        <v>237</v>
      </c>
      <c r="B119" s="56" t="s">
        <v>1727</v>
      </c>
      <c r="C119" s="56" t="s">
        <v>4445</v>
      </c>
    </row>
    <row r="120" spans="1:3" x14ac:dyDescent="0.25">
      <c r="A120" s="56" t="s">
        <v>237</v>
      </c>
      <c r="B120" s="56" t="s">
        <v>1717</v>
      </c>
      <c r="C120" s="56" t="s">
        <v>4465</v>
      </c>
    </row>
    <row r="121" spans="1:3" x14ac:dyDescent="0.25">
      <c r="A121" s="56" t="s">
        <v>237</v>
      </c>
      <c r="B121" s="56" t="s">
        <v>2765</v>
      </c>
      <c r="C121" s="56" t="s">
        <v>4458</v>
      </c>
    </row>
    <row r="122" spans="1:3" x14ac:dyDescent="0.25">
      <c r="A122" s="56" t="s">
        <v>237</v>
      </c>
      <c r="B122" s="56" t="s">
        <v>1649</v>
      </c>
      <c r="C122" s="56" t="s">
        <v>4463</v>
      </c>
    </row>
    <row r="123" spans="1:3" x14ac:dyDescent="0.25">
      <c r="A123" s="56" t="s">
        <v>237</v>
      </c>
      <c r="B123" s="56" t="s">
        <v>1715</v>
      </c>
      <c r="C123" s="56" t="s">
        <v>4445</v>
      </c>
    </row>
    <row r="124" spans="1:3" x14ac:dyDescent="0.25">
      <c r="A124" s="56" t="s">
        <v>237</v>
      </c>
      <c r="B124" s="56" t="s">
        <v>659</v>
      </c>
      <c r="C124" s="56" t="s">
        <v>4446</v>
      </c>
    </row>
    <row r="125" spans="1:3" x14ac:dyDescent="0.25">
      <c r="A125" s="56" t="s">
        <v>237</v>
      </c>
      <c r="B125" s="56" t="s">
        <v>1003</v>
      </c>
      <c r="C125" s="56" t="s">
        <v>4446</v>
      </c>
    </row>
    <row r="126" spans="1:3" x14ac:dyDescent="0.25">
      <c r="A126" s="56" t="s">
        <v>237</v>
      </c>
      <c r="B126" s="56" t="s">
        <v>1311</v>
      </c>
      <c r="C126" s="56" t="s">
        <v>4463</v>
      </c>
    </row>
    <row r="127" spans="1:3" x14ac:dyDescent="0.25">
      <c r="A127" s="56" t="s">
        <v>237</v>
      </c>
      <c r="B127" s="56" t="s">
        <v>2749</v>
      </c>
      <c r="C127" s="56" t="s">
        <v>4466</v>
      </c>
    </row>
    <row r="128" spans="1:3" x14ac:dyDescent="0.25">
      <c r="A128" s="56" t="s">
        <v>237</v>
      </c>
      <c r="B128" s="56" t="s">
        <v>1807</v>
      </c>
      <c r="C128" s="56" t="s">
        <v>4446</v>
      </c>
    </row>
    <row r="129" spans="1:3" x14ac:dyDescent="0.25">
      <c r="A129" s="56" t="s">
        <v>237</v>
      </c>
      <c r="B129" s="56" t="s">
        <v>1719</v>
      </c>
      <c r="C129" s="56" t="s">
        <v>4451</v>
      </c>
    </row>
    <row r="130" spans="1:3" x14ac:dyDescent="0.25">
      <c r="A130" s="56" t="s">
        <v>237</v>
      </c>
      <c r="B130" s="56" t="s">
        <v>1997</v>
      </c>
      <c r="C130" s="56" t="s">
        <v>4446</v>
      </c>
    </row>
    <row r="131" spans="1:3" x14ac:dyDescent="0.25">
      <c r="A131" s="56" t="s">
        <v>237</v>
      </c>
      <c r="B131" s="56" t="s">
        <v>1995</v>
      </c>
      <c r="C131" s="56" t="s">
        <v>4446</v>
      </c>
    </row>
    <row r="132" spans="1:3" x14ac:dyDescent="0.25">
      <c r="A132" s="56" t="s">
        <v>237</v>
      </c>
      <c r="B132" s="56" t="s">
        <v>1805</v>
      </c>
      <c r="C132" s="56" t="s">
        <v>4446</v>
      </c>
    </row>
    <row r="133" spans="1:3" x14ac:dyDescent="0.25">
      <c r="A133" s="56" t="s">
        <v>237</v>
      </c>
      <c r="B133" s="56" t="s">
        <v>2539</v>
      </c>
      <c r="C133" s="56" t="s">
        <v>4467</v>
      </c>
    </row>
    <row r="134" spans="1:3" x14ac:dyDescent="0.25">
      <c r="A134" s="56" t="s">
        <v>237</v>
      </c>
      <c r="B134" s="56" t="s">
        <v>1707</v>
      </c>
      <c r="C134" s="56" t="s">
        <v>4468</v>
      </c>
    </row>
    <row r="135" spans="1:3" x14ac:dyDescent="0.25">
      <c r="A135" s="56" t="s">
        <v>237</v>
      </c>
      <c r="B135" s="56" t="s">
        <v>2517</v>
      </c>
      <c r="C135" s="56" t="s">
        <v>4446</v>
      </c>
    </row>
    <row r="136" spans="1:3" x14ac:dyDescent="0.25">
      <c r="A136" s="56" t="s">
        <v>237</v>
      </c>
      <c r="B136" s="56" t="s">
        <v>2751</v>
      </c>
      <c r="C136" s="56" t="s">
        <v>4466</v>
      </c>
    </row>
    <row r="137" spans="1:3" x14ac:dyDescent="0.25">
      <c r="A137" s="56" t="s">
        <v>237</v>
      </c>
      <c r="B137" s="56" t="s">
        <v>1713</v>
      </c>
      <c r="C137" s="56" t="s">
        <v>4445</v>
      </c>
    </row>
    <row r="138" spans="1:3" x14ac:dyDescent="0.25">
      <c r="A138" s="56" t="s">
        <v>3393</v>
      </c>
      <c r="B138" s="56" t="s">
        <v>1707</v>
      </c>
      <c r="C138" s="56" t="s">
        <v>4468</v>
      </c>
    </row>
    <row r="139" spans="1:3" x14ac:dyDescent="0.25">
      <c r="A139" s="56" t="s">
        <v>3393</v>
      </c>
      <c r="B139" s="56" t="s">
        <v>2539</v>
      </c>
      <c r="C139" s="56" t="s">
        <v>4446</v>
      </c>
    </row>
    <row r="140" spans="1:3" x14ac:dyDescent="0.25">
      <c r="A140" s="56" t="s">
        <v>3393</v>
      </c>
      <c r="B140" s="56" t="s">
        <v>1723</v>
      </c>
      <c r="C140" s="56" t="s">
        <v>4445</v>
      </c>
    </row>
    <row r="141" spans="1:3" x14ac:dyDescent="0.25">
      <c r="A141" s="56" t="s">
        <v>3393</v>
      </c>
      <c r="B141" s="56" t="s">
        <v>1715</v>
      </c>
      <c r="C141" s="56" t="s">
        <v>4445</v>
      </c>
    </row>
    <row r="142" spans="1:3" x14ac:dyDescent="0.25">
      <c r="A142" s="56" t="s">
        <v>3393</v>
      </c>
      <c r="B142" s="56" t="s">
        <v>1711</v>
      </c>
      <c r="C142" s="56" t="s">
        <v>4445</v>
      </c>
    </row>
    <row r="143" spans="1:3" x14ac:dyDescent="0.25">
      <c r="A143" s="56" t="s">
        <v>3393</v>
      </c>
      <c r="B143" s="56" t="s">
        <v>659</v>
      </c>
      <c r="C143" s="56" t="s">
        <v>4469</v>
      </c>
    </row>
    <row r="144" spans="1:3" x14ac:dyDescent="0.25">
      <c r="A144" s="56" t="s">
        <v>3393</v>
      </c>
      <c r="B144" s="56" t="s">
        <v>1255</v>
      </c>
      <c r="C144" s="56" t="s">
        <v>4469</v>
      </c>
    </row>
    <row r="145" spans="1:3" x14ac:dyDescent="0.25">
      <c r="A145" s="56" t="s">
        <v>3393</v>
      </c>
      <c r="B145" s="56" t="s">
        <v>1003</v>
      </c>
      <c r="C145" s="56" t="s">
        <v>4469</v>
      </c>
    </row>
    <row r="146" spans="1:3" x14ac:dyDescent="0.25">
      <c r="A146" s="56" t="s">
        <v>3393</v>
      </c>
      <c r="B146" s="56" t="s">
        <v>2517</v>
      </c>
      <c r="C146" s="56" t="s">
        <v>4446</v>
      </c>
    </row>
    <row r="147" spans="1:3" x14ac:dyDescent="0.25">
      <c r="A147" s="56" t="s">
        <v>3393</v>
      </c>
      <c r="B147" s="56" t="s">
        <v>1329</v>
      </c>
      <c r="C147" s="56" t="s">
        <v>4470</v>
      </c>
    </row>
    <row r="148" spans="1:3" x14ac:dyDescent="0.25">
      <c r="A148" s="56" t="s">
        <v>3393</v>
      </c>
      <c r="B148" s="56" t="s">
        <v>1725</v>
      </c>
      <c r="C148" s="56" t="s">
        <v>4445</v>
      </c>
    </row>
    <row r="149" spans="1:3" x14ac:dyDescent="0.25">
      <c r="A149" s="56" t="s">
        <v>3393</v>
      </c>
      <c r="B149" s="56" t="s">
        <v>1713</v>
      </c>
      <c r="C149" s="56" t="s">
        <v>4445</v>
      </c>
    </row>
    <row r="150" spans="1:3" x14ac:dyDescent="0.25">
      <c r="A150" s="56" t="s">
        <v>3393</v>
      </c>
      <c r="B150" s="56" t="s">
        <v>1727</v>
      </c>
      <c r="C150" s="56" t="s">
        <v>4445</v>
      </c>
    </row>
    <row r="151" spans="1:3" x14ac:dyDescent="0.25">
      <c r="A151" s="56" t="s">
        <v>3393</v>
      </c>
      <c r="B151" s="56" t="s">
        <v>1717</v>
      </c>
      <c r="C151" s="56" t="s">
        <v>4471</v>
      </c>
    </row>
    <row r="152" spans="1:3" x14ac:dyDescent="0.25">
      <c r="A152" s="56" t="s">
        <v>68</v>
      </c>
      <c r="B152" s="56" t="s">
        <v>1707</v>
      </c>
      <c r="C152" s="56" t="s">
        <v>4472</v>
      </c>
    </row>
    <row r="153" spans="1:3" x14ac:dyDescent="0.25">
      <c r="A153" s="56" t="s">
        <v>68</v>
      </c>
      <c r="B153" s="56" t="s">
        <v>1995</v>
      </c>
      <c r="C153" s="56" t="s">
        <v>4446</v>
      </c>
    </row>
    <row r="154" spans="1:3" x14ac:dyDescent="0.25">
      <c r="A154" s="56" t="s">
        <v>68</v>
      </c>
      <c r="B154" s="56" t="s">
        <v>2767</v>
      </c>
      <c r="C154" s="56" t="s">
        <v>4458</v>
      </c>
    </row>
    <row r="155" spans="1:3" x14ac:dyDescent="0.25">
      <c r="A155" s="56" t="s">
        <v>68</v>
      </c>
      <c r="B155" s="56" t="s">
        <v>2539</v>
      </c>
      <c r="C155" s="56" t="s">
        <v>4446</v>
      </c>
    </row>
    <row r="156" spans="1:3" x14ac:dyDescent="0.25">
      <c r="A156" s="56" t="s">
        <v>68</v>
      </c>
      <c r="B156" s="56" t="s">
        <v>1329</v>
      </c>
      <c r="C156" s="56" t="s">
        <v>4470</v>
      </c>
    </row>
    <row r="157" spans="1:3" x14ac:dyDescent="0.25">
      <c r="A157" s="56" t="s">
        <v>68</v>
      </c>
      <c r="B157" s="56" t="s">
        <v>1723</v>
      </c>
      <c r="C157" s="56" t="s">
        <v>4473</v>
      </c>
    </row>
    <row r="158" spans="1:3" x14ac:dyDescent="0.25">
      <c r="A158" s="56" t="s">
        <v>68</v>
      </c>
      <c r="B158" s="56" t="s">
        <v>1255</v>
      </c>
      <c r="C158" s="56" t="s">
        <v>4446</v>
      </c>
    </row>
    <row r="159" spans="1:3" x14ac:dyDescent="0.25">
      <c r="A159" s="56" t="s">
        <v>68</v>
      </c>
      <c r="B159" s="56" t="s">
        <v>1959</v>
      </c>
      <c r="C159" s="56" t="s">
        <v>4474</v>
      </c>
    </row>
    <row r="160" spans="1:3" x14ac:dyDescent="0.25">
      <c r="A160" s="56" t="s">
        <v>68</v>
      </c>
      <c r="B160" s="56" t="s">
        <v>1969</v>
      </c>
      <c r="C160" s="56" t="s">
        <v>4475</v>
      </c>
    </row>
    <row r="161" spans="1:3" x14ac:dyDescent="0.25">
      <c r="A161" s="56" t="s">
        <v>68</v>
      </c>
      <c r="B161" s="56" t="s">
        <v>659</v>
      </c>
      <c r="C161" s="56" t="s">
        <v>4446</v>
      </c>
    </row>
    <row r="162" spans="1:3" x14ac:dyDescent="0.25">
      <c r="A162" s="56" t="s">
        <v>68</v>
      </c>
      <c r="B162" s="56" t="s">
        <v>1179</v>
      </c>
      <c r="C162" s="56" t="s">
        <v>4460</v>
      </c>
    </row>
    <row r="163" spans="1:3" x14ac:dyDescent="0.25">
      <c r="A163" s="56" t="s">
        <v>68</v>
      </c>
      <c r="B163" s="56" t="s">
        <v>1967</v>
      </c>
      <c r="C163" s="56" t="s">
        <v>4475</v>
      </c>
    </row>
    <row r="164" spans="1:3" x14ac:dyDescent="0.25">
      <c r="A164" s="56" t="s">
        <v>68</v>
      </c>
      <c r="B164" s="56" t="s">
        <v>1307</v>
      </c>
      <c r="C164" s="56" t="s">
        <v>4475</v>
      </c>
    </row>
    <row r="165" spans="1:3" x14ac:dyDescent="0.25">
      <c r="A165" s="56" t="s">
        <v>68</v>
      </c>
      <c r="B165" s="56" t="s">
        <v>2765</v>
      </c>
      <c r="C165" s="56" t="s">
        <v>4458</v>
      </c>
    </row>
    <row r="166" spans="1:3" x14ac:dyDescent="0.25">
      <c r="A166" s="56" t="s">
        <v>68</v>
      </c>
      <c r="B166" s="56" t="s">
        <v>1719</v>
      </c>
      <c r="C166" s="56" t="s">
        <v>4476</v>
      </c>
    </row>
    <row r="167" spans="1:3" x14ac:dyDescent="0.25">
      <c r="A167" s="56" t="s">
        <v>68</v>
      </c>
      <c r="B167" s="56" t="s">
        <v>1961</v>
      </c>
      <c r="C167" s="56" t="s">
        <v>4474</v>
      </c>
    </row>
    <row r="168" spans="1:3" x14ac:dyDescent="0.25">
      <c r="A168" s="56" t="s">
        <v>68</v>
      </c>
      <c r="B168" s="56" t="s">
        <v>1717</v>
      </c>
      <c r="C168" s="56" t="s">
        <v>4444</v>
      </c>
    </row>
    <row r="169" spans="1:3" x14ac:dyDescent="0.25">
      <c r="A169" s="56" t="s">
        <v>68</v>
      </c>
      <c r="B169" s="56" t="s">
        <v>1325</v>
      </c>
      <c r="C169" s="56" t="s">
        <v>4470</v>
      </c>
    </row>
    <row r="170" spans="1:3" x14ac:dyDescent="0.25">
      <c r="A170" s="56" t="s">
        <v>68</v>
      </c>
      <c r="B170" s="56" t="s">
        <v>1003</v>
      </c>
      <c r="C170" s="56" t="s">
        <v>4446</v>
      </c>
    </row>
    <row r="171" spans="1:3" x14ac:dyDescent="0.25">
      <c r="A171" s="56" t="s">
        <v>68</v>
      </c>
      <c r="B171" s="56" t="s">
        <v>1305</v>
      </c>
      <c r="C171" s="56" t="s">
        <v>4475</v>
      </c>
    </row>
    <row r="172" spans="1:3" x14ac:dyDescent="0.25">
      <c r="A172" s="56" t="s">
        <v>68</v>
      </c>
      <c r="B172" s="56" t="s">
        <v>1711</v>
      </c>
      <c r="C172" s="56" t="s">
        <v>4477</v>
      </c>
    </row>
    <row r="173" spans="1:3" x14ac:dyDescent="0.25">
      <c r="A173" s="56" t="s">
        <v>68</v>
      </c>
      <c r="B173" s="56" t="s">
        <v>2973</v>
      </c>
      <c r="C173" s="56" t="s">
        <v>4478</v>
      </c>
    </row>
    <row r="174" spans="1:3" x14ac:dyDescent="0.25">
      <c r="A174" s="56" t="s">
        <v>68</v>
      </c>
      <c r="B174" s="56" t="s">
        <v>1807</v>
      </c>
      <c r="C174" s="56" t="s">
        <v>4446</v>
      </c>
    </row>
    <row r="175" spans="1:3" x14ac:dyDescent="0.25">
      <c r="A175" s="56" t="s">
        <v>68</v>
      </c>
      <c r="B175" s="56" t="s">
        <v>1309</v>
      </c>
      <c r="C175" s="56" t="s">
        <v>4475</v>
      </c>
    </row>
    <row r="176" spans="1:3" x14ac:dyDescent="0.25">
      <c r="A176" s="56" t="s">
        <v>68</v>
      </c>
      <c r="B176" s="56" t="s">
        <v>2517</v>
      </c>
      <c r="C176" s="56" t="s">
        <v>4446</v>
      </c>
    </row>
    <row r="177" spans="1:3" x14ac:dyDescent="0.25">
      <c r="A177" s="56" t="s">
        <v>68</v>
      </c>
      <c r="B177" s="56" t="s">
        <v>1311</v>
      </c>
      <c r="C177" s="56" t="s">
        <v>4475</v>
      </c>
    </row>
    <row r="178" spans="1:3" x14ac:dyDescent="0.25">
      <c r="A178" s="56" t="s">
        <v>68</v>
      </c>
      <c r="B178" s="56" t="s">
        <v>1809</v>
      </c>
      <c r="C178" s="56" t="s">
        <v>4446</v>
      </c>
    </row>
    <row r="179" spans="1:3" x14ac:dyDescent="0.25">
      <c r="A179" s="56" t="s">
        <v>68</v>
      </c>
      <c r="B179" s="56" t="s">
        <v>1649</v>
      </c>
      <c r="C179" s="56" t="s">
        <v>4475</v>
      </c>
    </row>
    <row r="180" spans="1:3" x14ac:dyDescent="0.25">
      <c r="A180" s="56" t="s">
        <v>68</v>
      </c>
      <c r="B180" s="56" t="s">
        <v>1997</v>
      </c>
      <c r="C180" s="56" t="s">
        <v>4446</v>
      </c>
    </row>
    <row r="181" spans="1:3" x14ac:dyDescent="0.25">
      <c r="A181" s="56" t="s">
        <v>68</v>
      </c>
      <c r="B181" s="56" t="s">
        <v>1805</v>
      </c>
      <c r="C181" s="56" t="s">
        <v>4446</v>
      </c>
    </row>
    <row r="182" spans="1:3" x14ac:dyDescent="0.25">
      <c r="A182" s="56" t="s">
        <v>68</v>
      </c>
      <c r="B182" s="56" t="s">
        <v>1963</v>
      </c>
      <c r="C182" s="56" t="s">
        <v>4474</v>
      </c>
    </row>
    <row r="183" spans="1:3" x14ac:dyDescent="0.25">
      <c r="A183" s="56" t="s">
        <v>68</v>
      </c>
      <c r="B183" s="56" t="s">
        <v>2151</v>
      </c>
      <c r="C183" s="56" t="s">
        <v>4446</v>
      </c>
    </row>
    <row r="184" spans="1:3" x14ac:dyDescent="0.25">
      <c r="A184" s="56" t="s">
        <v>185</v>
      </c>
      <c r="B184" s="56" t="s">
        <v>1719</v>
      </c>
      <c r="C184" s="56" t="s">
        <v>4479</v>
      </c>
    </row>
    <row r="185" spans="1:3" x14ac:dyDescent="0.25">
      <c r="A185" s="56" t="s">
        <v>185</v>
      </c>
      <c r="B185" s="56" t="s">
        <v>2765</v>
      </c>
      <c r="C185" s="56" t="s">
        <v>4458</v>
      </c>
    </row>
    <row r="186" spans="1:3" x14ac:dyDescent="0.25">
      <c r="A186" s="56" t="s">
        <v>185</v>
      </c>
      <c r="B186" s="56" t="s">
        <v>1717</v>
      </c>
      <c r="C186" s="56" t="s">
        <v>4480</v>
      </c>
    </row>
    <row r="187" spans="1:3" x14ac:dyDescent="0.25">
      <c r="A187" s="56" t="s">
        <v>185</v>
      </c>
      <c r="B187" s="56" t="s">
        <v>1003</v>
      </c>
      <c r="C187" s="56" t="s">
        <v>4446</v>
      </c>
    </row>
    <row r="188" spans="1:3" x14ac:dyDescent="0.25">
      <c r="A188" s="56" t="s">
        <v>185</v>
      </c>
      <c r="B188" s="56" t="s">
        <v>1807</v>
      </c>
      <c r="C188" s="56" t="s">
        <v>4446</v>
      </c>
    </row>
    <row r="189" spans="1:3" x14ac:dyDescent="0.25">
      <c r="A189" s="56" t="s">
        <v>185</v>
      </c>
      <c r="B189" s="56" t="s">
        <v>1311</v>
      </c>
      <c r="C189" s="56" t="s">
        <v>4481</v>
      </c>
    </row>
    <row r="190" spans="1:3" x14ac:dyDescent="0.25">
      <c r="A190" s="56" t="s">
        <v>185</v>
      </c>
      <c r="B190" s="56" t="s">
        <v>659</v>
      </c>
      <c r="C190" s="56" t="s">
        <v>4446</v>
      </c>
    </row>
    <row r="191" spans="1:3" x14ac:dyDescent="0.25">
      <c r="A191" s="56" t="s">
        <v>185</v>
      </c>
      <c r="B191" s="56" t="s">
        <v>1549</v>
      </c>
      <c r="C191" s="56" t="s">
        <v>4452</v>
      </c>
    </row>
    <row r="192" spans="1:3" x14ac:dyDescent="0.25">
      <c r="A192" s="56" t="s">
        <v>185</v>
      </c>
      <c r="B192" s="56" t="s">
        <v>2749</v>
      </c>
      <c r="C192" s="56" t="s">
        <v>4466</v>
      </c>
    </row>
    <row r="193" spans="1:3" x14ac:dyDescent="0.25">
      <c r="A193" s="56" t="s">
        <v>185</v>
      </c>
      <c r="B193" s="56" t="s">
        <v>1997</v>
      </c>
      <c r="C193" s="56" t="s">
        <v>4446</v>
      </c>
    </row>
    <row r="194" spans="1:3" x14ac:dyDescent="0.25">
      <c r="A194" s="56" t="s">
        <v>185</v>
      </c>
      <c r="B194" s="56" t="s">
        <v>2539</v>
      </c>
      <c r="C194" s="56" t="s">
        <v>4482</v>
      </c>
    </row>
    <row r="195" spans="1:3" x14ac:dyDescent="0.25">
      <c r="A195" s="56" t="s">
        <v>185</v>
      </c>
      <c r="B195" s="56" t="s">
        <v>2151</v>
      </c>
      <c r="C195" s="56" t="s">
        <v>4446</v>
      </c>
    </row>
    <row r="196" spans="1:3" x14ac:dyDescent="0.25">
      <c r="A196" s="56" t="s">
        <v>185</v>
      </c>
      <c r="B196" s="56" t="s">
        <v>1715</v>
      </c>
      <c r="C196" s="56" t="s">
        <v>4483</v>
      </c>
    </row>
    <row r="197" spans="1:3" x14ac:dyDescent="0.25">
      <c r="A197" s="56" t="s">
        <v>185</v>
      </c>
      <c r="B197" s="56" t="s">
        <v>1367</v>
      </c>
      <c r="C197" s="56" t="s">
        <v>4452</v>
      </c>
    </row>
    <row r="198" spans="1:3" x14ac:dyDescent="0.25">
      <c r="A198" s="56" t="s">
        <v>185</v>
      </c>
      <c r="B198" s="56" t="s">
        <v>1723</v>
      </c>
      <c r="C198" s="56" t="s">
        <v>4445</v>
      </c>
    </row>
    <row r="199" spans="1:3" x14ac:dyDescent="0.25">
      <c r="A199" s="56" t="s">
        <v>185</v>
      </c>
      <c r="B199" s="56" t="s">
        <v>1421</v>
      </c>
      <c r="C199" s="56" t="s">
        <v>4452</v>
      </c>
    </row>
    <row r="200" spans="1:3" x14ac:dyDescent="0.25">
      <c r="A200" s="56" t="s">
        <v>185</v>
      </c>
      <c r="B200" s="56" t="s">
        <v>1995</v>
      </c>
      <c r="C200" s="56" t="s">
        <v>4446</v>
      </c>
    </row>
    <row r="201" spans="1:3" x14ac:dyDescent="0.25">
      <c r="A201" s="56" t="s">
        <v>185</v>
      </c>
      <c r="B201" s="56" t="s">
        <v>1805</v>
      </c>
      <c r="C201" s="56" t="s">
        <v>4446</v>
      </c>
    </row>
    <row r="202" spans="1:3" x14ac:dyDescent="0.25">
      <c r="A202" s="56" t="s">
        <v>185</v>
      </c>
      <c r="B202" s="56" t="s">
        <v>2767</v>
      </c>
      <c r="C202" s="56" t="s">
        <v>4458</v>
      </c>
    </row>
    <row r="203" spans="1:3" x14ac:dyDescent="0.25">
      <c r="A203" s="56" t="s">
        <v>185</v>
      </c>
      <c r="B203" s="56" t="s">
        <v>1707</v>
      </c>
      <c r="C203" s="56" t="s">
        <v>4448</v>
      </c>
    </row>
    <row r="204" spans="1:3" x14ac:dyDescent="0.25">
      <c r="A204" s="56" t="s">
        <v>185</v>
      </c>
      <c r="B204" s="56" t="s">
        <v>1307</v>
      </c>
      <c r="C204" s="56" t="s">
        <v>4481</v>
      </c>
    </row>
    <row r="205" spans="1:3" x14ac:dyDescent="0.25">
      <c r="A205" s="56" t="s">
        <v>185</v>
      </c>
      <c r="B205" s="56" t="s">
        <v>1419</v>
      </c>
      <c r="C205" s="56" t="s">
        <v>4452</v>
      </c>
    </row>
    <row r="206" spans="1:3" x14ac:dyDescent="0.25">
      <c r="A206" s="56" t="s">
        <v>185</v>
      </c>
      <c r="B206" s="56" t="s">
        <v>1967</v>
      </c>
      <c r="C206" s="56" t="s">
        <v>4481</v>
      </c>
    </row>
    <row r="207" spans="1:3" x14ac:dyDescent="0.25">
      <c r="A207" s="56" t="s">
        <v>185</v>
      </c>
      <c r="B207" s="56" t="s">
        <v>1551</v>
      </c>
      <c r="C207" s="56" t="s">
        <v>4452</v>
      </c>
    </row>
    <row r="208" spans="1:3" x14ac:dyDescent="0.25">
      <c r="A208" s="56" t="s">
        <v>185</v>
      </c>
      <c r="B208" s="56" t="s">
        <v>1969</v>
      </c>
      <c r="C208" s="56" t="s">
        <v>4481</v>
      </c>
    </row>
    <row r="209" spans="1:3" x14ac:dyDescent="0.25">
      <c r="A209" s="56" t="s">
        <v>185</v>
      </c>
      <c r="B209" s="56" t="s">
        <v>1255</v>
      </c>
      <c r="C209" s="56" t="s">
        <v>4446</v>
      </c>
    </row>
    <row r="210" spans="1:3" x14ac:dyDescent="0.25">
      <c r="A210" s="56" t="s">
        <v>185</v>
      </c>
      <c r="B210" s="56" t="s">
        <v>1369</v>
      </c>
      <c r="C210" s="56" t="s">
        <v>4452</v>
      </c>
    </row>
    <row r="211" spans="1:3" x14ac:dyDescent="0.25">
      <c r="A211" s="56" t="s">
        <v>185</v>
      </c>
      <c r="B211" s="56" t="s">
        <v>1305</v>
      </c>
      <c r="C211" s="56" t="s">
        <v>4481</v>
      </c>
    </row>
    <row r="212" spans="1:3" x14ac:dyDescent="0.25">
      <c r="A212" s="56" t="s">
        <v>185</v>
      </c>
      <c r="B212" s="56" t="s">
        <v>1711</v>
      </c>
      <c r="C212" s="56" t="s">
        <v>4445</v>
      </c>
    </row>
    <row r="213" spans="1:3" x14ac:dyDescent="0.25">
      <c r="A213" s="56" t="s">
        <v>185</v>
      </c>
      <c r="B213" s="56" t="s">
        <v>2751</v>
      </c>
      <c r="C213" s="56" t="s">
        <v>4466</v>
      </c>
    </row>
    <row r="214" spans="1:3" x14ac:dyDescent="0.25">
      <c r="A214" s="56" t="s">
        <v>185</v>
      </c>
      <c r="B214" s="56" t="s">
        <v>1427</v>
      </c>
      <c r="C214" s="56" t="s">
        <v>4452</v>
      </c>
    </row>
    <row r="215" spans="1:3" x14ac:dyDescent="0.25">
      <c r="A215" s="56" t="s">
        <v>185</v>
      </c>
      <c r="B215" s="56" t="s">
        <v>1649</v>
      </c>
      <c r="C215" s="56" t="s">
        <v>4481</v>
      </c>
    </row>
    <row r="216" spans="1:3" x14ac:dyDescent="0.25">
      <c r="A216" s="56" t="s">
        <v>185</v>
      </c>
      <c r="B216" s="56" t="s">
        <v>1809</v>
      </c>
      <c r="C216" s="56" t="s">
        <v>4446</v>
      </c>
    </row>
    <row r="217" spans="1:3" x14ac:dyDescent="0.25">
      <c r="A217" s="56" t="s">
        <v>185</v>
      </c>
      <c r="B217" s="56" t="s">
        <v>1713</v>
      </c>
      <c r="C217" s="56" t="s">
        <v>4445</v>
      </c>
    </row>
    <row r="218" spans="1:3" x14ac:dyDescent="0.25">
      <c r="A218" s="56" t="s">
        <v>185</v>
      </c>
      <c r="B218" s="56" t="s">
        <v>1241</v>
      </c>
      <c r="C218" s="56" t="s">
        <v>4484</v>
      </c>
    </row>
    <row r="219" spans="1:3" x14ac:dyDescent="0.25">
      <c r="A219" s="56" t="s">
        <v>185</v>
      </c>
      <c r="B219" s="56" t="s">
        <v>2517</v>
      </c>
      <c r="C219" s="56" t="s">
        <v>4482</v>
      </c>
    </row>
    <row r="220" spans="1:3" x14ac:dyDescent="0.25">
      <c r="A220" s="56" t="s">
        <v>185</v>
      </c>
      <c r="B220" s="56" t="s">
        <v>1309</v>
      </c>
      <c r="C220" s="56" t="s">
        <v>4481</v>
      </c>
    </row>
    <row r="221" spans="1:3" x14ac:dyDescent="0.25">
      <c r="A221" s="56" t="s">
        <v>185</v>
      </c>
      <c r="B221" s="56" t="s">
        <v>1377</v>
      </c>
      <c r="C221" s="56" t="s">
        <v>4452</v>
      </c>
    </row>
    <row r="222" spans="1:3" x14ac:dyDescent="0.25">
      <c r="A222" s="56" t="s">
        <v>185</v>
      </c>
      <c r="B222" s="56" t="s">
        <v>1179</v>
      </c>
      <c r="C222" s="56" t="s">
        <v>4460</v>
      </c>
    </row>
    <row r="223" spans="1:3" x14ac:dyDescent="0.25">
      <c r="A223" s="56" t="s">
        <v>185</v>
      </c>
      <c r="B223" s="56" t="s">
        <v>1235</v>
      </c>
      <c r="C223" s="56" t="s">
        <v>4485</v>
      </c>
    </row>
    <row r="224" spans="1:3" x14ac:dyDescent="0.25">
      <c r="A224" s="56" t="s">
        <v>185</v>
      </c>
      <c r="B224" s="56" t="s">
        <v>1379</v>
      </c>
      <c r="C224" s="56" t="s">
        <v>4452</v>
      </c>
    </row>
    <row r="225" spans="1:3" x14ac:dyDescent="0.25">
      <c r="A225" s="56" t="s">
        <v>185</v>
      </c>
      <c r="B225" s="56" t="s">
        <v>1727</v>
      </c>
      <c r="C225" s="56" t="s">
        <v>4483</v>
      </c>
    </row>
    <row r="226" spans="1:3" x14ac:dyDescent="0.25">
      <c r="A226" s="56" t="s">
        <v>185</v>
      </c>
      <c r="B226" s="56" t="s">
        <v>1425</v>
      </c>
      <c r="C226" s="56" t="s">
        <v>4452</v>
      </c>
    </row>
    <row r="227" spans="1:3" x14ac:dyDescent="0.25">
      <c r="A227" s="56" t="s">
        <v>185</v>
      </c>
      <c r="B227" s="56" t="s">
        <v>1725</v>
      </c>
      <c r="C227" s="56" t="s">
        <v>4445</v>
      </c>
    </row>
    <row r="228" spans="1:3" x14ac:dyDescent="0.25">
      <c r="A228" s="56" t="s">
        <v>149</v>
      </c>
      <c r="B228" s="56" t="s">
        <v>1807</v>
      </c>
      <c r="C228" s="56" t="s">
        <v>4446</v>
      </c>
    </row>
    <row r="229" spans="1:3" x14ac:dyDescent="0.25">
      <c r="A229" s="56" t="s">
        <v>149</v>
      </c>
      <c r="B229" s="56" t="s">
        <v>1967</v>
      </c>
      <c r="C229" s="56" t="s">
        <v>4486</v>
      </c>
    </row>
    <row r="230" spans="1:3" x14ac:dyDescent="0.25">
      <c r="A230" s="56" t="s">
        <v>149</v>
      </c>
      <c r="B230" s="56" t="s">
        <v>2767</v>
      </c>
      <c r="C230" s="56" t="s">
        <v>4458</v>
      </c>
    </row>
    <row r="231" spans="1:3" x14ac:dyDescent="0.25">
      <c r="A231" s="56" t="s">
        <v>149</v>
      </c>
      <c r="B231" s="56" t="s">
        <v>1727</v>
      </c>
      <c r="C231" s="56" t="s">
        <v>4445</v>
      </c>
    </row>
    <row r="232" spans="1:3" x14ac:dyDescent="0.25">
      <c r="A232" s="56" t="s">
        <v>149</v>
      </c>
      <c r="B232" s="56" t="s">
        <v>1305</v>
      </c>
      <c r="C232" s="56" t="s">
        <v>4486</v>
      </c>
    </row>
    <row r="233" spans="1:3" x14ac:dyDescent="0.25">
      <c r="A233" s="56" t="s">
        <v>149</v>
      </c>
      <c r="B233" s="56" t="s">
        <v>2151</v>
      </c>
      <c r="C233" s="56" t="s">
        <v>4446</v>
      </c>
    </row>
    <row r="234" spans="1:3" x14ac:dyDescent="0.25">
      <c r="A234" s="56" t="s">
        <v>149</v>
      </c>
      <c r="B234" s="56" t="s">
        <v>1003</v>
      </c>
      <c r="C234" s="56" t="s">
        <v>4446</v>
      </c>
    </row>
    <row r="235" spans="1:3" x14ac:dyDescent="0.25">
      <c r="A235" s="56" t="s">
        <v>149</v>
      </c>
      <c r="B235" s="56" t="s">
        <v>1719</v>
      </c>
      <c r="C235" s="56" t="s">
        <v>4459</v>
      </c>
    </row>
    <row r="236" spans="1:3" x14ac:dyDescent="0.25">
      <c r="A236" s="56" t="s">
        <v>149</v>
      </c>
      <c r="B236" s="56" t="s">
        <v>1995</v>
      </c>
      <c r="C236" s="56" t="s">
        <v>4446</v>
      </c>
    </row>
    <row r="237" spans="1:3" x14ac:dyDescent="0.25">
      <c r="A237" s="56" t="s">
        <v>149</v>
      </c>
      <c r="B237" s="56" t="s">
        <v>1725</v>
      </c>
      <c r="C237" s="56" t="s">
        <v>4445</v>
      </c>
    </row>
    <row r="238" spans="1:3" x14ac:dyDescent="0.25">
      <c r="A238" s="56" t="s">
        <v>149</v>
      </c>
      <c r="B238" s="56" t="s">
        <v>2517</v>
      </c>
      <c r="C238" s="56" t="s">
        <v>4446</v>
      </c>
    </row>
    <row r="239" spans="1:3" x14ac:dyDescent="0.25">
      <c r="A239" s="56" t="s">
        <v>149</v>
      </c>
      <c r="B239" s="56" t="s">
        <v>1241</v>
      </c>
      <c r="C239" s="56" t="s">
        <v>4464</v>
      </c>
    </row>
    <row r="240" spans="1:3" x14ac:dyDescent="0.25">
      <c r="A240" s="56" t="s">
        <v>149</v>
      </c>
      <c r="B240" s="56" t="s">
        <v>1715</v>
      </c>
      <c r="C240" s="56" t="s">
        <v>4445</v>
      </c>
    </row>
    <row r="241" spans="1:3" x14ac:dyDescent="0.25">
      <c r="A241" s="56" t="s">
        <v>149</v>
      </c>
      <c r="B241" s="56" t="s">
        <v>1307</v>
      </c>
      <c r="C241" s="56" t="s">
        <v>4486</v>
      </c>
    </row>
    <row r="242" spans="1:3" x14ac:dyDescent="0.25">
      <c r="A242" s="56" t="s">
        <v>149</v>
      </c>
      <c r="B242" s="56" t="s">
        <v>2749</v>
      </c>
      <c r="C242" s="56" t="s">
        <v>4466</v>
      </c>
    </row>
    <row r="243" spans="1:3" x14ac:dyDescent="0.25">
      <c r="A243" s="56" t="s">
        <v>149</v>
      </c>
      <c r="B243" s="56" t="s">
        <v>1717</v>
      </c>
      <c r="C243" s="56" t="s">
        <v>4461</v>
      </c>
    </row>
    <row r="244" spans="1:3" x14ac:dyDescent="0.25">
      <c r="A244" s="56" t="s">
        <v>149</v>
      </c>
      <c r="B244" s="56" t="s">
        <v>1311</v>
      </c>
      <c r="C244" s="56" t="s">
        <v>4486</v>
      </c>
    </row>
    <row r="245" spans="1:3" x14ac:dyDescent="0.25">
      <c r="A245" s="56" t="s">
        <v>149</v>
      </c>
      <c r="B245" s="56" t="s">
        <v>1997</v>
      </c>
      <c r="C245" s="56" t="s">
        <v>4446</v>
      </c>
    </row>
    <row r="246" spans="1:3" x14ac:dyDescent="0.25">
      <c r="A246" s="56" t="s">
        <v>149</v>
      </c>
      <c r="B246" s="56" t="s">
        <v>1805</v>
      </c>
      <c r="C246" s="56" t="s">
        <v>4446</v>
      </c>
    </row>
    <row r="247" spans="1:3" x14ac:dyDescent="0.25">
      <c r="A247" s="56" t="s">
        <v>149</v>
      </c>
      <c r="B247" s="56" t="s">
        <v>2751</v>
      </c>
      <c r="C247" s="56" t="s">
        <v>4466</v>
      </c>
    </row>
    <row r="248" spans="1:3" x14ac:dyDescent="0.25">
      <c r="A248" s="56" t="s">
        <v>149</v>
      </c>
      <c r="B248" s="56" t="s">
        <v>1809</v>
      </c>
      <c r="C248" s="56" t="s">
        <v>4446</v>
      </c>
    </row>
    <row r="249" spans="1:3" x14ac:dyDescent="0.25">
      <c r="A249" s="56" t="s">
        <v>149</v>
      </c>
      <c r="B249" s="56" t="s">
        <v>1649</v>
      </c>
      <c r="C249" s="56" t="s">
        <v>4486</v>
      </c>
    </row>
    <row r="250" spans="1:3" x14ac:dyDescent="0.25">
      <c r="A250" s="56" t="s">
        <v>149</v>
      </c>
      <c r="B250" s="56" t="s">
        <v>1309</v>
      </c>
      <c r="C250" s="56" t="s">
        <v>4486</v>
      </c>
    </row>
    <row r="251" spans="1:3" x14ac:dyDescent="0.25">
      <c r="A251" s="56" t="s">
        <v>149</v>
      </c>
      <c r="B251" s="56" t="s">
        <v>1179</v>
      </c>
      <c r="C251" s="56" t="s">
        <v>4460</v>
      </c>
    </row>
    <row r="252" spans="1:3" x14ac:dyDescent="0.25">
      <c r="A252" s="56" t="s">
        <v>149</v>
      </c>
      <c r="B252" s="56" t="s">
        <v>1713</v>
      </c>
      <c r="C252" s="56" t="s">
        <v>4445</v>
      </c>
    </row>
    <row r="253" spans="1:3" x14ac:dyDescent="0.25">
      <c r="A253" s="56" t="s">
        <v>149</v>
      </c>
      <c r="B253" s="56" t="s">
        <v>1711</v>
      </c>
      <c r="C253" s="56" t="s">
        <v>4445</v>
      </c>
    </row>
    <row r="254" spans="1:3" x14ac:dyDescent="0.25">
      <c r="A254" s="56" t="s">
        <v>149</v>
      </c>
      <c r="B254" s="56" t="s">
        <v>1255</v>
      </c>
      <c r="C254" s="56" t="s">
        <v>4446</v>
      </c>
    </row>
    <row r="255" spans="1:3" x14ac:dyDescent="0.25">
      <c r="A255" s="56" t="s">
        <v>149</v>
      </c>
      <c r="B255" s="56" t="s">
        <v>1969</v>
      </c>
      <c r="C255" s="56" t="s">
        <v>4486</v>
      </c>
    </row>
    <row r="256" spans="1:3" x14ac:dyDescent="0.25">
      <c r="A256" s="56" t="s">
        <v>149</v>
      </c>
      <c r="B256" s="56" t="s">
        <v>2765</v>
      </c>
      <c r="C256" s="56" t="s">
        <v>4458</v>
      </c>
    </row>
    <row r="257" spans="1:3" x14ac:dyDescent="0.25">
      <c r="A257" s="56" t="s">
        <v>149</v>
      </c>
      <c r="B257" s="56" t="s">
        <v>1707</v>
      </c>
      <c r="C257" s="56" t="s">
        <v>4457</v>
      </c>
    </row>
    <row r="258" spans="1:3" x14ac:dyDescent="0.25">
      <c r="A258" s="56" t="s">
        <v>149</v>
      </c>
      <c r="B258" s="56" t="s">
        <v>659</v>
      </c>
      <c r="C258" s="56" t="s">
        <v>4446</v>
      </c>
    </row>
    <row r="259" spans="1:3" x14ac:dyDescent="0.25">
      <c r="A259" s="56" t="s">
        <v>149</v>
      </c>
      <c r="B259" s="56" t="s">
        <v>1723</v>
      </c>
      <c r="C259" s="56" t="s">
        <v>4445</v>
      </c>
    </row>
    <row r="260" spans="1:3" x14ac:dyDescent="0.25">
      <c r="A260" s="56" t="s">
        <v>149</v>
      </c>
      <c r="B260" s="56" t="s">
        <v>2539</v>
      </c>
      <c r="C260" s="56" t="s">
        <v>4446</v>
      </c>
    </row>
    <row r="261" spans="1:3" x14ac:dyDescent="0.25">
      <c r="A261" s="56" t="s">
        <v>3391</v>
      </c>
      <c r="B261" s="56" t="s">
        <v>1003</v>
      </c>
      <c r="C261" s="56" t="s">
        <v>4487</v>
      </c>
    </row>
    <row r="262" spans="1:3" x14ac:dyDescent="0.25">
      <c r="A262" s="56" t="s">
        <v>3391</v>
      </c>
      <c r="B262" s="56" t="s">
        <v>1329</v>
      </c>
      <c r="C262" s="56" t="s">
        <v>4470</v>
      </c>
    </row>
    <row r="263" spans="1:3" x14ac:dyDescent="0.25">
      <c r="A263" s="56" t="s">
        <v>3391</v>
      </c>
      <c r="B263" s="56" t="s">
        <v>2517</v>
      </c>
      <c r="C263" s="56" t="s">
        <v>4446</v>
      </c>
    </row>
    <row r="264" spans="1:3" x14ac:dyDescent="0.25">
      <c r="A264" s="56" t="s">
        <v>3391</v>
      </c>
      <c r="B264" s="56" t="s">
        <v>1715</v>
      </c>
      <c r="C264" s="56" t="s">
        <v>4488</v>
      </c>
    </row>
    <row r="265" spans="1:3" x14ac:dyDescent="0.25">
      <c r="A265" s="56" t="s">
        <v>3391</v>
      </c>
      <c r="B265" s="56" t="s">
        <v>1307</v>
      </c>
      <c r="C265" s="56" t="s">
        <v>4489</v>
      </c>
    </row>
    <row r="266" spans="1:3" x14ac:dyDescent="0.25">
      <c r="A266" s="56" t="s">
        <v>3391</v>
      </c>
      <c r="B266" s="56" t="s">
        <v>1717</v>
      </c>
      <c r="C266" s="56" t="s">
        <v>4461</v>
      </c>
    </row>
    <row r="267" spans="1:3" x14ac:dyDescent="0.25">
      <c r="A267" s="56" t="s">
        <v>3391</v>
      </c>
      <c r="B267" s="56" t="s">
        <v>1311</v>
      </c>
      <c r="C267" s="56" t="s">
        <v>4489</v>
      </c>
    </row>
    <row r="268" spans="1:3" x14ac:dyDescent="0.25">
      <c r="A268" s="56" t="s">
        <v>3391</v>
      </c>
      <c r="B268" s="56" t="s">
        <v>659</v>
      </c>
      <c r="C268" s="56" t="s">
        <v>4487</v>
      </c>
    </row>
    <row r="269" spans="1:3" x14ac:dyDescent="0.25">
      <c r="A269" s="56" t="s">
        <v>3391</v>
      </c>
      <c r="B269" s="56" t="s">
        <v>1727</v>
      </c>
      <c r="C269" s="56" t="s">
        <v>4490</v>
      </c>
    </row>
    <row r="270" spans="1:3" x14ac:dyDescent="0.25">
      <c r="A270" s="56" t="s">
        <v>3391</v>
      </c>
      <c r="B270" s="56" t="s">
        <v>1305</v>
      </c>
      <c r="C270" s="56" t="s">
        <v>4489</v>
      </c>
    </row>
    <row r="271" spans="1:3" x14ac:dyDescent="0.25">
      <c r="A271" s="56" t="s">
        <v>3391</v>
      </c>
      <c r="B271" s="56" t="s">
        <v>2539</v>
      </c>
      <c r="C271" s="56" t="s">
        <v>4446</v>
      </c>
    </row>
    <row r="272" spans="1:3" x14ac:dyDescent="0.25">
      <c r="A272" s="56" t="s">
        <v>3391</v>
      </c>
      <c r="B272" s="56" t="s">
        <v>1649</v>
      </c>
      <c r="C272" s="56" t="s">
        <v>4489</v>
      </c>
    </row>
    <row r="273" spans="1:3" x14ac:dyDescent="0.25">
      <c r="A273" s="56" t="s">
        <v>3391</v>
      </c>
      <c r="B273" s="56" t="s">
        <v>1967</v>
      </c>
      <c r="C273" s="56" t="s">
        <v>4489</v>
      </c>
    </row>
    <row r="274" spans="1:3" x14ac:dyDescent="0.25">
      <c r="A274" s="56" t="s">
        <v>3391</v>
      </c>
      <c r="B274" s="56" t="s">
        <v>1309</v>
      </c>
      <c r="C274" s="56" t="s">
        <v>4489</v>
      </c>
    </row>
    <row r="275" spans="1:3" x14ac:dyDescent="0.25">
      <c r="A275" s="56" t="s">
        <v>3391</v>
      </c>
      <c r="B275" s="56" t="s">
        <v>1969</v>
      </c>
      <c r="C275" s="56" t="s">
        <v>4489</v>
      </c>
    </row>
    <row r="276" spans="1:3" x14ac:dyDescent="0.25">
      <c r="A276" s="56" t="s">
        <v>3391</v>
      </c>
      <c r="B276" s="56" t="s">
        <v>1707</v>
      </c>
      <c r="C276" s="56" t="s">
        <v>4491</v>
      </c>
    </row>
    <row r="277" spans="1:3" x14ac:dyDescent="0.25">
      <c r="A277" s="56" t="s">
        <v>3395</v>
      </c>
      <c r="B277" s="56" t="s">
        <v>1967</v>
      </c>
      <c r="C277" s="56" t="s">
        <v>4492</v>
      </c>
    </row>
    <row r="278" spans="1:3" x14ac:dyDescent="0.25">
      <c r="A278" s="56" t="s">
        <v>3395</v>
      </c>
      <c r="B278" s="56" t="s">
        <v>1995</v>
      </c>
      <c r="C278" s="56" t="s">
        <v>4446</v>
      </c>
    </row>
    <row r="279" spans="1:3" x14ac:dyDescent="0.25">
      <c r="A279" s="56" t="s">
        <v>3395</v>
      </c>
      <c r="B279" s="56" t="s">
        <v>2767</v>
      </c>
      <c r="C279" s="56" t="s">
        <v>4447</v>
      </c>
    </row>
    <row r="280" spans="1:3" x14ac:dyDescent="0.25">
      <c r="A280" s="56" t="s">
        <v>3395</v>
      </c>
      <c r="B280" s="56" t="s">
        <v>1725</v>
      </c>
      <c r="C280" s="56" t="s">
        <v>4445</v>
      </c>
    </row>
    <row r="281" spans="1:3" x14ac:dyDescent="0.25">
      <c r="A281" s="56" t="s">
        <v>3395</v>
      </c>
      <c r="B281" s="56" t="s">
        <v>1003</v>
      </c>
      <c r="C281" s="56" t="s">
        <v>4487</v>
      </c>
    </row>
    <row r="282" spans="1:3" x14ac:dyDescent="0.25">
      <c r="A282" s="56" t="s">
        <v>3395</v>
      </c>
      <c r="B282" s="56" t="s">
        <v>1715</v>
      </c>
      <c r="C282" s="56" t="s">
        <v>4445</v>
      </c>
    </row>
    <row r="283" spans="1:3" x14ac:dyDescent="0.25">
      <c r="A283" s="56" t="s">
        <v>3395</v>
      </c>
      <c r="B283" s="56" t="s">
        <v>1713</v>
      </c>
      <c r="C283" s="56" t="s">
        <v>4445</v>
      </c>
    </row>
    <row r="284" spans="1:3" x14ac:dyDescent="0.25">
      <c r="A284" s="56" t="s">
        <v>3395</v>
      </c>
      <c r="B284" s="56" t="s">
        <v>1969</v>
      </c>
      <c r="C284" s="56" t="s">
        <v>4492</v>
      </c>
    </row>
    <row r="285" spans="1:3" x14ac:dyDescent="0.25">
      <c r="A285" s="56" t="s">
        <v>3395</v>
      </c>
      <c r="B285" s="56" t="s">
        <v>2765</v>
      </c>
      <c r="C285" s="56" t="s">
        <v>4447</v>
      </c>
    </row>
    <row r="286" spans="1:3" x14ac:dyDescent="0.25">
      <c r="A286" s="56" t="s">
        <v>3395</v>
      </c>
      <c r="B286" s="56" t="s">
        <v>1255</v>
      </c>
      <c r="C286" s="56" t="s">
        <v>4446</v>
      </c>
    </row>
    <row r="287" spans="1:3" x14ac:dyDescent="0.25">
      <c r="A287" s="56" t="s">
        <v>3395</v>
      </c>
      <c r="B287" s="56" t="s">
        <v>1711</v>
      </c>
      <c r="C287" s="56" t="s">
        <v>4445</v>
      </c>
    </row>
    <row r="288" spans="1:3" x14ac:dyDescent="0.25">
      <c r="A288" s="56" t="s">
        <v>3395</v>
      </c>
      <c r="B288" s="56" t="s">
        <v>1307</v>
      </c>
      <c r="C288" s="56" t="s">
        <v>4492</v>
      </c>
    </row>
    <row r="289" spans="1:3" x14ac:dyDescent="0.25">
      <c r="A289" s="56" t="s">
        <v>3395</v>
      </c>
      <c r="B289" s="56" t="s">
        <v>2151</v>
      </c>
      <c r="C289" s="56" t="s">
        <v>4446</v>
      </c>
    </row>
    <row r="290" spans="1:3" x14ac:dyDescent="0.25">
      <c r="A290" s="56" t="s">
        <v>3395</v>
      </c>
      <c r="B290" s="56" t="s">
        <v>2539</v>
      </c>
      <c r="C290" s="56" t="s">
        <v>4446</v>
      </c>
    </row>
    <row r="291" spans="1:3" x14ac:dyDescent="0.25">
      <c r="A291" s="56" t="s">
        <v>3395</v>
      </c>
      <c r="B291" s="56" t="s">
        <v>659</v>
      </c>
      <c r="C291" s="56" t="s">
        <v>4487</v>
      </c>
    </row>
    <row r="292" spans="1:3" x14ac:dyDescent="0.25">
      <c r="A292" s="56" t="s">
        <v>3395</v>
      </c>
      <c r="B292" s="56" t="s">
        <v>1311</v>
      </c>
      <c r="C292" s="56" t="s">
        <v>4492</v>
      </c>
    </row>
    <row r="293" spans="1:3" x14ac:dyDescent="0.25">
      <c r="A293" s="56" t="s">
        <v>3395</v>
      </c>
      <c r="B293" s="56" t="s">
        <v>1717</v>
      </c>
      <c r="C293" s="56" t="s">
        <v>4493</v>
      </c>
    </row>
    <row r="294" spans="1:3" x14ac:dyDescent="0.25">
      <c r="A294" s="56" t="s">
        <v>3395</v>
      </c>
      <c r="B294" s="56" t="s">
        <v>2517</v>
      </c>
      <c r="C294" s="56" t="s">
        <v>4446</v>
      </c>
    </row>
    <row r="295" spans="1:3" x14ac:dyDescent="0.25">
      <c r="A295" s="56" t="s">
        <v>3395</v>
      </c>
      <c r="B295" s="56" t="s">
        <v>1997</v>
      </c>
      <c r="C295" s="56" t="s">
        <v>4446</v>
      </c>
    </row>
    <row r="296" spans="1:3" x14ac:dyDescent="0.25">
      <c r="A296" s="56" t="s">
        <v>3395</v>
      </c>
      <c r="B296" s="56" t="s">
        <v>1179</v>
      </c>
      <c r="C296" s="56" t="s">
        <v>4449</v>
      </c>
    </row>
    <row r="297" spans="1:3" x14ac:dyDescent="0.25">
      <c r="A297" s="56" t="s">
        <v>3395</v>
      </c>
      <c r="B297" s="56" t="s">
        <v>1305</v>
      </c>
      <c r="C297" s="56" t="s">
        <v>4492</v>
      </c>
    </row>
    <row r="298" spans="1:3" x14ac:dyDescent="0.25">
      <c r="A298" s="56" t="s">
        <v>3395</v>
      </c>
      <c r="B298" s="56" t="s">
        <v>1805</v>
      </c>
      <c r="C298" s="56" t="s">
        <v>4446</v>
      </c>
    </row>
    <row r="299" spans="1:3" x14ac:dyDescent="0.25">
      <c r="A299" s="56" t="s">
        <v>3395</v>
      </c>
      <c r="B299" s="56" t="s">
        <v>1309</v>
      </c>
      <c r="C299" s="56" t="s">
        <v>4492</v>
      </c>
    </row>
    <row r="300" spans="1:3" x14ac:dyDescent="0.25">
      <c r="A300" s="56" t="s">
        <v>3395</v>
      </c>
      <c r="B300" s="56" t="s">
        <v>1807</v>
      </c>
      <c r="C300" s="56" t="s">
        <v>4446</v>
      </c>
    </row>
    <row r="301" spans="1:3" x14ac:dyDescent="0.25">
      <c r="A301" s="56" t="s">
        <v>3395</v>
      </c>
      <c r="B301" s="56" t="s">
        <v>1809</v>
      </c>
      <c r="C301" s="56" t="s">
        <v>4446</v>
      </c>
    </row>
    <row r="302" spans="1:3" x14ac:dyDescent="0.25">
      <c r="A302" s="56" t="s">
        <v>3395</v>
      </c>
      <c r="B302" s="56" t="s">
        <v>1727</v>
      </c>
      <c r="C302" s="56" t="s">
        <v>4445</v>
      </c>
    </row>
    <row r="303" spans="1:3" x14ac:dyDescent="0.25">
      <c r="A303" s="56" t="s">
        <v>3395</v>
      </c>
      <c r="B303" s="56" t="s">
        <v>1723</v>
      </c>
      <c r="C303" s="56" t="s">
        <v>4445</v>
      </c>
    </row>
    <row r="304" spans="1:3" x14ac:dyDescent="0.25">
      <c r="A304" s="56" t="s">
        <v>3395</v>
      </c>
      <c r="B304" s="56" t="s">
        <v>1707</v>
      </c>
      <c r="C304" s="56" t="s">
        <v>4448</v>
      </c>
    </row>
    <row r="305" spans="1:3" x14ac:dyDescent="0.25">
      <c r="A305" s="56" t="s">
        <v>3395</v>
      </c>
      <c r="B305" s="56" t="s">
        <v>1649</v>
      </c>
      <c r="C305" s="56" t="s">
        <v>4492</v>
      </c>
    </row>
    <row r="306" spans="1:3" x14ac:dyDescent="0.25">
      <c r="A306" s="56" t="s">
        <v>47</v>
      </c>
      <c r="B306" s="56" t="s">
        <v>2537</v>
      </c>
      <c r="C306" s="56" t="s">
        <v>4494</v>
      </c>
    </row>
    <row r="307" spans="1:3" x14ac:dyDescent="0.25">
      <c r="A307" s="56" t="s">
        <v>47</v>
      </c>
      <c r="B307" s="56" t="s">
        <v>2533</v>
      </c>
      <c r="C307" s="56" t="s">
        <v>4494</v>
      </c>
    </row>
    <row r="308" spans="1:3" x14ac:dyDescent="0.25">
      <c r="A308" s="56" t="s">
        <v>47</v>
      </c>
      <c r="B308" s="56" t="s">
        <v>1003</v>
      </c>
      <c r="C308" s="56" t="s">
        <v>4495</v>
      </c>
    </row>
    <row r="309" spans="1:3" x14ac:dyDescent="0.25">
      <c r="A309" s="56" t="s">
        <v>47</v>
      </c>
      <c r="B309" s="56" t="s">
        <v>1715</v>
      </c>
      <c r="C309" s="56" t="s">
        <v>4445</v>
      </c>
    </row>
    <row r="310" spans="1:3" x14ac:dyDescent="0.25">
      <c r="A310" s="56" t="s">
        <v>47</v>
      </c>
      <c r="B310" s="56" t="s">
        <v>2151</v>
      </c>
      <c r="C310" s="56" t="s">
        <v>4446</v>
      </c>
    </row>
    <row r="311" spans="1:3" x14ac:dyDescent="0.25">
      <c r="A311" s="56" t="s">
        <v>47</v>
      </c>
      <c r="B311" s="56" t="s">
        <v>2539</v>
      </c>
      <c r="C311" s="56" t="s">
        <v>4495</v>
      </c>
    </row>
    <row r="312" spans="1:3" x14ac:dyDescent="0.25">
      <c r="A312" s="56" t="s">
        <v>47</v>
      </c>
      <c r="B312" s="56" t="s">
        <v>2767</v>
      </c>
      <c r="C312" s="56" t="s">
        <v>4458</v>
      </c>
    </row>
    <row r="313" spans="1:3" x14ac:dyDescent="0.25">
      <c r="A313" s="56" t="s">
        <v>47</v>
      </c>
      <c r="B313" s="56" t="s">
        <v>1805</v>
      </c>
      <c r="C313" s="56" t="s">
        <v>4495</v>
      </c>
    </row>
    <row r="314" spans="1:3" x14ac:dyDescent="0.25">
      <c r="A314" s="56" t="s">
        <v>47</v>
      </c>
      <c r="B314" s="56" t="s">
        <v>2765</v>
      </c>
      <c r="C314" s="56" t="s">
        <v>4458</v>
      </c>
    </row>
    <row r="315" spans="1:3" x14ac:dyDescent="0.25">
      <c r="A315" s="56" t="s">
        <v>47</v>
      </c>
      <c r="B315" s="56" t="s">
        <v>1809</v>
      </c>
      <c r="C315" s="56" t="s">
        <v>4496</v>
      </c>
    </row>
    <row r="316" spans="1:3" x14ac:dyDescent="0.25">
      <c r="A316" s="56" t="s">
        <v>47</v>
      </c>
      <c r="B316" s="56" t="s">
        <v>1807</v>
      </c>
      <c r="C316" s="56" t="s">
        <v>4495</v>
      </c>
    </row>
    <row r="317" spans="1:3" x14ac:dyDescent="0.25">
      <c r="A317" s="56" t="s">
        <v>47</v>
      </c>
      <c r="B317" s="56" t="s">
        <v>1727</v>
      </c>
      <c r="C317" s="56" t="s">
        <v>4445</v>
      </c>
    </row>
    <row r="318" spans="1:3" x14ac:dyDescent="0.25">
      <c r="A318" s="56" t="s">
        <v>47</v>
      </c>
      <c r="B318" s="56" t="s">
        <v>1961</v>
      </c>
      <c r="C318" s="56" t="s">
        <v>4497</v>
      </c>
    </row>
    <row r="319" spans="1:3" x14ac:dyDescent="0.25">
      <c r="A319" s="56" t="s">
        <v>47</v>
      </c>
      <c r="B319" s="56" t="s">
        <v>1311</v>
      </c>
      <c r="C319" s="56" t="s">
        <v>4498</v>
      </c>
    </row>
    <row r="320" spans="1:3" x14ac:dyDescent="0.25">
      <c r="A320" s="56" t="s">
        <v>47</v>
      </c>
      <c r="B320" s="56" t="s">
        <v>1179</v>
      </c>
      <c r="C320" s="56" t="s">
        <v>4460</v>
      </c>
    </row>
    <row r="321" spans="1:3" x14ac:dyDescent="0.25">
      <c r="A321" s="56" t="s">
        <v>47</v>
      </c>
      <c r="B321" s="56" t="s">
        <v>1707</v>
      </c>
      <c r="C321" s="56" t="s">
        <v>4499</v>
      </c>
    </row>
    <row r="322" spans="1:3" x14ac:dyDescent="0.25">
      <c r="A322" s="56" t="s">
        <v>47</v>
      </c>
      <c r="B322" s="56" t="s">
        <v>1255</v>
      </c>
      <c r="C322" s="56" t="s">
        <v>4495</v>
      </c>
    </row>
    <row r="323" spans="1:3" x14ac:dyDescent="0.25">
      <c r="A323" s="56" t="s">
        <v>47</v>
      </c>
      <c r="B323" s="56" t="s">
        <v>2517</v>
      </c>
      <c r="C323" s="56" t="s">
        <v>4495</v>
      </c>
    </row>
    <row r="324" spans="1:3" x14ac:dyDescent="0.25">
      <c r="A324" s="56" t="s">
        <v>47</v>
      </c>
      <c r="B324" s="56" t="s">
        <v>2751</v>
      </c>
      <c r="C324" s="56" t="s">
        <v>4466</v>
      </c>
    </row>
    <row r="325" spans="1:3" x14ac:dyDescent="0.25">
      <c r="A325" s="56" t="s">
        <v>47</v>
      </c>
      <c r="B325" s="56" t="s">
        <v>1959</v>
      </c>
      <c r="C325" s="56" t="s">
        <v>4500</v>
      </c>
    </row>
    <row r="326" spans="1:3" x14ac:dyDescent="0.25">
      <c r="A326" s="56" t="s">
        <v>47</v>
      </c>
      <c r="B326" s="56" t="s">
        <v>1713</v>
      </c>
      <c r="C326" s="56" t="s">
        <v>4445</v>
      </c>
    </row>
    <row r="327" spans="1:3" x14ac:dyDescent="0.25">
      <c r="A327" s="56" t="s">
        <v>47</v>
      </c>
      <c r="B327" s="56" t="s">
        <v>1719</v>
      </c>
      <c r="C327" s="56" t="s">
        <v>4451</v>
      </c>
    </row>
    <row r="328" spans="1:3" x14ac:dyDescent="0.25">
      <c r="A328" s="56" t="s">
        <v>47</v>
      </c>
      <c r="B328" s="56" t="s">
        <v>1963</v>
      </c>
      <c r="C328" s="56" t="s">
        <v>4501</v>
      </c>
    </row>
    <row r="329" spans="1:3" x14ac:dyDescent="0.25">
      <c r="A329" s="56" t="s">
        <v>47</v>
      </c>
      <c r="B329" s="56" t="s">
        <v>1309</v>
      </c>
      <c r="C329" s="56" t="s">
        <v>4498</v>
      </c>
    </row>
    <row r="330" spans="1:3" x14ac:dyDescent="0.25">
      <c r="A330" s="56" t="s">
        <v>47</v>
      </c>
      <c r="B330" s="56" t="s">
        <v>1997</v>
      </c>
      <c r="C330" s="56" t="s">
        <v>4502</v>
      </c>
    </row>
    <row r="331" spans="1:3" x14ac:dyDescent="0.25">
      <c r="A331" s="56" t="s">
        <v>47</v>
      </c>
      <c r="B331" s="56" t="s">
        <v>2993</v>
      </c>
      <c r="C331" s="56" t="s">
        <v>4503</v>
      </c>
    </row>
    <row r="332" spans="1:3" x14ac:dyDescent="0.25">
      <c r="A332" s="56" t="s">
        <v>47</v>
      </c>
      <c r="B332" s="56" t="s">
        <v>1711</v>
      </c>
      <c r="C332" s="56" t="s">
        <v>4445</v>
      </c>
    </row>
    <row r="333" spans="1:3" x14ac:dyDescent="0.25">
      <c r="A333" s="56" t="s">
        <v>47</v>
      </c>
      <c r="B333" s="56" t="s">
        <v>2995</v>
      </c>
      <c r="C333" s="56" t="s">
        <v>4503</v>
      </c>
    </row>
    <row r="334" spans="1:3" x14ac:dyDescent="0.25">
      <c r="A334" s="56" t="s">
        <v>47</v>
      </c>
      <c r="B334" s="56" t="s">
        <v>659</v>
      </c>
      <c r="C334" s="56" t="s">
        <v>4495</v>
      </c>
    </row>
    <row r="335" spans="1:3" x14ac:dyDescent="0.25">
      <c r="A335" s="56" t="s">
        <v>47</v>
      </c>
      <c r="B335" s="56" t="s">
        <v>2419</v>
      </c>
      <c r="C335" s="56" t="s">
        <v>4494</v>
      </c>
    </row>
    <row r="336" spans="1:3" x14ac:dyDescent="0.25">
      <c r="A336" s="56" t="s">
        <v>47</v>
      </c>
      <c r="B336" s="56" t="s">
        <v>2423</v>
      </c>
      <c r="C336" s="56" t="s">
        <v>4494</v>
      </c>
    </row>
    <row r="337" spans="1:3" x14ac:dyDescent="0.25">
      <c r="A337" s="56" t="s">
        <v>47</v>
      </c>
      <c r="B337" s="56" t="s">
        <v>2415</v>
      </c>
      <c r="C337" s="56" t="s">
        <v>4494</v>
      </c>
    </row>
    <row r="338" spans="1:3" x14ac:dyDescent="0.25">
      <c r="A338" s="56" t="s">
        <v>47</v>
      </c>
      <c r="B338" s="56" t="s">
        <v>2443</v>
      </c>
      <c r="C338" s="56" t="s">
        <v>4494</v>
      </c>
    </row>
    <row r="339" spans="1:3" x14ac:dyDescent="0.25">
      <c r="A339" s="56" t="s">
        <v>47</v>
      </c>
      <c r="B339" s="56" t="s">
        <v>2749</v>
      </c>
      <c r="C339" s="56" t="s">
        <v>4466</v>
      </c>
    </row>
    <row r="340" spans="1:3" x14ac:dyDescent="0.25">
      <c r="A340" s="56" t="s">
        <v>47</v>
      </c>
      <c r="B340" s="56" t="s">
        <v>2447</v>
      </c>
      <c r="C340" s="56" t="s">
        <v>4494</v>
      </c>
    </row>
    <row r="341" spans="1:3" x14ac:dyDescent="0.25">
      <c r="A341" s="56" t="s">
        <v>47</v>
      </c>
      <c r="B341" s="56" t="s">
        <v>2491</v>
      </c>
      <c r="C341" s="56" t="s">
        <v>4494</v>
      </c>
    </row>
    <row r="342" spans="1:3" x14ac:dyDescent="0.25">
      <c r="A342" s="56" t="s">
        <v>47</v>
      </c>
      <c r="B342" s="56" t="s">
        <v>1305</v>
      </c>
      <c r="C342" s="56" t="s">
        <v>4498</v>
      </c>
    </row>
    <row r="343" spans="1:3" x14ac:dyDescent="0.25">
      <c r="A343" s="56" t="s">
        <v>47</v>
      </c>
      <c r="B343" s="56" t="s">
        <v>2439</v>
      </c>
      <c r="C343" s="56" t="s">
        <v>4494</v>
      </c>
    </row>
    <row r="344" spans="1:3" x14ac:dyDescent="0.25">
      <c r="A344" s="56" t="s">
        <v>47</v>
      </c>
      <c r="B344" s="56" t="s">
        <v>1723</v>
      </c>
      <c r="C344" s="56" t="s">
        <v>4445</v>
      </c>
    </row>
    <row r="345" spans="1:3" x14ac:dyDescent="0.25">
      <c r="A345" s="56" t="s">
        <v>47</v>
      </c>
      <c r="B345" s="56" t="s">
        <v>1995</v>
      </c>
      <c r="C345" s="56" t="s">
        <v>4502</v>
      </c>
    </row>
    <row r="346" spans="1:3" x14ac:dyDescent="0.25">
      <c r="A346" s="56" t="s">
        <v>47</v>
      </c>
      <c r="B346" s="56" t="s">
        <v>1649</v>
      </c>
      <c r="C346" s="56" t="s">
        <v>4498</v>
      </c>
    </row>
    <row r="347" spans="1:3" x14ac:dyDescent="0.25">
      <c r="A347" s="56" t="s">
        <v>47</v>
      </c>
      <c r="B347" s="56" t="s">
        <v>2913</v>
      </c>
      <c r="C347" s="56" t="s">
        <v>4503</v>
      </c>
    </row>
    <row r="348" spans="1:3" x14ac:dyDescent="0.25">
      <c r="A348" s="56" t="s">
        <v>47</v>
      </c>
      <c r="B348" s="56" t="s">
        <v>1969</v>
      </c>
      <c r="C348" s="56" t="s">
        <v>4498</v>
      </c>
    </row>
    <row r="349" spans="1:3" x14ac:dyDescent="0.25">
      <c r="A349" s="56" t="s">
        <v>47</v>
      </c>
      <c r="B349" s="56" t="s">
        <v>1967</v>
      </c>
      <c r="C349" s="56" t="s">
        <v>4498</v>
      </c>
    </row>
    <row r="350" spans="1:3" x14ac:dyDescent="0.25">
      <c r="A350" s="56" t="s">
        <v>47</v>
      </c>
      <c r="B350" s="56" t="s">
        <v>1725</v>
      </c>
      <c r="C350" s="56" t="s">
        <v>4445</v>
      </c>
    </row>
    <row r="351" spans="1:3" x14ac:dyDescent="0.25">
      <c r="A351" s="56" t="s">
        <v>47</v>
      </c>
      <c r="B351" s="56" t="s">
        <v>515</v>
      </c>
      <c r="C351" s="56" t="s">
        <v>4503</v>
      </c>
    </row>
    <row r="352" spans="1:3" x14ac:dyDescent="0.25">
      <c r="A352" s="56" t="s">
        <v>47</v>
      </c>
      <c r="B352" s="56" t="s">
        <v>1307</v>
      </c>
      <c r="C352" s="56" t="s">
        <v>4498</v>
      </c>
    </row>
    <row r="353" spans="1:3" x14ac:dyDescent="0.25">
      <c r="A353" s="56" t="s">
        <v>47</v>
      </c>
      <c r="B353" s="56" t="s">
        <v>2487</v>
      </c>
      <c r="C353" s="56" t="s">
        <v>4494</v>
      </c>
    </row>
    <row r="354" spans="1:3" x14ac:dyDescent="0.25">
      <c r="A354" s="56" t="s">
        <v>47</v>
      </c>
      <c r="B354" s="56" t="s">
        <v>1717</v>
      </c>
      <c r="C354" s="56" t="s">
        <v>4504</v>
      </c>
    </row>
    <row r="355" spans="1:3" x14ac:dyDescent="0.25">
      <c r="A355" s="56" t="s">
        <v>47</v>
      </c>
      <c r="B355" s="56" t="s">
        <v>2495</v>
      </c>
      <c r="C355" s="56" t="s">
        <v>4494</v>
      </c>
    </row>
    <row r="356" spans="1:3" x14ac:dyDescent="0.25">
      <c r="A356" s="56" t="s">
        <v>56</v>
      </c>
      <c r="B356" s="56" t="s">
        <v>2921</v>
      </c>
      <c r="C356" s="56" t="s">
        <v>4505</v>
      </c>
    </row>
    <row r="357" spans="1:3" x14ac:dyDescent="0.25">
      <c r="A357" s="56" t="s">
        <v>56</v>
      </c>
      <c r="B357" s="56" t="s">
        <v>1809</v>
      </c>
      <c r="C357" s="56" t="s">
        <v>4496</v>
      </c>
    </row>
    <row r="358" spans="1:3" x14ac:dyDescent="0.25">
      <c r="A358" s="56" t="s">
        <v>56</v>
      </c>
      <c r="B358" s="56" t="s">
        <v>2999</v>
      </c>
      <c r="C358" s="56" t="s">
        <v>4505</v>
      </c>
    </row>
    <row r="359" spans="1:3" x14ac:dyDescent="0.25">
      <c r="A359" s="56" t="s">
        <v>56</v>
      </c>
      <c r="B359" s="56" t="s">
        <v>2765</v>
      </c>
      <c r="C359" s="56" t="s">
        <v>4458</v>
      </c>
    </row>
    <row r="360" spans="1:3" x14ac:dyDescent="0.25">
      <c r="A360" s="56" t="s">
        <v>56</v>
      </c>
      <c r="B360" s="56" t="s">
        <v>3011</v>
      </c>
      <c r="C360" s="56" t="s">
        <v>4505</v>
      </c>
    </row>
    <row r="361" spans="1:3" x14ac:dyDescent="0.25">
      <c r="A361" s="56" t="s">
        <v>56</v>
      </c>
      <c r="B361" s="56" t="s">
        <v>1707</v>
      </c>
      <c r="C361" s="56" t="s">
        <v>4448</v>
      </c>
    </row>
    <row r="362" spans="1:3" x14ac:dyDescent="0.25">
      <c r="A362" s="56" t="s">
        <v>56</v>
      </c>
      <c r="B362" s="56" t="s">
        <v>3001</v>
      </c>
      <c r="C362" s="56" t="s">
        <v>4505</v>
      </c>
    </row>
    <row r="363" spans="1:3" x14ac:dyDescent="0.25">
      <c r="A363" s="56" t="s">
        <v>56</v>
      </c>
      <c r="B363" s="56" t="s">
        <v>1255</v>
      </c>
      <c r="C363" s="56" t="s">
        <v>4506</v>
      </c>
    </row>
    <row r="364" spans="1:3" x14ac:dyDescent="0.25">
      <c r="A364" s="56" t="s">
        <v>56</v>
      </c>
      <c r="B364" s="56" t="s">
        <v>3019</v>
      </c>
      <c r="C364" s="56" t="s">
        <v>4505</v>
      </c>
    </row>
    <row r="365" spans="1:3" x14ac:dyDescent="0.25">
      <c r="A365" s="56" t="s">
        <v>56</v>
      </c>
      <c r="B365" s="56" t="s">
        <v>1727</v>
      </c>
      <c r="C365" s="56" t="s">
        <v>4445</v>
      </c>
    </row>
    <row r="366" spans="1:3" x14ac:dyDescent="0.25">
      <c r="A366" s="56" t="s">
        <v>56</v>
      </c>
      <c r="B366" s="56" t="s">
        <v>1805</v>
      </c>
      <c r="C366" s="56" t="s">
        <v>4506</v>
      </c>
    </row>
    <row r="367" spans="1:3" x14ac:dyDescent="0.25">
      <c r="A367" s="56" t="s">
        <v>56</v>
      </c>
      <c r="B367" s="56" t="s">
        <v>1997</v>
      </c>
      <c r="C367" s="56" t="s">
        <v>4502</v>
      </c>
    </row>
    <row r="368" spans="1:3" x14ac:dyDescent="0.25">
      <c r="A368" s="56" t="s">
        <v>56</v>
      </c>
      <c r="B368" s="56" t="s">
        <v>2285</v>
      </c>
      <c r="C368" s="56" t="s">
        <v>4507</v>
      </c>
    </row>
    <row r="369" spans="1:3" x14ac:dyDescent="0.25">
      <c r="A369" s="56" t="s">
        <v>56</v>
      </c>
      <c r="B369" s="56" t="s">
        <v>3013</v>
      </c>
      <c r="C369" s="56" t="s">
        <v>4505</v>
      </c>
    </row>
    <row r="370" spans="1:3" x14ac:dyDescent="0.25">
      <c r="A370" s="56" t="s">
        <v>56</v>
      </c>
      <c r="B370" s="56" t="s">
        <v>2751</v>
      </c>
      <c r="C370" s="56" t="s">
        <v>4466</v>
      </c>
    </row>
    <row r="371" spans="1:3" x14ac:dyDescent="0.25">
      <c r="A371" s="56" t="s">
        <v>56</v>
      </c>
      <c r="B371" s="56" t="s">
        <v>2925</v>
      </c>
      <c r="C371" s="56" t="s">
        <v>4505</v>
      </c>
    </row>
    <row r="372" spans="1:3" x14ac:dyDescent="0.25">
      <c r="A372" s="56" t="s">
        <v>56</v>
      </c>
      <c r="B372" s="56" t="s">
        <v>3017</v>
      </c>
      <c r="C372" s="56" t="s">
        <v>4505</v>
      </c>
    </row>
    <row r="373" spans="1:3" x14ac:dyDescent="0.25">
      <c r="A373" s="56" t="s">
        <v>56</v>
      </c>
      <c r="B373" s="56" t="s">
        <v>1309</v>
      </c>
      <c r="C373" s="56" t="s">
        <v>4508</v>
      </c>
    </row>
    <row r="374" spans="1:3" x14ac:dyDescent="0.25">
      <c r="A374" s="56" t="s">
        <v>56</v>
      </c>
      <c r="B374" s="56" t="s">
        <v>1963</v>
      </c>
      <c r="C374" s="56" t="s">
        <v>4509</v>
      </c>
    </row>
    <row r="375" spans="1:3" x14ac:dyDescent="0.25">
      <c r="A375" s="56" t="s">
        <v>56</v>
      </c>
      <c r="B375" s="56" t="s">
        <v>2927</v>
      </c>
      <c r="C375" s="56" t="s">
        <v>4505</v>
      </c>
    </row>
    <row r="376" spans="1:3" x14ac:dyDescent="0.25">
      <c r="A376" s="56" t="s">
        <v>56</v>
      </c>
      <c r="B376" s="56" t="s">
        <v>1711</v>
      </c>
      <c r="C376" s="56" t="s">
        <v>4445</v>
      </c>
    </row>
    <row r="377" spans="1:3" x14ac:dyDescent="0.25">
      <c r="A377" s="56" t="s">
        <v>56</v>
      </c>
      <c r="B377" s="56" t="s">
        <v>3005</v>
      </c>
      <c r="C377" s="56" t="s">
        <v>4505</v>
      </c>
    </row>
    <row r="378" spans="1:3" x14ac:dyDescent="0.25">
      <c r="A378" s="56" t="s">
        <v>56</v>
      </c>
      <c r="B378" s="56" t="s">
        <v>1995</v>
      </c>
      <c r="C378" s="56" t="s">
        <v>4502</v>
      </c>
    </row>
    <row r="379" spans="1:3" x14ac:dyDescent="0.25">
      <c r="A379" s="56" t="s">
        <v>56</v>
      </c>
      <c r="B379" s="56" t="s">
        <v>1725</v>
      </c>
      <c r="C379" s="56" t="s">
        <v>4445</v>
      </c>
    </row>
    <row r="380" spans="1:3" x14ac:dyDescent="0.25">
      <c r="A380" s="56" t="s">
        <v>56</v>
      </c>
      <c r="B380" s="56" t="s">
        <v>1723</v>
      </c>
      <c r="C380" s="56" t="s">
        <v>4445</v>
      </c>
    </row>
    <row r="381" spans="1:3" x14ac:dyDescent="0.25">
      <c r="A381" s="56" t="s">
        <v>56</v>
      </c>
      <c r="B381" s="56" t="s">
        <v>3007</v>
      </c>
      <c r="C381" s="56" t="s">
        <v>4505</v>
      </c>
    </row>
    <row r="382" spans="1:3" x14ac:dyDescent="0.25">
      <c r="A382" s="56" t="s">
        <v>56</v>
      </c>
      <c r="B382" s="56" t="s">
        <v>2749</v>
      </c>
      <c r="C382" s="56" t="s">
        <v>4466</v>
      </c>
    </row>
    <row r="383" spans="1:3" x14ac:dyDescent="0.25">
      <c r="A383" s="56" t="s">
        <v>56</v>
      </c>
      <c r="B383" s="56" t="s">
        <v>651</v>
      </c>
      <c r="C383" s="56" t="s">
        <v>4505</v>
      </c>
    </row>
    <row r="384" spans="1:3" x14ac:dyDescent="0.25">
      <c r="A384" s="56" t="s">
        <v>56</v>
      </c>
      <c r="B384" s="56" t="s">
        <v>665</v>
      </c>
      <c r="C384" s="56" t="s">
        <v>4505</v>
      </c>
    </row>
    <row r="385" spans="1:3" x14ac:dyDescent="0.25">
      <c r="A385" s="56" t="s">
        <v>56</v>
      </c>
      <c r="B385" s="56" t="s">
        <v>1649</v>
      </c>
      <c r="C385" s="56" t="s">
        <v>4508</v>
      </c>
    </row>
    <row r="386" spans="1:3" x14ac:dyDescent="0.25">
      <c r="A386" s="56" t="s">
        <v>56</v>
      </c>
      <c r="B386" s="56" t="s">
        <v>2539</v>
      </c>
      <c r="C386" s="56" t="s">
        <v>4506</v>
      </c>
    </row>
    <row r="387" spans="1:3" x14ac:dyDescent="0.25">
      <c r="A387" s="56" t="s">
        <v>56</v>
      </c>
      <c r="B387" s="56" t="s">
        <v>659</v>
      </c>
      <c r="C387" s="56" t="s">
        <v>4469</v>
      </c>
    </row>
    <row r="388" spans="1:3" x14ac:dyDescent="0.25">
      <c r="A388" s="56" t="s">
        <v>56</v>
      </c>
      <c r="B388" s="56" t="s">
        <v>3015</v>
      </c>
      <c r="C388" s="56" t="s">
        <v>4505</v>
      </c>
    </row>
    <row r="389" spans="1:3" x14ac:dyDescent="0.25">
      <c r="A389" s="56" t="s">
        <v>56</v>
      </c>
      <c r="B389" s="56" t="s">
        <v>1807</v>
      </c>
      <c r="C389" s="56" t="s">
        <v>4506</v>
      </c>
    </row>
    <row r="390" spans="1:3" x14ac:dyDescent="0.25">
      <c r="A390" s="56" t="s">
        <v>56</v>
      </c>
      <c r="B390" s="56" t="s">
        <v>3003</v>
      </c>
      <c r="C390" s="56" t="s">
        <v>4505</v>
      </c>
    </row>
    <row r="391" spans="1:3" x14ac:dyDescent="0.25">
      <c r="A391" s="56" t="s">
        <v>56</v>
      </c>
      <c r="B391" s="56" t="s">
        <v>2919</v>
      </c>
      <c r="C391" s="56" t="s">
        <v>4505</v>
      </c>
    </row>
    <row r="392" spans="1:3" x14ac:dyDescent="0.25">
      <c r="A392" s="56" t="s">
        <v>56</v>
      </c>
      <c r="B392" s="56" t="s">
        <v>655</v>
      </c>
      <c r="C392" s="56" t="s">
        <v>4505</v>
      </c>
    </row>
    <row r="393" spans="1:3" x14ac:dyDescent="0.25">
      <c r="A393" s="56" t="s">
        <v>56</v>
      </c>
      <c r="B393" s="56" t="s">
        <v>2917</v>
      </c>
      <c r="C393" s="56" t="s">
        <v>4505</v>
      </c>
    </row>
    <row r="394" spans="1:3" x14ac:dyDescent="0.25">
      <c r="A394" s="56" t="s">
        <v>56</v>
      </c>
      <c r="B394" s="56" t="s">
        <v>667</v>
      </c>
      <c r="C394" s="56" t="s">
        <v>4505</v>
      </c>
    </row>
    <row r="395" spans="1:3" x14ac:dyDescent="0.25">
      <c r="A395" s="56" t="s">
        <v>56</v>
      </c>
      <c r="B395" s="56" t="s">
        <v>1715</v>
      </c>
      <c r="C395" s="56" t="s">
        <v>4445</v>
      </c>
    </row>
    <row r="396" spans="1:3" x14ac:dyDescent="0.25">
      <c r="A396" s="56" t="s">
        <v>56</v>
      </c>
      <c r="B396" s="56" t="s">
        <v>1967</v>
      </c>
      <c r="C396" s="56" t="s">
        <v>4508</v>
      </c>
    </row>
    <row r="397" spans="1:3" x14ac:dyDescent="0.25">
      <c r="A397" s="56" t="s">
        <v>56</v>
      </c>
      <c r="B397" s="56" t="s">
        <v>1719</v>
      </c>
      <c r="C397" s="56" t="s">
        <v>4510</v>
      </c>
    </row>
    <row r="398" spans="1:3" x14ac:dyDescent="0.25">
      <c r="A398" s="56" t="s">
        <v>56</v>
      </c>
      <c r="B398" s="56" t="s">
        <v>1305</v>
      </c>
      <c r="C398" s="56" t="s">
        <v>4508</v>
      </c>
    </row>
    <row r="399" spans="1:3" x14ac:dyDescent="0.25">
      <c r="A399" s="56" t="s">
        <v>56</v>
      </c>
      <c r="B399" s="56" t="s">
        <v>2151</v>
      </c>
      <c r="C399" s="56" t="s">
        <v>4446</v>
      </c>
    </row>
    <row r="400" spans="1:3" x14ac:dyDescent="0.25">
      <c r="A400" s="56" t="s">
        <v>56</v>
      </c>
      <c r="B400" s="56" t="s">
        <v>1003</v>
      </c>
      <c r="C400" s="56" t="s">
        <v>4469</v>
      </c>
    </row>
    <row r="401" spans="1:3" x14ac:dyDescent="0.25">
      <c r="A401" s="56" t="s">
        <v>56</v>
      </c>
      <c r="B401" s="56" t="s">
        <v>1713</v>
      </c>
      <c r="C401" s="56" t="s">
        <v>4445</v>
      </c>
    </row>
    <row r="402" spans="1:3" x14ac:dyDescent="0.25">
      <c r="A402" s="56" t="s">
        <v>56</v>
      </c>
      <c r="B402" s="56" t="s">
        <v>2923</v>
      </c>
      <c r="C402" s="56" t="s">
        <v>4505</v>
      </c>
    </row>
    <row r="403" spans="1:3" x14ac:dyDescent="0.25">
      <c r="A403" s="56" t="s">
        <v>56</v>
      </c>
      <c r="B403" s="56" t="s">
        <v>1959</v>
      </c>
      <c r="C403" s="56" t="s">
        <v>4511</v>
      </c>
    </row>
    <row r="404" spans="1:3" x14ac:dyDescent="0.25">
      <c r="A404" s="56" t="s">
        <v>56</v>
      </c>
      <c r="B404" s="56" t="s">
        <v>653</v>
      </c>
      <c r="C404" s="56" t="s">
        <v>4505</v>
      </c>
    </row>
    <row r="405" spans="1:3" x14ac:dyDescent="0.25">
      <c r="A405" s="56" t="s">
        <v>56</v>
      </c>
      <c r="B405" s="56" t="s">
        <v>2767</v>
      </c>
      <c r="C405" s="56" t="s">
        <v>4458</v>
      </c>
    </row>
    <row r="406" spans="1:3" x14ac:dyDescent="0.25">
      <c r="A406" s="56" t="s">
        <v>56</v>
      </c>
      <c r="B406" s="56" t="s">
        <v>2517</v>
      </c>
      <c r="C406" s="56" t="s">
        <v>4506</v>
      </c>
    </row>
    <row r="407" spans="1:3" x14ac:dyDescent="0.25">
      <c r="A407" s="56" t="s">
        <v>56</v>
      </c>
      <c r="B407" s="56" t="s">
        <v>1179</v>
      </c>
      <c r="C407" s="56" t="s">
        <v>4460</v>
      </c>
    </row>
    <row r="408" spans="1:3" x14ac:dyDescent="0.25">
      <c r="A408" s="56" t="s">
        <v>56</v>
      </c>
      <c r="B408" s="56" t="s">
        <v>1307</v>
      </c>
      <c r="C408" s="56" t="s">
        <v>4508</v>
      </c>
    </row>
    <row r="409" spans="1:3" x14ac:dyDescent="0.25">
      <c r="A409" s="56" t="s">
        <v>56</v>
      </c>
      <c r="B409" s="56" t="s">
        <v>1311</v>
      </c>
      <c r="C409" s="56" t="s">
        <v>4508</v>
      </c>
    </row>
    <row r="410" spans="1:3" x14ac:dyDescent="0.25">
      <c r="A410" s="56" t="s">
        <v>56</v>
      </c>
      <c r="B410" s="56" t="s">
        <v>1961</v>
      </c>
      <c r="C410" s="56" t="s">
        <v>4512</v>
      </c>
    </row>
    <row r="411" spans="1:3" x14ac:dyDescent="0.25">
      <c r="A411" s="56" t="s">
        <v>56</v>
      </c>
      <c r="B411" s="56" t="s">
        <v>2997</v>
      </c>
      <c r="C411" s="56" t="s">
        <v>4505</v>
      </c>
    </row>
    <row r="412" spans="1:3" x14ac:dyDescent="0.25">
      <c r="A412" s="56" t="s">
        <v>56</v>
      </c>
      <c r="B412" s="56" t="s">
        <v>669</v>
      </c>
      <c r="C412" s="56" t="s">
        <v>4505</v>
      </c>
    </row>
    <row r="413" spans="1:3" x14ac:dyDescent="0.25">
      <c r="A413" s="56" t="s">
        <v>56</v>
      </c>
      <c r="B413" s="56" t="s">
        <v>1717</v>
      </c>
      <c r="C413" s="56" t="s">
        <v>4513</v>
      </c>
    </row>
    <row r="414" spans="1:3" x14ac:dyDescent="0.25">
      <c r="A414" s="56" t="s">
        <v>56</v>
      </c>
      <c r="B414" s="56" t="s">
        <v>3009</v>
      </c>
      <c r="C414" s="56" t="s">
        <v>4505</v>
      </c>
    </row>
    <row r="415" spans="1:3" x14ac:dyDescent="0.25">
      <c r="A415" s="56" t="s">
        <v>56</v>
      </c>
      <c r="B415" s="56" t="s">
        <v>1969</v>
      </c>
      <c r="C415" s="56" t="s">
        <v>4508</v>
      </c>
    </row>
    <row r="416" spans="1:3" x14ac:dyDescent="0.25">
      <c r="A416" s="56" t="s">
        <v>287</v>
      </c>
      <c r="B416" s="56" t="s">
        <v>1725</v>
      </c>
      <c r="C416" s="56" t="s">
        <v>4445</v>
      </c>
    </row>
    <row r="417" spans="1:3" x14ac:dyDescent="0.25">
      <c r="A417" s="56" t="s">
        <v>287</v>
      </c>
      <c r="B417" s="56" t="s">
        <v>2767</v>
      </c>
      <c r="C417" s="56" t="s">
        <v>4458</v>
      </c>
    </row>
    <row r="418" spans="1:3" x14ac:dyDescent="0.25">
      <c r="A418" s="56" t="s">
        <v>287</v>
      </c>
      <c r="B418" s="56" t="s">
        <v>2151</v>
      </c>
      <c r="C418" s="56" t="s">
        <v>4446</v>
      </c>
    </row>
    <row r="419" spans="1:3" x14ac:dyDescent="0.25">
      <c r="A419" s="56" t="s">
        <v>287</v>
      </c>
      <c r="B419" s="56" t="s">
        <v>1241</v>
      </c>
      <c r="C419" s="56" t="s">
        <v>4514</v>
      </c>
    </row>
    <row r="420" spans="1:3" x14ac:dyDescent="0.25">
      <c r="A420" s="56" t="s">
        <v>287</v>
      </c>
      <c r="B420" s="56" t="s">
        <v>2913</v>
      </c>
      <c r="C420" s="56" t="s">
        <v>4515</v>
      </c>
    </row>
    <row r="421" spans="1:3" x14ac:dyDescent="0.25">
      <c r="A421" s="56" t="s">
        <v>287</v>
      </c>
      <c r="B421" s="56" t="s">
        <v>1723</v>
      </c>
      <c r="C421" s="56" t="s">
        <v>4445</v>
      </c>
    </row>
    <row r="422" spans="1:3" x14ac:dyDescent="0.25">
      <c r="A422" s="56" t="s">
        <v>287</v>
      </c>
      <c r="B422" s="56" t="s">
        <v>515</v>
      </c>
      <c r="C422" s="56" t="s">
        <v>4515</v>
      </c>
    </row>
    <row r="423" spans="1:3" x14ac:dyDescent="0.25">
      <c r="A423" s="56" t="s">
        <v>287</v>
      </c>
      <c r="B423" s="56" t="s">
        <v>2539</v>
      </c>
      <c r="C423" s="56" t="s">
        <v>4516</v>
      </c>
    </row>
    <row r="424" spans="1:3" x14ac:dyDescent="0.25">
      <c r="A424" s="56" t="s">
        <v>287</v>
      </c>
      <c r="B424" s="56" t="s">
        <v>1305</v>
      </c>
      <c r="C424" s="56" t="s">
        <v>4517</v>
      </c>
    </row>
    <row r="425" spans="1:3" x14ac:dyDescent="0.25">
      <c r="A425" s="56" t="s">
        <v>287</v>
      </c>
      <c r="B425" s="56" t="s">
        <v>1307</v>
      </c>
      <c r="C425" s="56" t="s">
        <v>4517</v>
      </c>
    </row>
    <row r="426" spans="1:3" x14ac:dyDescent="0.25">
      <c r="A426" s="56" t="s">
        <v>287</v>
      </c>
      <c r="B426" s="56" t="s">
        <v>1649</v>
      </c>
      <c r="C426" s="56" t="s">
        <v>4517</v>
      </c>
    </row>
    <row r="427" spans="1:3" x14ac:dyDescent="0.25">
      <c r="A427" s="56" t="s">
        <v>287</v>
      </c>
      <c r="B427" s="56" t="s">
        <v>1967</v>
      </c>
      <c r="C427" s="56" t="s">
        <v>4517</v>
      </c>
    </row>
    <row r="428" spans="1:3" x14ac:dyDescent="0.25">
      <c r="A428" s="56" t="s">
        <v>287</v>
      </c>
      <c r="B428" s="56" t="s">
        <v>1805</v>
      </c>
      <c r="C428" s="56" t="s">
        <v>4446</v>
      </c>
    </row>
    <row r="429" spans="1:3" x14ac:dyDescent="0.25">
      <c r="A429" s="56" t="s">
        <v>287</v>
      </c>
      <c r="B429" s="56" t="s">
        <v>2749</v>
      </c>
      <c r="C429" s="56" t="s">
        <v>4466</v>
      </c>
    </row>
    <row r="430" spans="1:3" x14ac:dyDescent="0.25">
      <c r="A430" s="56" t="s">
        <v>287</v>
      </c>
      <c r="B430" s="56" t="s">
        <v>1807</v>
      </c>
      <c r="C430" s="56" t="s">
        <v>4446</v>
      </c>
    </row>
    <row r="431" spans="1:3" x14ac:dyDescent="0.25">
      <c r="A431" s="56" t="s">
        <v>287</v>
      </c>
      <c r="B431" s="56" t="s">
        <v>1717</v>
      </c>
      <c r="C431" s="56" t="s">
        <v>4444</v>
      </c>
    </row>
    <row r="432" spans="1:3" x14ac:dyDescent="0.25">
      <c r="A432" s="56" t="s">
        <v>287</v>
      </c>
      <c r="B432" s="56" t="s">
        <v>1969</v>
      </c>
      <c r="C432" s="56" t="s">
        <v>4517</v>
      </c>
    </row>
    <row r="433" spans="1:3" x14ac:dyDescent="0.25">
      <c r="A433" s="56" t="s">
        <v>287</v>
      </c>
      <c r="B433" s="56" t="s">
        <v>2995</v>
      </c>
      <c r="C433" s="56" t="s">
        <v>4515</v>
      </c>
    </row>
    <row r="434" spans="1:3" x14ac:dyDescent="0.25">
      <c r="A434" s="56" t="s">
        <v>287</v>
      </c>
      <c r="B434" s="56" t="s">
        <v>1995</v>
      </c>
      <c r="C434" s="56" t="s">
        <v>4518</v>
      </c>
    </row>
    <row r="435" spans="1:3" x14ac:dyDescent="0.25">
      <c r="A435" s="56" t="s">
        <v>287</v>
      </c>
      <c r="B435" s="56" t="s">
        <v>659</v>
      </c>
      <c r="C435" s="56" t="s">
        <v>4519</v>
      </c>
    </row>
    <row r="436" spans="1:3" x14ac:dyDescent="0.25">
      <c r="A436" s="56" t="s">
        <v>287</v>
      </c>
      <c r="B436" s="56" t="s">
        <v>2993</v>
      </c>
      <c r="C436" s="56" t="s">
        <v>4515</v>
      </c>
    </row>
    <row r="437" spans="1:3" x14ac:dyDescent="0.25">
      <c r="A437" s="56" t="s">
        <v>287</v>
      </c>
      <c r="B437" s="56" t="s">
        <v>1719</v>
      </c>
      <c r="C437" s="56" t="s">
        <v>4451</v>
      </c>
    </row>
    <row r="438" spans="1:3" x14ac:dyDescent="0.25">
      <c r="A438" s="56" t="s">
        <v>287</v>
      </c>
      <c r="B438" s="56" t="s">
        <v>1711</v>
      </c>
      <c r="C438" s="56" t="s">
        <v>4445</v>
      </c>
    </row>
    <row r="439" spans="1:3" x14ac:dyDescent="0.25">
      <c r="A439" s="56" t="s">
        <v>287</v>
      </c>
      <c r="B439" s="56" t="s">
        <v>1715</v>
      </c>
      <c r="C439" s="56" t="s">
        <v>4445</v>
      </c>
    </row>
    <row r="440" spans="1:3" x14ac:dyDescent="0.25">
      <c r="A440" s="56" t="s">
        <v>287</v>
      </c>
      <c r="B440" s="56" t="s">
        <v>1963</v>
      </c>
      <c r="C440" s="56" t="s">
        <v>4520</v>
      </c>
    </row>
    <row r="441" spans="1:3" x14ac:dyDescent="0.25">
      <c r="A441" s="56" t="s">
        <v>287</v>
      </c>
      <c r="B441" s="56" t="s">
        <v>1003</v>
      </c>
      <c r="C441" s="56" t="s">
        <v>4519</v>
      </c>
    </row>
    <row r="442" spans="1:3" x14ac:dyDescent="0.25">
      <c r="A442" s="56" t="s">
        <v>287</v>
      </c>
      <c r="B442" s="56" t="s">
        <v>1309</v>
      </c>
      <c r="C442" s="56" t="s">
        <v>4517</v>
      </c>
    </row>
    <row r="443" spans="1:3" x14ac:dyDescent="0.25">
      <c r="A443" s="56" t="s">
        <v>287</v>
      </c>
      <c r="B443" s="56" t="s">
        <v>2751</v>
      </c>
      <c r="C443" s="56" t="s">
        <v>4466</v>
      </c>
    </row>
    <row r="444" spans="1:3" x14ac:dyDescent="0.25">
      <c r="A444" s="56" t="s">
        <v>287</v>
      </c>
      <c r="B444" s="56" t="s">
        <v>1713</v>
      </c>
      <c r="C444" s="56" t="s">
        <v>4445</v>
      </c>
    </row>
    <row r="445" spans="1:3" x14ac:dyDescent="0.25">
      <c r="A445" s="56" t="s">
        <v>287</v>
      </c>
      <c r="B445" s="56" t="s">
        <v>1959</v>
      </c>
      <c r="C445" s="56" t="s">
        <v>4521</v>
      </c>
    </row>
    <row r="446" spans="1:3" x14ac:dyDescent="0.25">
      <c r="A446" s="56" t="s">
        <v>287</v>
      </c>
      <c r="B446" s="56" t="s">
        <v>1997</v>
      </c>
      <c r="C446" s="56" t="s">
        <v>4518</v>
      </c>
    </row>
    <row r="447" spans="1:3" x14ac:dyDescent="0.25">
      <c r="A447" s="56" t="s">
        <v>287</v>
      </c>
      <c r="B447" s="56" t="s">
        <v>1727</v>
      </c>
      <c r="C447" s="56" t="s">
        <v>4445</v>
      </c>
    </row>
    <row r="448" spans="1:3" x14ac:dyDescent="0.25">
      <c r="A448" s="56" t="s">
        <v>287</v>
      </c>
      <c r="B448" s="56" t="s">
        <v>2517</v>
      </c>
      <c r="C448" s="56" t="s">
        <v>4516</v>
      </c>
    </row>
    <row r="449" spans="1:3" x14ac:dyDescent="0.25">
      <c r="A449" s="56" t="s">
        <v>287</v>
      </c>
      <c r="B449" s="56" t="s">
        <v>1255</v>
      </c>
      <c r="C449" s="56" t="s">
        <v>4522</v>
      </c>
    </row>
    <row r="450" spans="1:3" x14ac:dyDescent="0.25">
      <c r="A450" s="56" t="s">
        <v>287</v>
      </c>
      <c r="B450" s="56" t="s">
        <v>1179</v>
      </c>
      <c r="C450" s="56" t="s">
        <v>4460</v>
      </c>
    </row>
    <row r="451" spans="1:3" x14ac:dyDescent="0.25">
      <c r="A451" s="56" t="s">
        <v>287</v>
      </c>
      <c r="B451" s="56" t="s">
        <v>1311</v>
      </c>
      <c r="C451" s="56" t="s">
        <v>4517</v>
      </c>
    </row>
    <row r="452" spans="1:3" x14ac:dyDescent="0.25">
      <c r="A452" s="56" t="s">
        <v>287</v>
      </c>
      <c r="B452" s="56" t="s">
        <v>2765</v>
      </c>
      <c r="C452" s="56" t="s">
        <v>4458</v>
      </c>
    </row>
    <row r="453" spans="1:3" x14ac:dyDescent="0.25">
      <c r="A453" s="56" t="s">
        <v>287</v>
      </c>
      <c r="B453" s="56" t="s">
        <v>1809</v>
      </c>
      <c r="C453" s="56" t="s">
        <v>4446</v>
      </c>
    </row>
    <row r="454" spans="1:3" x14ac:dyDescent="0.25">
      <c r="A454" s="56" t="s">
        <v>287</v>
      </c>
      <c r="B454" s="56" t="s">
        <v>1961</v>
      </c>
      <c r="C454" s="56" t="s">
        <v>4520</v>
      </c>
    </row>
    <row r="455" spans="1:3" x14ac:dyDescent="0.25">
      <c r="A455" s="56" t="s">
        <v>287</v>
      </c>
      <c r="B455" s="56" t="s">
        <v>1707</v>
      </c>
      <c r="C455" s="56" t="s">
        <v>4457</v>
      </c>
    </row>
    <row r="456" spans="1:3" x14ac:dyDescent="0.25">
      <c r="A456" s="56" t="s">
        <v>361</v>
      </c>
      <c r="B456" s="56" t="s">
        <v>1307</v>
      </c>
      <c r="C456" s="56" t="s">
        <v>4523</v>
      </c>
    </row>
    <row r="457" spans="1:3" x14ac:dyDescent="0.25">
      <c r="A457" s="56" t="s">
        <v>361</v>
      </c>
      <c r="B457" s="56" t="s">
        <v>1807</v>
      </c>
      <c r="C457" s="56" t="s">
        <v>4446</v>
      </c>
    </row>
    <row r="458" spans="1:3" x14ac:dyDescent="0.25">
      <c r="A458" s="56" t="s">
        <v>361</v>
      </c>
      <c r="B458" s="56" t="s">
        <v>1967</v>
      </c>
      <c r="C458" s="56" t="s">
        <v>4523</v>
      </c>
    </row>
    <row r="459" spans="1:3" x14ac:dyDescent="0.25">
      <c r="A459" s="56" t="s">
        <v>361</v>
      </c>
      <c r="B459" s="56" t="s">
        <v>1649</v>
      </c>
      <c r="C459" s="56" t="s">
        <v>4523</v>
      </c>
    </row>
    <row r="460" spans="1:3" x14ac:dyDescent="0.25">
      <c r="A460" s="56" t="s">
        <v>361</v>
      </c>
      <c r="B460" s="56" t="s">
        <v>1711</v>
      </c>
      <c r="C460" s="56" t="s">
        <v>4445</v>
      </c>
    </row>
    <row r="461" spans="1:3" x14ac:dyDescent="0.25">
      <c r="A461" s="56" t="s">
        <v>361</v>
      </c>
      <c r="B461" s="56" t="s">
        <v>1963</v>
      </c>
      <c r="C461" s="56" t="s">
        <v>4524</v>
      </c>
    </row>
    <row r="462" spans="1:3" x14ac:dyDescent="0.25">
      <c r="A462" s="56" t="s">
        <v>361</v>
      </c>
      <c r="B462" s="56" t="s">
        <v>1959</v>
      </c>
      <c r="C462" s="56" t="s">
        <v>4524</v>
      </c>
    </row>
    <row r="463" spans="1:3" x14ac:dyDescent="0.25">
      <c r="A463" s="56" t="s">
        <v>361</v>
      </c>
      <c r="B463" s="56" t="s">
        <v>2767</v>
      </c>
      <c r="C463" s="56" t="s">
        <v>4447</v>
      </c>
    </row>
    <row r="464" spans="1:3" x14ac:dyDescent="0.25">
      <c r="A464" s="56" t="s">
        <v>361</v>
      </c>
      <c r="B464" s="56" t="s">
        <v>2539</v>
      </c>
      <c r="C464" s="56" t="s">
        <v>4446</v>
      </c>
    </row>
    <row r="465" spans="1:3" x14ac:dyDescent="0.25">
      <c r="A465" s="56" t="s">
        <v>361</v>
      </c>
      <c r="B465" s="56" t="s">
        <v>1255</v>
      </c>
      <c r="C465" s="56" t="s">
        <v>4446</v>
      </c>
    </row>
    <row r="466" spans="1:3" x14ac:dyDescent="0.25">
      <c r="A466" s="56" t="s">
        <v>361</v>
      </c>
      <c r="B466" s="56" t="s">
        <v>2517</v>
      </c>
      <c r="C466" s="56" t="s">
        <v>4446</v>
      </c>
    </row>
    <row r="467" spans="1:3" x14ac:dyDescent="0.25">
      <c r="A467" s="56" t="s">
        <v>361</v>
      </c>
      <c r="B467" s="56" t="s">
        <v>1715</v>
      </c>
      <c r="C467" s="56" t="s">
        <v>4445</v>
      </c>
    </row>
    <row r="468" spans="1:3" x14ac:dyDescent="0.25">
      <c r="A468" s="56" t="s">
        <v>361</v>
      </c>
      <c r="B468" s="56" t="s">
        <v>1809</v>
      </c>
      <c r="C468" s="56" t="s">
        <v>4446</v>
      </c>
    </row>
    <row r="469" spans="1:3" x14ac:dyDescent="0.25">
      <c r="A469" s="56" t="s">
        <v>361</v>
      </c>
      <c r="B469" s="56" t="s">
        <v>1961</v>
      </c>
      <c r="C469" s="56" t="s">
        <v>4524</v>
      </c>
    </row>
    <row r="470" spans="1:3" x14ac:dyDescent="0.25">
      <c r="A470" s="56" t="s">
        <v>361</v>
      </c>
      <c r="B470" s="56" t="s">
        <v>1311</v>
      </c>
      <c r="C470" s="56" t="s">
        <v>4523</v>
      </c>
    </row>
    <row r="471" spans="1:3" x14ac:dyDescent="0.25">
      <c r="A471" s="56" t="s">
        <v>361</v>
      </c>
      <c r="B471" s="56" t="s">
        <v>1805</v>
      </c>
      <c r="C471" s="56" t="s">
        <v>4446</v>
      </c>
    </row>
    <row r="472" spans="1:3" x14ac:dyDescent="0.25">
      <c r="A472" s="56" t="s">
        <v>361</v>
      </c>
      <c r="B472" s="56" t="s">
        <v>1003</v>
      </c>
      <c r="C472" s="56" t="s">
        <v>4446</v>
      </c>
    </row>
    <row r="473" spans="1:3" x14ac:dyDescent="0.25">
      <c r="A473" s="56" t="s">
        <v>361</v>
      </c>
      <c r="B473" s="56" t="s">
        <v>1179</v>
      </c>
      <c r="C473" s="56" t="s">
        <v>4449</v>
      </c>
    </row>
    <row r="474" spans="1:3" x14ac:dyDescent="0.25">
      <c r="A474" s="56" t="s">
        <v>361</v>
      </c>
      <c r="B474" s="56" t="s">
        <v>1707</v>
      </c>
      <c r="C474" s="56" t="s">
        <v>4457</v>
      </c>
    </row>
    <row r="475" spans="1:3" x14ac:dyDescent="0.25">
      <c r="A475" s="56" t="s">
        <v>361</v>
      </c>
      <c r="B475" s="56" t="s">
        <v>1995</v>
      </c>
      <c r="C475" s="56" t="s">
        <v>4446</v>
      </c>
    </row>
    <row r="476" spans="1:3" x14ac:dyDescent="0.25">
      <c r="A476" s="56" t="s">
        <v>361</v>
      </c>
      <c r="B476" s="56" t="s">
        <v>1713</v>
      </c>
      <c r="C476" s="56" t="s">
        <v>4445</v>
      </c>
    </row>
    <row r="477" spans="1:3" x14ac:dyDescent="0.25">
      <c r="A477" s="56" t="s">
        <v>361</v>
      </c>
      <c r="B477" s="56" t="s">
        <v>1719</v>
      </c>
      <c r="C477" s="56" t="s">
        <v>4459</v>
      </c>
    </row>
    <row r="478" spans="1:3" x14ac:dyDescent="0.25">
      <c r="A478" s="56" t="s">
        <v>361</v>
      </c>
      <c r="B478" s="56" t="s">
        <v>1241</v>
      </c>
      <c r="C478" s="56" t="s">
        <v>4525</v>
      </c>
    </row>
    <row r="479" spans="1:3" x14ac:dyDescent="0.25">
      <c r="A479" s="56" t="s">
        <v>361</v>
      </c>
      <c r="B479" s="56" t="s">
        <v>659</v>
      </c>
      <c r="C479" s="56" t="s">
        <v>4446</v>
      </c>
    </row>
    <row r="480" spans="1:3" x14ac:dyDescent="0.25">
      <c r="A480" s="56" t="s">
        <v>361</v>
      </c>
      <c r="B480" s="56" t="s">
        <v>1969</v>
      </c>
      <c r="C480" s="56" t="s">
        <v>4523</v>
      </c>
    </row>
    <row r="481" spans="1:3" x14ac:dyDescent="0.25">
      <c r="A481" s="56" t="s">
        <v>361</v>
      </c>
      <c r="B481" s="56" t="s">
        <v>2765</v>
      </c>
      <c r="C481" s="56" t="s">
        <v>4447</v>
      </c>
    </row>
    <row r="482" spans="1:3" x14ac:dyDescent="0.25">
      <c r="A482" s="56" t="s">
        <v>361</v>
      </c>
      <c r="B482" s="56" t="s">
        <v>1717</v>
      </c>
      <c r="C482" s="56" t="s">
        <v>4526</v>
      </c>
    </row>
    <row r="483" spans="1:3" x14ac:dyDescent="0.25">
      <c r="A483" s="56" t="s">
        <v>361</v>
      </c>
      <c r="B483" s="56" t="s">
        <v>1997</v>
      </c>
      <c r="C483" s="56" t="s">
        <v>4446</v>
      </c>
    </row>
    <row r="484" spans="1:3" x14ac:dyDescent="0.25">
      <c r="A484" s="56" t="s">
        <v>361</v>
      </c>
      <c r="B484" s="56" t="s">
        <v>1727</v>
      </c>
      <c r="C484" s="56" t="s">
        <v>4445</v>
      </c>
    </row>
    <row r="485" spans="1:3" x14ac:dyDescent="0.25">
      <c r="A485" s="56" t="s">
        <v>361</v>
      </c>
      <c r="B485" s="56" t="s">
        <v>1725</v>
      </c>
      <c r="C485" s="56" t="s">
        <v>4445</v>
      </c>
    </row>
    <row r="486" spans="1:3" x14ac:dyDescent="0.25">
      <c r="A486" s="56" t="s">
        <v>361</v>
      </c>
      <c r="B486" s="56" t="s">
        <v>1723</v>
      </c>
      <c r="C486" s="56" t="s">
        <v>4445</v>
      </c>
    </row>
    <row r="487" spans="1:3" x14ac:dyDescent="0.25">
      <c r="A487" s="56" t="s">
        <v>361</v>
      </c>
      <c r="B487" s="56" t="s">
        <v>1309</v>
      </c>
      <c r="C487" s="56" t="s">
        <v>4523</v>
      </c>
    </row>
    <row r="488" spans="1:3" x14ac:dyDescent="0.25">
      <c r="A488" s="56" t="s">
        <v>361</v>
      </c>
      <c r="B488" s="56" t="s">
        <v>2151</v>
      </c>
      <c r="C488" s="56" t="s">
        <v>4446</v>
      </c>
    </row>
    <row r="489" spans="1:3" x14ac:dyDescent="0.25">
      <c r="A489" s="56" t="s">
        <v>361</v>
      </c>
      <c r="B489" s="56" t="s">
        <v>1305</v>
      </c>
      <c r="C489" s="56" t="s">
        <v>4523</v>
      </c>
    </row>
    <row r="490" spans="1:3" x14ac:dyDescent="0.25">
      <c r="A490" s="56" t="s">
        <v>58</v>
      </c>
      <c r="B490" s="56" t="s">
        <v>2749</v>
      </c>
      <c r="C490" s="56" t="s">
        <v>4466</v>
      </c>
    </row>
    <row r="491" spans="1:3" x14ac:dyDescent="0.25">
      <c r="A491" s="56" t="s">
        <v>58</v>
      </c>
      <c r="B491" s="56" t="s">
        <v>1003</v>
      </c>
      <c r="C491" s="56" t="s">
        <v>4527</v>
      </c>
    </row>
    <row r="492" spans="1:3" x14ac:dyDescent="0.25">
      <c r="A492" s="56" t="s">
        <v>58</v>
      </c>
      <c r="B492" s="56" t="s">
        <v>3007</v>
      </c>
      <c r="C492" s="56" t="s">
        <v>4505</v>
      </c>
    </row>
    <row r="493" spans="1:3" x14ac:dyDescent="0.25">
      <c r="A493" s="56" t="s">
        <v>58</v>
      </c>
      <c r="B493" s="56" t="s">
        <v>2919</v>
      </c>
      <c r="C493" s="56" t="s">
        <v>4505</v>
      </c>
    </row>
    <row r="494" spans="1:3" x14ac:dyDescent="0.25">
      <c r="A494" s="56" t="s">
        <v>58</v>
      </c>
      <c r="B494" s="56" t="s">
        <v>1307</v>
      </c>
      <c r="C494" s="56" t="s">
        <v>4528</v>
      </c>
    </row>
    <row r="495" spans="1:3" x14ac:dyDescent="0.25">
      <c r="A495" s="56" t="s">
        <v>58</v>
      </c>
      <c r="B495" s="56" t="s">
        <v>2917</v>
      </c>
      <c r="C495" s="56" t="s">
        <v>4505</v>
      </c>
    </row>
    <row r="496" spans="1:3" x14ac:dyDescent="0.25">
      <c r="A496" s="56" t="s">
        <v>58</v>
      </c>
      <c r="B496" s="56" t="s">
        <v>1995</v>
      </c>
      <c r="C496" s="56" t="s">
        <v>4502</v>
      </c>
    </row>
    <row r="497" spans="1:3" x14ac:dyDescent="0.25">
      <c r="A497" s="56" t="s">
        <v>58</v>
      </c>
      <c r="B497" s="56" t="s">
        <v>667</v>
      </c>
      <c r="C497" s="56" t="s">
        <v>4505</v>
      </c>
    </row>
    <row r="498" spans="1:3" x14ac:dyDescent="0.25">
      <c r="A498" s="56" t="s">
        <v>58</v>
      </c>
      <c r="B498" s="56" t="s">
        <v>1711</v>
      </c>
      <c r="C498" s="56" t="s">
        <v>4445</v>
      </c>
    </row>
    <row r="499" spans="1:3" x14ac:dyDescent="0.25">
      <c r="A499" s="56" t="s">
        <v>58</v>
      </c>
      <c r="B499" s="56" t="s">
        <v>2997</v>
      </c>
      <c r="C499" s="56" t="s">
        <v>4505</v>
      </c>
    </row>
    <row r="500" spans="1:3" x14ac:dyDescent="0.25">
      <c r="A500" s="56" t="s">
        <v>58</v>
      </c>
      <c r="B500" s="56" t="s">
        <v>1969</v>
      </c>
      <c r="C500" s="56" t="s">
        <v>4528</v>
      </c>
    </row>
    <row r="501" spans="1:3" x14ac:dyDescent="0.25">
      <c r="A501" s="56" t="s">
        <v>58</v>
      </c>
      <c r="B501" s="56" t="s">
        <v>3009</v>
      </c>
      <c r="C501" s="56" t="s">
        <v>4505</v>
      </c>
    </row>
    <row r="502" spans="1:3" x14ac:dyDescent="0.25">
      <c r="A502" s="56" t="s">
        <v>58</v>
      </c>
      <c r="B502" s="56" t="s">
        <v>2539</v>
      </c>
      <c r="C502" s="56" t="s">
        <v>4469</v>
      </c>
    </row>
    <row r="503" spans="1:3" x14ac:dyDescent="0.25">
      <c r="A503" s="56" t="s">
        <v>58</v>
      </c>
      <c r="B503" s="56" t="s">
        <v>2151</v>
      </c>
      <c r="C503" s="56" t="s">
        <v>4446</v>
      </c>
    </row>
    <row r="504" spans="1:3" x14ac:dyDescent="0.25">
      <c r="A504" s="56" t="s">
        <v>58</v>
      </c>
      <c r="B504" s="56" t="s">
        <v>2927</v>
      </c>
      <c r="C504" s="56" t="s">
        <v>4505</v>
      </c>
    </row>
    <row r="505" spans="1:3" x14ac:dyDescent="0.25">
      <c r="A505" s="56" t="s">
        <v>58</v>
      </c>
      <c r="B505" s="56" t="s">
        <v>2767</v>
      </c>
      <c r="C505" s="56" t="s">
        <v>4458</v>
      </c>
    </row>
    <row r="506" spans="1:3" x14ac:dyDescent="0.25">
      <c r="A506" s="56" t="s">
        <v>58</v>
      </c>
      <c r="B506" s="56" t="s">
        <v>2923</v>
      </c>
      <c r="C506" s="56" t="s">
        <v>4505</v>
      </c>
    </row>
    <row r="507" spans="1:3" x14ac:dyDescent="0.25">
      <c r="A507" s="56" t="s">
        <v>58</v>
      </c>
      <c r="B507" s="56" t="s">
        <v>1305</v>
      </c>
      <c r="C507" s="56" t="s">
        <v>4528</v>
      </c>
    </row>
    <row r="508" spans="1:3" x14ac:dyDescent="0.25">
      <c r="A508" s="56" t="s">
        <v>58</v>
      </c>
      <c r="B508" s="56" t="s">
        <v>1967</v>
      </c>
      <c r="C508" s="56" t="s">
        <v>4528</v>
      </c>
    </row>
    <row r="509" spans="1:3" x14ac:dyDescent="0.25">
      <c r="A509" s="56" t="s">
        <v>58</v>
      </c>
      <c r="B509" s="56" t="s">
        <v>2751</v>
      </c>
      <c r="C509" s="56" t="s">
        <v>4466</v>
      </c>
    </row>
    <row r="510" spans="1:3" x14ac:dyDescent="0.25">
      <c r="A510" s="56" t="s">
        <v>58</v>
      </c>
      <c r="B510" s="56" t="s">
        <v>3003</v>
      </c>
      <c r="C510" s="56" t="s">
        <v>4505</v>
      </c>
    </row>
    <row r="511" spans="1:3" x14ac:dyDescent="0.25">
      <c r="A511" s="56" t="s">
        <v>58</v>
      </c>
      <c r="B511" s="56" t="s">
        <v>1997</v>
      </c>
      <c r="C511" s="56" t="s">
        <v>4502</v>
      </c>
    </row>
    <row r="512" spans="1:3" x14ac:dyDescent="0.25">
      <c r="A512" s="56" t="s">
        <v>58</v>
      </c>
      <c r="B512" s="56" t="s">
        <v>1807</v>
      </c>
      <c r="C512" s="56" t="s">
        <v>4527</v>
      </c>
    </row>
    <row r="513" spans="1:3" x14ac:dyDescent="0.25">
      <c r="A513" s="56" t="s">
        <v>58</v>
      </c>
      <c r="B513" s="56" t="s">
        <v>3013</v>
      </c>
      <c r="C513" s="56" t="s">
        <v>4505</v>
      </c>
    </row>
    <row r="514" spans="1:3" x14ac:dyDescent="0.25">
      <c r="A514" s="56" t="s">
        <v>58</v>
      </c>
      <c r="B514" s="56" t="s">
        <v>1309</v>
      </c>
      <c r="C514" s="56" t="s">
        <v>4528</v>
      </c>
    </row>
    <row r="515" spans="1:3" x14ac:dyDescent="0.25">
      <c r="A515" s="56" t="s">
        <v>58</v>
      </c>
      <c r="B515" s="56" t="s">
        <v>3015</v>
      </c>
      <c r="C515" s="56" t="s">
        <v>4505</v>
      </c>
    </row>
    <row r="516" spans="1:3" x14ac:dyDescent="0.25">
      <c r="A516" s="56" t="s">
        <v>58</v>
      </c>
      <c r="B516" s="56" t="s">
        <v>659</v>
      </c>
      <c r="C516" s="56" t="s">
        <v>4527</v>
      </c>
    </row>
    <row r="517" spans="1:3" x14ac:dyDescent="0.25">
      <c r="A517" s="56" t="s">
        <v>58</v>
      </c>
      <c r="B517" s="56" t="s">
        <v>1255</v>
      </c>
      <c r="C517" s="56" t="s">
        <v>4527</v>
      </c>
    </row>
    <row r="518" spans="1:3" x14ac:dyDescent="0.25">
      <c r="A518" s="56" t="s">
        <v>58</v>
      </c>
      <c r="B518" s="56" t="s">
        <v>655</v>
      </c>
      <c r="C518" s="56" t="s">
        <v>4505</v>
      </c>
    </row>
    <row r="519" spans="1:3" x14ac:dyDescent="0.25">
      <c r="A519" s="56" t="s">
        <v>58</v>
      </c>
      <c r="B519" s="56" t="s">
        <v>1713</v>
      </c>
      <c r="C519" s="56" t="s">
        <v>4445</v>
      </c>
    </row>
    <row r="520" spans="1:3" x14ac:dyDescent="0.25">
      <c r="A520" s="56" t="s">
        <v>58</v>
      </c>
      <c r="B520" s="56" t="s">
        <v>653</v>
      </c>
      <c r="C520" s="56" t="s">
        <v>4505</v>
      </c>
    </row>
    <row r="521" spans="1:3" x14ac:dyDescent="0.25">
      <c r="A521" s="56" t="s">
        <v>58</v>
      </c>
      <c r="B521" s="56" t="s">
        <v>3001</v>
      </c>
      <c r="C521" s="56" t="s">
        <v>4505</v>
      </c>
    </row>
    <row r="522" spans="1:3" x14ac:dyDescent="0.25">
      <c r="A522" s="56" t="s">
        <v>58</v>
      </c>
      <c r="B522" s="56" t="s">
        <v>1707</v>
      </c>
      <c r="C522" s="56" t="s">
        <v>4468</v>
      </c>
    </row>
    <row r="523" spans="1:3" x14ac:dyDescent="0.25">
      <c r="A523" s="56" t="s">
        <v>58</v>
      </c>
      <c r="B523" s="56" t="s">
        <v>1719</v>
      </c>
      <c r="C523" s="56" t="s">
        <v>4459</v>
      </c>
    </row>
    <row r="524" spans="1:3" x14ac:dyDescent="0.25">
      <c r="A524" s="56" t="s">
        <v>58</v>
      </c>
      <c r="B524" s="56" t="s">
        <v>2921</v>
      </c>
      <c r="C524" s="56" t="s">
        <v>4505</v>
      </c>
    </row>
    <row r="525" spans="1:3" x14ac:dyDescent="0.25">
      <c r="A525" s="56" t="s">
        <v>58</v>
      </c>
      <c r="B525" s="56" t="s">
        <v>2517</v>
      </c>
      <c r="C525" s="56" t="s">
        <v>4469</v>
      </c>
    </row>
    <row r="526" spans="1:3" x14ac:dyDescent="0.25">
      <c r="A526" s="56" t="s">
        <v>58</v>
      </c>
      <c r="B526" s="56" t="s">
        <v>1179</v>
      </c>
      <c r="C526" s="56" t="s">
        <v>4460</v>
      </c>
    </row>
    <row r="527" spans="1:3" x14ac:dyDescent="0.25">
      <c r="A527" s="56" t="s">
        <v>58</v>
      </c>
      <c r="B527" s="56" t="s">
        <v>1311</v>
      </c>
      <c r="C527" s="56" t="s">
        <v>4528</v>
      </c>
    </row>
    <row r="528" spans="1:3" x14ac:dyDescent="0.25">
      <c r="A528" s="56" t="s">
        <v>58</v>
      </c>
      <c r="B528" s="56" t="s">
        <v>669</v>
      </c>
      <c r="C528" s="56" t="s">
        <v>4505</v>
      </c>
    </row>
    <row r="529" spans="1:3" x14ac:dyDescent="0.25">
      <c r="A529" s="56" t="s">
        <v>58</v>
      </c>
      <c r="B529" s="56" t="s">
        <v>3017</v>
      </c>
      <c r="C529" s="56" t="s">
        <v>4505</v>
      </c>
    </row>
    <row r="530" spans="1:3" x14ac:dyDescent="0.25">
      <c r="A530" s="56" t="s">
        <v>58</v>
      </c>
      <c r="B530" s="56" t="s">
        <v>1805</v>
      </c>
      <c r="C530" s="56" t="s">
        <v>4527</v>
      </c>
    </row>
    <row r="531" spans="1:3" x14ac:dyDescent="0.25">
      <c r="A531" s="56" t="s">
        <v>58</v>
      </c>
      <c r="B531" s="56" t="s">
        <v>1649</v>
      </c>
      <c r="C531" s="56" t="s">
        <v>4528</v>
      </c>
    </row>
    <row r="532" spans="1:3" x14ac:dyDescent="0.25">
      <c r="A532" s="56" t="s">
        <v>58</v>
      </c>
      <c r="B532" s="56" t="s">
        <v>1715</v>
      </c>
      <c r="C532" s="56" t="s">
        <v>4529</v>
      </c>
    </row>
    <row r="533" spans="1:3" x14ac:dyDescent="0.25">
      <c r="A533" s="56" t="s">
        <v>58</v>
      </c>
      <c r="B533" s="56" t="s">
        <v>3005</v>
      </c>
      <c r="C533" s="56" t="s">
        <v>4505</v>
      </c>
    </row>
    <row r="534" spans="1:3" x14ac:dyDescent="0.25">
      <c r="A534" s="56" t="s">
        <v>58</v>
      </c>
      <c r="B534" s="56" t="s">
        <v>1685</v>
      </c>
      <c r="C534" s="56" t="s">
        <v>4530</v>
      </c>
    </row>
    <row r="535" spans="1:3" x14ac:dyDescent="0.25">
      <c r="A535" s="56" t="s">
        <v>58</v>
      </c>
      <c r="B535" s="56" t="s">
        <v>3019</v>
      </c>
      <c r="C535" s="56" t="s">
        <v>4505</v>
      </c>
    </row>
    <row r="536" spans="1:3" x14ac:dyDescent="0.25">
      <c r="A536" s="56" t="s">
        <v>58</v>
      </c>
      <c r="B536" s="56" t="s">
        <v>1809</v>
      </c>
      <c r="C536" s="56" t="s">
        <v>4496</v>
      </c>
    </row>
    <row r="537" spans="1:3" x14ac:dyDescent="0.25">
      <c r="A537" s="56" t="s">
        <v>58</v>
      </c>
      <c r="B537" s="56" t="s">
        <v>651</v>
      </c>
      <c r="C537" s="56" t="s">
        <v>4505</v>
      </c>
    </row>
    <row r="538" spans="1:3" x14ac:dyDescent="0.25">
      <c r="A538" s="56" t="s">
        <v>58</v>
      </c>
      <c r="B538" s="56" t="s">
        <v>665</v>
      </c>
      <c r="C538" s="56" t="s">
        <v>4505</v>
      </c>
    </row>
    <row r="539" spans="1:3" x14ac:dyDescent="0.25">
      <c r="A539" s="56" t="s">
        <v>58</v>
      </c>
      <c r="B539" s="56" t="s">
        <v>1723</v>
      </c>
      <c r="C539" s="56" t="s">
        <v>4445</v>
      </c>
    </row>
    <row r="540" spans="1:3" x14ac:dyDescent="0.25">
      <c r="A540" s="56" t="s">
        <v>58</v>
      </c>
      <c r="B540" s="56" t="s">
        <v>3011</v>
      </c>
      <c r="C540" s="56" t="s">
        <v>4505</v>
      </c>
    </row>
    <row r="541" spans="1:3" x14ac:dyDescent="0.25">
      <c r="A541" s="56" t="s">
        <v>58</v>
      </c>
      <c r="B541" s="56" t="s">
        <v>2765</v>
      </c>
      <c r="C541" s="56" t="s">
        <v>4458</v>
      </c>
    </row>
    <row r="542" spans="1:3" x14ac:dyDescent="0.25">
      <c r="A542" s="56" t="s">
        <v>58</v>
      </c>
      <c r="B542" s="56" t="s">
        <v>2925</v>
      </c>
      <c r="C542" s="56" t="s">
        <v>4505</v>
      </c>
    </row>
    <row r="543" spans="1:3" x14ac:dyDescent="0.25">
      <c r="A543" s="56" t="s">
        <v>58</v>
      </c>
      <c r="B543" s="56" t="s">
        <v>1725</v>
      </c>
      <c r="C543" s="56" t="s">
        <v>4445</v>
      </c>
    </row>
    <row r="544" spans="1:3" x14ac:dyDescent="0.25">
      <c r="A544" s="56" t="s">
        <v>58</v>
      </c>
      <c r="B544" s="56" t="s">
        <v>2285</v>
      </c>
      <c r="C544" s="56" t="s">
        <v>4531</v>
      </c>
    </row>
    <row r="545" spans="1:3" x14ac:dyDescent="0.25">
      <c r="A545" s="56" t="s">
        <v>58</v>
      </c>
      <c r="B545" s="56" t="s">
        <v>1717</v>
      </c>
      <c r="C545" s="56" t="s">
        <v>4532</v>
      </c>
    </row>
    <row r="546" spans="1:3" x14ac:dyDescent="0.25">
      <c r="A546" s="56" t="s">
        <v>58</v>
      </c>
      <c r="B546" s="56" t="s">
        <v>1727</v>
      </c>
      <c r="C546" s="56" t="s">
        <v>4529</v>
      </c>
    </row>
    <row r="547" spans="1:3" x14ac:dyDescent="0.25">
      <c r="A547" s="56" t="s">
        <v>58</v>
      </c>
      <c r="B547" s="56" t="s">
        <v>2999</v>
      </c>
      <c r="C547" s="56" t="s">
        <v>4505</v>
      </c>
    </row>
    <row r="548" spans="1:3" x14ac:dyDescent="0.25">
      <c r="A548" s="56" t="s">
        <v>195</v>
      </c>
      <c r="B548" s="56" t="s">
        <v>2151</v>
      </c>
      <c r="C548" s="56" t="s">
        <v>4446</v>
      </c>
    </row>
    <row r="549" spans="1:3" x14ac:dyDescent="0.25">
      <c r="A549" s="56" t="s">
        <v>195</v>
      </c>
      <c r="B549" s="56" t="s">
        <v>2539</v>
      </c>
      <c r="C549" s="56" t="s">
        <v>4446</v>
      </c>
    </row>
    <row r="550" spans="1:3" x14ac:dyDescent="0.25">
      <c r="A550" s="56" t="s">
        <v>195</v>
      </c>
      <c r="B550" s="56" t="s">
        <v>1963</v>
      </c>
      <c r="C550" s="56" t="s">
        <v>4533</v>
      </c>
    </row>
    <row r="551" spans="1:3" x14ac:dyDescent="0.25">
      <c r="A551" s="56" t="s">
        <v>195</v>
      </c>
      <c r="B551" s="56" t="s">
        <v>2767</v>
      </c>
      <c r="C551" s="56" t="s">
        <v>4458</v>
      </c>
    </row>
    <row r="552" spans="1:3" x14ac:dyDescent="0.25">
      <c r="A552" s="56" t="s">
        <v>195</v>
      </c>
      <c r="B552" s="56" t="s">
        <v>1723</v>
      </c>
      <c r="C552" s="56" t="s">
        <v>4445</v>
      </c>
    </row>
    <row r="553" spans="1:3" x14ac:dyDescent="0.25">
      <c r="A553" s="56" t="s">
        <v>195</v>
      </c>
      <c r="B553" s="56" t="s">
        <v>1305</v>
      </c>
      <c r="C553" s="56" t="s">
        <v>4534</v>
      </c>
    </row>
    <row r="554" spans="1:3" x14ac:dyDescent="0.25">
      <c r="A554" s="56" t="s">
        <v>195</v>
      </c>
      <c r="B554" s="56" t="s">
        <v>1967</v>
      </c>
      <c r="C554" s="56" t="s">
        <v>4534</v>
      </c>
    </row>
    <row r="555" spans="1:3" x14ac:dyDescent="0.25">
      <c r="A555" s="56" t="s">
        <v>195</v>
      </c>
      <c r="B555" s="56" t="s">
        <v>2751</v>
      </c>
      <c r="C555" s="56" t="s">
        <v>4535</v>
      </c>
    </row>
    <row r="556" spans="1:3" x14ac:dyDescent="0.25">
      <c r="A556" s="56" t="s">
        <v>195</v>
      </c>
      <c r="B556" s="56" t="s">
        <v>1727</v>
      </c>
      <c r="C556" s="56" t="s">
        <v>4445</v>
      </c>
    </row>
    <row r="557" spans="1:3" x14ac:dyDescent="0.25">
      <c r="A557" s="56" t="s">
        <v>195</v>
      </c>
      <c r="B557" s="56" t="s">
        <v>1997</v>
      </c>
      <c r="C557" s="56" t="s">
        <v>4446</v>
      </c>
    </row>
    <row r="558" spans="1:3" x14ac:dyDescent="0.25">
      <c r="A558" s="56" t="s">
        <v>195</v>
      </c>
      <c r="B558" s="56" t="s">
        <v>1807</v>
      </c>
      <c r="C558" s="56" t="s">
        <v>4446</v>
      </c>
    </row>
    <row r="559" spans="1:3" x14ac:dyDescent="0.25">
      <c r="A559" s="56" t="s">
        <v>195</v>
      </c>
      <c r="B559" s="56" t="s">
        <v>1717</v>
      </c>
      <c r="C559" s="56" t="s">
        <v>4444</v>
      </c>
    </row>
    <row r="560" spans="1:3" x14ac:dyDescent="0.25">
      <c r="A560" s="56" t="s">
        <v>195</v>
      </c>
      <c r="B560" s="56" t="s">
        <v>1309</v>
      </c>
      <c r="C560" s="56" t="s">
        <v>4534</v>
      </c>
    </row>
    <row r="561" spans="1:3" x14ac:dyDescent="0.25">
      <c r="A561" s="56" t="s">
        <v>195</v>
      </c>
      <c r="B561" s="56" t="s">
        <v>659</v>
      </c>
      <c r="C561" s="56" t="s">
        <v>4446</v>
      </c>
    </row>
    <row r="562" spans="1:3" x14ac:dyDescent="0.25">
      <c r="A562" s="56" t="s">
        <v>195</v>
      </c>
      <c r="B562" s="56" t="s">
        <v>1725</v>
      </c>
      <c r="C562" s="56" t="s">
        <v>4445</v>
      </c>
    </row>
    <row r="563" spans="1:3" x14ac:dyDescent="0.25">
      <c r="A563" s="56" t="s">
        <v>195</v>
      </c>
      <c r="B563" s="56" t="s">
        <v>1255</v>
      </c>
      <c r="C563" s="56" t="s">
        <v>4446</v>
      </c>
    </row>
    <row r="564" spans="1:3" x14ac:dyDescent="0.25">
      <c r="A564" s="56" t="s">
        <v>195</v>
      </c>
      <c r="B564" s="56" t="s">
        <v>1713</v>
      </c>
      <c r="C564" s="56" t="s">
        <v>4445</v>
      </c>
    </row>
    <row r="565" spans="1:3" x14ac:dyDescent="0.25">
      <c r="A565" s="56" t="s">
        <v>195</v>
      </c>
      <c r="B565" s="56" t="s">
        <v>1707</v>
      </c>
      <c r="C565" s="56" t="s">
        <v>4536</v>
      </c>
    </row>
    <row r="566" spans="1:3" x14ac:dyDescent="0.25">
      <c r="A566" s="56" t="s">
        <v>195</v>
      </c>
      <c r="B566" s="56" t="s">
        <v>2517</v>
      </c>
      <c r="C566" s="56" t="s">
        <v>4446</v>
      </c>
    </row>
    <row r="567" spans="1:3" x14ac:dyDescent="0.25">
      <c r="A567" s="56" t="s">
        <v>195</v>
      </c>
      <c r="B567" s="56" t="s">
        <v>1805</v>
      </c>
      <c r="C567" s="56" t="s">
        <v>4446</v>
      </c>
    </row>
    <row r="568" spans="1:3" x14ac:dyDescent="0.25">
      <c r="A568" s="56" t="s">
        <v>195</v>
      </c>
      <c r="B568" s="56" t="s">
        <v>1179</v>
      </c>
      <c r="C568" s="56" t="s">
        <v>4460</v>
      </c>
    </row>
    <row r="569" spans="1:3" x14ac:dyDescent="0.25">
      <c r="A569" s="56" t="s">
        <v>195</v>
      </c>
      <c r="B569" s="56" t="s">
        <v>1961</v>
      </c>
      <c r="C569" s="56" t="s">
        <v>4533</v>
      </c>
    </row>
    <row r="570" spans="1:3" x14ac:dyDescent="0.25">
      <c r="A570" s="56" t="s">
        <v>195</v>
      </c>
      <c r="B570" s="56" t="s">
        <v>1311</v>
      </c>
      <c r="C570" s="56" t="s">
        <v>4534</v>
      </c>
    </row>
    <row r="571" spans="1:3" x14ac:dyDescent="0.25">
      <c r="A571" s="56" t="s">
        <v>195</v>
      </c>
      <c r="B571" s="56" t="s">
        <v>1241</v>
      </c>
      <c r="C571" s="56" t="s">
        <v>4537</v>
      </c>
    </row>
    <row r="572" spans="1:3" x14ac:dyDescent="0.25">
      <c r="A572" s="56" t="s">
        <v>195</v>
      </c>
      <c r="B572" s="56" t="s">
        <v>2749</v>
      </c>
      <c r="C572" s="56" t="s">
        <v>4535</v>
      </c>
    </row>
    <row r="573" spans="1:3" x14ac:dyDescent="0.25">
      <c r="A573" s="56" t="s">
        <v>195</v>
      </c>
      <c r="B573" s="56" t="s">
        <v>2765</v>
      </c>
      <c r="C573" s="56" t="s">
        <v>4458</v>
      </c>
    </row>
    <row r="574" spans="1:3" x14ac:dyDescent="0.25">
      <c r="A574" s="56" t="s">
        <v>195</v>
      </c>
      <c r="B574" s="56" t="s">
        <v>1715</v>
      </c>
      <c r="C574" s="56" t="s">
        <v>4445</v>
      </c>
    </row>
    <row r="575" spans="1:3" x14ac:dyDescent="0.25">
      <c r="A575" s="56" t="s">
        <v>195</v>
      </c>
      <c r="B575" s="56" t="s">
        <v>1649</v>
      </c>
      <c r="C575" s="56" t="s">
        <v>4534</v>
      </c>
    </row>
    <row r="576" spans="1:3" x14ac:dyDescent="0.25">
      <c r="A576" s="56" t="s">
        <v>195</v>
      </c>
      <c r="B576" s="56" t="s">
        <v>1307</v>
      </c>
      <c r="C576" s="56" t="s">
        <v>4534</v>
      </c>
    </row>
    <row r="577" spans="1:3" x14ac:dyDescent="0.25">
      <c r="A577" s="56" t="s">
        <v>195</v>
      </c>
      <c r="B577" s="56" t="s">
        <v>1809</v>
      </c>
      <c r="C577" s="56" t="s">
        <v>4446</v>
      </c>
    </row>
    <row r="578" spans="1:3" x14ac:dyDescent="0.25">
      <c r="A578" s="56" t="s">
        <v>195</v>
      </c>
      <c r="B578" s="56" t="s">
        <v>1995</v>
      </c>
      <c r="C578" s="56" t="s">
        <v>4446</v>
      </c>
    </row>
    <row r="579" spans="1:3" x14ac:dyDescent="0.25">
      <c r="A579" s="56" t="s">
        <v>195</v>
      </c>
      <c r="B579" s="56" t="s">
        <v>1969</v>
      </c>
      <c r="C579" s="56" t="s">
        <v>4534</v>
      </c>
    </row>
    <row r="580" spans="1:3" x14ac:dyDescent="0.25">
      <c r="A580" s="56" t="s">
        <v>195</v>
      </c>
      <c r="B580" s="56" t="s">
        <v>1003</v>
      </c>
      <c r="C580" s="56" t="s">
        <v>4446</v>
      </c>
    </row>
    <row r="581" spans="1:3" x14ac:dyDescent="0.25">
      <c r="A581" s="56" t="s">
        <v>195</v>
      </c>
      <c r="B581" s="56" t="s">
        <v>1711</v>
      </c>
      <c r="C581" s="56" t="s">
        <v>4445</v>
      </c>
    </row>
    <row r="582" spans="1:3" x14ac:dyDescent="0.25">
      <c r="A582" s="56" t="s">
        <v>201</v>
      </c>
      <c r="B582" s="56" t="s">
        <v>1255</v>
      </c>
      <c r="C582" s="56" t="s">
        <v>4446</v>
      </c>
    </row>
    <row r="583" spans="1:3" x14ac:dyDescent="0.25">
      <c r="A583" s="56" t="s">
        <v>201</v>
      </c>
      <c r="B583" s="56" t="s">
        <v>1725</v>
      </c>
      <c r="C583" s="56" t="s">
        <v>4445</v>
      </c>
    </row>
    <row r="584" spans="1:3" x14ac:dyDescent="0.25">
      <c r="A584" s="56" t="s">
        <v>201</v>
      </c>
      <c r="B584" s="56" t="s">
        <v>1309</v>
      </c>
      <c r="C584" s="56" t="s">
        <v>4538</v>
      </c>
    </row>
    <row r="585" spans="1:3" x14ac:dyDescent="0.25">
      <c r="A585" s="56" t="s">
        <v>201</v>
      </c>
      <c r="B585" s="56" t="s">
        <v>659</v>
      </c>
      <c r="C585" s="56" t="s">
        <v>4446</v>
      </c>
    </row>
    <row r="586" spans="1:3" x14ac:dyDescent="0.25">
      <c r="A586" s="56" t="s">
        <v>201</v>
      </c>
      <c r="B586" s="56" t="s">
        <v>1713</v>
      </c>
      <c r="C586" s="56" t="s">
        <v>4445</v>
      </c>
    </row>
    <row r="587" spans="1:3" x14ac:dyDescent="0.25">
      <c r="A587" s="56" t="s">
        <v>201</v>
      </c>
      <c r="B587" s="56" t="s">
        <v>1307</v>
      </c>
      <c r="C587" s="56" t="s">
        <v>4538</v>
      </c>
    </row>
    <row r="588" spans="1:3" x14ac:dyDescent="0.25">
      <c r="A588" s="56" t="s">
        <v>201</v>
      </c>
      <c r="B588" s="56" t="s">
        <v>1717</v>
      </c>
      <c r="C588" s="56" t="s">
        <v>4539</v>
      </c>
    </row>
    <row r="589" spans="1:3" x14ac:dyDescent="0.25">
      <c r="A589" s="56" t="s">
        <v>201</v>
      </c>
      <c r="B589" s="56" t="s">
        <v>1995</v>
      </c>
      <c r="C589" s="56" t="s">
        <v>4446</v>
      </c>
    </row>
    <row r="590" spans="1:3" x14ac:dyDescent="0.25">
      <c r="A590" s="56" t="s">
        <v>201</v>
      </c>
      <c r="B590" s="56" t="s">
        <v>1809</v>
      </c>
      <c r="C590" s="56" t="s">
        <v>4446</v>
      </c>
    </row>
    <row r="591" spans="1:3" x14ac:dyDescent="0.25">
      <c r="A591" s="56" t="s">
        <v>201</v>
      </c>
      <c r="B591" s="56" t="s">
        <v>1807</v>
      </c>
      <c r="C591" s="56" t="s">
        <v>4446</v>
      </c>
    </row>
    <row r="592" spans="1:3" x14ac:dyDescent="0.25">
      <c r="A592" s="56" t="s">
        <v>201</v>
      </c>
      <c r="B592" s="56" t="s">
        <v>1241</v>
      </c>
      <c r="C592" s="56" t="s">
        <v>4540</v>
      </c>
    </row>
    <row r="593" spans="1:3" x14ac:dyDescent="0.25">
      <c r="A593" s="56" t="s">
        <v>201</v>
      </c>
      <c r="B593" s="56" t="s">
        <v>1997</v>
      </c>
      <c r="C593" s="56" t="s">
        <v>4446</v>
      </c>
    </row>
    <row r="594" spans="1:3" x14ac:dyDescent="0.25">
      <c r="A594" s="56" t="s">
        <v>201</v>
      </c>
      <c r="B594" s="56" t="s">
        <v>1649</v>
      </c>
      <c r="C594" s="56" t="s">
        <v>4538</v>
      </c>
    </row>
    <row r="595" spans="1:3" x14ac:dyDescent="0.25">
      <c r="A595" s="56" t="s">
        <v>201</v>
      </c>
      <c r="B595" s="56" t="s">
        <v>1707</v>
      </c>
      <c r="C595" s="56" t="s">
        <v>4457</v>
      </c>
    </row>
    <row r="596" spans="1:3" x14ac:dyDescent="0.25">
      <c r="A596" s="56" t="s">
        <v>201</v>
      </c>
      <c r="B596" s="56" t="s">
        <v>1727</v>
      </c>
      <c r="C596" s="56" t="s">
        <v>4445</v>
      </c>
    </row>
    <row r="597" spans="1:3" x14ac:dyDescent="0.25">
      <c r="A597" s="56" t="s">
        <v>201</v>
      </c>
      <c r="B597" s="56" t="s">
        <v>1003</v>
      </c>
      <c r="C597" s="56" t="s">
        <v>4446</v>
      </c>
    </row>
    <row r="598" spans="1:3" x14ac:dyDescent="0.25">
      <c r="A598" s="56" t="s">
        <v>201</v>
      </c>
      <c r="B598" s="56" t="s">
        <v>1967</v>
      </c>
      <c r="C598" s="56" t="s">
        <v>4538</v>
      </c>
    </row>
    <row r="599" spans="1:3" x14ac:dyDescent="0.25">
      <c r="A599" s="56" t="s">
        <v>201</v>
      </c>
      <c r="B599" s="56" t="s">
        <v>1805</v>
      </c>
      <c r="C599" s="56" t="s">
        <v>4446</v>
      </c>
    </row>
    <row r="600" spans="1:3" x14ac:dyDescent="0.25">
      <c r="A600" s="56" t="s">
        <v>201</v>
      </c>
      <c r="B600" s="56" t="s">
        <v>2765</v>
      </c>
      <c r="C600" s="56" t="s">
        <v>4447</v>
      </c>
    </row>
    <row r="601" spans="1:3" x14ac:dyDescent="0.25">
      <c r="A601" s="56" t="s">
        <v>201</v>
      </c>
      <c r="B601" s="56" t="s">
        <v>1305</v>
      </c>
      <c r="C601" s="56" t="s">
        <v>4538</v>
      </c>
    </row>
    <row r="602" spans="1:3" x14ac:dyDescent="0.25">
      <c r="A602" s="56" t="s">
        <v>201</v>
      </c>
      <c r="B602" s="56" t="s">
        <v>1711</v>
      </c>
      <c r="C602" s="56" t="s">
        <v>4445</v>
      </c>
    </row>
    <row r="603" spans="1:3" x14ac:dyDescent="0.25">
      <c r="A603" s="56" t="s">
        <v>201</v>
      </c>
      <c r="B603" s="56" t="s">
        <v>1969</v>
      </c>
      <c r="C603" s="56" t="s">
        <v>4538</v>
      </c>
    </row>
    <row r="604" spans="1:3" x14ac:dyDescent="0.25">
      <c r="A604" s="56" t="s">
        <v>201</v>
      </c>
      <c r="B604" s="56" t="s">
        <v>1179</v>
      </c>
      <c r="C604" s="56" t="s">
        <v>4449</v>
      </c>
    </row>
    <row r="605" spans="1:3" x14ac:dyDescent="0.25">
      <c r="A605" s="56" t="s">
        <v>201</v>
      </c>
      <c r="B605" s="56" t="s">
        <v>1723</v>
      </c>
      <c r="C605" s="56" t="s">
        <v>4445</v>
      </c>
    </row>
    <row r="606" spans="1:3" x14ac:dyDescent="0.25">
      <c r="A606" s="56" t="s">
        <v>201</v>
      </c>
      <c r="B606" s="56" t="s">
        <v>2517</v>
      </c>
      <c r="C606" s="56" t="s">
        <v>4446</v>
      </c>
    </row>
    <row r="607" spans="1:3" x14ac:dyDescent="0.25">
      <c r="A607" s="56" t="s">
        <v>201</v>
      </c>
      <c r="B607" s="56" t="s">
        <v>2767</v>
      </c>
      <c r="C607" s="56" t="s">
        <v>4447</v>
      </c>
    </row>
    <row r="608" spans="1:3" x14ac:dyDescent="0.25">
      <c r="A608" s="56" t="s">
        <v>201</v>
      </c>
      <c r="B608" s="56" t="s">
        <v>1311</v>
      </c>
      <c r="C608" s="56" t="s">
        <v>4538</v>
      </c>
    </row>
    <row r="609" spans="1:3" x14ac:dyDescent="0.25">
      <c r="A609" s="56" t="s">
        <v>201</v>
      </c>
      <c r="B609" s="56" t="s">
        <v>2539</v>
      </c>
      <c r="C609" s="56" t="s">
        <v>4446</v>
      </c>
    </row>
    <row r="610" spans="1:3" x14ac:dyDescent="0.25">
      <c r="A610" s="56" t="s">
        <v>201</v>
      </c>
      <c r="B610" s="56" t="s">
        <v>2749</v>
      </c>
      <c r="C610" s="56" t="s">
        <v>4535</v>
      </c>
    </row>
    <row r="611" spans="1:3" x14ac:dyDescent="0.25">
      <c r="A611" s="56" t="s">
        <v>201</v>
      </c>
      <c r="B611" s="56" t="s">
        <v>1715</v>
      </c>
      <c r="C611" s="56" t="s">
        <v>4445</v>
      </c>
    </row>
    <row r="612" spans="1:3" x14ac:dyDescent="0.25">
      <c r="A612" s="56" t="s">
        <v>201</v>
      </c>
      <c r="B612" s="56" t="s">
        <v>2151</v>
      </c>
      <c r="C612" s="56" t="s">
        <v>4446</v>
      </c>
    </row>
    <row r="613" spans="1:3" x14ac:dyDescent="0.25">
      <c r="A613" s="56" t="s">
        <v>321</v>
      </c>
      <c r="B613" s="56" t="s">
        <v>1805</v>
      </c>
      <c r="C613" s="56" t="s">
        <v>4446</v>
      </c>
    </row>
    <row r="614" spans="1:3" x14ac:dyDescent="0.25">
      <c r="A614" s="56" t="s">
        <v>321</v>
      </c>
      <c r="B614" s="56" t="s">
        <v>1719</v>
      </c>
      <c r="C614" s="56" t="s">
        <v>4459</v>
      </c>
    </row>
    <row r="615" spans="1:3" x14ac:dyDescent="0.25">
      <c r="A615" s="56" t="s">
        <v>321</v>
      </c>
      <c r="B615" s="56" t="s">
        <v>1649</v>
      </c>
      <c r="C615" s="56" t="s">
        <v>4541</v>
      </c>
    </row>
    <row r="616" spans="1:3" x14ac:dyDescent="0.25">
      <c r="A616" s="56" t="s">
        <v>321</v>
      </c>
      <c r="B616" s="56" t="s">
        <v>2765</v>
      </c>
      <c r="C616" s="56" t="s">
        <v>4458</v>
      </c>
    </row>
    <row r="617" spans="1:3" x14ac:dyDescent="0.25">
      <c r="A617" s="56" t="s">
        <v>321</v>
      </c>
      <c r="B617" s="56" t="s">
        <v>1003</v>
      </c>
      <c r="C617" s="56" t="s">
        <v>4446</v>
      </c>
    </row>
    <row r="618" spans="1:3" x14ac:dyDescent="0.25">
      <c r="A618" s="56" t="s">
        <v>321</v>
      </c>
      <c r="B618" s="56" t="s">
        <v>1959</v>
      </c>
      <c r="C618" s="56" t="s">
        <v>4542</v>
      </c>
    </row>
    <row r="619" spans="1:3" x14ac:dyDescent="0.25">
      <c r="A619" s="56" t="s">
        <v>321</v>
      </c>
      <c r="B619" s="56" t="s">
        <v>1179</v>
      </c>
      <c r="C619" s="56" t="s">
        <v>4460</v>
      </c>
    </row>
    <row r="620" spans="1:3" x14ac:dyDescent="0.25">
      <c r="A620" s="56" t="s">
        <v>321</v>
      </c>
      <c r="B620" s="56" t="s">
        <v>1713</v>
      </c>
      <c r="C620" s="56" t="s">
        <v>4445</v>
      </c>
    </row>
    <row r="621" spans="1:3" x14ac:dyDescent="0.25">
      <c r="A621" s="56" t="s">
        <v>321</v>
      </c>
      <c r="B621" s="56" t="s">
        <v>2517</v>
      </c>
      <c r="C621" s="56" t="s">
        <v>4446</v>
      </c>
    </row>
    <row r="622" spans="1:3" x14ac:dyDescent="0.25">
      <c r="A622" s="56" t="s">
        <v>321</v>
      </c>
      <c r="B622" s="56" t="s">
        <v>1707</v>
      </c>
      <c r="C622" s="56" t="s">
        <v>4457</v>
      </c>
    </row>
    <row r="623" spans="1:3" x14ac:dyDescent="0.25">
      <c r="A623" s="56" t="s">
        <v>321</v>
      </c>
      <c r="B623" s="56" t="s">
        <v>1725</v>
      </c>
      <c r="C623" s="56" t="s">
        <v>4445</v>
      </c>
    </row>
    <row r="624" spans="1:3" x14ac:dyDescent="0.25">
      <c r="A624" s="56" t="s">
        <v>321</v>
      </c>
      <c r="B624" s="56" t="s">
        <v>1255</v>
      </c>
      <c r="C624" s="56" t="s">
        <v>4446</v>
      </c>
    </row>
    <row r="625" spans="1:3" x14ac:dyDescent="0.25">
      <c r="A625" s="56" t="s">
        <v>321</v>
      </c>
      <c r="B625" s="56" t="s">
        <v>2749</v>
      </c>
      <c r="C625" s="56" t="s">
        <v>4535</v>
      </c>
    </row>
    <row r="626" spans="1:3" x14ac:dyDescent="0.25">
      <c r="A626" s="56" t="s">
        <v>321</v>
      </c>
      <c r="B626" s="56" t="s">
        <v>659</v>
      </c>
      <c r="C626" s="56" t="s">
        <v>4446</v>
      </c>
    </row>
    <row r="627" spans="1:3" x14ac:dyDescent="0.25">
      <c r="A627" s="56" t="s">
        <v>321</v>
      </c>
      <c r="B627" s="56" t="s">
        <v>1995</v>
      </c>
      <c r="C627" s="56" t="s">
        <v>4446</v>
      </c>
    </row>
    <row r="628" spans="1:3" x14ac:dyDescent="0.25">
      <c r="A628" s="56" t="s">
        <v>321</v>
      </c>
      <c r="B628" s="56" t="s">
        <v>2151</v>
      </c>
      <c r="C628" s="56" t="s">
        <v>4446</v>
      </c>
    </row>
    <row r="629" spans="1:3" x14ac:dyDescent="0.25">
      <c r="A629" s="56" t="s">
        <v>321</v>
      </c>
      <c r="B629" s="56" t="s">
        <v>1309</v>
      </c>
      <c r="C629" s="56" t="s">
        <v>4541</v>
      </c>
    </row>
    <row r="630" spans="1:3" x14ac:dyDescent="0.25">
      <c r="A630" s="56" t="s">
        <v>321</v>
      </c>
      <c r="B630" s="56" t="s">
        <v>2751</v>
      </c>
      <c r="C630" s="56" t="s">
        <v>4535</v>
      </c>
    </row>
    <row r="631" spans="1:3" x14ac:dyDescent="0.25">
      <c r="A631" s="56" t="s">
        <v>321</v>
      </c>
      <c r="B631" s="56" t="s">
        <v>2539</v>
      </c>
      <c r="C631" s="56" t="s">
        <v>4446</v>
      </c>
    </row>
    <row r="632" spans="1:3" x14ac:dyDescent="0.25">
      <c r="A632" s="56" t="s">
        <v>321</v>
      </c>
      <c r="B632" s="56" t="s">
        <v>1715</v>
      </c>
      <c r="C632" s="56" t="s">
        <v>4445</v>
      </c>
    </row>
    <row r="633" spans="1:3" x14ac:dyDescent="0.25">
      <c r="A633" s="56" t="s">
        <v>321</v>
      </c>
      <c r="B633" s="56" t="s">
        <v>1307</v>
      </c>
      <c r="C633" s="56" t="s">
        <v>4541</v>
      </c>
    </row>
    <row r="634" spans="1:3" x14ac:dyDescent="0.25">
      <c r="A634" s="56" t="s">
        <v>321</v>
      </c>
      <c r="B634" s="56" t="s">
        <v>1311</v>
      </c>
      <c r="C634" s="56" t="s">
        <v>4541</v>
      </c>
    </row>
    <row r="635" spans="1:3" x14ac:dyDescent="0.25">
      <c r="A635" s="56" t="s">
        <v>321</v>
      </c>
      <c r="B635" s="56" t="s">
        <v>1717</v>
      </c>
      <c r="C635" s="56" t="s">
        <v>4461</v>
      </c>
    </row>
    <row r="636" spans="1:3" x14ac:dyDescent="0.25">
      <c r="A636" s="56" t="s">
        <v>321</v>
      </c>
      <c r="B636" s="56" t="s">
        <v>1305</v>
      </c>
      <c r="C636" s="56" t="s">
        <v>4541</v>
      </c>
    </row>
    <row r="637" spans="1:3" x14ac:dyDescent="0.25">
      <c r="A637" s="56" t="s">
        <v>321</v>
      </c>
      <c r="B637" s="56" t="s">
        <v>1711</v>
      </c>
      <c r="C637" s="56" t="s">
        <v>4445</v>
      </c>
    </row>
    <row r="638" spans="1:3" x14ac:dyDescent="0.25">
      <c r="A638" s="56" t="s">
        <v>321</v>
      </c>
      <c r="B638" s="56" t="s">
        <v>2767</v>
      </c>
      <c r="C638" s="56" t="s">
        <v>4458</v>
      </c>
    </row>
    <row r="639" spans="1:3" x14ac:dyDescent="0.25">
      <c r="A639" s="56" t="s">
        <v>321</v>
      </c>
      <c r="B639" s="56" t="s">
        <v>1809</v>
      </c>
      <c r="C639" s="56" t="s">
        <v>4446</v>
      </c>
    </row>
    <row r="640" spans="1:3" x14ac:dyDescent="0.25">
      <c r="A640" s="56" t="s">
        <v>321</v>
      </c>
      <c r="B640" s="56" t="s">
        <v>1807</v>
      </c>
      <c r="C640" s="56" t="s">
        <v>4446</v>
      </c>
    </row>
    <row r="641" spans="1:3" x14ac:dyDescent="0.25">
      <c r="A641" s="56" t="s">
        <v>321</v>
      </c>
      <c r="B641" s="56" t="s">
        <v>1241</v>
      </c>
      <c r="C641" s="56" t="s">
        <v>4543</v>
      </c>
    </row>
    <row r="642" spans="1:3" x14ac:dyDescent="0.25">
      <c r="A642" s="56" t="s">
        <v>321</v>
      </c>
      <c r="B642" s="56" t="s">
        <v>1723</v>
      </c>
      <c r="C642" s="56" t="s">
        <v>4445</v>
      </c>
    </row>
    <row r="643" spans="1:3" x14ac:dyDescent="0.25">
      <c r="A643" s="56" t="s">
        <v>321</v>
      </c>
      <c r="B643" s="56" t="s">
        <v>1997</v>
      </c>
      <c r="C643" s="56" t="s">
        <v>4446</v>
      </c>
    </row>
    <row r="644" spans="1:3" x14ac:dyDescent="0.25">
      <c r="A644" s="56" t="s">
        <v>321</v>
      </c>
      <c r="B644" s="56" t="s">
        <v>1967</v>
      </c>
      <c r="C644" s="56" t="s">
        <v>4541</v>
      </c>
    </row>
    <row r="645" spans="1:3" x14ac:dyDescent="0.25">
      <c r="A645" s="56" t="s">
        <v>321</v>
      </c>
      <c r="B645" s="56" t="s">
        <v>1969</v>
      </c>
      <c r="C645" s="56" t="s">
        <v>4541</v>
      </c>
    </row>
    <row r="646" spans="1:3" x14ac:dyDescent="0.25">
      <c r="A646" s="56" t="s">
        <v>321</v>
      </c>
      <c r="B646" s="56" t="s">
        <v>1727</v>
      </c>
      <c r="C646" s="56" t="s">
        <v>4445</v>
      </c>
    </row>
    <row r="647" spans="1:3" ht="45" x14ac:dyDescent="0.25">
      <c r="A647" s="56" t="s">
        <v>321</v>
      </c>
      <c r="B647" s="56" t="s">
        <v>2709</v>
      </c>
      <c r="C647" s="57" t="s">
        <v>4544</v>
      </c>
    </row>
    <row r="648" spans="1:3" x14ac:dyDescent="0.25">
      <c r="A648" s="56" t="s">
        <v>167</v>
      </c>
      <c r="B648" s="56" t="s">
        <v>1963</v>
      </c>
      <c r="C648" s="56" t="s">
        <v>4545</v>
      </c>
    </row>
    <row r="649" spans="1:3" x14ac:dyDescent="0.25">
      <c r="A649" s="56" t="s">
        <v>167</v>
      </c>
      <c r="B649" s="56" t="s">
        <v>1711</v>
      </c>
      <c r="C649" s="56" t="s">
        <v>4445</v>
      </c>
    </row>
    <row r="650" spans="1:3" x14ac:dyDescent="0.25">
      <c r="A650" s="56" t="s">
        <v>167</v>
      </c>
      <c r="B650" s="56" t="s">
        <v>1961</v>
      </c>
      <c r="C650" s="56" t="s">
        <v>4545</v>
      </c>
    </row>
    <row r="651" spans="1:3" x14ac:dyDescent="0.25">
      <c r="A651" s="56" t="s">
        <v>167</v>
      </c>
      <c r="B651" s="56" t="s">
        <v>1707</v>
      </c>
      <c r="C651" s="56" t="s">
        <v>4448</v>
      </c>
    </row>
    <row r="652" spans="1:3" x14ac:dyDescent="0.25">
      <c r="A652" s="56" t="s">
        <v>167</v>
      </c>
      <c r="B652" s="56" t="s">
        <v>1723</v>
      </c>
      <c r="C652" s="56" t="s">
        <v>4445</v>
      </c>
    </row>
    <row r="653" spans="1:3" x14ac:dyDescent="0.25">
      <c r="A653" s="56" t="s">
        <v>167</v>
      </c>
      <c r="B653" s="56" t="s">
        <v>2927</v>
      </c>
      <c r="C653" s="56" t="s">
        <v>4505</v>
      </c>
    </row>
    <row r="654" spans="1:3" x14ac:dyDescent="0.25">
      <c r="A654" s="56" t="s">
        <v>167</v>
      </c>
      <c r="B654" s="56" t="s">
        <v>1241</v>
      </c>
      <c r="C654" s="56" t="s">
        <v>4546</v>
      </c>
    </row>
    <row r="655" spans="1:3" x14ac:dyDescent="0.25">
      <c r="A655" s="56" t="s">
        <v>167</v>
      </c>
      <c r="B655" s="56" t="s">
        <v>1997</v>
      </c>
      <c r="C655" s="56" t="s">
        <v>4502</v>
      </c>
    </row>
    <row r="656" spans="1:3" x14ac:dyDescent="0.25">
      <c r="A656" s="56" t="s">
        <v>167</v>
      </c>
      <c r="B656" s="56" t="s">
        <v>2921</v>
      </c>
      <c r="C656" s="56" t="s">
        <v>4505</v>
      </c>
    </row>
    <row r="657" spans="1:3" x14ac:dyDescent="0.25">
      <c r="A657" s="56" t="s">
        <v>167</v>
      </c>
      <c r="B657" s="56" t="s">
        <v>2749</v>
      </c>
      <c r="C657" s="56" t="s">
        <v>4466</v>
      </c>
    </row>
    <row r="658" spans="1:3" x14ac:dyDescent="0.25">
      <c r="A658" s="56" t="s">
        <v>167</v>
      </c>
      <c r="B658" s="56" t="s">
        <v>1311</v>
      </c>
      <c r="C658" s="56" t="s">
        <v>4547</v>
      </c>
    </row>
    <row r="659" spans="1:3" x14ac:dyDescent="0.25">
      <c r="A659" s="56" t="s">
        <v>167</v>
      </c>
      <c r="B659" s="56" t="s">
        <v>3001</v>
      </c>
      <c r="C659" s="56" t="s">
        <v>4505</v>
      </c>
    </row>
    <row r="660" spans="1:3" x14ac:dyDescent="0.25">
      <c r="A660" s="56" t="s">
        <v>167</v>
      </c>
      <c r="B660" s="56" t="s">
        <v>2751</v>
      </c>
      <c r="C660" s="56" t="s">
        <v>4466</v>
      </c>
    </row>
    <row r="661" spans="1:3" x14ac:dyDescent="0.25">
      <c r="A661" s="56" t="s">
        <v>167</v>
      </c>
      <c r="B661" s="56" t="s">
        <v>3013</v>
      </c>
      <c r="C661" s="56" t="s">
        <v>4505</v>
      </c>
    </row>
    <row r="662" spans="1:3" x14ac:dyDescent="0.25">
      <c r="A662" s="56" t="s">
        <v>167</v>
      </c>
      <c r="B662" s="56" t="s">
        <v>3019</v>
      </c>
      <c r="C662" s="56" t="s">
        <v>4505</v>
      </c>
    </row>
    <row r="663" spans="1:3" x14ac:dyDescent="0.25">
      <c r="A663" s="56" t="s">
        <v>167</v>
      </c>
      <c r="B663" s="56" t="s">
        <v>1725</v>
      </c>
      <c r="C663" s="56" t="s">
        <v>4445</v>
      </c>
    </row>
    <row r="664" spans="1:3" x14ac:dyDescent="0.25">
      <c r="A664" s="56" t="s">
        <v>167</v>
      </c>
      <c r="B664" s="56" t="s">
        <v>1649</v>
      </c>
      <c r="C664" s="56" t="s">
        <v>4547</v>
      </c>
    </row>
    <row r="665" spans="1:3" x14ac:dyDescent="0.25">
      <c r="A665" s="56" t="s">
        <v>167</v>
      </c>
      <c r="B665" s="56" t="s">
        <v>3007</v>
      </c>
      <c r="C665" s="56" t="s">
        <v>4505</v>
      </c>
    </row>
    <row r="666" spans="1:3" x14ac:dyDescent="0.25">
      <c r="A666" s="56" t="s">
        <v>167</v>
      </c>
      <c r="B666" s="56" t="s">
        <v>1255</v>
      </c>
      <c r="C666" s="56" t="s">
        <v>4548</v>
      </c>
    </row>
    <row r="667" spans="1:3" x14ac:dyDescent="0.25">
      <c r="A667" s="56" t="s">
        <v>167</v>
      </c>
      <c r="B667" s="56" t="s">
        <v>1309</v>
      </c>
      <c r="C667" s="56" t="s">
        <v>4547</v>
      </c>
    </row>
    <row r="668" spans="1:3" x14ac:dyDescent="0.25">
      <c r="A668" s="56" t="s">
        <v>167</v>
      </c>
      <c r="B668" s="56" t="s">
        <v>1995</v>
      </c>
      <c r="C668" s="56" t="s">
        <v>4502</v>
      </c>
    </row>
    <row r="669" spans="1:3" x14ac:dyDescent="0.25">
      <c r="A669" s="56" t="s">
        <v>167</v>
      </c>
      <c r="B669" s="56" t="s">
        <v>3017</v>
      </c>
      <c r="C669" s="56" t="s">
        <v>4505</v>
      </c>
    </row>
    <row r="670" spans="1:3" x14ac:dyDescent="0.25">
      <c r="A670" s="56" t="s">
        <v>167</v>
      </c>
      <c r="B670" s="56" t="s">
        <v>3005</v>
      </c>
      <c r="C670" s="56" t="s">
        <v>4505</v>
      </c>
    </row>
    <row r="671" spans="1:3" x14ac:dyDescent="0.25">
      <c r="A671" s="56" t="s">
        <v>167</v>
      </c>
      <c r="B671" s="56" t="s">
        <v>1805</v>
      </c>
      <c r="C671" s="56" t="s">
        <v>4548</v>
      </c>
    </row>
    <row r="672" spans="1:3" x14ac:dyDescent="0.25">
      <c r="A672" s="56" t="s">
        <v>167</v>
      </c>
      <c r="B672" s="56" t="s">
        <v>651</v>
      </c>
      <c r="C672" s="56" t="s">
        <v>4505</v>
      </c>
    </row>
    <row r="673" spans="1:3" x14ac:dyDescent="0.25">
      <c r="A673" s="56" t="s">
        <v>167</v>
      </c>
      <c r="B673" s="56" t="s">
        <v>1717</v>
      </c>
      <c r="C673" s="56" t="s">
        <v>4444</v>
      </c>
    </row>
    <row r="674" spans="1:3" x14ac:dyDescent="0.25">
      <c r="A674" s="56" t="s">
        <v>167</v>
      </c>
      <c r="B674" s="56" t="s">
        <v>2925</v>
      </c>
      <c r="C674" s="56" t="s">
        <v>4505</v>
      </c>
    </row>
    <row r="675" spans="1:3" x14ac:dyDescent="0.25">
      <c r="A675" s="56" t="s">
        <v>167</v>
      </c>
      <c r="B675" s="56" t="s">
        <v>1727</v>
      </c>
      <c r="C675" s="56" t="s">
        <v>4445</v>
      </c>
    </row>
    <row r="676" spans="1:3" x14ac:dyDescent="0.25">
      <c r="A676" s="56" t="s">
        <v>167</v>
      </c>
      <c r="B676" s="56" t="s">
        <v>3011</v>
      </c>
      <c r="C676" s="56" t="s">
        <v>4505</v>
      </c>
    </row>
    <row r="677" spans="1:3" x14ac:dyDescent="0.25">
      <c r="A677" s="56" t="s">
        <v>167</v>
      </c>
      <c r="B677" s="56" t="s">
        <v>1715</v>
      </c>
      <c r="C677" s="56" t="s">
        <v>4445</v>
      </c>
    </row>
    <row r="678" spans="1:3" x14ac:dyDescent="0.25">
      <c r="A678" s="56" t="s">
        <v>167</v>
      </c>
      <c r="B678" s="56" t="s">
        <v>2999</v>
      </c>
      <c r="C678" s="56" t="s">
        <v>4505</v>
      </c>
    </row>
    <row r="679" spans="1:3" x14ac:dyDescent="0.25">
      <c r="A679" s="56" t="s">
        <v>167</v>
      </c>
      <c r="B679" s="56" t="s">
        <v>1809</v>
      </c>
      <c r="C679" s="56" t="s">
        <v>4496</v>
      </c>
    </row>
    <row r="680" spans="1:3" x14ac:dyDescent="0.25">
      <c r="A680" s="56" t="s">
        <v>167</v>
      </c>
      <c r="B680" s="56" t="s">
        <v>2765</v>
      </c>
      <c r="C680" s="56" t="s">
        <v>4458</v>
      </c>
    </row>
    <row r="681" spans="1:3" x14ac:dyDescent="0.25">
      <c r="A681" s="56" t="s">
        <v>167</v>
      </c>
      <c r="B681" s="56" t="s">
        <v>1003</v>
      </c>
      <c r="C681" s="56" t="s">
        <v>4548</v>
      </c>
    </row>
    <row r="682" spans="1:3" x14ac:dyDescent="0.25">
      <c r="A682" s="56" t="s">
        <v>167</v>
      </c>
      <c r="B682" s="56" t="s">
        <v>2919</v>
      </c>
      <c r="C682" s="56" t="s">
        <v>4505</v>
      </c>
    </row>
    <row r="683" spans="1:3" x14ac:dyDescent="0.25">
      <c r="A683" s="56" t="s">
        <v>167</v>
      </c>
      <c r="B683" s="56" t="s">
        <v>1307</v>
      </c>
      <c r="C683" s="56" t="s">
        <v>4547</v>
      </c>
    </row>
    <row r="684" spans="1:3" x14ac:dyDescent="0.25">
      <c r="A684" s="56" t="s">
        <v>167</v>
      </c>
      <c r="B684" s="56" t="s">
        <v>2917</v>
      </c>
      <c r="C684" s="56" t="s">
        <v>4505</v>
      </c>
    </row>
    <row r="685" spans="1:3" x14ac:dyDescent="0.25">
      <c r="A685" s="56" t="s">
        <v>167</v>
      </c>
      <c r="B685" s="56" t="s">
        <v>667</v>
      </c>
      <c r="C685" s="56" t="s">
        <v>4505</v>
      </c>
    </row>
    <row r="686" spans="1:3" x14ac:dyDescent="0.25">
      <c r="A686" s="56" t="s">
        <v>167</v>
      </c>
      <c r="B686" s="56" t="s">
        <v>1969</v>
      </c>
      <c r="C686" s="56" t="s">
        <v>4547</v>
      </c>
    </row>
    <row r="687" spans="1:3" x14ac:dyDescent="0.25">
      <c r="A687" s="56" t="s">
        <v>167</v>
      </c>
      <c r="B687" s="56" t="s">
        <v>2997</v>
      </c>
      <c r="C687" s="56" t="s">
        <v>4505</v>
      </c>
    </row>
    <row r="688" spans="1:3" x14ac:dyDescent="0.25">
      <c r="A688" s="56" t="s">
        <v>167</v>
      </c>
      <c r="B688" s="56" t="s">
        <v>3009</v>
      </c>
      <c r="C688" s="56" t="s">
        <v>4505</v>
      </c>
    </row>
    <row r="689" spans="1:3" x14ac:dyDescent="0.25">
      <c r="A689" s="56" t="s">
        <v>167</v>
      </c>
      <c r="B689" s="56" t="s">
        <v>2151</v>
      </c>
      <c r="C689" s="56" t="s">
        <v>4446</v>
      </c>
    </row>
    <row r="690" spans="1:3" x14ac:dyDescent="0.25">
      <c r="A690" s="56" t="s">
        <v>167</v>
      </c>
      <c r="B690" s="56" t="s">
        <v>2767</v>
      </c>
      <c r="C690" s="56" t="s">
        <v>4458</v>
      </c>
    </row>
    <row r="691" spans="1:3" x14ac:dyDescent="0.25">
      <c r="A691" s="56" t="s">
        <v>167</v>
      </c>
      <c r="B691" s="56" t="s">
        <v>2923</v>
      </c>
      <c r="C691" s="56" t="s">
        <v>4505</v>
      </c>
    </row>
    <row r="692" spans="1:3" x14ac:dyDescent="0.25">
      <c r="A692" s="56" t="s">
        <v>167</v>
      </c>
      <c r="B692" s="56" t="s">
        <v>3003</v>
      </c>
      <c r="C692" s="56" t="s">
        <v>4505</v>
      </c>
    </row>
    <row r="693" spans="1:3" x14ac:dyDescent="0.25">
      <c r="A693" s="56" t="s">
        <v>167</v>
      </c>
      <c r="B693" s="56" t="s">
        <v>1967</v>
      </c>
      <c r="C693" s="56" t="s">
        <v>4547</v>
      </c>
    </row>
    <row r="694" spans="1:3" x14ac:dyDescent="0.25">
      <c r="A694" s="56" t="s">
        <v>167</v>
      </c>
      <c r="B694" s="56" t="s">
        <v>1807</v>
      </c>
      <c r="C694" s="56" t="s">
        <v>4548</v>
      </c>
    </row>
    <row r="695" spans="1:3" x14ac:dyDescent="0.25">
      <c r="A695" s="56" t="s">
        <v>167</v>
      </c>
      <c r="B695" s="56" t="s">
        <v>1305</v>
      </c>
      <c r="C695" s="56" t="s">
        <v>4547</v>
      </c>
    </row>
    <row r="696" spans="1:3" x14ac:dyDescent="0.25">
      <c r="A696" s="56" t="s">
        <v>167</v>
      </c>
      <c r="B696" s="56" t="s">
        <v>3015</v>
      </c>
      <c r="C696" s="56" t="s">
        <v>4505</v>
      </c>
    </row>
    <row r="697" spans="1:3" x14ac:dyDescent="0.25">
      <c r="A697" s="56" t="s">
        <v>167</v>
      </c>
      <c r="B697" s="56" t="s">
        <v>2539</v>
      </c>
      <c r="C697" s="56" t="s">
        <v>4469</v>
      </c>
    </row>
    <row r="698" spans="1:3" x14ac:dyDescent="0.25">
      <c r="A698" s="56" t="s">
        <v>167</v>
      </c>
      <c r="B698" s="56" t="s">
        <v>659</v>
      </c>
      <c r="C698" s="56" t="s">
        <v>4548</v>
      </c>
    </row>
    <row r="699" spans="1:3" x14ac:dyDescent="0.25">
      <c r="A699" s="56" t="s">
        <v>167</v>
      </c>
      <c r="B699" s="56" t="s">
        <v>669</v>
      </c>
      <c r="C699" s="56" t="s">
        <v>4505</v>
      </c>
    </row>
    <row r="700" spans="1:3" x14ac:dyDescent="0.25">
      <c r="A700" s="56" t="s">
        <v>167</v>
      </c>
      <c r="B700" s="56" t="s">
        <v>665</v>
      </c>
      <c r="C700" s="56" t="s">
        <v>4505</v>
      </c>
    </row>
    <row r="701" spans="1:3" x14ac:dyDescent="0.25">
      <c r="A701" s="56" t="s">
        <v>167</v>
      </c>
      <c r="B701" s="56" t="s">
        <v>655</v>
      </c>
      <c r="C701" s="56" t="s">
        <v>4505</v>
      </c>
    </row>
    <row r="702" spans="1:3" x14ac:dyDescent="0.25">
      <c r="A702" s="56" t="s">
        <v>167</v>
      </c>
      <c r="B702" s="56" t="s">
        <v>1179</v>
      </c>
      <c r="C702" s="56" t="s">
        <v>4460</v>
      </c>
    </row>
    <row r="703" spans="1:3" x14ac:dyDescent="0.25">
      <c r="A703" s="56" t="s">
        <v>167</v>
      </c>
      <c r="B703" s="56" t="s">
        <v>2517</v>
      </c>
      <c r="C703" s="56" t="s">
        <v>4469</v>
      </c>
    </row>
    <row r="704" spans="1:3" x14ac:dyDescent="0.25">
      <c r="A704" s="56" t="s">
        <v>167</v>
      </c>
      <c r="B704" s="56" t="s">
        <v>653</v>
      </c>
      <c r="C704" s="56" t="s">
        <v>4505</v>
      </c>
    </row>
    <row r="705" spans="1:3" x14ac:dyDescent="0.25">
      <c r="A705" s="56" t="s">
        <v>167</v>
      </c>
      <c r="B705" s="56" t="s">
        <v>1713</v>
      </c>
      <c r="C705" s="56" t="s">
        <v>4445</v>
      </c>
    </row>
    <row r="706" spans="1:3" x14ac:dyDescent="0.25">
      <c r="A706" s="56" t="s">
        <v>167</v>
      </c>
      <c r="B706" s="56" t="s">
        <v>1719</v>
      </c>
      <c r="C706" s="56" t="s">
        <v>4459</v>
      </c>
    </row>
    <row r="707" spans="1:3" x14ac:dyDescent="0.25">
      <c r="A707" s="56" t="s">
        <v>167</v>
      </c>
      <c r="B707" s="56" t="s">
        <v>1959</v>
      </c>
      <c r="C707" s="56" t="s">
        <v>4549</v>
      </c>
    </row>
    <row r="708" spans="1:3" x14ac:dyDescent="0.25">
      <c r="A708" s="56" t="s">
        <v>187</v>
      </c>
      <c r="B708" s="56" t="s">
        <v>1805</v>
      </c>
      <c r="C708" s="56" t="s">
        <v>4446</v>
      </c>
    </row>
    <row r="709" spans="1:3" x14ac:dyDescent="0.25">
      <c r="A709" s="56" t="s">
        <v>187</v>
      </c>
      <c r="B709" s="56" t="s">
        <v>1725</v>
      </c>
      <c r="C709" s="56" t="s">
        <v>4550</v>
      </c>
    </row>
    <row r="710" spans="1:3" x14ac:dyDescent="0.25">
      <c r="A710" s="56" t="s">
        <v>187</v>
      </c>
      <c r="B710" s="56" t="s">
        <v>1179</v>
      </c>
      <c r="C710" s="56" t="s">
        <v>4460</v>
      </c>
    </row>
    <row r="711" spans="1:3" x14ac:dyDescent="0.25">
      <c r="A711" s="56" t="s">
        <v>187</v>
      </c>
      <c r="B711" s="56" t="s">
        <v>1717</v>
      </c>
      <c r="C711" s="56" t="s">
        <v>4551</v>
      </c>
    </row>
    <row r="712" spans="1:3" x14ac:dyDescent="0.25">
      <c r="A712" s="56" t="s">
        <v>187</v>
      </c>
      <c r="B712" s="56" t="s">
        <v>1727</v>
      </c>
      <c r="C712" s="56" t="s">
        <v>4550</v>
      </c>
    </row>
    <row r="713" spans="1:3" x14ac:dyDescent="0.25">
      <c r="A713" s="56" t="s">
        <v>187</v>
      </c>
      <c r="B713" s="56" t="s">
        <v>1715</v>
      </c>
      <c r="C713" s="56" t="s">
        <v>4550</v>
      </c>
    </row>
    <row r="714" spans="1:3" x14ac:dyDescent="0.25">
      <c r="A714" s="56" t="s">
        <v>187</v>
      </c>
      <c r="B714" s="56" t="s">
        <v>1961</v>
      </c>
      <c r="C714" s="56" t="s">
        <v>4552</v>
      </c>
    </row>
    <row r="715" spans="1:3" x14ac:dyDescent="0.25">
      <c r="A715" s="56" t="s">
        <v>187</v>
      </c>
      <c r="B715" s="56" t="s">
        <v>1809</v>
      </c>
      <c r="C715" s="56" t="s">
        <v>4446</v>
      </c>
    </row>
    <row r="716" spans="1:3" x14ac:dyDescent="0.25">
      <c r="A716" s="56" t="s">
        <v>187</v>
      </c>
      <c r="B716" s="56" t="s">
        <v>1707</v>
      </c>
      <c r="C716" s="56" t="s">
        <v>4468</v>
      </c>
    </row>
    <row r="717" spans="1:3" x14ac:dyDescent="0.25">
      <c r="A717" s="56" t="s">
        <v>187</v>
      </c>
      <c r="B717" s="56" t="s">
        <v>2517</v>
      </c>
      <c r="C717" s="56" t="s">
        <v>4446</v>
      </c>
    </row>
    <row r="718" spans="1:3" x14ac:dyDescent="0.25">
      <c r="A718" s="56" t="s">
        <v>187</v>
      </c>
      <c r="B718" s="56" t="s">
        <v>1723</v>
      </c>
      <c r="C718" s="56" t="s">
        <v>4550</v>
      </c>
    </row>
    <row r="719" spans="1:3" x14ac:dyDescent="0.25">
      <c r="A719" s="56" t="s">
        <v>187</v>
      </c>
      <c r="B719" s="56" t="s">
        <v>2765</v>
      </c>
      <c r="C719" s="56" t="s">
        <v>4458</v>
      </c>
    </row>
    <row r="720" spans="1:3" x14ac:dyDescent="0.25">
      <c r="A720" s="56" t="s">
        <v>187</v>
      </c>
      <c r="B720" s="56" t="s">
        <v>1649</v>
      </c>
      <c r="C720" s="56" t="s">
        <v>4553</v>
      </c>
    </row>
    <row r="721" spans="1:3" x14ac:dyDescent="0.25">
      <c r="A721" s="56" t="s">
        <v>187</v>
      </c>
      <c r="B721" s="56" t="s">
        <v>1003</v>
      </c>
      <c r="C721" s="56" t="s">
        <v>4446</v>
      </c>
    </row>
    <row r="722" spans="1:3" x14ac:dyDescent="0.25">
      <c r="A722" s="56" t="s">
        <v>187</v>
      </c>
      <c r="B722" s="56" t="s">
        <v>1995</v>
      </c>
      <c r="C722" s="56" t="s">
        <v>4446</v>
      </c>
    </row>
    <row r="723" spans="1:3" x14ac:dyDescent="0.25">
      <c r="A723" s="56" t="s">
        <v>187</v>
      </c>
      <c r="B723" s="56" t="s">
        <v>1307</v>
      </c>
      <c r="C723" s="56" t="s">
        <v>4553</v>
      </c>
    </row>
    <row r="724" spans="1:3" x14ac:dyDescent="0.25">
      <c r="A724" s="56" t="s">
        <v>187</v>
      </c>
      <c r="B724" s="56" t="s">
        <v>1713</v>
      </c>
      <c r="C724" s="56" t="s">
        <v>4550</v>
      </c>
    </row>
    <row r="725" spans="1:3" x14ac:dyDescent="0.25">
      <c r="A725" s="56" t="s">
        <v>187</v>
      </c>
      <c r="B725" s="56" t="s">
        <v>1311</v>
      </c>
      <c r="C725" s="56" t="s">
        <v>4553</v>
      </c>
    </row>
    <row r="726" spans="1:3" x14ac:dyDescent="0.25">
      <c r="A726" s="56" t="s">
        <v>187</v>
      </c>
      <c r="B726" s="56" t="s">
        <v>1969</v>
      </c>
      <c r="C726" s="56" t="s">
        <v>4553</v>
      </c>
    </row>
    <row r="727" spans="1:3" x14ac:dyDescent="0.25">
      <c r="A727" s="56" t="s">
        <v>187</v>
      </c>
      <c r="B727" s="56" t="s">
        <v>1719</v>
      </c>
      <c r="C727" s="56" t="s">
        <v>4554</v>
      </c>
    </row>
    <row r="728" spans="1:3" x14ac:dyDescent="0.25">
      <c r="A728" s="56" t="s">
        <v>187</v>
      </c>
      <c r="B728" s="56" t="s">
        <v>1959</v>
      </c>
      <c r="C728" s="56" t="s">
        <v>4555</v>
      </c>
    </row>
    <row r="729" spans="1:3" x14ac:dyDescent="0.25">
      <c r="A729" s="56" t="s">
        <v>187</v>
      </c>
      <c r="B729" s="56" t="s">
        <v>1711</v>
      </c>
      <c r="C729" s="56" t="s">
        <v>4550</v>
      </c>
    </row>
    <row r="730" spans="1:3" x14ac:dyDescent="0.25">
      <c r="A730" s="56" t="s">
        <v>187</v>
      </c>
      <c r="B730" s="56" t="s">
        <v>1309</v>
      </c>
      <c r="C730" s="56" t="s">
        <v>4553</v>
      </c>
    </row>
    <row r="731" spans="1:3" x14ac:dyDescent="0.25">
      <c r="A731" s="56" t="s">
        <v>187</v>
      </c>
      <c r="B731" s="56" t="s">
        <v>2151</v>
      </c>
      <c r="C731" s="56" t="s">
        <v>4446</v>
      </c>
    </row>
    <row r="732" spans="1:3" x14ac:dyDescent="0.25">
      <c r="A732" s="56" t="s">
        <v>187</v>
      </c>
      <c r="B732" s="56" t="s">
        <v>1963</v>
      </c>
      <c r="C732" s="56" t="s">
        <v>4556</v>
      </c>
    </row>
    <row r="733" spans="1:3" x14ac:dyDescent="0.25">
      <c r="A733" s="56" t="s">
        <v>187</v>
      </c>
      <c r="B733" s="56" t="s">
        <v>2539</v>
      </c>
      <c r="C733" s="56" t="s">
        <v>4446</v>
      </c>
    </row>
    <row r="734" spans="1:3" x14ac:dyDescent="0.25">
      <c r="A734" s="56" t="s">
        <v>187</v>
      </c>
      <c r="B734" s="56" t="s">
        <v>659</v>
      </c>
      <c r="C734" s="56" t="s">
        <v>4446</v>
      </c>
    </row>
    <row r="735" spans="1:3" x14ac:dyDescent="0.25">
      <c r="A735" s="56" t="s">
        <v>187</v>
      </c>
      <c r="B735" s="56" t="s">
        <v>1305</v>
      </c>
      <c r="C735" s="56" t="s">
        <v>4553</v>
      </c>
    </row>
    <row r="736" spans="1:3" x14ac:dyDescent="0.25">
      <c r="A736" s="56" t="s">
        <v>187</v>
      </c>
      <c r="B736" s="56" t="s">
        <v>2767</v>
      </c>
      <c r="C736" s="56" t="s">
        <v>4458</v>
      </c>
    </row>
    <row r="737" spans="1:3" x14ac:dyDescent="0.25">
      <c r="A737" s="56" t="s">
        <v>187</v>
      </c>
      <c r="B737" s="56" t="s">
        <v>1255</v>
      </c>
      <c r="C737" s="56" t="s">
        <v>4446</v>
      </c>
    </row>
    <row r="738" spans="1:3" x14ac:dyDescent="0.25">
      <c r="A738" s="56" t="s">
        <v>187</v>
      </c>
      <c r="B738" s="56" t="s">
        <v>1807</v>
      </c>
      <c r="C738" s="56" t="s">
        <v>4446</v>
      </c>
    </row>
    <row r="739" spans="1:3" x14ac:dyDescent="0.25">
      <c r="A739" s="56" t="s">
        <v>187</v>
      </c>
      <c r="B739" s="56" t="s">
        <v>1997</v>
      </c>
      <c r="C739" s="56" t="s">
        <v>4446</v>
      </c>
    </row>
    <row r="740" spans="1:3" x14ac:dyDescent="0.25">
      <c r="A740" s="56" t="s">
        <v>187</v>
      </c>
      <c r="B740" s="56" t="s">
        <v>1967</v>
      </c>
      <c r="C740" s="56" t="s">
        <v>4553</v>
      </c>
    </row>
    <row r="741" spans="1:3" x14ac:dyDescent="0.25">
      <c r="A741" s="56" t="s">
        <v>88</v>
      </c>
      <c r="B741" s="56" t="s">
        <v>1179</v>
      </c>
      <c r="C741" s="56" t="s">
        <v>4449</v>
      </c>
    </row>
    <row r="742" spans="1:3" x14ac:dyDescent="0.25">
      <c r="A742" s="56" t="s">
        <v>88</v>
      </c>
      <c r="B742" s="56" t="s">
        <v>2539</v>
      </c>
      <c r="C742" s="56" t="s">
        <v>4446</v>
      </c>
    </row>
    <row r="743" spans="1:3" x14ac:dyDescent="0.25">
      <c r="A743" s="56" t="s">
        <v>88</v>
      </c>
      <c r="B743" s="56" t="s">
        <v>1805</v>
      </c>
      <c r="C743" s="56" t="s">
        <v>4446</v>
      </c>
    </row>
    <row r="744" spans="1:3" x14ac:dyDescent="0.25">
      <c r="A744" s="56" t="s">
        <v>88</v>
      </c>
      <c r="B744" s="56" t="s">
        <v>1725</v>
      </c>
      <c r="C744" s="56" t="s">
        <v>4445</v>
      </c>
    </row>
    <row r="745" spans="1:3" x14ac:dyDescent="0.25">
      <c r="A745" s="56" t="s">
        <v>88</v>
      </c>
      <c r="B745" s="56" t="s">
        <v>1717</v>
      </c>
      <c r="C745" s="56" t="s">
        <v>4444</v>
      </c>
    </row>
    <row r="746" spans="1:3" x14ac:dyDescent="0.25">
      <c r="A746" s="56" t="s">
        <v>88</v>
      </c>
      <c r="B746" s="56" t="s">
        <v>1305</v>
      </c>
      <c r="C746" s="56" t="s">
        <v>4557</v>
      </c>
    </row>
    <row r="747" spans="1:3" x14ac:dyDescent="0.25">
      <c r="A747" s="56" t="s">
        <v>88</v>
      </c>
      <c r="B747" s="56" t="s">
        <v>2517</v>
      </c>
      <c r="C747" s="56" t="s">
        <v>4446</v>
      </c>
    </row>
    <row r="748" spans="1:3" x14ac:dyDescent="0.25">
      <c r="A748" s="56" t="s">
        <v>88</v>
      </c>
      <c r="B748" s="56" t="s">
        <v>1707</v>
      </c>
      <c r="C748" s="56" t="s">
        <v>4448</v>
      </c>
    </row>
    <row r="749" spans="1:3" x14ac:dyDescent="0.25">
      <c r="A749" s="56" t="s">
        <v>88</v>
      </c>
      <c r="B749" s="56" t="s">
        <v>1715</v>
      </c>
      <c r="C749" s="56" t="s">
        <v>4445</v>
      </c>
    </row>
    <row r="750" spans="1:3" x14ac:dyDescent="0.25">
      <c r="A750" s="56" t="s">
        <v>88</v>
      </c>
      <c r="B750" s="56" t="s">
        <v>659</v>
      </c>
      <c r="C750" s="56" t="s">
        <v>4446</v>
      </c>
    </row>
    <row r="751" spans="1:3" x14ac:dyDescent="0.25">
      <c r="A751" s="56" t="s">
        <v>88</v>
      </c>
      <c r="B751" s="56" t="s">
        <v>1809</v>
      </c>
      <c r="C751" s="56" t="s">
        <v>4446</v>
      </c>
    </row>
    <row r="752" spans="1:3" x14ac:dyDescent="0.25">
      <c r="A752" s="56" t="s">
        <v>88</v>
      </c>
      <c r="B752" s="56" t="s">
        <v>1807</v>
      </c>
      <c r="C752" s="56" t="s">
        <v>4446</v>
      </c>
    </row>
    <row r="753" spans="1:3" x14ac:dyDescent="0.25">
      <c r="A753" s="56" t="s">
        <v>88</v>
      </c>
      <c r="B753" s="56" t="s">
        <v>1967</v>
      </c>
      <c r="C753" s="56" t="s">
        <v>4557</v>
      </c>
    </row>
    <row r="754" spans="1:3" x14ac:dyDescent="0.25">
      <c r="A754" s="56" t="s">
        <v>88</v>
      </c>
      <c r="B754" s="56" t="s">
        <v>1255</v>
      </c>
      <c r="C754" s="56" t="s">
        <v>4446</v>
      </c>
    </row>
    <row r="755" spans="1:3" x14ac:dyDescent="0.25">
      <c r="A755" s="56" t="s">
        <v>88</v>
      </c>
      <c r="B755" s="56" t="s">
        <v>2765</v>
      </c>
      <c r="C755" s="56" t="s">
        <v>4447</v>
      </c>
    </row>
    <row r="756" spans="1:3" x14ac:dyDescent="0.25">
      <c r="A756" s="56" t="s">
        <v>88</v>
      </c>
      <c r="B756" s="56" t="s">
        <v>1727</v>
      </c>
      <c r="C756" s="56" t="s">
        <v>4445</v>
      </c>
    </row>
    <row r="757" spans="1:3" x14ac:dyDescent="0.25">
      <c r="A757" s="56" t="s">
        <v>88</v>
      </c>
      <c r="B757" s="56" t="s">
        <v>1723</v>
      </c>
      <c r="C757" s="56" t="s">
        <v>4445</v>
      </c>
    </row>
    <row r="758" spans="1:3" x14ac:dyDescent="0.25">
      <c r="A758" s="56" t="s">
        <v>88</v>
      </c>
      <c r="B758" s="56" t="s">
        <v>1307</v>
      </c>
      <c r="C758" s="56" t="s">
        <v>4557</v>
      </c>
    </row>
    <row r="759" spans="1:3" x14ac:dyDescent="0.25">
      <c r="A759" s="56" t="s">
        <v>88</v>
      </c>
      <c r="B759" s="56" t="s">
        <v>1713</v>
      </c>
      <c r="C759" s="56" t="s">
        <v>4445</v>
      </c>
    </row>
    <row r="760" spans="1:3" x14ac:dyDescent="0.25">
      <c r="A760" s="56" t="s">
        <v>88</v>
      </c>
      <c r="B760" s="56" t="s">
        <v>1649</v>
      </c>
      <c r="C760" s="56" t="s">
        <v>4557</v>
      </c>
    </row>
    <row r="761" spans="1:3" x14ac:dyDescent="0.25">
      <c r="A761" s="56" t="s">
        <v>88</v>
      </c>
      <c r="B761" s="56" t="s">
        <v>1997</v>
      </c>
      <c r="C761" s="56" t="s">
        <v>4446</v>
      </c>
    </row>
    <row r="762" spans="1:3" x14ac:dyDescent="0.25">
      <c r="A762" s="56" t="s">
        <v>88</v>
      </c>
      <c r="B762" s="56" t="s">
        <v>1995</v>
      </c>
      <c r="C762" s="56" t="s">
        <v>4446</v>
      </c>
    </row>
    <row r="763" spans="1:3" x14ac:dyDescent="0.25">
      <c r="A763" s="56" t="s">
        <v>88</v>
      </c>
      <c r="B763" s="56" t="s">
        <v>1309</v>
      </c>
      <c r="C763" s="56" t="s">
        <v>4557</v>
      </c>
    </row>
    <row r="764" spans="1:3" x14ac:dyDescent="0.25">
      <c r="A764" s="56" t="s">
        <v>88</v>
      </c>
      <c r="B764" s="56" t="s">
        <v>1003</v>
      </c>
      <c r="C764" s="56" t="s">
        <v>4446</v>
      </c>
    </row>
    <row r="765" spans="1:3" x14ac:dyDescent="0.25">
      <c r="A765" s="56" t="s">
        <v>88</v>
      </c>
      <c r="B765" s="56" t="s">
        <v>2767</v>
      </c>
      <c r="C765" s="56" t="s">
        <v>4447</v>
      </c>
    </row>
    <row r="766" spans="1:3" x14ac:dyDescent="0.25">
      <c r="A766" s="56" t="s">
        <v>88</v>
      </c>
      <c r="B766" s="56" t="s">
        <v>1969</v>
      </c>
      <c r="C766" s="56" t="s">
        <v>4557</v>
      </c>
    </row>
    <row r="767" spans="1:3" x14ac:dyDescent="0.25">
      <c r="A767" s="56" t="s">
        <v>88</v>
      </c>
      <c r="B767" s="56" t="s">
        <v>1311</v>
      </c>
      <c r="C767" s="56" t="s">
        <v>4557</v>
      </c>
    </row>
    <row r="768" spans="1:3" x14ac:dyDescent="0.25">
      <c r="A768" s="56" t="s">
        <v>88</v>
      </c>
      <c r="B768" s="56" t="s">
        <v>1711</v>
      </c>
      <c r="C768" s="56" t="s">
        <v>4445</v>
      </c>
    </row>
    <row r="769" spans="1:3" x14ac:dyDescent="0.25">
      <c r="A769" s="56" t="s">
        <v>88</v>
      </c>
      <c r="B769" s="56" t="s">
        <v>2151</v>
      </c>
      <c r="C769" s="56" t="s">
        <v>4446</v>
      </c>
    </row>
    <row r="770" spans="1:3" x14ac:dyDescent="0.25">
      <c r="A770" s="56" t="s">
        <v>251</v>
      </c>
      <c r="B770" s="56" t="s">
        <v>1727</v>
      </c>
      <c r="C770" s="56" t="s">
        <v>4445</v>
      </c>
    </row>
    <row r="771" spans="1:3" x14ac:dyDescent="0.25">
      <c r="A771" s="56" t="s">
        <v>251</v>
      </c>
      <c r="B771" s="56" t="s">
        <v>1307</v>
      </c>
      <c r="C771" s="56" t="s">
        <v>4558</v>
      </c>
    </row>
    <row r="772" spans="1:3" x14ac:dyDescent="0.25">
      <c r="A772" s="56" t="s">
        <v>251</v>
      </c>
      <c r="B772" s="56" t="s">
        <v>1713</v>
      </c>
      <c r="C772" s="56" t="s">
        <v>4445</v>
      </c>
    </row>
    <row r="773" spans="1:3" x14ac:dyDescent="0.25">
      <c r="A773" s="56" t="s">
        <v>251</v>
      </c>
      <c r="B773" s="56" t="s">
        <v>1967</v>
      </c>
      <c r="C773" s="56" t="s">
        <v>4558</v>
      </c>
    </row>
    <row r="774" spans="1:3" x14ac:dyDescent="0.25">
      <c r="A774" s="56" t="s">
        <v>251</v>
      </c>
      <c r="B774" s="56" t="s">
        <v>1649</v>
      </c>
      <c r="C774" s="56" t="s">
        <v>4558</v>
      </c>
    </row>
    <row r="775" spans="1:3" x14ac:dyDescent="0.25">
      <c r="A775" s="56" t="s">
        <v>251</v>
      </c>
      <c r="B775" s="56" t="s">
        <v>1715</v>
      </c>
      <c r="C775" s="56" t="s">
        <v>4445</v>
      </c>
    </row>
    <row r="776" spans="1:3" x14ac:dyDescent="0.25">
      <c r="A776" s="56" t="s">
        <v>251</v>
      </c>
      <c r="B776" s="56" t="s">
        <v>1309</v>
      </c>
      <c r="C776" s="56" t="s">
        <v>4558</v>
      </c>
    </row>
    <row r="777" spans="1:3" x14ac:dyDescent="0.25">
      <c r="A777" s="56" t="s">
        <v>251</v>
      </c>
      <c r="B777" s="56" t="s">
        <v>2517</v>
      </c>
      <c r="C777" s="56" t="s">
        <v>4446</v>
      </c>
    </row>
    <row r="778" spans="1:3" x14ac:dyDescent="0.25">
      <c r="A778" s="56" t="s">
        <v>251</v>
      </c>
      <c r="B778" s="56" t="s">
        <v>1969</v>
      </c>
      <c r="C778" s="56" t="s">
        <v>4558</v>
      </c>
    </row>
    <row r="779" spans="1:3" x14ac:dyDescent="0.25">
      <c r="A779" s="56" t="s">
        <v>251</v>
      </c>
      <c r="B779" s="56" t="s">
        <v>1305</v>
      </c>
      <c r="C779" s="56" t="s">
        <v>4558</v>
      </c>
    </row>
    <row r="780" spans="1:3" x14ac:dyDescent="0.25">
      <c r="A780" s="56" t="s">
        <v>251</v>
      </c>
      <c r="B780" s="56" t="s">
        <v>1717</v>
      </c>
      <c r="C780" s="56" t="s">
        <v>4559</v>
      </c>
    </row>
    <row r="781" spans="1:3" x14ac:dyDescent="0.25">
      <c r="A781" s="56" t="s">
        <v>251</v>
      </c>
      <c r="B781" s="56" t="s">
        <v>1723</v>
      </c>
      <c r="C781" s="56" t="s">
        <v>4445</v>
      </c>
    </row>
    <row r="782" spans="1:3" x14ac:dyDescent="0.25">
      <c r="A782" s="56" t="s">
        <v>251</v>
      </c>
      <c r="B782" s="56" t="s">
        <v>1311</v>
      </c>
      <c r="C782" s="56" t="s">
        <v>4558</v>
      </c>
    </row>
    <row r="783" spans="1:3" x14ac:dyDescent="0.25">
      <c r="A783" s="56" t="s">
        <v>251</v>
      </c>
      <c r="B783" s="56" t="s">
        <v>1725</v>
      </c>
      <c r="C783" s="56" t="s">
        <v>4445</v>
      </c>
    </row>
    <row r="784" spans="1:3" x14ac:dyDescent="0.25">
      <c r="A784" s="56" t="s">
        <v>251</v>
      </c>
      <c r="B784" s="56" t="s">
        <v>2751</v>
      </c>
      <c r="C784" s="56" t="s">
        <v>4466</v>
      </c>
    </row>
    <row r="785" spans="1:3" x14ac:dyDescent="0.25">
      <c r="A785" s="56" t="s">
        <v>251</v>
      </c>
      <c r="B785" s="56" t="s">
        <v>1711</v>
      </c>
      <c r="C785" s="56" t="s">
        <v>4445</v>
      </c>
    </row>
    <row r="786" spans="1:3" x14ac:dyDescent="0.25">
      <c r="A786" s="56" t="s">
        <v>251</v>
      </c>
      <c r="B786" s="56" t="s">
        <v>2539</v>
      </c>
      <c r="C786" s="56" t="s">
        <v>4446</v>
      </c>
    </row>
    <row r="787" spans="1:3" x14ac:dyDescent="0.25">
      <c r="A787" s="56" t="s">
        <v>251</v>
      </c>
      <c r="B787" s="56" t="s">
        <v>2749</v>
      </c>
      <c r="C787" s="56" t="s">
        <v>4466</v>
      </c>
    </row>
    <row r="788" spans="1:3" x14ac:dyDescent="0.25">
      <c r="A788" s="56" t="s">
        <v>251</v>
      </c>
      <c r="B788" s="56" t="s">
        <v>1179</v>
      </c>
      <c r="C788" s="56" t="s">
        <v>4460</v>
      </c>
    </row>
    <row r="789" spans="1:3" x14ac:dyDescent="0.25">
      <c r="A789" s="56" t="s">
        <v>251</v>
      </c>
      <c r="B789" s="56" t="s">
        <v>1997</v>
      </c>
      <c r="C789" s="56" t="s">
        <v>4446</v>
      </c>
    </row>
    <row r="790" spans="1:3" x14ac:dyDescent="0.25">
      <c r="A790" s="56" t="s">
        <v>251</v>
      </c>
      <c r="B790" s="56" t="s">
        <v>1809</v>
      </c>
      <c r="C790" s="56" t="s">
        <v>4446</v>
      </c>
    </row>
    <row r="791" spans="1:3" x14ac:dyDescent="0.25">
      <c r="A791" s="56" t="s">
        <v>251</v>
      </c>
      <c r="B791" s="56" t="s">
        <v>1807</v>
      </c>
      <c r="C791" s="56" t="s">
        <v>4446</v>
      </c>
    </row>
    <row r="792" spans="1:3" x14ac:dyDescent="0.25">
      <c r="A792" s="56" t="s">
        <v>251</v>
      </c>
      <c r="B792" s="56" t="s">
        <v>1805</v>
      </c>
      <c r="C792" s="56" t="s">
        <v>4446</v>
      </c>
    </row>
    <row r="793" spans="1:3" x14ac:dyDescent="0.25">
      <c r="A793" s="56" t="s">
        <v>251</v>
      </c>
      <c r="B793" s="56" t="s">
        <v>2767</v>
      </c>
      <c r="C793" s="56" t="s">
        <v>4458</v>
      </c>
    </row>
    <row r="794" spans="1:3" x14ac:dyDescent="0.25">
      <c r="A794" s="56" t="s">
        <v>251</v>
      </c>
      <c r="B794" s="56" t="s">
        <v>1003</v>
      </c>
      <c r="C794" s="56" t="s">
        <v>4446</v>
      </c>
    </row>
    <row r="795" spans="1:3" x14ac:dyDescent="0.25">
      <c r="A795" s="56" t="s">
        <v>251</v>
      </c>
      <c r="B795" s="56" t="s">
        <v>659</v>
      </c>
      <c r="C795" s="56" t="s">
        <v>4446</v>
      </c>
    </row>
    <row r="796" spans="1:3" x14ac:dyDescent="0.25">
      <c r="A796" s="56" t="s">
        <v>251</v>
      </c>
      <c r="B796" s="56" t="s">
        <v>2151</v>
      </c>
      <c r="C796" s="56" t="s">
        <v>4446</v>
      </c>
    </row>
    <row r="797" spans="1:3" x14ac:dyDescent="0.25">
      <c r="A797" s="56" t="s">
        <v>251</v>
      </c>
      <c r="B797" s="56" t="s">
        <v>1255</v>
      </c>
      <c r="C797" s="56" t="s">
        <v>4446</v>
      </c>
    </row>
    <row r="798" spans="1:3" x14ac:dyDescent="0.25">
      <c r="A798" s="56" t="s">
        <v>251</v>
      </c>
      <c r="B798" s="56" t="s">
        <v>1241</v>
      </c>
      <c r="C798" s="56" t="s">
        <v>4560</v>
      </c>
    </row>
    <row r="799" spans="1:3" x14ac:dyDescent="0.25">
      <c r="A799" s="56" t="s">
        <v>251</v>
      </c>
      <c r="B799" s="56" t="s">
        <v>1707</v>
      </c>
      <c r="C799" s="56" t="s">
        <v>4561</v>
      </c>
    </row>
    <row r="800" spans="1:3" x14ac:dyDescent="0.25">
      <c r="A800" s="56" t="s">
        <v>251</v>
      </c>
      <c r="B800" s="56" t="s">
        <v>1995</v>
      </c>
      <c r="C800" s="56" t="s">
        <v>4446</v>
      </c>
    </row>
    <row r="801" spans="1:3" x14ac:dyDescent="0.25">
      <c r="A801" s="56" t="s">
        <v>251</v>
      </c>
      <c r="B801" s="56" t="s">
        <v>1237</v>
      </c>
      <c r="C801" s="56" t="s">
        <v>4562</v>
      </c>
    </row>
    <row r="802" spans="1:3" x14ac:dyDescent="0.25">
      <c r="A802" s="56" t="s">
        <v>251</v>
      </c>
      <c r="B802" s="56" t="s">
        <v>2765</v>
      </c>
      <c r="C802" s="56" t="s">
        <v>4458</v>
      </c>
    </row>
    <row r="803" spans="1:3" x14ac:dyDescent="0.25">
      <c r="A803" s="56" t="s">
        <v>155</v>
      </c>
      <c r="B803" s="56" t="s">
        <v>1309</v>
      </c>
      <c r="C803" s="56" t="s">
        <v>4563</v>
      </c>
    </row>
    <row r="804" spans="1:3" x14ac:dyDescent="0.25">
      <c r="A804" s="56" t="s">
        <v>155</v>
      </c>
      <c r="B804" s="56" t="s">
        <v>1967</v>
      </c>
      <c r="C804" s="56" t="s">
        <v>4563</v>
      </c>
    </row>
    <row r="805" spans="1:3" x14ac:dyDescent="0.25">
      <c r="A805" s="56" t="s">
        <v>155</v>
      </c>
      <c r="B805" s="56" t="s">
        <v>1807</v>
      </c>
      <c r="C805" s="56" t="s">
        <v>4564</v>
      </c>
    </row>
    <row r="806" spans="1:3" x14ac:dyDescent="0.25">
      <c r="A806" s="56" t="s">
        <v>155</v>
      </c>
      <c r="B806" s="56" t="s">
        <v>2151</v>
      </c>
      <c r="C806" s="56" t="s">
        <v>4446</v>
      </c>
    </row>
    <row r="807" spans="1:3" x14ac:dyDescent="0.25">
      <c r="A807" s="56" t="s">
        <v>155</v>
      </c>
      <c r="B807" s="56" t="s">
        <v>1179</v>
      </c>
      <c r="C807" s="56" t="s">
        <v>4460</v>
      </c>
    </row>
    <row r="808" spans="1:3" x14ac:dyDescent="0.25">
      <c r="A808" s="56" t="s">
        <v>155</v>
      </c>
      <c r="B808" s="56" t="s">
        <v>1649</v>
      </c>
      <c r="C808" s="56" t="s">
        <v>4563</v>
      </c>
    </row>
    <row r="809" spans="1:3" x14ac:dyDescent="0.25">
      <c r="A809" s="56" t="s">
        <v>155</v>
      </c>
      <c r="B809" s="56" t="s">
        <v>1997</v>
      </c>
      <c r="C809" s="56" t="s">
        <v>4502</v>
      </c>
    </row>
    <row r="810" spans="1:3" x14ac:dyDescent="0.25">
      <c r="A810" s="56" t="s">
        <v>155</v>
      </c>
      <c r="B810" s="56" t="s">
        <v>1713</v>
      </c>
      <c r="C810" s="56" t="s">
        <v>4445</v>
      </c>
    </row>
    <row r="811" spans="1:3" x14ac:dyDescent="0.25">
      <c r="A811" s="56" t="s">
        <v>155</v>
      </c>
      <c r="B811" s="56" t="s">
        <v>2767</v>
      </c>
      <c r="C811" s="56" t="s">
        <v>4458</v>
      </c>
    </row>
    <row r="812" spans="1:3" x14ac:dyDescent="0.25">
      <c r="A812" s="56" t="s">
        <v>155</v>
      </c>
      <c r="B812" s="56" t="s">
        <v>1959</v>
      </c>
      <c r="C812" s="56" t="s">
        <v>4565</v>
      </c>
    </row>
    <row r="813" spans="1:3" x14ac:dyDescent="0.25">
      <c r="A813" s="56" t="s">
        <v>155</v>
      </c>
      <c r="B813" s="56" t="s">
        <v>1719</v>
      </c>
      <c r="C813" s="56" t="s">
        <v>4451</v>
      </c>
    </row>
    <row r="814" spans="1:3" x14ac:dyDescent="0.25">
      <c r="A814" s="56" t="s">
        <v>155</v>
      </c>
      <c r="B814" s="56" t="s">
        <v>1311</v>
      </c>
      <c r="C814" s="56" t="s">
        <v>4563</v>
      </c>
    </row>
    <row r="815" spans="1:3" x14ac:dyDescent="0.25">
      <c r="A815" s="56" t="s">
        <v>155</v>
      </c>
      <c r="B815" s="56" t="s">
        <v>2751</v>
      </c>
      <c r="C815" s="56" t="s">
        <v>4466</v>
      </c>
    </row>
    <row r="816" spans="1:3" x14ac:dyDescent="0.25">
      <c r="A816" s="56" t="s">
        <v>155</v>
      </c>
      <c r="B816" s="56" t="s">
        <v>1727</v>
      </c>
      <c r="C816" s="56" t="s">
        <v>4445</v>
      </c>
    </row>
    <row r="817" spans="1:3" x14ac:dyDescent="0.25">
      <c r="A817" s="56" t="s">
        <v>155</v>
      </c>
      <c r="B817" s="56" t="s">
        <v>2765</v>
      </c>
      <c r="C817" s="56" t="s">
        <v>4458</v>
      </c>
    </row>
    <row r="818" spans="1:3" x14ac:dyDescent="0.25">
      <c r="A818" s="56" t="s">
        <v>155</v>
      </c>
      <c r="B818" s="56" t="s">
        <v>1717</v>
      </c>
      <c r="C818" s="56" t="s">
        <v>4566</v>
      </c>
    </row>
    <row r="819" spans="1:3" x14ac:dyDescent="0.25">
      <c r="A819" s="56" t="s">
        <v>155</v>
      </c>
      <c r="B819" s="56" t="s">
        <v>1707</v>
      </c>
      <c r="C819" s="56" t="s">
        <v>4448</v>
      </c>
    </row>
    <row r="820" spans="1:3" x14ac:dyDescent="0.25">
      <c r="A820" s="56" t="s">
        <v>155</v>
      </c>
      <c r="B820" s="56" t="s">
        <v>1305</v>
      </c>
      <c r="C820" s="56" t="s">
        <v>4563</v>
      </c>
    </row>
    <row r="821" spans="1:3" x14ac:dyDescent="0.25">
      <c r="A821" s="56" t="s">
        <v>155</v>
      </c>
      <c r="B821" s="56" t="s">
        <v>1307</v>
      </c>
      <c r="C821" s="56" t="s">
        <v>4563</v>
      </c>
    </row>
    <row r="822" spans="1:3" x14ac:dyDescent="0.25">
      <c r="A822" s="56" t="s">
        <v>155</v>
      </c>
      <c r="B822" s="56" t="s">
        <v>1255</v>
      </c>
      <c r="C822" s="56" t="s">
        <v>4567</v>
      </c>
    </row>
    <row r="823" spans="1:3" x14ac:dyDescent="0.25">
      <c r="A823" s="56" t="s">
        <v>155</v>
      </c>
      <c r="B823" s="56" t="s">
        <v>1723</v>
      </c>
      <c r="C823" s="56" t="s">
        <v>4445</v>
      </c>
    </row>
    <row r="824" spans="1:3" x14ac:dyDescent="0.25">
      <c r="A824" s="56" t="s">
        <v>155</v>
      </c>
      <c r="B824" s="56" t="s">
        <v>1995</v>
      </c>
      <c r="C824" s="56" t="s">
        <v>4502</v>
      </c>
    </row>
    <row r="825" spans="1:3" x14ac:dyDescent="0.25">
      <c r="A825" s="56" t="s">
        <v>155</v>
      </c>
      <c r="B825" s="56" t="s">
        <v>1241</v>
      </c>
      <c r="C825" s="56" t="s">
        <v>4568</v>
      </c>
    </row>
    <row r="826" spans="1:3" x14ac:dyDescent="0.25">
      <c r="A826" s="56" t="s">
        <v>155</v>
      </c>
      <c r="B826" s="56" t="s">
        <v>1711</v>
      </c>
      <c r="C826" s="56" t="s">
        <v>4445</v>
      </c>
    </row>
    <row r="827" spans="1:3" x14ac:dyDescent="0.25">
      <c r="A827" s="56" t="s">
        <v>155</v>
      </c>
      <c r="B827" s="56" t="s">
        <v>1961</v>
      </c>
      <c r="C827" s="56" t="s">
        <v>4569</v>
      </c>
    </row>
    <row r="828" spans="1:3" x14ac:dyDescent="0.25">
      <c r="A828" s="56" t="s">
        <v>155</v>
      </c>
      <c r="B828" s="56" t="s">
        <v>659</v>
      </c>
      <c r="C828" s="56" t="s">
        <v>4570</v>
      </c>
    </row>
    <row r="829" spans="1:3" x14ac:dyDescent="0.25">
      <c r="A829" s="56" t="s">
        <v>155</v>
      </c>
      <c r="B829" s="56" t="s">
        <v>1805</v>
      </c>
      <c r="C829" s="56" t="s">
        <v>4564</v>
      </c>
    </row>
    <row r="830" spans="1:3" x14ac:dyDescent="0.25">
      <c r="A830" s="56" t="s">
        <v>155</v>
      </c>
      <c r="B830" s="56" t="s">
        <v>2749</v>
      </c>
      <c r="C830" s="56" t="s">
        <v>4466</v>
      </c>
    </row>
    <row r="831" spans="1:3" x14ac:dyDescent="0.25">
      <c r="A831" s="56" t="s">
        <v>155</v>
      </c>
      <c r="B831" s="56" t="s">
        <v>1725</v>
      </c>
      <c r="C831" s="56" t="s">
        <v>4445</v>
      </c>
    </row>
    <row r="832" spans="1:3" x14ac:dyDescent="0.25">
      <c r="A832" s="56" t="s">
        <v>155</v>
      </c>
      <c r="B832" s="56" t="s">
        <v>1003</v>
      </c>
      <c r="C832" s="56" t="s">
        <v>4570</v>
      </c>
    </row>
    <row r="833" spans="1:3" x14ac:dyDescent="0.25">
      <c r="A833" s="56" t="s">
        <v>155</v>
      </c>
      <c r="B833" s="56" t="s">
        <v>2539</v>
      </c>
      <c r="C833" s="56" t="s">
        <v>4571</v>
      </c>
    </row>
    <row r="834" spans="1:3" x14ac:dyDescent="0.25">
      <c r="A834" s="56" t="s">
        <v>155</v>
      </c>
      <c r="B834" s="56" t="s">
        <v>1809</v>
      </c>
      <c r="C834" s="56" t="s">
        <v>4496</v>
      </c>
    </row>
    <row r="835" spans="1:3" x14ac:dyDescent="0.25">
      <c r="A835" s="56" t="s">
        <v>155</v>
      </c>
      <c r="B835" s="56" t="s">
        <v>1969</v>
      </c>
      <c r="C835" s="56" t="s">
        <v>4563</v>
      </c>
    </row>
    <row r="836" spans="1:3" x14ac:dyDescent="0.25">
      <c r="A836" s="56" t="s">
        <v>155</v>
      </c>
      <c r="B836" s="56" t="s">
        <v>2517</v>
      </c>
      <c r="C836" s="56" t="s">
        <v>4571</v>
      </c>
    </row>
    <row r="837" spans="1:3" x14ac:dyDescent="0.25">
      <c r="A837" s="56" t="s">
        <v>155</v>
      </c>
      <c r="B837" s="56" t="s">
        <v>1715</v>
      </c>
      <c r="C837" s="56" t="s">
        <v>4445</v>
      </c>
    </row>
    <row r="838" spans="1:3" x14ac:dyDescent="0.25">
      <c r="A838" s="56" t="s">
        <v>155</v>
      </c>
      <c r="B838" s="56" t="s">
        <v>1963</v>
      </c>
      <c r="C838" s="56" t="s">
        <v>4569</v>
      </c>
    </row>
    <row r="839" spans="1:3" x14ac:dyDescent="0.25">
      <c r="A839" s="56" t="s">
        <v>3400</v>
      </c>
      <c r="B839" s="56" t="s">
        <v>1707</v>
      </c>
      <c r="C839" s="56" t="s">
        <v>4457</v>
      </c>
    </row>
    <row r="840" spans="1:3" x14ac:dyDescent="0.25">
      <c r="A840" s="56" t="s">
        <v>3400</v>
      </c>
      <c r="B840" s="56" t="s">
        <v>1255</v>
      </c>
      <c r="C840" s="56" t="s">
        <v>4446</v>
      </c>
    </row>
    <row r="841" spans="1:3" x14ac:dyDescent="0.25">
      <c r="A841" s="56" t="s">
        <v>3400</v>
      </c>
      <c r="B841" s="56" t="s">
        <v>2765</v>
      </c>
      <c r="C841" s="56" t="s">
        <v>4447</v>
      </c>
    </row>
    <row r="842" spans="1:3" x14ac:dyDescent="0.25">
      <c r="A842" s="56" t="s">
        <v>3400</v>
      </c>
      <c r="B842" s="56" t="s">
        <v>1179</v>
      </c>
      <c r="C842" s="56" t="s">
        <v>4449</v>
      </c>
    </row>
    <row r="843" spans="1:3" x14ac:dyDescent="0.25">
      <c r="A843" s="56" t="s">
        <v>3400</v>
      </c>
      <c r="B843" s="56" t="s">
        <v>1711</v>
      </c>
      <c r="C843" s="56" t="s">
        <v>4445</v>
      </c>
    </row>
    <row r="844" spans="1:3" x14ac:dyDescent="0.25">
      <c r="A844" s="56" t="s">
        <v>3400</v>
      </c>
      <c r="B844" s="56" t="s">
        <v>2539</v>
      </c>
      <c r="C844" s="56" t="s">
        <v>4446</v>
      </c>
    </row>
    <row r="845" spans="1:3" x14ac:dyDescent="0.25">
      <c r="A845" s="56" t="s">
        <v>3400</v>
      </c>
      <c r="B845" s="56" t="s">
        <v>2151</v>
      </c>
      <c r="C845" s="56" t="s">
        <v>4446</v>
      </c>
    </row>
    <row r="846" spans="1:3" x14ac:dyDescent="0.25">
      <c r="A846" s="56" t="s">
        <v>3400</v>
      </c>
      <c r="B846" s="56" t="s">
        <v>1309</v>
      </c>
      <c r="C846" s="56" t="s">
        <v>4572</v>
      </c>
    </row>
    <row r="847" spans="1:3" x14ac:dyDescent="0.25">
      <c r="A847" s="56" t="s">
        <v>3400</v>
      </c>
      <c r="B847" s="56" t="s">
        <v>1969</v>
      </c>
      <c r="C847" s="56" t="s">
        <v>4572</v>
      </c>
    </row>
    <row r="848" spans="1:3" x14ac:dyDescent="0.25">
      <c r="A848" s="56" t="s">
        <v>3400</v>
      </c>
      <c r="B848" s="56" t="s">
        <v>1003</v>
      </c>
      <c r="C848" s="56" t="s">
        <v>4446</v>
      </c>
    </row>
    <row r="849" spans="1:3" x14ac:dyDescent="0.25">
      <c r="A849" s="56" t="s">
        <v>3400</v>
      </c>
      <c r="B849" s="56" t="s">
        <v>1967</v>
      </c>
      <c r="C849" s="56" t="s">
        <v>4572</v>
      </c>
    </row>
    <row r="850" spans="1:3" x14ac:dyDescent="0.25">
      <c r="A850" s="56" t="s">
        <v>3400</v>
      </c>
      <c r="B850" s="56" t="s">
        <v>1807</v>
      </c>
      <c r="C850" s="56" t="s">
        <v>4446</v>
      </c>
    </row>
    <row r="851" spans="1:3" x14ac:dyDescent="0.25">
      <c r="A851" s="56" t="s">
        <v>3400</v>
      </c>
      <c r="B851" s="56" t="s">
        <v>1713</v>
      </c>
      <c r="C851" s="56" t="s">
        <v>4445</v>
      </c>
    </row>
    <row r="852" spans="1:3" x14ac:dyDescent="0.25">
      <c r="A852" s="56" t="s">
        <v>3400</v>
      </c>
      <c r="B852" s="56" t="s">
        <v>1649</v>
      </c>
      <c r="C852" s="56" t="s">
        <v>4572</v>
      </c>
    </row>
    <row r="853" spans="1:3" x14ac:dyDescent="0.25">
      <c r="A853" s="56" t="s">
        <v>3400</v>
      </c>
      <c r="B853" s="56" t="s">
        <v>1997</v>
      </c>
      <c r="C853" s="56" t="s">
        <v>4446</v>
      </c>
    </row>
    <row r="854" spans="1:3" x14ac:dyDescent="0.25">
      <c r="A854" s="56" t="s">
        <v>3400</v>
      </c>
      <c r="B854" s="56" t="s">
        <v>2767</v>
      </c>
      <c r="C854" s="56" t="s">
        <v>4447</v>
      </c>
    </row>
    <row r="855" spans="1:3" x14ac:dyDescent="0.25">
      <c r="A855" s="56" t="s">
        <v>3400</v>
      </c>
      <c r="B855" s="56" t="s">
        <v>1311</v>
      </c>
      <c r="C855" s="56" t="s">
        <v>4572</v>
      </c>
    </row>
    <row r="856" spans="1:3" x14ac:dyDescent="0.25">
      <c r="A856" s="56" t="s">
        <v>3400</v>
      </c>
      <c r="B856" s="56" t="s">
        <v>1727</v>
      </c>
      <c r="C856" s="56" t="s">
        <v>4445</v>
      </c>
    </row>
    <row r="857" spans="1:3" x14ac:dyDescent="0.25">
      <c r="A857" s="56" t="s">
        <v>3400</v>
      </c>
      <c r="B857" s="56" t="s">
        <v>1717</v>
      </c>
      <c r="C857" s="56" t="s">
        <v>4444</v>
      </c>
    </row>
    <row r="858" spans="1:3" x14ac:dyDescent="0.25">
      <c r="A858" s="56" t="s">
        <v>3400</v>
      </c>
      <c r="B858" s="56" t="s">
        <v>1305</v>
      </c>
      <c r="C858" s="56" t="s">
        <v>4572</v>
      </c>
    </row>
    <row r="859" spans="1:3" x14ac:dyDescent="0.25">
      <c r="A859" s="56" t="s">
        <v>3400</v>
      </c>
      <c r="B859" s="56" t="s">
        <v>1307</v>
      </c>
      <c r="C859" s="56" t="s">
        <v>4572</v>
      </c>
    </row>
    <row r="860" spans="1:3" x14ac:dyDescent="0.25">
      <c r="A860" s="56" t="s">
        <v>3400</v>
      </c>
      <c r="B860" s="56" t="s">
        <v>1723</v>
      </c>
      <c r="C860" s="56" t="s">
        <v>4445</v>
      </c>
    </row>
    <row r="861" spans="1:3" x14ac:dyDescent="0.25">
      <c r="A861" s="56" t="s">
        <v>3400</v>
      </c>
      <c r="B861" s="56" t="s">
        <v>1241</v>
      </c>
      <c r="C861" s="56" t="s">
        <v>4573</v>
      </c>
    </row>
    <row r="862" spans="1:3" x14ac:dyDescent="0.25">
      <c r="A862" s="56" t="s">
        <v>3400</v>
      </c>
      <c r="B862" s="56" t="s">
        <v>1805</v>
      </c>
      <c r="C862" s="56" t="s">
        <v>4446</v>
      </c>
    </row>
    <row r="863" spans="1:3" x14ac:dyDescent="0.25">
      <c r="A863" s="56" t="s">
        <v>3400</v>
      </c>
      <c r="B863" s="56" t="s">
        <v>1995</v>
      </c>
      <c r="C863" s="56" t="s">
        <v>4446</v>
      </c>
    </row>
    <row r="864" spans="1:3" x14ac:dyDescent="0.25">
      <c r="A864" s="56" t="s">
        <v>3400</v>
      </c>
      <c r="B864" s="56" t="s">
        <v>1725</v>
      </c>
      <c r="C864" s="56" t="s">
        <v>4445</v>
      </c>
    </row>
    <row r="865" spans="1:3" x14ac:dyDescent="0.25">
      <c r="A865" s="56" t="s">
        <v>3400</v>
      </c>
      <c r="B865" s="56" t="s">
        <v>659</v>
      </c>
      <c r="C865" s="56" t="s">
        <v>4446</v>
      </c>
    </row>
    <row r="866" spans="1:3" x14ac:dyDescent="0.25">
      <c r="A866" s="56" t="s">
        <v>3400</v>
      </c>
      <c r="B866" s="56" t="s">
        <v>1809</v>
      </c>
      <c r="C866" s="56" t="s">
        <v>4446</v>
      </c>
    </row>
    <row r="867" spans="1:3" x14ac:dyDescent="0.25">
      <c r="A867" s="56" t="s">
        <v>3400</v>
      </c>
      <c r="B867" s="56" t="s">
        <v>1715</v>
      </c>
      <c r="C867" s="56" t="s">
        <v>4445</v>
      </c>
    </row>
    <row r="868" spans="1:3" x14ac:dyDescent="0.25">
      <c r="A868" s="56" t="s">
        <v>3400</v>
      </c>
      <c r="B868" s="56" t="s">
        <v>2517</v>
      </c>
      <c r="C868" s="56" t="s">
        <v>4446</v>
      </c>
    </row>
    <row r="869" spans="1:3" x14ac:dyDescent="0.25">
      <c r="A869" s="56" t="s">
        <v>3402</v>
      </c>
      <c r="B869" s="56" t="s">
        <v>1713</v>
      </c>
      <c r="C869" s="56" t="s">
        <v>4445</v>
      </c>
    </row>
    <row r="870" spans="1:3" x14ac:dyDescent="0.25">
      <c r="A870" s="56" t="s">
        <v>3402</v>
      </c>
      <c r="B870" s="56" t="s">
        <v>1255</v>
      </c>
      <c r="C870" s="56" t="s">
        <v>4574</v>
      </c>
    </row>
    <row r="871" spans="1:3" x14ac:dyDescent="0.25">
      <c r="A871" s="56" t="s">
        <v>3402</v>
      </c>
      <c r="B871" s="56" t="s">
        <v>1305</v>
      </c>
      <c r="C871" s="56" t="s">
        <v>4575</v>
      </c>
    </row>
    <row r="872" spans="1:3" x14ac:dyDescent="0.25">
      <c r="A872" s="56" t="s">
        <v>3402</v>
      </c>
      <c r="B872" s="56" t="s">
        <v>1719</v>
      </c>
      <c r="C872" s="56" t="s">
        <v>4459</v>
      </c>
    </row>
    <row r="873" spans="1:3" x14ac:dyDescent="0.25">
      <c r="A873" s="56" t="s">
        <v>3402</v>
      </c>
      <c r="B873" s="56" t="s">
        <v>1179</v>
      </c>
      <c r="C873" s="56" t="s">
        <v>4449</v>
      </c>
    </row>
    <row r="874" spans="1:3" x14ac:dyDescent="0.25">
      <c r="A874" s="56" t="s">
        <v>3402</v>
      </c>
      <c r="B874" s="56" t="s">
        <v>659</v>
      </c>
      <c r="C874" s="56" t="s">
        <v>4574</v>
      </c>
    </row>
    <row r="875" spans="1:3" x14ac:dyDescent="0.25">
      <c r="A875" s="56" t="s">
        <v>3402</v>
      </c>
      <c r="B875" s="56" t="s">
        <v>2517</v>
      </c>
      <c r="C875" s="56" t="s">
        <v>4574</v>
      </c>
    </row>
    <row r="876" spans="1:3" x14ac:dyDescent="0.25">
      <c r="A876" s="56" t="s">
        <v>3402</v>
      </c>
      <c r="B876" s="56" t="s">
        <v>1969</v>
      </c>
      <c r="C876" s="56" t="s">
        <v>4575</v>
      </c>
    </row>
    <row r="877" spans="1:3" x14ac:dyDescent="0.25">
      <c r="A877" s="56" t="s">
        <v>3402</v>
      </c>
      <c r="B877" s="56" t="s">
        <v>1003</v>
      </c>
      <c r="C877" s="56" t="s">
        <v>4574</v>
      </c>
    </row>
    <row r="878" spans="1:3" x14ac:dyDescent="0.25">
      <c r="A878" s="56" t="s">
        <v>3402</v>
      </c>
      <c r="B878" s="56" t="s">
        <v>2539</v>
      </c>
      <c r="C878" s="56" t="s">
        <v>4574</v>
      </c>
    </row>
    <row r="879" spans="1:3" x14ac:dyDescent="0.25">
      <c r="A879" s="56" t="s">
        <v>3402</v>
      </c>
      <c r="B879" s="56" t="s">
        <v>1711</v>
      </c>
      <c r="C879" s="56" t="s">
        <v>4445</v>
      </c>
    </row>
    <row r="880" spans="1:3" x14ac:dyDescent="0.25">
      <c r="A880" s="56" t="s">
        <v>3402</v>
      </c>
      <c r="B880" s="56" t="s">
        <v>2765</v>
      </c>
      <c r="C880" s="56" t="s">
        <v>4447</v>
      </c>
    </row>
    <row r="881" spans="1:3" x14ac:dyDescent="0.25">
      <c r="A881" s="56" t="s">
        <v>3402</v>
      </c>
      <c r="B881" s="56" t="s">
        <v>1707</v>
      </c>
      <c r="C881" s="56" t="s">
        <v>4448</v>
      </c>
    </row>
    <row r="882" spans="1:3" x14ac:dyDescent="0.25">
      <c r="A882" s="56" t="s">
        <v>3402</v>
      </c>
      <c r="B882" s="56" t="s">
        <v>1967</v>
      </c>
      <c r="C882" s="56" t="s">
        <v>4575</v>
      </c>
    </row>
    <row r="883" spans="1:3" x14ac:dyDescent="0.25">
      <c r="A883" s="56" t="s">
        <v>3402</v>
      </c>
      <c r="B883" s="56" t="s">
        <v>1309</v>
      </c>
      <c r="C883" s="56" t="s">
        <v>4575</v>
      </c>
    </row>
    <row r="884" spans="1:3" x14ac:dyDescent="0.25">
      <c r="A884" s="56" t="s">
        <v>3402</v>
      </c>
      <c r="B884" s="56" t="s">
        <v>1807</v>
      </c>
      <c r="C884" s="56" t="s">
        <v>4574</v>
      </c>
    </row>
    <row r="885" spans="1:3" x14ac:dyDescent="0.25">
      <c r="A885" s="56" t="s">
        <v>3402</v>
      </c>
      <c r="B885" s="56" t="s">
        <v>1649</v>
      </c>
      <c r="C885" s="56" t="s">
        <v>4575</v>
      </c>
    </row>
    <row r="886" spans="1:3" x14ac:dyDescent="0.25">
      <c r="A886" s="56" t="s">
        <v>3402</v>
      </c>
      <c r="B886" s="56" t="s">
        <v>2767</v>
      </c>
      <c r="C886" s="56" t="s">
        <v>4447</v>
      </c>
    </row>
    <row r="887" spans="1:3" x14ac:dyDescent="0.25">
      <c r="A887" s="56" t="s">
        <v>3402</v>
      </c>
      <c r="B887" s="56" t="s">
        <v>1311</v>
      </c>
      <c r="C887" s="56" t="s">
        <v>4575</v>
      </c>
    </row>
    <row r="888" spans="1:3" x14ac:dyDescent="0.25">
      <c r="A888" s="56" t="s">
        <v>3402</v>
      </c>
      <c r="B888" s="56" t="s">
        <v>1727</v>
      </c>
      <c r="C888" s="56" t="s">
        <v>4576</v>
      </c>
    </row>
    <row r="889" spans="1:3" x14ac:dyDescent="0.25">
      <c r="A889" s="56" t="s">
        <v>3402</v>
      </c>
      <c r="B889" s="56" t="s">
        <v>1717</v>
      </c>
      <c r="C889" s="56" t="s">
        <v>4577</v>
      </c>
    </row>
    <row r="890" spans="1:3" x14ac:dyDescent="0.25">
      <c r="A890" s="56" t="s">
        <v>3402</v>
      </c>
      <c r="B890" s="56" t="s">
        <v>1723</v>
      </c>
      <c r="C890" s="56" t="s">
        <v>4445</v>
      </c>
    </row>
    <row r="891" spans="1:3" x14ac:dyDescent="0.25">
      <c r="A891" s="56" t="s">
        <v>3402</v>
      </c>
      <c r="B891" s="56" t="s">
        <v>1307</v>
      </c>
      <c r="C891" s="56" t="s">
        <v>4575</v>
      </c>
    </row>
    <row r="892" spans="1:3" x14ac:dyDescent="0.25">
      <c r="A892" s="56" t="s">
        <v>3402</v>
      </c>
      <c r="B892" s="56" t="s">
        <v>1805</v>
      </c>
      <c r="C892" s="56" t="s">
        <v>4574</v>
      </c>
    </row>
    <row r="893" spans="1:3" x14ac:dyDescent="0.25">
      <c r="A893" s="56" t="s">
        <v>3402</v>
      </c>
      <c r="B893" s="56" t="s">
        <v>1725</v>
      </c>
      <c r="C893" s="56" t="s">
        <v>4445</v>
      </c>
    </row>
    <row r="894" spans="1:3" x14ac:dyDescent="0.25">
      <c r="A894" s="56" t="s">
        <v>3402</v>
      </c>
      <c r="B894" s="56" t="s">
        <v>1809</v>
      </c>
      <c r="C894" s="56" t="s">
        <v>4496</v>
      </c>
    </row>
    <row r="895" spans="1:3" x14ac:dyDescent="0.25">
      <c r="A895" s="56" t="s">
        <v>3402</v>
      </c>
      <c r="B895" s="56" t="s">
        <v>1715</v>
      </c>
      <c r="C895" s="56" t="s">
        <v>4578</v>
      </c>
    </row>
    <row r="896" spans="1:3" x14ac:dyDescent="0.25">
      <c r="A896" s="56" t="s">
        <v>277</v>
      </c>
      <c r="B896" s="56" t="s">
        <v>1969</v>
      </c>
      <c r="C896" s="56" t="s">
        <v>4579</v>
      </c>
    </row>
    <row r="897" spans="1:3" x14ac:dyDescent="0.25">
      <c r="A897" s="56" t="s">
        <v>277</v>
      </c>
      <c r="B897" s="56" t="s">
        <v>1003</v>
      </c>
      <c r="C897" s="56" t="s">
        <v>4446</v>
      </c>
    </row>
    <row r="898" spans="1:3" x14ac:dyDescent="0.25">
      <c r="A898" s="56" t="s">
        <v>277</v>
      </c>
      <c r="B898" s="56" t="s">
        <v>2539</v>
      </c>
      <c r="C898" s="56" t="s">
        <v>4446</v>
      </c>
    </row>
    <row r="899" spans="1:3" x14ac:dyDescent="0.25">
      <c r="A899" s="56" t="s">
        <v>277</v>
      </c>
      <c r="B899" s="56" t="s">
        <v>2765</v>
      </c>
      <c r="C899" s="56" t="s">
        <v>4458</v>
      </c>
    </row>
    <row r="900" spans="1:3" x14ac:dyDescent="0.25">
      <c r="A900" s="56" t="s">
        <v>277</v>
      </c>
      <c r="B900" s="56" t="s">
        <v>2151</v>
      </c>
      <c r="C900" s="56" t="s">
        <v>4446</v>
      </c>
    </row>
    <row r="901" spans="1:3" x14ac:dyDescent="0.25">
      <c r="A901" s="56" t="s">
        <v>277</v>
      </c>
      <c r="B901" s="56" t="s">
        <v>1959</v>
      </c>
      <c r="C901" s="56" t="s">
        <v>4580</v>
      </c>
    </row>
    <row r="902" spans="1:3" x14ac:dyDescent="0.25">
      <c r="A902" s="56" t="s">
        <v>277</v>
      </c>
      <c r="B902" s="56" t="s">
        <v>1967</v>
      </c>
      <c r="C902" s="56" t="s">
        <v>4579</v>
      </c>
    </row>
    <row r="903" spans="1:3" x14ac:dyDescent="0.25">
      <c r="A903" s="56" t="s">
        <v>277</v>
      </c>
      <c r="B903" s="56" t="s">
        <v>1807</v>
      </c>
      <c r="C903" s="56" t="s">
        <v>4446</v>
      </c>
    </row>
    <row r="904" spans="1:3" x14ac:dyDescent="0.25">
      <c r="A904" s="56" t="s">
        <v>277</v>
      </c>
      <c r="B904" s="56" t="s">
        <v>1727</v>
      </c>
      <c r="C904" s="56" t="s">
        <v>4445</v>
      </c>
    </row>
    <row r="905" spans="1:3" x14ac:dyDescent="0.25">
      <c r="A905" s="56" t="s">
        <v>277</v>
      </c>
      <c r="B905" s="56" t="s">
        <v>2767</v>
      </c>
      <c r="C905" s="56" t="s">
        <v>4458</v>
      </c>
    </row>
    <row r="906" spans="1:3" x14ac:dyDescent="0.25">
      <c r="A906" s="56" t="s">
        <v>277</v>
      </c>
      <c r="B906" s="56" t="s">
        <v>1717</v>
      </c>
      <c r="C906" s="56" t="s">
        <v>4461</v>
      </c>
    </row>
    <row r="907" spans="1:3" x14ac:dyDescent="0.25">
      <c r="A907" s="56" t="s">
        <v>277</v>
      </c>
      <c r="B907" s="56" t="s">
        <v>1305</v>
      </c>
      <c r="C907" s="56" t="s">
        <v>4579</v>
      </c>
    </row>
    <row r="908" spans="1:3" x14ac:dyDescent="0.25">
      <c r="A908" s="56" t="s">
        <v>277</v>
      </c>
      <c r="B908" s="56" t="s">
        <v>1307</v>
      </c>
      <c r="C908" s="56" t="s">
        <v>4579</v>
      </c>
    </row>
    <row r="909" spans="1:3" x14ac:dyDescent="0.25">
      <c r="A909" s="56" t="s">
        <v>277</v>
      </c>
      <c r="B909" s="56" t="s">
        <v>1961</v>
      </c>
      <c r="C909" s="56" t="s">
        <v>4581</v>
      </c>
    </row>
    <row r="910" spans="1:3" x14ac:dyDescent="0.25">
      <c r="A910" s="56" t="s">
        <v>277</v>
      </c>
      <c r="B910" s="56" t="s">
        <v>1805</v>
      </c>
      <c r="C910" s="56" t="s">
        <v>4446</v>
      </c>
    </row>
    <row r="911" spans="1:3" x14ac:dyDescent="0.25">
      <c r="A911" s="56" t="s">
        <v>277</v>
      </c>
      <c r="B911" s="56" t="s">
        <v>659</v>
      </c>
      <c r="C911" s="56" t="s">
        <v>4446</v>
      </c>
    </row>
    <row r="912" spans="1:3" x14ac:dyDescent="0.25">
      <c r="A912" s="56" t="s">
        <v>277</v>
      </c>
      <c r="B912" s="56" t="s">
        <v>1809</v>
      </c>
      <c r="C912" s="56" t="s">
        <v>4446</v>
      </c>
    </row>
    <row r="913" spans="1:3" x14ac:dyDescent="0.25">
      <c r="A913" s="56" t="s">
        <v>277</v>
      </c>
      <c r="B913" s="56" t="s">
        <v>1715</v>
      </c>
      <c r="C913" s="56" t="s">
        <v>4445</v>
      </c>
    </row>
    <row r="914" spans="1:3" x14ac:dyDescent="0.25">
      <c r="A914" s="56" t="s">
        <v>277</v>
      </c>
      <c r="B914" s="56" t="s">
        <v>2517</v>
      </c>
      <c r="C914" s="56" t="s">
        <v>4446</v>
      </c>
    </row>
    <row r="915" spans="1:3" x14ac:dyDescent="0.25">
      <c r="A915" s="56" t="s">
        <v>277</v>
      </c>
      <c r="B915" s="56" t="s">
        <v>1179</v>
      </c>
      <c r="C915" s="56" t="s">
        <v>4460</v>
      </c>
    </row>
    <row r="916" spans="1:3" x14ac:dyDescent="0.25">
      <c r="A916" s="56" t="s">
        <v>277</v>
      </c>
      <c r="B916" s="56" t="s">
        <v>1725</v>
      </c>
      <c r="C916" s="56" t="s">
        <v>4445</v>
      </c>
    </row>
    <row r="917" spans="1:3" x14ac:dyDescent="0.25">
      <c r="A917" s="56" t="s">
        <v>277</v>
      </c>
      <c r="B917" s="56" t="s">
        <v>1963</v>
      </c>
      <c r="C917" s="56" t="s">
        <v>4581</v>
      </c>
    </row>
    <row r="918" spans="1:3" x14ac:dyDescent="0.25">
      <c r="A918" s="56" t="s">
        <v>277</v>
      </c>
      <c r="B918" s="56" t="s">
        <v>1995</v>
      </c>
      <c r="C918" s="56" t="s">
        <v>4446</v>
      </c>
    </row>
    <row r="919" spans="1:3" x14ac:dyDescent="0.25">
      <c r="A919" s="56" t="s">
        <v>277</v>
      </c>
      <c r="B919" s="56" t="s">
        <v>1241</v>
      </c>
      <c r="C919" s="56" t="s">
        <v>4582</v>
      </c>
    </row>
    <row r="920" spans="1:3" x14ac:dyDescent="0.25">
      <c r="A920" s="56" t="s">
        <v>277</v>
      </c>
      <c r="B920" s="56" t="s">
        <v>1723</v>
      </c>
      <c r="C920" s="56" t="s">
        <v>4445</v>
      </c>
    </row>
    <row r="921" spans="1:3" x14ac:dyDescent="0.25">
      <c r="A921" s="56" t="s">
        <v>277</v>
      </c>
      <c r="B921" s="56" t="s">
        <v>1711</v>
      </c>
      <c r="C921" s="56" t="s">
        <v>4445</v>
      </c>
    </row>
    <row r="922" spans="1:3" x14ac:dyDescent="0.25">
      <c r="A922" s="56" t="s">
        <v>277</v>
      </c>
      <c r="B922" s="56" t="s">
        <v>1311</v>
      </c>
      <c r="C922" s="56" t="s">
        <v>4579</v>
      </c>
    </row>
    <row r="923" spans="1:3" x14ac:dyDescent="0.25">
      <c r="A923" s="56" t="s">
        <v>277</v>
      </c>
      <c r="B923" s="56" t="s">
        <v>1713</v>
      </c>
      <c r="C923" s="56" t="s">
        <v>4445</v>
      </c>
    </row>
    <row r="924" spans="1:3" x14ac:dyDescent="0.25">
      <c r="A924" s="56" t="s">
        <v>277</v>
      </c>
      <c r="B924" s="56" t="s">
        <v>1707</v>
      </c>
      <c r="C924" s="56" t="s">
        <v>4448</v>
      </c>
    </row>
    <row r="925" spans="1:3" x14ac:dyDescent="0.25">
      <c r="A925" s="56" t="s">
        <v>277</v>
      </c>
      <c r="B925" s="56" t="s">
        <v>1997</v>
      </c>
      <c r="C925" s="56" t="s">
        <v>4446</v>
      </c>
    </row>
    <row r="926" spans="1:3" x14ac:dyDescent="0.25">
      <c r="A926" s="56" t="s">
        <v>277</v>
      </c>
      <c r="B926" s="56" t="s">
        <v>1719</v>
      </c>
      <c r="C926" s="56" t="s">
        <v>4459</v>
      </c>
    </row>
    <row r="927" spans="1:3" x14ac:dyDescent="0.25">
      <c r="A927" s="56" t="s">
        <v>277</v>
      </c>
      <c r="B927" s="56" t="s">
        <v>1649</v>
      </c>
      <c r="C927" s="56" t="s">
        <v>4579</v>
      </c>
    </row>
    <row r="928" spans="1:3" x14ac:dyDescent="0.25">
      <c r="A928" s="56" t="s">
        <v>277</v>
      </c>
      <c r="B928" s="56" t="s">
        <v>1255</v>
      </c>
      <c r="C928" s="56" t="s">
        <v>4446</v>
      </c>
    </row>
    <row r="929" spans="1:3" x14ac:dyDescent="0.25">
      <c r="A929" s="56" t="s">
        <v>277</v>
      </c>
      <c r="B929" s="56" t="s">
        <v>1309</v>
      </c>
      <c r="C929" s="56" t="s">
        <v>4579</v>
      </c>
    </row>
    <row r="930" spans="1:3" x14ac:dyDescent="0.25">
      <c r="A930" s="56" t="s">
        <v>217</v>
      </c>
      <c r="B930" s="56" t="s">
        <v>1179</v>
      </c>
      <c r="C930" s="56" t="s">
        <v>4460</v>
      </c>
    </row>
    <row r="931" spans="1:3" x14ac:dyDescent="0.25">
      <c r="A931" s="56" t="s">
        <v>217</v>
      </c>
      <c r="B931" s="56" t="s">
        <v>1963</v>
      </c>
      <c r="C931" s="56" t="s">
        <v>4583</v>
      </c>
    </row>
    <row r="932" spans="1:3" x14ac:dyDescent="0.25">
      <c r="A932" s="56" t="s">
        <v>217</v>
      </c>
      <c r="B932" s="56" t="s">
        <v>1969</v>
      </c>
      <c r="C932" s="56" t="s">
        <v>4584</v>
      </c>
    </row>
    <row r="933" spans="1:3" x14ac:dyDescent="0.25">
      <c r="A933" s="56" t="s">
        <v>217</v>
      </c>
      <c r="B933" s="56" t="s">
        <v>1003</v>
      </c>
      <c r="C933" s="56" t="s">
        <v>4446</v>
      </c>
    </row>
    <row r="934" spans="1:3" x14ac:dyDescent="0.25">
      <c r="A934" s="56" t="s">
        <v>217</v>
      </c>
      <c r="B934" s="56" t="s">
        <v>2539</v>
      </c>
      <c r="C934" s="56" t="s">
        <v>4446</v>
      </c>
    </row>
    <row r="935" spans="1:3" x14ac:dyDescent="0.25">
      <c r="A935" s="56" t="s">
        <v>217</v>
      </c>
      <c r="B935" s="56" t="s">
        <v>1711</v>
      </c>
      <c r="C935" s="56" t="s">
        <v>4445</v>
      </c>
    </row>
    <row r="936" spans="1:3" x14ac:dyDescent="0.25">
      <c r="A936" s="56" t="s">
        <v>217</v>
      </c>
      <c r="B936" s="56" t="s">
        <v>2765</v>
      </c>
      <c r="C936" s="56" t="s">
        <v>4458</v>
      </c>
    </row>
    <row r="937" spans="1:3" x14ac:dyDescent="0.25">
      <c r="A937" s="56" t="s">
        <v>217</v>
      </c>
      <c r="B937" s="56" t="s">
        <v>1707</v>
      </c>
      <c r="C937" s="56" t="s">
        <v>4448</v>
      </c>
    </row>
    <row r="938" spans="1:3" x14ac:dyDescent="0.25">
      <c r="A938" s="56" t="s">
        <v>217</v>
      </c>
      <c r="B938" s="56" t="s">
        <v>1967</v>
      </c>
      <c r="C938" s="56" t="s">
        <v>4584</v>
      </c>
    </row>
    <row r="939" spans="1:3" x14ac:dyDescent="0.25">
      <c r="A939" s="56" t="s">
        <v>217</v>
      </c>
      <c r="B939" s="56" t="s">
        <v>1309</v>
      </c>
      <c r="C939" s="56" t="s">
        <v>4584</v>
      </c>
    </row>
    <row r="940" spans="1:3" x14ac:dyDescent="0.25">
      <c r="A940" s="56" t="s">
        <v>217</v>
      </c>
      <c r="B940" s="56" t="s">
        <v>1649</v>
      </c>
      <c r="C940" s="56" t="s">
        <v>4584</v>
      </c>
    </row>
    <row r="941" spans="1:3" x14ac:dyDescent="0.25">
      <c r="A941" s="56" t="s">
        <v>217</v>
      </c>
      <c r="B941" s="56" t="s">
        <v>1807</v>
      </c>
      <c r="C941" s="56" t="s">
        <v>4446</v>
      </c>
    </row>
    <row r="942" spans="1:3" x14ac:dyDescent="0.25">
      <c r="A942" s="56" t="s">
        <v>217</v>
      </c>
      <c r="B942" s="56" t="s">
        <v>1727</v>
      </c>
      <c r="C942" s="56" t="s">
        <v>4445</v>
      </c>
    </row>
    <row r="943" spans="1:3" x14ac:dyDescent="0.25">
      <c r="A943" s="56" t="s">
        <v>217</v>
      </c>
      <c r="B943" s="56" t="s">
        <v>1997</v>
      </c>
      <c r="C943" s="56" t="s">
        <v>4446</v>
      </c>
    </row>
    <row r="944" spans="1:3" x14ac:dyDescent="0.25">
      <c r="A944" s="56" t="s">
        <v>217</v>
      </c>
      <c r="B944" s="56" t="s">
        <v>2767</v>
      </c>
      <c r="C944" s="56" t="s">
        <v>4458</v>
      </c>
    </row>
    <row r="945" spans="1:3" x14ac:dyDescent="0.25">
      <c r="A945" s="56" t="s">
        <v>217</v>
      </c>
      <c r="B945" s="56" t="s">
        <v>1311</v>
      </c>
      <c r="C945" s="56" t="s">
        <v>4584</v>
      </c>
    </row>
    <row r="946" spans="1:3" x14ac:dyDescent="0.25">
      <c r="A946" s="56" t="s">
        <v>217</v>
      </c>
      <c r="B946" s="56" t="s">
        <v>1717</v>
      </c>
      <c r="C946" s="56" t="s">
        <v>4585</v>
      </c>
    </row>
    <row r="947" spans="1:3" x14ac:dyDescent="0.25">
      <c r="A947" s="56" t="s">
        <v>217</v>
      </c>
      <c r="B947" s="56" t="s">
        <v>1805</v>
      </c>
      <c r="C947" s="56" t="s">
        <v>4446</v>
      </c>
    </row>
    <row r="948" spans="1:3" x14ac:dyDescent="0.25">
      <c r="A948" s="56" t="s">
        <v>217</v>
      </c>
      <c r="B948" s="56" t="s">
        <v>1723</v>
      </c>
      <c r="C948" s="56" t="s">
        <v>4445</v>
      </c>
    </row>
    <row r="949" spans="1:3" x14ac:dyDescent="0.25">
      <c r="A949" s="56" t="s">
        <v>217</v>
      </c>
      <c r="B949" s="56" t="s">
        <v>1241</v>
      </c>
      <c r="C949" s="56" t="s">
        <v>4586</v>
      </c>
    </row>
    <row r="950" spans="1:3" x14ac:dyDescent="0.25">
      <c r="A950" s="56" t="s">
        <v>217</v>
      </c>
      <c r="B950" s="56" t="s">
        <v>2749</v>
      </c>
      <c r="C950" s="56" t="s">
        <v>4535</v>
      </c>
    </row>
    <row r="951" spans="1:3" x14ac:dyDescent="0.25">
      <c r="A951" s="56" t="s">
        <v>217</v>
      </c>
      <c r="B951" s="56" t="s">
        <v>1995</v>
      </c>
      <c r="C951" s="56" t="s">
        <v>4446</v>
      </c>
    </row>
    <row r="952" spans="1:3" x14ac:dyDescent="0.25">
      <c r="A952" s="56" t="s">
        <v>217</v>
      </c>
      <c r="B952" s="56" t="s">
        <v>1307</v>
      </c>
      <c r="C952" s="56" t="s">
        <v>4584</v>
      </c>
    </row>
    <row r="953" spans="1:3" x14ac:dyDescent="0.25">
      <c r="A953" s="56" t="s">
        <v>217</v>
      </c>
      <c r="B953" s="56" t="s">
        <v>1715</v>
      </c>
      <c r="C953" s="56" t="s">
        <v>4445</v>
      </c>
    </row>
    <row r="954" spans="1:3" x14ac:dyDescent="0.25">
      <c r="A954" s="56" t="s">
        <v>217</v>
      </c>
      <c r="B954" s="56" t="s">
        <v>1725</v>
      </c>
      <c r="C954" s="56" t="s">
        <v>4445</v>
      </c>
    </row>
    <row r="955" spans="1:3" x14ac:dyDescent="0.25">
      <c r="A955" s="56" t="s">
        <v>217</v>
      </c>
      <c r="B955" s="56" t="s">
        <v>1809</v>
      </c>
      <c r="C955" s="56" t="s">
        <v>4446</v>
      </c>
    </row>
    <row r="956" spans="1:3" x14ac:dyDescent="0.25">
      <c r="A956" s="56" t="s">
        <v>217</v>
      </c>
      <c r="B956" s="56" t="s">
        <v>1305</v>
      </c>
      <c r="C956" s="56" t="s">
        <v>4584</v>
      </c>
    </row>
    <row r="957" spans="1:3" x14ac:dyDescent="0.25">
      <c r="A957" s="56" t="s">
        <v>217</v>
      </c>
      <c r="B957" s="56" t="s">
        <v>2517</v>
      </c>
      <c r="C957" s="56" t="s">
        <v>4446</v>
      </c>
    </row>
    <row r="958" spans="1:3" x14ac:dyDescent="0.25">
      <c r="A958" s="56" t="s">
        <v>217</v>
      </c>
      <c r="B958" s="56" t="s">
        <v>1255</v>
      </c>
      <c r="C958" s="56" t="s">
        <v>4446</v>
      </c>
    </row>
    <row r="959" spans="1:3" x14ac:dyDescent="0.25">
      <c r="A959" s="56" t="s">
        <v>217</v>
      </c>
      <c r="B959" s="56" t="s">
        <v>1961</v>
      </c>
      <c r="C959" s="56" t="s">
        <v>4583</v>
      </c>
    </row>
    <row r="960" spans="1:3" x14ac:dyDescent="0.25">
      <c r="A960" s="56" t="s">
        <v>217</v>
      </c>
      <c r="B960" s="56" t="s">
        <v>659</v>
      </c>
      <c r="C960" s="56" t="s">
        <v>4446</v>
      </c>
    </row>
    <row r="961" spans="1:3" x14ac:dyDescent="0.25">
      <c r="A961" s="56" t="s">
        <v>217</v>
      </c>
      <c r="B961" s="56" t="s">
        <v>2751</v>
      </c>
      <c r="C961" s="56" t="s">
        <v>4535</v>
      </c>
    </row>
    <row r="962" spans="1:3" x14ac:dyDescent="0.25">
      <c r="A962" s="56" t="s">
        <v>217</v>
      </c>
      <c r="B962" s="56" t="s">
        <v>1713</v>
      </c>
      <c r="C962" s="56" t="s">
        <v>4445</v>
      </c>
    </row>
    <row r="963" spans="1:3" x14ac:dyDescent="0.25">
      <c r="A963" s="56" t="s">
        <v>217</v>
      </c>
      <c r="B963" s="56" t="s">
        <v>2151</v>
      </c>
      <c r="C963" s="56" t="s">
        <v>4446</v>
      </c>
    </row>
    <row r="964" spans="1:3" x14ac:dyDescent="0.25">
      <c r="A964" s="56" t="s">
        <v>217</v>
      </c>
      <c r="B964" s="56" t="s">
        <v>1719</v>
      </c>
      <c r="C964" s="56" t="s">
        <v>4459</v>
      </c>
    </row>
    <row r="965" spans="1:3" x14ac:dyDescent="0.25">
      <c r="A965" s="56" t="s">
        <v>86</v>
      </c>
      <c r="B965" s="56" t="s">
        <v>1727</v>
      </c>
      <c r="C965" s="56" t="s">
        <v>4587</v>
      </c>
    </row>
    <row r="966" spans="1:3" x14ac:dyDescent="0.25">
      <c r="A966" s="56" t="s">
        <v>86</v>
      </c>
      <c r="B966" s="56" t="s">
        <v>1807</v>
      </c>
      <c r="C966" s="56" t="s">
        <v>4446</v>
      </c>
    </row>
    <row r="967" spans="1:3" x14ac:dyDescent="0.25">
      <c r="A967" s="56" t="s">
        <v>86</v>
      </c>
      <c r="B967" s="56" t="s">
        <v>1711</v>
      </c>
      <c r="C967" s="56" t="s">
        <v>4445</v>
      </c>
    </row>
    <row r="968" spans="1:3" x14ac:dyDescent="0.25">
      <c r="A968" s="56" t="s">
        <v>86</v>
      </c>
      <c r="B968" s="56" t="s">
        <v>1305</v>
      </c>
      <c r="C968" s="56" t="s">
        <v>4588</v>
      </c>
    </row>
    <row r="969" spans="1:3" x14ac:dyDescent="0.25">
      <c r="A969" s="56" t="s">
        <v>86</v>
      </c>
      <c r="B969" s="56" t="s">
        <v>1649</v>
      </c>
      <c r="C969" s="56" t="s">
        <v>4588</v>
      </c>
    </row>
    <row r="970" spans="1:3" x14ac:dyDescent="0.25">
      <c r="A970" s="56" t="s">
        <v>86</v>
      </c>
      <c r="B970" s="56" t="s">
        <v>1997</v>
      </c>
      <c r="C970" s="56" t="s">
        <v>4446</v>
      </c>
    </row>
    <row r="971" spans="1:3" x14ac:dyDescent="0.25">
      <c r="A971" s="56" t="s">
        <v>86</v>
      </c>
      <c r="B971" s="56" t="s">
        <v>1255</v>
      </c>
      <c r="C971" s="56" t="s">
        <v>4446</v>
      </c>
    </row>
    <row r="972" spans="1:3" x14ac:dyDescent="0.25">
      <c r="A972" s="56" t="s">
        <v>86</v>
      </c>
      <c r="B972" s="56" t="s">
        <v>1967</v>
      </c>
      <c r="C972" s="56" t="s">
        <v>4588</v>
      </c>
    </row>
    <row r="973" spans="1:3" x14ac:dyDescent="0.25">
      <c r="A973" s="56" t="s">
        <v>86</v>
      </c>
      <c r="B973" s="56" t="s">
        <v>1311</v>
      </c>
      <c r="C973" s="56" t="s">
        <v>4588</v>
      </c>
    </row>
    <row r="974" spans="1:3" x14ac:dyDescent="0.25">
      <c r="A974" s="56" t="s">
        <v>86</v>
      </c>
      <c r="B974" s="56" t="s">
        <v>2767</v>
      </c>
      <c r="C974" s="56" t="s">
        <v>4447</v>
      </c>
    </row>
    <row r="975" spans="1:3" x14ac:dyDescent="0.25">
      <c r="A975" s="56" t="s">
        <v>86</v>
      </c>
      <c r="B975" s="56" t="s">
        <v>1309</v>
      </c>
      <c r="C975" s="56" t="s">
        <v>4588</v>
      </c>
    </row>
    <row r="976" spans="1:3" x14ac:dyDescent="0.25">
      <c r="A976" s="56" t="s">
        <v>86</v>
      </c>
      <c r="B976" s="56" t="s">
        <v>1723</v>
      </c>
      <c r="C976" s="56" t="s">
        <v>4445</v>
      </c>
    </row>
    <row r="977" spans="1:3" x14ac:dyDescent="0.25">
      <c r="A977" s="56" t="s">
        <v>86</v>
      </c>
      <c r="B977" s="56" t="s">
        <v>1717</v>
      </c>
      <c r="C977" s="56" t="s">
        <v>4589</v>
      </c>
    </row>
    <row r="978" spans="1:3" x14ac:dyDescent="0.25">
      <c r="A978" s="56" t="s">
        <v>86</v>
      </c>
      <c r="B978" s="56" t="s">
        <v>2765</v>
      </c>
      <c r="C978" s="56" t="s">
        <v>4447</v>
      </c>
    </row>
    <row r="979" spans="1:3" x14ac:dyDescent="0.25">
      <c r="A979" s="56" t="s">
        <v>86</v>
      </c>
      <c r="B979" s="56" t="s">
        <v>1805</v>
      </c>
      <c r="C979" s="56" t="s">
        <v>4446</v>
      </c>
    </row>
    <row r="980" spans="1:3" x14ac:dyDescent="0.25">
      <c r="A980" s="56" t="s">
        <v>86</v>
      </c>
      <c r="B980" s="56" t="s">
        <v>1713</v>
      </c>
      <c r="C980" s="56" t="s">
        <v>4445</v>
      </c>
    </row>
    <row r="981" spans="1:3" x14ac:dyDescent="0.25">
      <c r="A981" s="56" t="s">
        <v>86</v>
      </c>
      <c r="B981" s="56" t="s">
        <v>2151</v>
      </c>
      <c r="C981" s="56" t="s">
        <v>4446</v>
      </c>
    </row>
    <row r="982" spans="1:3" x14ac:dyDescent="0.25">
      <c r="A982" s="56" t="s">
        <v>86</v>
      </c>
      <c r="B982" s="56" t="s">
        <v>1707</v>
      </c>
      <c r="C982" s="56" t="s">
        <v>4448</v>
      </c>
    </row>
    <row r="983" spans="1:3" x14ac:dyDescent="0.25">
      <c r="A983" s="56" t="s">
        <v>86</v>
      </c>
      <c r="B983" s="56" t="s">
        <v>1307</v>
      </c>
      <c r="C983" s="56" t="s">
        <v>4588</v>
      </c>
    </row>
    <row r="984" spans="1:3" x14ac:dyDescent="0.25">
      <c r="A984" s="56" t="s">
        <v>86</v>
      </c>
      <c r="B984" s="56" t="s">
        <v>2539</v>
      </c>
      <c r="C984" s="56" t="s">
        <v>4446</v>
      </c>
    </row>
    <row r="985" spans="1:3" x14ac:dyDescent="0.25">
      <c r="A985" s="56" t="s">
        <v>86</v>
      </c>
      <c r="B985" s="56" t="s">
        <v>1715</v>
      </c>
      <c r="C985" s="56" t="s">
        <v>4445</v>
      </c>
    </row>
    <row r="986" spans="1:3" x14ac:dyDescent="0.25">
      <c r="A986" s="56" t="s">
        <v>86</v>
      </c>
      <c r="B986" s="56" t="s">
        <v>659</v>
      </c>
      <c r="C986" s="56" t="s">
        <v>4446</v>
      </c>
    </row>
    <row r="987" spans="1:3" x14ac:dyDescent="0.25">
      <c r="A987" s="56" t="s">
        <v>86</v>
      </c>
      <c r="B987" s="56" t="s">
        <v>2517</v>
      </c>
      <c r="C987" s="56" t="s">
        <v>4446</v>
      </c>
    </row>
    <row r="988" spans="1:3" x14ac:dyDescent="0.25">
      <c r="A988" s="56" t="s">
        <v>86</v>
      </c>
      <c r="B988" s="56" t="s">
        <v>1179</v>
      </c>
      <c r="C988" s="56" t="s">
        <v>4449</v>
      </c>
    </row>
    <row r="989" spans="1:3" x14ac:dyDescent="0.25">
      <c r="A989" s="56" t="s">
        <v>86</v>
      </c>
      <c r="B989" s="56" t="s">
        <v>1725</v>
      </c>
      <c r="C989" s="56" t="s">
        <v>4445</v>
      </c>
    </row>
    <row r="990" spans="1:3" x14ac:dyDescent="0.25">
      <c r="A990" s="56" t="s">
        <v>86</v>
      </c>
      <c r="B990" s="56" t="s">
        <v>1969</v>
      </c>
      <c r="C990" s="56" t="s">
        <v>4588</v>
      </c>
    </row>
    <row r="991" spans="1:3" x14ac:dyDescent="0.25">
      <c r="A991" s="56" t="s">
        <v>86</v>
      </c>
      <c r="B991" s="56" t="s">
        <v>1809</v>
      </c>
      <c r="C991" s="56" t="s">
        <v>4446</v>
      </c>
    </row>
    <row r="992" spans="1:3" x14ac:dyDescent="0.25">
      <c r="A992" s="56" t="s">
        <v>86</v>
      </c>
      <c r="B992" s="56" t="s">
        <v>1995</v>
      </c>
      <c r="C992" s="56" t="s">
        <v>4446</v>
      </c>
    </row>
    <row r="993" spans="1:3" x14ac:dyDescent="0.25">
      <c r="A993" s="56" t="s">
        <v>86</v>
      </c>
      <c r="B993" s="56" t="s">
        <v>1003</v>
      </c>
      <c r="C993" s="56" t="s">
        <v>4446</v>
      </c>
    </row>
    <row r="994" spans="1:3" x14ac:dyDescent="0.25">
      <c r="A994" s="56" t="s">
        <v>100</v>
      </c>
      <c r="B994" s="56" t="s">
        <v>1805</v>
      </c>
      <c r="C994" s="56" t="s">
        <v>4446</v>
      </c>
    </row>
    <row r="995" spans="1:3" x14ac:dyDescent="0.25">
      <c r="A995" s="56" t="s">
        <v>100</v>
      </c>
      <c r="B995" s="56" t="s">
        <v>1717</v>
      </c>
      <c r="C995" s="56" t="s">
        <v>4444</v>
      </c>
    </row>
    <row r="996" spans="1:3" x14ac:dyDescent="0.25">
      <c r="A996" s="56" t="s">
        <v>100</v>
      </c>
      <c r="B996" s="56" t="s">
        <v>1307</v>
      </c>
      <c r="C996" s="56" t="s">
        <v>4590</v>
      </c>
    </row>
    <row r="997" spans="1:3" x14ac:dyDescent="0.25">
      <c r="A997" s="56" t="s">
        <v>100</v>
      </c>
      <c r="B997" s="56" t="s">
        <v>1255</v>
      </c>
      <c r="C997" s="56" t="s">
        <v>4446</v>
      </c>
    </row>
    <row r="998" spans="1:3" x14ac:dyDescent="0.25">
      <c r="A998" s="56" t="s">
        <v>100</v>
      </c>
      <c r="B998" s="56" t="s">
        <v>2767</v>
      </c>
      <c r="C998" s="56" t="s">
        <v>4458</v>
      </c>
    </row>
    <row r="999" spans="1:3" x14ac:dyDescent="0.25">
      <c r="A999" s="56" t="s">
        <v>100</v>
      </c>
      <c r="B999" s="56" t="s">
        <v>1715</v>
      </c>
      <c r="C999" s="56" t="s">
        <v>4445</v>
      </c>
    </row>
    <row r="1000" spans="1:3" x14ac:dyDescent="0.25">
      <c r="A1000" s="56" t="s">
        <v>100</v>
      </c>
      <c r="B1000" s="56" t="s">
        <v>1311</v>
      </c>
      <c r="C1000" s="56" t="s">
        <v>4590</v>
      </c>
    </row>
    <row r="1001" spans="1:3" x14ac:dyDescent="0.25">
      <c r="A1001" s="56" t="s">
        <v>100</v>
      </c>
      <c r="B1001" s="56" t="s">
        <v>659</v>
      </c>
      <c r="C1001" s="56" t="s">
        <v>4446</v>
      </c>
    </row>
    <row r="1002" spans="1:3" x14ac:dyDescent="0.25">
      <c r="A1002" s="56" t="s">
        <v>100</v>
      </c>
      <c r="B1002" s="56" t="s">
        <v>1305</v>
      </c>
      <c r="C1002" s="56" t="s">
        <v>4590</v>
      </c>
    </row>
    <row r="1003" spans="1:3" x14ac:dyDescent="0.25">
      <c r="A1003" s="56" t="s">
        <v>100</v>
      </c>
      <c r="B1003" s="56" t="s">
        <v>1997</v>
      </c>
      <c r="C1003" s="56" t="s">
        <v>4446</v>
      </c>
    </row>
    <row r="1004" spans="1:3" x14ac:dyDescent="0.25">
      <c r="A1004" s="56" t="s">
        <v>100</v>
      </c>
      <c r="B1004" s="56" t="s">
        <v>1809</v>
      </c>
      <c r="C1004" s="56" t="s">
        <v>4446</v>
      </c>
    </row>
    <row r="1005" spans="1:3" x14ac:dyDescent="0.25">
      <c r="A1005" s="56" t="s">
        <v>100</v>
      </c>
      <c r="B1005" s="56" t="s">
        <v>1995</v>
      </c>
      <c r="C1005" s="56" t="s">
        <v>4446</v>
      </c>
    </row>
    <row r="1006" spans="1:3" x14ac:dyDescent="0.25">
      <c r="A1006" s="56" t="s">
        <v>100</v>
      </c>
      <c r="B1006" s="56" t="s">
        <v>1807</v>
      </c>
      <c r="C1006" s="56" t="s">
        <v>4446</v>
      </c>
    </row>
    <row r="1007" spans="1:3" x14ac:dyDescent="0.25">
      <c r="A1007" s="56" t="s">
        <v>100</v>
      </c>
      <c r="B1007" s="56" t="s">
        <v>1003</v>
      </c>
      <c r="C1007" s="56" t="s">
        <v>4446</v>
      </c>
    </row>
    <row r="1008" spans="1:3" x14ac:dyDescent="0.25">
      <c r="A1008" s="56" t="s">
        <v>100</v>
      </c>
      <c r="B1008" s="56" t="s">
        <v>1649</v>
      </c>
      <c r="C1008" s="56" t="s">
        <v>4590</v>
      </c>
    </row>
    <row r="1009" spans="1:3" x14ac:dyDescent="0.25">
      <c r="A1009" s="56" t="s">
        <v>100</v>
      </c>
      <c r="B1009" s="56" t="s">
        <v>1969</v>
      </c>
      <c r="C1009" s="56" t="s">
        <v>4590</v>
      </c>
    </row>
    <row r="1010" spans="1:3" x14ac:dyDescent="0.25">
      <c r="A1010" s="56" t="s">
        <v>100</v>
      </c>
      <c r="B1010" s="56" t="s">
        <v>1179</v>
      </c>
      <c r="C1010" s="56" t="s">
        <v>4460</v>
      </c>
    </row>
    <row r="1011" spans="1:3" x14ac:dyDescent="0.25">
      <c r="A1011" s="56" t="s">
        <v>100</v>
      </c>
      <c r="B1011" s="56" t="s">
        <v>1967</v>
      </c>
      <c r="C1011" s="56" t="s">
        <v>4590</v>
      </c>
    </row>
    <row r="1012" spans="1:3" x14ac:dyDescent="0.25">
      <c r="A1012" s="56" t="s">
        <v>100</v>
      </c>
      <c r="B1012" s="56" t="s">
        <v>2539</v>
      </c>
      <c r="C1012" s="56" t="s">
        <v>4446</v>
      </c>
    </row>
    <row r="1013" spans="1:3" x14ac:dyDescent="0.25">
      <c r="A1013" s="56" t="s">
        <v>100</v>
      </c>
      <c r="B1013" s="56" t="s">
        <v>2151</v>
      </c>
      <c r="C1013" s="56" t="s">
        <v>4446</v>
      </c>
    </row>
    <row r="1014" spans="1:3" x14ac:dyDescent="0.25">
      <c r="A1014" s="56" t="s">
        <v>100</v>
      </c>
      <c r="B1014" s="56" t="s">
        <v>1707</v>
      </c>
      <c r="C1014" s="56" t="s">
        <v>4448</v>
      </c>
    </row>
    <row r="1015" spans="1:3" x14ac:dyDescent="0.25">
      <c r="A1015" s="56" t="s">
        <v>100</v>
      </c>
      <c r="B1015" s="56" t="s">
        <v>1727</v>
      </c>
      <c r="C1015" s="56" t="s">
        <v>4445</v>
      </c>
    </row>
    <row r="1016" spans="1:3" x14ac:dyDescent="0.25">
      <c r="A1016" s="56" t="s">
        <v>100</v>
      </c>
      <c r="B1016" s="56" t="s">
        <v>1309</v>
      </c>
      <c r="C1016" s="56" t="s">
        <v>4590</v>
      </c>
    </row>
    <row r="1017" spans="1:3" x14ac:dyDescent="0.25">
      <c r="A1017" s="56" t="s">
        <v>100</v>
      </c>
      <c r="B1017" s="56" t="s">
        <v>2765</v>
      </c>
      <c r="C1017" s="56" t="s">
        <v>4458</v>
      </c>
    </row>
    <row r="1018" spans="1:3" x14ac:dyDescent="0.25">
      <c r="A1018" s="56" t="s">
        <v>100</v>
      </c>
      <c r="B1018" s="56" t="s">
        <v>2517</v>
      </c>
      <c r="C1018" s="56" t="s">
        <v>4446</v>
      </c>
    </row>
    <row r="1019" spans="1:3" x14ac:dyDescent="0.25">
      <c r="A1019" s="56" t="s">
        <v>75</v>
      </c>
      <c r="B1019" s="56" t="s">
        <v>1995</v>
      </c>
      <c r="C1019" s="56" t="s">
        <v>4446</v>
      </c>
    </row>
    <row r="1020" spans="1:3" x14ac:dyDescent="0.25">
      <c r="A1020" s="56" t="s">
        <v>75</v>
      </c>
      <c r="B1020" s="56" t="s">
        <v>2517</v>
      </c>
      <c r="C1020" s="56" t="s">
        <v>4446</v>
      </c>
    </row>
    <row r="1021" spans="1:3" x14ac:dyDescent="0.25">
      <c r="A1021" s="56" t="s">
        <v>75</v>
      </c>
      <c r="B1021" s="56" t="s">
        <v>1809</v>
      </c>
      <c r="C1021" s="56" t="s">
        <v>4446</v>
      </c>
    </row>
    <row r="1022" spans="1:3" x14ac:dyDescent="0.25">
      <c r="A1022" s="56" t="s">
        <v>75</v>
      </c>
      <c r="B1022" s="56" t="s">
        <v>1725</v>
      </c>
      <c r="C1022" s="56" t="s">
        <v>4445</v>
      </c>
    </row>
    <row r="1023" spans="1:3" x14ac:dyDescent="0.25">
      <c r="A1023" s="56" t="s">
        <v>75</v>
      </c>
      <c r="B1023" s="56" t="s">
        <v>2151</v>
      </c>
      <c r="C1023" s="56" t="s">
        <v>4446</v>
      </c>
    </row>
    <row r="1024" spans="1:3" x14ac:dyDescent="0.25">
      <c r="A1024" s="56" t="s">
        <v>75</v>
      </c>
      <c r="B1024" s="56" t="s">
        <v>1179</v>
      </c>
      <c r="C1024" s="56" t="s">
        <v>4449</v>
      </c>
    </row>
    <row r="1025" spans="1:3" x14ac:dyDescent="0.25">
      <c r="A1025" s="56" t="s">
        <v>75</v>
      </c>
      <c r="B1025" s="56" t="s">
        <v>2539</v>
      </c>
      <c r="C1025" s="56" t="s">
        <v>4446</v>
      </c>
    </row>
    <row r="1026" spans="1:3" x14ac:dyDescent="0.25">
      <c r="A1026" s="56" t="s">
        <v>75</v>
      </c>
      <c r="B1026" s="56" t="s">
        <v>1707</v>
      </c>
      <c r="C1026" s="56" t="s">
        <v>4448</v>
      </c>
    </row>
    <row r="1027" spans="1:3" x14ac:dyDescent="0.25">
      <c r="A1027" s="56" t="s">
        <v>75</v>
      </c>
      <c r="B1027" s="56" t="s">
        <v>1715</v>
      </c>
      <c r="C1027" s="56" t="s">
        <v>4445</v>
      </c>
    </row>
    <row r="1028" spans="1:3" x14ac:dyDescent="0.25">
      <c r="A1028" s="56" t="s">
        <v>75</v>
      </c>
      <c r="B1028" s="56" t="s">
        <v>1307</v>
      </c>
      <c r="C1028" s="56" t="s">
        <v>4591</v>
      </c>
    </row>
    <row r="1029" spans="1:3" x14ac:dyDescent="0.25">
      <c r="A1029" s="56" t="s">
        <v>75</v>
      </c>
      <c r="B1029" s="56" t="s">
        <v>659</v>
      </c>
      <c r="C1029" s="56" t="s">
        <v>4446</v>
      </c>
    </row>
    <row r="1030" spans="1:3" x14ac:dyDescent="0.25">
      <c r="A1030" s="56" t="s">
        <v>75</v>
      </c>
      <c r="B1030" s="56" t="s">
        <v>1719</v>
      </c>
      <c r="C1030" s="56" t="s">
        <v>4451</v>
      </c>
    </row>
    <row r="1031" spans="1:3" x14ac:dyDescent="0.25">
      <c r="A1031" s="56" t="s">
        <v>75</v>
      </c>
      <c r="B1031" s="56" t="s">
        <v>1241</v>
      </c>
      <c r="C1031" s="56" t="s">
        <v>4592</v>
      </c>
    </row>
    <row r="1032" spans="1:3" x14ac:dyDescent="0.25">
      <c r="A1032" s="56" t="s">
        <v>75</v>
      </c>
      <c r="B1032" s="56" t="s">
        <v>1255</v>
      </c>
      <c r="C1032" s="56" t="s">
        <v>4446</v>
      </c>
    </row>
    <row r="1033" spans="1:3" x14ac:dyDescent="0.25">
      <c r="A1033" s="56" t="s">
        <v>75</v>
      </c>
      <c r="B1033" s="56" t="s">
        <v>1713</v>
      </c>
      <c r="C1033" s="56" t="s">
        <v>4445</v>
      </c>
    </row>
    <row r="1034" spans="1:3" x14ac:dyDescent="0.25">
      <c r="A1034" s="56" t="s">
        <v>75</v>
      </c>
      <c r="B1034" s="56" t="s">
        <v>2765</v>
      </c>
      <c r="C1034" s="56" t="s">
        <v>4447</v>
      </c>
    </row>
    <row r="1035" spans="1:3" x14ac:dyDescent="0.25">
      <c r="A1035" s="56" t="s">
        <v>75</v>
      </c>
      <c r="B1035" s="56" t="s">
        <v>1717</v>
      </c>
      <c r="C1035" s="56" t="s">
        <v>4593</v>
      </c>
    </row>
    <row r="1036" spans="1:3" x14ac:dyDescent="0.25">
      <c r="A1036" s="56" t="s">
        <v>75</v>
      </c>
      <c r="B1036" s="56" t="s">
        <v>1727</v>
      </c>
      <c r="C1036" s="56" t="s">
        <v>4445</v>
      </c>
    </row>
    <row r="1037" spans="1:3" x14ac:dyDescent="0.25">
      <c r="A1037" s="56" t="s">
        <v>75</v>
      </c>
      <c r="B1037" s="56" t="s">
        <v>1309</v>
      </c>
      <c r="C1037" s="56" t="s">
        <v>4591</v>
      </c>
    </row>
    <row r="1038" spans="1:3" x14ac:dyDescent="0.25">
      <c r="A1038" s="56" t="s">
        <v>75</v>
      </c>
      <c r="B1038" s="56" t="s">
        <v>2767</v>
      </c>
      <c r="C1038" s="56" t="s">
        <v>4447</v>
      </c>
    </row>
    <row r="1039" spans="1:3" x14ac:dyDescent="0.25">
      <c r="A1039" s="56" t="s">
        <v>75</v>
      </c>
      <c r="B1039" s="56" t="s">
        <v>1723</v>
      </c>
      <c r="C1039" s="56" t="s">
        <v>4576</v>
      </c>
    </row>
    <row r="1040" spans="1:3" x14ac:dyDescent="0.25">
      <c r="A1040" s="56" t="s">
        <v>75</v>
      </c>
      <c r="B1040" s="56" t="s">
        <v>1805</v>
      </c>
      <c r="C1040" s="56" t="s">
        <v>4446</v>
      </c>
    </row>
    <row r="1041" spans="1:3" x14ac:dyDescent="0.25">
      <c r="A1041" s="56" t="s">
        <v>75</v>
      </c>
      <c r="B1041" s="56" t="s">
        <v>1003</v>
      </c>
      <c r="C1041" s="56" t="s">
        <v>4446</v>
      </c>
    </row>
    <row r="1042" spans="1:3" x14ac:dyDescent="0.25">
      <c r="A1042" s="56" t="s">
        <v>75</v>
      </c>
      <c r="B1042" s="56" t="s">
        <v>1311</v>
      </c>
      <c r="C1042" s="56" t="s">
        <v>4591</v>
      </c>
    </row>
    <row r="1043" spans="1:3" x14ac:dyDescent="0.25">
      <c r="A1043" s="56" t="s">
        <v>75</v>
      </c>
      <c r="B1043" s="56" t="s">
        <v>1967</v>
      </c>
      <c r="C1043" s="56" t="s">
        <v>4591</v>
      </c>
    </row>
    <row r="1044" spans="1:3" x14ac:dyDescent="0.25">
      <c r="A1044" s="56" t="s">
        <v>75</v>
      </c>
      <c r="B1044" s="56" t="s">
        <v>1305</v>
      </c>
      <c r="C1044" s="56" t="s">
        <v>4591</v>
      </c>
    </row>
    <row r="1045" spans="1:3" x14ac:dyDescent="0.25">
      <c r="A1045" s="56" t="s">
        <v>75</v>
      </c>
      <c r="B1045" s="56" t="s">
        <v>1997</v>
      </c>
      <c r="C1045" s="56" t="s">
        <v>4446</v>
      </c>
    </row>
    <row r="1046" spans="1:3" x14ac:dyDescent="0.25">
      <c r="A1046" s="56" t="s">
        <v>75</v>
      </c>
      <c r="B1046" s="56" t="s">
        <v>1649</v>
      </c>
      <c r="C1046" s="56" t="s">
        <v>4591</v>
      </c>
    </row>
    <row r="1047" spans="1:3" x14ac:dyDescent="0.25">
      <c r="A1047" s="56" t="s">
        <v>75</v>
      </c>
      <c r="B1047" s="56" t="s">
        <v>1969</v>
      </c>
      <c r="C1047" s="56" t="s">
        <v>4591</v>
      </c>
    </row>
    <row r="1048" spans="1:3" x14ac:dyDescent="0.25">
      <c r="A1048" s="56" t="s">
        <v>75</v>
      </c>
      <c r="B1048" s="56" t="s">
        <v>1711</v>
      </c>
      <c r="C1048" s="56" t="s">
        <v>4445</v>
      </c>
    </row>
    <row r="1049" spans="1:3" x14ac:dyDescent="0.25">
      <c r="A1049" s="56" t="s">
        <v>75</v>
      </c>
      <c r="B1049" s="56" t="s">
        <v>1807</v>
      </c>
      <c r="C1049" s="56" t="s">
        <v>4446</v>
      </c>
    </row>
    <row r="1050" spans="1:3" x14ac:dyDescent="0.25">
      <c r="A1050" s="56" t="s">
        <v>98</v>
      </c>
      <c r="B1050" s="56" t="s">
        <v>1309</v>
      </c>
      <c r="C1050" s="56" t="s">
        <v>4594</v>
      </c>
    </row>
    <row r="1051" spans="1:3" x14ac:dyDescent="0.25">
      <c r="A1051" s="56" t="s">
        <v>98</v>
      </c>
      <c r="B1051" s="56" t="s">
        <v>2539</v>
      </c>
      <c r="C1051" s="56" t="s">
        <v>4446</v>
      </c>
    </row>
    <row r="1052" spans="1:3" x14ac:dyDescent="0.25">
      <c r="A1052" s="56" t="s">
        <v>98</v>
      </c>
      <c r="B1052" s="56" t="s">
        <v>1727</v>
      </c>
      <c r="C1052" s="56" t="s">
        <v>4445</v>
      </c>
    </row>
    <row r="1053" spans="1:3" x14ac:dyDescent="0.25">
      <c r="A1053" s="56" t="s">
        <v>98</v>
      </c>
      <c r="B1053" s="56" t="s">
        <v>1713</v>
      </c>
      <c r="C1053" s="56" t="s">
        <v>4445</v>
      </c>
    </row>
    <row r="1054" spans="1:3" x14ac:dyDescent="0.25">
      <c r="A1054" s="56" t="s">
        <v>98</v>
      </c>
      <c r="B1054" s="56" t="s">
        <v>2765</v>
      </c>
      <c r="C1054" s="56" t="s">
        <v>4458</v>
      </c>
    </row>
    <row r="1055" spans="1:3" x14ac:dyDescent="0.25">
      <c r="A1055" s="56" t="s">
        <v>98</v>
      </c>
      <c r="B1055" s="56" t="s">
        <v>1241</v>
      </c>
      <c r="C1055" s="56" t="s">
        <v>4595</v>
      </c>
    </row>
    <row r="1056" spans="1:3" x14ac:dyDescent="0.25">
      <c r="A1056" s="56" t="s">
        <v>98</v>
      </c>
      <c r="B1056" s="56" t="s">
        <v>1717</v>
      </c>
      <c r="C1056" s="56" t="s">
        <v>4444</v>
      </c>
    </row>
    <row r="1057" spans="1:3" x14ac:dyDescent="0.25">
      <c r="A1057" s="56" t="s">
        <v>98</v>
      </c>
      <c r="B1057" s="56" t="s">
        <v>1723</v>
      </c>
      <c r="C1057" s="56" t="s">
        <v>4445</v>
      </c>
    </row>
    <row r="1058" spans="1:3" x14ac:dyDescent="0.25">
      <c r="A1058" s="56" t="s">
        <v>98</v>
      </c>
      <c r="B1058" s="56" t="s">
        <v>1311</v>
      </c>
      <c r="C1058" s="56" t="s">
        <v>4594</v>
      </c>
    </row>
    <row r="1059" spans="1:3" x14ac:dyDescent="0.25">
      <c r="A1059" s="56" t="s">
        <v>98</v>
      </c>
      <c r="B1059" s="56" t="s">
        <v>1307</v>
      </c>
      <c r="C1059" s="56" t="s">
        <v>4594</v>
      </c>
    </row>
    <row r="1060" spans="1:3" x14ac:dyDescent="0.25">
      <c r="A1060" s="56" t="s">
        <v>98</v>
      </c>
      <c r="B1060" s="56" t="s">
        <v>1805</v>
      </c>
      <c r="C1060" s="56" t="s">
        <v>4446</v>
      </c>
    </row>
    <row r="1061" spans="1:3" x14ac:dyDescent="0.25">
      <c r="A1061" s="56" t="s">
        <v>98</v>
      </c>
      <c r="B1061" s="56" t="s">
        <v>1809</v>
      </c>
      <c r="C1061" s="56" t="s">
        <v>4446</v>
      </c>
    </row>
    <row r="1062" spans="1:3" x14ac:dyDescent="0.25">
      <c r="A1062" s="56" t="s">
        <v>98</v>
      </c>
      <c r="B1062" s="56" t="s">
        <v>1715</v>
      </c>
      <c r="C1062" s="56" t="s">
        <v>4445</v>
      </c>
    </row>
    <row r="1063" spans="1:3" x14ac:dyDescent="0.25">
      <c r="A1063" s="56" t="s">
        <v>98</v>
      </c>
      <c r="B1063" s="56" t="s">
        <v>1003</v>
      </c>
      <c r="C1063" s="56" t="s">
        <v>4446</v>
      </c>
    </row>
    <row r="1064" spans="1:3" x14ac:dyDescent="0.25">
      <c r="A1064" s="56" t="s">
        <v>98</v>
      </c>
      <c r="B1064" s="56" t="s">
        <v>1179</v>
      </c>
      <c r="C1064" s="56" t="s">
        <v>4460</v>
      </c>
    </row>
    <row r="1065" spans="1:3" x14ac:dyDescent="0.25">
      <c r="A1065" s="56" t="s">
        <v>98</v>
      </c>
      <c r="B1065" s="56" t="s">
        <v>1305</v>
      </c>
      <c r="C1065" s="56" t="s">
        <v>4594</v>
      </c>
    </row>
    <row r="1066" spans="1:3" x14ac:dyDescent="0.25">
      <c r="A1066" s="56" t="s">
        <v>98</v>
      </c>
      <c r="B1066" s="56" t="s">
        <v>1969</v>
      </c>
      <c r="C1066" s="56" t="s">
        <v>4594</v>
      </c>
    </row>
    <row r="1067" spans="1:3" x14ac:dyDescent="0.25">
      <c r="A1067" s="56" t="s">
        <v>98</v>
      </c>
      <c r="B1067" s="56" t="s">
        <v>1997</v>
      </c>
      <c r="C1067" s="56" t="s">
        <v>4446</v>
      </c>
    </row>
    <row r="1068" spans="1:3" x14ac:dyDescent="0.25">
      <c r="A1068" s="56" t="s">
        <v>98</v>
      </c>
      <c r="B1068" s="56" t="s">
        <v>1725</v>
      </c>
      <c r="C1068" s="56" t="s">
        <v>4445</v>
      </c>
    </row>
    <row r="1069" spans="1:3" x14ac:dyDescent="0.25">
      <c r="A1069" s="56" t="s">
        <v>98</v>
      </c>
      <c r="B1069" s="56" t="s">
        <v>1707</v>
      </c>
      <c r="C1069" s="56" t="s">
        <v>4468</v>
      </c>
    </row>
    <row r="1070" spans="1:3" x14ac:dyDescent="0.25">
      <c r="A1070" s="56" t="s">
        <v>98</v>
      </c>
      <c r="B1070" s="56" t="s">
        <v>2151</v>
      </c>
      <c r="C1070" s="56" t="s">
        <v>4446</v>
      </c>
    </row>
    <row r="1071" spans="1:3" x14ac:dyDescent="0.25">
      <c r="A1071" s="56" t="s">
        <v>98</v>
      </c>
      <c r="B1071" s="56" t="s">
        <v>659</v>
      </c>
      <c r="C1071" s="56" t="s">
        <v>4446</v>
      </c>
    </row>
    <row r="1072" spans="1:3" x14ac:dyDescent="0.25">
      <c r="A1072" s="56" t="s">
        <v>98</v>
      </c>
      <c r="B1072" s="56" t="s">
        <v>1995</v>
      </c>
      <c r="C1072" s="56" t="s">
        <v>4446</v>
      </c>
    </row>
    <row r="1073" spans="1:3" x14ac:dyDescent="0.25">
      <c r="A1073" s="56" t="s">
        <v>98</v>
      </c>
      <c r="B1073" s="56" t="s">
        <v>1711</v>
      </c>
      <c r="C1073" s="56" t="s">
        <v>4445</v>
      </c>
    </row>
    <row r="1074" spans="1:3" x14ac:dyDescent="0.25">
      <c r="A1074" s="56" t="s">
        <v>98</v>
      </c>
      <c r="B1074" s="56" t="s">
        <v>2751</v>
      </c>
      <c r="C1074" s="56" t="s">
        <v>4535</v>
      </c>
    </row>
    <row r="1075" spans="1:3" x14ac:dyDescent="0.25">
      <c r="A1075" s="56" t="s">
        <v>98</v>
      </c>
      <c r="B1075" s="56" t="s">
        <v>2749</v>
      </c>
      <c r="C1075" s="56" t="s">
        <v>4535</v>
      </c>
    </row>
    <row r="1076" spans="1:3" x14ac:dyDescent="0.25">
      <c r="A1076" s="56" t="s">
        <v>98</v>
      </c>
      <c r="B1076" s="56" t="s">
        <v>1255</v>
      </c>
      <c r="C1076" s="56" t="s">
        <v>4446</v>
      </c>
    </row>
    <row r="1077" spans="1:3" x14ac:dyDescent="0.25">
      <c r="A1077" s="56" t="s">
        <v>98</v>
      </c>
      <c r="B1077" s="56" t="s">
        <v>1649</v>
      </c>
      <c r="C1077" s="56" t="s">
        <v>4594</v>
      </c>
    </row>
    <row r="1078" spans="1:3" x14ac:dyDescent="0.25">
      <c r="A1078" s="56" t="s">
        <v>98</v>
      </c>
      <c r="B1078" s="56" t="s">
        <v>1807</v>
      </c>
      <c r="C1078" s="56" t="s">
        <v>4446</v>
      </c>
    </row>
    <row r="1079" spans="1:3" x14ac:dyDescent="0.25">
      <c r="A1079" s="56" t="s">
        <v>98</v>
      </c>
      <c r="B1079" s="56" t="s">
        <v>1967</v>
      </c>
      <c r="C1079" s="56" t="s">
        <v>4594</v>
      </c>
    </row>
    <row r="1080" spans="1:3" x14ac:dyDescent="0.25">
      <c r="A1080" s="56" t="s">
        <v>98</v>
      </c>
      <c r="B1080" s="56" t="s">
        <v>2517</v>
      </c>
      <c r="C1080" s="56" t="s">
        <v>4446</v>
      </c>
    </row>
    <row r="1081" spans="1:3" x14ac:dyDescent="0.25">
      <c r="A1081" s="56" t="s">
        <v>98</v>
      </c>
      <c r="B1081" s="56" t="s">
        <v>2767</v>
      </c>
      <c r="C1081" s="56" t="s">
        <v>4458</v>
      </c>
    </row>
    <row r="1082" spans="1:3" x14ac:dyDescent="0.25">
      <c r="A1082" s="56" t="s">
        <v>323</v>
      </c>
      <c r="B1082" s="56" t="s">
        <v>1711</v>
      </c>
      <c r="C1082" s="56" t="s">
        <v>4596</v>
      </c>
    </row>
    <row r="1083" spans="1:3" x14ac:dyDescent="0.25">
      <c r="A1083" s="56" t="s">
        <v>323</v>
      </c>
      <c r="B1083" s="56" t="s">
        <v>1241</v>
      </c>
      <c r="C1083" s="56" t="s">
        <v>4597</v>
      </c>
    </row>
    <row r="1084" spans="1:3" x14ac:dyDescent="0.25">
      <c r="A1084" s="56" t="s">
        <v>323</v>
      </c>
      <c r="B1084" s="56" t="s">
        <v>1719</v>
      </c>
      <c r="C1084" s="56" t="s">
        <v>4459</v>
      </c>
    </row>
    <row r="1085" spans="1:3" x14ac:dyDescent="0.25">
      <c r="A1085" s="56" t="s">
        <v>323</v>
      </c>
      <c r="B1085" s="56" t="s">
        <v>1723</v>
      </c>
      <c r="C1085" s="56" t="s">
        <v>4596</v>
      </c>
    </row>
    <row r="1086" spans="1:3" x14ac:dyDescent="0.25">
      <c r="A1086" s="56" t="s">
        <v>323</v>
      </c>
      <c r="B1086" s="56" t="s">
        <v>659</v>
      </c>
      <c r="C1086" s="56" t="s">
        <v>4446</v>
      </c>
    </row>
    <row r="1087" spans="1:3" x14ac:dyDescent="0.25">
      <c r="A1087" s="56" t="s">
        <v>323</v>
      </c>
      <c r="B1087" s="56" t="s">
        <v>1309</v>
      </c>
      <c r="C1087" s="56" t="s">
        <v>4598</v>
      </c>
    </row>
    <row r="1088" spans="1:3" x14ac:dyDescent="0.25">
      <c r="A1088" s="56" t="s">
        <v>323</v>
      </c>
      <c r="B1088" s="56" t="s">
        <v>1997</v>
      </c>
      <c r="C1088" s="56" t="s">
        <v>4446</v>
      </c>
    </row>
    <row r="1089" spans="1:3" x14ac:dyDescent="0.25">
      <c r="A1089" s="56" t="s">
        <v>323</v>
      </c>
      <c r="B1089" s="56" t="s">
        <v>2517</v>
      </c>
      <c r="C1089" s="56" t="s">
        <v>4446</v>
      </c>
    </row>
    <row r="1090" spans="1:3" x14ac:dyDescent="0.25">
      <c r="A1090" s="56" t="s">
        <v>323</v>
      </c>
      <c r="B1090" s="56" t="s">
        <v>1969</v>
      </c>
      <c r="C1090" s="56" t="s">
        <v>4598</v>
      </c>
    </row>
    <row r="1091" spans="1:3" x14ac:dyDescent="0.25">
      <c r="A1091" s="56" t="s">
        <v>323</v>
      </c>
      <c r="B1091" s="56" t="s">
        <v>2151</v>
      </c>
      <c r="C1091" s="56" t="s">
        <v>4446</v>
      </c>
    </row>
    <row r="1092" spans="1:3" x14ac:dyDescent="0.25">
      <c r="A1092" s="56" t="s">
        <v>323</v>
      </c>
      <c r="B1092" s="56" t="s">
        <v>1255</v>
      </c>
      <c r="C1092" s="56" t="s">
        <v>4446</v>
      </c>
    </row>
    <row r="1093" spans="1:3" x14ac:dyDescent="0.25">
      <c r="A1093" s="56" t="s">
        <v>323</v>
      </c>
      <c r="B1093" s="56" t="s">
        <v>1727</v>
      </c>
      <c r="C1093" s="56" t="s">
        <v>4596</v>
      </c>
    </row>
    <row r="1094" spans="1:3" x14ac:dyDescent="0.25">
      <c r="A1094" s="56" t="s">
        <v>323</v>
      </c>
      <c r="B1094" s="56" t="s">
        <v>1725</v>
      </c>
      <c r="C1094" s="56" t="s">
        <v>4596</v>
      </c>
    </row>
    <row r="1095" spans="1:3" x14ac:dyDescent="0.25">
      <c r="A1095" s="56" t="s">
        <v>323</v>
      </c>
      <c r="B1095" s="56" t="s">
        <v>2767</v>
      </c>
      <c r="C1095" s="56" t="s">
        <v>4447</v>
      </c>
    </row>
    <row r="1096" spans="1:3" x14ac:dyDescent="0.25">
      <c r="A1096" s="56" t="s">
        <v>323</v>
      </c>
      <c r="B1096" s="56" t="s">
        <v>1805</v>
      </c>
      <c r="C1096" s="56" t="s">
        <v>4446</v>
      </c>
    </row>
    <row r="1097" spans="1:3" x14ac:dyDescent="0.25">
      <c r="A1097" s="56" t="s">
        <v>323</v>
      </c>
      <c r="B1097" s="56" t="s">
        <v>1311</v>
      </c>
      <c r="C1097" s="56" t="s">
        <v>4598</v>
      </c>
    </row>
    <row r="1098" spans="1:3" x14ac:dyDescent="0.25">
      <c r="A1098" s="56" t="s">
        <v>323</v>
      </c>
      <c r="B1098" s="56" t="s">
        <v>1003</v>
      </c>
      <c r="C1098" s="56" t="s">
        <v>4446</v>
      </c>
    </row>
    <row r="1099" spans="1:3" x14ac:dyDescent="0.25">
      <c r="A1099" s="56" t="s">
        <v>323</v>
      </c>
      <c r="B1099" s="56" t="s">
        <v>1179</v>
      </c>
      <c r="C1099" s="56" t="s">
        <v>4449</v>
      </c>
    </row>
    <row r="1100" spans="1:3" x14ac:dyDescent="0.25">
      <c r="A1100" s="56" t="s">
        <v>323</v>
      </c>
      <c r="B1100" s="56" t="s">
        <v>1715</v>
      </c>
      <c r="C1100" s="56" t="s">
        <v>4596</v>
      </c>
    </row>
    <row r="1101" spans="1:3" x14ac:dyDescent="0.25">
      <c r="A1101" s="56" t="s">
        <v>323</v>
      </c>
      <c r="B1101" s="56" t="s">
        <v>2765</v>
      </c>
      <c r="C1101" s="56" t="s">
        <v>4447</v>
      </c>
    </row>
    <row r="1102" spans="1:3" x14ac:dyDescent="0.25">
      <c r="A1102" s="56" t="s">
        <v>323</v>
      </c>
      <c r="B1102" s="56" t="s">
        <v>1717</v>
      </c>
      <c r="C1102" s="56" t="s">
        <v>4599</v>
      </c>
    </row>
    <row r="1103" spans="1:3" x14ac:dyDescent="0.25">
      <c r="A1103" s="56" t="s">
        <v>323</v>
      </c>
      <c r="B1103" s="56" t="s">
        <v>1995</v>
      </c>
      <c r="C1103" s="56" t="s">
        <v>4446</v>
      </c>
    </row>
    <row r="1104" spans="1:3" x14ac:dyDescent="0.25">
      <c r="A1104" s="56" t="s">
        <v>323</v>
      </c>
      <c r="B1104" s="56" t="s">
        <v>1305</v>
      </c>
      <c r="C1104" s="56" t="s">
        <v>4598</v>
      </c>
    </row>
    <row r="1105" spans="1:3" x14ac:dyDescent="0.25">
      <c r="A1105" s="56" t="s">
        <v>323</v>
      </c>
      <c r="B1105" s="56" t="s">
        <v>1807</v>
      </c>
      <c r="C1105" s="56" t="s">
        <v>4446</v>
      </c>
    </row>
    <row r="1106" spans="1:3" x14ac:dyDescent="0.25">
      <c r="A1106" s="56" t="s">
        <v>323</v>
      </c>
      <c r="B1106" s="56" t="s">
        <v>2539</v>
      </c>
      <c r="C1106" s="56" t="s">
        <v>4446</v>
      </c>
    </row>
    <row r="1107" spans="1:3" x14ac:dyDescent="0.25">
      <c r="A1107" s="56" t="s">
        <v>323</v>
      </c>
      <c r="B1107" s="56" t="s">
        <v>1307</v>
      </c>
      <c r="C1107" s="56" t="s">
        <v>4598</v>
      </c>
    </row>
    <row r="1108" spans="1:3" x14ac:dyDescent="0.25">
      <c r="A1108" s="56" t="s">
        <v>323</v>
      </c>
      <c r="B1108" s="56" t="s">
        <v>1809</v>
      </c>
      <c r="C1108" s="56" t="s">
        <v>4446</v>
      </c>
    </row>
    <row r="1109" spans="1:3" x14ac:dyDescent="0.25">
      <c r="A1109" s="56" t="s">
        <v>323</v>
      </c>
      <c r="B1109" s="56" t="s">
        <v>1707</v>
      </c>
      <c r="C1109" s="56" t="s">
        <v>4468</v>
      </c>
    </row>
    <row r="1110" spans="1:3" x14ac:dyDescent="0.25">
      <c r="A1110" s="56" t="s">
        <v>323</v>
      </c>
      <c r="B1110" s="56" t="s">
        <v>1967</v>
      </c>
      <c r="C1110" s="56" t="s">
        <v>4598</v>
      </c>
    </row>
    <row r="1111" spans="1:3" x14ac:dyDescent="0.25">
      <c r="A1111" s="56" t="s">
        <v>323</v>
      </c>
      <c r="B1111" s="56" t="s">
        <v>1649</v>
      </c>
      <c r="C1111" s="56" t="s">
        <v>4598</v>
      </c>
    </row>
    <row r="1112" spans="1:3" x14ac:dyDescent="0.25">
      <c r="A1112" s="56" t="s">
        <v>323</v>
      </c>
      <c r="B1112" s="56" t="s">
        <v>1713</v>
      </c>
      <c r="C1112" s="56" t="s">
        <v>4596</v>
      </c>
    </row>
    <row r="1113" spans="1:3" x14ac:dyDescent="0.25">
      <c r="A1113" s="56" t="s">
        <v>49</v>
      </c>
      <c r="B1113" s="56" t="s">
        <v>1649</v>
      </c>
      <c r="C1113" s="56" t="s">
        <v>4600</v>
      </c>
    </row>
    <row r="1114" spans="1:3" x14ac:dyDescent="0.25">
      <c r="A1114" s="56" t="s">
        <v>49</v>
      </c>
      <c r="B1114" s="56" t="s">
        <v>1311</v>
      </c>
      <c r="C1114" s="56" t="s">
        <v>4600</v>
      </c>
    </row>
    <row r="1115" spans="1:3" x14ac:dyDescent="0.25">
      <c r="A1115" s="56" t="s">
        <v>49</v>
      </c>
      <c r="B1115" s="56" t="s">
        <v>1305</v>
      </c>
      <c r="C1115" s="56" t="s">
        <v>4600</v>
      </c>
    </row>
    <row r="1116" spans="1:3" x14ac:dyDescent="0.25">
      <c r="A1116" s="56" t="s">
        <v>49</v>
      </c>
      <c r="B1116" s="56" t="s">
        <v>2151</v>
      </c>
      <c r="C1116" s="56" t="s">
        <v>4446</v>
      </c>
    </row>
    <row r="1117" spans="1:3" x14ac:dyDescent="0.25">
      <c r="A1117" s="56" t="s">
        <v>49</v>
      </c>
      <c r="B1117" s="56" t="s">
        <v>659</v>
      </c>
      <c r="C1117" s="56" t="s">
        <v>4601</v>
      </c>
    </row>
    <row r="1118" spans="1:3" x14ac:dyDescent="0.25">
      <c r="A1118" s="56" t="s">
        <v>49</v>
      </c>
      <c r="B1118" s="56" t="s">
        <v>2517</v>
      </c>
      <c r="C1118" s="56" t="s">
        <v>4602</v>
      </c>
    </row>
    <row r="1119" spans="1:3" x14ac:dyDescent="0.25">
      <c r="A1119" s="56" t="s">
        <v>49</v>
      </c>
      <c r="B1119" s="56" t="s">
        <v>1809</v>
      </c>
      <c r="C1119" s="56" t="s">
        <v>4496</v>
      </c>
    </row>
    <row r="1120" spans="1:3" x14ac:dyDescent="0.25">
      <c r="A1120" s="56" t="s">
        <v>49</v>
      </c>
      <c r="B1120" s="56" t="s">
        <v>1255</v>
      </c>
      <c r="C1120" s="56" t="s">
        <v>4603</v>
      </c>
    </row>
    <row r="1121" spans="1:3" x14ac:dyDescent="0.25">
      <c r="A1121" s="56" t="s">
        <v>49</v>
      </c>
      <c r="B1121" s="56" t="s">
        <v>2973</v>
      </c>
      <c r="C1121" s="56" t="s">
        <v>4604</v>
      </c>
    </row>
    <row r="1122" spans="1:3" x14ac:dyDescent="0.25">
      <c r="A1122" s="56" t="s">
        <v>49</v>
      </c>
      <c r="B1122" s="56" t="s">
        <v>2767</v>
      </c>
      <c r="C1122" s="56" t="s">
        <v>4458</v>
      </c>
    </row>
    <row r="1123" spans="1:3" x14ac:dyDescent="0.25">
      <c r="A1123" s="56" t="s">
        <v>49</v>
      </c>
      <c r="B1123" s="56" t="s">
        <v>1003</v>
      </c>
      <c r="C1123" s="56" t="s">
        <v>4601</v>
      </c>
    </row>
    <row r="1124" spans="1:3" x14ac:dyDescent="0.25">
      <c r="A1124" s="56" t="s">
        <v>49</v>
      </c>
      <c r="B1124" s="56" t="s">
        <v>2747</v>
      </c>
      <c r="C1124" s="56" t="s">
        <v>4605</v>
      </c>
    </row>
    <row r="1125" spans="1:3" x14ac:dyDescent="0.25">
      <c r="A1125" s="56" t="s">
        <v>49</v>
      </c>
      <c r="B1125" s="56" t="s">
        <v>1807</v>
      </c>
      <c r="C1125" s="56" t="s">
        <v>4602</v>
      </c>
    </row>
    <row r="1126" spans="1:3" x14ac:dyDescent="0.25">
      <c r="A1126" s="56" t="s">
        <v>49</v>
      </c>
      <c r="B1126" s="56" t="s">
        <v>1707</v>
      </c>
      <c r="C1126" s="56" t="s">
        <v>4448</v>
      </c>
    </row>
    <row r="1127" spans="1:3" x14ac:dyDescent="0.25">
      <c r="A1127" s="56" t="s">
        <v>49</v>
      </c>
      <c r="B1127" s="56" t="s">
        <v>1307</v>
      </c>
      <c r="C1127" s="56" t="s">
        <v>4600</v>
      </c>
    </row>
    <row r="1128" spans="1:3" x14ac:dyDescent="0.25">
      <c r="A1128" s="56" t="s">
        <v>49</v>
      </c>
      <c r="B1128" s="56" t="s">
        <v>1713</v>
      </c>
      <c r="C1128" s="56" t="s">
        <v>4445</v>
      </c>
    </row>
    <row r="1129" spans="1:3" x14ac:dyDescent="0.25">
      <c r="A1129" s="56" t="s">
        <v>49</v>
      </c>
      <c r="B1129" s="56" t="s">
        <v>1967</v>
      </c>
      <c r="C1129" s="56" t="s">
        <v>4600</v>
      </c>
    </row>
    <row r="1130" spans="1:3" x14ac:dyDescent="0.25">
      <c r="A1130" s="56" t="s">
        <v>49</v>
      </c>
      <c r="B1130" s="56" t="s">
        <v>1805</v>
      </c>
      <c r="C1130" s="56" t="s">
        <v>4602</v>
      </c>
    </row>
    <row r="1131" spans="1:3" x14ac:dyDescent="0.25">
      <c r="A1131" s="56" t="s">
        <v>49</v>
      </c>
      <c r="B1131" s="56" t="s">
        <v>1715</v>
      </c>
      <c r="C1131" s="56" t="s">
        <v>4445</v>
      </c>
    </row>
    <row r="1132" spans="1:3" x14ac:dyDescent="0.25">
      <c r="A1132" s="56" t="s">
        <v>49</v>
      </c>
      <c r="B1132" s="56" t="s">
        <v>1717</v>
      </c>
      <c r="C1132" s="56" t="s">
        <v>4606</v>
      </c>
    </row>
    <row r="1133" spans="1:3" x14ac:dyDescent="0.25">
      <c r="A1133" s="56" t="s">
        <v>49</v>
      </c>
      <c r="B1133" s="56" t="s">
        <v>1723</v>
      </c>
      <c r="C1133" s="56" t="s">
        <v>4445</v>
      </c>
    </row>
    <row r="1134" spans="1:3" x14ac:dyDescent="0.25">
      <c r="A1134" s="56" t="s">
        <v>49</v>
      </c>
      <c r="B1134" s="56" t="s">
        <v>1995</v>
      </c>
      <c r="C1134" s="56" t="s">
        <v>4502</v>
      </c>
    </row>
    <row r="1135" spans="1:3" x14ac:dyDescent="0.25">
      <c r="A1135" s="56" t="s">
        <v>49</v>
      </c>
      <c r="B1135" s="56" t="s">
        <v>1179</v>
      </c>
      <c r="C1135" s="56" t="s">
        <v>4460</v>
      </c>
    </row>
    <row r="1136" spans="1:3" x14ac:dyDescent="0.25">
      <c r="A1136" s="56" t="s">
        <v>49</v>
      </c>
      <c r="B1136" s="56" t="s">
        <v>1711</v>
      </c>
      <c r="C1136" s="56" t="s">
        <v>4445</v>
      </c>
    </row>
    <row r="1137" spans="1:3" x14ac:dyDescent="0.25">
      <c r="A1137" s="56" t="s">
        <v>49</v>
      </c>
      <c r="B1137" s="56" t="s">
        <v>1885</v>
      </c>
      <c r="C1137" s="56" t="s">
        <v>4607</v>
      </c>
    </row>
    <row r="1138" spans="1:3" x14ac:dyDescent="0.25">
      <c r="A1138" s="56" t="s">
        <v>49</v>
      </c>
      <c r="B1138" s="56" t="s">
        <v>1817</v>
      </c>
      <c r="C1138" s="56" t="s">
        <v>4607</v>
      </c>
    </row>
    <row r="1139" spans="1:3" x14ac:dyDescent="0.25">
      <c r="A1139" s="56" t="s">
        <v>49</v>
      </c>
      <c r="B1139" s="56" t="s">
        <v>1725</v>
      </c>
      <c r="C1139" s="56" t="s">
        <v>4445</v>
      </c>
    </row>
    <row r="1140" spans="1:3" x14ac:dyDescent="0.25">
      <c r="A1140" s="56" t="s">
        <v>49</v>
      </c>
      <c r="B1140" s="56" t="s">
        <v>1727</v>
      </c>
      <c r="C1140" s="56" t="s">
        <v>4445</v>
      </c>
    </row>
    <row r="1141" spans="1:3" x14ac:dyDescent="0.25">
      <c r="A1141" s="56" t="s">
        <v>49</v>
      </c>
      <c r="B1141" s="56" t="s">
        <v>1969</v>
      </c>
      <c r="C1141" s="56" t="s">
        <v>4600</v>
      </c>
    </row>
    <row r="1142" spans="1:3" x14ac:dyDescent="0.25">
      <c r="A1142" s="56" t="s">
        <v>49</v>
      </c>
      <c r="B1142" s="56" t="s">
        <v>1997</v>
      </c>
      <c r="C1142" s="56" t="s">
        <v>4502</v>
      </c>
    </row>
    <row r="1143" spans="1:3" x14ac:dyDescent="0.25">
      <c r="A1143" s="56" t="s">
        <v>49</v>
      </c>
      <c r="B1143" s="56" t="s">
        <v>1719</v>
      </c>
      <c r="C1143" s="56" t="s">
        <v>4608</v>
      </c>
    </row>
    <row r="1144" spans="1:3" x14ac:dyDescent="0.25">
      <c r="A1144" s="56" t="s">
        <v>49</v>
      </c>
      <c r="B1144" s="56" t="s">
        <v>2749</v>
      </c>
      <c r="C1144" s="56" t="s">
        <v>4466</v>
      </c>
    </row>
    <row r="1145" spans="1:3" x14ac:dyDescent="0.25">
      <c r="A1145" s="56" t="s">
        <v>49</v>
      </c>
      <c r="B1145" s="56" t="s">
        <v>1309</v>
      </c>
      <c r="C1145" s="56" t="s">
        <v>4600</v>
      </c>
    </row>
    <row r="1146" spans="1:3" x14ac:dyDescent="0.25">
      <c r="A1146" s="56" t="s">
        <v>49</v>
      </c>
      <c r="B1146" s="56" t="s">
        <v>2751</v>
      </c>
      <c r="C1146" s="56" t="s">
        <v>4466</v>
      </c>
    </row>
    <row r="1147" spans="1:3" x14ac:dyDescent="0.25">
      <c r="A1147" s="56" t="s">
        <v>49</v>
      </c>
      <c r="B1147" s="56" t="s">
        <v>2539</v>
      </c>
      <c r="C1147" s="56" t="s">
        <v>4602</v>
      </c>
    </row>
    <row r="1148" spans="1:3" x14ac:dyDescent="0.25">
      <c r="A1148" s="56" t="s">
        <v>49</v>
      </c>
      <c r="B1148" s="56" t="s">
        <v>2765</v>
      </c>
      <c r="C1148" s="56" t="s">
        <v>4458</v>
      </c>
    </row>
    <row r="1149" spans="1:3" x14ac:dyDescent="0.25">
      <c r="A1149" s="56" t="s">
        <v>37</v>
      </c>
      <c r="B1149" s="56" t="s">
        <v>1969</v>
      </c>
      <c r="C1149" s="56" t="s">
        <v>4609</v>
      </c>
    </row>
    <row r="1150" spans="1:3" x14ac:dyDescent="0.25">
      <c r="A1150" s="56" t="s">
        <v>37</v>
      </c>
      <c r="B1150" s="56" t="s">
        <v>2517</v>
      </c>
      <c r="C1150" s="56" t="s">
        <v>4469</v>
      </c>
    </row>
    <row r="1151" spans="1:3" x14ac:dyDescent="0.25">
      <c r="A1151" s="56" t="s">
        <v>37</v>
      </c>
      <c r="B1151" s="56" t="s">
        <v>1961</v>
      </c>
      <c r="C1151" s="56" t="s">
        <v>4610</v>
      </c>
    </row>
    <row r="1152" spans="1:3" x14ac:dyDescent="0.25">
      <c r="A1152" s="56" t="s">
        <v>37</v>
      </c>
      <c r="B1152" s="56" t="s">
        <v>1255</v>
      </c>
      <c r="C1152" s="56" t="s">
        <v>4611</v>
      </c>
    </row>
    <row r="1153" spans="1:3" x14ac:dyDescent="0.25">
      <c r="A1153" s="56" t="s">
        <v>37</v>
      </c>
      <c r="B1153" s="56" t="s">
        <v>2151</v>
      </c>
      <c r="C1153" s="56" t="s">
        <v>4446</v>
      </c>
    </row>
    <row r="1154" spans="1:3" x14ac:dyDescent="0.25">
      <c r="A1154" s="56" t="s">
        <v>37</v>
      </c>
      <c r="B1154" s="56" t="s">
        <v>659</v>
      </c>
      <c r="C1154" s="56" t="s">
        <v>4469</v>
      </c>
    </row>
    <row r="1155" spans="1:3" x14ac:dyDescent="0.25">
      <c r="A1155" s="56" t="s">
        <v>37</v>
      </c>
      <c r="B1155" s="56" t="s">
        <v>1719</v>
      </c>
      <c r="C1155" s="56" t="s">
        <v>4451</v>
      </c>
    </row>
    <row r="1156" spans="1:3" x14ac:dyDescent="0.25">
      <c r="A1156" s="56" t="s">
        <v>37</v>
      </c>
      <c r="B1156" s="56" t="s">
        <v>1179</v>
      </c>
      <c r="C1156" s="56" t="s">
        <v>4460</v>
      </c>
    </row>
    <row r="1157" spans="1:3" x14ac:dyDescent="0.25">
      <c r="A1157" s="56" t="s">
        <v>37</v>
      </c>
      <c r="B1157" s="56" t="s">
        <v>1997</v>
      </c>
      <c r="C1157" s="56" t="s">
        <v>4502</v>
      </c>
    </row>
    <row r="1158" spans="1:3" x14ac:dyDescent="0.25">
      <c r="A1158" s="56" t="s">
        <v>37</v>
      </c>
      <c r="B1158" s="56" t="s">
        <v>1311</v>
      </c>
      <c r="C1158" s="56" t="s">
        <v>4609</v>
      </c>
    </row>
    <row r="1159" spans="1:3" x14ac:dyDescent="0.25">
      <c r="A1159" s="56" t="s">
        <v>37</v>
      </c>
      <c r="B1159" s="56" t="s">
        <v>2767</v>
      </c>
      <c r="C1159" s="56" t="s">
        <v>4458</v>
      </c>
    </row>
    <row r="1160" spans="1:3" x14ac:dyDescent="0.25">
      <c r="A1160" s="56" t="s">
        <v>37</v>
      </c>
      <c r="B1160" s="56" t="s">
        <v>1807</v>
      </c>
      <c r="C1160" s="56" t="s">
        <v>4611</v>
      </c>
    </row>
    <row r="1161" spans="1:3" x14ac:dyDescent="0.25">
      <c r="A1161" s="56" t="s">
        <v>37</v>
      </c>
      <c r="B1161" s="56" t="s">
        <v>2751</v>
      </c>
      <c r="C1161" s="56" t="s">
        <v>4466</v>
      </c>
    </row>
    <row r="1162" spans="1:3" x14ac:dyDescent="0.25">
      <c r="A1162" s="56" t="s">
        <v>37</v>
      </c>
      <c r="B1162" s="56" t="s">
        <v>1963</v>
      </c>
      <c r="C1162" s="56" t="s">
        <v>4610</v>
      </c>
    </row>
    <row r="1163" spans="1:3" x14ac:dyDescent="0.25">
      <c r="A1163" s="56" t="s">
        <v>37</v>
      </c>
      <c r="B1163" s="56" t="s">
        <v>1717</v>
      </c>
      <c r="C1163" s="56" t="s">
        <v>4612</v>
      </c>
    </row>
    <row r="1164" spans="1:3" x14ac:dyDescent="0.25">
      <c r="A1164" s="56" t="s">
        <v>37</v>
      </c>
      <c r="B1164" s="56" t="s">
        <v>1725</v>
      </c>
      <c r="C1164" s="56" t="s">
        <v>4445</v>
      </c>
    </row>
    <row r="1165" spans="1:3" x14ac:dyDescent="0.25">
      <c r="A1165" s="56" t="s">
        <v>37</v>
      </c>
      <c r="B1165" s="56" t="s">
        <v>1715</v>
      </c>
      <c r="C1165" s="56" t="s">
        <v>4445</v>
      </c>
    </row>
    <row r="1166" spans="1:3" x14ac:dyDescent="0.25">
      <c r="A1166" s="56" t="s">
        <v>37</v>
      </c>
      <c r="B1166" s="56" t="s">
        <v>1305</v>
      </c>
      <c r="C1166" s="56" t="s">
        <v>4609</v>
      </c>
    </row>
    <row r="1167" spans="1:3" x14ac:dyDescent="0.25">
      <c r="A1167" s="56" t="s">
        <v>37</v>
      </c>
      <c r="B1167" s="56" t="s">
        <v>1713</v>
      </c>
      <c r="C1167" s="56" t="s">
        <v>4445</v>
      </c>
    </row>
    <row r="1168" spans="1:3" x14ac:dyDescent="0.25">
      <c r="A1168" s="56" t="s">
        <v>37</v>
      </c>
      <c r="B1168" s="56" t="s">
        <v>1307</v>
      </c>
      <c r="C1168" s="56" t="s">
        <v>4609</v>
      </c>
    </row>
    <row r="1169" spans="1:3" x14ac:dyDescent="0.25">
      <c r="A1169" s="56" t="s">
        <v>37</v>
      </c>
      <c r="B1169" s="56" t="s">
        <v>1309</v>
      </c>
      <c r="C1169" s="56" t="s">
        <v>4609</v>
      </c>
    </row>
    <row r="1170" spans="1:3" x14ac:dyDescent="0.25">
      <c r="A1170" s="56" t="s">
        <v>37</v>
      </c>
      <c r="B1170" s="56" t="s">
        <v>1707</v>
      </c>
      <c r="C1170" s="56" t="s">
        <v>4448</v>
      </c>
    </row>
    <row r="1171" spans="1:3" x14ac:dyDescent="0.25">
      <c r="A1171" s="56" t="s">
        <v>37</v>
      </c>
      <c r="B1171" s="56" t="s">
        <v>2539</v>
      </c>
      <c r="C1171" s="56" t="s">
        <v>4469</v>
      </c>
    </row>
    <row r="1172" spans="1:3" x14ac:dyDescent="0.25">
      <c r="A1172" s="56" t="s">
        <v>37</v>
      </c>
      <c r="B1172" s="56" t="s">
        <v>875</v>
      </c>
      <c r="C1172" s="56" t="s">
        <v>4613</v>
      </c>
    </row>
    <row r="1173" spans="1:3" x14ac:dyDescent="0.25">
      <c r="A1173" s="56" t="s">
        <v>37</v>
      </c>
      <c r="B1173" s="56" t="s">
        <v>1723</v>
      </c>
      <c r="C1173" s="56" t="s">
        <v>4445</v>
      </c>
    </row>
    <row r="1174" spans="1:3" x14ac:dyDescent="0.25">
      <c r="A1174" s="56" t="s">
        <v>37</v>
      </c>
      <c r="B1174" s="56" t="s">
        <v>2749</v>
      </c>
      <c r="C1174" s="56" t="s">
        <v>4466</v>
      </c>
    </row>
    <row r="1175" spans="1:3" x14ac:dyDescent="0.25">
      <c r="A1175" s="56" t="s">
        <v>37</v>
      </c>
      <c r="B1175" s="56" t="s">
        <v>1967</v>
      </c>
      <c r="C1175" s="56" t="s">
        <v>4609</v>
      </c>
    </row>
    <row r="1176" spans="1:3" x14ac:dyDescent="0.25">
      <c r="A1176" s="56" t="s">
        <v>37</v>
      </c>
      <c r="B1176" s="56" t="s">
        <v>1805</v>
      </c>
      <c r="C1176" s="56" t="s">
        <v>4611</v>
      </c>
    </row>
    <row r="1177" spans="1:3" x14ac:dyDescent="0.25">
      <c r="A1177" s="56" t="s">
        <v>37</v>
      </c>
      <c r="B1177" s="56" t="s">
        <v>2765</v>
      </c>
      <c r="C1177" s="56" t="s">
        <v>4458</v>
      </c>
    </row>
    <row r="1178" spans="1:3" x14ac:dyDescent="0.25">
      <c r="A1178" s="56" t="s">
        <v>37</v>
      </c>
      <c r="B1178" s="56" t="s">
        <v>1649</v>
      </c>
      <c r="C1178" s="56" t="s">
        <v>4609</v>
      </c>
    </row>
    <row r="1179" spans="1:3" x14ac:dyDescent="0.25">
      <c r="A1179" s="56" t="s">
        <v>37</v>
      </c>
      <c r="B1179" s="56" t="s">
        <v>1711</v>
      </c>
      <c r="C1179" s="56" t="s">
        <v>4445</v>
      </c>
    </row>
    <row r="1180" spans="1:3" x14ac:dyDescent="0.25">
      <c r="A1180" s="56" t="s">
        <v>37</v>
      </c>
      <c r="B1180" s="56" t="s">
        <v>1003</v>
      </c>
      <c r="C1180" s="56" t="s">
        <v>4469</v>
      </c>
    </row>
    <row r="1181" spans="1:3" x14ac:dyDescent="0.25">
      <c r="A1181" s="56" t="s">
        <v>37</v>
      </c>
      <c r="B1181" s="56" t="s">
        <v>1727</v>
      </c>
      <c r="C1181" s="56" t="s">
        <v>4445</v>
      </c>
    </row>
    <row r="1182" spans="1:3" x14ac:dyDescent="0.25">
      <c r="A1182" s="56" t="s">
        <v>37</v>
      </c>
      <c r="B1182" s="56" t="s">
        <v>1995</v>
      </c>
      <c r="C1182" s="56" t="s">
        <v>4502</v>
      </c>
    </row>
    <row r="1183" spans="1:3" x14ac:dyDescent="0.25">
      <c r="A1183" s="56" t="s">
        <v>37</v>
      </c>
      <c r="B1183" s="56" t="s">
        <v>1809</v>
      </c>
      <c r="C1183" s="56" t="s">
        <v>4496</v>
      </c>
    </row>
    <row r="1184" spans="1:3" x14ac:dyDescent="0.25">
      <c r="A1184" s="56" t="s">
        <v>3408</v>
      </c>
      <c r="B1184" s="56" t="s">
        <v>2539</v>
      </c>
      <c r="C1184" s="56" t="s">
        <v>4446</v>
      </c>
    </row>
    <row r="1185" spans="1:3" x14ac:dyDescent="0.25">
      <c r="A1185" s="56" t="s">
        <v>3408</v>
      </c>
      <c r="B1185" s="56" t="s">
        <v>1997</v>
      </c>
      <c r="C1185" s="56" t="s">
        <v>4614</v>
      </c>
    </row>
    <row r="1186" spans="1:3" x14ac:dyDescent="0.25">
      <c r="A1186" s="56" t="s">
        <v>3408</v>
      </c>
      <c r="B1186" s="56" t="s">
        <v>2537</v>
      </c>
      <c r="C1186" s="56" t="s">
        <v>4615</v>
      </c>
    </row>
    <row r="1187" spans="1:3" x14ac:dyDescent="0.25">
      <c r="A1187" s="56" t="s">
        <v>3408</v>
      </c>
      <c r="B1187" s="56" t="s">
        <v>2913</v>
      </c>
      <c r="C1187" s="56" t="s">
        <v>4615</v>
      </c>
    </row>
    <row r="1188" spans="1:3" x14ac:dyDescent="0.25">
      <c r="A1188" s="56" t="s">
        <v>3408</v>
      </c>
      <c r="B1188" s="56" t="s">
        <v>2533</v>
      </c>
      <c r="C1188" s="56" t="s">
        <v>4615</v>
      </c>
    </row>
    <row r="1189" spans="1:3" x14ac:dyDescent="0.25">
      <c r="A1189" s="56" t="s">
        <v>3408</v>
      </c>
      <c r="B1189" s="56" t="s">
        <v>2487</v>
      </c>
      <c r="C1189" s="56" t="s">
        <v>4615</v>
      </c>
    </row>
    <row r="1190" spans="1:3" x14ac:dyDescent="0.25">
      <c r="A1190" s="56" t="s">
        <v>3408</v>
      </c>
      <c r="B1190" s="56" t="s">
        <v>2495</v>
      </c>
      <c r="C1190" s="56" t="s">
        <v>4615</v>
      </c>
    </row>
    <row r="1191" spans="1:3" x14ac:dyDescent="0.25">
      <c r="A1191" s="56" t="s">
        <v>3408</v>
      </c>
      <c r="B1191" s="56" t="s">
        <v>2151</v>
      </c>
      <c r="C1191" s="56" t="s">
        <v>4446</v>
      </c>
    </row>
    <row r="1192" spans="1:3" x14ac:dyDescent="0.25">
      <c r="A1192" s="56" t="s">
        <v>3408</v>
      </c>
      <c r="B1192" s="56" t="s">
        <v>659</v>
      </c>
      <c r="C1192" s="56" t="s">
        <v>4446</v>
      </c>
    </row>
    <row r="1193" spans="1:3" x14ac:dyDescent="0.25">
      <c r="A1193" s="56" t="s">
        <v>3408</v>
      </c>
      <c r="B1193" s="56" t="s">
        <v>1995</v>
      </c>
      <c r="C1193" s="56" t="s">
        <v>4614</v>
      </c>
    </row>
    <row r="1194" spans="1:3" x14ac:dyDescent="0.25">
      <c r="A1194" s="56" t="s">
        <v>3408</v>
      </c>
      <c r="B1194" s="56" t="s">
        <v>2517</v>
      </c>
      <c r="C1194" s="56" t="s">
        <v>4446</v>
      </c>
    </row>
    <row r="1195" spans="1:3" x14ac:dyDescent="0.25">
      <c r="A1195" s="56" t="s">
        <v>3408</v>
      </c>
      <c r="B1195" s="56" t="s">
        <v>1809</v>
      </c>
      <c r="C1195" s="56" t="s">
        <v>4446</v>
      </c>
    </row>
    <row r="1196" spans="1:3" x14ac:dyDescent="0.25">
      <c r="A1196" s="56" t="s">
        <v>3408</v>
      </c>
      <c r="B1196" s="56" t="s">
        <v>1255</v>
      </c>
      <c r="C1196" s="56" t="s">
        <v>4446</v>
      </c>
    </row>
    <row r="1197" spans="1:3" x14ac:dyDescent="0.25">
      <c r="A1197" s="56" t="s">
        <v>3408</v>
      </c>
      <c r="B1197" s="56" t="s">
        <v>515</v>
      </c>
      <c r="C1197" s="56" t="s">
        <v>4615</v>
      </c>
    </row>
    <row r="1198" spans="1:3" x14ac:dyDescent="0.25">
      <c r="A1198" s="56" t="s">
        <v>3408</v>
      </c>
      <c r="B1198" s="56" t="s">
        <v>2439</v>
      </c>
      <c r="C1198" s="56" t="s">
        <v>4615</v>
      </c>
    </row>
    <row r="1199" spans="1:3" x14ac:dyDescent="0.25">
      <c r="A1199" s="56" t="s">
        <v>3408</v>
      </c>
      <c r="B1199" s="56" t="s">
        <v>1807</v>
      </c>
      <c r="C1199" s="56" t="s">
        <v>4446</v>
      </c>
    </row>
    <row r="1200" spans="1:3" x14ac:dyDescent="0.25">
      <c r="A1200" s="56" t="s">
        <v>3408</v>
      </c>
      <c r="B1200" s="56" t="s">
        <v>2993</v>
      </c>
      <c r="C1200" s="56" t="s">
        <v>4615</v>
      </c>
    </row>
    <row r="1201" spans="1:3" x14ac:dyDescent="0.25">
      <c r="A1201" s="56" t="s">
        <v>3408</v>
      </c>
      <c r="B1201" s="56" t="s">
        <v>2447</v>
      </c>
      <c r="C1201" s="56" t="s">
        <v>4615</v>
      </c>
    </row>
    <row r="1202" spans="1:3" x14ac:dyDescent="0.25">
      <c r="A1202" s="56" t="s">
        <v>3408</v>
      </c>
      <c r="B1202" s="56" t="s">
        <v>2491</v>
      </c>
      <c r="C1202" s="56" t="s">
        <v>4615</v>
      </c>
    </row>
    <row r="1203" spans="1:3" x14ac:dyDescent="0.25">
      <c r="A1203" s="56" t="s">
        <v>3408</v>
      </c>
      <c r="B1203" s="56" t="s">
        <v>2443</v>
      </c>
      <c r="C1203" s="56" t="s">
        <v>4615</v>
      </c>
    </row>
    <row r="1204" spans="1:3" x14ac:dyDescent="0.25">
      <c r="A1204" s="56" t="s">
        <v>3408</v>
      </c>
      <c r="B1204" s="56" t="s">
        <v>1003</v>
      </c>
      <c r="C1204" s="56" t="s">
        <v>4446</v>
      </c>
    </row>
    <row r="1205" spans="1:3" x14ac:dyDescent="0.25">
      <c r="A1205" s="56" t="s">
        <v>3408</v>
      </c>
      <c r="B1205" s="56" t="s">
        <v>1805</v>
      </c>
      <c r="C1205" s="56" t="s">
        <v>4446</v>
      </c>
    </row>
    <row r="1206" spans="1:3" x14ac:dyDescent="0.25">
      <c r="A1206" s="56" t="s">
        <v>3408</v>
      </c>
      <c r="B1206" s="56" t="s">
        <v>2995</v>
      </c>
      <c r="C1206" s="56" t="s">
        <v>4615</v>
      </c>
    </row>
    <row r="1207" spans="1:3" x14ac:dyDescent="0.25">
      <c r="A1207" s="56" t="s">
        <v>3408</v>
      </c>
      <c r="B1207" s="56" t="s">
        <v>2419</v>
      </c>
      <c r="C1207" s="56" t="s">
        <v>4615</v>
      </c>
    </row>
    <row r="1208" spans="1:3" x14ac:dyDescent="0.25">
      <c r="A1208" s="56" t="s">
        <v>3408</v>
      </c>
      <c r="B1208" s="56" t="s">
        <v>1707</v>
      </c>
      <c r="C1208" s="56" t="s">
        <v>4616</v>
      </c>
    </row>
    <row r="1209" spans="1:3" x14ac:dyDescent="0.25">
      <c r="A1209" s="56" t="s">
        <v>3408</v>
      </c>
      <c r="B1209" s="56" t="s">
        <v>2415</v>
      </c>
      <c r="C1209" s="56" t="s">
        <v>4615</v>
      </c>
    </row>
    <row r="1210" spans="1:3" x14ac:dyDescent="0.25">
      <c r="A1210" s="56" t="s">
        <v>3408</v>
      </c>
      <c r="B1210" s="56" t="s">
        <v>2423</v>
      </c>
      <c r="C1210" s="56" t="s">
        <v>4615</v>
      </c>
    </row>
    <row r="1211" spans="1:3" x14ac:dyDescent="0.25">
      <c r="A1211" s="56" t="s">
        <v>77</v>
      </c>
      <c r="B1211" s="56" t="s">
        <v>1179</v>
      </c>
      <c r="C1211" s="56" t="s">
        <v>4460</v>
      </c>
    </row>
    <row r="1212" spans="1:3" x14ac:dyDescent="0.25">
      <c r="A1212" s="56" t="s">
        <v>77</v>
      </c>
      <c r="B1212" s="56" t="s">
        <v>659</v>
      </c>
      <c r="C1212" s="56" t="s">
        <v>4446</v>
      </c>
    </row>
    <row r="1213" spans="1:3" x14ac:dyDescent="0.25">
      <c r="A1213" s="56" t="s">
        <v>77</v>
      </c>
      <c r="B1213" s="56" t="s">
        <v>1807</v>
      </c>
      <c r="C1213" s="56" t="s">
        <v>4446</v>
      </c>
    </row>
    <row r="1214" spans="1:3" x14ac:dyDescent="0.25">
      <c r="A1214" s="56" t="s">
        <v>77</v>
      </c>
      <c r="B1214" s="56" t="s">
        <v>1727</v>
      </c>
      <c r="C1214" s="56" t="s">
        <v>4445</v>
      </c>
    </row>
    <row r="1215" spans="1:3" x14ac:dyDescent="0.25">
      <c r="A1215" s="56" t="s">
        <v>77</v>
      </c>
      <c r="B1215" s="56" t="s">
        <v>2151</v>
      </c>
      <c r="C1215" s="56" t="s">
        <v>4446</v>
      </c>
    </row>
    <row r="1216" spans="1:3" x14ac:dyDescent="0.25">
      <c r="A1216" s="56" t="s">
        <v>77</v>
      </c>
      <c r="B1216" s="56" t="s">
        <v>1711</v>
      </c>
      <c r="C1216" s="56" t="s">
        <v>4445</v>
      </c>
    </row>
    <row r="1217" spans="1:3" x14ac:dyDescent="0.25">
      <c r="A1217" s="56" t="s">
        <v>77</v>
      </c>
      <c r="B1217" s="56" t="s">
        <v>1969</v>
      </c>
      <c r="C1217" s="56" t="s">
        <v>4617</v>
      </c>
    </row>
    <row r="1218" spans="1:3" x14ac:dyDescent="0.25">
      <c r="A1218" s="56" t="s">
        <v>77</v>
      </c>
      <c r="B1218" s="56" t="s">
        <v>1967</v>
      </c>
      <c r="C1218" s="56" t="s">
        <v>4617</v>
      </c>
    </row>
    <row r="1219" spans="1:3" x14ac:dyDescent="0.25">
      <c r="A1219" s="56" t="s">
        <v>77</v>
      </c>
      <c r="B1219" s="56" t="s">
        <v>1805</v>
      </c>
      <c r="C1219" s="56" t="s">
        <v>4446</v>
      </c>
    </row>
    <row r="1220" spans="1:3" x14ac:dyDescent="0.25">
      <c r="A1220" s="56" t="s">
        <v>77</v>
      </c>
      <c r="B1220" s="56" t="s">
        <v>1719</v>
      </c>
      <c r="C1220" s="56" t="s">
        <v>4618</v>
      </c>
    </row>
    <row r="1221" spans="1:3" x14ac:dyDescent="0.25">
      <c r="A1221" s="56" t="s">
        <v>77</v>
      </c>
      <c r="B1221" s="56" t="s">
        <v>1717</v>
      </c>
      <c r="C1221" s="56" t="s">
        <v>4444</v>
      </c>
    </row>
    <row r="1222" spans="1:3" x14ac:dyDescent="0.25">
      <c r="A1222" s="56" t="s">
        <v>77</v>
      </c>
      <c r="B1222" s="56" t="s">
        <v>1713</v>
      </c>
      <c r="C1222" s="56" t="s">
        <v>4445</v>
      </c>
    </row>
    <row r="1223" spans="1:3" x14ac:dyDescent="0.25">
      <c r="A1223" s="56" t="s">
        <v>77</v>
      </c>
      <c r="B1223" s="56" t="s">
        <v>2749</v>
      </c>
      <c r="C1223" s="56" t="s">
        <v>4466</v>
      </c>
    </row>
    <row r="1224" spans="1:3" x14ac:dyDescent="0.25">
      <c r="A1224" s="56" t="s">
        <v>77</v>
      </c>
      <c r="B1224" s="56" t="s">
        <v>1715</v>
      </c>
      <c r="C1224" s="56" t="s">
        <v>4445</v>
      </c>
    </row>
    <row r="1225" spans="1:3" x14ac:dyDescent="0.25">
      <c r="A1225" s="56" t="s">
        <v>77</v>
      </c>
      <c r="B1225" s="56" t="s">
        <v>1997</v>
      </c>
      <c r="C1225" s="56" t="s">
        <v>4446</v>
      </c>
    </row>
    <row r="1226" spans="1:3" x14ac:dyDescent="0.25">
      <c r="A1226" s="56" t="s">
        <v>77</v>
      </c>
      <c r="B1226" s="56" t="s">
        <v>1723</v>
      </c>
      <c r="C1226" s="56" t="s">
        <v>4445</v>
      </c>
    </row>
    <row r="1227" spans="1:3" x14ac:dyDescent="0.25">
      <c r="A1227" s="56" t="s">
        <v>77</v>
      </c>
      <c r="B1227" s="56" t="s">
        <v>1307</v>
      </c>
      <c r="C1227" s="56" t="s">
        <v>4617</v>
      </c>
    </row>
    <row r="1228" spans="1:3" x14ac:dyDescent="0.25">
      <c r="A1228" s="56" t="s">
        <v>77</v>
      </c>
      <c r="B1228" s="56" t="s">
        <v>1707</v>
      </c>
      <c r="C1228" s="56" t="s">
        <v>4448</v>
      </c>
    </row>
    <row r="1229" spans="1:3" x14ac:dyDescent="0.25">
      <c r="A1229" s="56" t="s">
        <v>77</v>
      </c>
      <c r="B1229" s="56" t="s">
        <v>1003</v>
      </c>
      <c r="C1229" s="56" t="s">
        <v>4446</v>
      </c>
    </row>
    <row r="1230" spans="1:3" x14ac:dyDescent="0.25">
      <c r="A1230" s="56" t="s">
        <v>77</v>
      </c>
      <c r="B1230" s="56" t="s">
        <v>2767</v>
      </c>
      <c r="C1230" s="56" t="s">
        <v>4458</v>
      </c>
    </row>
    <row r="1231" spans="1:3" x14ac:dyDescent="0.25">
      <c r="A1231" s="56" t="s">
        <v>77</v>
      </c>
      <c r="B1231" s="56" t="s">
        <v>1255</v>
      </c>
      <c r="C1231" s="56" t="s">
        <v>4446</v>
      </c>
    </row>
    <row r="1232" spans="1:3" x14ac:dyDescent="0.25">
      <c r="A1232" s="56" t="s">
        <v>77</v>
      </c>
      <c r="B1232" s="56" t="s">
        <v>1809</v>
      </c>
      <c r="C1232" s="56" t="s">
        <v>4446</v>
      </c>
    </row>
    <row r="1233" spans="1:3" x14ac:dyDescent="0.25">
      <c r="A1233" s="56" t="s">
        <v>77</v>
      </c>
      <c r="B1233" s="56" t="s">
        <v>1995</v>
      </c>
      <c r="C1233" s="56" t="s">
        <v>4446</v>
      </c>
    </row>
    <row r="1234" spans="1:3" x14ac:dyDescent="0.25">
      <c r="A1234" s="56" t="s">
        <v>77</v>
      </c>
      <c r="B1234" s="56" t="s">
        <v>2517</v>
      </c>
      <c r="C1234" s="56" t="s">
        <v>4446</v>
      </c>
    </row>
    <row r="1235" spans="1:3" x14ac:dyDescent="0.25">
      <c r="A1235" s="56" t="s">
        <v>77</v>
      </c>
      <c r="B1235" s="56" t="s">
        <v>1239</v>
      </c>
      <c r="C1235" s="56" t="s">
        <v>4619</v>
      </c>
    </row>
    <row r="1236" spans="1:3" x14ac:dyDescent="0.25">
      <c r="A1236" s="56" t="s">
        <v>77</v>
      </c>
      <c r="B1236" s="56" t="s">
        <v>1311</v>
      </c>
      <c r="C1236" s="56" t="s">
        <v>4617</v>
      </c>
    </row>
    <row r="1237" spans="1:3" x14ac:dyDescent="0.25">
      <c r="A1237" s="56" t="s">
        <v>77</v>
      </c>
      <c r="B1237" s="56" t="s">
        <v>1649</v>
      </c>
      <c r="C1237" s="56" t="s">
        <v>4617</v>
      </c>
    </row>
    <row r="1238" spans="1:3" x14ac:dyDescent="0.25">
      <c r="A1238" s="56" t="s">
        <v>77</v>
      </c>
      <c r="B1238" s="56" t="s">
        <v>2765</v>
      </c>
      <c r="C1238" s="56" t="s">
        <v>4458</v>
      </c>
    </row>
    <row r="1239" spans="1:3" x14ac:dyDescent="0.25">
      <c r="A1239" s="56" t="s">
        <v>77</v>
      </c>
      <c r="B1239" s="56" t="s">
        <v>1725</v>
      </c>
      <c r="C1239" s="56" t="s">
        <v>4445</v>
      </c>
    </row>
    <row r="1240" spans="1:3" x14ac:dyDescent="0.25">
      <c r="A1240" s="56" t="s">
        <v>77</v>
      </c>
      <c r="B1240" s="56" t="s">
        <v>1309</v>
      </c>
      <c r="C1240" s="56" t="s">
        <v>4617</v>
      </c>
    </row>
    <row r="1241" spans="1:3" x14ac:dyDescent="0.25">
      <c r="A1241" s="56" t="s">
        <v>77</v>
      </c>
      <c r="B1241" s="56" t="s">
        <v>1305</v>
      </c>
      <c r="C1241" s="56" t="s">
        <v>4617</v>
      </c>
    </row>
    <row r="1242" spans="1:3" x14ac:dyDescent="0.25">
      <c r="A1242" s="56" t="s">
        <v>77</v>
      </c>
      <c r="B1242" s="56" t="s">
        <v>2751</v>
      </c>
      <c r="C1242" s="56" t="s">
        <v>4466</v>
      </c>
    </row>
    <row r="1243" spans="1:3" x14ac:dyDescent="0.25">
      <c r="A1243" s="56" t="s">
        <v>77</v>
      </c>
      <c r="B1243" s="56" t="s">
        <v>2539</v>
      </c>
      <c r="C1243" s="56" t="s">
        <v>4446</v>
      </c>
    </row>
    <row r="1244" spans="1:3" x14ac:dyDescent="0.25">
      <c r="A1244" s="56" t="s">
        <v>189</v>
      </c>
      <c r="B1244" s="56" t="s">
        <v>1963</v>
      </c>
      <c r="C1244" s="56" t="s">
        <v>4620</v>
      </c>
    </row>
    <row r="1245" spans="1:3" x14ac:dyDescent="0.25">
      <c r="A1245" s="56" t="s">
        <v>189</v>
      </c>
      <c r="B1245" s="56" t="s">
        <v>2973</v>
      </c>
      <c r="C1245" s="56" t="s">
        <v>4621</v>
      </c>
    </row>
    <row r="1246" spans="1:3" x14ac:dyDescent="0.25">
      <c r="A1246" s="56" t="s">
        <v>189</v>
      </c>
      <c r="B1246" s="56" t="s">
        <v>1241</v>
      </c>
      <c r="C1246" s="56" t="s">
        <v>4622</v>
      </c>
    </row>
    <row r="1247" spans="1:3" x14ac:dyDescent="0.25">
      <c r="A1247" s="56" t="s">
        <v>189</v>
      </c>
      <c r="B1247" s="56" t="s">
        <v>1719</v>
      </c>
      <c r="C1247" s="56" t="s">
        <v>4623</v>
      </c>
    </row>
    <row r="1248" spans="1:3" x14ac:dyDescent="0.25">
      <c r="A1248" s="56" t="s">
        <v>189</v>
      </c>
      <c r="B1248" s="56" t="s">
        <v>2487</v>
      </c>
      <c r="C1248" s="56" t="s">
        <v>4624</v>
      </c>
    </row>
    <row r="1249" spans="1:3" x14ac:dyDescent="0.25">
      <c r="A1249" s="56" t="s">
        <v>189</v>
      </c>
      <c r="B1249" s="56" t="s">
        <v>1725</v>
      </c>
      <c r="C1249" s="56" t="s">
        <v>4445</v>
      </c>
    </row>
    <row r="1250" spans="1:3" x14ac:dyDescent="0.25">
      <c r="A1250" s="56" t="s">
        <v>189</v>
      </c>
      <c r="B1250" s="56" t="s">
        <v>2913</v>
      </c>
      <c r="C1250" s="56" t="s">
        <v>4625</v>
      </c>
    </row>
    <row r="1251" spans="1:3" x14ac:dyDescent="0.25">
      <c r="A1251" s="56" t="s">
        <v>189</v>
      </c>
      <c r="B1251" s="56" t="s">
        <v>515</v>
      </c>
      <c r="C1251" s="56" t="s">
        <v>4625</v>
      </c>
    </row>
    <row r="1252" spans="1:3" x14ac:dyDescent="0.25">
      <c r="A1252" s="56" t="s">
        <v>189</v>
      </c>
      <c r="B1252" s="56" t="s">
        <v>1711</v>
      </c>
      <c r="C1252" s="56" t="s">
        <v>4445</v>
      </c>
    </row>
    <row r="1253" spans="1:3" x14ac:dyDescent="0.25">
      <c r="A1253" s="56" t="s">
        <v>189</v>
      </c>
      <c r="B1253" s="56" t="s">
        <v>1311</v>
      </c>
      <c r="C1253" s="56" t="s">
        <v>4626</v>
      </c>
    </row>
    <row r="1254" spans="1:3" x14ac:dyDescent="0.25">
      <c r="A1254" s="56" t="s">
        <v>189</v>
      </c>
      <c r="B1254" s="56" t="s">
        <v>1961</v>
      </c>
      <c r="C1254" s="56" t="s">
        <v>4620</v>
      </c>
    </row>
    <row r="1255" spans="1:3" x14ac:dyDescent="0.25">
      <c r="A1255" s="56" t="s">
        <v>189</v>
      </c>
      <c r="B1255" s="56" t="s">
        <v>1255</v>
      </c>
      <c r="C1255" s="56" t="s">
        <v>4446</v>
      </c>
    </row>
    <row r="1256" spans="1:3" x14ac:dyDescent="0.25">
      <c r="A1256" s="56" t="s">
        <v>189</v>
      </c>
      <c r="B1256" s="56" t="s">
        <v>1309</v>
      </c>
      <c r="C1256" s="56" t="s">
        <v>4626</v>
      </c>
    </row>
    <row r="1257" spans="1:3" x14ac:dyDescent="0.25">
      <c r="A1257" s="56" t="s">
        <v>189</v>
      </c>
      <c r="B1257" s="56" t="s">
        <v>1649</v>
      </c>
      <c r="C1257" s="56" t="s">
        <v>4626</v>
      </c>
    </row>
    <row r="1258" spans="1:3" x14ac:dyDescent="0.25">
      <c r="A1258" s="56" t="s">
        <v>189</v>
      </c>
      <c r="B1258" s="56" t="s">
        <v>1995</v>
      </c>
      <c r="C1258" s="56" t="s">
        <v>4627</v>
      </c>
    </row>
    <row r="1259" spans="1:3" x14ac:dyDescent="0.25">
      <c r="A1259" s="56" t="s">
        <v>189</v>
      </c>
      <c r="B1259" s="56" t="s">
        <v>2749</v>
      </c>
      <c r="C1259" s="56" t="s">
        <v>4466</v>
      </c>
    </row>
    <row r="1260" spans="1:3" x14ac:dyDescent="0.25">
      <c r="A1260" s="56" t="s">
        <v>189</v>
      </c>
      <c r="B1260" s="56" t="s">
        <v>1179</v>
      </c>
      <c r="C1260" s="56" t="s">
        <v>4460</v>
      </c>
    </row>
    <row r="1261" spans="1:3" x14ac:dyDescent="0.25">
      <c r="A1261" s="56" t="s">
        <v>189</v>
      </c>
      <c r="B1261" s="56" t="s">
        <v>2491</v>
      </c>
      <c r="C1261" s="56" t="s">
        <v>4624</v>
      </c>
    </row>
    <row r="1262" spans="1:3" x14ac:dyDescent="0.25">
      <c r="A1262" s="56" t="s">
        <v>189</v>
      </c>
      <c r="B1262" s="56" t="s">
        <v>2495</v>
      </c>
      <c r="C1262" s="56" t="s">
        <v>4624</v>
      </c>
    </row>
    <row r="1263" spans="1:3" x14ac:dyDescent="0.25">
      <c r="A1263" s="56" t="s">
        <v>189</v>
      </c>
      <c r="B1263" s="56" t="s">
        <v>1325</v>
      </c>
      <c r="C1263" s="56" t="s">
        <v>4628</v>
      </c>
    </row>
    <row r="1264" spans="1:3" x14ac:dyDescent="0.25">
      <c r="A1264" s="56" t="s">
        <v>189</v>
      </c>
      <c r="B1264" s="56" t="s">
        <v>2439</v>
      </c>
      <c r="C1264" s="56" t="s">
        <v>4624</v>
      </c>
    </row>
    <row r="1265" spans="1:3" x14ac:dyDescent="0.25">
      <c r="A1265" s="56" t="s">
        <v>189</v>
      </c>
      <c r="B1265" s="56" t="s">
        <v>2993</v>
      </c>
      <c r="C1265" s="56" t="s">
        <v>4625</v>
      </c>
    </row>
    <row r="1266" spans="1:3" x14ac:dyDescent="0.25">
      <c r="A1266" s="56" t="s">
        <v>189</v>
      </c>
      <c r="B1266" s="56" t="s">
        <v>2447</v>
      </c>
      <c r="C1266" s="56" t="s">
        <v>4624</v>
      </c>
    </row>
    <row r="1267" spans="1:3" x14ac:dyDescent="0.25">
      <c r="A1267" s="56" t="s">
        <v>189</v>
      </c>
      <c r="B1267" s="56" t="s">
        <v>2751</v>
      </c>
      <c r="C1267" s="56" t="s">
        <v>4466</v>
      </c>
    </row>
    <row r="1268" spans="1:3" x14ac:dyDescent="0.25">
      <c r="A1268" s="56" t="s">
        <v>189</v>
      </c>
      <c r="B1268" s="56" t="s">
        <v>2995</v>
      </c>
      <c r="C1268" s="56" t="s">
        <v>4625</v>
      </c>
    </row>
    <row r="1269" spans="1:3" x14ac:dyDescent="0.25">
      <c r="A1269" s="56" t="s">
        <v>189</v>
      </c>
      <c r="B1269" s="56" t="s">
        <v>1997</v>
      </c>
      <c r="C1269" s="56" t="s">
        <v>4627</v>
      </c>
    </row>
    <row r="1270" spans="1:3" x14ac:dyDescent="0.25">
      <c r="A1270" s="56" t="s">
        <v>189</v>
      </c>
      <c r="B1270" s="56" t="s">
        <v>2419</v>
      </c>
      <c r="C1270" s="56" t="s">
        <v>4624</v>
      </c>
    </row>
    <row r="1271" spans="1:3" x14ac:dyDescent="0.25">
      <c r="A1271" s="56" t="s">
        <v>189</v>
      </c>
      <c r="B1271" s="56" t="s">
        <v>1717</v>
      </c>
      <c r="C1271" s="56" t="s">
        <v>4629</v>
      </c>
    </row>
    <row r="1272" spans="1:3" x14ac:dyDescent="0.25">
      <c r="A1272" s="56" t="s">
        <v>189</v>
      </c>
      <c r="B1272" s="56" t="s">
        <v>2423</v>
      </c>
      <c r="C1272" s="56" t="s">
        <v>4624</v>
      </c>
    </row>
    <row r="1273" spans="1:3" x14ac:dyDescent="0.25">
      <c r="A1273" s="56" t="s">
        <v>189</v>
      </c>
      <c r="B1273" s="56" t="s">
        <v>1707</v>
      </c>
      <c r="C1273" s="56" t="s">
        <v>4630</v>
      </c>
    </row>
    <row r="1274" spans="1:3" x14ac:dyDescent="0.25">
      <c r="A1274" s="56" t="s">
        <v>189</v>
      </c>
      <c r="B1274" s="56" t="s">
        <v>1713</v>
      </c>
      <c r="C1274" s="56" t="s">
        <v>4445</v>
      </c>
    </row>
    <row r="1275" spans="1:3" x14ac:dyDescent="0.25">
      <c r="A1275" s="56" t="s">
        <v>189</v>
      </c>
      <c r="B1275" s="56" t="s">
        <v>2443</v>
      </c>
      <c r="C1275" s="56" t="s">
        <v>4624</v>
      </c>
    </row>
    <row r="1276" spans="1:3" x14ac:dyDescent="0.25">
      <c r="A1276" s="56" t="s">
        <v>189</v>
      </c>
      <c r="B1276" s="56" t="s">
        <v>2415</v>
      </c>
      <c r="C1276" s="56" t="s">
        <v>4624</v>
      </c>
    </row>
    <row r="1277" spans="1:3" x14ac:dyDescent="0.25">
      <c r="A1277" s="56" t="s">
        <v>189</v>
      </c>
      <c r="B1277" s="56" t="s">
        <v>1723</v>
      </c>
      <c r="C1277" s="56" t="s">
        <v>4445</v>
      </c>
    </row>
    <row r="1278" spans="1:3" x14ac:dyDescent="0.25">
      <c r="A1278" s="56" t="s">
        <v>189</v>
      </c>
      <c r="B1278" s="56" t="s">
        <v>2151</v>
      </c>
      <c r="C1278" s="56" t="s">
        <v>4446</v>
      </c>
    </row>
    <row r="1279" spans="1:3" x14ac:dyDescent="0.25">
      <c r="A1279" s="56" t="s">
        <v>189</v>
      </c>
      <c r="B1279" s="56" t="s">
        <v>1969</v>
      </c>
      <c r="C1279" s="56" t="s">
        <v>4626</v>
      </c>
    </row>
    <row r="1280" spans="1:3" x14ac:dyDescent="0.25">
      <c r="A1280" s="56" t="s">
        <v>189</v>
      </c>
      <c r="B1280" s="56" t="s">
        <v>2539</v>
      </c>
      <c r="C1280" s="56" t="s">
        <v>4631</v>
      </c>
    </row>
    <row r="1281" spans="1:3" x14ac:dyDescent="0.25">
      <c r="A1281" s="56" t="s">
        <v>189</v>
      </c>
      <c r="B1281" s="56" t="s">
        <v>1727</v>
      </c>
      <c r="C1281" s="56" t="s">
        <v>4445</v>
      </c>
    </row>
    <row r="1282" spans="1:3" x14ac:dyDescent="0.25">
      <c r="A1282" s="56" t="s">
        <v>189</v>
      </c>
      <c r="B1282" s="56" t="s">
        <v>2533</v>
      </c>
      <c r="C1282" s="56" t="s">
        <v>4624</v>
      </c>
    </row>
    <row r="1283" spans="1:3" x14ac:dyDescent="0.25">
      <c r="A1283" s="56" t="s">
        <v>189</v>
      </c>
      <c r="B1283" s="56" t="s">
        <v>1305</v>
      </c>
      <c r="C1283" s="56" t="s">
        <v>4626</v>
      </c>
    </row>
    <row r="1284" spans="1:3" x14ac:dyDescent="0.25">
      <c r="A1284" s="56" t="s">
        <v>189</v>
      </c>
      <c r="B1284" s="56" t="s">
        <v>659</v>
      </c>
      <c r="C1284" s="56" t="s">
        <v>4631</v>
      </c>
    </row>
    <row r="1285" spans="1:3" x14ac:dyDescent="0.25">
      <c r="A1285" s="56" t="s">
        <v>189</v>
      </c>
      <c r="B1285" s="56" t="s">
        <v>2537</v>
      </c>
      <c r="C1285" s="56" t="s">
        <v>4624</v>
      </c>
    </row>
    <row r="1286" spans="1:3" x14ac:dyDescent="0.25">
      <c r="A1286" s="56" t="s">
        <v>189</v>
      </c>
      <c r="B1286" s="56" t="s">
        <v>1807</v>
      </c>
      <c r="C1286" s="56" t="s">
        <v>4446</v>
      </c>
    </row>
    <row r="1287" spans="1:3" x14ac:dyDescent="0.25">
      <c r="A1287" s="56" t="s">
        <v>189</v>
      </c>
      <c r="B1287" s="56" t="s">
        <v>2765</v>
      </c>
      <c r="C1287" s="56" t="s">
        <v>4458</v>
      </c>
    </row>
    <row r="1288" spans="1:3" x14ac:dyDescent="0.25">
      <c r="A1288" s="56" t="s">
        <v>189</v>
      </c>
      <c r="B1288" s="56" t="s">
        <v>2517</v>
      </c>
      <c r="C1288" s="56" t="s">
        <v>4631</v>
      </c>
    </row>
    <row r="1289" spans="1:3" x14ac:dyDescent="0.25">
      <c r="A1289" s="56" t="s">
        <v>189</v>
      </c>
      <c r="B1289" s="56" t="s">
        <v>1809</v>
      </c>
      <c r="C1289" s="56" t="s">
        <v>4446</v>
      </c>
    </row>
    <row r="1290" spans="1:3" x14ac:dyDescent="0.25">
      <c r="A1290" s="56" t="s">
        <v>189</v>
      </c>
      <c r="B1290" s="56" t="s">
        <v>1967</v>
      </c>
      <c r="C1290" s="56" t="s">
        <v>4626</v>
      </c>
    </row>
    <row r="1291" spans="1:3" x14ac:dyDescent="0.25">
      <c r="A1291" s="56" t="s">
        <v>189</v>
      </c>
      <c r="B1291" s="56" t="s">
        <v>1003</v>
      </c>
      <c r="C1291" s="56" t="s">
        <v>4631</v>
      </c>
    </row>
    <row r="1292" spans="1:3" x14ac:dyDescent="0.25">
      <c r="A1292" s="56" t="s">
        <v>189</v>
      </c>
      <c r="B1292" s="56" t="s">
        <v>2767</v>
      </c>
      <c r="C1292" s="56" t="s">
        <v>4458</v>
      </c>
    </row>
    <row r="1293" spans="1:3" x14ac:dyDescent="0.25">
      <c r="A1293" s="56" t="s">
        <v>189</v>
      </c>
      <c r="B1293" s="56" t="s">
        <v>1805</v>
      </c>
      <c r="C1293" s="56" t="s">
        <v>4446</v>
      </c>
    </row>
    <row r="1294" spans="1:3" x14ac:dyDescent="0.25">
      <c r="A1294" s="56" t="s">
        <v>189</v>
      </c>
      <c r="B1294" s="56" t="s">
        <v>1959</v>
      </c>
      <c r="C1294" s="56" t="s">
        <v>4632</v>
      </c>
    </row>
    <row r="1295" spans="1:3" x14ac:dyDescent="0.25">
      <c r="A1295" s="56" t="s">
        <v>189</v>
      </c>
      <c r="B1295" s="56" t="s">
        <v>1307</v>
      </c>
      <c r="C1295" s="56" t="s">
        <v>4626</v>
      </c>
    </row>
    <row r="1296" spans="1:3" x14ac:dyDescent="0.25">
      <c r="A1296" s="56" t="s">
        <v>189</v>
      </c>
      <c r="B1296" s="56" t="s">
        <v>1715</v>
      </c>
      <c r="C1296" s="56" t="s">
        <v>4445</v>
      </c>
    </row>
    <row r="1297" spans="1:3" x14ac:dyDescent="0.25">
      <c r="A1297" s="56" t="s">
        <v>241</v>
      </c>
      <c r="B1297" s="56" t="s">
        <v>1307</v>
      </c>
      <c r="C1297" s="56" t="s">
        <v>4633</v>
      </c>
    </row>
    <row r="1298" spans="1:3" x14ac:dyDescent="0.25">
      <c r="A1298" s="56" t="s">
        <v>241</v>
      </c>
      <c r="B1298" s="56" t="s">
        <v>1255</v>
      </c>
      <c r="C1298" s="56" t="s">
        <v>4446</v>
      </c>
    </row>
    <row r="1299" spans="1:3" x14ac:dyDescent="0.25">
      <c r="A1299" s="56" t="s">
        <v>241</v>
      </c>
      <c r="B1299" s="56" t="s">
        <v>2517</v>
      </c>
      <c r="C1299" s="56" t="s">
        <v>4446</v>
      </c>
    </row>
    <row r="1300" spans="1:3" x14ac:dyDescent="0.25">
      <c r="A1300" s="56" t="s">
        <v>241</v>
      </c>
      <c r="B1300" s="56" t="s">
        <v>1809</v>
      </c>
      <c r="C1300" s="56" t="s">
        <v>4446</v>
      </c>
    </row>
    <row r="1301" spans="1:3" x14ac:dyDescent="0.25">
      <c r="A1301" s="56" t="s">
        <v>241</v>
      </c>
      <c r="B1301" s="56" t="s">
        <v>1995</v>
      </c>
      <c r="C1301" s="56" t="s">
        <v>4446</v>
      </c>
    </row>
    <row r="1302" spans="1:3" x14ac:dyDescent="0.25">
      <c r="A1302" s="56" t="s">
        <v>241</v>
      </c>
      <c r="B1302" s="56" t="s">
        <v>1311</v>
      </c>
      <c r="C1302" s="56" t="s">
        <v>4633</v>
      </c>
    </row>
    <row r="1303" spans="1:3" x14ac:dyDescent="0.25">
      <c r="A1303" s="56" t="s">
        <v>241</v>
      </c>
      <c r="B1303" s="56" t="s">
        <v>1649</v>
      </c>
      <c r="C1303" s="56" t="s">
        <v>4633</v>
      </c>
    </row>
    <row r="1304" spans="1:3" x14ac:dyDescent="0.25">
      <c r="A1304" s="56" t="s">
        <v>241</v>
      </c>
      <c r="B1304" s="56" t="s">
        <v>2765</v>
      </c>
      <c r="C1304" s="56" t="s">
        <v>4458</v>
      </c>
    </row>
    <row r="1305" spans="1:3" x14ac:dyDescent="0.25">
      <c r="A1305" s="56" t="s">
        <v>241</v>
      </c>
      <c r="B1305" s="56" t="s">
        <v>1003</v>
      </c>
      <c r="C1305" s="56" t="s">
        <v>4446</v>
      </c>
    </row>
    <row r="1306" spans="1:3" x14ac:dyDescent="0.25">
      <c r="A1306" s="56" t="s">
        <v>241</v>
      </c>
      <c r="B1306" s="56" t="s">
        <v>1963</v>
      </c>
      <c r="C1306" s="56" t="s">
        <v>4634</v>
      </c>
    </row>
    <row r="1307" spans="1:3" x14ac:dyDescent="0.25">
      <c r="A1307" s="56" t="s">
        <v>241</v>
      </c>
      <c r="B1307" s="56" t="s">
        <v>1959</v>
      </c>
      <c r="C1307" s="56" t="s">
        <v>4634</v>
      </c>
    </row>
    <row r="1308" spans="1:3" x14ac:dyDescent="0.25">
      <c r="A1308" s="56" t="s">
        <v>241</v>
      </c>
      <c r="B1308" s="56" t="s">
        <v>1725</v>
      </c>
      <c r="C1308" s="56" t="s">
        <v>4445</v>
      </c>
    </row>
    <row r="1309" spans="1:3" x14ac:dyDescent="0.25">
      <c r="A1309" s="56" t="s">
        <v>241</v>
      </c>
      <c r="B1309" s="56" t="s">
        <v>1305</v>
      </c>
      <c r="C1309" s="56" t="s">
        <v>4633</v>
      </c>
    </row>
    <row r="1310" spans="1:3" x14ac:dyDescent="0.25">
      <c r="A1310" s="56" t="s">
        <v>241</v>
      </c>
      <c r="B1310" s="56" t="s">
        <v>1309</v>
      </c>
      <c r="C1310" s="56" t="s">
        <v>4633</v>
      </c>
    </row>
    <row r="1311" spans="1:3" x14ac:dyDescent="0.25">
      <c r="A1311" s="56" t="s">
        <v>241</v>
      </c>
      <c r="B1311" s="56" t="s">
        <v>2767</v>
      </c>
      <c r="C1311" s="56" t="s">
        <v>4458</v>
      </c>
    </row>
    <row r="1312" spans="1:3" x14ac:dyDescent="0.25">
      <c r="A1312" s="56" t="s">
        <v>241</v>
      </c>
      <c r="B1312" s="56" t="s">
        <v>1707</v>
      </c>
      <c r="C1312" s="56" t="s">
        <v>4635</v>
      </c>
    </row>
    <row r="1313" spans="1:3" x14ac:dyDescent="0.25">
      <c r="A1313" s="56" t="s">
        <v>241</v>
      </c>
      <c r="B1313" s="56" t="s">
        <v>2751</v>
      </c>
      <c r="C1313" s="56" t="s">
        <v>4535</v>
      </c>
    </row>
    <row r="1314" spans="1:3" x14ac:dyDescent="0.25">
      <c r="A1314" s="56" t="s">
        <v>241</v>
      </c>
      <c r="B1314" s="56" t="s">
        <v>2539</v>
      </c>
      <c r="C1314" s="56" t="s">
        <v>4446</v>
      </c>
    </row>
    <row r="1315" spans="1:3" x14ac:dyDescent="0.25">
      <c r="A1315" s="56" t="s">
        <v>241</v>
      </c>
      <c r="B1315" s="56" t="s">
        <v>2749</v>
      </c>
      <c r="C1315" s="56" t="s">
        <v>4535</v>
      </c>
    </row>
    <row r="1316" spans="1:3" x14ac:dyDescent="0.25">
      <c r="A1316" s="56" t="s">
        <v>241</v>
      </c>
      <c r="B1316" s="56" t="s">
        <v>1997</v>
      </c>
      <c r="C1316" s="56" t="s">
        <v>4446</v>
      </c>
    </row>
    <row r="1317" spans="1:3" x14ac:dyDescent="0.25">
      <c r="A1317" s="56" t="s">
        <v>241</v>
      </c>
      <c r="B1317" s="56" t="s">
        <v>1241</v>
      </c>
      <c r="C1317" s="56" t="s">
        <v>4636</v>
      </c>
    </row>
    <row r="1318" spans="1:3" x14ac:dyDescent="0.25">
      <c r="A1318" s="56" t="s">
        <v>241</v>
      </c>
      <c r="B1318" s="56" t="s">
        <v>2151</v>
      </c>
      <c r="C1318" s="56" t="s">
        <v>4446</v>
      </c>
    </row>
    <row r="1319" spans="1:3" x14ac:dyDescent="0.25">
      <c r="A1319" s="56" t="s">
        <v>241</v>
      </c>
      <c r="B1319" s="56" t="s">
        <v>1715</v>
      </c>
      <c r="C1319" s="56" t="s">
        <v>4445</v>
      </c>
    </row>
    <row r="1320" spans="1:3" x14ac:dyDescent="0.25">
      <c r="A1320" s="56" t="s">
        <v>241</v>
      </c>
      <c r="B1320" s="56" t="s">
        <v>1713</v>
      </c>
      <c r="C1320" s="56" t="s">
        <v>4445</v>
      </c>
    </row>
    <row r="1321" spans="1:3" x14ac:dyDescent="0.25">
      <c r="A1321" s="56" t="s">
        <v>241</v>
      </c>
      <c r="B1321" s="56" t="s">
        <v>1969</v>
      </c>
      <c r="C1321" s="56" t="s">
        <v>4633</v>
      </c>
    </row>
    <row r="1322" spans="1:3" x14ac:dyDescent="0.25">
      <c r="A1322" s="56" t="s">
        <v>241</v>
      </c>
      <c r="B1322" s="56" t="s">
        <v>1717</v>
      </c>
      <c r="C1322" s="56" t="s">
        <v>4637</v>
      </c>
    </row>
    <row r="1323" spans="1:3" x14ac:dyDescent="0.25">
      <c r="A1323" s="56" t="s">
        <v>241</v>
      </c>
      <c r="B1323" s="56" t="s">
        <v>1807</v>
      </c>
      <c r="C1323" s="56" t="s">
        <v>4446</v>
      </c>
    </row>
    <row r="1324" spans="1:3" x14ac:dyDescent="0.25">
      <c r="A1324" s="56" t="s">
        <v>241</v>
      </c>
      <c r="B1324" s="56" t="s">
        <v>1723</v>
      </c>
      <c r="C1324" s="56" t="s">
        <v>4445</v>
      </c>
    </row>
    <row r="1325" spans="1:3" x14ac:dyDescent="0.25">
      <c r="A1325" s="56" t="s">
        <v>241</v>
      </c>
      <c r="B1325" s="56" t="s">
        <v>1711</v>
      </c>
      <c r="C1325" s="56" t="s">
        <v>4445</v>
      </c>
    </row>
    <row r="1326" spans="1:3" x14ac:dyDescent="0.25">
      <c r="A1326" s="56" t="s">
        <v>241</v>
      </c>
      <c r="B1326" s="56" t="s">
        <v>1805</v>
      </c>
      <c r="C1326" s="56" t="s">
        <v>4446</v>
      </c>
    </row>
    <row r="1327" spans="1:3" x14ac:dyDescent="0.25">
      <c r="A1327" s="56" t="s">
        <v>241</v>
      </c>
      <c r="B1327" s="56" t="s">
        <v>659</v>
      </c>
      <c r="C1327" s="56" t="s">
        <v>4446</v>
      </c>
    </row>
    <row r="1328" spans="1:3" x14ac:dyDescent="0.25">
      <c r="A1328" s="56" t="s">
        <v>241</v>
      </c>
      <c r="B1328" s="56" t="s">
        <v>1179</v>
      </c>
      <c r="C1328" s="56" t="s">
        <v>4460</v>
      </c>
    </row>
    <row r="1329" spans="1:3" x14ac:dyDescent="0.25">
      <c r="A1329" s="56" t="s">
        <v>241</v>
      </c>
      <c r="B1329" s="56" t="s">
        <v>1961</v>
      </c>
      <c r="C1329" s="56" t="s">
        <v>4634</v>
      </c>
    </row>
    <row r="1330" spans="1:3" x14ac:dyDescent="0.25">
      <c r="A1330" s="56" t="s">
        <v>241</v>
      </c>
      <c r="B1330" s="56" t="s">
        <v>1967</v>
      </c>
      <c r="C1330" s="56" t="s">
        <v>4633</v>
      </c>
    </row>
    <row r="1331" spans="1:3" x14ac:dyDescent="0.25">
      <c r="A1331" s="56" t="s">
        <v>241</v>
      </c>
      <c r="B1331" s="56" t="s">
        <v>1727</v>
      </c>
      <c r="C1331" s="56" t="s">
        <v>4445</v>
      </c>
    </row>
    <row r="1332" spans="1:3" x14ac:dyDescent="0.25">
      <c r="A1332" s="56" t="s">
        <v>327</v>
      </c>
      <c r="B1332" s="56" t="s">
        <v>1967</v>
      </c>
      <c r="C1332" s="56" t="s">
        <v>4638</v>
      </c>
    </row>
    <row r="1333" spans="1:3" x14ac:dyDescent="0.25">
      <c r="A1333" s="56" t="s">
        <v>327</v>
      </c>
      <c r="B1333" s="56" t="s">
        <v>2517</v>
      </c>
      <c r="C1333" s="56" t="s">
        <v>4446</v>
      </c>
    </row>
    <row r="1334" spans="1:3" x14ac:dyDescent="0.25">
      <c r="A1334" s="56" t="s">
        <v>327</v>
      </c>
      <c r="B1334" s="56" t="s">
        <v>1311</v>
      </c>
      <c r="C1334" s="56" t="s">
        <v>4638</v>
      </c>
    </row>
    <row r="1335" spans="1:3" x14ac:dyDescent="0.25">
      <c r="A1335" s="56" t="s">
        <v>327</v>
      </c>
      <c r="B1335" s="56" t="s">
        <v>2765</v>
      </c>
      <c r="C1335" s="56" t="s">
        <v>4458</v>
      </c>
    </row>
    <row r="1336" spans="1:3" x14ac:dyDescent="0.25">
      <c r="A1336" s="56" t="s">
        <v>327</v>
      </c>
      <c r="B1336" s="56" t="s">
        <v>659</v>
      </c>
      <c r="C1336" s="56" t="s">
        <v>4446</v>
      </c>
    </row>
    <row r="1337" spans="1:3" x14ac:dyDescent="0.25">
      <c r="A1337" s="56" t="s">
        <v>327</v>
      </c>
      <c r="B1337" s="56" t="s">
        <v>1995</v>
      </c>
      <c r="C1337" s="56" t="s">
        <v>4446</v>
      </c>
    </row>
    <row r="1338" spans="1:3" x14ac:dyDescent="0.25">
      <c r="A1338" s="56" t="s">
        <v>327</v>
      </c>
      <c r="B1338" s="56" t="s">
        <v>1807</v>
      </c>
      <c r="C1338" s="56" t="s">
        <v>4446</v>
      </c>
    </row>
    <row r="1339" spans="1:3" x14ac:dyDescent="0.25">
      <c r="A1339" s="56" t="s">
        <v>327</v>
      </c>
      <c r="B1339" s="56" t="s">
        <v>1717</v>
      </c>
      <c r="C1339" s="56" t="s">
        <v>4444</v>
      </c>
    </row>
    <row r="1340" spans="1:3" x14ac:dyDescent="0.25">
      <c r="A1340" s="56" t="s">
        <v>327</v>
      </c>
      <c r="B1340" s="56" t="s">
        <v>1255</v>
      </c>
      <c r="C1340" s="56" t="s">
        <v>4446</v>
      </c>
    </row>
    <row r="1341" spans="1:3" x14ac:dyDescent="0.25">
      <c r="A1341" s="56" t="s">
        <v>327</v>
      </c>
      <c r="B1341" s="56" t="s">
        <v>1725</v>
      </c>
      <c r="C1341" s="56" t="s">
        <v>4445</v>
      </c>
    </row>
    <row r="1342" spans="1:3" x14ac:dyDescent="0.25">
      <c r="A1342" s="56" t="s">
        <v>327</v>
      </c>
      <c r="B1342" s="56" t="s">
        <v>1309</v>
      </c>
      <c r="C1342" s="56" t="s">
        <v>4638</v>
      </c>
    </row>
    <row r="1343" spans="1:3" x14ac:dyDescent="0.25">
      <c r="A1343" s="56" t="s">
        <v>327</v>
      </c>
      <c r="B1343" s="56" t="s">
        <v>1179</v>
      </c>
      <c r="C1343" s="56" t="s">
        <v>4460</v>
      </c>
    </row>
    <row r="1344" spans="1:3" x14ac:dyDescent="0.25">
      <c r="A1344" s="56" t="s">
        <v>327</v>
      </c>
      <c r="B1344" s="56" t="s">
        <v>1809</v>
      </c>
      <c r="C1344" s="56" t="s">
        <v>4446</v>
      </c>
    </row>
    <row r="1345" spans="1:3" x14ac:dyDescent="0.25">
      <c r="A1345" s="56" t="s">
        <v>327</v>
      </c>
      <c r="B1345" s="56" t="s">
        <v>1649</v>
      </c>
      <c r="C1345" s="56" t="s">
        <v>4638</v>
      </c>
    </row>
    <row r="1346" spans="1:3" x14ac:dyDescent="0.25">
      <c r="A1346" s="56" t="s">
        <v>327</v>
      </c>
      <c r="B1346" s="56" t="s">
        <v>2751</v>
      </c>
      <c r="C1346" s="56" t="s">
        <v>4535</v>
      </c>
    </row>
    <row r="1347" spans="1:3" x14ac:dyDescent="0.25">
      <c r="A1347" s="56" t="s">
        <v>327</v>
      </c>
      <c r="B1347" s="56" t="s">
        <v>1305</v>
      </c>
      <c r="C1347" s="56" t="s">
        <v>4638</v>
      </c>
    </row>
    <row r="1348" spans="1:3" x14ac:dyDescent="0.25">
      <c r="A1348" s="56" t="s">
        <v>327</v>
      </c>
      <c r="B1348" s="56" t="s">
        <v>1727</v>
      </c>
      <c r="C1348" s="56" t="s">
        <v>4445</v>
      </c>
    </row>
    <row r="1349" spans="1:3" x14ac:dyDescent="0.25">
      <c r="A1349" s="56" t="s">
        <v>327</v>
      </c>
      <c r="B1349" s="56" t="s">
        <v>2539</v>
      </c>
      <c r="C1349" s="56" t="s">
        <v>4446</v>
      </c>
    </row>
    <row r="1350" spans="1:3" x14ac:dyDescent="0.25">
      <c r="A1350" s="56" t="s">
        <v>327</v>
      </c>
      <c r="B1350" s="56" t="s">
        <v>2749</v>
      </c>
      <c r="C1350" s="56" t="s">
        <v>4535</v>
      </c>
    </row>
    <row r="1351" spans="1:3" x14ac:dyDescent="0.25">
      <c r="A1351" s="56" t="s">
        <v>327</v>
      </c>
      <c r="B1351" s="56" t="s">
        <v>1307</v>
      </c>
      <c r="C1351" s="56" t="s">
        <v>4638</v>
      </c>
    </row>
    <row r="1352" spans="1:3" x14ac:dyDescent="0.25">
      <c r="A1352" s="56" t="s">
        <v>327</v>
      </c>
      <c r="B1352" s="56" t="s">
        <v>1707</v>
      </c>
      <c r="C1352" s="56" t="s">
        <v>4448</v>
      </c>
    </row>
    <row r="1353" spans="1:3" x14ac:dyDescent="0.25">
      <c r="A1353" s="56" t="s">
        <v>327</v>
      </c>
      <c r="B1353" s="56" t="s">
        <v>1997</v>
      </c>
      <c r="C1353" s="56" t="s">
        <v>4446</v>
      </c>
    </row>
    <row r="1354" spans="1:3" x14ac:dyDescent="0.25">
      <c r="A1354" s="56" t="s">
        <v>327</v>
      </c>
      <c r="B1354" s="56" t="s">
        <v>1805</v>
      </c>
      <c r="C1354" s="56" t="s">
        <v>4446</v>
      </c>
    </row>
    <row r="1355" spans="1:3" x14ac:dyDescent="0.25">
      <c r="A1355" s="56" t="s">
        <v>327</v>
      </c>
      <c r="B1355" s="56" t="s">
        <v>1723</v>
      </c>
      <c r="C1355" s="56" t="s">
        <v>4445</v>
      </c>
    </row>
    <row r="1356" spans="1:3" x14ac:dyDescent="0.25">
      <c r="A1356" s="56" t="s">
        <v>327</v>
      </c>
      <c r="B1356" s="56" t="s">
        <v>1241</v>
      </c>
      <c r="C1356" s="56" t="s">
        <v>4639</v>
      </c>
    </row>
    <row r="1357" spans="1:3" x14ac:dyDescent="0.25">
      <c r="A1357" s="56" t="s">
        <v>327</v>
      </c>
      <c r="B1357" s="56" t="s">
        <v>1713</v>
      </c>
      <c r="C1357" s="56" t="s">
        <v>4445</v>
      </c>
    </row>
    <row r="1358" spans="1:3" x14ac:dyDescent="0.25">
      <c r="A1358" s="56" t="s">
        <v>327</v>
      </c>
      <c r="B1358" s="56" t="s">
        <v>2151</v>
      </c>
      <c r="C1358" s="56" t="s">
        <v>4446</v>
      </c>
    </row>
    <row r="1359" spans="1:3" x14ac:dyDescent="0.25">
      <c r="A1359" s="56" t="s">
        <v>327</v>
      </c>
      <c r="B1359" s="56" t="s">
        <v>1711</v>
      </c>
      <c r="C1359" s="56" t="s">
        <v>4445</v>
      </c>
    </row>
    <row r="1360" spans="1:3" x14ac:dyDescent="0.25">
      <c r="A1360" s="56" t="s">
        <v>327</v>
      </c>
      <c r="B1360" s="56" t="s">
        <v>2767</v>
      </c>
      <c r="C1360" s="56" t="s">
        <v>4458</v>
      </c>
    </row>
    <row r="1361" spans="1:3" x14ac:dyDescent="0.25">
      <c r="A1361" s="56" t="s">
        <v>327</v>
      </c>
      <c r="B1361" s="56" t="s">
        <v>1003</v>
      </c>
      <c r="C1361" s="56" t="s">
        <v>4446</v>
      </c>
    </row>
    <row r="1362" spans="1:3" x14ac:dyDescent="0.25">
      <c r="A1362" s="56" t="s">
        <v>327</v>
      </c>
      <c r="B1362" s="56" t="s">
        <v>1969</v>
      </c>
      <c r="C1362" s="56" t="s">
        <v>4638</v>
      </c>
    </row>
    <row r="1363" spans="1:3" x14ac:dyDescent="0.25">
      <c r="A1363" s="56" t="s">
        <v>327</v>
      </c>
      <c r="B1363" s="56" t="s">
        <v>1715</v>
      </c>
      <c r="C1363" s="56" t="s">
        <v>4445</v>
      </c>
    </row>
    <row r="1364" spans="1:3" x14ac:dyDescent="0.25">
      <c r="A1364" s="56" t="s">
        <v>369</v>
      </c>
      <c r="B1364" s="56" t="s">
        <v>1649</v>
      </c>
      <c r="C1364" s="56" t="s">
        <v>4640</v>
      </c>
    </row>
    <row r="1365" spans="1:3" x14ac:dyDescent="0.25">
      <c r="A1365" s="56" t="s">
        <v>369</v>
      </c>
      <c r="B1365" s="56" t="s">
        <v>1307</v>
      </c>
      <c r="C1365" s="56" t="s">
        <v>4640</v>
      </c>
    </row>
    <row r="1366" spans="1:3" x14ac:dyDescent="0.25">
      <c r="A1366" s="56" t="s">
        <v>369</v>
      </c>
      <c r="B1366" s="56" t="s">
        <v>1805</v>
      </c>
      <c r="C1366" s="56" t="s">
        <v>4446</v>
      </c>
    </row>
    <row r="1367" spans="1:3" x14ac:dyDescent="0.25">
      <c r="A1367" s="56" t="s">
        <v>369</v>
      </c>
      <c r="B1367" s="56" t="s">
        <v>1707</v>
      </c>
      <c r="C1367" s="56" t="s">
        <v>4457</v>
      </c>
    </row>
    <row r="1368" spans="1:3" x14ac:dyDescent="0.25">
      <c r="A1368" s="56" t="s">
        <v>369</v>
      </c>
      <c r="B1368" s="56" t="s">
        <v>1717</v>
      </c>
      <c r="C1368" s="56" t="s">
        <v>4641</v>
      </c>
    </row>
    <row r="1369" spans="1:3" x14ac:dyDescent="0.25">
      <c r="A1369" s="56" t="s">
        <v>369</v>
      </c>
      <c r="B1369" s="56" t="s">
        <v>1255</v>
      </c>
      <c r="C1369" s="56" t="s">
        <v>4446</v>
      </c>
    </row>
    <row r="1370" spans="1:3" x14ac:dyDescent="0.25">
      <c r="A1370" s="56" t="s">
        <v>369</v>
      </c>
      <c r="B1370" s="56" t="s">
        <v>2767</v>
      </c>
      <c r="C1370" s="56" t="s">
        <v>4458</v>
      </c>
    </row>
    <row r="1371" spans="1:3" x14ac:dyDescent="0.25">
      <c r="A1371" s="56" t="s">
        <v>369</v>
      </c>
      <c r="B1371" s="56" t="s">
        <v>1995</v>
      </c>
      <c r="C1371" s="56" t="s">
        <v>4446</v>
      </c>
    </row>
    <row r="1372" spans="1:3" x14ac:dyDescent="0.25">
      <c r="A1372" s="56" t="s">
        <v>369</v>
      </c>
      <c r="B1372" s="56" t="s">
        <v>1311</v>
      </c>
      <c r="C1372" s="56" t="s">
        <v>4640</v>
      </c>
    </row>
    <row r="1373" spans="1:3" x14ac:dyDescent="0.25">
      <c r="A1373" s="56" t="s">
        <v>369</v>
      </c>
      <c r="B1373" s="56" t="s">
        <v>1003</v>
      </c>
      <c r="C1373" s="56" t="s">
        <v>4446</v>
      </c>
    </row>
    <row r="1374" spans="1:3" x14ac:dyDescent="0.25">
      <c r="A1374" s="56" t="s">
        <v>369</v>
      </c>
      <c r="B1374" s="56" t="s">
        <v>659</v>
      </c>
      <c r="C1374" s="56" t="s">
        <v>4446</v>
      </c>
    </row>
    <row r="1375" spans="1:3" x14ac:dyDescent="0.25">
      <c r="A1375" s="56" t="s">
        <v>369</v>
      </c>
      <c r="B1375" s="56" t="s">
        <v>2765</v>
      </c>
      <c r="C1375" s="56" t="s">
        <v>4458</v>
      </c>
    </row>
    <row r="1376" spans="1:3" x14ac:dyDescent="0.25">
      <c r="A1376" s="56" t="s">
        <v>369</v>
      </c>
      <c r="B1376" s="56" t="s">
        <v>2517</v>
      </c>
      <c r="C1376" s="56" t="s">
        <v>4446</v>
      </c>
    </row>
    <row r="1377" spans="1:3" x14ac:dyDescent="0.25">
      <c r="A1377" s="56" t="s">
        <v>369</v>
      </c>
      <c r="B1377" s="56" t="s">
        <v>1715</v>
      </c>
      <c r="C1377" s="56" t="s">
        <v>4445</v>
      </c>
    </row>
    <row r="1378" spans="1:3" x14ac:dyDescent="0.25">
      <c r="A1378" s="56" t="s">
        <v>369</v>
      </c>
      <c r="B1378" s="56" t="s">
        <v>1963</v>
      </c>
      <c r="C1378" s="56" t="s">
        <v>4642</v>
      </c>
    </row>
    <row r="1379" spans="1:3" x14ac:dyDescent="0.25">
      <c r="A1379" s="56" t="s">
        <v>369</v>
      </c>
      <c r="B1379" s="56" t="s">
        <v>2749</v>
      </c>
      <c r="C1379" s="56" t="s">
        <v>4535</v>
      </c>
    </row>
    <row r="1380" spans="1:3" x14ac:dyDescent="0.25">
      <c r="A1380" s="56" t="s">
        <v>369</v>
      </c>
      <c r="B1380" s="56" t="s">
        <v>1309</v>
      </c>
      <c r="C1380" s="56" t="s">
        <v>4640</v>
      </c>
    </row>
    <row r="1381" spans="1:3" x14ac:dyDescent="0.25">
      <c r="A1381" s="56" t="s">
        <v>369</v>
      </c>
      <c r="B1381" s="56" t="s">
        <v>1179</v>
      </c>
      <c r="C1381" s="56" t="s">
        <v>4460</v>
      </c>
    </row>
    <row r="1382" spans="1:3" x14ac:dyDescent="0.25">
      <c r="A1382" s="56" t="s">
        <v>369</v>
      </c>
      <c r="B1382" s="56" t="s">
        <v>1967</v>
      </c>
      <c r="C1382" s="56" t="s">
        <v>4640</v>
      </c>
    </row>
    <row r="1383" spans="1:3" x14ac:dyDescent="0.25">
      <c r="A1383" s="56" t="s">
        <v>369</v>
      </c>
      <c r="B1383" s="56" t="s">
        <v>2751</v>
      </c>
      <c r="C1383" s="56" t="s">
        <v>4535</v>
      </c>
    </row>
    <row r="1384" spans="1:3" x14ac:dyDescent="0.25">
      <c r="A1384" s="56" t="s">
        <v>369</v>
      </c>
      <c r="B1384" s="56" t="s">
        <v>1807</v>
      </c>
      <c r="C1384" s="56" t="s">
        <v>4446</v>
      </c>
    </row>
    <row r="1385" spans="1:3" x14ac:dyDescent="0.25">
      <c r="A1385" s="56" t="s">
        <v>369</v>
      </c>
      <c r="B1385" s="56" t="s">
        <v>1305</v>
      </c>
      <c r="C1385" s="56" t="s">
        <v>4640</v>
      </c>
    </row>
    <row r="1386" spans="1:3" x14ac:dyDescent="0.25">
      <c r="A1386" s="56" t="s">
        <v>369</v>
      </c>
      <c r="B1386" s="56" t="s">
        <v>2539</v>
      </c>
      <c r="C1386" s="56" t="s">
        <v>4446</v>
      </c>
    </row>
    <row r="1387" spans="1:3" x14ac:dyDescent="0.25">
      <c r="A1387" s="56" t="s">
        <v>369</v>
      </c>
      <c r="B1387" s="56" t="s">
        <v>1997</v>
      </c>
      <c r="C1387" s="56" t="s">
        <v>4446</v>
      </c>
    </row>
    <row r="1388" spans="1:3" x14ac:dyDescent="0.25">
      <c r="A1388" s="56" t="s">
        <v>369</v>
      </c>
      <c r="B1388" s="56" t="s">
        <v>1961</v>
      </c>
      <c r="C1388" s="56" t="s">
        <v>4642</v>
      </c>
    </row>
    <row r="1389" spans="1:3" x14ac:dyDescent="0.25">
      <c r="A1389" s="56" t="s">
        <v>369</v>
      </c>
      <c r="B1389" s="56" t="s">
        <v>1809</v>
      </c>
      <c r="C1389" s="56" t="s">
        <v>4446</v>
      </c>
    </row>
    <row r="1390" spans="1:3" x14ac:dyDescent="0.25">
      <c r="A1390" s="56" t="s">
        <v>369</v>
      </c>
      <c r="B1390" s="56" t="s">
        <v>1241</v>
      </c>
      <c r="C1390" s="56" t="s">
        <v>4643</v>
      </c>
    </row>
    <row r="1391" spans="1:3" x14ac:dyDescent="0.25">
      <c r="A1391" s="56" t="s">
        <v>369</v>
      </c>
      <c r="B1391" s="56" t="s">
        <v>2151</v>
      </c>
      <c r="C1391" s="56" t="s">
        <v>4446</v>
      </c>
    </row>
    <row r="1392" spans="1:3" x14ac:dyDescent="0.25">
      <c r="A1392" s="56" t="s">
        <v>369</v>
      </c>
      <c r="B1392" s="56" t="s">
        <v>1969</v>
      </c>
      <c r="C1392" s="56" t="s">
        <v>4640</v>
      </c>
    </row>
    <row r="1393" spans="1:3" x14ac:dyDescent="0.25">
      <c r="A1393" s="56" t="s">
        <v>369</v>
      </c>
      <c r="B1393" s="56" t="s">
        <v>1719</v>
      </c>
      <c r="C1393" s="56" t="s">
        <v>4459</v>
      </c>
    </row>
    <row r="1394" spans="1:3" x14ac:dyDescent="0.25">
      <c r="A1394" s="56" t="s">
        <v>369</v>
      </c>
      <c r="B1394" s="56" t="s">
        <v>1727</v>
      </c>
      <c r="C1394" s="56" t="s">
        <v>4445</v>
      </c>
    </row>
    <row r="1395" spans="1:3" x14ac:dyDescent="0.25">
      <c r="A1395" s="56" t="s">
        <v>363</v>
      </c>
      <c r="B1395" s="56" t="s">
        <v>2765</v>
      </c>
      <c r="C1395" s="56" t="s">
        <v>4458</v>
      </c>
    </row>
    <row r="1396" spans="1:3" x14ac:dyDescent="0.25">
      <c r="A1396" s="56" t="s">
        <v>363</v>
      </c>
      <c r="B1396" s="56" t="s">
        <v>1995</v>
      </c>
      <c r="C1396" s="56" t="s">
        <v>4446</v>
      </c>
    </row>
    <row r="1397" spans="1:3" x14ac:dyDescent="0.25">
      <c r="A1397" s="56" t="s">
        <v>363</v>
      </c>
      <c r="B1397" s="56" t="s">
        <v>1805</v>
      </c>
      <c r="C1397" s="56" t="s">
        <v>4446</v>
      </c>
    </row>
    <row r="1398" spans="1:3" x14ac:dyDescent="0.25">
      <c r="A1398" s="56" t="s">
        <v>363</v>
      </c>
      <c r="B1398" s="56" t="s">
        <v>2749</v>
      </c>
      <c r="C1398" s="56" t="s">
        <v>4535</v>
      </c>
    </row>
    <row r="1399" spans="1:3" x14ac:dyDescent="0.25">
      <c r="A1399" s="56" t="s">
        <v>363</v>
      </c>
      <c r="B1399" s="56" t="s">
        <v>1309</v>
      </c>
      <c r="C1399" s="56" t="s">
        <v>4644</v>
      </c>
    </row>
    <row r="1400" spans="1:3" x14ac:dyDescent="0.25">
      <c r="A1400" s="56" t="s">
        <v>363</v>
      </c>
      <c r="B1400" s="56" t="s">
        <v>1649</v>
      </c>
      <c r="C1400" s="56" t="s">
        <v>4644</v>
      </c>
    </row>
    <row r="1401" spans="1:3" x14ac:dyDescent="0.25">
      <c r="A1401" s="56" t="s">
        <v>363</v>
      </c>
      <c r="B1401" s="56" t="s">
        <v>1307</v>
      </c>
      <c r="C1401" s="56" t="s">
        <v>4644</v>
      </c>
    </row>
    <row r="1402" spans="1:3" x14ac:dyDescent="0.25">
      <c r="A1402" s="56" t="s">
        <v>363</v>
      </c>
      <c r="B1402" s="56" t="s">
        <v>2539</v>
      </c>
      <c r="C1402" s="56" t="s">
        <v>4446</v>
      </c>
    </row>
    <row r="1403" spans="1:3" x14ac:dyDescent="0.25">
      <c r="A1403" s="56" t="s">
        <v>363</v>
      </c>
      <c r="B1403" s="56" t="s">
        <v>1723</v>
      </c>
      <c r="C1403" s="56" t="s">
        <v>4445</v>
      </c>
    </row>
    <row r="1404" spans="1:3" x14ac:dyDescent="0.25">
      <c r="A1404" s="56" t="s">
        <v>363</v>
      </c>
      <c r="B1404" s="56" t="s">
        <v>1809</v>
      </c>
      <c r="C1404" s="56" t="s">
        <v>4446</v>
      </c>
    </row>
    <row r="1405" spans="1:3" x14ac:dyDescent="0.25">
      <c r="A1405" s="56" t="s">
        <v>363</v>
      </c>
      <c r="B1405" s="56" t="s">
        <v>1241</v>
      </c>
      <c r="C1405" s="56" t="s">
        <v>4645</v>
      </c>
    </row>
    <row r="1406" spans="1:3" x14ac:dyDescent="0.25">
      <c r="A1406" s="56" t="s">
        <v>363</v>
      </c>
      <c r="B1406" s="56" t="s">
        <v>1967</v>
      </c>
      <c r="C1406" s="56" t="s">
        <v>4644</v>
      </c>
    </row>
    <row r="1407" spans="1:3" x14ac:dyDescent="0.25">
      <c r="A1407" s="56" t="s">
        <v>363</v>
      </c>
      <c r="B1407" s="56" t="s">
        <v>1727</v>
      </c>
      <c r="C1407" s="56" t="s">
        <v>4445</v>
      </c>
    </row>
    <row r="1408" spans="1:3" x14ac:dyDescent="0.25">
      <c r="A1408" s="56" t="s">
        <v>363</v>
      </c>
      <c r="B1408" s="56" t="s">
        <v>1003</v>
      </c>
      <c r="C1408" s="56" t="s">
        <v>4446</v>
      </c>
    </row>
    <row r="1409" spans="1:3" x14ac:dyDescent="0.25">
      <c r="A1409" s="56" t="s">
        <v>363</v>
      </c>
      <c r="B1409" s="56" t="s">
        <v>1711</v>
      </c>
      <c r="C1409" s="56" t="s">
        <v>4445</v>
      </c>
    </row>
    <row r="1410" spans="1:3" x14ac:dyDescent="0.25">
      <c r="A1410" s="56" t="s">
        <v>363</v>
      </c>
      <c r="B1410" s="56" t="s">
        <v>1713</v>
      </c>
      <c r="C1410" s="56" t="s">
        <v>4445</v>
      </c>
    </row>
    <row r="1411" spans="1:3" x14ac:dyDescent="0.25">
      <c r="A1411" s="56" t="s">
        <v>363</v>
      </c>
      <c r="B1411" s="56" t="s">
        <v>1725</v>
      </c>
      <c r="C1411" s="56" t="s">
        <v>4445</v>
      </c>
    </row>
    <row r="1412" spans="1:3" x14ac:dyDescent="0.25">
      <c r="A1412" s="56" t="s">
        <v>363</v>
      </c>
      <c r="B1412" s="56" t="s">
        <v>2767</v>
      </c>
      <c r="C1412" s="56" t="s">
        <v>4458</v>
      </c>
    </row>
    <row r="1413" spans="1:3" x14ac:dyDescent="0.25">
      <c r="A1413" s="56" t="s">
        <v>363</v>
      </c>
      <c r="B1413" s="56" t="s">
        <v>1959</v>
      </c>
      <c r="C1413" s="56" t="s">
        <v>4646</v>
      </c>
    </row>
    <row r="1414" spans="1:3" x14ac:dyDescent="0.25">
      <c r="A1414" s="56" t="s">
        <v>363</v>
      </c>
      <c r="B1414" s="56" t="s">
        <v>1717</v>
      </c>
      <c r="C1414" s="56" t="s">
        <v>4647</v>
      </c>
    </row>
    <row r="1415" spans="1:3" x14ac:dyDescent="0.25">
      <c r="A1415" s="56" t="s">
        <v>363</v>
      </c>
      <c r="B1415" s="56" t="s">
        <v>2751</v>
      </c>
      <c r="C1415" s="56" t="s">
        <v>4535</v>
      </c>
    </row>
    <row r="1416" spans="1:3" x14ac:dyDescent="0.25">
      <c r="A1416" s="56" t="s">
        <v>363</v>
      </c>
      <c r="B1416" s="56" t="s">
        <v>1707</v>
      </c>
      <c r="C1416" s="56" t="s">
        <v>4448</v>
      </c>
    </row>
    <row r="1417" spans="1:3" x14ac:dyDescent="0.25">
      <c r="A1417" s="56" t="s">
        <v>363</v>
      </c>
      <c r="B1417" s="56" t="s">
        <v>2517</v>
      </c>
      <c r="C1417" s="56" t="s">
        <v>4446</v>
      </c>
    </row>
    <row r="1418" spans="1:3" x14ac:dyDescent="0.25">
      <c r="A1418" s="56" t="s">
        <v>363</v>
      </c>
      <c r="B1418" s="56" t="s">
        <v>659</v>
      </c>
      <c r="C1418" s="56" t="s">
        <v>4446</v>
      </c>
    </row>
    <row r="1419" spans="1:3" x14ac:dyDescent="0.25">
      <c r="A1419" s="56" t="s">
        <v>363</v>
      </c>
      <c r="B1419" s="56" t="s">
        <v>1179</v>
      </c>
      <c r="C1419" s="56" t="s">
        <v>4460</v>
      </c>
    </row>
    <row r="1420" spans="1:3" x14ac:dyDescent="0.25">
      <c r="A1420" s="56" t="s">
        <v>363</v>
      </c>
      <c r="B1420" s="56" t="s">
        <v>1963</v>
      </c>
      <c r="C1420" s="56" t="s">
        <v>4648</v>
      </c>
    </row>
    <row r="1421" spans="1:3" x14ac:dyDescent="0.25">
      <c r="A1421" s="56" t="s">
        <v>363</v>
      </c>
      <c r="B1421" s="56" t="s">
        <v>1961</v>
      </c>
      <c r="C1421" s="56" t="s">
        <v>4648</v>
      </c>
    </row>
    <row r="1422" spans="1:3" x14ac:dyDescent="0.25">
      <c r="A1422" s="56" t="s">
        <v>363</v>
      </c>
      <c r="B1422" s="56" t="s">
        <v>1715</v>
      </c>
      <c r="C1422" s="56" t="s">
        <v>4445</v>
      </c>
    </row>
    <row r="1423" spans="1:3" x14ac:dyDescent="0.25">
      <c r="A1423" s="56" t="s">
        <v>363</v>
      </c>
      <c r="B1423" s="56" t="s">
        <v>1305</v>
      </c>
      <c r="C1423" s="56" t="s">
        <v>4644</v>
      </c>
    </row>
    <row r="1424" spans="1:3" x14ac:dyDescent="0.25">
      <c r="A1424" s="56" t="s">
        <v>363</v>
      </c>
      <c r="B1424" s="56" t="s">
        <v>1719</v>
      </c>
      <c r="C1424" s="56" t="s">
        <v>4451</v>
      </c>
    </row>
    <row r="1425" spans="1:3" x14ac:dyDescent="0.25">
      <c r="A1425" s="56" t="s">
        <v>363</v>
      </c>
      <c r="B1425" s="56" t="s">
        <v>1969</v>
      </c>
      <c r="C1425" s="56" t="s">
        <v>4644</v>
      </c>
    </row>
    <row r="1426" spans="1:3" x14ac:dyDescent="0.25">
      <c r="A1426" s="56" t="s">
        <v>363</v>
      </c>
      <c r="B1426" s="56" t="s">
        <v>1311</v>
      </c>
      <c r="C1426" s="56" t="s">
        <v>4644</v>
      </c>
    </row>
    <row r="1427" spans="1:3" x14ac:dyDescent="0.25">
      <c r="A1427" s="56" t="s">
        <v>363</v>
      </c>
      <c r="B1427" s="56" t="s">
        <v>1807</v>
      </c>
      <c r="C1427" s="56" t="s">
        <v>4446</v>
      </c>
    </row>
    <row r="1428" spans="1:3" x14ac:dyDescent="0.25">
      <c r="A1428" s="56" t="s">
        <v>363</v>
      </c>
      <c r="B1428" s="56" t="s">
        <v>1255</v>
      </c>
      <c r="C1428" s="56" t="s">
        <v>4446</v>
      </c>
    </row>
    <row r="1429" spans="1:3" x14ac:dyDescent="0.25">
      <c r="A1429" s="56" t="s">
        <v>363</v>
      </c>
      <c r="B1429" s="56" t="s">
        <v>1997</v>
      </c>
      <c r="C1429" s="56" t="s">
        <v>4446</v>
      </c>
    </row>
    <row r="1430" spans="1:3" x14ac:dyDescent="0.25">
      <c r="A1430" s="56" t="s">
        <v>363</v>
      </c>
      <c r="B1430" s="56" t="s">
        <v>2151</v>
      </c>
      <c r="C1430" s="56" t="s">
        <v>4446</v>
      </c>
    </row>
    <row r="1431" spans="1:3" x14ac:dyDescent="0.25">
      <c r="A1431" s="56" t="s">
        <v>213</v>
      </c>
      <c r="B1431" s="56" t="s">
        <v>1309</v>
      </c>
      <c r="C1431" s="56" t="s">
        <v>4649</v>
      </c>
    </row>
    <row r="1432" spans="1:3" x14ac:dyDescent="0.25">
      <c r="A1432" s="56" t="s">
        <v>213</v>
      </c>
      <c r="B1432" s="56" t="s">
        <v>2517</v>
      </c>
      <c r="C1432" s="56" t="s">
        <v>4446</v>
      </c>
    </row>
    <row r="1433" spans="1:3" x14ac:dyDescent="0.25">
      <c r="A1433" s="56" t="s">
        <v>213</v>
      </c>
      <c r="B1433" s="56" t="s">
        <v>1255</v>
      </c>
      <c r="C1433" s="56" t="s">
        <v>4650</v>
      </c>
    </row>
    <row r="1434" spans="1:3" x14ac:dyDescent="0.25">
      <c r="A1434" s="56" t="s">
        <v>213</v>
      </c>
      <c r="B1434" s="56" t="s">
        <v>1305</v>
      </c>
      <c r="C1434" s="56" t="s">
        <v>4649</v>
      </c>
    </row>
    <row r="1435" spans="1:3" x14ac:dyDescent="0.25">
      <c r="A1435" s="56" t="s">
        <v>213</v>
      </c>
      <c r="B1435" s="56" t="s">
        <v>1997</v>
      </c>
      <c r="C1435" s="56" t="s">
        <v>4446</v>
      </c>
    </row>
    <row r="1436" spans="1:3" x14ac:dyDescent="0.25">
      <c r="A1436" s="56" t="s">
        <v>213</v>
      </c>
      <c r="B1436" s="56" t="s">
        <v>2539</v>
      </c>
      <c r="C1436" s="56" t="s">
        <v>4651</v>
      </c>
    </row>
    <row r="1437" spans="1:3" x14ac:dyDescent="0.25">
      <c r="A1437" s="56" t="s">
        <v>213</v>
      </c>
      <c r="B1437" s="56" t="s">
        <v>1967</v>
      </c>
      <c r="C1437" s="56" t="s">
        <v>4649</v>
      </c>
    </row>
    <row r="1438" spans="1:3" x14ac:dyDescent="0.25">
      <c r="A1438" s="56" t="s">
        <v>213</v>
      </c>
      <c r="B1438" s="56" t="s">
        <v>2151</v>
      </c>
      <c r="C1438" s="56" t="s">
        <v>4446</v>
      </c>
    </row>
    <row r="1439" spans="1:3" x14ac:dyDescent="0.25">
      <c r="A1439" s="56" t="s">
        <v>213</v>
      </c>
      <c r="B1439" s="56" t="s">
        <v>1241</v>
      </c>
      <c r="C1439" s="56" t="s">
        <v>4464</v>
      </c>
    </row>
    <row r="1440" spans="1:3" x14ac:dyDescent="0.25">
      <c r="A1440" s="56" t="s">
        <v>213</v>
      </c>
      <c r="B1440" s="56" t="s">
        <v>1969</v>
      </c>
      <c r="C1440" s="56" t="s">
        <v>4649</v>
      </c>
    </row>
    <row r="1441" spans="1:3" x14ac:dyDescent="0.25">
      <c r="A1441" s="56" t="s">
        <v>213</v>
      </c>
      <c r="B1441" s="56" t="s">
        <v>1727</v>
      </c>
      <c r="C1441" s="56" t="s">
        <v>4445</v>
      </c>
    </row>
    <row r="1442" spans="1:3" x14ac:dyDescent="0.25">
      <c r="A1442" s="56" t="s">
        <v>213</v>
      </c>
      <c r="B1442" s="56" t="s">
        <v>1711</v>
      </c>
      <c r="C1442" s="56" t="s">
        <v>4445</v>
      </c>
    </row>
    <row r="1443" spans="1:3" x14ac:dyDescent="0.25">
      <c r="A1443" s="56" t="s">
        <v>213</v>
      </c>
      <c r="B1443" s="56" t="s">
        <v>1719</v>
      </c>
      <c r="C1443" s="56" t="s">
        <v>4459</v>
      </c>
    </row>
    <row r="1444" spans="1:3" x14ac:dyDescent="0.25">
      <c r="A1444" s="56" t="s">
        <v>213</v>
      </c>
      <c r="B1444" s="56" t="s">
        <v>1961</v>
      </c>
      <c r="C1444" s="56" t="s">
        <v>4652</v>
      </c>
    </row>
    <row r="1445" spans="1:3" x14ac:dyDescent="0.25">
      <c r="A1445" s="56" t="s">
        <v>213</v>
      </c>
      <c r="B1445" s="56" t="s">
        <v>1179</v>
      </c>
      <c r="C1445" s="56" t="s">
        <v>4460</v>
      </c>
    </row>
    <row r="1446" spans="1:3" x14ac:dyDescent="0.25">
      <c r="A1446" s="56" t="s">
        <v>213</v>
      </c>
      <c r="B1446" s="56" t="s">
        <v>1805</v>
      </c>
      <c r="C1446" s="56" t="s">
        <v>4446</v>
      </c>
    </row>
    <row r="1447" spans="1:3" x14ac:dyDescent="0.25">
      <c r="A1447" s="56" t="s">
        <v>213</v>
      </c>
      <c r="B1447" s="56" t="s">
        <v>659</v>
      </c>
      <c r="C1447" s="56" t="s">
        <v>4446</v>
      </c>
    </row>
    <row r="1448" spans="1:3" x14ac:dyDescent="0.25">
      <c r="A1448" s="56" t="s">
        <v>213</v>
      </c>
      <c r="B1448" s="56" t="s">
        <v>1717</v>
      </c>
      <c r="C1448" s="56" t="s">
        <v>4653</v>
      </c>
    </row>
    <row r="1449" spans="1:3" x14ac:dyDescent="0.25">
      <c r="A1449" s="56" t="s">
        <v>213</v>
      </c>
      <c r="B1449" s="56" t="s">
        <v>1723</v>
      </c>
      <c r="C1449" s="56" t="s">
        <v>4445</v>
      </c>
    </row>
    <row r="1450" spans="1:3" x14ac:dyDescent="0.25">
      <c r="A1450" s="56" t="s">
        <v>213</v>
      </c>
      <c r="B1450" s="56" t="s">
        <v>1713</v>
      </c>
      <c r="C1450" s="56" t="s">
        <v>4445</v>
      </c>
    </row>
    <row r="1451" spans="1:3" x14ac:dyDescent="0.25">
      <c r="A1451" s="56" t="s">
        <v>213</v>
      </c>
      <c r="B1451" s="56" t="s">
        <v>1809</v>
      </c>
      <c r="C1451" s="56" t="s">
        <v>4446</v>
      </c>
    </row>
    <row r="1452" spans="1:3" x14ac:dyDescent="0.25">
      <c r="A1452" s="56" t="s">
        <v>213</v>
      </c>
      <c r="B1452" s="56" t="s">
        <v>1725</v>
      </c>
      <c r="C1452" s="56" t="s">
        <v>4445</v>
      </c>
    </row>
    <row r="1453" spans="1:3" x14ac:dyDescent="0.25">
      <c r="A1453" s="56" t="s">
        <v>213</v>
      </c>
      <c r="B1453" s="56" t="s">
        <v>1003</v>
      </c>
      <c r="C1453" s="56" t="s">
        <v>4446</v>
      </c>
    </row>
    <row r="1454" spans="1:3" x14ac:dyDescent="0.25">
      <c r="A1454" s="56" t="s">
        <v>213</v>
      </c>
      <c r="B1454" s="56" t="s">
        <v>1715</v>
      </c>
      <c r="C1454" s="56" t="s">
        <v>4445</v>
      </c>
    </row>
    <row r="1455" spans="1:3" x14ac:dyDescent="0.25">
      <c r="A1455" s="56" t="s">
        <v>213</v>
      </c>
      <c r="B1455" s="56" t="s">
        <v>2767</v>
      </c>
      <c r="C1455" s="56" t="s">
        <v>4458</v>
      </c>
    </row>
    <row r="1456" spans="1:3" x14ac:dyDescent="0.25">
      <c r="A1456" s="56" t="s">
        <v>213</v>
      </c>
      <c r="B1456" s="56" t="s">
        <v>1959</v>
      </c>
      <c r="C1456" s="56" t="s">
        <v>4654</v>
      </c>
    </row>
    <row r="1457" spans="1:3" x14ac:dyDescent="0.25">
      <c r="A1457" s="56" t="s">
        <v>213</v>
      </c>
      <c r="B1457" s="56" t="s">
        <v>1707</v>
      </c>
      <c r="C1457" s="56" t="s">
        <v>4448</v>
      </c>
    </row>
    <row r="1458" spans="1:3" x14ac:dyDescent="0.25">
      <c r="A1458" s="56" t="s">
        <v>213</v>
      </c>
      <c r="B1458" s="56" t="s">
        <v>1995</v>
      </c>
      <c r="C1458" s="56" t="s">
        <v>4446</v>
      </c>
    </row>
    <row r="1459" spans="1:3" x14ac:dyDescent="0.25">
      <c r="A1459" s="56" t="s">
        <v>213</v>
      </c>
      <c r="B1459" s="56" t="s">
        <v>1311</v>
      </c>
      <c r="C1459" s="56" t="s">
        <v>4649</v>
      </c>
    </row>
    <row r="1460" spans="1:3" x14ac:dyDescent="0.25">
      <c r="A1460" s="56" t="s">
        <v>213</v>
      </c>
      <c r="B1460" s="56" t="s">
        <v>1307</v>
      </c>
      <c r="C1460" s="56" t="s">
        <v>4649</v>
      </c>
    </row>
    <row r="1461" spans="1:3" x14ac:dyDescent="0.25">
      <c r="A1461" s="56" t="s">
        <v>213</v>
      </c>
      <c r="B1461" s="56" t="s">
        <v>1649</v>
      </c>
      <c r="C1461" s="56" t="s">
        <v>4649</v>
      </c>
    </row>
    <row r="1462" spans="1:3" x14ac:dyDescent="0.25">
      <c r="A1462" s="56" t="s">
        <v>213</v>
      </c>
      <c r="B1462" s="56" t="s">
        <v>1807</v>
      </c>
      <c r="C1462" s="56" t="s">
        <v>4446</v>
      </c>
    </row>
    <row r="1463" spans="1:3" x14ac:dyDescent="0.25">
      <c r="A1463" s="56" t="s">
        <v>213</v>
      </c>
      <c r="B1463" s="56" t="s">
        <v>1963</v>
      </c>
      <c r="C1463" s="56" t="s">
        <v>4652</v>
      </c>
    </row>
    <row r="1464" spans="1:3" x14ac:dyDescent="0.25">
      <c r="A1464" s="56" t="s">
        <v>213</v>
      </c>
      <c r="B1464" s="56" t="s">
        <v>2765</v>
      </c>
      <c r="C1464" s="56" t="s">
        <v>4458</v>
      </c>
    </row>
    <row r="1465" spans="1:3" x14ac:dyDescent="0.25">
      <c r="A1465" s="56" t="s">
        <v>353</v>
      </c>
      <c r="B1465" s="56" t="s">
        <v>1809</v>
      </c>
      <c r="C1465" s="56" t="s">
        <v>4446</v>
      </c>
    </row>
    <row r="1466" spans="1:3" x14ac:dyDescent="0.25">
      <c r="A1466" s="56" t="s">
        <v>353</v>
      </c>
      <c r="B1466" s="56" t="s">
        <v>1003</v>
      </c>
      <c r="C1466" s="56" t="s">
        <v>4446</v>
      </c>
    </row>
    <row r="1467" spans="1:3" x14ac:dyDescent="0.25">
      <c r="A1467" s="56" t="s">
        <v>353</v>
      </c>
      <c r="B1467" s="56" t="s">
        <v>1713</v>
      </c>
      <c r="C1467" s="56" t="s">
        <v>4445</v>
      </c>
    </row>
    <row r="1468" spans="1:3" x14ac:dyDescent="0.25">
      <c r="A1468" s="56" t="s">
        <v>353</v>
      </c>
      <c r="B1468" s="56" t="s">
        <v>2767</v>
      </c>
      <c r="C1468" s="56" t="s">
        <v>4447</v>
      </c>
    </row>
    <row r="1469" spans="1:3" x14ac:dyDescent="0.25">
      <c r="A1469" s="56" t="s">
        <v>353</v>
      </c>
      <c r="B1469" s="56" t="s">
        <v>659</v>
      </c>
      <c r="C1469" s="56" t="s">
        <v>4446</v>
      </c>
    </row>
    <row r="1470" spans="1:3" x14ac:dyDescent="0.25">
      <c r="A1470" s="56" t="s">
        <v>353</v>
      </c>
      <c r="B1470" s="56" t="s">
        <v>1717</v>
      </c>
      <c r="C1470" s="56" t="s">
        <v>4655</v>
      </c>
    </row>
    <row r="1471" spans="1:3" x14ac:dyDescent="0.25">
      <c r="A1471" s="56" t="s">
        <v>353</v>
      </c>
      <c r="B1471" s="56" t="s">
        <v>1805</v>
      </c>
      <c r="C1471" s="56" t="s">
        <v>4446</v>
      </c>
    </row>
    <row r="1472" spans="1:3" x14ac:dyDescent="0.25">
      <c r="A1472" s="56" t="s">
        <v>353</v>
      </c>
      <c r="B1472" s="56" t="s">
        <v>1707</v>
      </c>
      <c r="C1472" s="56" t="s">
        <v>4656</v>
      </c>
    </row>
    <row r="1473" spans="1:3" x14ac:dyDescent="0.25">
      <c r="A1473" s="56" t="s">
        <v>353</v>
      </c>
      <c r="B1473" s="56" t="s">
        <v>1307</v>
      </c>
      <c r="C1473" s="56" t="s">
        <v>4657</v>
      </c>
    </row>
    <row r="1474" spans="1:3" x14ac:dyDescent="0.25">
      <c r="A1474" s="56" t="s">
        <v>353</v>
      </c>
      <c r="B1474" s="56" t="s">
        <v>1179</v>
      </c>
      <c r="C1474" s="56" t="s">
        <v>4449</v>
      </c>
    </row>
    <row r="1475" spans="1:3" x14ac:dyDescent="0.25">
      <c r="A1475" s="56" t="s">
        <v>353</v>
      </c>
      <c r="B1475" s="56" t="s">
        <v>1649</v>
      </c>
      <c r="C1475" s="56" t="s">
        <v>4657</v>
      </c>
    </row>
    <row r="1476" spans="1:3" x14ac:dyDescent="0.25">
      <c r="A1476" s="56" t="s">
        <v>353</v>
      </c>
      <c r="B1476" s="56" t="s">
        <v>1711</v>
      </c>
      <c r="C1476" s="56" t="s">
        <v>4658</v>
      </c>
    </row>
    <row r="1477" spans="1:3" x14ac:dyDescent="0.25">
      <c r="A1477" s="56" t="s">
        <v>353</v>
      </c>
      <c r="B1477" s="56" t="s">
        <v>1807</v>
      </c>
      <c r="C1477" s="56" t="s">
        <v>4446</v>
      </c>
    </row>
    <row r="1478" spans="1:3" x14ac:dyDescent="0.25">
      <c r="A1478" s="56" t="s">
        <v>353</v>
      </c>
      <c r="B1478" s="56" t="s">
        <v>1727</v>
      </c>
      <c r="C1478" s="56" t="s">
        <v>4445</v>
      </c>
    </row>
    <row r="1479" spans="1:3" x14ac:dyDescent="0.25">
      <c r="A1479" s="56" t="s">
        <v>353</v>
      </c>
      <c r="B1479" s="56" t="s">
        <v>2765</v>
      </c>
      <c r="C1479" s="56" t="s">
        <v>4447</v>
      </c>
    </row>
    <row r="1480" spans="1:3" x14ac:dyDescent="0.25">
      <c r="A1480" s="56" t="s">
        <v>353</v>
      </c>
      <c r="B1480" s="56" t="s">
        <v>1241</v>
      </c>
      <c r="C1480" s="56" t="s">
        <v>4659</v>
      </c>
    </row>
    <row r="1481" spans="1:3" x14ac:dyDescent="0.25">
      <c r="A1481" s="56" t="s">
        <v>353</v>
      </c>
      <c r="B1481" s="56" t="s">
        <v>1969</v>
      </c>
      <c r="C1481" s="56" t="s">
        <v>4657</v>
      </c>
    </row>
    <row r="1482" spans="1:3" x14ac:dyDescent="0.25">
      <c r="A1482" s="56" t="s">
        <v>353</v>
      </c>
      <c r="B1482" s="56" t="s">
        <v>2151</v>
      </c>
      <c r="C1482" s="56" t="s">
        <v>4446</v>
      </c>
    </row>
    <row r="1483" spans="1:3" x14ac:dyDescent="0.25">
      <c r="A1483" s="56" t="s">
        <v>353</v>
      </c>
      <c r="B1483" s="56" t="s">
        <v>1723</v>
      </c>
      <c r="C1483" s="56" t="s">
        <v>4660</v>
      </c>
    </row>
    <row r="1484" spans="1:3" x14ac:dyDescent="0.25">
      <c r="A1484" s="56" t="s">
        <v>353</v>
      </c>
      <c r="B1484" s="56" t="s">
        <v>1311</v>
      </c>
      <c r="C1484" s="56" t="s">
        <v>4657</v>
      </c>
    </row>
    <row r="1485" spans="1:3" x14ac:dyDescent="0.25">
      <c r="A1485" s="56" t="s">
        <v>353</v>
      </c>
      <c r="B1485" s="56" t="s">
        <v>1967</v>
      </c>
      <c r="C1485" s="56" t="s">
        <v>4657</v>
      </c>
    </row>
    <row r="1486" spans="1:3" x14ac:dyDescent="0.25">
      <c r="A1486" s="56" t="s">
        <v>353</v>
      </c>
      <c r="B1486" s="56" t="s">
        <v>1305</v>
      </c>
      <c r="C1486" s="56" t="s">
        <v>4657</v>
      </c>
    </row>
    <row r="1487" spans="1:3" x14ac:dyDescent="0.25">
      <c r="A1487" s="56" t="s">
        <v>353</v>
      </c>
      <c r="B1487" s="56" t="s">
        <v>2539</v>
      </c>
      <c r="C1487" s="56" t="s">
        <v>4446</v>
      </c>
    </row>
    <row r="1488" spans="1:3" x14ac:dyDescent="0.25">
      <c r="A1488" s="56" t="s">
        <v>353</v>
      </c>
      <c r="B1488" s="56" t="s">
        <v>1995</v>
      </c>
      <c r="C1488" s="56" t="s">
        <v>4446</v>
      </c>
    </row>
    <row r="1489" spans="1:3" x14ac:dyDescent="0.25">
      <c r="A1489" s="56" t="s">
        <v>353</v>
      </c>
      <c r="B1489" s="56" t="s">
        <v>1997</v>
      </c>
      <c r="C1489" s="56" t="s">
        <v>4446</v>
      </c>
    </row>
    <row r="1490" spans="1:3" x14ac:dyDescent="0.25">
      <c r="A1490" s="56" t="s">
        <v>353</v>
      </c>
      <c r="B1490" s="56" t="s">
        <v>1715</v>
      </c>
      <c r="C1490" s="56" t="s">
        <v>4445</v>
      </c>
    </row>
    <row r="1491" spans="1:3" x14ac:dyDescent="0.25">
      <c r="A1491" s="56" t="s">
        <v>353</v>
      </c>
      <c r="B1491" s="56" t="s">
        <v>1255</v>
      </c>
      <c r="C1491" s="56" t="s">
        <v>4446</v>
      </c>
    </row>
    <row r="1492" spans="1:3" x14ac:dyDescent="0.25">
      <c r="A1492" s="56" t="s">
        <v>353</v>
      </c>
      <c r="B1492" s="56" t="s">
        <v>1725</v>
      </c>
      <c r="C1492" s="56" t="s">
        <v>4445</v>
      </c>
    </row>
    <row r="1493" spans="1:3" x14ac:dyDescent="0.25">
      <c r="A1493" s="56" t="s">
        <v>353</v>
      </c>
      <c r="B1493" s="56" t="s">
        <v>2517</v>
      </c>
      <c r="C1493" s="56" t="s">
        <v>4446</v>
      </c>
    </row>
    <row r="1494" spans="1:3" x14ac:dyDescent="0.25">
      <c r="A1494" s="56" t="s">
        <v>353</v>
      </c>
      <c r="B1494" s="56" t="s">
        <v>1309</v>
      </c>
      <c r="C1494" s="56" t="s">
        <v>4657</v>
      </c>
    </row>
    <row r="1495" spans="1:3" x14ac:dyDescent="0.25">
      <c r="A1495" s="56" t="s">
        <v>110</v>
      </c>
      <c r="B1495" s="56" t="s">
        <v>1311</v>
      </c>
      <c r="C1495" s="56" t="s">
        <v>4661</v>
      </c>
    </row>
    <row r="1496" spans="1:3" x14ac:dyDescent="0.25">
      <c r="A1496" s="56" t="s">
        <v>110</v>
      </c>
      <c r="B1496" s="56" t="s">
        <v>1707</v>
      </c>
      <c r="C1496" s="56" t="s">
        <v>4448</v>
      </c>
    </row>
    <row r="1497" spans="1:3" x14ac:dyDescent="0.25">
      <c r="A1497" s="56" t="s">
        <v>110</v>
      </c>
      <c r="B1497" s="56" t="s">
        <v>1723</v>
      </c>
      <c r="C1497" s="56" t="s">
        <v>4445</v>
      </c>
    </row>
    <row r="1498" spans="1:3" x14ac:dyDescent="0.25">
      <c r="A1498" s="56" t="s">
        <v>110</v>
      </c>
      <c r="B1498" s="56" t="s">
        <v>1649</v>
      </c>
      <c r="C1498" s="56" t="s">
        <v>4661</v>
      </c>
    </row>
    <row r="1499" spans="1:3" x14ac:dyDescent="0.25">
      <c r="A1499" s="56" t="s">
        <v>110</v>
      </c>
      <c r="B1499" s="56" t="s">
        <v>1307</v>
      </c>
      <c r="C1499" s="56" t="s">
        <v>4661</v>
      </c>
    </row>
    <row r="1500" spans="1:3" x14ac:dyDescent="0.25">
      <c r="A1500" s="56" t="s">
        <v>110</v>
      </c>
      <c r="B1500" s="56" t="s">
        <v>2517</v>
      </c>
      <c r="C1500" s="56" t="s">
        <v>4446</v>
      </c>
    </row>
    <row r="1501" spans="1:3" x14ac:dyDescent="0.25">
      <c r="A1501" s="56" t="s">
        <v>110</v>
      </c>
      <c r="B1501" s="56" t="s">
        <v>1305</v>
      </c>
      <c r="C1501" s="56" t="s">
        <v>4661</v>
      </c>
    </row>
    <row r="1502" spans="1:3" x14ac:dyDescent="0.25">
      <c r="A1502" s="56" t="s">
        <v>110</v>
      </c>
      <c r="B1502" s="56" t="s">
        <v>2539</v>
      </c>
      <c r="C1502" s="56" t="s">
        <v>4446</v>
      </c>
    </row>
    <row r="1503" spans="1:3" x14ac:dyDescent="0.25">
      <c r="A1503" s="56" t="s">
        <v>110</v>
      </c>
      <c r="B1503" s="56" t="s">
        <v>1805</v>
      </c>
      <c r="C1503" s="56" t="s">
        <v>4446</v>
      </c>
    </row>
    <row r="1504" spans="1:3" x14ac:dyDescent="0.25">
      <c r="A1504" s="56" t="s">
        <v>110</v>
      </c>
      <c r="B1504" s="56" t="s">
        <v>1807</v>
      </c>
      <c r="C1504" s="56" t="s">
        <v>4446</v>
      </c>
    </row>
    <row r="1505" spans="1:3" x14ac:dyDescent="0.25">
      <c r="A1505" s="56" t="s">
        <v>110</v>
      </c>
      <c r="B1505" s="56" t="s">
        <v>1997</v>
      </c>
      <c r="C1505" s="56" t="s">
        <v>4446</v>
      </c>
    </row>
    <row r="1506" spans="1:3" x14ac:dyDescent="0.25">
      <c r="A1506" s="56" t="s">
        <v>110</v>
      </c>
      <c r="B1506" s="56" t="s">
        <v>2151</v>
      </c>
      <c r="C1506" s="56" t="s">
        <v>4446</v>
      </c>
    </row>
    <row r="1507" spans="1:3" x14ac:dyDescent="0.25">
      <c r="A1507" s="56" t="s">
        <v>110</v>
      </c>
      <c r="B1507" s="56" t="s">
        <v>1717</v>
      </c>
      <c r="C1507" s="56" t="s">
        <v>4662</v>
      </c>
    </row>
    <row r="1508" spans="1:3" x14ac:dyDescent="0.25">
      <c r="A1508" s="56" t="s">
        <v>110</v>
      </c>
      <c r="B1508" s="56" t="s">
        <v>1255</v>
      </c>
      <c r="C1508" s="56" t="s">
        <v>4446</v>
      </c>
    </row>
    <row r="1509" spans="1:3" x14ac:dyDescent="0.25">
      <c r="A1509" s="56" t="s">
        <v>110</v>
      </c>
      <c r="B1509" s="56" t="s">
        <v>659</v>
      </c>
      <c r="C1509" s="56" t="s">
        <v>4446</v>
      </c>
    </row>
    <row r="1510" spans="1:3" x14ac:dyDescent="0.25">
      <c r="A1510" s="56" t="s">
        <v>110</v>
      </c>
      <c r="B1510" s="56" t="s">
        <v>1995</v>
      </c>
      <c r="C1510" s="56" t="s">
        <v>4446</v>
      </c>
    </row>
    <row r="1511" spans="1:3" x14ac:dyDescent="0.25">
      <c r="A1511" s="56" t="s">
        <v>110</v>
      </c>
      <c r="B1511" s="56" t="s">
        <v>1003</v>
      </c>
      <c r="C1511" s="56" t="s">
        <v>4446</v>
      </c>
    </row>
    <row r="1512" spans="1:3" x14ac:dyDescent="0.25">
      <c r="A1512" s="56" t="s">
        <v>110</v>
      </c>
      <c r="B1512" s="56" t="s">
        <v>1809</v>
      </c>
      <c r="C1512" s="56" t="s">
        <v>4446</v>
      </c>
    </row>
    <row r="1513" spans="1:3" x14ac:dyDescent="0.25">
      <c r="A1513" s="56" t="s">
        <v>110</v>
      </c>
      <c r="B1513" s="56" t="s">
        <v>1715</v>
      </c>
      <c r="C1513" s="56" t="s">
        <v>4445</v>
      </c>
    </row>
    <row r="1514" spans="1:3" x14ac:dyDescent="0.25">
      <c r="A1514" s="56" t="s">
        <v>110</v>
      </c>
      <c r="B1514" s="56" t="s">
        <v>1713</v>
      </c>
      <c r="C1514" s="56" t="s">
        <v>4445</v>
      </c>
    </row>
    <row r="1515" spans="1:3" x14ac:dyDescent="0.25">
      <c r="A1515" s="56" t="s">
        <v>110</v>
      </c>
      <c r="B1515" s="56" t="s">
        <v>1241</v>
      </c>
      <c r="C1515" s="56" t="s">
        <v>4663</v>
      </c>
    </row>
    <row r="1516" spans="1:3" x14ac:dyDescent="0.25">
      <c r="A1516" s="56" t="s">
        <v>110</v>
      </c>
      <c r="B1516" s="56" t="s">
        <v>2767</v>
      </c>
      <c r="C1516" s="56" t="s">
        <v>4447</v>
      </c>
    </row>
    <row r="1517" spans="1:3" x14ac:dyDescent="0.25">
      <c r="A1517" s="56" t="s">
        <v>110</v>
      </c>
      <c r="B1517" s="56" t="s">
        <v>1725</v>
      </c>
      <c r="C1517" s="56" t="s">
        <v>4445</v>
      </c>
    </row>
    <row r="1518" spans="1:3" x14ac:dyDescent="0.25">
      <c r="A1518" s="56" t="s">
        <v>110</v>
      </c>
      <c r="B1518" s="56" t="s">
        <v>2765</v>
      </c>
      <c r="C1518" s="56" t="s">
        <v>4447</v>
      </c>
    </row>
    <row r="1519" spans="1:3" x14ac:dyDescent="0.25">
      <c r="A1519" s="56" t="s">
        <v>110</v>
      </c>
      <c r="B1519" s="56" t="s">
        <v>1309</v>
      </c>
      <c r="C1519" s="56" t="s">
        <v>4661</v>
      </c>
    </row>
    <row r="1520" spans="1:3" x14ac:dyDescent="0.25">
      <c r="A1520" s="56" t="s">
        <v>110</v>
      </c>
      <c r="B1520" s="56" t="s">
        <v>1179</v>
      </c>
      <c r="C1520" s="56" t="s">
        <v>4449</v>
      </c>
    </row>
    <row r="1521" spans="1:3" x14ac:dyDescent="0.25">
      <c r="A1521" s="56" t="s">
        <v>110</v>
      </c>
      <c r="B1521" s="56" t="s">
        <v>1969</v>
      </c>
      <c r="C1521" s="56" t="s">
        <v>4661</v>
      </c>
    </row>
    <row r="1522" spans="1:3" x14ac:dyDescent="0.25">
      <c r="A1522" s="56" t="s">
        <v>110</v>
      </c>
      <c r="B1522" s="56" t="s">
        <v>1727</v>
      </c>
      <c r="C1522" s="56" t="s">
        <v>4445</v>
      </c>
    </row>
    <row r="1523" spans="1:3" x14ac:dyDescent="0.25">
      <c r="A1523" s="56" t="s">
        <v>110</v>
      </c>
      <c r="B1523" s="56" t="s">
        <v>1711</v>
      </c>
      <c r="C1523" s="56" t="s">
        <v>4445</v>
      </c>
    </row>
    <row r="1524" spans="1:3" x14ac:dyDescent="0.25">
      <c r="A1524" s="56" t="s">
        <v>110</v>
      </c>
      <c r="B1524" s="56" t="s">
        <v>1967</v>
      </c>
      <c r="C1524" s="56" t="s">
        <v>4661</v>
      </c>
    </row>
    <row r="1525" spans="1:3" x14ac:dyDescent="0.25">
      <c r="A1525" s="56" t="s">
        <v>112</v>
      </c>
      <c r="B1525" s="56" t="s">
        <v>1255</v>
      </c>
      <c r="C1525" s="56" t="s">
        <v>4446</v>
      </c>
    </row>
    <row r="1526" spans="1:3" x14ac:dyDescent="0.25">
      <c r="A1526" s="56" t="s">
        <v>112</v>
      </c>
      <c r="B1526" s="56" t="s">
        <v>1241</v>
      </c>
      <c r="C1526" s="56" t="s">
        <v>4664</v>
      </c>
    </row>
    <row r="1527" spans="1:3" x14ac:dyDescent="0.25">
      <c r="A1527" s="56" t="s">
        <v>112</v>
      </c>
      <c r="B1527" s="56" t="s">
        <v>1997</v>
      </c>
      <c r="C1527" s="56" t="s">
        <v>4446</v>
      </c>
    </row>
    <row r="1528" spans="1:3" x14ac:dyDescent="0.25">
      <c r="A1528" s="56" t="s">
        <v>112</v>
      </c>
      <c r="B1528" s="56" t="s">
        <v>2767</v>
      </c>
      <c r="C1528" s="56" t="s">
        <v>4458</v>
      </c>
    </row>
    <row r="1529" spans="1:3" x14ac:dyDescent="0.25">
      <c r="A1529" s="56" t="s">
        <v>112</v>
      </c>
      <c r="B1529" s="56" t="s">
        <v>1179</v>
      </c>
      <c r="C1529" s="56" t="s">
        <v>4460</v>
      </c>
    </row>
    <row r="1530" spans="1:3" x14ac:dyDescent="0.25">
      <c r="A1530" s="56" t="s">
        <v>112</v>
      </c>
      <c r="B1530" s="56" t="s">
        <v>1725</v>
      </c>
      <c r="C1530" s="56" t="s">
        <v>4445</v>
      </c>
    </row>
    <row r="1531" spans="1:3" x14ac:dyDescent="0.25">
      <c r="A1531" s="56" t="s">
        <v>112</v>
      </c>
      <c r="B1531" s="56" t="s">
        <v>1995</v>
      </c>
      <c r="C1531" s="56" t="s">
        <v>4446</v>
      </c>
    </row>
    <row r="1532" spans="1:3" x14ac:dyDescent="0.25">
      <c r="A1532" s="56" t="s">
        <v>112</v>
      </c>
      <c r="B1532" s="56" t="s">
        <v>1309</v>
      </c>
      <c r="C1532" s="56" t="s">
        <v>4665</v>
      </c>
    </row>
    <row r="1533" spans="1:3" x14ac:dyDescent="0.25">
      <c r="A1533" s="56" t="s">
        <v>112</v>
      </c>
      <c r="B1533" s="56" t="s">
        <v>1719</v>
      </c>
      <c r="C1533" s="56" t="s">
        <v>4459</v>
      </c>
    </row>
    <row r="1534" spans="1:3" x14ac:dyDescent="0.25">
      <c r="A1534" s="56" t="s">
        <v>112</v>
      </c>
      <c r="B1534" s="56" t="s">
        <v>1809</v>
      </c>
      <c r="C1534" s="56" t="s">
        <v>4446</v>
      </c>
    </row>
    <row r="1535" spans="1:3" x14ac:dyDescent="0.25">
      <c r="A1535" s="56" t="s">
        <v>112</v>
      </c>
      <c r="B1535" s="56" t="s">
        <v>1305</v>
      </c>
      <c r="C1535" s="56" t="s">
        <v>4665</v>
      </c>
    </row>
    <row r="1536" spans="1:3" x14ac:dyDescent="0.25">
      <c r="A1536" s="56" t="s">
        <v>112</v>
      </c>
      <c r="B1536" s="56" t="s">
        <v>1967</v>
      </c>
      <c r="C1536" s="56" t="s">
        <v>4665</v>
      </c>
    </row>
    <row r="1537" spans="1:3" x14ac:dyDescent="0.25">
      <c r="A1537" s="56" t="s">
        <v>112</v>
      </c>
      <c r="B1537" s="56" t="s">
        <v>1649</v>
      </c>
      <c r="C1537" s="56" t="s">
        <v>4665</v>
      </c>
    </row>
    <row r="1538" spans="1:3" x14ac:dyDescent="0.25">
      <c r="A1538" s="56" t="s">
        <v>112</v>
      </c>
      <c r="B1538" s="56" t="s">
        <v>1711</v>
      </c>
      <c r="C1538" s="56" t="s">
        <v>4445</v>
      </c>
    </row>
    <row r="1539" spans="1:3" x14ac:dyDescent="0.25">
      <c r="A1539" s="56" t="s">
        <v>112</v>
      </c>
      <c r="B1539" s="56" t="s">
        <v>659</v>
      </c>
      <c r="C1539" s="56" t="s">
        <v>4446</v>
      </c>
    </row>
    <row r="1540" spans="1:3" x14ac:dyDescent="0.25">
      <c r="A1540" s="56" t="s">
        <v>112</v>
      </c>
      <c r="B1540" s="56" t="s">
        <v>1805</v>
      </c>
      <c r="C1540" s="56" t="s">
        <v>4446</v>
      </c>
    </row>
    <row r="1541" spans="1:3" x14ac:dyDescent="0.25">
      <c r="A1541" s="56" t="s">
        <v>112</v>
      </c>
      <c r="B1541" s="56" t="s">
        <v>1003</v>
      </c>
      <c r="C1541" s="56" t="s">
        <v>4446</v>
      </c>
    </row>
    <row r="1542" spans="1:3" x14ac:dyDescent="0.25">
      <c r="A1542" s="56" t="s">
        <v>112</v>
      </c>
      <c r="B1542" s="56" t="s">
        <v>1307</v>
      </c>
      <c r="C1542" s="56" t="s">
        <v>4665</v>
      </c>
    </row>
    <row r="1543" spans="1:3" x14ac:dyDescent="0.25">
      <c r="A1543" s="56" t="s">
        <v>112</v>
      </c>
      <c r="B1543" s="56" t="s">
        <v>2151</v>
      </c>
      <c r="C1543" s="56" t="s">
        <v>4446</v>
      </c>
    </row>
    <row r="1544" spans="1:3" x14ac:dyDescent="0.25">
      <c r="A1544" s="56" t="s">
        <v>112</v>
      </c>
      <c r="B1544" s="56" t="s">
        <v>1311</v>
      </c>
      <c r="C1544" s="56" t="s">
        <v>4665</v>
      </c>
    </row>
    <row r="1545" spans="1:3" x14ac:dyDescent="0.25">
      <c r="A1545" s="56" t="s">
        <v>112</v>
      </c>
      <c r="B1545" s="56" t="s">
        <v>1727</v>
      </c>
      <c r="C1545" s="56" t="s">
        <v>4445</v>
      </c>
    </row>
    <row r="1546" spans="1:3" x14ac:dyDescent="0.25">
      <c r="A1546" s="56" t="s">
        <v>112</v>
      </c>
      <c r="B1546" s="56" t="s">
        <v>1969</v>
      </c>
      <c r="C1546" s="56" t="s">
        <v>4665</v>
      </c>
    </row>
    <row r="1547" spans="1:3" x14ac:dyDescent="0.25">
      <c r="A1547" s="56" t="s">
        <v>112</v>
      </c>
      <c r="B1547" s="56" t="s">
        <v>1807</v>
      </c>
      <c r="C1547" s="56" t="s">
        <v>4446</v>
      </c>
    </row>
    <row r="1548" spans="1:3" x14ac:dyDescent="0.25">
      <c r="A1548" s="56" t="s">
        <v>112</v>
      </c>
      <c r="B1548" s="56" t="s">
        <v>2765</v>
      </c>
      <c r="C1548" s="56" t="s">
        <v>4458</v>
      </c>
    </row>
    <row r="1549" spans="1:3" x14ac:dyDescent="0.25">
      <c r="A1549" s="56" t="s">
        <v>112</v>
      </c>
      <c r="B1549" s="56" t="s">
        <v>1707</v>
      </c>
      <c r="C1549" s="56" t="s">
        <v>4457</v>
      </c>
    </row>
    <row r="1550" spans="1:3" x14ac:dyDescent="0.25">
      <c r="A1550" s="56" t="s">
        <v>112</v>
      </c>
      <c r="B1550" s="56" t="s">
        <v>1717</v>
      </c>
      <c r="C1550" s="56" t="s">
        <v>4444</v>
      </c>
    </row>
    <row r="1551" spans="1:3" x14ac:dyDescent="0.25">
      <c r="A1551" s="56" t="s">
        <v>112</v>
      </c>
      <c r="B1551" s="56" t="s">
        <v>2517</v>
      </c>
      <c r="C1551" s="56" t="s">
        <v>4446</v>
      </c>
    </row>
    <row r="1552" spans="1:3" x14ac:dyDescent="0.25">
      <c r="A1552" s="56" t="s">
        <v>112</v>
      </c>
      <c r="B1552" s="56" t="s">
        <v>1723</v>
      </c>
      <c r="C1552" s="56" t="s">
        <v>4445</v>
      </c>
    </row>
    <row r="1553" spans="1:3" x14ac:dyDescent="0.25">
      <c r="A1553" s="56" t="s">
        <v>112</v>
      </c>
      <c r="B1553" s="56" t="s">
        <v>2539</v>
      </c>
      <c r="C1553" s="56" t="s">
        <v>4446</v>
      </c>
    </row>
    <row r="1554" spans="1:3" x14ac:dyDescent="0.25">
      <c r="A1554" s="56" t="s">
        <v>112</v>
      </c>
      <c r="B1554" s="56" t="s">
        <v>1715</v>
      </c>
      <c r="C1554" s="56" t="s">
        <v>4445</v>
      </c>
    </row>
    <row r="1555" spans="1:3" x14ac:dyDescent="0.25">
      <c r="A1555" s="56" t="s">
        <v>112</v>
      </c>
      <c r="B1555" s="56" t="s">
        <v>1713</v>
      </c>
      <c r="C1555" s="56" t="s">
        <v>4445</v>
      </c>
    </row>
    <row r="1556" spans="1:3" x14ac:dyDescent="0.25">
      <c r="A1556" s="56" t="s">
        <v>159</v>
      </c>
      <c r="B1556" s="56" t="s">
        <v>1805</v>
      </c>
      <c r="C1556" s="56" t="s">
        <v>4446</v>
      </c>
    </row>
    <row r="1557" spans="1:3" x14ac:dyDescent="0.25">
      <c r="A1557" s="56" t="s">
        <v>159</v>
      </c>
      <c r="B1557" s="56" t="s">
        <v>2749</v>
      </c>
      <c r="C1557" s="56" t="s">
        <v>4535</v>
      </c>
    </row>
    <row r="1558" spans="1:3" x14ac:dyDescent="0.25">
      <c r="A1558" s="56" t="s">
        <v>159</v>
      </c>
      <c r="B1558" s="56" t="s">
        <v>1727</v>
      </c>
      <c r="C1558" s="56" t="s">
        <v>4666</v>
      </c>
    </row>
    <row r="1559" spans="1:3" x14ac:dyDescent="0.25">
      <c r="A1559" s="56" t="s">
        <v>159</v>
      </c>
      <c r="B1559" s="56" t="s">
        <v>1725</v>
      </c>
      <c r="C1559" s="56" t="s">
        <v>4666</v>
      </c>
    </row>
    <row r="1560" spans="1:3" x14ac:dyDescent="0.25">
      <c r="A1560" s="56" t="s">
        <v>159</v>
      </c>
      <c r="B1560" s="56" t="s">
        <v>1311</v>
      </c>
      <c r="C1560" s="56" t="s">
        <v>4667</v>
      </c>
    </row>
    <row r="1561" spans="1:3" x14ac:dyDescent="0.25">
      <c r="A1561" s="56" t="s">
        <v>159</v>
      </c>
      <c r="B1561" s="56" t="s">
        <v>1309</v>
      </c>
      <c r="C1561" s="56" t="s">
        <v>4667</v>
      </c>
    </row>
    <row r="1562" spans="1:3" x14ac:dyDescent="0.25">
      <c r="A1562" s="56" t="s">
        <v>159</v>
      </c>
      <c r="B1562" s="56" t="s">
        <v>2765</v>
      </c>
      <c r="C1562" s="56" t="s">
        <v>4458</v>
      </c>
    </row>
    <row r="1563" spans="1:3" x14ac:dyDescent="0.25">
      <c r="A1563" s="56" t="s">
        <v>159</v>
      </c>
      <c r="B1563" s="56" t="s">
        <v>1967</v>
      </c>
      <c r="C1563" s="56" t="s">
        <v>4667</v>
      </c>
    </row>
    <row r="1564" spans="1:3" x14ac:dyDescent="0.25">
      <c r="A1564" s="56" t="s">
        <v>159</v>
      </c>
      <c r="B1564" s="56" t="s">
        <v>2517</v>
      </c>
      <c r="C1564" s="56" t="s">
        <v>4446</v>
      </c>
    </row>
    <row r="1565" spans="1:3" x14ac:dyDescent="0.25">
      <c r="A1565" s="56" t="s">
        <v>159</v>
      </c>
      <c r="B1565" s="56" t="s">
        <v>1707</v>
      </c>
      <c r="C1565" s="56" t="s">
        <v>4448</v>
      </c>
    </row>
    <row r="1566" spans="1:3" x14ac:dyDescent="0.25">
      <c r="A1566" s="56" t="s">
        <v>159</v>
      </c>
      <c r="B1566" s="56" t="s">
        <v>1997</v>
      </c>
      <c r="C1566" s="56" t="s">
        <v>4446</v>
      </c>
    </row>
    <row r="1567" spans="1:3" x14ac:dyDescent="0.25">
      <c r="A1567" s="56" t="s">
        <v>159</v>
      </c>
      <c r="B1567" s="56" t="s">
        <v>2539</v>
      </c>
      <c r="C1567" s="56" t="s">
        <v>4446</v>
      </c>
    </row>
    <row r="1568" spans="1:3" x14ac:dyDescent="0.25">
      <c r="A1568" s="56" t="s">
        <v>159</v>
      </c>
      <c r="B1568" s="56" t="s">
        <v>1003</v>
      </c>
      <c r="C1568" s="56" t="s">
        <v>4446</v>
      </c>
    </row>
    <row r="1569" spans="1:3" x14ac:dyDescent="0.25">
      <c r="A1569" s="56" t="s">
        <v>159</v>
      </c>
      <c r="B1569" s="56" t="s">
        <v>1255</v>
      </c>
      <c r="C1569" s="56" t="s">
        <v>4446</v>
      </c>
    </row>
    <row r="1570" spans="1:3" x14ac:dyDescent="0.25">
      <c r="A1570" s="56" t="s">
        <v>159</v>
      </c>
      <c r="B1570" s="56" t="s">
        <v>1329</v>
      </c>
      <c r="C1570" s="56" t="s">
        <v>4470</v>
      </c>
    </row>
    <row r="1571" spans="1:3" x14ac:dyDescent="0.25">
      <c r="A1571" s="56" t="s">
        <v>159</v>
      </c>
      <c r="B1571" s="56" t="s">
        <v>1717</v>
      </c>
      <c r="C1571" s="56" t="s">
        <v>4444</v>
      </c>
    </row>
    <row r="1572" spans="1:3" x14ac:dyDescent="0.25">
      <c r="A1572" s="56" t="s">
        <v>159</v>
      </c>
      <c r="B1572" s="56" t="s">
        <v>2767</v>
      </c>
      <c r="C1572" s="56" t="s">
        <v>4458</v>
      </c>
    </row>
    <row r="1573" spans="1:3" x14ac:dyDescent="0.25">
      <c r="A1573" s="56" t="s">
        <v>159</v>
      </c>
      <c r="B1573" s="56" t="s">
        <v>1723</v>
      </c>
      <c r="C1573" s="56" t="s">
        <v>4666</v>
      </c>
    </row>
    <row r="1574" spans="1:3" x14ac:dyDescent="0.25">
      <c r="A1574" s="56" t="s">
        <v>159</v>
      </c>
      <c r="B1574" s="56" t="s">
        <v>1179</v>
      </c>
      <c r="C1574" s="56" t="s">
        <v>4460</v>
      </c>
    </row>
    <row r="1575" spans="1:3" x14ac:dyDescent="0.25">
      <c r="A1575" s="56" t="s">
        <v>159</v>
      </c>
      <c r="B1575" s="56" t="s">
        <v>1649</v>
      </c>
      <c r="C1575" s="56" t="s">
        <v>4667</v>
      </c>
    </row>
    <row r="1576" spans="1:3" x14ac:dyDescent="0.25">
      <c r="A1576" s="56" t="s">
        <v>159</v>
      </c>
      <c r="B1576" s="56" t="s">
        <v>1995</v>
      </c>
      <c r="C1576" s="56" t="s">
        <v>4446</v>
      </c>
    </row>
    <row r="1577" spans="1:3" x14ac:dyDescent="0.25">
      <c r="A1577" s="56" t="s">
        <v>159</v>
      </c>
      <c r="B1577" s="56" t="s">
        <v>1719</v>
      </c>
      <c r="C1577" s="56" t="s">
        <v>4668</v>
      </c>
    </row>
    <row r="1578" spans="1:3" x14ac:dyDescent="0.25">
      <c r="A1578" s="56" t="s">
        <v>159</v>
      </c>
      <c r="B1578" s="56" t="s">
        <v>659</v>
      </c>
      <c r="C1578" s="56" t="s">
        <v>4446</v>
      </c>
    </row>
    <row r="1579" spans="1:3" x14ac:dyDescent="0.25">
      <c r="A1579" s="56" t="s">
        <v>159</v>
      </c>
      <c r="B1579" s="56" t="s">
        <v>1807</v>
      </c>
      <c r="C1579" s="56" t="s">
        <v>4446</v>
      </c>
    </row>
    <row r="1580" spans="1:3" x14ac:dyDescent="0.25">
      <c r="A1580" s="56" t="s">
        <v>159</v>
      </c>
      <c r="B1580" s="56" t="s">
        <v>1305</v>
      </c>
      <c r="C1580" s="56" t="s">
        <v>4667</v>
      </c>
    </row>
    <row r="1581" spans="1:3" x14ac:dyDescent="0.25">
      <c r="A1581" s="56" t="s">
        <v>159</v>
      </c>
      <c r="B1581" s="56" t="s">
        <v>1809</v>
      </c>
      <c r="C1581" s="56" t="s">
        <v>4446</v>
      </c>
    </row>
    <row r="1582" spans="1:3" x14ac:dyDescent="0.25">
      <c r="A1582" s="56" t="s">
        <v>159</v>
      </c>
      <c r="B1582" s="56" t="s">
        <v>2751</v>
      </c>
      <c r="C1582" s="56" t="s">
        <v>4535</v>
      </c>
    </row>
    <row r="1583" spans="1:3" x14ac:dyDescent="0.25">
      <c r="A1583" s="56" t="s">
        <v>159</v>
      </c>
      <c r="B1583" s="56" t="s">
        <v>1969</v>
      </c>
      <c r="C1583" s="56" t="s">
        <v>4667</v>
      </c>
    </row>
    <row r="1584" spans="1:3" x14ac:dyDescent="0.25">
      <c r="A1584" s="56" t="s">
        <v>159</v>
      </c>
      <c r="B1584" s="56" t="s">
        <v>2151</v>
      </c>
      <c r="C1584" s="56" t="s">
        <v>4446</v>
      </c>
    </row>
    <row r="1585" spans="1:3" x14ac:dyDescent="0.25">
      <c r="A1585" s="56" t="s">
        <v>159</v>
      </c>
      <c r="B1585" s="56" t="s">
        <v>1307</v>
      </c>
      <c r="C1585" s="56" t="s">
        <v>4667</v>
      </c>
    </row>
    <row r="1586" spans="1:3" x14ac:dyDescent="0.25">
      <c r="A1586" s="56" t="s">
        <v>3412</v>
      </c>
      <c r="B1586" s="56" t="s">
        <v>2539</v>
      </c>
      <c r="C1586" s="56" t="s">
        <v>4669</v>
      </c>
    </row>
    <row r="1587" spans="1:3" x14ac:dyDescent="0.25">
      <c r="A1587" s="56" t="s">
        <v>3412</v>
      </c>
      <c r="B1587" s="56" t="s">
        <v>1717</v>
      </c>
      <c r="C1587" s="56" t="s">
        <v>4444</v>
      </c>
    </row>
    <row r="1588" spans="1:3" x14ac:dyDescent="0.25">
      <c r="A1588" s="56" t="s">
        <v>3412</v>
      </c>
      <c r="B1588" s="56" t="s">
        <v>1723</v>
      </c>
      <c r="C1588" s="56" t="s">
        <v>4670</v>
      </c>
    </row>
    <row r="1589" spans="1:3" x14ac:dyDescent="0.25">
      <c r="A1589" s="56" t="s">
        <v>3412</v>
      </c>
      <c r="B1589" s="56" t="s">
        <v>1713</v>
      </c>
      <c r="C1589" s="56" t="s">
        <v>4445</v>
      </c>
    </row>
    <row r="1590" spans="1:3" x14ac:dyDescent="0.25">
      <c r="A1590" s="56" t="s">
        <v>3412</v>
      </c>
      <c r="B1590" s="56" t="s">
        <v>1715</v>
      </c>
      <c r="C1590" s="56" t="s">
        <v>4445</v>
      </c>
    </row>
    <row r="1591" spans="1:3" x14ac:dyDescent="0.25">
      <c r="A1591" s="56" t="s">
        <v>3412</v>
      </c>
      <c r="B1591" s="56" t="s">
        <v>1807</v>
      </c>
      <c r="C1591" s="56" t="s">
        <v>4669</v>
      </c>
    </row>
    <row r="1592" spans="1:3" x14ac:dyDescent="0.25">
      <c r="A1592" s="56" t="s">
        <v>3412</v>
      </c>
      <c r="B1592" s="56" t="s">
        <v>1809</v>
      </c>
      <c r="C1592" s="56" t="s">
        <v>4496</v>
      </c>
    </row>
    <row r="1593" spans="1:3" x14ac:dyDescent="0.25">
      <c r="A1593" s="56" t="s">
        <v>3412</v>
      </c>
      <c r="B1593" s="56" t="s">
        <v>1727</v>
      </c>
      <c r="C1593" s="56" t="s">
        <v>4445</v>
      </c>
    </row>
    <row r="1594" spans="1:3" x14ac:dyDescent="0.25">
      <c r="A1594" s="56" t="s">
        <v>3412</v>
      </c>
      <c r="B1594" s="56" t="s">
        <v>2517</v>
      </c>
      <c r="C1594" s="56" t="s">
        <v>4671</v>
      </c>
    </row>
    <row r="1595" spans="1:3" x14ac:dyDescent="0.25">
      <c r="A1595" s="56" t="s">
        <v>3412</v>
      </c>
      <c r="B1595" s="56" t="s">
        <v>1997</v>
      </c>
      <c r="C1595" s="56" t="s">
        <v>4446</v>
      </c>
    </row>
    <row r="1596" spans="1:3" x14ac:dyDescent="0.25">
      <c r="A1596" s="56" t="s">
        <v>3412</v>
      </c>
      <c r="B1596" s="56" t="s">
        <v>1805</v>
      </c>
      <c r="C1596" s="56" t="s">
        <v>4669</v>
      </c>
    </row>
    <row r="1597" spans="1:3" x14ac:dyDescent="0.25">
      <c r="A1597" s="56" t="s">
        <v>3412</v>
      </c>
      <c r="B1597" s="56" t="s">
        <v>1711</v>
      </c>
      <c r="C1597" s="56" t="s">
        <v>4670</v>
      </c>
    </row>
    <row r="1598" spans="1:3" x14ac:dyDescent="0.25">
      <c r="A1598" s="56" t="s">
        <v>3412</v>
      </c>
      <c r="B1598" s="56" t="s">
        <v>1725</v>
      </c>
      <c r="C1598" s="56" t="s">
        <v>4445</v>
      </c>
    </row>
    <row r="1599" spans="1:3" x14ac:dyDescent="0.25">
      <c r="A1599" s="56" t="s">
        <v>3412</v>
      </c>
      <c r="B1599" s="56" t="s">
        <v>659</v>
      </c>
      <c r="C1599" s="56" t="s">
        <v>4669</v>
      </c>
    </row>
    <row r="1600" spans="1:3" x14ac:dyDescent="0.25">
      <c r="A1600" s="56" t="s">
        <v>3412</v>
      </c>
      <c r="B1600" s="56" t="s">
        <v>1995</v>
      </c>
      <c r="C1600" s="56" t="s">
        <v>4446</v>
      </c>
    </row>
    <row r="1601" spans="1:3" x14ac:dyDescent="0.25">
      <c r="A1601" s="56" t="s">
        <v>3412</v>
      </c>
      <c r="B1601" s="56" t="s">
        <v>1003</v>
      </c>
      <c r="C1601" s="56" t="s">
        <v>4669</v>
      </c>
    </row>
    <row r="1602" spans="1:3" x14ac:dyDescent="0.25">
      <c r="A1602" s="56" t="s">
        <v>3412</v>
      </c>
      <c r="B1602" s="56" t="s">
        <v>1255</v>
      </c>
      <c r="C1602" s="56" t="s">
        <v>4669</v>
      </c>
    </row>
    <row r="1603" spans="1:3" x14ac:dyDescent="0.25">
      <c r="A1603" s="56" t="s">
        <v>3406</v>
      </c>
      <c r="B1603" s="56" t="s">
        <v>1969</v>
      </c>
      <c r="C1603" s="56" t="s">
        <v>4672</v>
      </c>
    </row>
    <row r="1604" spans="1:3" x14ac:dyDescent="0.25">
      <c r="A1604" s="56" t="s">
        <v>3406</v>
      </c>
      <c r="B1604" s="56" t="s">
        <v>2517</v>
      </c>
      <c r="C1604" s="56" t="s">
        <v>4446</v>
      </c>
    </row>
    <row r="1605" spans="1:3" x14ac:dyDescent="0.25">
      <c r="A1605" s="56" t="s">
        <v>3406</v>
      </c>
      <c r="B1605" s="56" t="s">
        <v>1305</v>
      </c>
      <c r="C1605" s="56" t="s">
        <v>4672</v>
      </c>
    </row>
    <row r="1606" spans="1:3" x14ac:dyDescent="0.25">
      <c r="A1606" s="56" t="s">
        <v>3406</v>
      </c>
      <c r="B1606" s="56" t="s">
        <v>1725</v>
      </c>
      <c r="C1606" s="56" t="s">
        <v>4445</v>
      </c>
    </row>
    <row r="1607" spans="1:3" x14ac:dyDescent="0.25">
      <c r="A1607" s="56" t="s">
        <v>3406</v>
      </c>
      <c r="B1607" s="56" t="s">
        <v>1311</v>
      </c>
      <c r="C1607" s="56" t="s">
        <v>4672</v>
      </c>
    </row>
    <row r="1608" spans="1:3" x14ac:dyDescent="0.25">
      <c r="A1608" s="56" t="s">
        <v>3406</v>
      </c>
      <c r="B1608" s="56" t="s">
        <v>2765</v>
      </c>
      <c r="C1608" s="56" t="s">
        <v>4447</v>
      </c>
    </row>
    <row r="1609" spans="1:3" x14ac:dyDescent="0.25">
      <c r="A1609" s="56" t="s">
        <v>3406</v>
      </c>
      <c r="B1609" s="56" t="s">
        <v>1807</v>
      </c>
      <c r="C1609" s="56" t="s">
        <v>4673</v>
      </c>
    </row>
    <row r="1610" spans="1:3" x14ac:dyDescent="0.25">
      <c r="A1610" s="56" t="s">
        <v>3406</v>
      </c>
      <c r="B1610" s="56" t="s">
        <v>1713</v>
      </c>
      <c r="C1610" s="56" t="s">
        <v>4445</v>
      </c>
    </row>
    <row r="1611" spans="1:3" x14ac:dyDescent="0.25">
      <c r="A1611" s="56" t="s">
        <v>3406</v>
      </c>
      <c r="B1611" s="56" t="s">
        <v>659</v>
      </c>
      <c r="C1611" s="56" t="s">
        <v>4673</v>
      </c>
    </row>
    <row r="1612" spans="1:3" x14ac:dyDescent="0.25">
      <c r="A1612" s="56" t="s">
        <v>3406</v>
      </c>
      <c r="B1612" s="56" t="s">
        <v>1179</v>
      </c>
      <c r="C1612" s="56" t="s">
        <v>4449</v>
      </c>
    </row>
    <row r="1613" spans="1:3" x14ac:dyDescent="0.25">
      <c r="A1613" s="56" t="s">
        <v>3406</v>
      </c>
      <c r="B1613" s="56" t="s">
        <v>2767</v>
      </c>
      <c r="C1613" s="56" t="s">
        <v>4447</v>
      </c>
    </row>
    <row r="1614" spans="1:3" x14ac:dyDescent="0.25">
      <c r="A1614" s="56" t="s">
        <v>3406</v>
      </c>
      <c r="B1614" s="56" t="s">
        <v>1717</v>
      </c>
      <c r="C1614" s="56" t="s">
        <v>4444</v>
      </c>
    </row>
    <row r="1615" spans="1:3" x14ac:dyDescent="0.25">
      <c r="A1615" s="56" t="s">
        <v>3406</v>
      </c>
      <c r="B1615" s="56" t="s">
        <v>1003</v>
      </c>
      <c r="C1615" s="56" t="s">
        <v>4673</v>
      </c>
    </row>
    <row r="1616" spans="1:3" x14ac:dyDescent="0.25">
      <c r="A1616" s="56" t="s">
        <v>3406</v>
      </c>
      <c r="B1616" s="56" t="s">
        <v>2539</v>
      </c>
      <c r="C1616" s="56" t="s">
        <v>4446</v>
      </c>
    </row>
    <row r="1617" spans="1:3" x14ac:dyDescent="0.25">
      <c r="A1617" s="56" t="s">
        <v>3406</v>
      </c>
      <c r="B1617" s="56" t="s">
        <v>1805</v>
      </c>
      <c r="C1617" s="56" t="s">
        <v>4673</v>
      </c>
    </row>
    <row r="1618" spans="1:3" x14ac:dyDescent="0.25">
      <c r="A1618" s="56" t="s">
        <v>3406</v>
      </c>
      <c r="B1618" s="56" t="s">
        <v>1329</v>
      </c>
      <c r="C1618" s="56" t="s">
        <v>4470</v>
      </c>
    </row>
    <row r="1619" spans="1:3" x14ac:dyDescent="0.25">
      <c r="A1619" s="56" t="s">
        <v>3406</v>
      </c>
      <c r="B1619" s="56" t="s">
        <v>1309</v>
      </c>
      <c r="C1619" s="56" t="s">
        <v>4672</v>
      </c>
    </row>
    <row r="1620" spans="1:3" x14ac:dyDescent="0.25">
      <c r="A1620" s="56" t="s">
        <v>3406</v>
      </c>
      <c r="B1620" s="56" t="s">
        <v>1967</v>
      </c>
      <c r="C1620" s="56" t="s">
        <v>4672</v>
      </c>
    </row>
    <row r="1621" spans="1:3" x14ac:dyDescent="0.25">
      <c r="A1621" s="56" t="s">
        <v>3406</v>
      </c>
      <c r="B1621" s="56" t="s">
        <v>1649</v>
      </c>
      <c r="C1621" s="56" t="s">
        <v>4672</v>
      </c>
    </row>
    <row r="1622" spans="1:3" x14ac:dyDescent="0.25">
      <c r="A1622" s="56" t="s">
        <v>3406</v>
      </c>
      <c r="B1622" s="56" t="s">
        <v>1307</v>
      </c>
      <c r="C1622" s="56" t="s">
        <v>4672</v>
      </c>
    </row>
    <row r="1623" spans="1:3" x14ac:dyDescent="0.25">
      <c r="A1623" s="56" t="s">
        <v>3406</v>
      </c>
      <c r="B1623" s="56" t="s">
        <v>1727</v>
      </c>
      <c r="C1623" s="56" t="s">
        <v>4445</v>
      </c>
    </row>
    <row r="1624" spans="1:3" x14ac:dyDescent="0.25">
      <c r="A1624" s="56" t="s">
        <v>3406</v>
      </c>
      <c r="B1624" s="56" t="s">
        <v>1723</v>
      </c>
      <c r="C1624" s="56" t="s">
        <v>4674</v>
      </c>
    </row>
    <row r="1625" spans="1:3" x14ac:dyDescent="0.25">
      <c r="A1625" s="56" t="s">
        <v>3406</v>
      </c>
      <c r="B1625" s="56" t="s">
        <v>1707</v>
      </c>
      <c r="C1625" s="56" t="s">
        <v>4448</v>
      </c>
    </row>
    <row r="1626" spans="1:3" x14ac:dyDescent="0.25">
      <c r="A1626" s="56" t="s">
        <v>3406</v>
      </c>
      <c r="B1626" s="56" t="s">
        <v>1715</v>
      </c>
      <c r="C1626" s="56" t="s">
        <v>4445</v>
      </c>
    </row>
    <row r="1627" spans="1:3" x14ac:dyDescent="0.25">
      <c r="A1627" s="56" t="s">
        <v>3406</v>
      </c>
      <c r="B1627" s="56" t="s">
        <v>1809</v>
      </c>
      <c r="C1627" s="56" t="s">
        <v>4496</v>
      </c>
    </row>
    <row r="1628" spans="1:3" x14ac:dyDescent="0.25">
      <c r="A1628" s="56" t="s">
        <v>3406</v>
      </c>
      <c r="B1628" s="56" t="s">
        <v>1711</v>
      </c>
      <c r="C1628" s="56" t="s">
        <v>4675</v>
      </c>
    </row>
    <row r="1629" spans="1:3" x14ac:dyDescent="0.25">
      <c r="A1629" s="56" t="s">
        <v>114</v>
      </c>
      <c r="B1629" s="56" t="s">
        <v>1783</v>
      </c>
      <c r="C1629" s="56" t="s">
        <v>4676</v>
      </c>
    </row>
    <row r="1630" spans="1:3" x14ac:dyDescent="0.25">
      <c r="A1630" s="56" t="s">
        <v>114</v>
      </c>
      <c r="B1630" s="56" t="s">
        <v>1781</v>
      </c>
      <c r="C1630" s="56" t="s">
        <v>4676</v>
      </c>
    </row>
    <row r="1631" spans="1:3" x14ac:dyDescent="0.25">
      <c r="A1631" s="56" t="s">
        <v>114</v>
      </c>
      <c r="B1631" s="56" t="s">
        <v>1763</v>
      </c>
      <c r="C1631" s="56" t="s">
        <v>4676</v>
      </c>
    </row>
    <row r="1632" spans="1:3" x14ac:dyDescent="0.25">
      <c r="A1632" s="56" t="s">
        <v>114</v>
      </c>
      <c r="B1632" s="56" t="s">
        <v>2151</v>
      </c>
      <c r="C1632" s="56" t="s">
        <v>4446</v>
      </c>
    </row>
    <row r="1633" spans="1:3" x14ac:dyDescent="0.25">
      <c r="A1633" s="56" t="s">
        <v>114</v>
      </c>
      <c r="B1633" s="56" t="s">
        <v>2913</v>
      </c>
      <c r="C1633" s="56" t="s">
        <v>4677</v>
      </c>
    </row>
    <row r="1634" spans="1:3" x14ac:dyDescent="0.25">
      <c r="A1634" s="56" t="s">
        <v>114</v>
      </c>
      <c r="B1634" s="56" t="s">
        <v>3007</v>
      </c>
      <c r="C1634" s="56" t="s">
        <v>4505</v>
      </c>
    </row>
    <row r="1635" spans="1:3" x14ac:dyDescent="0.25">
      <c r="A1635" s="56" t="s">
        <v>114</v>
      </c>
      <c r="B1635" s="56" t="s">
        <v>1757</v>
      </c>
      <c r="C1635" s="56" t="s">
        <v>4676</v>
      </c>
    </row>
    <row r="1636" spans="1:3" x14ac:dyDescent="0.25">
      <c r="A1636" s="56" t="s">
        <v>114</v>
      </c>
      <c r="B1636" s="56" t="s">
        <v>1751</v>
      </c>
      <c r="C1636" s="56" t="s">
        <v>4676</v>
      </c>
    </row>
    <row r="1637" spans="1:3" x14ac:dyDescent="0.25">
      <c r="A1637" s="56" t="s">
        <v>114</v>
      </c>
      <c r="B1637" s="56" t="s">
        <v>1773</v>
      </c>
      <c r="C1637" s="56" t="s">
        <v>4676</v>
      </c>
    </row>
    <row r="1638" spans="1:3" x14ac:dyDescent="0.25">
      <c r="A1638" s="56" t="s">
        <v>114</v>
      </c>
      <c r="B1638" s="56" t="s">
        <v>1777</v>
      </c>
      <c r="C1638" s="56" t="s">
        <v>4676</v>
      </c>
    </row>
    <row r="1639" spans="1:3" x14ac:dyDescent="0.25">
      <c r="A1639" s="56" t="s">
        <v>114</v>
      </c>
      <c r="B1639" s="56" t="s">
        <v>3003</v>
      </c>
      <c r="C1639" s="56" t="s">
        <v>4505</v>
      </c>
    </row>
    <row r="1640" spans="1:3" x14ac:dyDescent="0.25">
      <c r="A1640" s="56" t="s">
        <v>114</v>
      </c>
      <c r="B1640" s="56" t="s">
        <v>1775</v>
      </c>
      <c r="C1640" s="56" t="s">
        <v>4676</v>
      </c>
    </row>
    <row r="1641" spans="1:3" x14ac:dyDescent="0.25">
      <c r="A1641" s="56" t="s">
        <v>114</v>
      </c>
      <c r="B1641" s="56" t="s">
        <v>1305</v>
      </c>
      <c r="C1641" s="56" t="s">
        <v>4678</v>
      </c>
    </row>
    <row r="1642" spans="1:3" x14ac:dyDescent="0.25">
      <c r="A1642" s="56" t="s">
        <v>114</v>
      </c>
      <c r="B1642" s="56" t="s">
        <v>1711</v>
      </c>
      <c r="C1642" s="56" t="s">
        <v>4445</v>
      </c>
    </row>
    <row r="1643" spans="1:3" x14ac:dyDescent="0.25">
      <c r="A1643" s="56" t="s">
        <v>114</v>
      </c>
      <c r="B1643" s="56" t="s">
        <v>3015</v>
      </c>
      <c r="C1643" s="56" t="s">
        <v>4505</v>
      </c>
    </row>
    <row r="1644" spans="1:3" x14ac:dyDescent="0.25">
      <c r="A1644" s="56" t="s">
        <v>114</v>
      </c>
      <c r="B1644" s="56" t="s">
        <v>2487</v>
      </c>
      <c r="C1644" s="56" t="s">
        <v>4677</v>
      </c>
    </row>
    <row r="1645" spans="1:3" x14ac:dyDescent="0.25">
      <c r="A1645" s="56" t="s">
        <v>114</v>
      </c>
      <c r="B1645" s="56" t="s">
        <v>1307</v>
      </c>
      <c r="C1645" s="56" t="s">
        <v>4678</v>
      </c>
    </row>
    <row r="1646" spans="1:3" x14ac:dyDescent="0.25">
      <c r="A1646" s="56" t="s">
        <v>114</v>
      </c>
      <c r="B1646" s="56" t="s">
        <v>1719</v>
      </c>
      <c r="C1646" s="56" t="s">
        <v>4679</v>
      </c>
    </row>
    <row r="1647" spans="1:3" x14ac:dyDescent="0.25">
      <c r="A1647" s="56" t="s">
        <v>114</v>
      </c>
      <c r="B1647" s="56" t="s">
        <v>3011</v>
      </c>
      <c r="C1647" s="56" t="s">
        <v>4505</v>
      </c>
    </row>
    <row r="1648" spans="1:3" x14ac:dyDescent="0.25">
      <c r="A1648" s="56" t="s">
        <v>114</v>
      </c>
      <c r="B1648" s="56" t="s">
        <v>1365</v>
      </c>
      <c r="C1648" s="56" t="s">
        <v>4680</v>
      </c>
    </row>
    <row r="1649" spans="1:3" x14ac:dyDescent="0.25">
      <c r="A1649" s="56" t="s">
        <v>114</v>
      </c>
      <c r="B1649" s="56" t="s">
        <v>1359</v>
      </c>
      <c r="C1649" s="56" t="s">
        <v>4680</v>
      </c>
    </row>
    <row r="1650" spans="1:3" x14ac:dyDescent="0.25">
      <c r="A1650" s="56" t="s">
        <v>114</v>
      </c>
      <c r="B1650" s="56" t="s">
        <v>2919</v>
      </c>
      <c r="C1650" s="56" t="s">
        <v>4505</v>
      </c>
    </row>
    <row r="1651" spans="1:3" x14ac:dyDescent="0.25">
      <c r="A1651" s="56" t="s">
        <v>114</v>
      </c>
      <c r="B1651" s="56" t="s">
        <v>659</v>
      </c>
      <c r="C1651" s="56" t="s">
        <v>4446</v>
      </c>
    </row>
    <row r="1652" spans="1:3" x14ac:dyDescent="0.25">
      <c r="A1652" s="56" t="s">
        <v>114</v>
      </c>
      <c r="B1652" s="56" t="s">
        <v>653</v>
      </c>
      <c r="C1652" s="56" t="s">
        <v>4505</v>
      </c>
    </row>
    <row r="1653" spans="1:3" x14ac:dyDescent="0.25">
      <c r="A1653" s="56" t="s">
        <v>114</v>
      </c>
      <c r="B1653" s="56" t="s">
        <v>1769</v>
      </c>
      <c r="C1653" s="56" t="s">
        <v>4676</v>
      </c>
    </row>
    <row r="1654" spans="1:3" x14ac:dyDescent="0.25">
      <c r="A1654" s="56" t="s">
        <v>114</v>
      </c>
      <c r="B1654" s="56" t="s">
        <v>1747</v>
      </c>
      <c r="C1654" s="56" t="s">
        <v>4676</v>
      </c>
    </row>
    <row r="1655" spans="1:3" x14ac:dyDescent="0.25">
      <c r="A1655" s="56" t="s">
        <v>114</v>
      </c>
      <c r="B1655" s="56" t="s">
        <v>1743</v>
      </c>
      <c r="C1655" s="56" t="s">
        <v>4676</v>
      </c>
    </row>
    <row r="1656" spans="1:3" x14ac:dyDescent="0.25">
      <c r="A1656" s="56" t="s">
        <v>114</v>
      </c>
      <c r="B1656" s="56" t="s">
        <v>1739</v>
      </c>
      <c r="C1656" s="56" t="s">
        <v>4676</v>
      </c>
    </row>
    <row r="1657" spans="1:3" x14ac:dyDescent="0.25">
      <c r="A1657" s="56" t="s">
        <v>114</v>
      </c>
      <c r="B1657" s="56" t="s">
        <v>1163</v>
      </c>
      <c r="C1657" s="56" t="s">
        <v>4676</v>
      </c>
    </row>
    <row r="1658" spans="1:3" x14ac:dyDescent="0.25">
      <c r="A1658" s="56" t="s">
        <v>114</v>
      </c>
      <c r="B1658" s="56" t="s">
        <v>1159</v>
      </c>
      <c r="C1658" s="56" t="s">
        <v>4676</v>
      </c>
    </row>
    <row r="1659" spans="1:3" x14ac:dyDescent="0.25">
      <c r="A1659" s="56" t="s">
        <v>114</v>
      </c>
      <c r="B1659" s="56" t="s">
        <v>1155</v>
      </c>
      <c r="C1659" s="56" t="s">
        <v>4676</v>
      </c>
    </row>
    <row r="1660" spans="1:3" x14ac:dyDescent="0.25">
      <c r="A1660" s="56" t="s">
        <v>114</v>
      </c>
      <c r="B1660" s="56" t="s">
        <v>1253</v>
      </c>
      <c r="C1660" s="56" t="s">
        <v>4676</v>
      </c>
    </row>
    <row r="1661" spans="1:3" x14ac:dyDescent="0.25">
      <c r="A1661" s="56" t="s">
        <v>114</v>
      </c>
      <c r="B1661" s="56" t="s">
        <v>1175</v>
      </c>
      <c r="C1661" s="56" t="s">
        <v>4676</v>
      </c>
    </row>
    <row r="1662" spans="1:3" x14ac:dyDescent="0.25">
      <c r="A1662" s="56" t="s">
        <v>114</v>
      </c>
      <c r="B1662" s="56" t="s">
        <v>1779</v>
      </c>
      <c r="C1662" s="56" t="s">
        <v>4676</v>
      </c>
    </row>
    <row r="1663" spans="1:3" x14ac:dyDescent="0.25">
      <c r="A1663" s="56" t="s">
        <v>114</v>
      </c>
      <c r="B1663" s="56" t="s">
        <v>2321</v>
      </c>
      <c r="C1663" s="56" t="s">
        <v>4676</v>
      </c>
    </row>
    <row r="1664" spans="1:3" x14ac:dyDescent="0.25">
      <c r="A1664" s="56" t="s">
        <v>114</v>
      </c>
      <c r="B1664" s="56" t="s">
        <v>3229</v>
      </c>
      <c r="C1664" s="56" t="s">
        <v>4676</v>
      </c>
    </row>
    <row r="1665" spans="1:3" x14ac:dyDescent="0.25">
      <c r="A1665" s="56" t="s">
        <v>114</v>
      </c>
      <c r="B1665" s="56" t="s">
        <v>1969</v>
      </c>
      <c r="C1665" s="56" t="s">
        <v>4678</v>
      </c>
    </row>
    <row r="1666" spans="1:3" x14ac:dyDescent="0.25">
      <c r="A1666" s="56" t="s">
        <v>114</v>
      </c>
      <c r="B1666" s="56" t="s">
        <v>515</v>
      </c>
      <c r="C1666" s="56" t="s">
        <v>4677</v>
      </c>
    </row>
    <row r="1667" spans="1:3" x14ac:dyDescent="0.25">
      <c r="A1667" s="56" t="s">
        <v>114</v>
      </c>
      <c r="B1667" s="56" t="s">
        <v>1357</v>
      </c>
      <c r="C1667" s="56" t="s">
        <v>4680</v>
      </c>
    </row>
    <row r="1668" spans="1:3" x14ac:dyDescent="0.25">
      <c r="A1668" s="56" t="s">
        <v>114</v>
      </c>
      <c r="B1668" s="56" t="s">
        <v>2923</v>
      </c>
      <c r="C1668" s="56" t="s">
        <v>4505</v>
      </c>
    </row>
    <row r="1669" spans="1:3" x14ac:dyDescent="0.25">
      <c r="A1669" s="56" t="s">
        <v>114</v>
      </c>
      <c r="B1669" s="56" t="s">
        <v>1361</v>
      </c>
      <c r="C1669" s="56" t="s">
        <v>4680</v>
      </c>
    </row>
    <row r="1670" spans="1:3" x14ac:dyDescent="0.25">
      <c r="A1670" s="56" t="s">
        <v>114</v>
      </c>
      <c r="B1670" s="56" t="s">
        <v>2323</v>
      </c>
      <c r="C1670" s="56" t="s">
        <v>4676</v>
      </c>
    </row>
    <row r="1671" spans="1:3" x14ac:dyDescent="0.25">
      <c r="A1671" s="56" t="s">
        <v>114</v>
      </c>
      <c r="B1671" s="56" t="s">
        <v>2325</v>
      </c>
      <c r="C1671" s="56" t="s">
        <v>4676</v>
      </c>
    </row>
    <row r="1672" spans="1:3" x14ac:dyDescent="0.25">
      <c r="A1672" s="56" t="s">
        <v>114</v>
      </c>
      <c r="B1672" s="56" t="s">
        <v>1961</v>
      </c>
      <c r="C1672" s="56" t="s">
        <v>4681</v>
      </c>
    </row>
    <row r="1673" spans="1:3" x14ac:dyDescent="0.25">
      <c r="A1673" s="56" t="s">
        <v>114</v>
      </c>
      <c r="B1673" s="56" t="s">
        <v>2999</v>
      </c>
      <c r="C1673" s="56" t="s">
        <v>4505</v>
      </c>
    </row>
    <row r="1674" spans="1:3" x14ac:dyDescent="0.25">
      <c r="A1674" s="56" t="s">
        <v>114</v>
      </c>
      <c r="B1674" s="56" t="s">
        <v>3009</v>
      </c>
      <c r="C1674" s="56" t="s">
        <v>4505</v>
      </c>
    </row>
    <row r="1675" spans="1:3" x14ac:dyDescent="0.25">
      <c r="A1675" s="56" t="s">
        <v>114</v>
      </c>
      <c r="B1675" s="56" t="s">
        <v>3221</v>
      </c>
      <c r="C1675" s="56" t="s">
        <v>4676</v>
      </c>
    </row>
    <row r="1676" spans="1:3" x14ac:dyDescent="0.25">
      <c r="A1676" s="56" t="s">
        <v>114</v>
      </c>
      <c r="B1676" s="56" t="s">
        <v>3225</v>
      </c>
      <c r="C1676" s="56" t="s">
        <v>4676</v>
      </c>
    </row>
    <row r="1677" spans="1:3" x14ac:dyDescent="0.25">
      <c r="A1677" s="56" t="s">
        <v>114</v>
      </c>
      <c r="B1677" s="56" t="s">
        <v>3191</v>
      </c>
      <c r="C1677" s="56" t="s">
        <v>4676</v>
      </c>
    </row>
    <row r="1678" spans="1:3" x14ac:dyDescent="0.25">
      <c r="A1678" s="56" t="s">
        <v>114</v>
      </c>
      <c r="B1678" s="56" t="s">
        <v>1363</v>
      </c>
      <c r="C1678" s="56" t="s">
        <v>4680</v>
      </c>
    </row>
    <row r="1679" spans="1:3" x14ac:dyDescent="0.25">
      <c r="A1679" s="56" t="s">
        <v>114</v>
      </c>
      <c r="B1679" s="56" t="s">
        <v>3193</v>
      </c>
      <c r="C1679" s="56" t="s">
        <v>4676</v>
      </c>
    </row>
    <row r="1680" spans="1:3" x14ac:dyDescent="0.25">
      <c r="A1680" s="56" t="s">
        <v>114</v>
      </c>
      <c r="B1680" s="56" t="s">
        <v>3189</v>
      </c>
      <c r="C1680" s="56" t="s">
        <v>4676</v>
      </c>
    </row>
    <row r="1681" spans="1:3" x14ac:dyDescent="0.25">
      <c r="A1681" s="56" t="s">
        <v>114</v>
      </c>
      <c r="B1681" s="56" t="s">
        <v>3197</v>
      </c>
      <c r="C1681" s="56" t="s">
        <v>4676</v>
      </c>
    </row>
    <row r="1682" spans="1:3" x14ac:dyDescent="0.25">
      <c r="A1682" s="56" t="s">
        <v>114</v>
      </c>
      <c r="B1682" s="56" t="s">
        <v>3199</v>
      </c>
      <c r="C1682" s="56" t="s">
        <v>4676</v>
      </c>
    </row>
    <row r="1683" spans="1:3" x14ac:dyDescent="0.25">
      <c r="A1683" s="56" t="s">
        <v>114</v>
      </c>
      <c r="B1683" s="56" t="s">
        <v>3195</v>
      </c>
      <c r="C1683" s="56" t="s">
        <v>4676</v>
      </c>
    </row>
    <row r="1684" spans="1:3" x14ac:dyDescent="0.25">
      <c r="A1684" s="56" t="s">
        <v>114</v>
      </c>
      <c r="B1684" s="56" t="s">
        <v>3203</v>
      </c>
      <c r="C1684" s="56" t="s">
        <v>4676</v>
      </c>
    </row>
    <row r="1685" spans="1:3" x14ac:dyDescent="0.25">
      <c r="A1685" s="56" t="s">
        <v>114</v>
      </c>
      <c r="B1685" s="56" t="s">
        <v>1713</v>
      </c>
      <c r="C1685" s="56" t="s">
        <v>4445</v>
      </c>
    </row>
    <row r="1686" spans="1:3" x14ac:dyDescent="0.25">
      <c r="A1686" s="56" t="s">
        <v>114</v>
      </c>
      <c r="B1686" s="56" t="s">
        <v>1809</v>
      </c>
      <c r="C1686" s="56" t="s">
        <v>4446</v>
      </c>
    </row>
    <row r="1687" spans="1:3" x14ac:dyDescent="0.25">
      <c r="A1687" s="56" t="s">
        <v>114</v>
      </c>
      <c r="B1687" s="56" t="s">
        <v>1723</v>
      </c>
      <c r="C1687" s="56" t="s">
        <v>4445</v>
      </c>
    </row>
    <row r="1688" spans="1:3" x14ac:dyDescent="0.25">
      <c r="A1688" s="56" t="s">
        <v>114</v>
      </c>
      <c r="B1688" s="56" t="s">
        <v>469</v>
      </c>
      <c r="C1688" s="56" t="s">
        <v>4680</v>
      </c>
    </row>
    <row r="1689" spans="1:3" x14ac:dyDescent="0.25">
      <c r="A1689" s="56" t="s">
        <v>114</v>
      </c>
      <c r="B1689" s="56" t="s">
        <v>467</v>
      </c>
      <c r="C1689" s="56" t="s">
        <v>4680</v>
      </c>
    </row>
    <row r="1690" spans="1:3" x14ac:dyDescent="0.25">
      <c r="A1690" s="56" t="s">
        <v>114</v>
      </c>
      <c r="B1690" s="56" t="s">
        <v>1717</v>
      </c>
      <c r="C1690" s="56" t="s">
        <v>4444</v>
      </c>
    </row>
    <row r="1691" spans="1:3" x14ac:dyDescent="0.25">
      <c r="A1691" s="56" t="s">
        <v>114</v>
      </c>
      <c r="B1691" s="56" t="s">
        <v>3205</v>
      </c>
      <c r="C1691" s="56" t="s">
        <v>4676</v>
      </c>
    </row>
    <row r="1692" spans="1:3" x14ac:dyDescent="0.25">
      <c r="A1692" s="56" t="s">
        <v>114</v>
      </c>
      <c r="B1692" s="56" t="s">
        <v>3201</v>
      </c>
      <c r="C1692" s="56" t="s">
        <v>4676</v>
      </c>
    </row>
    <row r="1693" spans="1:3" x14ac:dyDescent="0.25">
      <c r="A1693" s="56" t="s">
        <v>114</v>
      </c>
      <c r="B1693" s="56" t="s">
        <v>2929</v>
      </c>
      <c r="C1693" s="56" t="s">
        <v>4676</v>
      </c>
    </row>
    <row r="1694" spans="1:3" x14ac:dyDescent="0.25">
      <c r="A1694" s="56" t="s">
        <v>114</v>
      </c>
      <c r="B1694" s="56" t="s">
        <v>2931</v>
      </c>
      <c r="C1694" s="56" t="s">
        <v>4676</v>
      </c>
    </row>
    <row r="1695" spans="1:3" x14ac:dyDescent="0.25">
      <c r="A1695" s="56" t="s">
        <v>114</v>
      </c>
      <c r="B1695" s="56" t="s">
        <v>2933</v>
      </c>
      <c r="C1695" s="56" t="s">
        <v>4676</v>
      </c>
    </row>
    <row r="1696" spans="1:3" x14ac:dyDescent="0.25">
      <c r="A1696" s="56" t="s">
        <v>114</v>
      </c>
      <c r="B1696" s="56" t="s">
        <v>3209</v>
      </c>
      <c r="C1696" s="56" t="s">
        <v>4676</v>
      </c>
    </row>
    <row r="1697" spans="1:3" x14ac:dyDescent="0.25">
      <c r="A1697" s="56" t="s">
        <v>114</v>
      </c>
      <c r="B1697" s="56" t="s">
        <v>3213</v>
      </c>
      <c r="C1697" s="56" t="s">
        <v>4676</v>
      </c>
    </row>
    <row r="1698" spans="1:3" x14ac:dyDescent="0.25">
      <c r="A1698" s="56" t="s">
        <v>114</v>
      </c>
      <c r="B1698" s="56" t="s">
        <v>1807</v>
      </c>
      <c r="C1698" s="56" t="s">
        <v>4446</v>
      </c>
    </row>
    <row r="1699" spans="1:3" x14ac:dyDescent="0.25">
      <c r="A1699" s="56" t="s">
        <v>114</v>
      </c>
      <c r="B1699" s="56" t="s">
        <v>3217</v>
      </c>
      <c r="C1699" s="56" t="s">
        <v>4676</v>
      </c>
    </row>
    <row r="1700" spans="1:3" x14ac:dyDescent="0.25">
      <c r="A1700" s="56" t="s">
        <v>114</v>
      </c>
      <c r="B1700" s="56" t="s">
        <v>3019</v>
      </c>
      <c r="C1700" s="56" t="s">
        <v>4505</v>
      </c>
    </row>
    <row r="1701" spans="1:3" x14ac:dyDescent="0.25">
      <c r="A1701" s="56" t="s">
        <v>114</v>
      </c>
      <c r="B1701" s="56" t="s">
        <v>2997</v>
      </c>
      <c r="C1701" s="56" t="s">
        <v>4505</v>
      </c>
    </row>
    <row r="1702" spans="1:3" x14ac:dyDescent="0.25">
      <c r="A1702" s="56" t="s">
        <v>114</v>
      </c>
      <c r="B1702" s="56" t="s">
        <v>2539</v>
      </c>
      <c r="C1702" s="56" t="s">
        <v>4446</v>
      </c>
    </row>
    <row r="1703" spans="1:3" x14ac:dyDescent="0.25">
      <c r="A1703" s="56" t="s">
        <v>114</v>
      </c>
      <c r="B1703" s="56" t="s">
        <v>2439</v>
      </c>
      <c r="C1703" s="56" t="s">
        <v>4677</v>
      </c>
    </row>
    <row r="1704" spans="1:3" x14ac:dyDescent="0.25">
      <c r="A1704" s="56" t="s">
        <v>114</v>
      </c>
      <c r="B1704" s="56" t="s">
        <v>1707</v>
      </c>
      <c r="C1704" s="56" t="s">
        <v>4448</v>
      </c>
    </row>
    <row r="1705" spans="1:3" x14ac:dyDescent="0.25">
      <c r="A1705" s="56" t="s">
        <v>114</v>
      </c>
      <c r="B1705" s="56" t="s">
        <v>1727</v>
      </c>
      <c r="C1705" s="56" t="s">
        <v>4445</v>
      </c>
    </row>
    <row r="1706" spans="1:3" x14ac:dyDescent="0.25">
      <c r="A1706" s="56" t="s">
        <v>114</v>
      </c>
      <c r="B1706" s="56" t="s">
        <v>2447</v>
      </c>
      <c r="C1706" s="56" t="s">
        <v>4677</v>
      </c>
    </row>
    <row r="1707" spans="1:3" x14ac:dyDescent="0.25">
      <c r="A1707" s="56" t="s">
        <v>114</v>
      </c>
      <c r="B1707" s="56" t="s">
        <v>2443</v>
      </c>
      <c r="C1707" s="56" t="s">
        <v>4677</v>
      </c>
    </row>
    <row r="1708" spans="1:3" x14ac:dyDescent="0.25">
      <c r="A1708" s="56" t="s">
        <v>114</v>
      </c>
      <c r="B1708" s="56" t="s">
        <v>2415</v>
      </c>
      <c r="C1708" s="56" t="s">
        <v>4677</v>
      </c>
    </row>
    <row r="1709" spans="1:3" x14ac:dyDescent="0.25">
      <c r="A1709" s="56" t="s">
        <v>114</v>
      </c>
      <c r="B1709" s="56" t="s">
        <v>2921</v>
      </c>
      <c r="C1709" s="56" t="s">
        <v>4505</v>
      </c>
    </row>
    <row r="1710" spans="1:3" x14ac:dyDescent="0.25">
      <c r="A1710" s="56" t="s">
        <v>114</v>
      </c>
      <c r="B1710" s="56" t="s">
        <v>1413</v>
      </c>
      <c r="C1710" s="56" t="s">
        <v>4680</v>
      </c>
    </row>
    <row r="1711" spans="1:3" x14ac:dyDescent="0.25">
      <c r="A1711" s="56" t="s">
        <v>114</v>
      </c>
      <c r="B1711" s="56" t="s">
        <v>3017</v>
      </c>
      <c r="C1711" s="56" t="s">
        <v>4505</v>
      </c>
    </row>
    <row r="1712" spans="1:3" x14ac:dyDescent="0.25">
      <c r="A1712" s="56" t="s">
        <v>114</v>
      </c>
      <c r="B1712" s="56" t="s">
        <v>2423</v>
      </c>
      <c r="C1712" s="56" t="s">
        <v>4677</v>
      </c>
    </row>
    <row r="1713" spans="1:3" x14ac:dyDescent="0.25">
      <c r="A1713" s="56" t="s">
        <v>114</v>
      </c>
      <c r="B1713" s="56" t="s">
        <v>2419</v>
      </c>
      <c r="C1713" s="56" t="s">
        <v>4677</v>
      </c>
    </row>
    <row r="1714" spans="1:3" x14ac:dyDescent="0.25">
      <c r="A1714" s="56" t="s">
        <v>114</v>
      </c>
      <c r="B1714" s="56" t="s">
        <v>669</v>
      </c>
      <c r="C1714" s="56" t="s">
        <v>4505</v>
      </c>
    </row>
    <row r="1715" spans="1:3" x14ac:dyDescent="0.25">
      <c r="A1715" s="56" t="s">
        <v>114</v>
      </c>
      <c r="B1715" s="56" t="s">
        <v>1409</v>
      </c>
      <c r="C1715" s="56" t="s">
        <v>4680</v>
      </c>
    </row>
    <row r="1716" spans="1:3" x14ac:dyDescent="0.25">
      <c r="A1716" s="56" t="s">
        <v>114</v>
      </c>
      <c r="B1716" s="56" t="s">
        <v>1417</v>
      </c>
      <c r="C1716" s="56" t="s">
        <v>4680</v>
      </c>
    </row>
    <row r="1717" spans="1:3" x14ac:dyDescent="0.25">
      <c r="A1717" s="56" t="s">
        <v>114</v>
      </c>
      <c r="B1717" s="56" t="s">
        <v>1415</v>
      </c>
      <c r="C1717" s="56" t="s">
        <v>4680</v>
      </c>
    </row>
    <row r="1718" spans="1:3" x14ac:dyDescent="0.25">
      <c r="A1718" s="56" t="s">
        <v>114</v>
      </c>
      <c r="B1718" s="56" t="s">
        <v>2995</v>
      </c>
      <c r="C1718" s="56" t="s">
        <v>4677</v>
      </c>
    </row>
    <row r="1719" spans="1:3" x14ac:dyDescent="0.25">
      <c r="A1719" s="56" t="s">
        <v>114</v>
      </c>
      <c r="B1719" s="56" t="s">
        <v>2993</v>
      </c>
      <c r="C1719" s="56" t="s">
        <v>4677</v>
      </c>
    </row>
    <row r="1720" spans="1:3" x14ac:dyDescent="0.25">
      <c r="A1720" s="56" t="s">
        <v>114</v>
      </c>
      <c r="B1720" s="56" t="s">
        <v>1771</v>
      </c>
      <c r="C1720" s="56" t="s">
        <v>4676</v>
      </c>
    </row>
    <row r="1721" spans="1:3" x14ac:dyDescent="0.25">
      <c r="A1721" s="56" t="s">
        <v>114</v>
      </c>
      <c r="B1721" s="56" t="s">
        <v>1767</v>
      </c>
      <c r="C1721" s="56" t="s">
        <v>4676</v>
      </c>
    </row>
    <row r="1722" spans="1:3" x14ac:dyDescent="0.25">
      <c r="A1722" s="56" t="s">
        <v>114</v>
      </c>
      <c r="B1722" s="56" t="s">
        <v>651</v>
      </c>
      <c r="C1722" s="56" t="s">
        <v>4505</v>
      </c>
    </row>
    <row r="1723" spans="1:3" x14ac:dyDescent="0.25">
      <c r="A1723" s="56" t="s">
        <v>114</v>
      </c>
      <c r="B1723" s="56" t="s">
        <v>1411</v>
      </c>
      <c r="C1723" s="56" t="s">
        <v>4680</v>
      </c>
    </row>
    <row r="1724" spans="1:3" x14ac:dyDescent="0.25">
      <c r="A1724" s="56" t="s">
        <v>114</v>
      </c>
      <c r="B1724" s="56" t="s">
        <v>1425</v>
      </c>
      <c r="C1724" s="56" t="s">
        <v>4680</v>
      </c>
    </row>
    <row r="1725" spans="1:3" x14ac:dyDescent="0.25">
      <c r="A1725" s="56" t="s">
        <v>114</v>
      </c>
      <c r="B1725" s="56" t="s">
        <v>3001</v>
      </c>
      <c r="C1725" s="56" t="s">
        <v>4505</v>
      </c>
    </row>
    <row r="1726" spans="1:3" x14ac:dyDescent="0.25">
      <c r="A1726" s="56" t="s">
        <v>114</v>
      </c>
      <c r="B1726" s="56" t="s">
        <v>1715</v>
      </c>
      <c r="C1726" s="56" t="s">
        <v>4445</v>
      </c>
    </row>
    <row r="1727" spans="1:3" x14ac:dyDescent="0.25">
      <c r="A1727" s="56" t="s">
        <v>114</v>
      </c>
      <c r="B1727" s="56" t="s">
        <v>2765</v>
      </c>
      <c r="C1727" s="56" t="s">
        <v>4458</v>
      </c>
    </row>
    <row r="1728" spans="1:3" x14ac:dyDescent="0.25">
      <c r="A1728" s="56" t="s">
        <v>114</v>
      </c>
      <c r="B1728" s="56" t="s">
        <v>1311</v>
      </c>
      <c r="C1728" s="56" t="s">
        <v>4678</v>
      </c>
    </row>
    <row r="1729" spans="1:3" x14ac:dyDescent="0.25">
      <c r="A1729" s="56" t="s">
        <v>114</v>
      </c>
      <c r="B1729" s="56" t="s">
        <v>2491</v>
      </c>
      <c r="C1729" s="56" t="s">
        <v>4677</v>
      </c>
    </row>
    <row r="1730" spans="1:3" x14ac:dyDescent="0.25">
      <c r="A1730" s="56" t="s">
        <v>114</v>
      </c>
      <c r="B1730" s="56" t="s">
        <v>2495</v>
      </c>
      <c r="C1730" s="56" t="s">
        <v>4677</v>
      </c>
    </row>
    <row r="1731" spans="1:3" x14ac:dyDescent="0.25">
      <c r="A1731" s="56" t="s">
        <v>114</v>
      </c>
      <c r="B1731" s="56" t="s">
        <v>1421</v>
      </c>
      <c r="C1731" s="56" t="s">
        <v>4680</v>
      </c>
    </row>
    <row r="1732" spans="1:3" x14ac:dyDescent="0.25">
      <c r="A1732" s="56" t="s">
        <v>114</v>
      </c>
      <c r="B1732" s="56" t="s">
        <v>1997</v>
      </c>
      <c r="C1732" s="56" t="s">
        <v>4682</v>
      </c>
    </row>
    <row r="1733" spans="1:3" x14ac:dyDescent="0.25">
      <c r="A1733" s="56" t="s">
        <v>114</v>
      </c>
      <c r="B1733" s="56" t="s">
        <v>1805</v>
      </c>
      <c r="C1733" s="56" t="s">
        <v>4446</v>
      </c>
    </row>
    <row r="1734" spans="1:3" x14ac:dyDescent="0.25">
      <c r="A1734" s="56" t="s">
        <v>114</v>
      </c>
      <c r="B1734" s="56" t="s">
        <v>2517</v>
      </c>
      <c r="C1734" s="56" t="s">
        <v>4446</v>
      </c>
    </row>
    <row r="1735" spans="1:3" x14ac:dyDescent="0.25">
      <c r="A1735" s="56" t="s">
        <v>114</v>
      </c>
      <c r="B1735" s="56" t="s">
        <v>1419</v>
      </c>
      <c r="C1735" s="56" t="s">
        <v>4680</v>
      </c>
    </row>
    <row r="1736" spans="1:3" x14ac:dyDescent="0.25">
      <c r="A1736" s="56" t="s">
        <v>114</v>
      </c>
      <c r="B1736" s="56" t="s">
        <v>2285</v>
      </c>
      <c r="C1736" s="56" t="s">
        <v>4683</v>
      </c>
    </row>
    <row r="1737" spans="1:3" x14ac:dyDescent="0.25">
      <c r="A1737" s="56" t="s">
        <v>114</v>
      </c>
      <c r="B1737" s="56" t="s">
        <v>1725</v>
      </c>
      <c r="C1737" s="56" t="s">
        <v>4445</v>
      </c>
    </row>
    <row r="1738" spans="1:3" x14ac:dyDescent="0.25">
      <c r="A1738" s="56" t="s">
        <v>114</v>
      </c>
      <c r="B1738" s="56" t="s">
        <v>3005</v>
      </c>
      <c r="C1738" s="56" t="s">
        <v>4505</v>
      </c>
    </row>
    <row r="1739" spans="1:3" x14ac:dyDescent="0.25">
      <c r="A1739" s="56" t="s">
        <v>114</v>
      </c>
      <c r="B1739" s="56" t="s">
        <v>1171</v>
      </c>
      <c r="C1739" s="56" t="s">
        <v>4676</v>
      </c>
    </row>
    <row r="1740" spans="1:3" x14ac:dyDescent="0.25">
      <c r="A1740" s="56" t="s">
        <v>114</v>
      </c>
      <c r="B1740" s="56" t="s">
        <v>1167</v>
      </c>
      <c r="C1740" s="56" t="s">
        <v>4676</v>
      </c>
    </row>
    <row r="1741" spans="1:3" x14ac:dyDescent="0.25">
      <c r="A1741" s="56" t="s">
        <v>114</v>
      </c>
      <c r="B1741" s="56" t="s">
        <v>2917</v>
      </c>
      <c r="C1741" s="56" t="s">
        <v>4505</v>
      </c>
    </row>
    <row r="1742" spans="1:3" x14ac:dyDescent="0.25">
      <c r="A1742" s="56" t="s">
        <v>114</v>
      </c>
      <c r="B1742" s="56" t="s">
        <v>1959</v>
      </c>
      <c r="C1742" s="56" t="s">
        <v>4684</v>
      </c>
    </row>
    <row r="1743" spans="1:3" x14ac:dyDescent="0.25">
      <c r="A1743" s="56" t="s">
        <v>114</v>
      </c>
      <c r="B1743" s="56" t="s">
        <v>665</v>
      </c>
      <c r="C1743" s="56" t="s">
        <v>4505</v>
      </c>
    </row>
    <row r="1744" spans="1:3" x14ac:dyDescent="0.25">
      <c r="A1744" s="56" t="s">
        <v>114</v>
      </c>
      <c r="B1744" s="56" t="s">
        <v>655</v>
      </c>
      <c r="C1744" s="56" t="s">
        <v>4505</v>
      </c>
    </row>
    <row r="1745" spans="1:3" x14ac:dyDescent="0.25">
      <c r="A1745" s="56" t="s">
        <v>114</v>
      </c>
      <c r="B1745" s="56" t="s">
        <v>1995</v>
      </c>
      <c r="C1745" s="56" t="s">
        <v>4682</v>
      </c>
    </row>
    <row r="1746" spans="1:3" x14ac:dyDescent="0.25">
      <c r="A1746" s="56" t="s">
        <v>114</v>
      </c>
      <c r="B1746" s="56" t="s">
        <v>1649</v>
      </c>
      <c r="C1746" s="56" t="s">
        <v>4678</v>
      </c>
    </row>
    <row r="1747" spans="1:3" x14ac:dyDescent="0.25">
      <c r="A1747" s="56" t="s">
        <v>114</v>
      </c>
      <c r="B1747" s="56" t="s">
        <v>1179</v>
      </c>
      <c r="C1747" s="56" t="s">
        <v>4460</v>
      </c>
    </row>
    <row r="1748" spans="1:3" x14ac:dyDescent="0.25">
      <c r="A1748" s="56" t="s">
        <v>114</v>
      </c>
      <c r="B1748" s="56" t="s">
        <v>2925</v>
      </c>
      <c r="C1748" s="56" t="s">
        <v>4505</v>
      </c>
    </row>
    <row r="1749" spans="1:3" x14ac:dyDescent="0.25">
      <c r="A1749" s="56" t="s">
        <v>114</v>
      </c>
      <c r="B1749" s="56" t="s">
        <v>1369</v>
      </c>
      <c r="C1749" s="56" t="s">
        <v>4680</v>
      </c>
    </row>
    <row r="1750" spans="1:3" x14ac:dyDescent="0.25">
      <c r="A1750" s="56" t="s">
        <v>114</v>
      </c>
      <c r="B1750" s="56" t="s">
        <v>2927</v>
      </c>
      <c r="C1750" s="56" t="s">
        <v>4505</v>
      </c>
    </row>
    <row r="1751" spans="1:3" x14ac:dyDescent="0.25">
      <c r="A1751" s="56" t="s">
        <v>114</v>
      </c>
      <c r="B1751" s="56" t="s">
        <v>2767</v>
      </c>
      <c r="C1751" s="56" t="s">
        <v>4458</v>
      </c>
    </row>
    <row r="1752" spans="1:3" x14ac:dyDescent="0.25">
      <c r="A1752" s="56" t="s">
        <v>114</v>
      </c>
      <c r="B1752" s="56" t="s">
        <v>2537</v>
      </c>
      <c r="C1752" s="56" t="s">
        <v>4677</v>
      </c>
    </row>
    <row r="1753" spans="1:3" x14ac:dyDescent="0.25">
      <c r="A1753" s="56" t="s">
        <v>114</v>
      </c>
      <c r="B1753" s="56" t="s">
        <v>2533</v>
      </c>
      <c r="C1753" s="56" t="s">
        <v>4677</v>
      </c>
    </row>
    <row r="1754" spans="1:3" x14ac:dyDescent="0.25">
      <c r="A1754" s="56" t="s">
        <v>114</v>
      </c>
      <c r="B1754" s="56" t="s">
        <v>1255</v>
      </c>
      <c r="C1754" s="56" t="s">
        <v>4446</v>
      </c>
    </row>
    <row r="1755" spans="1:3" x14ac:dyDescent="0.25">
      <c r="A1755" s="56" t="s">
        <v>114</v>
      </c>
      <c r="B1755" s="56" t="s">
        <v>1547</v>
      </c>
      <c r="C1755" s="56" t="s">
        <v>4680</v>
      </c>
    </row>
    <row r="1756" spans="1:3" x14ac:dyDescent="0.25">
      <c r="A1756" s="56" t="s">
        <v>114</v>
      </c>
      <c r="B1756" s="56" t="s">
        <v>1367</v>
      </c>
      <c r="C1756" s="56" t="s">
        <v>4680</v>
      </c>
    </row>
    <row r="1757" spans="1:3" x14ac:dyDescent="0.25">
      <c r="A1757" s="56" t="s">
        <v>114</v>
      </c>
      <c r="B1757" s="56" t="s">
        <v>1545</v>
      </c>
      <c r="C1757" s="56" t="s">
        <v>4680</v>
      </c>
    </row>
    <row r="1758" spans="1:3" x14ac:dyDescent="0.25">
      <c r="A1758" s="56" t="s">
        <v>114</v>
      </c>
      <c r="B1758" s="56" t="s">
        <v>1003</v>
      </c>
      <c r="C1758" s="56" t="s">
        <v>4446</v>
      </c>
    </row>
    <row r="1759" spans="1:3" x14ac:dyDescent="0.25">
      <c r="A1759" s="56" t="s">
        <v>114</v>
      </c>
      <c r="B1759" s="56" t="s">
        <v>667</v>
      </c>
      <c r="C1759" s="56" t="s">
        <v>4505</v>
      </c>
    </row>
    <row r="1760" spans="1:3" x14ac:dyDescent="0.25">
      <c r="A1760" s="56" t="s">
        <v>114</v>
      </c>
      <c r="B1760" s="56" t="s">
        <v>3013</v>
      </c>
      <c r="C1760" s="56" t="s">
        <v>4505</v>
      </c>
    </row>
    <row r="1761" spans="1:3" x14ac:dyDescent="0.25">
      <c r="A1761" s="56" t="s">
        <v>114</v>
      </c>
      <c r="B1761" s="56" t="s">
        <v>1963</v>
      </c>
      <c r="C1761" s="56" t="s">
        <v>4681</v>
      </c>
    </row>
    <row r="1762" spans="1:3" x14ac:dyDescent="0.25">
      <c r="A1762" s="56" t="s">
        <v>114</v>
      </c>
      <c r="B1762" s="56" t="s">
        <v>1967</v>
      </c>
      <c r="C1762" s="56" t="s">
        <v>4678</v>
      </c>
    </row>
    <row r="1763" spans="1:3" x14ac:dyDescent="0.25">
      <c r="A1763" s="56" t="s">
        <v>114</v>
      </c>
      <c r="B1763" s="56" t="s">
        <v>1309</v>
      </c>
      <c r="C1763" s="56" t="s">
        <v>4678</v>
      </c>
    </row>
    <row r="1764" spans="1:3" x14ac:dyDescent="0.25">
      <c r="A1764" s="56" t="s">
        <v>127</v>
      </c>
      <c r="B1764" s="56" t="s">
        <v>1305</v>
      </c>
      <c r="C1764" s="56" t="s">
        <v>4685</v>
      </c>
    </row>
    <row r="1765" spans="1:3" x14ac:dyDescent="0.25">
      <c r="A1765" s="56" t="s">
        <v>127</v>
      </c>
      <c r="B1765" s="56" t="s">
        <v>1715</v>
      </c>
      <c r="C1765" s="56" t="s">
        <v>4445</v>
      </c>
    </row>
    <row r="1766" spans="1:3" x14ac:dyDescent="0.25">
      <c r="A1766" s="56" t="s">
        <v>127</v>
      </c>
      <c r="B1766" s="56" t="s">
        <v>2999</v>
      </c>
      <c r="C1766" s="56" t="s">
        <v>4505</v>
      </c>
    </row>
    <row r="1767" spans="1:3" x14ac:dyDescent="0.25">
      <c r="A1767" s="56" t="s">
        <v>127</v>
      </c>
      <c r="B1767" s="56" t="s">
        <v>1003</v>
      </c>
      <c r="C1767" s="56" t="s">
        <v>4469</v>
      </c>
    </row>
    <row r="1768" spans="1:3" x14ac:dyDescent="0.25">
      <c r="A1768" s="56" t="s">
        <v>127</v>
      </c>
      <c r="B1768" s="56" t="s">
        <v>2765</v>
      </c>
      <c r="C1768" s="56" t="s">
        <v>4458</v>
      </c>
    </row>
    <row r="1769" spans="1:3" x14ac:dyDescent="0.25">
      <c r="A1769" s="56" t="s">
        <v>127</v>
      </c>
      <c r="B1769" s="56" t="s">
        <v>651</v>
      </c>
      <c r="C1769" s="56" t="s">
        <v>4505</v>
      </c>
    </row>
    <row r="1770" spans="1:3" x14ac:dyDescent="0.25">
      <c r="A1770" s="56" t="s">
        <v>127</v>
      </c>
      <c r="B1770" s="56" t="s">
        <v>2767</v>
      </c>
      <c r="C1770" s="56" t="s">
        <v>4458</v>
      </c>
    </row>
    <row r="1771" spans="1:3" x14ac:dyDescent="0.25">
      <c r="A1771" s="56" t="s">
        <v>127</v>
      </c>
      <c r="B1771" s="56" t="s">
        <v>1307</v>
      </c>
      <c r="C1771" s="56" t="s">
        <v>4685</v>
      </c>
    </row>
    <row r="1772" spans="1:3" x14ac:dyDescent="0.25">
      <c r="A1772" s="56" t="s">
        <v>127</v>
      </c>
      <c r="B1772" s="56" t="s">
        <v>3005</v>
      </c>
      <c r="C1772" s="56" t="s">
        <v>4505</v>
      </c>
    </row>
    <row r="1773" spans="1:3" x14ac:dyDescent="0.25">
      <c r="A1773" s="56" t="s">
        <v>127</v>
      </c>
      <c r="B1773" s="56" t="s">
        <v>1805</v>
      </c>
      <c r="C1773" s="56" t="s">
        <v>4686</v>
      </c>
    </row>
    <row r="1774" spans="1:3" x14ac:dyDescent="0.25">
      <c r="A1774" s="56" t="s">
        <v>127</v>
      </c>
      <c r="B1774" s="56" t="s">
        <v>2925</v>
      </c>
      <c r="C1774" s="56" t="s">
        <v>4505</v>
      </c>
    </row>
    <row r="1775" spans="1:3" x14ac:dyDescent="0.25">
      <c r="A1775" s="56" t="s">
        <v>127</v>
      </c>
      <c r="B1775" s="56" t="s">
        <v>665</v>
      </c>
      <c r="C1775" s="56" t="s">
        <v>4505</v>
      </c>
    </row>
    <row r="1776" spans="1:3" x14ac:dyDescent="0.25">
      <c r="A1776" s="56" t="s">
        <v>127</v>
      </c>
      <c r="B1776" s="56" t="s">
        <v>1809</v>
      </c>
      <c r="C1776" s="56" t="s">
        <v>4496</v>
      </c>
    </row>
    <row r="1777" spans="1:3" x14ac:dyDescent="0.25">
      <c r="A1777" s="56" t="s">
        <v>127</v>
      </c>
      <c r="B1777" s="56" t="s">
        <v>653</v>
      </c>
      <c r="C1777" s="56" t="s">
        <v>4505</v>
      </c>
    </row>
    <row r="1778" spans="1:3" x14ac:dyDescent="0.25">
      <c r="A1778" s="56" t="s">
        <v>127</v>
      </c>
      <c r="B1778" s="56" t="s">
        <v>2919</v>
      </c>
      <c r="C1778" s="56" t="s">
        <v>4505</v>
      </c>
    </row>
    <row r="1779" spans="1:3" x14ac:dyDescent="0.25">
      <c r="A1779" s="56" t="s">
        <v>127</v>
      </c>
      <c r="B1779" s="56" t="s">
        <v>3011</v>
      </c>
      <c r="C1779" s="56" t="s">
        <v>4505</v>
      </c>
    </row>
    <row r="1780" spans="1:3" x14ac:dyDescent="0.25">
      <c r="A1780" s="56" t="s">
        <v>127</v>
      </c>
      <c r="B1780" s="56" t="s">
        <v>1727</v>
      </c>
      <c r="C1780" s="56" t="s">
        <v>4445</v>
      </c>
    </row>
    <row r="1781" spans="1:3" x14ac:dyDescent="0.25">
      <c r="A1781" s="56" t="s">
        <v>127</v>
      </c>
      <c r="B1781" s="56" t="s">
        <v>2517</v>
      </c>
      <c r="C1781" s="56" t="s">
        <v>4687</v>
      </c>
    </row>
    <row r="1782" spans="1:3" x14ac:dyDescent="0.25">
      <c r="A1782" s="56" t="s">
        <v>127</v>
      </c>
      <c r="B1782" s="56" t="s">
        <v>1969</v>
      </c>
      <c r="C1782" s="56" t="s">
        <v>4685</v>
      </c>
    </row>
    <row r="1783" spans="1:3" x14ac:dyDescent="0.25">
      <c r="A1783" s="56" t="s">
        <v>127</v>
      </c>
      <c r="B1783" s="56" t="s">
        <v>667</v>
      </c>
      <c r="C1783" s="56" t="s">
        <v>4505</v>
      </c>
    </row>
    <row r="1784" spans="1:3" x14ac:dyDescent="0.25">
      <c r="A1784" s="56" t="s">
        <v>127</v>
      </c>
      <c r="B1784" s="56" t="s">
        <v>2917</v>
      </c>
      <c r="C1784" s="56" t="s">
        <v>4505</v>
      </c>
    </row>
    <row r="1785" spans="1:3" x14ac:dyDescent="0.25">
      <c r="A1785" s="56" t="s">
        <v>127</v>
      </c>
      <c r="B1785" s="56" t="s">
        <v>1967</v>
      </c>
      <c r="C1785" s="56" t="s">
        <v>4685</v>
      </c>
    </row>
    <row r="1786" spans="1:3" x14ac:dyDescent="0.25">
      <c r="A1786" s="56" t="s">
        <v>127</v>
      </c>
      <c r="B1786" s="56" t="s">
        <v>3017</v>
      </c>
      <c r="C1786" s="56" t="s">
        <v>4505</v>
      </c>
    </row>
    <row r="1787" spans="1:3" x14ac:dyDescent="0.25">
      <c r="A1787" s="56" t="s">
        <v>127</v>
      </c>
      <c r="B1787" s="56" t="s">
        <v>2539</v>
      </c>
      <c r="C1787" s="56" t="s">
        <v>4687</v>
      </c>
    </row>
    <row r="1788" spans="1:3" x14ac:dyDescent="0.25">
      <c r="A1788" s="56" t="s">
        <v>127</v>
      </c>
      <c r="B1788" s="56" t="s">
        <v>2997</v>
      </c>
      <c r="C1788" s="56" t="s">
        <v>4505</v>
      </c>
    </row>
    <row r="1789" spans="1:3" x14ac:dyDescent="0.25">
      <c r="A1789" s="56" t="s">
        <v>127</v>
      </c>
      <c r="B1789" s="56" t="s">
        <v>3015</v>
      </c>
      <c r="C1789" s="56" t="s">
        <v>4505</v>
      </c>
    </row>
    <row r="1790" spans="1:3" x14ac:dyDescent="0.25">
      <c r="A1790" s="56" t="s">
        <v>127</v>
      </c>
      <c r="B1790" s="56" t="s">
        <v>1179</v>
      </c>
      <c r="C1790" s="56" t="s">
        <v>4460</v>
      </c>
    </row>
    <row r="1791" spans="1:3" x14ac:dyDescent="0.25">
      <c r="A1791" s="56" t="s">
        <v>127</v>
      </c>
      <c r="B1791" s="56" t="s">
        <v>655</v>
      </c>
      <c r="C1791" s="56" t="s">
        <v>4505</v>
      </c>
    </row>
    <row r="1792" spans="1:3" x14ac:dyDescent="0.25">
      <c r="A1792" s="56" t="s">
        <v>127</v>
      </c>
      <c r="B1792" s="56" t="s">
        <v>1995</v>
      </c>
      <c r="C1792" s="56" t="s">
        <v>4502</v>
      </c>
    </row>
    <row r="1793" spans="1:3" x14ac:dyDescent="0.25">
      <c r="A1793" s="56" t="s">
        <v>127</v>
      </c>
      <c r="B1793" s="56" t="s">
        <v>1719</v>
      </c>
      <c r="C1793" s="56" t="s">
        <v>4688</v>
      </c>
    </row>
    <row r="1794" spans="1:3" x14ac:dyDescent="0.25">
      <c r="A1794" s="56" t="s">
        <v>127</v>
      </c>
      <c r="B1794" s="56" t="s">
        <v>1997</v>
      </c>
      <c r="C1794" s="56" t="s">
        <v>4502</v>
      </c>
    </row>
    <row r="1795" spans="1:3" x14ac:dyDescent="0.25">
      <c r="A1795" s="56" t="s">
        <v>127</v>
      </c>
      <c r="B1795" s="56" t="s">
        <v>1807</v>
      </c>
      <c r="C1795" s="56" t="s">
        <v>4686</v>
      </c>
    </row>
    <row r="1796" spans="1:3" x14ac:dyDescent="0.25">
      <c r="A1796" s="56" t="s">
        <v>127</v>
      </c>
      <c r="B1796" s="56" t="s">
        <v>3013</v>
      </c>
      <c r="C1796" s="56" t="s">
        <v>4505</v>
      </c>
    </row>
    <row r="1797" spans="1:3" x14ac:dyDescent="0.25">
      <c r="A1797" s="56" t="s">
        <v>127</v>
      </c>
      <c r="B1797" s="56" t="s">
        <v>3019</v>
      </c>
      <c r="C1797" s="56" t="s">
        <v>4505</v>
      </c>
    </row>
    <row r="1798" spans="1:3" x14ac:dyDescent="0.25">
      <c r="A1798" s="56" t="s">
        <v>127</v>
      </c>
      <c r="B1798" s="56" t="s">
        <v>1717</v>
      </c>
      <c r="C1798" s="56" t="s">
        <v>4689</v>
      </c>
    </row>
    <row r="1799" spans="1:3" x14ac:dyDescent="0.25">
      <c r="A1799" s="56" t="s">
        <v>127</v>
      </c>
      <c r="B1799" s="56" t="s">
        <v>1713</v>
      </c>
      <c r="C1799" s="56" t="s">
        <v>4445</v>
      </c>
    </row>
    <row r="1800" spans="1:3" x14ac:dyDescent="0.25">
      <c r="A1800" s="56" t="s">
        <v>127</v>
      </c>
      <c r="B1800" s="56" t="s">
        <v>1255</v>
      </c>
      <c r="C1800" s="56" t="s">
        <v>4687</v>
      </c>
    </row>
    <row r="1801" spans="1:3" x14ac:dyDescent="0.25">
      <c r="A1801" s="56" t="s">
        <v>127</v>
      </c>
      <c r="B1801" s="56" t="s">
        <v>1725</v>
      </c>
      <c r="C1801" s="56" t="s">
        <v>4445</v>
      </c>
    </row>
    <row r="1802" spans="1:3" x14ac:dyDescent="0.25">
      <c r="A1802" s="56" t="s">
        <v>127</v>
      </c>
      <c r="B1802" s="56" t="s">
        <v>669</v>
      </c>
      <c r="C1802" s="56" t="s">
        <v>4505</v>
      </c>
    </row>
    <row r="1803" spans="1:3" x14ac:dyDescent="0.25">
      <c r="A1803" s="56" t="s">
        <v>127</v>
      </c>
      <c r="B1803" s="56" t="s">
        <v>659</v>
      </c>
      <c r="C1803" s="56" t="s">
        <v>4469</v>
      </c>
    </row>
    <row r="1804" spans="1:3" x14ac:dyDescent="0.25">
      <c r="A1804" s="56" t="s">
        <v>127</v>
      </c>
      <c r="B1804" s="56" t="s">
        <v>2749</v>
      </c>
      <c r="C1804" s="56" t="s">
        <v>4466</v>
      </c>
    </row>
    <row r="1805" spans="1:3" x14ac:dyDescent="0.25">
      <c r="A1805" s="56" t="s">
        <v>127</v>
      </c>
      <c r="B1805" s="56" t="s">
        <v>3009</v>
      </c>
      <c r="C1805" s="56" t="s">
        <v>4505</v>
      </c>
    </row>
    <row r="1806" spans="1:3" x14ac:dyDescent="0.25">
      <c r="A1806" s="56" t="s">
        <v>127</v>
      </c>
      <c r="B1806" s="56" t="s">
        <v>1311</v>
      </c>
      <c r="C1806" s="56" t="s">
        <v>4685</v>
      </c>
    </row>
    <row r="1807" spans="1:3" x14ac:dyDescent="0.25">
      <c r="A1807" s="56" t="s">
        <v>127</v>
      </c>
      <c r="B1807" s="56" t="s">
        <v>2923</v>
      </c>
      <c r="C1807" s="56" t="s">
        <v>4505</v>
      </c>
    </row>
    <row r="1808" spans="1:3" x14ac:dyDescent="0.25">
      <c r="A1808" s="56" t="s">
        <v>127</v>
      </c>
      <c r="B1808" s="56" t="s">
        <v>1707</v>
      </c>
      <c r="C1808" s="56" t="s">
        <v>4448</v>
      </c>
    </row>
    <row r="1809" spans="1:3" x14ac:dyDescent="0.25">
      <c r="A1809" s="56" t="s">
        <v>127</v>
      </c>
      <c r="B1809" s="56" t="s">
        <v>3003</v>
      </c>
      <c r="C1809" s="56" t="s">
        <v>4505</v>
      </c>
    </row>
    <row r="1810" spans="1:3" x14ac:dyDescent="0.25">
      <c r="A1810" s="56" t="s">
        <v>127</v>
      </c>
      <c r="B1810" s="56" t="s">
        <v>3001</v>
      </c>
      <c r="C1810" s="56" t="s">
        <v>4505</v>
      </c>
    </row>
    <row r="1811" spans="1:3" x14ac:dyDescent="0.25">
      <c r="A1811" s="56" t="s">
        <v>127</v>
      </c>
      <c r="B1811" s="56" t="s">
        <v>1723</v>
      </c>
      <c r="C1811" s="56" t="s">
        <v>4445</v>
      </c>
    </row>
    <row r="1812" spans="1:3" x14ac:dyDescent="0.25">
      <c r="A1812" s="56" t="s">
        <v>127</v>
      </c>
      <c r="B1812" s="56" t="s">
        <v>2927</v>
      </c>
      <c r="C1812" s="56" t="s">
        <v>4505</v>
      </c>
    </row>
    <row r="1813" spans="1:3" x14ac:dyDescent="0.25">
      <c r="A1813" s="56" t="s">
        <v>127</v>
      </c>
      <c r="B1813" s="56" t="s">
        <v>2921</v>
      </c>
      <c r="C1813" s="56" t="s">
        <v>4505</v>
      </c>
    </row>
    <row r="1814" spans="1:3" x14ac:dyDescent="0.25">
      <c r="A1814" s="56" t="s">
        <v>127</v>
      </c>
      <c r="B1814" s="56" t="s">
        <v>3007</v>
      </c>
      <c r="C1814" s="56" t="s">
        <v>4505</v>
      </c>
    </row>
    <row r="1815" spans="1:3" x14ac:dyDescent="0.25">
      <c r="A1815" s="56" t="s">
        <v>127</v>
      </c>
      <c r="B1815" s="56" t="s">
        <v>1649</v>
      </c>
      <c r="C1815" s="56" t="s">
        <v>4685</v>
      </c>
    </row>
    <row r="1816" spans="1:3" x14ac:dyDescent="0.25">
      <c r="A1816" s="56" t="s">
        <v>127</v>
      </c>
      <c r="B1816" s="56" t="s">
        <v>1711</v>
      </c>
      <c r="C1816" s="56" t="s">
        <v>4445</v>
      </c>
    </row>
    <row r="1817" spans="1:3" x14ac:dyDescent="0.25">
      <c r="A1817" s="56" t="s">
        <v>127</v>
      </c>
      <c r="B1817" s="56" t="s">
        <v>2151</v>
      </c>
      <c r="C1817" s="56" t="s">
        <v>4446</v>
      </c>
    </row>
    <row r="1818" spans="1:3" x14ac:dyDescent="0.25">
      <c r="A1818" s="56" t="s">
        <v>127</v>
      </c>
      <c r="B1818" s="56" t="s">
        <v>2751</v>
      </c>
      <c r="C1818" s="56" t="s">
        <v>4466</v>
      </c>
    </row>
    <row r="1819" spans="1:3" x14ac:dyDescent="0.25">
      <c r="A1819" s="56" t="s">
        <v>127</v>
      </c>
      <c r="B1819" s="56" t="s">
        <v>1309</v>
      </c>
      <c r="C1819" s="56" t="s">
        <v>4685</v>
      </c>
    </row>
    <row r="1820" spans="1:3" x14ac:dyDescent="0.25">
      <c r="A1820" s="56" t="s">
        <v>43</v>
      </c>
      <c r="B1820" s="56" t="s">
        <v>1997</v>
      </c>
      <c r="C1820" s="56" t="s">
        <v>4502</v>
      </c>
    </row>
    <row r="1821" spans="1:3" x14ac:dyDescent="0.25">
      <c r="A1821" s="56" t="s">
        <v>43</v>
      </c>
      <c r="B1821" s="56" t="s">
        <v>2539</v>
      </c>
      <c r="C1821" s="56" t="s">
        <v>4690</v>
      </c>
    </row>
    <row r="1822" spans="1:3" x14ac:dyDescent="0.25">
      <c r="A1822" s="56" t="s">
        <v>43</v>
      </c>
      <c r="B1822" s="56" t="s">
        <v>2927</v>
      </c>
      <c r="C1822" s="56" t="s">
        <v>4505</v>
      </c>
    </row>
    <row r="1823" spans="1:3" x14ac:dyDescent="0.25">
      <c r="A1823" s="56" t="s">
        <v>43</v>
      </c>
      <c r="B1823" s="56" t="s">
        <v>2767</v>
      </c>
      <c r="C1823" s="56" t="s">
        <v>4458</v>
      </c>
    </row>
    <row r="1824" spans="1:3" x14ac:dyDescent="0.25">
      <c r="A1824" s="56" t="s">
        <v>43</v>
      </c>
      <c r="B1824" s="56" t="s">
        <v>1309</v>
      </c>
      <c r="C1824" s="56" t="s">
        <v>4691</v>
      </c>
    </row>
    <row r="1825" spans="1:3" x14ac:dyDescent="0.25">
      <c r="A1825" s="56" t="s">
        <v>43</v>
      </c>
      <c r="B1825" s="56" t="s">
        <v>659</v>
      </c>
      <c r="C1825" s="56" t="s">
        <v>4469</v>
      </c>
    </row>
    <row r="1826" spans="1:3" x14ac:dyDescent="0.25">
      <c r="A1826" s="56" t="s">
        <v>43</v>
      </c>
      <c r="B1826" s="56" t="s">
        <v>3011</v>
      </c>
      <c r="C1826" s="56" t="s">
        <v>4505</v>
      </c>
    </row>
    <row r="1827" spans="1:3" x14ac:dyDescent="0.25">
      <c r="A1827" s="56" t="s">
        <v>43</v>
      </c>
      <c r="B1827" s="56" t="s">
        <v>1711</v>
      </c>
      <c r="C1827" s="56" t="s">
        <v>4445</v>
      </c>
    </row>
    <row r="1828" spans="1:3" x14ac:dyDescent="0.25">
      <c r="A1828" s="56" t="s">
        <v>43</v>
      </c>
      <c r="B1828" s="56" t="s">
        <v>3007</v>
      </c>
      <c r="C1828" s="56" t="s">
        <v>4505</v>
      </c>
    </row>
    <row r="1829" spans="1:3" x14ac:dyDescent="0.25">
      <c r="A1829" s="56" t="s">
        <v>43</v>
      </c>
      <c r="B1829" s="56" t="s">
        <v>1727</v>
      </c>
      <c r="C1829" s="56" t="s">
        <v>4445</v>
      </c>
    </row>
    <row r="1830" spans="1:3" x14ac:dyDescent="0.25">
      <c r="A1830" s="56" t="s">
        <v>43</v>
      </c>
      <c r="B1830" s="56" t="s">
        <v>2765</v>
      </c>
      <c r="C1830" s="56" t="s">
        <v>4458</v>
      </c>
    </row>
    <row r="1831" spans="1:3" x14ac:dyDescent="0.25">
      <c r="A1831" s="56" t="s">
        <v>43</v>
      </c>
      <c r="B1831" s="56" t="s">
        <v>1307</v>
      </c>
      <c r="C1831" s="56" t="s">
        <v>4691</v>
      </c>
    </row>
    <row r="1832" spans="1:3" x14ac:dyDescent="0.25">
      <c r="A1832" s="56" t="s">
        <v>43</v>
      </c>
      <c r="B1832" s="56" t="s">
        <v>2919</v>
      </c>
      <c r="C1832" s="56" t="s">
        <v>4505</v>
      </c>
    </row>
    <row r="1833" spans="1:3" x14ac:dyDescent="0.25">
      <c r="A1833" s="56" t="s">
        <v>43</v>
      </c>
      <c r="B1833" s="56" t="s">
        <v>1311</v>
      </c>
      <c r="C1833" s="56" t="s">
        <v>4691</v>
      </c>
    </row>
    <row r="1834" spans="1:3" x14ac:dyDescent="0.25">
      <c r="A1834" s="56" t="s">
        <v>43</v>
      </c>
      <c r="B1834" s="56" t="s">
        <v>2921</v>
      </c>
      <c r="C1834" s="56" t="s">
        <v>4505</v>
      </c>
    </row>
    <row r="1835" spans="1:3" x14ac:dyDescent="0.25">
      <c r="A1835" s="56" t="s">
        <v>43</v>
      </c>
      <c r="B1835" s="56" t="s">
        <v>669</v>
      </c>
      <c r="C1835" s="56" t="s">
        <v>4505</v>
      </c>
    </row>
    <row r="1836" spans="1:3" x14ac:dyDescent="0.25">
      <c r="A1836" s="56" t="s">
        <v>43</v>
      </c>
      <c r="B1836" s="56" t="s">
        <v>651</v>
      </c>
      <c r="C1836" s="56" t="s">
        <v>4505</v>
      </c>
    </row>
    <row r="1837" spans="1:3" x14ac:dyDescent="0.25">
      <c r="A1837" s="56" t="s">
        <v>43</v>
      </c>
      <c r="B1837" s="56" t="s">
        <v>2925</v>
      </c>
      <c r="C1837" s="56" t="s">
        <v>4505</v>
      </c>
    </row>
    <row r="1838" spans="1:3" x14ac:dyDescent="0.25">
      <c r="A1838" s="56" t="s">
        <v>43</v>
      </c>
      <c r="B1838" s="56" t="s">
        <v>1967</v>
      </c>
      <c r="C1838" s="56" t="s">
        <v>4691</v>
      </c>
    </row>
    <row r="1839" spans="1:3" x14ac:dyDescent="0.25">
      <c r="A1839" s="56" t="s">
        <v>43</v>
      </c>
      <c r="B1839" s="56" t="s">
        <v>2917</v>
      </c>
      <c r="C1839" s="56" t="s">
        <v>4505</v>
      </c>
    </row>
    <row r="1840" spans="1:3" x14ac:dyDescent="0.25">
      <c r="A1840" s="56" t="s">
        <v>43</v>
      </c>
      <c r="B1840" s="56" t="s">
        <v>1179</v>
      </c>
      <c r="C1840" s="56" t="s">
        <v>4460</v>
      </c>
    </row>
    <row r="1841" spans="1:3" x14ac:dyDescent="0.25">
      <c r="A1841" s="56" t="s">
        <v>43</v>
      </c>
      <c r="B1841" s="56" t="s">
        <v>655</v>
      </c>
      <c r="C1841" s="56" t="s">
        <v>4505</v>
      </c>
    </row>
    <row r="1842" spans="1:3" x14ac:dyDescent="0.25">
      <c r="A1842" s="56" t="s">
        <v>43</v>
      </c>
      <c r="B1842" s="56" t="s">
        <v>1995</v>
      </c>
      <c r="C1842" s="56" t="s">
        <v>4502</v>
      </c>
    </row>
    <row r="1843" spans="1:3" x14ac:dyDescent="0.25">
      <c r="A1843" s="56" t="s">
        <v>43</v>
      </c>
      <c r="B1843" s="56" t="s">
        <v>665</v>
      </c>
      <c r="C1843" s="56" t="s">
        <v>4505</v>
      </c>
    </row>
    <row r="1844" spans="1:3" x14ac:dyDescent="0.25">
      <c r="A1844" s="56" t="s">
        <v>43</v>
      </c>
      <c r="B1844" s="56" t="s">
        <v>667</v>
      </c>
      <c r="C1844" s="56" t="s">
        <v>4505</v>
      </c>
    </row>
    <row r="1845" spans="1:3" x14ac:dyDescent="0.25">
      <c r="A1845" s="56" t="s">
        <v>43</v>
      </c>
      <c r="B1845" s="56" t="s">
        <v>3013</v>
      </c>
      <c r="C1845" s="56" t="s">
        <v>4505</v>
      </c>
    </row>
    <row r="1846" spans="1:3" x14ac:dyDescent="0.25">
      <c r="A1846" s="56" t="s">
        <v>43</v>
      </c>
      <c r="B1846" s="56" t="s">
        <v>2997</v>
      </c>
      <c r="C1846" s="56" t="s">
        <v>4505</v>
      </c>
    </row>
    <row r="1847" spans="1:3" x14ac:dyDescent="0.25">
      <c r="A1847" s="56" t="s">
        <v>43</v>
      </c>
      <c r="B1847" s="56" t="s">
        <v>2517</v>
      </c>
      <c r="C1847" s="56" t="s">
        <v>4690</v>
      </c>
    </row>
    <row r="1848" spans="1:3" x14ac:dyDescent="0.25">
      <c r="A1848" s="56" t="s">
        <v>43</v>
      </c>
      <c r="B1848" s="56" t="s">
        <v>1807</v>
      </c>
      <c r="C1848" s="56" t="s">
        <v>4692</v>
      </c>
    </row>
    <row r="1849" spans="1:3" x14ac:dyDescent="0.25">
      <c r="A1849" s="56" t="s">
        <v>43</v>
      </c>
      <c r="B1849" s="56" t="s">
        <v>1649</v>
      </c>
      <c r="C1849" s="56" t="s">
        <v>4691</v>
      </c>
    </row>
    <row r="1850" spans="1:3" x14ac:dyDescent="0.25">
      <c r="A1850" s="56" t="s">
        <v>43</v>
      </c>
      <c r="B1850" s="56" t="s">
        <v>1805</v>
      </c>
      <c r="C1850" s="56" t="s">
        <v>4692</v>
      </c>
    </row>
    <row r="1851" spans="1:3" x14ac:dyDescent="0.25">
      <c r="A1851" s="56" t="s">
        <v>43</v>
      </c>
      <c r="B1851" s="56" t="s">
        <v>2285</v>
      </c>
      <c r="C1851" s="56" t="s">
        <v>4693</v>
      </c>
    </row>
    <row r="1852" spans="1:3" x14ac:dyDescent="0.25">
      <c r="A1852" s="56" t="s">
        <v>43</v>
      </c>
      <c r="B1852" s="56" t="s">
        <v>1717</v>
      </c>
      <c r="C1852" s="56" t="s">
        <v>4694</v>
      </c>
    </row>
    <row r="1853" spans="1:3" x14ac:dyDescent="0.25">
      <c r="A1853" s="56" t="s">
        <v>43</v>
      </c>
      <c r="B1853" s="56" t="s">
        <v>1713</v>
      </c>
      <c r="C1853" s="56" t="s">
        <v>4445</v>
      </c>
    </row>
    <row r="1854" spans="1:3" x14ac:dyDescent="0.25">
      <c r="A1854" s="56" t="s">
        <v>43</v>
      </c>
      <c r="B1854" s="56" t="s">
        <v>1725</v>
      </c>
      <c r="C1854" s="56" t="s">
        <v>4445</v>
      </c>
    </row>
    <row r="1855" spans="1:3" x14ac:dyDescent="0.25">
      <c r="A1855" s="56" t="s">
        <v>43</v>
      </c>
      <c r="B1855" s="56" t="s">
        <v>3019</v>
      </c>
      <c r="C1855" s="56" t="s">
        <v>4505</v>
      </c>
    </row>
    <row r="1856" spans="1:3" x14ac:dyDescent="0.25">
      <c r="A1856" s="56" t="s">
        <v>43</v>
      </c>
      <c r="B1856" s="56" t="s">
        <v>1715</v>
      </c>
      <c r="C1856" s="56" t="s">
        <v>4445</v>
      </c>
    </row>
    <row r="1857" spans="1:3" x14ac:dyDescent="0.25">
      <c r="A1857" s="56" t="s">
        <v>43</v>
      </c>
      <c r="B1857" s="56" t="s">
        <v>3009</v>
      </c>
      <c r="C1857" s="56" t="s">
        <v>4505</v>
      </c>
    </row>
    <row r="1858" spans="1:3" x14ac:dyDescent="0.25">
      <c r="A1858" s="56" t="s">
        <v>43</v>
      </c>
      <c r="B1858" s="56" t="s">
        <v>2749</v>
      </c>
      <c r="C1858" s="56" t="s">
        <v>4466</v>
      </c>
    </row>
    <row r="1859" spans="1:3" x14ac:dyDescent="0.25">
      <c r="A1859" s="56" t="s">
        <v>43</v>
      </c>
      <c r="B1859" s="56" t="s">
        <v>2923</v>
      </c>
      <c r="C1859" s="56" t="s">
        <v>4505</v>
      </c>
    </row>
    <row r="1860" spans="1:3" x14ac:dyDescent="0.25">
      <c r="A1860" s="56" t="s">
        <v>43</v>
      </c>
      <c r="B1860" s="56" t="s">
        <v>1719</v>
      </c>
      <c r="C1860" s="56" t="s">
        <v>4695</v>
      </c>
    </row>
    <row r="1861" spans="1:3" x14ac:dyDescent="0.25">
      <c r="A1861" s="56" t="s">
        <v>43</v>
      </c>
      <c r="B1861" s="56" t="s">
        <v>1809</v>
      </c>
      <c r="C1861" s="56" t="s">
        <v>4496</v>
      </c>
    </row>
    <row r="1862" spans="1:3" x14ac:dyDescent="0.25">
      <c r="A1862" s="56" t="s">
        <v>43</v>
      </c>
      <c r="B1862" s="56" t="s">
        <v>1969</v>
      </c>
      <c r="C1862" s="56" t="s">
        <v>4691</v>
      </c>
    </row>
    <row r="1863" spans="1:3" x14ac:dyDescent="0.25">
      <c r="A1863" s="56" t="s">
        <v>43</v>
      </c>
      <c r="B1863" s="56" t="s">
        <v>1723</v>
      </c>
      <c r="C1863" s="56" t="s">
        <v>4445</v>
      </c>
    </row>
    <row r="1864" spans="1:3" x14ac:dyDescent="0.25">
      <c r="A1864" s="56" t="s">
        <v>43</v>
      </c>
      <c r="B1864" s="56" t="s">
        <v>3001</v>
      </c>
      <c r="C1864" s="56" t="s">
        <v>4505</v>
      </c>
    </row>
    <row r="1865" spans="1:3" x14ac:dyDescent="0.25">
      <c r="A1865" s="56" t="s">
        <v>43</v>
      </c>
      <c r="B1865" s="56" t="s">
        <v>2151</v>
      </c>
      <c r="C1865" s="56" t="s">
        <v>4446</v>
      </c>
    </row>
    <row r="1866" spans="1:3" x14ac:dyDescent="0.25">
      <c r="A1866" s="56" t="s">
        <v>43</v>
      </c>
      <c r="B1866" s="56" t="s">
        <v>3017</v>
      </c>
      <c r="C1866" s="56" t="s">
        <v>4505</v>
      </c>
    </row>
    <row r="1867" spans="1:3" x14ac:dyDescent="0.25">
      <c r="A1867" s="56" t="s">
        <v>43</v>
      </c>
      <c r="B1867" s="56" t="s">
        <v>3003</v>
      </c>
      <c r="C1867" s="56" t="s">
        <v>4505</v>
      </c>
    </row>
    <row r="1868" spans="1:3" x14ac:dyDescent="0.25">
      <c r="A1868" s="56" t="s">
        <v>43</v>
      </c>
      <c r="B1868" s="56" t="s">
        <v>2751</v>
      </c>
      <c r="C1868" s="56" t="s">
        <v>4466</v>
      </c>
    </row>
    <row r="1869" spans="1:3" x14ac:dyDescent="0.25">
      <c r="A1869" s="56" t="s">
        <v>43</v>
      </c>
      <c r="B1869" s="56" t="s">
        <v>2999</v>
      </c>
      <c r="C1869" s="56" t="s">
        <v>4505</v>
      </c>
    </row>
    <row r="1870" spans="1:3" x14ac:dyDescent="0.25">
      <c r="A1870" s="56" t="s">
        <v>43</v>
      </c>
      <c r="B1870" s="56" t="s">
        <v>1707</v>
      </c>
      <c r="C1870" s="56" t="s">
        <v>4448</v>
      </c>
    </row>
    <row r="1871" spans="1:3" x14ac:dyDescent="0.25">
      <c r="A1871" s="56" t="s">
        <v>43</v>
      </c>
      <c r="B1871" s="56" t="s">
        <v>653</v>
      </c>
      <c r="C1871" s="56" t="s">
        <v>4505</v>
      </c>
    </row>
    <row r="1872" spans="1:3" x14ac:dyDescent="0.25">
      <c r="A1872" s="56" t="s">
        <v>43</v>
      </c>
      <c r="B1872" s="56" t="s">
        <v>3005</v>
      </c>
      <c r="C1872" s="56" t="s">
        <v>4505</v>
      </c>
    </row>
    <row r="1873" spans="1:3" x14ac:dyDescent="0.25">
      <c r="A1873" s="56" t="s">
        <v>43</v>
      </c>
      <c r="B1873" s="56" t="s">
        <v>1003</v>
      </c>
      <c r="C1873" s="56" t="s">
        <v>4469</v>
      </c>
    </row>
    <row r="1874" spans="1:3" x14ac:dyDescent="0.25">
      <c r="A1874" s="56" t="s">
        <v>43</v>
      </c>
      <c r="B1874" s="56" t="s">
        <v>1255</v>
      </c>
      <c r="C1874" s="56" t="s">
        <v>4696</v>
      </c>
    </row>
    <row r="1875" spans="1:3" x14ac:dyDescent="0.25">
      <c r="A1875" s="56" t="s">
        <v>43</v>
      </c>
      <c r="B1875" s="56" t="s">
        <v>1305</v>
      </c>
      <c r="C1875" s="56" t="s">
        <v>4691</v>
      </c>
    </row>
    <row r="1876" spans="1:3" x14ac:dyDescent="0.25">
      <c r="A1876" s="56" t="s">
        <v>43</v>
      </c>
      <c r="B1876" s="56" t="s">
        <v>3015</v>
      </c>
      <c r="C1876" s="56" t="s">
        <v>4505</v>
      </c>
    </row>
    <row r="1877" spans="1:3" x14ac:dyDescent="0.25">
      <c r="A1877" s="56" t="s">
        <v>315</v>
      </c>
      <c r="B1877" s="56" t="s">
        <v>1963</v>
      </c>
      <c r="C1877" s="56" t="s">
        <v>4697</v>
      </c>
    </row>
    <row r="1878" spans="1:3" x14ac:dyDescent="0.25">
      <c r="A1878" s="56" t="s">
        <v>315</v>
      </c>
      <c r="B1878" s="56" t="s">
        <v>1997</v>
      </c>
      <c r="C1878" s="56" t="s">
        <v>4446</v>
      </c>
    </row>
    <row r="1879" spans="1:3" x14ac:dyDescent="0.25">
      <c r="A1879" s="56" t="s">
        <v>315</v>
      </c>
      <c r="B1879" s="56" t="s">
        <v>1241</v>
      </c>
      <c r="C1879" s="56" t="s">
        <v>4698</v>
      </c>
    </row>
    <row r="1880" spans="1:3" x14ac:dyDescent="0.25">
      <c r="A1880" s="56" t="s">
        <v>315</v>
      </c>
      <c r="B1880" s="56" t="s">
        <v>2765</v>
      </c>
      <c r="C1880" s="56" t="s">
        <v>4447</v>
      </c>
    </row>
    <row r="1881" spans="1:3" x14ac:dyDescent="0.25">
      <c r="A1881" s="56" t="s">
        <v>315</v>
      </c>
      <c r="B1881" s="56" t="s">
        <v>1179</v>
      </c>
      <c r="C1881" s="56" t="s">
        <v>4449</v>
      </c>
    </row>
    <row r="1882" spans="1:3" x14ac:dyDescent="0.25">
      <c r="A1882" s="56" t="s">
        <v>315</v>
      </c>
      <c r="B1882" s="56" t="s">
        <v>1311</v>
      </c>
      <c r="C1882" s="56" t="s">
        <v>4699</v>
      </c>
    </row>
    <row r="1883" spans="1:3" x14ac:dyDescent="0.25">
      <c r="A1883" s="56" t="s">
        <v>315</v>
      </c>
      <c r="B1883" s="56" t="s">
        <v>1003</v>
      </c>
      <c r="C1883" s="56" t="s">
        <v>4446</v>
      </c>
    </row>
    <row r="1884" spans="1:3" x14ac:dyDescent="0.25">
      <c r="A1884" s="56" t="s">
        <v>315</v>
      </c>
      <c r="B1884" s="56" t="s">
        <v>1255</v>
      </c>
      <c r="C1884" s="56" t="s">
        <v>4446</v>
      </c>
    </row>
    <row r="1885" spans="1:3" x14ac:dyDescent="0.25">
      <c r="A1885" s="56" t="s">
        <v>315</v>
      </c>
      <c r="B1885" s="56" t="s">
        <v>2517</v>
      </c>
      <c r="C1885" s="56" t="s">
        <v>4446</v>
      </c>
    </row>
    <row r="1886" spans="1:3" x14ac:dyDescent="0.25">
      <c r="A1886" s="56" t="s">
        <v>315</v>
      </c>
      <c r="B1886" s="56" t="s">
        <v>1959</v>
      </c>
      <c r="C1886" s="56" t="s">
        <v>4700</v>
      </c>
    </row>
    <row r="1887" spans="1:3" x14ac:dyDescent="0.25">
      <c r="A1887" s="56" t="s">
        <v>315</v>
      </c>
      <c r="B1887" s="56" t="s">
        <v>1967</v>
      </c>
      <c r="C1887" s="56" t="s">
        <v>4699</v>
      </c>
    </row>
    <row r="1888" spans="1:3" x14ac:dyDescent="0.25">
      <c r="A1888" s="56" t="s">
        <v>315</v>
      </c>
      <c r="B1888" s="56" t="s">
        <v>1649</v>
      </c>
      <c r="C1888" s="56" t="s">
        <v>4699</v>
      </c>
    </row>
    <row r="1889" spans="1:3" x14ac:dyDescent="0.25">
      <c r="A1889" s="56" t="s">
        <v>315</v>
      </c>
      <c r="B1889" s="56" t="s">
        <v>1995</v>
      </c>
      <c r="C1889" s="56" t="s">
        <v>4446</v>
      </c>
    </row>
    <row r="1890" spans="1:3" x14ac:dyDescent="0.25">
      <c r="A1890" s="56" t="s">
        <v>315</v>
      </c>
      <c r="B1890" s="56" t="s">
        <v>2767</v>
      </c>
      <c r="C1890" s="56" t="s">
        <v>4447</v>
      </c>
    </row>
    <row r="1891" spans="1:3" x14ac:dyDescent="0.25">
      <c r="A1891" s="56" t="s">
        <v>315</v>
      </c>
      <c r="B1891" s="56" t="s">
        <v>1307</v>
      </c>
      <c r="C1891" s="56" t="s">
        <v>4699</v>
      </c>
    </row>
    <row r="1892" spans="1:3" x14ac:dyDescent="0.25">
      <c r="A1892" s="56" t="s">
        <v>315</v>
      </c>
      <c r="B1892" s="56" t="s">
        <v>1727</v>
      </c>
      <c r="C1892" s="56" t="s">
        <v>4445</v>
      </c>
    </row>
    <row r="1893" spans="1:3" x14ac:dyDescent="0.25">
      <c r="A1893" s="56" t="s">
        <v>315</v>
      </c>
      <c r="B1893" s="56" t="s">
        <v>2749</v>
      </c>
      <c r="C1893" s="56" t="s">
        <v>4535</v>
      </c>
    </row>
    <row r="1894" spans="1:3" x14ac:dyDescent="0.25">
      <c r="A1894" s="56" t="s">
        <v>315</v>
      </c>
      <c r="B1894" s="56" t="s">
        <v>659</v>
      </c>
      <c r="C1894" s="56" t="s">
        <v>4446</v>
      </c>
    </row>
    <row r="1895" spans="1:3" x14ac:dyDescent="0.25">
      <c r="A1895" s="56" t="s">
        <v>315</v>
      </c>
      <c r="B1895" s="56" t="s">
        <v>1711</v>
      </c>
      <c r="C1895" s="56" t="s">
        <v>4445</v>
      </c>
    </row>
    <row r="1896" spans="1:3" x14ac:dyDescent="0.25">
      <c r="A1896" s="56" t="s">
        <v>315</v>
      </c>
      <c r="B1896" s="56" t="s">
        <v>1969</v>
      </c>
      <c r="C1896" s="56" t="s">
        <v>4699</v>
      </c>
    </row>
    <row r="1897" spans="1:3" x14ac:dyDescent="0.25">
      <c r="A1897" s="56" t="s">
        <v>315</v>
      </c>
      <c r="B1897" s="56" t="s">
        <v>2539</v>
      </c>
      <c r="C1897" s="56" t="s">
        <v>4446</v>
      </c>
    </row>
    <row r="1898" spans="1:3" x14ac:dyDescent="0.25">
      <c r="A1898" s="56" t="s">
        <v>315</v>
      </c>
      <c r="B1898" s="56" t="s">
        <v>2751</v>
      </c>
      <c r="C1898" s="56" t="s">
        <v>4535</v>
      </c>
    </row>
    <row r="1899" spans="1:3" x14ac:dyDescent="0.25">
      <c r="A1899" s="56" t="s">
        <v>315</v>
      </c>
      <c r="B1899" s="56" t="s">
        <v>1305</v>
      </c>
      <c r="C1899" s="56" t="s">
        <v>4699</v>
      </c>
    </row>
    <row r="1900" spans="1:3" x14ac:dyDescent="0.25">
      <c r="A1900" s="56" t="s">
        <v>315</v>
      </c>
      <c r="B1900" s="56" t="s">
        <v>1309</v>
      </c>
      <c r="C1900" s="56" t="s">
        <v>4699</v>
      </c>
    </row>
    <row r="1901" spans="1:3" x14ac:dyDescent="0.25">
      <c r="A1901" s="56" t="s">
        <v>315</v>
      </c>
      <c r="B1901" s="56" t="s">
        <v>1707</v>
      </c>
      <c r="C1901" s="56" t="s">
        <v>4457</v>
      </c>
    </row>
    <row r="1902" spans="1:3" x14ac:dyDescent="0.25">
      <c r="A1902" s="56" t="s">
        <v>315</v>
      </c>
      <c r="B1902" s="56" t="s">
        <v>2151</v>
      </c>
      <c r="C1902" s="56" t="s">
        <v>4446</v>
      </c>
    </row>
    <row r="1903" spans="1:3" x14ac:dyDescent="0.25">
      <c r="A1903" s="56" t="s">
        <v>315</v>
      </c>
      <c r="B1903" s="56" t="s">
        <v>1809</v>
      </c>
      <c r="C1903" s="56" t="s">
        <v>4446</v>
      </c>
    </row>
    <row r="1904" spans="1:3" x14ac:dyDescent="0.25">
      <c r="A1904" s="56" t="s">
        <v>315</v>
      </c>
      <c r="B1904" s="56" t="s">
        <v>1961</v>
      </c>
      <c r="C1904" s="56" t="s">
        <v>4697</v>
      </c>
    </row>
    <row r="1905" spans="1:3" x14ac:dyDescent="0.25">
      <c r="A1905" s="56" t="s">
        <v>315</v>
      </c>
      <c r="B1905" s="56" t="s">
        <v>1715</v>
      </c>
      <c r="C1905" s="56" t="s">
        <v>4445</v>
      </c>
    </row>
    <row r="1906" spans="1:3" x14ac:dyDescent="0.25">
      <c r="A1906" s="56" t="s">
        <v>315</v>
      </c>
      <c r="B1906" s="56" t="s">
        <v>1713</v>
      </c>
      <c r="C1906" s="56" t="s">
        <v>4445</v>
      </c>
    </row>
    <row r="1907" spans="1:3" x14ac:dyDescent="0.25">
      <c r="A1907" s="56" t="s">
        <v>315</v>
      </c>
      <c r="B1907" s="56" t="s">
        <v>1717</v>
      </c>
      <c r="C1907" s="56" t="s">
        <v>4539</v>
      </c>
    </row>
    <row r="1908" spans="1:3" x14ac:dyDescent="0.25">
      <c r="A1908" s="56" t="s">
        <v>315</v>
      </c>
      <c r="B1908" s="56" t="s">
        <v>1805</v>
      </c>
      <c r="C1908" s="56" t="s">
        <v>4446</v>
      </c>
    </row>
    <row r="1909" spans="1:3" x14ac:dyDescent="0.25">
      <c r="A1909" s="56" t="s">
        <v>315</v>
      </c>
      <c r="B1909" s="56" t="s">
        <v>1807</v>
      </c>
      <c r="C1909" s="56" t="s">
        <v>4446</v>
      </c>
    </row>
    <row r="1910" spans="1:3" x14ac:dyDescent="0.25">
      <c r="A1910" s="56" t="s">
        <v>125</v>
      </c>
      <c r="B1910" s="56" t="s">
        <v>1311</v>
      </c>
      <c r="C1910" s="56" t="s">
        <v>4701</v>
      </c>
    </row>
    <row r="1911" spans="1:3" x14ac:dyDescent="0.25">
      <c r="A1911" s="56" t="s">
        <v>125</v>
      </c>
      <c r="B1911" s="56" t="s">
        <v>2767</v>
      </c>
      <c r="C1911" s="56" t="s">
        <v>4447</v>
      </c>
    </row>
    <row r="1912" spans="1:3" x14ac:dyDescent="0.25">
      <c r="A1912" s="56" t="s">
        <v>125</v>
      </c>
      <c r="B1912" s="56" t="s">
        <v>1649</v>
      </c>
      <c r="C1912" s="56" t="s">
        <v>4701</v>
      </c>
    </row>
    <row r="1913" spans="1:3" x14ac:dyDescent="0.25">
      <c r="A1913" s="56" t="s">
        <v>125</v>
      </c>
      <c r="B1913" s="56" t="s">
        <v>1727</v>
      </c>
      <c r="C1913" s="56" t="s">
        <v>4445</v>
      </c>
    </row>
    <row r="1914" spans="1:3" x14ac:dyDescent="0.25">
      <c r="A1914" s="56" t="s">
        <v>125</v>
      </c>
      <c r="B1914" s="56" t="s">
        <v>1707</v>
      </c>
      <c r="C1914" s="56" t="s">
        <v>4448</v>
      </c>
    </row>
    <row r="1915" spans="1:3" x14ac:dyDescent="0.25">
      <c r="A1915" s="56" t="s">
        <v>125</v>
      </c>
      <c r="B1915" s="56" t="s">
        <v>2765</v>
      </c>
      <c r="C1915" s="56" t="s">
        <v>4447</v>
      </c>
    </row>
    <row r="1916" spans="1:3" x14ac:dyDescent="0.25">
      <c r="A1916" s="56" t="s">
        <v>125</v>
      </c>
      <c r="B1916" s="56" t="s">
        <v>2539</v>
      </c>
      <c r="C1916" s="56" t="s">
        <v>4446</v>
      </c>
    </row>
    <row r="1917" spans="1:3" x14ac:dyDescent="0.25">
      <c r="A1917" s="56" t="s">
        <v>125</v>
      </c>
      <c r="B1917" s="56" t="s">
        <v>1967</v>
      </c>
      <c r="C1917" s="56" t="s">
        <v>4701</v>
      </c>
    </row>
    <row r="1918" spans="1:3" x14ac:dyDescent="0.25">
      <c r="A1918" s="56" t="s">
        <v>125</v>
      </c>
      <c r="B1918" s="56" t="s">
        <v>1309</v>
      </c>
      <c r="C1918" s="56" t="s">
        <v>4701</v>
      </c>
    </row>
    <row r="1919" spans="1:3" x14ac:dyDescent="0.25">
      <c r="A1919" s="56" t="s">
        <v>125</v>
      </c>
      <c r="B1919" s="56" t="s">
        <v>1715</v>
      </c>
      <c r="C1919" s="56" t="s">
        <v>4445</v>
      </c>
    </row>
    <row r="1920" spans="1:3" x14ac:dyDescent="0.25">
      <c r="A1920" s="56" t="s">
        <v>125</v>
      </c>
      <c r="B1920" s="56" t="s">
        <v>1997</v>
      </c>
      <c r="C1920" s="56" t="s">
        <v>4702</v>
      </c>
    </row>
    <row r="1921" spans="1:3" x14ac:dyDescent="0.25">
      <c r="A1921" s="56" t="s">
        <v>125</v>
      </c>
      <c r="B1921" s="56" t="s">
        <v>1805</v>
      </c>
      <c r="C1921" s="56" t="s">
        <v>4487</v>
      </c>
    </row>
    <row r="1922" spans="1:3" x14ac:dyDescent="0.25">
      <c r="A1922" s="56" t="s">
        <v>125</v>
      </c>
      <c r="B1922" s="56" t="s">
        <v>2517</v>
      </c>
      <c r="C1922" s="56" t="s">
        <v>4446</v>
      </c>
    </row>
    <row r="1923" spans="1:3" x14ac:dyDescent="0.25">
      <c r="A1923" s="56" t="s">
        <v>125</v>
      </c>
      <c r="B1923" s="56" t="s">
        <v>1807</v>
      </c>
      <c r="C1923" s="56" t="s">
        <v>4487</v>
      </c>
    </row>
    <row r="1924" spans="1:3" x14ac:dyDescent="0.25">
      <c r="A1924" s="56" t="s">
        <v>125</v>
      </c>
      <c r="B1924" s="56" t="s">
        <v>1003</v>
      </c>
      <c r="C1924" s="56" t="s">
        <v>4487</v>
      </c>
    </row>
    <row r="1925" spans="1:3" x14ac:dyDescent="0.25">
      <c r="A1925" s="56" t="s">
        <v>125</v>
      </c>
      <c r="B1925" s="56" t="s">
        <v>1717</v>
      </c>
      <c r="C1925" s="56" t="s">
        <v>4444</v>
      </c>
    </row>
    <row r="1926" spans="1:3" x14ac:dyDescent="0.25">
      <c r="A1926" s="56" t="s">
        <v>125</v>
      </c>
      <c r="B1926" s="56" t="s">
        <v>1713</v>
      </c>
      <c r="C1926" s="56" t="s">
        <v>4445</v>
      </c>
    </row>
    <row r="1927" spans="1:3" x14ac:dyDescent="0.25">
      <c r="A1927" s="56" t="s">
        <v>125</v>
      </c>
      <c r="B1927" s="56" t="s">
        <v>1809</v>
      </c>
      <c r="C1927" s="56" t="s">
        <v>4496</v>
      </c>
    </row>
    <row r="1928" spans="1:3" x14ac:dyDescent="0.25">
      <c r="A1928" s="56" t="s">
        <v>125</v>
      </c>
      <c r="B1928" s="56" t="s">
        <v>1179</v>
      </c>
      <c r="C1928" s="56" t="s">
        <v>4449</v>
      </c>
    </row>
    <row r="1929" spans="1:3" x14ac:dyDescent="0.25">
      <c r="A1929" s="56" t="s">
        <v>125</v>
      </c>
      <c r="B1929" s="56" t="s">
        <v>1241</v>
      </c>
      <c r="C1929" s="56" t="s">
        <v>4703</v>
      </c>
    </row>
    <row r="1930" spans="1:3" x14ac:dyDescent="0.25">
      <c r="A1930" s="56" t="s">
        <v>125</v>
      </c>
      <c r="B1930" s="56" t="s">
        <v>1255</v>
      </c>
      <c r="C1930" s="56" t="s">
        <v>4487</v>
      </c>
    </row>
    <row r="1931" spans="1:3" x14ac:dyDescent="0.25">
      <c r="A1931" s="56" t="s">
        <v>125</v>
      </c>
      <c r="B1931" s="56" t="s">
        <v>1995</v>
      </c>
      <c r="C1931" s="56" t="s">
        <v>4702</v>
      </c>
    </row>
    <row r="1932" spans="1:3" x14ac:dyDescent="0.25">
      <c r="A1932" s="56" t="s">
        <v>125</v>
      </c>
      <c r="B1932" s="56" t="s">
        <v>1711</v>
      </c>
      <c r="C1932" s="56" t="s">
        <v>4445</v>
      </c>
    </row>
    <row r="1933" spans="1:3" x14ac:dyDescent="0.25">
      <c r="A1933" s="56" t="s">
        <v>125</v>
      </c>
      <c r="B1933" s="56" t="s">
        <v>1305</v>
      </c>
      <c r="C1933" s="56" t="s">
        <v>4701</v>
      </c>
    </row>
    <row r="1934" spans="1:3" x14ac:dyDescent="0.25">
      <c r="A1934" s="56" t="s">
        <v>125</v>
      </c>
      <c r="B1934" s="56" t="s">
        <v>1307</v>
      </c>
      <c r="C1934" s="56" t="s">
        <v>4701</v>
      </c>
    </row>
    <row r="1935" spans="1:3" x14ac:dyDescent="0.25">
      <c r="A1935" s="56" t="s">
        <v>125</v>
      </c>
      <c r="B1935" s="56" t="s">
        <v>1969</v>
      </c>
      <c r="C1935" s="56" t="s">
        <v>4701</v>
      </c>
    </row>
    <row r="1936" spans="1:3" x14ac:dyDescent="0.25">
      <c r="A1936" s="56" t="s">
        <v>125</v>
      </c>
      <c r="B1936" s="56" t="s">
        <v>659</v>
      </c>
      <c r="C1936" s="56" t="s">
        <v>4487</v>
      </c>
    </row>
    <row r="1937" spans="1:3" x14ac:dyDescent="0.25">
      <c r="A1937" s="56" t="s">
        <v>24</v>
      </c>
      <c r="B1937" s="56" t="s">
        <v>1805</v>
      </c>
      <c r="C1937" s="56" t="s">
        <v>4704</v>
      </c>
    </row>
    <row r="1938" spans="1:3" x14ac:dyDescent="0.25">
      <c r="A1938" s="56" t="s">
        <v>24</v>
      </c>
      <c r="B1938" s="56" t="s">
        <v>1997</v>
      </c>
      <c r="C1938" s="56" t="s">
        <v>4502</v>
      </c>
    </row>
    <row r="1939" spans="1:3" x14ac:dyDescent="0.25">
      <c r="A1939" s="56" t="s">
        <v>24</v>
      </c>
      <c r="B1939" s="56" t="s">
        <v>1807</v>
      </c>
      <c r="C1939" s="56" t="s">
        <v>4704</v>
      </c>
    </row>
    <row r="1940" spans="1:3" x14ac:dyDescent="0.25">
      <c r="A1940" s="56" t="s">
        <v>24</v>
      </c>
      <c r="B1940" s="56" t="s">
        <v>1715</v>
      </c>
      <c r="C1940" s="56" t="s">
        <v>4705</v>
      </c>
    </row>
    <row r="1941" spans="1:3" x14ac:dyDescent="0.25">
      <c r="A1941" s="56" t="s">
        <v>24</v>
      </c>
      <c r="B1941" s="56" t="s">
        <v>1809</v>
      </c>
      <c r="C1941" s="56" t="s">
        <v>4496</v>
      </c>
    </row>
    <row r="1942" spans="1:3" x14ac:dyDescent="0.25">
      <c r="A1942" s="56" t="s">
        <v>24</v>
      </c>
      <c r="B1942" s="56" t="s">
        <v>1717</v>
      </c>
      <c r="C1942" s="56" t="s">
        <v>4706</v>
      </c>
    </row>
    <row r="1943" spans="1:3" x14ac:dyDescent="0.25">
      <c r="A1943" s="56" t="s">
        <v>24</v>
      </c>
      <c r="B1943" s="56" t="s">
        <v>3013</v>
      </c>
      <c r="C1943" s="56" t="s">
        <v>4505</v>
      </c>
    </row>
    <row r="1944" spans="1:3" x14ac:dyDescent="0.25">
      <c r="A1944" s="56" t="s">
        <v>24</v>
      </c>
      <c r="B1944" s="56" t="s">
        <v>3009</v>
      </c>
      <c r="C1944" s="56" t="s">
        <v>4505</v>
      </c>
    </row>
    <row r="1945" spans="1:3" x14ac:dyDescent="0.25">
      <c r="A1945" s="56" t="s">
        <v>24</v>
      </c>
      <c r="B1945" s="56" t="s">
        <v>2923</v>
      </c>
      <c r="C1945" s="56" t="s">
        <v>4505</v>
      </c>
    </row>
    <row r="1946" spans="1:3" x14ac:dyDescent="0.25">
      <c r="A1946" s="56" t="s">
        <v>24</v>
      </c>
      <c r="B1946" s="56" t="s">
        <v>3019</v>
      </c>
      <c r="C1946" s="56" t="s">
        <v>4505</v>
      </c>
    </row>
    <row r="1947" spans="1:3" x14ac:dyDescent="0.25">
      <c r="A1947" s="56" t="s">
        <v>24</v>
      </c>
      <c r="B1947" s="56" t="s">
        <v>2151</v>
      </c>
      <c r="C1947" s="56" t="s">
        <v>4446</v>
      </c>
    </row>
    <row r="1948" spans="1:3" x14ac:dyDescent="0.25">
      <c r="A1948" s="56" t="s">
        <v>24</v>
      </c>
      <c r="B1948" s="56" t="s">
        <v>3017</v>
      </c>
      <c r="C1948" s="56" t="s">
        <v>4505</v>
      </c>
    </row>
    <row r="1949" spans="1:3" x14ac:dyDescent="0.25">
      <c r="A1949" s="56" t="s">
        <v>24</v>
      </c>
      <c r="B1949" s="56" t="s">
        <v>3003</v>
      </c>
      <c r="C1949" s="56" t="s">
        <v>4505</v>
      </c>
    </row>
    <row r="1950" spans="1:3" x14ac:dyDescent="0.25">
      <c r="A1950" s="56" t="s">
        <v>24</v>
      </c>
      <c r="B1950" s="56" t="s">
        <v>3001</v>
      </c>
      <c r="C1950" s="56" t="s">
        <v>4505</v>
      </c>
    </row>
    <row r="1951" spans="1:3" x14ac:dyDescent="0.25">
      <c r="A1951" s="56" t="s">
        <v>24</v>
      </c>
      <c r="B1951" s="56" t="s">
        <v>2999</v>
      </c>
      <c r="C1951" s="56" t="s">
        <v>4505</v>
      </c>
    </row>
    <row r="1952" spans="1:3" x14ac:dyDescent="0.25">
      <c r="A1952" s="56" t="s">
        <v>24</v>
      </c>
      <c r="B1952" s="56" t="s">
        <v>653</v>
      </c>
      <c r="C1952" s="56" t="s">
        <v>4505</v>
      </c>
    </row>
    <row r="1953" spans="1:3" x14ac:dyDescent="0.25">
      <c r="A1953" s="56" t="s">
        <v>24</v>
      </c>
      <c r="B1953" s="56" t="s">
        <v>1309</v>
      </c>
      <c r="C1953" s="56" t="s">
        <v>4707</v>
      </c>
    </row>
    <row r="1954" spans="1:3" x14ac:dyDescent="0.25">
      <c r="A1954" s="56" t="s">
        <v>24</v>
      </c>
      <c r="B1954" s="56" t="s">
        <v>1305</v>
      </c>
      <c r="C1954" s="56" t="s">
        <v>4707</v>
      </c>
    </row>
    <row r="1955" spans="1:3" x14ac:dyDescent="0.25">
      <c r="A1955" s="56" t="s">
        <v>24</v>
      </c>
      <c r="B1955" s="56" t="s">
        <v>2539</v>
      </c>
      <c r="C1955" s="56" t="s">
        <v>4704</v>
      </c>
    </row>
    <row r="1956" spans="1:3" x14ac:dyDescent="0.25">
      <c r="A1956" s="56" t="s">
        <v>24</v>
      </c>
      <c r="B1956" s="56" t="s">
        <v>3015</v>
      </c>
      <c r="C1956" s="56" t="s">
        <v>4505</v>
      </c>
    </row>
    <row r="1957" spans="1:3" x14ac:dyDescent="0.25">
      <c r="A1957" s="56" t="s">
        <v>24</v>
      </c>
      <c r="B1957" s="56" t="s">
        <v>1969</v>
      </c>
      <c r="C1957" s="56" t="s">
        <v>4707</v>
      </c>
    </row>
    <row r="1958" spans="1:3" x14ac:dyDescent="0.25">
      <c r="A1958" s="56" t="s">
        <v>24</v>
      </c>
      <c r="B1958" s="56" t="s">
        <v>1707</v>
      </c>
      <c r="C1958" s="56" t="s">
        <v>4448</v>
      </c>
    </row>
    <row r="1959" spans="1:3" x14ac:dyDescent="0.25">
      <c r="A1959" s="56" t="s">
        <v>24</v>
      </c>
      <c r="B1959" s="56" t="s">
        <v>3011</v>
      </c>
      <c r="C1959" s="56" t="s">
        <v>4505</v>
      </c>
    </row>
    <row r="1960" spans="1:3" x14ac:dyDescent="0.25">
      <c r="A1960" s="56" t="s">
        <v>24</v>
      </c>
      <c r="B1960" s="56" t="s">
        <v>659</v>
      </c>
      <c r="C1960" s="56" t="s">
        <v>4469</v>
      </c>
    </row>
    <row r="1961" spans="1:3" x14ac:dyDescent="0.25">
      <c r="A1961" s="56" t="s">
        <v>24</v>
      </c>
      <c r="B1961" s="56" t="s">
        <v>2749</v>
      </c>
      <c r="C1961" s="56" t="s">
        <v>4466</v>
      </c>
    </row>
    <row r="1962" spans="1:3" x14ac:dyDescent="0.25">
      <c r="A1962" s="56" t="s">
        <v>24</v>
      </c>
      <c r="B1962" s="56" t="s">
        <v>2751</v>
      </c>
      <c r="C1962" s="56" t="s">
        <v>4466</v>
      </c>
    </row>
    <row r="1963" spans="1:3" x14ac:dyDescent="0.25">
      <c r="A1963" s="56" t="s">
        <v>24</v>
      </c>
      <c r="B1963" s="56" t="s">
        <v>3007</v>
      </c>
      <c r="C1963" s="56" t="s">
        <v>4505</v>
      </c>
    </row>
    <row r="1964" spans="1:3" x14ac:dyDescent="0.25">
      <c r="A1964" s="56" t="s">
        <v>24</v>
      </c>
      <c r="B1964" s="56" t="s">
        <v>1255</v>
      </c>
      <c r="C1964" s="56" t="s">
        <v>4704</v>
      </c>
    </row>
    <row r="1965" spans="1:3" x14ac:dyDescent="0.25">
      <c r="A1965" s="56" t="s">
        <v>24</v>
      </c>
      <c r="B1965" s="56" t="s">
        <v>1727</v>
      </c>
      <c r="C1965" s="56" t="s">
        <v>4705</v>
      </c>
    </row>
    <row r="1966" spans="1:3" x14ac:dyDescent="0.25">
      <c r="A1966" s="56" t="s">
        <v>24</v>
      </c>
      <c r="B1966" s="56" t="s">
        <v>1649</v>
      </c>
      <c r="C1966" s="56" t="s">
        <v>4707</v>
      </c>
    </row>
    <row r="1967" spans="1:3" x14ac:dyDescent="0.25">
      <c r="A1967" s="56" t="s">
        <v>24</v>
      </c>
      <c r="B1967" s="56" t="s">
        <v>2767</v>
      </c>
      <c r="C1967" s="56" t="s">
        <v>4458</v>
      </c>
    </row>
    <row r="1968" spans="1:3" x14ac:dyDescent="0.25">
      <c r="A1968" s="56" t="s">
        <v>24</v>
      </c>
      <c r="B1968" s="56" t="s">
        <v>1307</v>
      </c>
      <c r="C1968" s="56" t="s">
        <v>4707</v>
      </c>
    </row>
    <row r="1969" spans="1:3" x14ac:dyDescent="0.25">
      <c r="A1969" s="56" t="s">
        <v>24</v>
      </c>
      <c r="B1969" s="56" t="s">
        <v>2921</v>
      </c>
      <c r="C1969" s="56" t="s">
        <v>4505</v>
      </c>
    </row>
    <row r="1970" spans="1:3" x14ac:dyDescent="0.25">
      <c r="A1970" s="56" t="s">
        <v>24</v>
      </c>
      <c r="B1970" s="56" t="s">
        <v>1995</v>
      </c>
      <c r="C1970" s="56" t="s">
        <v>4502</v>
      </c>
    </row>
    <row r="1971" spans="1:3" x14ac:dyDescent="0.25">
      <c r="A1971" s="56" t="s">
        <v>24</v>
      </c>
      <c r="B1971" s="56" t="s">
        <v>2997</v>
      </c>
      <c r="C1971" s="56" t="s">
        <v>4505</v>
      </c>
    </row>
    <row r="1972" spans="1:3" x14ac:dyDescent="0.25">
      <c r="A1972" s="56" t="s">
        <v>24</v>
      </c>
      <c r="B1972" s="56" t="s">
        <v>669</v>
      </c>
      <c r="C1972" s="56" t="s">
        <v>4505</v>
      </c>
    </row>
    <row r="1973" spans="1:3" x14ac:dyDescent="0.25">
      <c r="A1973" s="56" t="s">
        <v>24</v>
      </c>
      <c r="B1973" s="56" t="s">
        <v>651</v>
      </c>
      <c r="C1973" s="56" t="s">
        <v>4505</v>
      </c>
    </row>
    <row r="1974" spans="1:3" x14ac:dyDescent="0.25">
      <c r="A1974" s="56" t="s">
        <v>24</v>
      </c>
      <c r="B1974" s="56" t="s">
        <v>655</v>
      </c>
      <c r="C1974" s="56" t="s">
        <v>4505</v>
      </c>
    </row>
    <row r="1975" spans="1:3" x14ac:dyDescent="0.25">
      <c r="A1975" s="56" t="s">
        <v>24</v>
      </c>
      <c r="B1975" s="56" t="s">
        <v>2917</v>
      </c>
      <c r="C1975" s="56" t="s">
        <v>4505</v>
      </c>
    </row>
    <row r="1976" spans="1:3" x14ac:dyDescent="0.25">
      <c r="A1976" s="56" t="s">
        <v>24</v>
      </c>
      <c r="B1976" s="56" t="s">
        <v>1311</v>
      </c>
      <c r="C1976" s="56" t="s">
        <v>4707</v>
      </c>
    </row>
    <row r="1977" spans="1:3" x14ac:dyDescent="0.25">
      <c r="A1977" s="56" t="s">
        <v>24</v>
      </c>
      <c r="B1977" s="56" t="s">
        <v>665</v>
      </c>
      <c r="C1977" s="56" t="s">
        <v>4505</v>
      </c>
    </row>
    <row r="1978" spans="1:3" x14ac:dyDescent="0.25">
      <c r="A1978" s="56" t="s">
        <v>24</v>
      </c>
      <c r="B1978" s="56" t="s">
        <v>2925</v>
      </c>
      <c r="C1978" s="56" t="s">
        <v>4505</v>
      </c>
    </row>
    <row r="1979" spans="1:3" x14ac:dyDescent="0.25">
      <c r="A1979" s="56" t="s">
        <v>24</v>
      </c>
      <c r="B1979" s="56" t="s">
        <v>1179</v>
      </c>
      <c r="C1979" s="56" t="s">
        <v>4460</v>
      </c>
    </row>
    <row r="1980" spans="1:3" x14ac:dyDescent="0.25">
      <c r="A1980" s="56" t="s">
        <v>24</v>
      </c>
      <c r="B1980" s="56" t="s">
        <v>2919</v>
      </c>
      <c r="C1980" s="56" t="s">
        <v>4505</v>
      </c>
    </row>
    <row r="1981" spans="1:3" x14ac:dyDescent="0.25">
      <c r="A1981" s="56" t="s">
        <v>24</v>
      </c>
      <c r="B1981" s="56" t="s">
        <v>2927</v>
      </c>
      <c r="C1981" s="56" t="s">
        <v>4505</v>
      </c>
    </row>
    <row r="1982" spans="1:3" x14ac:dyDescent="0.25">
      <c r="A1982" s="56" t="s">
        <v>24</v>
      </c>
      <c r="B1982" s="56" t="s">
        <v>1003</v>
      </c>
      <c r="C1982" s="56" t="s">
        <v>4469</v>
      </c>
    </row>
    <row r="1983" spans="1:3" x14ac:dyDescent="0.25">
      <c r="A1983" s="56" t="s">
        <v>24</v>
      </c>
      <c r="B1983" s="56" t="s">
        <v>2765</v>
      </c>
      <c r="C1983" s="56" t="s">
        <v>4458</v>
      </c>
    </row>
    <row r="1984" spans="1:3" x14ac:dyDescent="0.25">
      <c r="A1984" s="56" t="s">
        <v>24</v>
      </c>
      <c r="B1984" s="56" t="s">
        <v>3005</v>
      </c>
      <c r="C1984" s="56" t="s">
        <v>4505</v>
      </c>
    </row>
    <row r="1985" spans="1:3" x14ac:dyDescent="0.25">
      <c r="A1985" s="56" t="s">
        <v>24</v>
      </c>
      <c r="B1985" s="56" t="s">
        <v>1967</v>
      </c>
      <c r="C1985" s="56" t="s">
        <v>4707</v>
      </c>
    </row>
    <row r="1986" spans="1:3" x14ac:dyDescent="0.25">
      <c r="A1986" s="56" t="s">
        <v>24</v>
      </c>
      <c r="B1986" s="56" t="s">
        <v>667</v>
      </c>
      <c r="C1986" s="56" t="s">
        <v>4505</v>
      </c>
    </row>
    <row r="1987" spans="1:3" x14ac:dyDescent="0.25">
      <c r="A1987" s="56" t="s">
        <v>24</v>
      </c>
      <c r="B1987" s="56" t="s">
        <v>1719</v>
      </c>
      <c r="C1987" s="56" t="s">
        <v>4708</v>
      </c>
    </row>
    <row r="1988" spans="1:3" x14ac:dyDescent="0.25">
      <c r="A1988" s="56" t="s">
        <v>24</v>
      </c>
      <c r="B1988" s="56" t="s">
        <v>2517</v>
      </c>
      <c r="C1988" s="56" t="s">
        <v>4704</v>
      </c>
    </row>
    <row r="1989" spans="1:3" x14ac:dyDescent="0.25">
      <c r="A1989" s="56" t="s">
        <v>303</v>
      </c>
      <c r="B1989" s="56" t="s">
        <v>1649</v>
      </c>
      <c r="C1989" s="56" t="s">
        <v>4709</v>
      </c>
    </row>
    <row r="1990" spans="1:3" x14ac:dyDescent="0.25">
      <c r="A1990" s="56" t="s">
        <v>303</v>
      </c>
      <c r="B1990" s="56" t="s">
        <v>1995</v>
      </c>
      <c r="C1990" s="56" t="s">
        <v>4446</v>
      </c>
    </row>
    <row r="1991" spans="1:3" x14ac:dyDescent="0.25">
      <c r="A1991" s="56" t="s">
        <v>303</v>
      </c>
      <c r="B1991" s="56" t="s">
        <v>1307</v>
      </c>
      <c r="C1991" s="56" t="s">
        <v>4709</v>
      </c>
    </row>
    <row r="1992" spans="1:3" x14ac:dyDescent="0.25">
      <c r="A1992" s="56" t="s">
        <v>303</v>
      </c>
      <c r="B1992" s="56" t="s">
        <v>1715</v>
      </c>
      <c r="C1992" s="56" t="s">
        <v>4445</v>
      </c>
    </row>
    <row r="1993" spans="1:3" x14ac:dyDescent="0.25">
      <c r="A1993" s="56" t="s">
        <v>303</v>
      </c>
      <c r="B1993" s="56" t="s">
        <v>1309</v>
      </c>
      <c r="C1993" s="56" t="s">
        <v>4709</v>
      </c>
    </row>
    <row r="1994" spans="1:3" x14ac:dyDescent="0.25">
      <c r="A1994" s="56" t="s">
        <v>303</v>
      </c>
      <c r="B1994" s="56" t="s">
        <v>1711</v>
      </c>
      <c r="C1994" s="56" t="s">
        <v>4445</v>
      </c>
    </row>
    <row r="1995" spans="1:3" x14ac:dyDescent="0.25">
      <c r="A1995" s="56" t="s">
        <v>303</v>
      </c>
      <c r="B1995" s="56" t="s">
        <v>1241</v>
      </c>
      <c r="C1995" s="56" t="s">
        <v>4710</v>
      </c>
    </row>
    <row r="1996" spans="1:3" x14ac:dyDescent="0.25">
      <c r="A1996" s="56" t="s">
        <v>303</v>
      </c>
      <c r="B1996" s="56" t="s">
        <v>1967</v>
      </c>
      <c r="C1996" s="56" t="s">
        <v>4709</v>
      </c>
    </row>
    <row r="1997" spans="1:3" x14ac:dyDescent="0.25">
      <c r="A1997" s="56" t="s">
        <v>303</v>
      </c>
      <c r="B1997" s="56" t="s">
        <v>1809</v>
      </c>
      <c r="C1997" s="56" t="s">
        <v>4446</v>
      </c>
    </row>
    <row r="1998" spans="1:3" x14ac:dyDescent="0.25">
      <c r="A1998" s="56" t="s">
        <v>303</v>
      </c>
      <c r="B1998" s="56" t="s">
        <v>1807</v>
      </c>
      <c r="C1998" s="56" t="s">
        <v>4446</v>
      </c>
    </row>
    <row r="1999" spans="1:3" x14ac:dyDescent="0.25">
      <c r="A1999" s="56" t="s">
        <v>303</v>
      </c>
      <c r="B1999" s="56" t="s">
        <v>1997</v>
      </c>
      <c r="C1999" s="56" t="s">
        <v>4446</v>
      </c>
    </row>
    <row r="2000" spans="1:3" x14ac:dyDescent="0.25">
      <c r="A2000" s="56" t="s">
        <v>303</v>
      </c>
      <c r="B2000" s="56" t="s">
        <v>1805</v>
      </c>
      <c r="C2000" s="56" t="s">
        <v>4446</v>
      </c>
    </row>
    <row r="2001" spans="1:3" x14ac:dyDescent="0.25">
      <c r="A2001" s="56" t="s">
        <v>303</v>
      </c>
      <c r="B2001" s="56" t="s">
        <v>1717</v>
      </c>
      <c r="C2001" s="56" t="s">
        <v>4711</v>
      </c>
    </row>
    <row r="2002" spans="1:3" x14ac:dyDescent="0.25">
      <c r="A2002" s="56" t="s">
        <v>303</v>
      </c>
      <c r="B2002" s="56" t="s">
        <v>1713</v>
      </c>
      <c r="C2002" s="56" t="s">
        <v>4445</v>
      </c>
    </row>
    <row r="2003" spans="1:3" x14ac:dyDescent="0.25">
      <c r="A2003" s="56" t="s">
        <v>303</v>
      </c>
      <c r="B2003" s="56" t="s">
        <v>1961</v>
      </c>
      <c r="C2003" s="56" t="s">
        <v>4610</v>
      </c>
    </row>
    <row r="2004" spans="1:3" x14ac:dyDescent="0.25">
      <c r="A2004" s="56" t="s">
        <v>303</v>
      </c>
      <c r="B2004" s="56" t="s">
        <v>2767</v>
      </c>
      <c r="C2004" s="56" t="s">
        <v>4458</v>
      </c>
    </row>
    <row r="2005" spans="1:3" x14ac:dyDescent="0.25">
      <c r="A2005" s="56" t="s">
        <v>303</v>
      </c>
      <c r="B2005" s="56" t="s">
        <v>2539</v>
      </c>
      <c r="C2005" s="56" t="s">
        <v>4446</v>
      </c>
    </row>
    <row r="2006" spans="1:3" x14ac:dyDescent="0.25">
      <c r="A2006" s="56" t="s">
        <v>303</v>
      </c>
      <c r="B2006" s="56" t="s">
        <v>1707</v>
      </c>
      <c r="C2006" s="56" t="s">
        <v>4448</v>
      </c>
    </row>
    <row r="2007" spans="1:3" x14ac:dyDescent="0.25">
      <c r="A2007" s="56" t="s">
        <v>303</v>
      </c>
      <c r="B2007" s="56" t="s">
        <v>2151</v>
      </c>
      <c r="C2007" s="56" t="s">
        <v>4446</v>
      </c>
    </row>
    <row r="2008" spans="1:3" x14ac:dyDescent="0.25">
      <c r="A2008" s="56" t="s">
        <v>303</v>
      </c>
      <c r="B2008" s="56" t="s">
        <v>1727</v>
      </c>
      <c r="C2008" s="56" t="s">
        <v>4445</v>
      </c>
    </row>
    <row r="2009" spans="1:3" x14ac:dyDescent="0.25">
      <c r="A2009" s="56" t="s">
        <v>303</v>
      </c>
      <c r="B2009" s="56" t="s">
        <v>1311</v>
      </c>
      <c r="C2009" s="56" t="s">
        <v>4709</v>
      </c>
    </row>
    <row r="2010" spans="1:3" x14ac:dyDescent="0.25">
      <c r="A2010" s="56" t="s">
        <v>303</v>
      </c>
      <c r="B2010" s="56" t="s">
        <v>2765</v>
      </c>
      <c r="C2010" s="56" t="s">
        <v>4458</v>
      </c>
    </row>
    <row r="2011" spans="1:3" x14ac:dyDescent="0.25">
      <c r="A2011" s="56" t="s">
        <v>303</v>
      </c>
      <c r="B2011" s="56" t="s">
        <v>1305</v>
      </c>
      <c r="C2011" s="56" t="s">
        <v>4709</v>
      </c>
    </row>
    <row r="2012" spans="1:3" x14ac:dyDescent="0.25">
      <c r="A2012" s="56" t="s">
        <v>303</v>
      </c>
      <c r="B2012" s="56" t="s">
        <v>1969</v>
      </c>
      <c r="C2012" s="56" t="s">
        <v>4709</v>
      </c>
    </row>
    <row r="2013" spans="1:3" x14ac:dyDescent="0.25">
      <c r="A2013" s="56" t="s">
        <v>303</v>
      </c>
      <c r="B2013" s="56" t="s">
        <v>1963</v>
      </c>
      <c r="C2013" s="56" t="s">
        <v>4610</v>
      </c>
    </row>
    <row r="2014" spans="1:3" x14ac:dyDescent="0.25">
      <c r="A2014" s="56" t="s">
        <v>303</v>
      </c>
      <c r="B2014" s="56" t="s">
        <v>2517</v>
      </c>
      <c r="C2014" s="56" t="s">
        <v>4446</v>
      </c>
    </row>
    <row r="2015" spans="1:3" x14ac:dyDescent="0.25">
      <c r="A2015" s="56" t="s">
        <v>303</v>
      </c>
      <c r="B2015" s="56" t="s">
        <v>1719</v>
      </c>
      <c r="C2015" s="56" t="s">
        <v>4459</v>
      </c>
    </row>
    <row r="2016" spans="1:3" x14ac:dyDescent="0.25">
      <c r="A2016" s="56" t="s">
        <v>303</v>
      </c>
      <c r="B2016" s="56" t="s">
        <v>659</v>
      </c>
      <c r="C2016" s="56" t="s">
        <v>4446</v>
      </c>
    </row>
    <row r="2017" spans="1:3" x14ac:dyDescent="0.25">
      <c r="A2017" s="56" t="s">
        <v>303</v>
      </c>
      <c r="B2017" s="56" t="s">
        <v>1003</v>
      </c>
      <c r="C2017" s="56" t="s">
        <v>4446</v>
      </c>
    </row>
    <row r="2018" spans="1:3" x14ac:dyDescent="0.25">
      <c r="A2018" s="56" t="s">
        <v>303</v>
      </c>
      <c r="B2018" s="56" t="s">
        <v>1179</v>
      </c>
      <c r="C2018" s="56" t="s">
        <v>4460</v>
      </c>
    </row>
    <row r="2019" spans="1:3" x14ac:dyDescent="0.25">
      <c r="A2019" s="56" t="s">
        <v>303</v>
      </c>
      <c r="B2019" s="56" t="s">
        <v>1255</v>
      </c>
      <c r="C2019" s="56" t="s">
        <v>4446</v>
      </c>
    </row>
    <row r="2020" spans="1:3" x14ac:dyDescent="0.25">
      <c r="A2020" s="56" t="s">
        <v>239</v>
      </c>
      <c r="B2020" s="56" t="s">
        <v>1809</v>
      </c>
      <c r="C2020" s="56" t="s">
        <v>4446</v>
      </c>
    </row>
    <row r="2021" spans="1:3" x14ac:dyDescent="0.25">
      <c r="A2021" s="56" t="s">
        <v>239</v>
      </c>
      <c r="B2021" s="56" t="s">
        <v>1717</v>
      </c>
      <c r="C2021" s="56" t="s">
        <v>4711</v>
      </c>
    </row>
    <row r="2022" spans="1:3" x14ac:dyDescent="0.25">
      <c r="A2022" s="56" t="s">
        <v>239</v>
      </c>
      <c r="B2022" s="56" t="s">
        <v>1713</v>
      </c>
      <c r="C2022" s="56" t="s">
        <v>4445</v>
      </c>
    </row>
    <row r="2023" spans="1:3" x14ac:dyDescent="0.25">
      <c r="A2023" s="56" t="s">
        <v>239</v>
      </c>
      <c r="B2023" s="56" t="s">
        <v>1961</v>
      </c>
      <c r="C2023" s="56" t="s">
        <v>4712</v>
      </c>
    </row>
    <row r="2024" spans="1:3" x14ac:dyDescent="0.25">
      <c r="A2024" s="56" t="s">
        <v>239</v>
      </c>
      <c r="B2024" s="56" t="s">
        <v>2151</v>
      </c>
      <c r="C2024" s="56" t="s">
        <v>4446</v>
      </c>
    </row>
    <row r="2025" spans="1:3" x14ac:dyDescent="0.25">
      <c r="A2025" s="56" t="s">
        <v>239</v>
      </c>
      <c r="B2025" s="56" t="s">
        <v>1723</v>
      </c>
      <c r="C2025" s="56" t="s">
        <v>4445</v>
      </c>
    </row>
    <row r="2026" spans="1:3" x14ac:dyDescent="0.25">
      <c r="A2026" s="56" t="s">
        <v>239</v>
      </c>
      <c r="B2026" s="56" t="s">
        <v>1807</v>
      </c>
      <c r="C2026" s="56" t="s">
        <v>4446</v>
      </c>
    </row>
    <row r="2027" spans="1:3" x14ac:dyDescent="0.25">
      <c r="A2027" s="56" t="s">
        <v>239</v>
      </c>
      <c r="B2027" s="56" t="s">
        <v>1711</v>
      </c>
      <c r="C2027" s="56" t="s">
        <v>4445</v>
      </c>
    </row>
    <row r="2028" spans="1:3" x14ac:dyDescent="0.25">
      <c r="A2028" s="56" t="s">
        <v>239</v>
      </c>
      <c r="B2028" s="56" t="s">
        <v>1305</v>
      </c>
      <c r="C2028" s="56" t="s">
        <v>4713</v>
      </c>
    </row>
    <row r="2029" spans="1:3" x14ac:dyDescent="0.25">
      <c r="A2029" s="56" t="s">
        <v>239</v>
      </c>
      <c r="B2029" s="56" t="s">
        <v>1969</v>
      </c>
      <c r="C2029" s="56" t="s">
        <v>4713</v>
      </c>
    </row>
    <row r="2030" spans="1:3" x14ac:dyDescent="0.25">
      <c r="A2030" s="56" t="s">
        <v>239</v>
      </c>
      <c r="B2030" s="56" t="s">
        <v>1959</v>
      </c>
      <c r="C2030" s="56" t="s">
        <v>4714</v>
      </c>
    </row>
    <row r="2031" spans="1:3" x14ac:dyDescent="0.25">
      <c r="A2031" s="56" t="s">
        <v>239</v>
      </c>
      <c r="B2031" s="56" t="s">
        <v>659</v>
      </c>
      <c r="C2031" s="56" t="s">
        <v>4446</v>
      </c>
    </row>
    <row r="2032" spans="1:3" x14ac:dyDescent="0.25">
      <c r="A2032" s="56" t="s">
        <v>239</v>
      </c>
      <c r="B2032" s="56" t="s">
        <v>2751</v>
      </c>
      <c r="C2032" s="56" t="s">
        <v>4535</v>
      </c>
    </row>
    <row r="2033" spans="1:3" x14ac:dyDescent="0.25">
      <c r="A2033" s="56" t="s">
        <v>239</v>
      </c>
      <c r="B2033" s="56" t="s">
        <v>1995</v>
      </c>
      <c r="C2033" s="56" t="s">
        <v>4446</v>
      </c>
    </row>
    <row r="2034" spans="1:3" x14ac:dyDescent="0.25">
      <c r="A2034" s="56" t="s">
        <v>239</v>
      </c>
      <c r="B2034" s="56" t="s">
        <v>1255</v>
      </c>
      <c r="C2034" s="56" t="s">
        <v>4446</v>
      </c>
    </row>
    <row r="2035" spans="1:3" x14ac:dyDescent="0.25">
      <c r="A2035" s="56" t="s">
        <v>239</v>
      </c>
      <c r="B2035" s="56" t="s">
        <v>1307</v>
      </c>
      <c r="C2035" s="56" t="s">
        <v>4713</v>
      </c>
    </row>
    <row r="2036" spans="1:3" x14ac:dyDescent="0.25">
      <c r="A2036" s="56" t="s">
        <v>239</v>
      </c>
      <c r="B2036" s="56" t="s">
        <v>1715</v>
      </c>
      <c r="C2036" s="56" t="s">
        <v>4445</v>
      </c>
    </row>
    <row r="2037" spans="1:3" x14ac:dyDescent="0.25">
      <c r="A2037" s="56" t="s">
        <v>239</v>
      </c>
      <c r="B2037" s="56" t="s">
        <v>1241</v>
      </c>
      <c r="C2037" s="56" t="s">
        <v>4715</v>
      </c>
    </row>
    <row r="2038" spans="1:3" x14ac:dyDescent="0.25">
      <c r="A2038" s="56" t="s">
        <v>239</v>
      </c>
      <c r="B2038" s="56" t="s">
        <v>1997</v>
      </c>
      <c r="C2038" s="56" t="s">
        <v>4446</v>
      </c>
    </row>
    <row r="2039" spans="1:3" x14ac:dyDescent="0.25">
      <c r="A2039" s="56" t="s">
        <v>239</v>
      </c>
      <c r="B2039" s="56" t="s">
        <v>1805</v>
      </c>
      <c r="C2039" s="56" t="s">
        <v>4446</v>
      </c>
    </row>
    <row r="2040" spans="1:3" x14ac:dyDescent="0.25">
      <c r="A2040" s="56" t="s">
        <v>239</v>
      </c>
      <c r="B2040" s="56" t="s">
        <v>1649</v>
      </c>
      <c r="C2040" s="56" t="s">
        <v>4713</v>
      </c>
    </row>
    <row r="2041" spans="1:3" x14ac:dyDescent="0.25">
      <c r="A2041" s="56" t="s">
        <v>239</v>
      </c>
      <c r="B2041" s="56" t="s">
        <v>1309</v>
      </c>
      <c r="C2041" s="56" t="s">
        <v>4713</v>
      </c>
    </row>
    <row r="2042" spans="1:3" x14ac:dyDescent="0.25">
      <c r="A2042" s="56" t="s">
        <v>239</v>
      </c>
      <c r="B2042" s="56" t="s">
        <v>2767</v>
      </c>
      <c r="C2042" s="56" t="s">
        <v>4458</v>
      </c>
    </row>
    <row r="2043" spans="1:3" x14ac:dyDescent="0.25">
      <c r="A2043" s="56" t="s">
        <v>239</v>
      </c>
      <c r="B2043" s="56" t="s">
        <v>2539</v>
      </c>
      <c r="C2043" s="56" t="s">
        <v>4446</v>
      </c>
    </row>
    <row r="2044" spans="1:3" x14ac:dyDescent="0.25">
      <c r="A2044" s="56" t="s">
        <v>239</v>
      </c>
      <c r="B2044" s="56" t="s">
        <v>1707</v>
      </c>
      <c r="C2044" s="56" t="s">
        <v>4472</v>
      </c>
    </row>
    <row r="2045" spans="1:3" x14ac:dyDescent="0.25">
      <c r="A2045" s="56" t="s">
        <v>239</v>
      </c>
      <c r="B2045" s="56" t="s">
        <v>2749</v>
      </c>
      <c r="C2045" s="56" t="s">
        <v>4535</v>
      </c>
    </row>
    <row r="2046" spans="1:3" x14ac:dyDescent="0.25">
      <c r="A2046" s="56" t="s">
        <v>239</v>
      </c>
      <c r="B2046" s="56" t="s">
        <v>1727</v>
      </c>
      <c r="C2046" s="56" t="s">
        <v>4716</v>
      </c>
    </row>
    <row r="2047" spans="1:3" x14ac:dyDescent="0.25">
      <c r="A2047" s="56" t="s">
        <v>239</v>
      </c>
      <c r="B2047" s="56" t="s">
        <v>1311</v>
      </c>
      <c r="C2047" s="56" t="s">
        <v>4713</v>
      </c>
    </row>
    <row r="2048" spans="1:3" x14ac:dyDescent="0.25">
      <c r="A2048" s="56" t="s">
        <v>239</v>
      </c>
      <c r="B2048" s="56" t="s">
        <v>2765</v>
      </c>
      <c r="C2048" s="56" t="s">
        <v>4458</v>
      </c>
    </row>
    <row r="2049" spans="1:3" x14ac:dyDescent="0.25">
      <c r="A2049" s="56" t="s">
        <v>239</v>
      </c>
      <c r="B2049" s="56" t="s">
        <v>1963</v>
      </c>
      <c r="C2049" s="56" t="s">
        <v>4712</v>
      </c>
    </row>
    <row r="2050" spans="1:3" x14ac:dyDescent="0.25">
      <c r="A2050" s="56" t="s">
        <v>239</v>
      </c>
      <c r="B2050" s="56" t="s">
        <v>1967</v>
      </c>
      <c r="C2050" s="56" t="s">
        <v>4713</v>
      </c>
    </row>
    <row r="2051" spans="1:3" x14ac:dyDescent="0.25">
      <c r="A2051" s="56" t="s">
        <v>239</v>
      </c>
      <c r="B2051" s="56" t="s">
        <v>1725</v>
      </c>
      <c r="C2051" s="56" t="s">
        <v>4445</v>
      </c>
    </row>
    <row r="2052" spans="1:3" x14ac:dyDescent="0.25">
      <c r="A2052" s="56" t="s">
        <v>239</v>
      </c>
      <c r="B2052" s="56" t="s">
        <v>2517</v>
      </c>
      <c r="C2052" s="56" t="s">
        <v>4446</v>
      </c>
    </row>
    <row r="2053" spans="1:3" x14ac:dyDescent="0.25">
      <c r="A2053" s="56" t="s">
        <v>239</v>
      </c>
      <c r="B2053" s="56" t="s">
        <v>1719</v>
      </c>
      <c r="C2053" s="56" t="s">
        <v>4459</v>
      </c>
    </row>
    <row r="2054" spans="1:3" x14ac:dyDescent="0.25">
      <c r="A2054" s="56" t="s">
        <v>239</v>
      </c>
      <c r="B2054" s="56" t="s">
        <v>1003</v>
      </c>
      <c r="C2054" s="56" t="s">
        <v>4446</v>
      </c>
    </row>
    <row r="2055" spans="1:3" x14ac:dyDescent="0.25">
      <c r="A2055" s="56" t="s">
        <v>239</v>
      </c>
      <c r="B2055" s="56" t="s">
        <v>1179</v>
      </c>
      <c r="C2055" s="56" t="s">
        <v>4460</v>
      </c>
    </row>
    <row r="2056" spans="1:3" x14ac:dyDescent="0.25">
      <c r="A2056" s="56" t="s">
        <v>3307</v>
      </c>
      <c r="B2056" s="56" t="s">
        <v>2351</v>
      </c>
      <c r="C2056" s="56" t="s">
        <v>4717</v>
      </c>
    </row>
    <row r="2057" spans="1:3" x14ac:dyDescent="0.25">
      <c r="A2057" s="56" t="s">
        <v>3307</v>
      </c>
      <c r="B2057" s="56" t="s">
        <v>2631</v>
      </c>
      <c r="C2057" s="56" t="s">
        <v>4718</v>
      </c>
    </row>
    <row r="2058" spans="1:3" x14ac:dyDescent="0.25">
      <c r="A2058" s="56" t="s">
        <v>3307</v>
      </c>
      <c r="B2058" s="56" t="s">
        <v>2355</v>
      </c>
      <c r="C2058" s="56" t="s">
        <v>4717</v>
      </c>
    </row>
    <row r="2059" spans="1:3" x14ac:dyDescent="0.25">
      <c r="A2059" s="56" t="s">
        <v>3307</v>
      </c>
      <c r="B2059" s="56" t="s">
        <v>2353</v>
      </c>
      <c r="C2059" s="56" t="s">
        <v>4717</v>
      </c>
    </row>
    <row r="2060" spans="1:3" x14ac:dyDescent="0.25">
      <c r="A2060" s="56" t="s">
        <v>3307</v>
      </c>
      <c r="B2060" s="56" t="s">
        <v>2359</v>
      </c>
      <c r="C2060" s="56" t="s">
        <v>4717</v>
      </c>
    </row>
    <row r="2061" spans="1:3" x14ac:dyDescent="0.25">
      <c r="A2061" s="56" t="s">
        <v>3307</v>
      </c>
      <c r="B2061" s="56" t="s">
        <v>2357</v>
      </c>
      <c r="C2061" s="56" t="s">
        <v>4717</v>
      </c>
    </row>
    <row r="2062" spans="1:3" x14ac:dyDescent="0.25">
      <c r="A2062" s="56" t="s">
        <v>3307</v>
      </c>
      <c r="B2062" s="56" t="s">
        <v>2613</v>
      </c>
      <c r="C2062" s="56" t="s">
        <v>4718</v>
      </c>
    </row>
    <row r="2063" spans="1:3" x14ac:dyDescent="0.25">
      <c r="A2063" s="56" t="s">
        <v>3307</v>
      </c>
      <c r="B2063" s="56" t="s">
        <v>2349</v>
      </c>
      <c r="C2063" s="56" t="s">
        <v>4717</v>
      </c>
    </row>
    <row r="2064" spans="1:3" x14ac:dyDescent="0.25">
      <c r="A2064" s="56" t="s">
        <v>3315</v>
      </c>
      <c r="B2064" s="56" t="s">
        <v>2351</v>
      </c>
      <c r="C2064" s="56" t="s">
        <v>4717</v>
      </c>
    </row>
    <row r="2065" spans="1:3" x14ac:dyDescent="0.25">
      <c r="A2065" s="56" t="s">
        <v>3315</v>
      </c>
      <c r="B2065" s="56" t="s">
        <v>2631</v>
      </c>
      <c r="C2065" s="56" t="s">
        <v>4718</v>
      </c>
    </row>
    <row r="2066" spans="1:3" x14ac:dyDescent="0.25">
      <c r="A2066" s="56" t="s">
        <v>3315</v>
      </c>
      <c r="B2066" s="56" t="s">
        <v>2355</v>
      </c>
      <c r="C2066" s="56" t="s">
        <v>4717</v>
      </c>
    </row>
    <row r="2067" spans="1:3" x14ac:dyDescent="0.25">
      <c r="A2067" s="56" t="s">
        <v>3315</v>
      </c>
      <c r="B2067" s="56" t="s">
        <v>2353</v>
      </c>
      <c r="C2067" s="56" t="s">
        <v>4717</v>
      </c>
    </row>
    <row r="2068" spans="1:3" x14ac:dyDescent="0.25">
      <c r="A2068" s="56" t="s">
        <v>3315</v>
      </c>
      <c r="B2068" s="56" t="s">
        <v>2359</v>
      </c>
      <c r="C2068" s="56" t="s">
        <v>4717</v>
      </c>
    </row>
    <row r="2069" spans="1:3" x14ac:dyDescent="0.25">
      <c r="A2069" s="56" t="s">
        <v>3315</v>
      </c>
      <c r="B2069" s="56" t="s">
        <v>2357</v>
      </c>
      <c r="C2069" s="56" t="s">
        <v>4717</v>
      </c>
    </row>
    <row r="2070" spans="1:3" x14ac:dyDescent="0.25">
      <c r="A2070" s="56" t="s">
        <v>3315</v>
      </c>
      <c r="B2070" s="56" t="s">
        <v>2613</v>
      </c>
      <c r="C2070" s="56" t="s">
        <v>4718</v>
      </c>
    </row>
    <row r="2071" spans="1:3" x14ac:dyDescent="0.25">
      <c r="A2071" s="56" t="s">
        <v>3315</v>
      </c>
      <c r="B2071" s="56" t="s">
        <v>2349</v>
      </c>
      <c r="C2071" s="56" t="s">
        <v>4717</v>
      </c>
    </row>
    <row r="2072" spans="1:3" x14ac:dyDescent="0.25">
      <c r="A2072" s="56" t="s">
        <v>215</v>
      </c>
      <c r="B2072" s="56" t="s">
        <v>1255</v>
      </c>
      <c r="C2072" s="56" t="s">
        <v>4446</v>
      </c>
    </row>
    <row r="2073" spans="1:3" x14ac:dyDescent="0.25">
      <c r="A2073" s="56" t="s">
        <v>215</v>
      </c>
      <c r="B2073" s="56" t="s">
        <v>2517</v>
      </c>
      <c r="C2073" s="56" t="s">
        <v>4446</v>
      </c>
    </row>
    <row r="2074" spans="1:3" x14ac:dyDescent="0.25">
      <c r="A2074" s="56" t="s">
        <v>215</v>
      </c>
      <c r="B2074" s="56" t="s">
        <v>1959</v>
      </c>
      <c r="C2074" s="56" t="s">
        <v>4719</v>
      </c>
    </row>
    <row r="2075" spans="1:3" x14ac:dyDescent="0.25">
      <c r="A2075" s="56" t="s">
        <v>215</v>
      </c>
      <c r="B2075" s="56" t="s">
        <v>1715</v>
      </c>
      <c r="C2075" s="56" t="s">
        <v>4445</v>
      </c>
    </row>
    <row r="2076" spans="1:3" x14ac:dyDescent="0.25">
      <c r="A2076" s="56" t="s">
        <v>215</v>
      </c>
      <c r="B2076" s="56" t="s">
        <v>1711</v>
      </c>
      <c r="C2076" s="56" t="s">
        <v>4445</v>
      </c>
    </row>
    <row r="2077" spans="1:3" x14ac:dyDescent="0.25">
      <c r="A2077" s="56" t="s">
        <v>215</v>
      </c>
      <c r="B2077" s="56" t="s">
        <v>1807</v>
      </c>
      <c r="C2077" s="56" t="s">
        <v>4446</v>
      </c>
    </row>
    <row r="2078" spans="1:3" x14ac:dyDescent="0.25">
      <c r="A2078" s="56" t="s">
        <v>215</v>
      </c>
      <c r="B2078" s="56" t="s">
        <v>1963</v>
      </c>
      <c r="C2078" s="56" t="s">
        <v>4719</v>
      </c>
    </row>
    <row r="2079" spans="1:3" x14ac:dyDescent="0.25">
      <c r="A2079" s="56" t="s">
        <v>215</v>
      </c>
      <c r="B2079" s="56" t="s">
        <v>1961</v>
      </c>
      <c r="C2079" s="56" t="s">
        <v>4719</v>
      </c>
    </row>
    <row r="2080" spans="1:3" x14ac:dyDescent="0.25">
      <c r="A2080" s="56" t="s">
        <v>215</v>
      </c>
      <c r="B2080" s="56" t="s">
        <v>1649</v>
      </c>
      <c r="C2080" s="56" t="s">
        <v>4720</v>
      </c>
    </row>
    <row r="2081" spans="1:3" x14ac:dyDescent="0.25">
      <c r="A2081" s="56" t="s">
        <v>215</v>
      </c>
      <c r="B2081" s="56" t="s">
        <v>2767</v>
      </c>
      <c r="C2081" s="56" t="s">
        <v>4458</v>
      </c>
    </row>
    <row r="2082" spans="1:3" x14ac:dyDescent="0.25">
      <c r="A2082" s="56" t="s">
        <v>215</v>
      </c>
      <c r="B2082" s="56" t="s">
        <v>1179</v>
      </c>
      <c r="C2082" s="56" t="s">
        <v>4460</v>
      </c>
    </row>
    <row r="2083" spans="1:3" x14ac:dyDescent="0.25">
      <c r="A2083" s="56" t="s">
        <v>215</v>
      </c>
      <c r="B2083" s="56" t="s">
        <v>1805</v>
      </c>
      <c r="C2083" s="56" t="s">
        <v>4446</v>
      </c>
    </row>
    <row r="2084" spans="1:3" x14ac:dyDescent="0.25">
      <c r="A2084" s="56" t="s">
        <v>215</v>
      </c>
      <c r="B2084" s="56" t="s">
        <v>2539</v>
      </c>
      <c r="C2084" s="56" t="s">
        <v>4446</v>
      </c>
    </row>
    <row r="2085" spans="1:3" x14ac:dyDescent="0.25">
      <c r="A2085" s="56" t="s">
        <v>215</v>
      </c>
      <c r="B2085" s="56" t="s">
        <v>1719</v>
      </c>
      <c r="C2085" s="56" t="s">
        <v>4459</v>
      </c>
    </row>
    <row r="2086" spans="1:3" x14ac:dyDescent="0.25">
      <c r="A2086" s="56" t="s">
        <v>215</v>
      </c>
      <c r="B2086" s="56" t="s">
        <v>1725</v>
      </c>
      <c r="C2086" s="56" t="s">
        <v>4445</v>
      </c>
    </row>
    <row r="2087" spans="1:3" x14ac:dyDescent="0.25">
      <c r="A2087" s="56" t="s">
        <v>215</v>
      </c>
      <c r="B2087" s="56" t="s">
        <v>1727</v>
      </c>
      <c r="C2087" s="56" t="s">
        <v>4445</v>
      </c>
    </row>
    <row r="2088" spans="1:3" x14ac:dyDescent="0.25">
      <c r="A2088" s="56" t="s">
        <v>215</v>
      </c>
      <c r="B2088" s="56" t="s">
        <v>1311</v>
      </c>
      <c r="C2088" s="56" t="s">
        <v>4720</v>
      </c>
    </row>
    <row r="2089" spans="1:3" x14ac:dyDescent="0.25">
      <c r="A2089" s="56" t="s">
        <v>215</v>
      </c>
      <c r="B2089" s="56" t="s">
        <v>1967</v>
      </c>
      <c r="C2089" s="56" t="s">
        <v>4720</v>
      </c>
    </row>
    <row r="2090" spans="1:3" x14ac:dyDescent="0.25">
      <c r="A2090" s="56" t="s">
        <v>215</v>
      </c>
      <c r="B2090" s="56" t="s">
        <v>659</v>
      </c>
      <c r="C2090" s="56" t="s">
        <v>4446</v>
      </c>
    </row>
    <row r="2091" spans="1:3" x14ac:dyDescent="0.25">
      <c r="A2091" s="56" t="s">
        <v>215</v>
      </c>
      <c r="B2091" s="56" t="s">
        <v>2151</v>
      </c>
      <c r="C2091" s="56" t="s">
        <v>4446</v>
      </c>
    </row>
    <row r="2092" spans="1:3" x14ac:dyDescent="0.25">
      <c r="A2092" s="56" t="s">
        <v>215</v>
      </c>
      <c r="B2092" s="56" t="s">
        <v>2765</v>
      </c>
      <c r="C2092" s="56" t="s">
        <v>4458</v>
      </c>
    </row>
    <row r="2093" spans="1:3" x14ac:dyDescent="0.25">
      <c r="A2093" s="56" t="s">
        <v>215</v>
      </c>
      <c r="B2093" s="56" t="s">
        <v>1707</v>
      </c>
      <c r="C2093" s="56" t="s">
        <v>4457</v>
      </c>
    </row>
    <row r="2094" spans="1:3" x14ac:dyDescent="0.25">
      <c r="A2094" s="56" t="s">
        <v>215</v>
      </c>
      <c r="B2094" s="56" t="s">
        <v>1997</v>
      </c>
      <c r="C2094" s="56" t="s">
        <v>4446</v>
      </c>
    </row>
    <row r="2095" spans="1:3" x14ac:dyDescent="0.25">
      <c r="A2095" s="56" t="s">
        <v>215</v>
      </c>
      <c r="B2095" s="56" t="s">
        <v>1713</v>
      </c>
      <c r="C2095" s="56" t="s">
        <v>4445</v>
      </c>
    </row>
    <row r="2096" spans="1:3" x14ac:dyDescent="0.25">
      <c r="A2096" s="56" t="s">
        <v>215</v>
      </c>
      <c r="B2096" s="56" t="s">
        <v>1717</v>
      </c>
      <c r="C2096" s="56" t="s">
        <v>4711</v>
      </c>
    </row>
    <row r="2097" spans="1:3" x14ac:dyDescent="0.25">
      <c r="A2097" s="56" t="s">
        <v>215</v>
      </c>
      <c r="B2097" s="56" t="s">
        <v>1309</v>
      </c>
      <c r="C2097" s="56" t="s">
        <v>4720</v>
      </c>
    </row>
    <row r="2098" spans="1:3" x14ac:dyDescent="0.25">
      <c r="A2098" s="56" t="s">
        <v>215</v>
      </c>
      <c r="B2098" s="56" t="s">
        <v>2285</v>
      </c>
      <c r="C2098" s="56" t="s">
        <v>4721</v>
      </c>
    </row>
    <row r="2099" spans="1:3" x14ac:dyDescent="0.25">
      <c r="A2099" s="56" t="s">
        <v>215</v>
      </c>
      <c r="B2099" s="56" t="s">
        <v>1307</v>
      </c>
      <c r="C2099" s="56" t="s">
        <v>4720</v>
      </c>
    </row>
    <row r="2100" spans="1:3" x14ac:dyDescent="0.25">
      <c r="A2100" s="56" t="s">
        <v>215</v>
      </c>
      <c r="B2100" s="56" t="s">
        <v>1241</v>
      </c>
      <c r="C2100" s="56" t="s">
        <v>4722</v>
      </c>
    </row>
    <row r="2101" spans="1:3" x14ac:dyDescent="0.25">
      <c r="A2101" s="56" t="s">
        <v>215</v>
      </c>
      <c r="B2101" s="56" t="s">
        <v>1003</v>
      </c>
      <c r="C2101" s="56" t="s">
        <v>4446</v>
      </c>
    </row>
    <row r="2102" spans="1:3" x14ac:dyDescent="0.25">
      <c r="A2102" s="56" t="s">
        <v>215</v>
      </c>
      <c r="B2102" s="56" t="s">
        <v>1995</v>
      </c>
      <c r="C2102" s="56" t="s">
        <v>4446</v>
      </c>
    </row>
    <row r="2103" spans="1:3" x14ac:dyDescent="0.25">
      <c r="A2103" s="56" t="s">
        <v>215</v>
      </c>
      <c r="B2103" s="56" t="s">
        <v>1305</v>
      </c>
      <c r="C2103" s="56" t="s">
        <v>4720</v>
      </c>
    </row>
    <row r="2104" spans="1:3" x14ac:dyDescent="0.25">
      <c r="A2104" s="56" t="s">
        <v>215</v>
      </c>
      <c r="B2104" s="56" t="s">
        <v>1969</v>
      </c>
      <c r="C2104" s="56" t="s">
        <v>4720</v>
      </c>
    </row>
    <row r="2105" spans="1:3" x14ac:dyDescent="0.25">
      <c r="A2105" s="56" t="s">
        <v>215</v>
      </c>
      <c r="B2105" s="56" t="s">
        <v>1723</v>
      </c>
      <c r="C2105" s="56" t="s">
        <v>4445</v>
      </c>
    </row>
    <row r="2106" spans="1:3" x14ac:dyDescent="0.25">
      <c r="A2106" s="56" t="s">
        <v>215</v>
      </c>
      <c r="B2106" s="56" t="s">
        <v>1809</v>
      </c>
      <c r="C2106" s="56" t="s">
        <v>4446</v>
      </c>
    </row>
    <row r="2107" spans="1:3" x14ac:dyDescent="0.25">
      <c r="A2107" s="56" t="s">
        <v>263</v>
      </c>
      <c r="B2107" s="56" t="s">
        <v>2709</v>
      </c>
      <c r="C2107" s="56" t="s">
        <v>4723</v>
      </c>
    </row>
    <row r="2108" spans="1:3" x14ac:dyDescent="0.25">
      <c r="A2108" s="56" t="s">
        <v>263</v>
      </c>
      <c r="B2108" s="56" t="s">
        <v>2517</v>
      </c>
      <c r="C2108" s="56" t="s">
        <v>4446</v>
      </c>
    </row>
    <row r="2109" spans="1:3" x14ac:dyDescent="0.25">
      <c r="A2109" s="56" t="s">
        <v>263</v>
      </c>
      <c r="B2109" s="56" t="s">
        <v>1713</v>
      </c>
      <c r="C2109" s="56" t="s">
        <v>4445</v>
      </c>
    </row>
    <row r="2110" spans="1:3" x14ac:dyDescent="0.25">
      <c r="A2110" s="56" t="s">
        <v>263</v>
      </c>
      <c r="B2110" s="56" t="s">
        <v>2151</v>
      </c>
      <c r="C2110" s="56" t="s">
        <v>4446</v>
      </c>
    </row>
    <row r="2111" spans="1:3" x14ac:dyDescent="0.25">
      <c r="A2111" s="56" t="s">
        <v>263</v>
      </c>
      <c r="B2111" s="56" t="s">
        <v>1717</v>
      </c>
      <c r="C2111" s="56" t="s">
        <v>4444</v>
      </c>
    </row>
    <row r="2112" spans="1:3" x14ac:dyDescent="0.25">
      <c r="A2112" s="56" t="s">
        <v>263</v>
      </c>
      <c r="B2112" s="56" t="s">
        <v>1961</v>
      </c>
      <c r="C2112" s="56" t="s">
        <v>4724</v>
      </c>
    </row>
    <row r="2113" spans="1:3" x14ac:dyDescent="0.25">
      <c r="A2113" s="56" t="s">
        <v>263</v>
      </c>
      <c r="B2113" s="56" t="s">
        <v>2765</v>
      </c>
      <c r="C2113" s="56" t="s">
        <v>4458</v>
      </c>
    </row>
    <row r="2114" spans="1:3" x14ac:dyDescent="0.25">
      <c r="A2114" s="56" t="s">
        <v>263</v>
      </c>
      <c r="B2114" s="56" t="s">
        <v>1003</v>
      </c>
      <c r="C2114" s="56" t="s">
        <v>4446</v>
      </c>
    </row>
    <row r="2115" spans="1:3" x14ac:dyDescent="0.25">
      <c r="A2115" s="56" t="s">
        <v>263</v>
      </c>
      <c r="B2115" s="56" t="s">
        <v>659</v>
      </c>
      <c r="C2115" s="56" t="s">
        <v>4446</v>
      </c>
    </row>
    <row r="2116" spans="1:3" x14ac:dyDescent="0.25">
      <c r="A2116" s="56" t="s">
        <v>263</v>
      </c>
      <c r="B2116" s="56" t="s">
        <v>1807</v>
      </c>
      <c r="C2116" s="56" t="s">
        <v>4446</v>
      </c>
    </row>
    <row r="2117" spans="1:3" x14ac:dyDescent="0.25">
      <c r="A2117" s="56" t="s">
        <v>263</v>
      </c>
      <c r="B2117" s="56" t="s">
        <v>2751</v>
      </c>
      <c r="C2117" s="56" t="s">
        <v>4535</v>
      </c>
    </row>
    <row r="2118" spans="1:3" x14ac:dyDescent="0.25">
      <c r="A2118" s="56" t="s">
        <v>263</v>
      </c>
      <c r="B2118" s="56" t="s">
        <v>1305</v>
      </c>
      <c r="C2118" s="56" t="s">
        <v>4725</v>
      </c>
    </row>
    <row r="2119" spans="1:3" x14ac:dyDescent="0.25">
      <c r="A2119" s="56" t="s">
        <v>263</v>
      </c>
      <c r="B2119" s="56" t="s">
        <v>1727</v>
      </c>
      <c r="C2119" s="56" t="s">
        <v>4445</v>
      </c>
    </row>
    <row r="2120" spans="1:3" x14ac:dyDescent="0.25">
      <c r="A2120" s="56" t="s">
        <v>263</v>
      </c>
      <c r="B2120" s="56" t="s">
        <v>1969</v>
      </c>
      <c r="C2120" s="56" t="s">
        <v>4725</v>
      </c>
    </row>
    <row r="2121" spans="1:3" x14ac:dyDescent="0.25">
      <c r="A2121" s="56" t="s">
        <v>263</v>
      </c>
      <c r="B2121" s="56" t="s">
        <v>1959</v>
      </c>
      <c r="C2121" s="56" t="s">
        <v>4726</v>
      </c>
    </row>
    <row r="2122" spans="1:3" x14ac:dyDescent="0.25">
      <c r="A2122" s="56" t="s">
        <v>263</v>
      </c>
      <c r="B2122" s="56" t="s">
        <v>2539</v>
      </c>
      <c r="C2122" s="56" t="s">
        <v>4446</v>
      </c>
    </row>
    <row r="2123" spans="1:3" x14ac:dyDescent="0.25">
      <c r="A2123" s="56" t="s">
        <v>263</v>
      </c>
      <c r="B2123" s="56" t="s">
        <v>1255</v>
      </c>
      <c r="C2123" s="56" t="s">
        <v>4446</v>
      </c>
    </row>
    <row r="2124" spans="1:3" x14ac:dyDescent="0.25">
      <c r="A2124" s="56" t="s">
        <v>263</v>
      </c>
      <c r="B2124" s="56" t="s">
        <v>1179</v>
      </c>
      <c r="C2124" s="56" t="s">
        <v>4460</v>
      </c>
    </row>
    <row r="2125" spans="1:3" x14ac:dyDescent="0.25">
      <c r="A2125" s="56" t="s">
        <v>263</v>
      </c>
      <c r="B2125" s="56" t="s">
        <v>1805</v>
      </c>
      <c r="C2125" s="56" t="s">
        <v>4446</v>
      </c>
    </row>
    <row r="2126" spans="1:3" x14ac:dyDescent="0.25">
      <c r="A2126" s="56" t="s">
        <v>263</v>
      </c>
      <c r="B2126" s="56" t="s">
        <v>1719</v>
      </c>
      <c r="C2126" s="56" t="s">
        <v>4451</v>
      </c>
    </row>
    <row r="2127" spans="1:3" x14ac:dyDescent="0.25">
      <c r="A2127" s="56" t="s">
        <v>263</v>
      </c>
      <c r="B2127" s="56" t="s">
        <v>2767</v>
      </c>
      <c r="C2127" s="56" t="s">
        <v>4458</v>
      </c>
    </row>
    <row r="2128" spans="1:3" x14ac:dyDescent="0.25">
      <c r="A2128" s="56" t="s">
        <v>263</v>
      </c>
      <c r="B2128" s="56" t="s">
        <v>1725</v>
      </c>
      <c r="C2128" s="56" t="s">
        <v>4445</v>
      </c>
    </row>
    <row r="2129" spans="1:3" x14ac:dyDescent="0.25">
      <c r="A2129" s="56" t="s">
        <v>263</v>
      </c>
      <c r="B2129" s="56" t="s">
        <v>1963</v>
      </c>
      <c r="C2129" s="56" t="s">
        <v>4724</v>
      </c>
    </row>
    <row r="2130" spans="1:3" x14ac:dyDescent="0.25">
      <c r="A2130" s="56" t="s">
        <v>263</v>
      </c>
      <c r="B2130" s="56" t="s">
        <v>1967</v>
      </c>
      <c r="C2130" s="56" t="s">
        <v>4725</v>
      </c>
    </row>
    <row r="2131" spans="1:3" x14ac:dyDescent="0.25">
      <c r="A2131" s="56" t="s">
        <v>263</v>
      </c>
      <c r="B2131" s="56" t="s">
        <v>1311</v>
      </c>
      <c r="C2131" s="56" t="s">
        <v>4725</v>
      </c>
    </row>
    <row r="2132" spans="1:3" x14ac:dyDescent="0.25">
      <c r="A2132" s="56" t="s">
        <v>263</v>
      </c>
      <c r="B2132" s="56" t="s">
        <v>2749</v>
      </c>
      <c r="C2132" s="56" t="s">
        <v>4535</v>
      </c>
    </row>
    <row r="2133" spans="1:3" x14ac:dyDescent="0.25">
      <c r="A2133" s="56" t="s">
        <v>263</v>
      </c>
      <c r="B2133" s="56" t="s">
        <v>1707</v>
      </c>
      <c r="C2133" s="56" t="s">
        <v>4457</v>
      </c>
    </row>
    <row r="2134" spans="1:3" x14ac:dyDescent="0.25">
      <c r="A2134" s="56" t="s">
        <v>263</v>
      </c>
      <c r="B2134" s="56" t="s">
        <v>1649</v>
      </c>
      <c r="C2134" s="56" t="s">
        <v>4725</v>
      </c>
    </row>
    <row r="2135" spans="1:3" x14ac:dyDescent="0.25">
      <c r="A2135" s="56" t="s">
        <v>263</v>
      </c>
      <c r="B2135" s="56" t="s">
        <v>1309</v>
      </c>
      <c r="C2135" s="56" t="s">
        <v>4725</v>
      </c>
    </row>
    <row r="2136" spans="1:3" x14ac:dyDescent="0.25">
      <c r="A2136" s="56" t="s">
        <v>263</v>
      </c>
      <c r="B2136" s="56" t="s">
        <v>1997</v>
      </c>
      <c r="C2136" s="56" t="s">
        <v>4446</v>
      </c>
    </row>
    <row r="2137" spans="1:3" x14ac:dyDescent="0.25">
      <c r="A2137" s="56" t="s">
        <v>263</v>
      </c>
      <c r="B2137" s="56" t="s">
        <v>1307</v>
      </c>
      <c r="C2137" s="56" t="s">
        <v>4725</v>
      </c>
    </row>
    <row r="2138" spans="1:3" x14ac:dyDescent="0.25">
      <c r="A2138" s="56" t="s">
        <v>263</v>
      </c>
      <c r="B2138" s="56" t="s">
        <v>1715</v>
      </c>
      <c r="C2138" s="56" t="s">
        <v>4445</v>
      </c>
    </row>
    <row r="2139" spans="1:3" x14ac:dyDescent="0.25">
      <c r="A2139" s="56" t="s">
        <v>263</v>
      </c>
      <c r="B2139" s="56" t="s">
        <v>1241</v>
      </c>
      <c r="C2139" s="56" t="s">
        <v>4464</v>
      </c>
    </row>
    <row r="2140" spans="1:3" x14ac:dyDescent="0.25">
      <c r="A2140" s="56" t="s">
        <v>263</v>
      </c>
      <c r="B2140" s="56" t="s">
        <v>1995</v>
      </c>
      <c r="C2140" s="56" t="s">
        <v>4446</v>
      </c>
    </row>
    <row r="2141" spans="1:3" x14ac:dyDescent="0.25">
      <c r="A2141" s="56" t="s">
        <v>263</v>
      </c>
      <c r="B2141" s="56" t="s">
        <v>1723</v>
      </c>
      <c r="C2141" s="56" t="s">
        <v>4445</v>
      </c>
    </row>
    <row r="2142" spans="1:3" x14ac:dyDescent="0.25">
      <c r="A2142" s="56" t="s">
        <v>263</v>
      </c>
      <c r="B2142" s="56" t="s">
        <v>1711</v>
      </c>
      <c r="C2142" s="56" t="s">
        <v>4445</v>
      </c>
    </row>
    <row r="2143" spans="1:3" x14ac:dyDescent="0.25">
      <c r="A2143" s="56" t="s">
        <v>263</v>
      </c>
      <c r="B2143" s="56" t="s">
        <v>1809</v>
      </c>
      <c r="C2143" s="56" t="s">
        <v>4446</v>
      </c>
    </row>
    <row r="2144" spans="1:3" x14ac:dyDescent="0.25">
      <c r="A2144" s="56" t="s">
        <v>355</v>
      </c>
      <c r="B2144" s="56" t="s">
        <v>659</v>
      </c>
      <c r="C2144" s="56" t="s">
        <v>4446</v>
      </c>
    </row>
    <row r="2145" spans="1:3" x14ac:dyDescent="0.25">
      <c r="A2145" s="56" t="s">
        <v>355</v>
      </c>
      <c r="B2145" s="56" t="s">
        <v>1179</v>
      </c>
      <c r="C2145" s="56" t="s">
        <v>4460</v>
      </c>
    </row>
    <row r="2146" spans="1:3" x14ac:dyDescent="0.25">
      <c r="A2146" s="56" t="s">
        <v>355</v>
      </c>
      <c r="B2146" s="56" t="s">
        <v>1255</v>
      </c>
      <c r="C2146" s="56" t="s">
        <v>4446</v>
      </c>
    </row>
    <row r="2147" spans="1:3" x14ac:dyDescent="0.25">
      <c r="A2147" s="56" t="s">
        <v>355</v>
      </c>
      <c r="B2147" s="56" t="s">
        <v>1311</v>
      </c>
      <c r="C2147" s="56" t="s">
        <v>4727</v>
      </c>
    </row>
    <row r="2148" spans="1:3" x14ac:dyDescent="0.25">
      <c r="A2148" s="56" t="s">
        <v>355</v>
      </c>
      <c r="B2148" s="56" t="s">
        <v>1707</v>
      </c>
      <c r="C2148" s="56" t="s">
        <v>4728</v>
      </c>
    </row>
    <row r="2149" spans="1:3" x14ac:dyDescent="0.25">
      <c r="A2149" s="56" t="s">
        <v>355</v>
      </c>
      <c r="B2149" s="56" t="s">
        <v>1309</v>
      </c>
      <c r="C2149" s="56" t="s">
        <v>4727</v>
      </c>
    </row>
    <row r="2150" spans="1:3" x14ac:dyDescent="0.25">
      <c r="A2150" s="56" t="s">
        <v>355</v>
      </c>
      <c r="B2150" s="56" t="s">
        <v>2151</v>
      </c>
      <c r="C2150" s="56" t="s">
        <v>4446</v>
      </c>
    </row>
    <row r="2151" spans="1:3" x14ac:dyDescent="0.25">
      <c r="A2151" s="56" t="s">
        <v>355</v>
      </c>
      <c r="B2151" s="56" t="s">
        <v>1649</v>
      </c>
      <c r="C2151" s="56" t="s">
        <v>4727</v>
      </c>
    </row>
    <row r="2152" spans="1:3" x14ac:dyDescent="0.25">
      <c r="A2152" s="56" t="s">
        <v>355</v>
      </c>
      <c r="B2152" s="56" t="s">
        <v>1997</v>
      </c>
      <c r="C2152" s="56" t="s">
        <v>4446</v>
      </c>
    </row>
    <row r="2153" spans="1:3" x14ac:dyDescent="0.25">
      <c r="A2153" s="56" t="s">
        <v>355</v>
      </c>
      <c r="B2153" s="56" t="s">
        <v>1717</v>
      </c>
      <c r="C2153" s="56" t="s">
        <v>4711</v>
      </c>
    </row>
    <row r="2154" spans="1:3" x14ac:dyDescent="0.25">
      <c r="A2154" s="56" t="s">
        <v>355</v>
      </c>
      <c r="B2154" s="56" t="s">
        <v>1241</v>
      </c>
      <c r="C2154" s="56" t="s">
        <v>4729</v>
      </c>
    </row>
    <row r="2155" spans="1:3" x14ac:dyDescent="0.25">
      <c r="A2155" s="56" t="s">
        <v>355</v>
      </c>
      <c r="B2155" s="56" t="s">
        <v>1305</v>
      </c>
      <c r="C2155" s="56" t="s">
        <v>4727</v>
      </c>
    </row>
    <row r="2156" spans="1:3" x14ac:dyDescent="0.25">
      <c r="A2156" s="56" t="s">
        <v>355</v>
      </c>
      <c r="B2156" s="56" t="s">
        <v>1807</v>
      </c>
      <c r="C2156" s="56" t="s">
        <v>4446</v>
      </c>
    </row>
    <row r="2157" spans="1:3" x14ac:dyDescent="0.25">
      <c r="A2157" s="56" t="s">
        <v>355</v>
      </c>
      <c r="B2157" s="56" t="s">
        <v>1995</v>
      </c>
      <c r="C2157" s="56" t="s">
        <v>4446</v>
      </c>
    </row>
    <row r="2158" spans="1:3" x14ac:dyDescent="0.25">
      <c r="A2158" s="56" t="s">
        <v>355</v>
      </c>
      <c r="B2158" s="56" t="s">
        <v>1723</v>
      </c>
      <c r="C2158" s="56" t="s">
        <v>4666</v>
      </c>
    </row>
    <row r="2159" spans="1:3" x14ac:dyDescent="0.25">
      <c r="A2159" s="56" t="s">
        <v>355</v>
      </c>
      <c r="B2159" s="56" t="s">
        <v>1969</v>
      </c>
      <c r="C2159" s="56" t="s">
        <v>4727</v>
      </c>
    </row>
    <row r="2160" spans="1:3" x14ac:dyDescent="0.25">
      <c r="A2160" s="56" t="s">
        <v>355</v>
      </c>
      <c r="B2160" s="56" t="s">
        <v>1809</v>
      </c>
      <c r="C2160" s="56" t="s">
        <v>4446</v>
      </c>
    </row>
    <row r="2161" spans="1:3" x14ac:dyDescent="0.25">
      <c r="A2161" s="56" t="s">
        <v>355</v>
      </c>
      <c r="B2161" s="56" t="s">
        <v>1805</v>
      </c>
      <c r="C2161" s="56" t="s">
        <v>4446</v>
      </c>
    </row>
    <row r="2162" spans="1:3" x14ac:dyDescent="0.25">
      <c r="A2162" s="56" t="s">
        <v>355</v>
      </c>
      <c r="B2162" s="56" t="s">
        <v>1379</v>
      </c>
      <c r="C2162" s="56" t="s">
        <v>4452</v>
      </c>
    </row>
    <row r="2163" spans="1:3" x14ac:dyDescent="0.25">
      <c r="A2163" s="56" t="s">
        <v>355</v>
      </c>
      <c r="B2163" s="56" t="s">
        <v>1427</v>
      </c>
      <c r="C2163" s="56" t="s">
        <v>4452</v>
      </c>
    </row>
    <row r="2164" spans="1:3" x14ac:dyDescent="0.25">
      <c r="A2164" s="56" t="s">
        <v>355</v>
      </c>
      <c r="B2164" s="56" t="s">
        <v>2767</v>
      </c>
      <c r="C2164" s="56" t="s">
        <v>4458</v>
      </c>
    </row>
    <row r="2165" spans="1:3" x14ac:dyDescent="0.25">
      <c r="A2165" s="56" t="s">
        <v>355</v>
      </c>
      <c r="B2165" s="56" t="s">
        <v>1425</v>
      </c>
      <c r="C2165" s="56" t="s">
        <v>4452</v>
      </c>
    </row>
    <row r="2166" spans="1:3" x14ac:dyDescent="0.25">
      <c r="A2166" s="56" t="s">
        <v>355</v>
      </c>
      <c r="B2166" s="56" t="s">
        <v>1549</v>
      </c>
      <c r="C2166" s="56" t="s">
        <v>4452</v>
      </c>
    </row>
    <row r="2167" spans="1:3" x14ac:dyDescent="0.25">
      <c r="A2167" s="56" t="s">
        <v>355</v>
      </c>
      <c r="B2167" s="56" t="s">
        <v>1003</v>
      </c>
      <c r="C2167" s="56" t="s">
        <v>4446</v>
      </c>
    </row>
    <row r="2168" spans="1:3" x14ac:dyDescent="0.25">
      <c r="A2168" s="56" t="s">
        <v>355</v>
      </c>
      <c r="B2168" s="56" t="s">
        <v>1377</v>
      </c>
      <c r="C2168" s="56" t="s">
        <v>4452</v>
      </c>
    </row>
    <row r="2169" spans="1:3" x14ac:dyDescent="0.25">
      <c r="A2169" s="56" t="s">
        <v>355</v>
      </c>
      <c r="B2169" s="56" t="s">
        <v>2539</v>
      </c>
      <c r="C2169" s="56" t="s">
        <v>4446</v>
      </c>
    </row>
    <row r="2170" spans="1:3" x14ac:dyDescent="0.25">
      <c r="A2170" s="56" t="s">
        <v>355</v>
      </c>
      <c r="B2170" s="56" t="s">
        <v>1967</v>
      </c>
      <c r="C2170" s="56" t="s">
        <v>4727</v>
      </c>
    </row>
    <row r="2171" spans="1:3" x14ac:dyDescent="0.25">
      <c r="A2171" s="56" t="s">
        <v>355</v>
      </c>
      <c r="B2171" s="56" t="s">
        <v>2517</v>
      </c>
      <c r="C2171" s="56" t="s">
        <v>4446</v>
      </c>
    </row>
    <row r="2172" spans="1:3" x14ac:dyDescent="0.25">
      <c r="A2172" s="56" t="s">
        <v>355</v>
      </c>
      <c r="B2172" s="56" t="s">
        <v>1307</v>
      </c>
      <c r="C2172" s="56" t="s">
        <v>4727</v>
      </c>
    </row>
    <row r="2173" spans="1:3" x14ac:dyDescent="0.25">
      <c r="A2173" s="56" t="s">
        <v>355</v>
      </c>
      <c r="B2173" s="56" t="s">
        <v>1551</v>
      </c>
      <c r="C2173" s="56" t="s">
        <v>4452</v>
      </c>
    </row>
    <row r="2174" spans="1:3" x14ac:dyDescent="0.25">
      <c r="A2174" s="56" t="s">
        <v>355</v>
      </c>
      <c r="B2174" s="56" t="s">
        <v>1369</v>
      </c>
      <c r="C2174" s="56" t="s">
        <v>4452</v>
      </c>
    </row>
    <row r="2175" spans="1:3" x14ac:dyDescent="0.25">
      <c r="A2175" s="56" t="s">
        <v>355</v>
      </c>
      <c r="B2175" s="56" t="s">
        <v>1367</v>
      </c>
      <c r="C2175" s="56" t="s">
        <v>4452</v>
      </c>
    </row>
    <row r="2176" spans="1:3" x14ac:dyDescent="0.25">
      <c r="A2176" s="56" t="s">
        <v>355</v>
      </c>
      <c r="B2176" s="56" t="s">
        <v>1421</v>
      </c>
      <c r="C2176" s="56" t="s">
        <v>4452</v>
      </c>
    </row>
    <row r="2177" spans="1:3" x14ac:dyDescent="0.25">
      <c r="A2177" s="56" t="s">
        <v>355</v>
      </c>
      <c r="B2177" s="56" t="s">
        <v>1419</v>
      </c>
      <c r="C2177" s="56" t="s">
        <v>4452</v>
      </c>
    </row>
    <row r="2178" spans="1:3" x14ac:dyDescent="0.25">
      <c r="A2178" s="56" t="s">
        <v>355</v>
      </c>
      <c r="B2178" s="56" t="s">
        <v>2765</v>
      </c>
      <c r="C2178" s="56" t="s">
        <v>4458</v>
      </c>
    </row>
    <row r="2179" spans="1:3" x14ac:dyDescent="0.25">
      <c r="A2179" s="56" t="s">
        <v>92</v>
      </c>
      <c r="B2179" s="56" t="s">
        <v>1179</v>
      </c>
      <c r="C2179" s="56" t="s">
        <v>4460</v>
      </c>
    </row>
    <row r="2180" spans="1:3" x14ac:dyDescent="0.25">
      <c r="A2180" s="56" t="s">
        <v>92</v>
      </c>
      <c r="B2180" s="56" t="s">
        <v>1719</v>
      </c>
      <c r="C2180" s="56" t="s">
        <v>4451</v>
      </c>
    </row>
    <row r="2181" spans="1:3" x14ac:dyDescent="0.25">
      <c r="A2181" s="56" t="s">
        <v>92</v>
      </c>
      <c r="B2181" s="56" t="s">
        <v>3017</v>
      </c>
      <c r="C2181" s="56" t="s">
        <v>4505</v>
      </c>
    </row>
    <row r="2182" spans="1:3" x14ac:dyDescent="0.25">
      <c r="A2182" s="56" t="s">
        <v>92</v>
      </c>
      <c r="B2182" s="56" t="s">
        <v>1725</v>
      </c>
      <c r="C2182" s="56" t="s">
        <v>4445</v>
      </c>
    </row>
    <row r="2183" spans="1:3" x14ac:dyDescent="0.25">
      <c r="A2183" s="56" t="s">
        <v>92</v>
      </c>
      <c r="B2183" s="56" t="s">
        <v>2767</v>
      </c>
      <c r="C2183" s="56" t="s">
        <v>4458</v>
      </c>
    </row>
    <row r="2184" spans="1:3" x14ac:dyDescent="0.25">
      <c r="A2184" s="56" t="s">
        <v>92</v>
      </c>
      <c r="B2184" s="56" t="s">
        <v>2749</v>
      </c>
      <c r="C2184" s="56" t="s">
        <v>4466</v>
      </c>
    </row>
    <row r="2185" spans="1:3" x14ac:dyDescent="0.25">
      <c r="A2185" s="56" t="s">
        <v>92</v>
      </c>
      <c r="B2185" s="56" t="s">
        <v>1967</v>
      </c>
      <c r="C2185" s="56" t="s">
        <v>4730</v>
      </c>
    </row>
    <row r="2186" spans="1:3" x14ac:dyDescent="0.25">
      <c r="A2186" s="56" t="s">
        <v>92</v>
      </c>
      <c r="B2186" s="56" t="s">
        <v>2993</v>
      </c>
      <c r="C2186" s="56" t="s">
        <v>4731</v>
      </c>
    </row>
    <row r="2187" spans="1:3" x14ac:dyDescent="0.25">
      <c r="A2187" s="56" t="s">
        <v>92</v>
      </c>
      <c r="B2187" s="56" t="s">
        <v>1311</v>
      </c>
      <c r="C2187" s="56" t="s">
        <v>4730</v>
      </c>
    </row>
    <row r="2188" spans="1:3" x14ac:dyDescent="0.25">
      <c r="A2188" s="56" t="s">
        <v>92</v>
      </c>
      <c r="B2188" s="56" t="s">
        <v>2995</v>
      </c>
      <c r="C2188" s="56" t="s">
        <v>4731</v>
      </c>
    </row>
    <row r="2189" spans="1:3" x14ac:dyDescent="0.25">
      <c r="A2189" s="56" t="s">
        <v>92</v>
      </c>
      <c r="B2189" s="56" t="s">
        <v>669</v>
      </c>
      <c r="C2189" s="56" t="s">
        <v>4505</v>
      </c>
    </row>
    <row r="2190" spans="1:3" x14ac:dyDescent="0.25">
      <c r="A2190" s="56" t="s">
        <v>92</v>
      </c>
      <c r="B2190" s="56" t="s">
        <v>2921</v>
      </c>
      <c r="C2190" s="56" t="s">
        <v>4505</v>
      </c>
    </row>
    <row r="2191" spans="1:3" x14ac:dyDescent="0.25">
      <c r="A2191" s="56" t="s">
        <v>92</v>
      </c>
      <c r="B2191" s="56" t="s">
        <v>3001</v>
      </c>
      <c r="C2191" s="56" t="s">
        <v>4505</v>
      </c>
    </row>
    <row r="2192" spans="1:3" x14ac:dyDescent="0.25">
      <c r="A2192" s="56" t="s">
        <v>92</v>
      </c>
      <c r="B2192" s="56" t="s">
        <v>3005</v>
      </c>
      <c r="C2192" s="56" t="s">
        <v>4505</v>
      </c>
    </row>
    <row r="2193" spans="1:3" x14ac:dyDescent="0.25">
      <c r="A2193" s="56" t="s">
        <v>92</v>
      </c>
      <c r="B2193" s="56" t="s">
        <v>1707</v>
      </c>
      <c r="C2193" s="56" t="s">
        <v>4448</v>
      </c>
    </row>
    <row r="2194" spans="1:3" x14ac:dyDescent="0.25">
      <c r="A2194" s="56" t="s">
        <v>92</v>
      </c>
      <c r="B2194" s="56" t="s">
        <v>2919</v>
      </c>
      <c r="C2194" s="56" t="s">
        <v>4505</v>
      </c>
    </row>
    <row r="2195" spans="1:3" x14ac:dyDescent="0.25">
      <c r="A2195" s="56" t="s">
        <v>92</v>
      </c>
      <c r="B2195" s="56" t="s">
        <v>3013</v>
      </c>
      <c r="C2195" s="56" t="s">
        <v>4505</v>
      </c>
    </row>
    <row r="2196" spans="1:3" x14ac:dyDescent="0.25">
      <c r="A2196" s="56" t="s">
        <v>92</v>
      </c>
      <c r="B2196" s="56" t="s">
        <v>1309</v>
      </c>
      <c r="C2196" s="56" t="s">
        <v>4730</v>
      </c>
    </row>
    <row r="2197" spans="1:3" x14ac:dyDescent="0.25">
      <c r="A2197" s="56" t="s">
        <v>92</v>
      </c>
      <c r="B2197" s="56" t="s">
        <v>1649</v>
      </c>
      <c r="C2197" s="56" t="s">
        <v>4730</v>
      </c>
    </row>
    <row r="2198" spans="1:3" x14ac:dyDescent="0.25">
      <c r="A2198" s="56" t="s">
        <v>92</v>
      </c>
      <c r="B2198" s="56" t="s">
        <v>2925</v>
      </c>
      <c r="C2198" s="56" t="s">
        <v>4505</v>
      </c>
    </row>
    <row r="2199" spans="1:3" x14ac:dyDescent="0.25">
      <c r="A2199" s="56" t="s">
        <v>92</v>
      </c>
      <c r="B2199" s="56" t="s">
        <v>1307</v>
      </c>
      <c r="C2199" s="56" t="s">
        <v>4730</v>
      </c>
    </row>
    <row r="2200" spans="1:3" x14ac:dyDescent="0.25">
      <c r="A2200" s="56" t="s">
        <v>92</v>
      </c>
      <c r="B2200" s="56" t="s">
        <v>1997</v>
      </c>
      <c r="C2200" s="56" t="s">
        <v>4502</v>
      </c>
    </row>
    <row r="2201" spans="1:3" x14ac:dyDescent="0.25">
      <c r="A2201" s="56" t="s">
        <v>92</v>
      </c>
      <c r="B2201" s="56" t="s">
        <v>2927</v>
      </c>
      <c r="C2201" s="56" t="s">
        <v>4505</v>
      </c>
    </row>
    <row r="2202" spans="1:3" x14ac:dyDescent="0.25">
      <c r="A2202" s="56" t="s">
        <v>92</v>
      </c>
      <c r="B2202" s="56" t="s">
        <v>1715</v>
      </c>
      <c r="C2202" s="56" t="s">
        <v>4445</v>
      </c>
    </row>
    <row r="2203" spans="1:3" x14ac:dyDescent="0.25">
      <c r="A2203" s="56" t="s">
        <v>92</v>
      </c>
      <c r="B2203" s="56" t="s">
        <v>3011</v>
      </c>
      <c r="C2203" s="56" t="s">
        <v>4505</v>
      </c>
    </row>
    <row r="2204" spans="1:3" x14ac:dyDescent="0.25">
      <c r="A2204" s="56" t="s">
        <v>92</v>
      </c>
      <c r="B2204" s="56" t="s">
        <v>2999</v>
      </c>
      <c r="C2204" s="56" t="s">
        <v>4505</v>
      </c>
    </row>
    <row r="2205" spans="1:3" x14ac:dyDescent="0.25">
      <c r="A2205" s="56" t="s">
        <v>92</v>
      </c>
      <c r="B2205" s="56" t="s">
        <v>1995</v>
      </c>
      <c r="C2205" s="56" t="s">
        <v>4502</v>
      </c>
    </row>
    <row r="2206" spans="1:3" x14ac:dyDescent="0.25">
      <c r="A2206" s="56" t="s">
        <v>92</v>
      </c>
      <c r="B2206" s="56" t="s">
        <v>3007</v>
      </c>
      <c r="C2206" s="56" t="s">
        <v>4505</v>
      </c>
    </row>
    <row r="2207" spans="1:3" x14ac:dyDescent="0.25">
      <c r="A2207" s="56" t="s">
        <v>92</v>
      </c>
      <c r="B2207" s="56" t="s">
        <v>2913</v>
      </c>
      <c r="C2207" s="56" t="s">
        <v>4731</v>
      </c>
    </row>
    <row r="2208" spans="1:3" x14ac:dyDescent="0.25">
      <c r="A2208" s="56" t="s">
        <v>92</v>
      </c>
      <c r="B2208" s="56" t="s">
        <v>2973</v>
      </c>
      <c r="C2208" s="56" t="s">
        <v>4732</v>
      </c>
    </row>
    <row r="2209" spans="1:3" x14ac:dyDescent="0.25">
      <c r="A2209" s="56" t="s">
        <v>92</v>
      </c>
      <c r="B2209" s="56" t="s">
        <v>515</v>
      </c>
      <c r="C2209" s="56" t="s">
        <v>4731</v>
      </c>
    </row>
    <row r="2210" spans="1:3" x14ac:dyDescent="0.25">
      <c r="A2210" s="56" t="s">
        <v>92</v>
      </c>
      <c r="B2210" s="56" t="s">
        <v>3019</v>
      </c>
      <c r="C2210" s="56" t="s">
        <v>4505</v>
      </c>
    </row>
    <row r="2211" spans="1:3" x14ac:dyDescent="0.25">
      <c r="A2211" s="56" t="s">
        <v>92</v>
      </c>
      <c r="B2211" s="56" t="s">
        <v>1723</v>
      </c>
      <c r="C2211" s="56" t="s">
        <v>4445</v>
      </c>
    </row>
    <row r="2212" spans="1:3" x14ac:dyDescent="0.25">
      <c r="A2212" s="56" t="s">
        <v>92</v>
      </c>
      <c r="B2212" s="56" t="s">
        <v>1711</v>
      </c>
      <c r="C2212" s="56" t="s">
        <v>4445</v>
      </c>
    </row>
    <row r="2213" spans="1:3" x14ac:dyDescent="0.25">
      <c r="A2213" s="56" t="s">
        <v>92</v>
      </c>
      <c r="B2213" s="56" t="s">
        <v>1809</v>
      </c>
      <c r="C2213" s="56" t="s">
        <v>4496</v>
      </c>
    </row>
    <row r="2214" spans="1:3" x14ac:dyDescent="0.25">
      <c r="A2214" s="56" t="s">
        <v>92</v>
      </c>
      <c r="B2214" s="56" t="s">
        <v>1969</v>
      </c>
      <c r="C2214" s="56" t="s">
        <v>4730</v>
      </c>
    </row>
    <row r="2215" spans="1:3" x14ac:dyDescent="0.25">
      <c r="A2215" s="56" t="s">
        <v>92</v>
      </c>
      <c r="B2215" s="56" t="s">
        <v>2917</v>
      </c>
      <c r="C2215" s="56" t="s">
        <v>4505</v>
      </c>
    </row>
    <row r="2216" spans="1:3" x14ac:dyDescent="0.25">
      <c r="A2216" s="56" t="s">
        <v>92</v>
      </c>
      <c r="B2216" s="56" t="s">
        <v>667</v>
      </c>
      <c r="C2216" s="56" t="s">
        <v>4505</v>
      </c>
    </row>
    <row r="2217" spans="1:3" x14ac:dyDescent="0.25">
      <c r="A2217" s="56" t="s">
        <v>92</v>
      </c>
      <c r="B2217" s="56" t="s">
        <v>665</v>
      </c>
      <c r="C2217" s="56" t="s">
        <v>4505</v>
      </c>
    </row>
    <row r="2218" spans="1:3" x14ac:dyDescent="0.25">
      <c r="A2218" s="56" t="s">
        <v>92</v>
      </c>
      <c r="B2218" s="56" t="s">
        <v>653</v>
      </c>
      <c r="C2218" s="56" t="s">
        <v>4505</v>
      </c>
    </row>
    <row r="2219" spans="1:3" x14ac:dyDescent="0.25">
      <c r="A2219" s="56" t="s">
        <v>92</v>
      </c>
      <c r="B2219" s="56" t="s">
        <v>1807</v>
      </c>
      <c r="C2219" s="56" t="s">
        <v>4733</v>
      </c>
    </row>
    <row r="2220" spans="1:3" x14ac:dyDescent="0.25">
      <c r="A2220" s="56" t="s">
        <v>92</v>
      </c>
      <c r="B2220" s="56" t="s">
        <v>1003</v>
      </c>
      <c r="C2220" s="56" t="s">
        <v>4469</v>
      </c>
    </row>
    <row r="2221" spans="1:3" x14ac:dyDescent="0.25">
      <c r="A2221" s="56" t="s">
        <v>92</v>
      </c>
      <c r="B2221" s="56" t="s">
        <v>1305</v>
      </c>
      <c r="C2221" s="56" t="s">
        <v>4730</v>
      </c>
    </row>
    <row r="2222" spans="1:3" x14ac:dyDescent="0.25">
      <c r="A2222" s="56" t="s">
        <v>92</v>
      </c>
      <c r="B2222" s="56" t="s">
        <v>3009</v>
      </c>
      <c r="C2222" s="56" t="s">
        <v>4505</v>
      </c>
    </row>
    <row r="2223" spans="1:3" x14ac:dyDescent="0.25">
      <c r="A2223" s="56" t="s">
        <v>92</v>
      </c>
      <c r="B2223" s="56" t="s">
        <v>1717</v>
      </c>
      <c r="C2223" s="56" t="s">
        <v>4734</v>
      </c>
    </row>
    <row r="2224" spans="1:3" x14ac:dyDescent="0.25">
      <c r="A2224" s="56" t="s">
        <v>92</v>
      </c>
      <c r="B2224" s="56" t="s">
        <v>2517</v>
      </c>
      <c r="C2224" s="56" t="s">
        <v>4735</v>
      </c>
    </row>
    <row r="2225" spans="1:3" x14ac:dyDescent="0.25">
      <c r="A2225" s="56" t="s">
        <v>92</v>
      </c>
      <c r="B2225" s="56" t="s">
        <v>2285</v>
      </c>
      <c r="C2225" s="56" t="s">
        <v>4736</v>
      </c>
    </row>
    <row r="2226" spans="1:3" x14ac:dyDescent="0.25">
      <c r="A2226" s="56" t="s">
        <v>92</v>
      </c>
      <c r="B2226" s="56" t="s">
        <v>1713</v>
      </c>
      <c r="C2226" s="56" t="s">
        <v>4445</v>
      </c>
    </row>
    <row r="2227" spans="1:3" x14ac:dyDescent="0.25">
      <c r="A2227" s="56" t="s">
        <v>92</v>
      </c>
      <c r="B2227" s="56" t="s">
        <v>2997</v>
      </c>
      <c r="C2227" s="56" t="s">
        <v>4505</v>
      </c>
    </row>
    <row r="2228" spans="1:3" x14ac:dyDescent="0.25">
      <c r="A2228" s="56" t="s">
        <v>92</v>
      </c>
      <c r="B2228" s="56" t="s">
        <v>2923</v>
      </c>
      <c r="C2228" s="56" t="s">
        <v>4505</v>
      </c>
    </row>
    <row r="2229" spans="1:3" x14ac:dyDescent="0.25">
      <c r="A2229" s="56" t="s">
        <v>92</v>
      </c>
      <c r="B2229" s="56" t="s">
        <v>2151</v>
      </c>
      <c r="C2229" s="56" t="s">
        <v>4446</v>
      </c>
    </row>
    <row r="2230" spans="1:3" x14ac:dyDescent="0.25">
      <c r="A2230" s="56" t="s">
        <v>92</v>
      </c>
      <c r="B2230" s="56" t="s">
        <v>2765</v>
      </c>
      <c r="C2230" s="56" t="s">
        <v>4458</v>
      </c>
    </row>
    <row r="2231" spans="1:3" x14ac:dyDescent="0.25">
      <c r="A2231" s="56" t="s">
        <v>92</v>
      </c>
      <c r="B2231" s="56" t="s">
        <v>1255</v>
      </c>
      <c r="C2231" s="56" t="s">
        <v>4733</v>
      </c>
    </row>
    <row r="2232" spans="1:3" x14ac:dyDescent="0.25">
      <c r="A2232" s="56" t="s">
        <v>92</v>
      </c>
      <c r="B2232" s="56" t="s">
        <v>1805</v>
      </c>
      <c r="C2232" s="56" t="s">
        <v>4733</v>
      </c>
    </row>
    <row r="2233" spans="1:3" x14ac:dyDescent="0.25">
      <c r="A2233" s="56" t="s">
        <v>92</v>
      </c>
      <c r="B2233" s="56" t="s">
        <v>3003</v>
      </c>
      <c r="C2233" s="56" t="s">
        <v>4505</v>
      </c>
    </row>
    <row r="2234" spans="1:3" x14ac:dyDescent="0.25">
      <c r="A2234" s="56" t="s">
        <v>92</v>
      </c>
      <c r="B2234" s="56" t="s">
        <v>655</v>
      </c>
      <c r="C2234" s="56" t="s">
        <v>4505</v>
      </c>
    </row>
    <row r="2235" spans="1:3" x14ac:dyDescent="0.25">
      <c r="A2235" s="56" t="s">
        <v>92</v>
      </c>
      <c r="B2235" s="56" t="s">
        <v>3015</v>
      </c>
      <c r="C2235" s="56" t="s">
        <v>4505</v>
      </c>
    </row>
    <row r="2236" spans="1:3" x14ac:dyDescent="0.25">
      <c r="A2236" s="56" t="s">
        <v>92</v>
      </c>
      <c r="B2236" s="56" t="s">
        <v>651</v>
      </c>
      <c r="C2236" s="56" t="s">
        <v>4505</v>
      </c>
    </row>
    <row r="2237" spans="1:3" x14ac:dyDescent="0.25">
      <c r="A2237" s="56" t="s">
        <v>92</v>
      </c>
      <c r="B2237" s="56" t="s">
        <v>659</v>
      </c>
      <c r="C2237" s="56" t="s">
        <v>4469</v>
      </c>
    </row>
    <row r="2238" spans="1:3" x14ac:dyDescent="0.25">
      <c r="A2238" s="56" t="s">
        <v>92</v>
      </c>
      <c r="B2238" s="56" t="s">
        <v>1727</v>
      </c>
      <c r="C2238" s="56" t="s">
        <v>4445</v>
      </c>
    </row>
    <row r="2239" spans="1:3" x14ac:dyDescent="0.25">
      <c r="A2239" s="56" t="s">
        <v>92</v>
      </c>
      <c r="B2239" s="56" t="s">
        <v>2751</v>
      </c>
      <c r="C2239" s="56" t="s">
        <v>4466</v>
      </c>
    </row>
    <row r="2240" spans="1:3" x14ac:dyDescent="0.25">
      <c r="A2240" s="56" t="s">
        <v>92</v>
      </c>
      <c r="B2240" s="56" t="s">
        <v>2539</v>
      </c>
      <c r="C2240" s="56" t="s">
        <v>4735</v>
      </c>
    </row>
    <row r="2241" spans="1:3" x14ac:dyDescent="0.25">
      <c r="A2241" s="56" t="s">
        <v>60</v>
      </c>
      <c r="B2241" s="56" t="s">
        <v>1805</v>
      </c>
      <c r="C2241" s="56" t="s">
        <v>4737</v>
      </c>
    </row>
    <row r="2242" spans="1:3" x14ac:dyDescent="0.25">
      <c r="A2242" s="56" t="s">
        <v>60</v>
      </c>
      <c r="B2242" s="56" t="s">
        <v>2917</v>
      </c>
      <c r="C2242" s="56" t="s">
        <v>4505</v>
      </c>
    </row>
    <row r="2243" spans="1:3" x14ac:dyDescent="0.25">
      <c r="A2243" s="56" t="s">
        <v>60</v>
      </c>
      <c r="B2243" s="56" t="s">
        <v>1809</v>
      </c>
      <c r="C2243" s="56" t="s">
        <v>4496</v>
      </c>
    </row>
    <row r="2244" spans="1:3" x14ac:dyDescent="0.25">
      <c r="A2244" s="56" t="s">
        <v>60</v>
      </c>
      <c r="B2244" s="56" t="s">
        <v>667</v>
      </c>
      <c r="C2244" s="56" t="s">
        <v>4505</v>
      </c>
    </row>
    <row r="2245" spans="1:3" x14ac:dyDescent="0.25">
      <c r="A2245" s="56" t="s">
        <v>60</v>
      </c>
      <c r="B2245" s="56" t="s">
        <v>3017</v>
      </c>
      <c r="C2245" s="56" t="s">
        <v>4505</v>
      </c>
    </row>
    <row r="2246" spans="1:3" x14ac:dyDescent="0.25">
      <c r="A2246" s="56" t="s">
        <v>60</v>
      </c>
      <c r="B2246" s="56" t="s">
        <v>3019</v>
      </c>
      <c r="C2246" s="56" t="s">
        <v>4505</v>
      </c>
    </row>
    <row r="2247" spans="1:3" x14ac:dyDescent="0.25">
      <c r="A2247" s="56" t="s">
        <v>60</v>
      </c>
      <c r="B2247" s="56" t="s">
        <v>665</v>
      </c>
      <c r="C2247" s="56" t="s">
        <v>4505</v>
      </c>
    </row>
    <row r="2248" spans="1:3" x14ac:dyDescent="0.25">
      <c r="A2248" s="56" t="s">
        <v>60</v>
      </c>
      <c r="B2248" s="56" t="s">
        <v>1179</v>
      </c>
      <c r="C2248" s="56" t="s">
        <v>4460</v>
      </c>
    </row>
    <row r="2249" spans="1:3" x14ac:dyDescent="0.25">
      <c r="A2249" s="56" t="s">
        <v>60</v>
      </c>
      <c r="B2249" s="56" t="s">
        <v>1807</v>
      </c>
      <c r="C2249" s="56" t="s">
        <v>4737</v>
      </c>
    </row>
    <row r="2250" spans="1:3" x14ac:dyDescent="0.25">
      <c r="A2250" s="56" t="s">
        <v>60</v>
      </c>
      <c r="B2250" s="56" t="s">
        <v>655</v>
      </c>
      <c r="C2250" s="56" t="s">
        <v>4505</v>
      </c>
    </row>
    <row r="2251" spans="1:3" x14ac:dyDescent="0.25">
      <c r="A2251" s="56" t="s">
        <v>60</v>
      </c>
      <c r="B2251" s="56" t="s">
        <v>3007</v>
      </c>
      <c r="C2251" s="56" t="s">
        <v>4505</v>
      </c>
    </row>
    <row r="2252" spans="1:3" x14ac:dyDescent="0.25">
      <c r="A2252" s="56" t="s">
        <v>60</v>
      </c>
      <c r="B2252" s="56" t="s">
        <v>1995</v>
      </c>
      <c r="C2252" s="56" t="s">
        <v>4502</v>
      </c>
    </row>
    <row r="2253" spans="1:3" x14ac:dyDescent="0.25">
      <c r="A2253" s="56" t="s">
        <v>60</v>
      </c>
      <c r="B2253" s="56" t="s">
        <v>1003</v>
      </c>
      <c r="C2253" s="56" t="s">
        <v>4469</v>
      </c>
    </row>
    <row r="2254" spans="1:3" x14ac:dyDescent="0.25">
      <c r="A2254" s="56" t="s">
        <v>60</v>
      </c>
      <c r="B2254" s="56" t="s">
        <v>659</v>
      </c>
      <c r="C2254" s="56" t="s">
        <v>4469</v>
      </c>
    </row>
    <row r="2255" spans="1:3" x14ac:dyDescent="0.25">
      <c r="A2255" s="56" t="s">
        <v>60</v>
      </c>
      <c r="B2255" s="56" t="s">
        <v>2997</v>
      </c>
      <c r="C2255" s="56" t="s">
        <v>4505</v>
      </c>
    </row>
    <row r="2256" spans="1:3" x14ac:dyDescent="0.25">
      <c r="A2256" s="56" t="s">
        <v>60</v>
      </c>
      <c r="B2256" s="56" t="s">
        <v>3011</v>
      </c>
      <c r="C2256" s="56" t="s">
        <v>4505</v>
      </c>
    </row>
    <row r="2257" spans="1:3" x14ac:dyDescent="0.25">
      <c r="A2257" s="56" t="s">
        <v>60</v>
      </c>
      <c r="B2257" s="56" t="s">
        <v>3009</v>
      </c>
      <c r="C2257" s="56" t="s">
        <v>4505</v>
      </c>
    </row>
    <row r="2258" spans="1:3" x14ac:dyDescent="0.25">
      <c r="A2258" s="56" t="s">
        <v>60</v>
      </c>
      <c r="B2258" s="56" t="s">
        <v>2767</v>
      </c>
      <c r="C2258" s="56" t="s">
        <v>4458</v>
      </c>
    </row>
    <row r="2259" spans="1:3" x14ac:dyDescent="0.25">
      <c r="A2259" s="56" t="s">
        <v>60</v>
      </c>
      <c r="B2259" s="56" t="s">
        <v>2927</v>
      </c>
      <c r="C2259" s="56" t="s">
        <v>4505</v>
      </c>
    </row>
    <row r="2260" spans="1:3" x14ac:dyDescent="0.25">
      <c r="A2260" s="56" t="s">
        <v>60</v>
      </c>
      <c r="B2260" s="56" t="s">
        <v>1997</v>
      </c>
      <c r="C2260" s="56" t="s">
        <v>4502</v>
      </c>
    </row>
    <row r="2261" spans="1:3" x14ac:dyDescent="0.25">
      <c r="A2261" s="56" t="s">
        <v>60</v>
      </c>
      <c r="B2261" s="56" t="s">
        <v>2285</v>
      </c>
      <c r="C2261" s="56" t="s">
        <v>4738</v>
      </c>
    </row>
    <row r="2262" spans="1:3" x14ac:dyDescent="0.25">
      <c r="A2262" s="56" t="s">
        <v>60</v>
      </c>
      <c r="B2262" s="56" t="s">
        <v>2999</v>
      </c>
      <c r="C2262" s="56" t="s">
        <v>4505</v>
      </c>
    </row>
    <row r="2263" spans="1:3" x14ac:dyDescent="0.25">
      <c r="A2263" s="56" t="s">
        <v>60</v>
      </c>
      <c r="B2263" s="56" t="s">
        <v>2925</v>
      </c>
      <c r="C2263" s="56" t="s">
        <v>4505</v>
      </c>
    </row>
    <row r="2264" spans="1:3" x14ac:dyDescent="0.25">
      <c r="A2264" s="56" t="s">
        <v>60</v>
      </c>
      <c r="B2264" s="56" t="s">
        <v>2765</v>
      </c>
      <c r="C2264" s="56" t="s">
        <v>4458</v>
      </c>
    </row>
    <row r="2265" spans="1:3" x14ac:dyDescent="0.25">
      <c r="A2265" s="56" t="s">
        <v>60</v>
      </c>
      <c r="B2265" s="56" t="s">
        <v>651</v>
      </c>
      <c r="C2265" s="56" t="s">
        <v>4505</v>
      </c>
    </row>
    <row r="2266" spans="1:3" x14ac:dyDescent="0.25">
      <c r="A2266" s="56" t="s">
        <v>60</v>
      </c>
      <c r="B2266" s="56" t="s">
        <v>2923</v>
      </c>
      <c r="C2266" s="56" t="s">
        <v>4505</v>
      </c>
    </row>
    <row r="2267" spans="1:3" x14ac:dyDescent="0.25">
      <c r="A2267" s="56" t="s">
        <v>60</v>
      </c>
      <c r="B2267" s="56" t="s">
        <v>653</v>
      </c>
      <c r="C2267" s="56" t="s">
        <v>4505</v>
      </c>
    </row>
    <row r="2268" spans="1:3" x14ac:dyDescent="0.25">
      <c r="A2268" s="56" t="s">
        <v>60</v>
      </c>
      <c r="B2268" s="56" t="s">
        <v>3005</v>
      </c>
      <c r="C2268" s="56" t="s">
        <v>4505</v>
      </c>
    </row>
    <row r="2269" spans="1:3" x14ac:dyDescent="0.25">
      <c r="A2269" s="56" t="s">
        <v>60</v>
      </c>
      <c r="B2269" s="56" t="s">
        <v>3013</v>
      </c>
      <c r="C2269" s="56" t="s">
        <v>4505</v>
      </c>
    </row>
    <row r="2270" spans="1:3" x14ac:dyDescent="0.25">
      <c r="A2270" s="56" t="s">
        <v>60</v>
      </c>
      <c r="B2270" s="56" t="s">
        <v>2151</v>
      </c>
      <c r="C2270" s="56" t="s">
        <v>4446</v>
      </c>
    </row>
    <row r="2271" spans="1:3" x14ac:dyDescent="0.25">
      <c r="A2271" s="56" t="s">
        <v>60</v>
      </c>
      <c r="B2271" s="56" t="s">
        <v>2919</v>
      </c>
      <c r="C2271" s="56" t="s">
        <v>4505</v>
      </c>
    </row>
    <row r="2272" spans="1:3" x14ac:dyDescent="0.25">
      <c r="A2272" s="56" t="s">
        <v>60</v>
      </c>
      <c r="B2272" s="56" t="s">
        <v>3015</v>
      </c>
      <c r="C2272" s="56" t="s">
        <v>4505</v>
      </c>
    </row>
    <row r="2273" spans="1:3" x14ac:dyDescent="0.25">
      <c r="A2273" s="56" t="s">
        <v>60</v>
      </c>
      <c r="B2273" s="56" t="s">
        <v>669</v>
      </c>
      <c r="C2273" s="56" t="s">
        <v>4505</v>
      </c>
    </row>
    <row r="2274" spans="1:3" x14ac:dyDescent="0.25">
      <c r="A2274" s="56" t="s">
        <v>60</v>
      </c>
      <c r="B2274" s="56" t="s">
        <v>1255</v>
      </c>
      <c r="C2274" s="56" t="s">
        <v>4739</v>
      </c>
    </row>
    <row r="2275" spans="1:3" x14ac:dyDescent="0.25">
      <c r="A2275" s="56" t="s">
        <v>60</v>
      </c>
      <c r="B2275" s="56" t="s">
        <v>1707</v>
      </c>
      <c r="C2275" s="56" t="s">
        <v>4448</v>
      </c>
    </row>
    <row r="2276" spans="1:3" x14ac:dyDescent="0.25">
      <c r="A2276" s="56" t="s">
        <v>60</v>
      </c>
      <c r="B2276" s="56" t="s">
        <v>3001</v>
      </c>
      <c r="C2276" s="56" t="s">
        <v>4505</v>
      </c>
    </row>
    <row r="2277" spans="1:3" x14ac:dyDescent="0.25">
      <c r="A2277" s="56" t="s">
        <v>60</v>
      </c>
      <c r="B2277" s="56" t="s">
        <v>3003</v>
      </c>
      <c r="C2277" s="56" t="s">
        <v>4505</v>
      </c>
    </row>
    <row r="2278" spans="1:3" x14ac:dyDescent="0.25">
      <c r="A2278" s="56" t="s">
        <v>60</v>
      </c>
      <c r="B2278" s="56" t="s">
        <v>2921</v>
      </c>
      <c r="C2278" s="56" t="s">
        <v>4505</v>
      </c>
    </row>
    <row r="2279" spans="1:3" x14ac:dyDescent="0.25">
      <c r="A2279" s="56" t="s">
        <v>60</v>
      </c>
      <c r="B2279" s="56" t="s">
        <v>1307</v>
      </c>
      <c r="C2279" s="56" t="s">
        <v>4740</v>
      </c>
    </row>
    <row r="2280" spans="1:3" x14ac:dyDescent="0.25">
      <c r="A2280" s="56" t="s">
        <v>60</v>
      </c>
      <c r="B2280" s="56" t="s">
        <v>2539</v>
      </c>
      <c r="C2280" s="56" t="s">
        <v>4469</v>
      </c>
    </row>
    <row r="2281" spans="1:3" x14ac:dyDescent="0.25">
      <c r="A2281" s="56" t="s">
        <v>60</v>
      </c>
      <c r="B2281" s="56" t="s">
        <v>1727</v>
      </c>
      <c r="C2281" s="56" t="s">
        <v>4445</v>
      </c>
    </row>
    <row r="2282" spans="1:3" x14ac:dyDescent="0.25">
      <c r="A2282" s="56" t="s">
        <v>60</v>
      </c>
      <c r="B2282" s="56" t="s">
        <v>1967</v>
      </c>
      <c r="C2282" s="56" t="s">
        <v>4740</v>
      </c>
    </row>
    <row r="2283" spans="1:3" x14ac:dyDescent="0.25">
      <c r="A2283" s="56" t="s">
        <v>60</v>
      </c>
      <c r="B2283" s="56" t="s">
        <v>1717</v>
      </c>
      <c r="C2283" s="56" t="s">
        <v>4741</v>
      </c>
    </row>
    <row r="2284" spans="1:3" x14ac:dyDescent="0.25">
      <c r="A2284" s="56" t="s">
        <v>60</v>
      </c>
      <c r="B2284" s="56" t="s">
        <v>1713</v>
      </c>
      <c r="C2284" s="56" t="s">
        <v>4445</v>
      </c>
    </row>
    <row r="2285" spans="1:3" x14ac:dyDescent="0.25">
      <c r="A2285" s="56" t="s">
        <v>60</v>
      </c>
      <c r="B2285" s="56" t="s">
        <v>2517</v>
      </c>
      <c r="C2285" s="56" t="s">
        <v>4469</v>
      </c>
    </row>
    <row r="2286" spans="1:3" x14ac:dyDescent="0.25">
      <c r="A2286" s="56" t="s">
        <v>60</v>
      </c>
      <c r="B2286" s="56" t="s">
        <v>2751</v>
      </c>
      <c r="C2286" s="56" t="s">
        <v>4466</v>
      </c>
    </row>
    <row r="2287" spans="1:3" x14ac:dyDescent="0.25">
      <c r="A2287" s="56" t="s">
        <v>60</v>
      </c>
      <c r="B2287" s="56" t="s">
        <v>1309</v>
      </c>
      <c r="C2287" s="56" t="s">
        <v>4740</v>
      </c>
    </row>
    <row r="2288" spans="1:3" x14ac:dyDescent="0.25">
      <c r="A2288" s="56" t="s">
        <v>60</v>
      </c>
      <c r="B2288" s="56" t="s">
        <v>1305</v>
      </c>
      <c r="C2288" s="56" t="s">
        <v>4740</v>
      </c>
    </row>
    <row r="2289" spans="1:3" x14ac:dyDescent="0.25">
      <c r="A2289" s="56" t="s">
        <v>60</v>
      </c>
      <c r="B2289" s="56" t="s">
        <v>1649</v>
      </c>
      <c r="C2289" s="56" t="s">
        <v>4740</v>
      </c>
    </row>
    <row r="2290" spans="1:3" x14ac:dyDescent="0.25">
      <c r="A2290" s="56" t="s">
        <v>60</v>
      </c>
      <c r="B2290" s="56" t="s">
        <v>1715</v>
      </c>
      <c r="C2290" s="56" t="s">
        <v>4445</v>
      </c>
    </row>
    <row r="2291" spans="1:3" x14ac:dyDescent="0.25">
      <c r="A2291" s="56" t="s">
        <v>60</v>
      </c>
      <c r="B2291" s="56" t="s">
        <v>1311</v>
      </c>
      <c r="C2291" s="56" t="s">
        <v>4740</v>
      </c>
    </row>
    <row r="2292" spans="1:3" x14ac:dyDescent="0.25">
      <c r="A2292" s="56" t="s">
        <v>60</v>
      </c>
      <c r="B2292" s="56" t="s">
        <v>1969</v>
      </c>
      <c r="C2292" s="56" t="s">
        <v>4740</v>
      </c>
    </row>
    <row r="2293" spans="1:3" x14ac:dyDescent="0.25">
      <c r="A2293" s="56" t="s">
        <v>60</v>
      </c>
      <c r="B2293" s="56" t="s">
        <v>1711</v>
      </c>
      <c r="C2293" s="56" t="s">
        <v>4445</v>
      </c>
    </row>
    <row r="2294" spans="1:3" x14ac:dyDescent="0.25">
      <c r="A2294" s="56" t="s">
        <v>60</v>
      </c>
      <c r="B2294" s="56" t="s">
        <v>1719</v>
      </c>
      <c r="C2294" s="56" t="s">
        <v>4742</v>
      </c>
    </row>
    <row r="2295" spans="1:3" x14ac:dyDescent="0.25">
      <c r="A2295" s="56" t="s">
        <v>60</v>
      </c>
      <c r="B2295" s="56" t="s">
        <v>2749</v>
      </c>
      <c r="C2295" s="56" t="s">
        <v>4466</v>
      </c>
    </row>
    <row r="2296" spans="1:3" x14ac:dyDescent="0.25">
      <c r="A2296" s="56" t="s">
        <v>60</v>
      </c>
      <c r="B2296" s="56" t="s">
        <v>1725</v>
      </c>
      <c r="C2296" s="56" t="s">
        <v>4445</v>
      </c>
    </row>
    <row r="2297" spans="1:3" x14ac:dyDescent="0.25">
      <c r="A2297" s="56" t="s">
        <v>60</v>
      </c>
      <c r="B2297" s="56" t="s">
        <v>1723</v>
      </c>
      <c r="C2297" s="56" t="s">
        <v>4445</v>
      </c>
    </row>
    <row r="2298" spans="1:3" x14ac:dyDescent="0.25">
      <c r="A2298" s="56" t="s">
        <v>219</v>
      </c>
      <c r="B2298" s="56" t="s">
        <v>1717</v>
      </c>
      <c r="C2298" s="56" t="s">
        <v>4743</v>
      </c>
    </row>
    <row r="2299" spans="1:3" x14ac:dyDescent="0.25">
      <c r="A2299" s="56" t="s">
        <v>219</v>
      </c>
      <c r="B2299" s="56" t="s">
        <v>1307</v>
      </c>
      <c r="C2299" s="56" t="s">
        <v>4744</v>
      </c>
    </row>
    <row r="2300" spans="1:3" x14ac:dyDescent="0.25">
      <c r="A2300" s="56" t="s">
        <v>219</v>
      </c>
      <c r="B2300" s="56" t="s">
        <v>1959</v>
      </c>
      <c r="C2300" s="56" t="s">
        <v>4745</v>
      </c>
    </row>
    <row r="2301" spans="1:3" x14ac:dyDescent="0.25">
      <c r="A2301" s="56" t="s">
        <v>219</v>
      </c>
      <c r="B2301" s="56" t="s">
        <v>1807</v>
      </c>
      <c r="C2301" s="56" t="s">
        <v>4446</v>
      </c>
    </row>
    <row r="2302" spans="1:3" x14ac:dyDescent="0.25">
      <c r="A2302" s="56" t="s">
        <v>219</v>
      </c>
      <c r="B2302" s="56" t="s">
        <v>1967</v>
      </c>
      <c r="C2302" s="56" t="s">
        <v>4744</v>
      </c>
    </row>
    <row r="2303" spans="1:3" x14ac:dyDescent="0.25">
      <c r="A2303" s="56" t="s">
        <v>219</v>
      </c>
      <c r="B2303" s="56" t="s">
        <v>1725</v>
      </c>
      <c r="C2303" s="56" t="s">
        <v>4445</v>
      </c>
    </row>
    <row r="2304" spans="1:3" x14ac:dyDescent="0.25">
      <c r="A2304" s="56" t="s">
        <v>219</v>
      </c>
      <c r="B2304" s="56" t="s">
        <v>2539</v>
      </c>
      <c r="C2304" s="56" t="s">
        <v>4446</v>
      </c>
    </row>
    <row r="2305" spans="1:3" x14ac:dyDescent="0.25">
      <c r="A2305" s="56" t="s">
        <v>219</v>
      </c>
      <c r="B2305" s="56" t="s">
        <v>1727</v>
      </c>
      <c r="C2305" s="56" t="s">
        <v>4445</v>
      </c>
    </row>
    <row r="2306" spans="1:3" x14ac:dyDescent="0.25">
      <c r="A2306" s="56" t="s">
        <v>219</v>
      </c>
      <c r="B2306" s="56" t="s">
        <v>2765</v>
      </c>
      <c r="C2306" s="56" t="s">
        <v>4458</v>
      </c>
    </row>
    <row r="2307" spans="1:3" x14ac:dyDescent="0.25">
      <c r="A2307" s="56" t="s">
        <v>219</v>
      </c>
      <c r="B2307" s="56" t="s">
        <v>1995</v>
      </c>
      <c r="C2307" s="56" t="s">
        <v>4446</v>
      </c>
    </row>
    <row r="2308" spans="1:3" x14ac:dyDescent="0.25">
      <c r="A2308" s="56" t="s">
        <v>219</v>
      </c>
      <c r="B2308" s="56" t="s">
        <v>1713</v>
      </c>
      <c r="C2308" s="56" t="s">
        <v>4445</v>
      </c>
    </row>
    <row r="2309" spans="1:3" x14ac:dyDescent="0.25">
      <c r="A2309" s="56" t="s">
        <v>219</v>
      </c>
      <c r="B2309" s="56" t="s">
        <v>1255</v>
      </c>
      <c r="C2309" s="56" t="s">
        <v>4446</v>
      </c>
    </row>
    <row r="2310" spans="1:3" x14ac:dyDescent="0.25">
      <c r="A2310" s="56" t="s">
        <v>219</v>
      </c>
      <c r="B2310" s="56" t="s">
        <v>1241</v>
      </c>
      <c r="C2310" s="56" t="s">
        <v>4746</v>
      </c>
    </row>
    <row r="2311" spans="1:3" x14ac:dyDescent="0.25">
      <c r="A2311" s="56" t="s">
        <v>219</v>
      </c>
      <c r="B2311" s="56" t="s">
        <v>1711</v>
      </c>
      <c r="C2311" s="56" t="s">
        <v>4445</v>
      </c>
    </row>
    <row r="2312" spans="1:3" x14ac:dyDescent="0.25">
      <c r="A2312" s="56" t="s">
        <v>219</v>
      </c>
      <c r="B2312" s="56" t="s">
        <v>1963</v>
      </c>
      <c r="C2312" s="56" t="s">
        <v>4747</v>
      </c>
    </row>
    <row r="2313" spans="1:3" x14ac:dyDescent="0.25">
      <c r="A2313" s="56" t="s">
        <v>219</v>
      </c>
      <c r="B2313" s="56" t="s">
        <v>1809</v>
      </c>
      <c r="C2313" s="56" t="s">
        <v>4446</v>
      </c>
    </row>
    <row r="2314" spans="1:3" x14ac:dyDescent="0.25">
      <c r="A2314" s="56" t="s">
        <v>219</v>
      </c>
      <c r="B2314" s="56" t="s">
        <v>1723</v>
      </c>
      <c r="C2314" s="56" t="s">
        <v>4445</v>
      </c>
    </row>
    <row r="2315" spans="1:3" x14ac:dyDescent="0.25">
      <c r="A2315" s="56" t="s">
        <v>219</v>
      </c>
      <c r="B2315" s="56" t="s">
        <v>1997</v>
      </c>
      <c r="C2315" s="56" t="s">
        <v>4446</v>
      </c>
    </row>
    <row r="2316" spans="1:3" x14ac:dyDescent="0.25">
      <c r="A2316" s="56" t="s">
        <v>219</v>
      </c>
      <c r="B2316" s="56" t="s">
        <v>1961</v>
      </c>
      <c r="C2316" s="56" t="s">
        <v>4747</v>
      </c>
    </row>
    <row r="2317" spans="1:3" x14ac:dyDescent="0.25">
      <c r="A2317" s="56" t="s">
        <v>219</v>
      </c>
      <c r="B2317" s="56" t="s">
        <v>1309</v>
      </c>
      <c r="C2317" s="56" t="s">
        <v>4744</v>
      </c>
    </row>
    <row r="2318" spans="1:3" x14ac:dyDescent="0.25">
      <c r="A2318" s="56" t="s">
        <v>219</v>
      </c>
      <c r="B2318" s="56" t="s">
        <v>1305</v>
      </c>
      <c r="C2318" s="56" t="s">
        <v>4744</v>
      </c>
    </row>
    <row r="2319" spans="1:3" x14ac:dyDescent="0.25">
      <c r="A2319" s="56" t="s">
        <v>219</v>
      </c>
      <c r="B2319" s="56" t="s">
        <v>1707</v>
      </c>
      <c r="C2319" s="56" t="s">
        <v>4457</v>
      </c>
    </row>
    <row r="2320" spans="1:3" x14ac:dyDescent="0.25">
      <c r="A2320" s="56" t="s">
        <v>219</v>
      </c>
      <c r="B2320" s="56" t="s">
        <v>1649</v>
      </c>
      <c r="C2320" s="56" t="s">
        <v>4744</v>
      </c>
    </row>
    <row r="2321" spans="1:3" x14ac:dyDescent="0.25">
      <c r="A2321" s="56" t="s">
        <v>219</v>
      </c>
      <c r="B2321" s="56" t="s">
        <v>1003</v>
      </c>
      <c r="C2321" s="56" t="s">
        <v>4446</v>
      </c>
    </row>
    <row r="2322" spans="1:3" x14ac:dyDescent="0.25">
      <c r="A2322" s="56" t="s">
        <v>219</v>
      </c>
      <c r="B2322" s="56" t="s">
        <v>2767</v>
      </c>
      <c r="C2322" s="56" t="s">
        <v>4458</v>
      </c>
    </row>
    <row r="2323" spans="1:3" x14ac:dyDescent="0.25">
      <c r="A2323" s="56" t="s">
        <v>219</v>
      </c>
      <c r="B2323" s="56" t="s">
        <v>1179</v>
      </c>
      <c r="C2323" s="56" t="s">
        <v>4460</v>
      </c>
    </row>
    <row r="2324" spans="1:3" x14ac:dyDescent="0.25">
      <c r="A2324" s="56" t="s">
        <v>219</v>
      </c>
      <c r="B2324" s="56" t="s">
        <v>2517</v>
      </c>
      <c r="C2324" s="56" t="s">
        <v>4446</v>
      </c>
    </row>
    <row r="2325" spans="1:3" x14ac:dyDescent="0.25">
      <c r="A2325" s="56" t="s">
        <v>219</v>
      </c>
      <c r="B2325" s="56" t="s">
        <v>1715</v>
      </c>
      <c r="C2325" s="56" t="s">
        <v>4445</v>
      </c>
    </row>
    <row r="2326" spans="1:3" x14ac:dyDescent="0.25">
      <c r="A2326" s="56" t="s">
        <v>219</v>
      </c>
      <c r="B2326" s="56" t="s">
        <v>1805</v>
      </c>
      <c r="C2326" s="56" t="s">
        <v>4446</v>
      </c>
    </row>
    <row r="2327" spans="1:3" x14ac:dyDescent="0.25">
      <c r="A2327" s="56" t="s">
        <v>219</v>
      </c>
      <c r="B2327" s="56" t="s">
        <v>1311</v>
      </c>
      <c r="C2327" s="56" t="s">
        <v>4744</v>
      </c>
    </row>
    <row r="2328" spans="1:3" x14ac:dyDescent="0.25">
      <c r="A2328" s="56" t="s">
        <v>219</v>
      </c>
      <c r="B2328" s="56" t="s">
        <v>659</v>
      </c>
      <c r="C2328" s="56" t="s">
        <v>4446</v>
      </c>
    </row>
    <row r="2329" spans="1:3" x14ac:dyDescent="0.25">
      <c r="A2329" s="56" t="s">
        <v>219</v>
      </c>
      <c r="B2329" s="56" t="s">
        <v>1719</v>
      </c>
      <c r="C2329" s="56" t="s">
        <v>4459</v>
      </c>
    </row>
    <row r="2330" spans="1:3" x14ac:dyDescent="0.25">
      <c r="A2330" s="56" t="s">
        <v>219</v>
      </c>
      <c r="B2330" s="56" t="s">
        <v>1969</v>
      </c>
      <c r="C2330" s="56" t="s">
        <v>4744</v>
      </c>
    </row>
    <row r="2331" spans="1:3" x14ac:dyDescent="0.25">
      <c r="A2331" s="56" t="s">
        <v>219</v>
      </c>
      <c r="B2331" s="56" t="s">
        <v>2151</v>
      </c>
      <c r="C2331" s="56" t="s">
        <v>4446</v>
      </c>
    </row>
    <row r="2332" spans="1:3" x14ac:dyDescent="0.25">
      <c r="A2332" s="56" t="s">
        <v>31</v>
      </c>
      <c r="B2332" s="56" t="s">
        <v>1179</v>
      </c>
      <c r="C2332" s="56" t="s">
        <v>4460</v>
      </c>
    </row>
    <row r="2333" spans="1:3" x14ac:dyDescent="0.25">
      <c r="A2333" s="56" t="s">
        <v>31</v>
      </c>
      <c r="B2333" s="56" t="s">
        <v>3013</v>
      </c>
      <c r="C2333" s="56" t="s">
        <v>4505</v>
      </c>
    </row>
    <row r="2334" spans="1:3" x14ac:dyDescent="0.25">
      <c r="A2334" s="56" t="s">
        <v>31</v>
      </c>
      <c r="B2334" s="56" t="s">
        <v>2927</v>
      </c>
      <c r="C2334" s="56" t="s">
        <v>4505</v>
      </c>
    </row>
    <row r="2335" spans="1:3" x14ac:dyDescent="0.25">
      <c r="A2335" s="56" t="s">
        <v>31</v>
      </c>
      <c r="B2335" s="56" t="s">
        <v>1711</v>
      </c>
      <c r="C2335" s="56" t="s">
        <v>4445</v>
      </c>
    </row>
    <row r="2336" spans="1:3" x14ac:dyDescent="0.25">
      <c r="A2336" s="56" t="s">
        <v>31</v>
      </c>
      <c r="B2336" s="56" t="s">
        <v>2151</v>
      </c>
      <c r="C2336" s="56" t="s">
        <v>4446</v>
      </c>
    </row>
    <row r="2337" spans="1:3" x14ac:dyDescent="0.25">
      <c r="A2337" s="56" t="s">
        <v>31</v>
      </c>
      <c r="B2337" s="56" t="s">
        <v>1995</v>
      </c>
      <c r="C2337" s="56" t="s">
        <v>4502</v>
      </c>
    </row>
    <row r="2338" spans="1:3" x14ac:dyDescent="0.25">
      <c r="A2338" s="56" t="s">
        <v>31</v>
      </c>
      <c r="B2338" s="56" t="s">
        <v>1807</v>
      </c>
      <c r="C2338" s="56" t="s">
        <v>4748</v>
      </c>
    </row>
    <row r="2339" spans="1:3" x14ac:dyDescent="0.25">
      <c r="A2339" s="56" t="s">
        <v>31</v>
      </c>
      <c r="B2339" s="56" t="s">
        <v>2999</v>
      </c>
      <c r="C2339" s="56" t="s">
        <v>4505</v>
      </c>
    </row>
    <row r="2340" spans="1:3" x14ac:dyDescent="0.25">
      <c r="A2340" s="56" t="s">
        <v>31</v>
      </c>
      <c r="B2340" s="56" t="s">
        <v>2749</v>
      </c>
      <c r="C2340" s="56" t="s">
        <v>4466</v>
      </c>
    </row>
    <row r="2341" spans="1:3" x14ac:dyDescent="0.25">
      <c r="A2341" s="56" t="s">
        <v>31</v>
      </c>
      <c r="B2341" s="56" t="s">
        <v>2993</v>
      </c>
      <c r="C2341" s="56" t="s">
        <v>4749</v>
      </c>
    </row>
    <row r="2342" spans="1:3" x14ac:dyDescent="0.25">
      <c r="A2342" s="56" t="s">
        <v>31</v>
      </c>
      <c r="B2342" s="56" t="s">
        <v>3003</v>
      </c>
      <c r="C2342" s="56" t="s">
        <v>4505</v>
      </c>
    </row>
    <row r="2343" spans="1:3" x14ac:dyDescent="0.25">
      <c r="A2343" s="56" t="s">
        <v>31</v>
      </c>
      <c r="B2343" s="56" t="s">
        <v>651</v>
      </c>
      <c r="C2343" s="56" t="s">
        <v>4505</v>
      </c>
    </row>
    <row r="2344" spans="1:3" x14ac:dyDescent="0.25">
      <c r="A2344" s="56" t="s">
        <v>31</v>
      </c>
      <c r="B2344" s="56" t="s">
        <v>3015</v>
      </c>
      <c r="C2344" s="56" t="s">
        <v>4505</v>
      </c>
    </row>
    <row r="2345" spans="1:3" x14ac:dyDescent="0.25">
      <c r="A2345" s="56" t="s">
        <v>31</v>
      </c>
      <c r="B2345" s="56" t="s">
        <v>1713</v>
      </c>
      <c r="C2345" s="56" t="s">
        <v>4445</v>
      </c>
    </row>
    <row r="2346" spans="1:3" x14ac:dyDescent="0.25">
      <c r="A2346" s="56" t="s">
        <v>31</v>
      </c>
      <c r="B2346" s="56" t="s">
        <v>1997</v>
      </c>
      <c r="C2346" s="56" t="s">
        <v>4502</v>
      </c>
    </row>
    <row r="2347" spans="1:3" x14ac:dyDescent="0.25">
      <c r="A2347" s="56" t="s">
        <v>31</v>
      </c>
      <c r="B2347" s="56" t="s">
        <v>1309</v>
      </c>
      <c r="C2347" s="56" t="s">
        <v>4750</v>
      </c>
    </row>
    <row r="2348" spans="1:3" x14ac:dyDescent="0.25">
      <c r="A2348" s="56" t="s">
        <v>31</v>
      </c>
      <c r="B2348" s="56" t="s">
        <v>1963</v>
      </c>
      <c r="C2348" s="56" t="s">
        <v>4751</v>
      </c>
    </row>
    <row r="2349" spans="1:3" x14ac:dyDescent="0.25">
      <c r="A2349" s="56" t="s">
        <v>31</v>
      </c>
      <c r="B2349" s="56" t="s">
        <v>1727</v>
      </c>
      <c r="C2349" s="56" t="s">
        <v>4445</v>
      </c>
    </row>
    <row r="2350" spans="1:3" x14ac:dyDescent="0.25">
      <c r="A2350" s="56" t="s">
        <v>31</v>
      </c>
      <c r="B2350" s="56" t="s">
        <v>659</v>
      </c>
      <c r="C2350" s="56" t="s">
        <v>4469</v>
      </c>
    </row>
    <row r="2351" spans="1:3" x14ac:dyDescent="0.25">
      <c r="A2351" s="56" t="s">
        <v>31</v>
      </c>
      <c r="B2351" s="56" t="s">
        <v>653</v>
      </c>
      <c r="C2351" s="56" t="s">
        <v>4505</v>
      </c>
    </row>
    <row r="2352" spans="1:3" x14ac:dyDescent="0.25">
      <c r="A2352" s="56" t="s">
        <v>31</v>
      </c>
      <c r="B2352" s="56" t="s">
        <v>1715</v>
      </c>
      <c r="C2352" s="56" t="s">
        <v>4445</v>
      </c>
    </row>
    <row r="2353" spans="1:3" x14ac:dyDescent="0.25">
      <c r="A2353" s="56" t="s">
        <v>31</v>
      </c>
      <c r="B2353" s="56" t="s">
        <v>1719</v>
      </c>
      <c r="C2353" s="56" t="s">
        <v>4752</v>
      </c>
    </row>
    <row r="2354" spans="1:3" x14ac:dyDescent="0.25">
      <c r="A2354" s="56" t="s">
        <v>31</v>
      </c>
      <c r="B2354" s="56" t="s">
        <v>655</v>
      </c>
      <c r="C2354" s="56" t="s">
        <v>4505</v>
      </c>
    </row>
    <row r="2355" spans="1:3" x14ac:dyDescent="0.25">
      <c r="A2355" s="56" t="s">
        <v>31</v>
      </c>
      <c r="B2355" s="56" t="s">
        <v>669</v>
      </c>
      <c r="C2355" s="56" t="s">
        <v>4505</v>
      </c>
    </row>
    <row r="2356" spans="1:3" x14ac:dyDescent="0.25">
      <c r="A2356" s="56" t="s">
        <v>31</v>
      </c>
      <c r="B2356" s="56" t="s">
        <v>2917</v>
      </c>
      <c r="C2356" s="56" t="s">
        <v>4505</v>
      </c>
    </row>
    <row r="2357" spans="1:3" x14ac:dyDescent="0.25">
      <c r="A2357" s="56" t="s">
        <v>31</v>
      </c>
      <c r="B2357" s="56" t="s">
        <v>665</v>
      </c>
      <c r="C2357" s="56" t="s">
        <v>4505</v>
      </c>
    </row>
    <row r="2358" spans="1:3" x14ac:dyDescent="0.25">
      <c r="A2358" s="56" t="s">
        <v>31</v>
      </c>
      <c r="B2358" s="56" t="s">
        <v>3005</v>
      </c>
      <c r="C2358" s="56" t="s">
        <v>4505</v>
      </c>
    </row>
    <row r="2359" spans="1:3" x14ac:dyDescent="0.25">
      <c r="A2359" s="56" t="s">
        <v>31</v>
      </c>
      <c r="B2359" s="56" t="s">
        <v>1725</v>
      </c>
      <c r="C2359" s="56" t="s">
        <v>4445</v>
      </c>
    </row>
    <row r="2360" spans="1:3" x14ac:dyDescent="0.25">
      <c r="A2360" s="56" t="s">
        <v>31</v>
      </c>
      <c r="B2360" s="56" t="s">
        <v>3019</v>
      </c>
      <c r="C2360" s="56" t="s">
        <v>4505</v>
      </c>
    </row>
    <row r="2361" spans="1:3" x14ac:dyDescent="0.25">
      <c r="A2361" s="56" t="s">
        <v>31</v>
      </c>
      <c r="B2361" s="56" t="s">
        <v>1969</v>
      </c>
      <c r="C2361" s="56" t="s">
        <v>4750</v>
      </c>
    </row>
    <row r="2362" spans="1:3" x14ac:dyDescent="0.25">
      <c r="A2362" s="56" t="s">
        <v>31</v>
      </c>
      <c r="B2362" s="56" t="s">
        <v>1723</v>
      </c>
      <c r="C2362" s="56" t="s">
        <v>4445</v>
      </c>
    </row>
    <row r="2363" spans="1:3" x14ac:dyDescent="0.25">
      <c r="A2363" s="56" t="s">
        <v>31</v>
      </c>
      <c r="B2363" s="56" t="s">
        <v>2913</v>
      </c>
      <c r="C2363" s="56" t="s">
        <v>4749</v>
      </c>
    </row>
    <row r="2364" spans="1:3" x14ac:dyDescent="0.25">
      <c r="A2364" s="56" t="s">
        <v>31</v>
      </c>
      <c r="B2364" s="56" t="s">
        <v>3017</v>
      </c>
      <c r="C2364" s="56" t="s">
        <v>4505</v>
      </c>
    </row>
    <row r="2365" spans="1:3" x14ac:dyDescent="0.25">
      <c r="A2365" s="56" t="s">
        <v>31</v>
      </c>
      <c r="B2365" s="56" t="s">
        <v>515</v>
      </c>
      <c r="C2365" s="56" t="s">
        <v>4749</v>
      </c>
    </row>
    <row r="2366" spans="1:3" x14ac:dyDescent="0.25">
      <c r="A2366" s="56" t="s">
        <v>31</v>
      </c>
      <c r="B2366" s="56" t="s">
        <v>2919</v>
      </c>
      <c r="C2366" s="56" t="s">
        <v>4505</v>
      </c>
    </row>
    <row r="2367" spans="1:3" x14ac:dyDescent="0.25">
      <c r="A2367" s="56" t="s">
        <v>31</v>
      </c>
      <c r="B2367" s="56" t="s">
        <v>1311</v>
      </c>
      <c r="C2367" s="56" t="s">
        <v>4750</v>
      </c>
    </row>
    <row r="2368" spans="1:3" x14ac:dyDescent="0.25">
      <c r="A2368" s="56" t="s">
        <v>31</v>
      </c>
      <c r="B2368" s="56" t="s">
        <v>1805</v>
      </c>
      <c r="C2368" s="56" t="s">
        <v>4748</v>
      </c>
    </row>
    <row r="2369" spans="1:3" x14ac:dyDescent="0.25">
      <c r="A2369" s="56" t="s">
        <v>31</v>
      </c>
      <c r="B2369" s="56" t="s">
        <v>2767</v>
      </c>
      <c r="C2369" s="56" t="s">
        <v>4458</v>
      </c>
    </row>
    <row r="2370" spans="1:3" x14ac:dyDescent="0.25">
      <c r="A2370" s="56" t="s">
        <v>31</v>
      </c>
      <c r="B2370" s="56" t="s">
        <v>1649</v>
      </c>
      <c r="C2370" s="56" t="s">
        <v>4750</v>
      </c>
    </row>
    <row r="2371" spans="1:3" x14ac:dyDescent="0.25">
      <c r="A2371" s="56" t="s">
        <v>31</v>
      </c>
      <c r="B2371" s="56" t="s">
        <v>2921</v>
      </c>
      <c r="C2371" s="56" t="s">
        <v>4505</v>
      </c>
    </row>
    <row r="2372" spans="1:3" x14ac:dyDescent="0.25">
      <c r="A2372" s="56" t="s">
        <v>31</v>
      </c>
      <c r="B2372" s="56" t="s">
        <v>1305</v>
      </c>
      <c r="C2372" s="56" t="s">
        <v>4750</v>
      </c>
    </row>
    <row r="2373" spans="1:3" x14ac:dyDescent="0.25">
      <c r="A2373" s="56" t="s">
        <v>31</v>
      </c>
      <c r="B2373" s="56" t="s">
        <v>2285</v>
      </c>
      <c r="C2373" s="56" t="s">
        <v>4753</v>
      </c>
    </row>
    <row r="2374" spans="1:3" x14ac:dyDescent="0.25">
      <c r="A2374" s="56" t="s">
        <v>31</v>
      </c>
      <c r="B2374" s="56" t="s">
        <v>2751</v>
      </c>
      <c r="C2374" s="56" t="s">
        <v>4466</v>
      </c>
    </row>
    <row r="2375" spans="1:3" x14ac:dyDescent="0.25">
      <c r="A2375" s="56" t="s">
        <v>31</v>
      </c>
      <c r="B2375" s="56" t="s">
        <v>2539</v>
      </c>
      <c r="C2375" s="56" t="s">
        <v>4748</v>
      </c>
    </row>
    <row r="2376" spans="1:3" x14ac:dyDescent="0.25">
      <c r="A2376" s="56" t="s">
        <v>31</v>
      </c>
      <c r="B2376" s="56" t="s">
        <v>1255</v>
      </c>
      <c r="C2376" s="56" t="s">
        <v>4748</v>
      </c>
    </row>
    <row r="2377" spans="1:3" x14ac:dyDescent="0.25">
      <c r="A2377" s="56" t="s">
        <v>31</v>
      </c>
      <c r="B2377" s="56" t="s">
        <v>2765</v>
      </c>
      <c r="C2377" s="56" t="s">
        <v>4458</v>
      </c>
    </row>
    <row r="2378" spans="1:3" x14ac:dyDescent="0.25">
      <c r="A2378" s="56" t="s">
        <v>31</v>
      </c>
      <c r="B2378" s="56" t="s">
        <v>667</v>
      </c>
      <c r="C2378" s="56" t="s">
        <v>4505</v>
      </c>
    </row>
    <row r="2379" spans="1:3" x14ac:dyDescent="0.25">
      <c r="A2379" s="56" t="s">
        <v>31</v>
      </c>
      <c r="B2379" s="56" t="s">
        <v>1809</v>
      </c>
      <c r="C2379" s="56" t="s">
        <v>4496</v>
      </c>
    </row>
    <row r="2380" spans="1:3" x14ac:dyDescent="0.25">
      <c r="A2380" s="56" t="s">
        <v>31</v>
      </c>
      <c r="B2380" s="56" t="s">
        <v>2997</v>
      </c>
      <c r="C2380" s="56" t="s">
        <v>4505</v>
      </c>
    </row>
    <row r="2381" spans="1:3" x14ac:dyDescent="0.25">
      <c r="A2381" s="56" t="s">
        <v>31</v>
      </c>
      <c r="B2381" s="56" t="s">
        <v>1307</v>
      </c>
      <c r="C2381" s="56" t="s">
        <v>4750</v>
      </c>
    </row>
    <row r="2382" spans="1:3" x14ac:dyDescent="0.25">
      <c r="A2382" s="56" t="s">
        <v>31</v>
      </c>
      <c r="B2382" s="56" t="s">
        <v>2925</v>
      </c>
      <c r="C2382" s="56" t="s">
        <v>4505</v>
      </c>
    </row>
    <row r="2383" spans="1:3" x14ac:dyDescent="0.25">
      <c r="A2383" s="56" t="s">
        <v>31</v>
      </c>
      <c r="B2383" s="56" t="s">
        <v>3007</v>
      </c>
      <c r="C2383" s="56" t="s">
        <v>4505</v>
      </c>
    </row>
    <row r="2384" spans="1:3" x14ac:dyDescent="0.25">
      <c r="A2384" s="56" t="s">
        <v>31</v>
      </c>
      <c r="B2384" s="56" t="s">
        <v>1717</v>
      </c>
      <c r="C2384" s="56" t="s">
        <v>4754</v>
      </c>
    </row>
    <row r="2385" spans="1:3" x14ac:dyDescent="0.25">
      <c r="A2385" s="56" t="s">
        <v>31</v>
      </c>
      <c r="B2385" s="56" t="s">
        <v>1959</v>
      </c>
      <c r="C2385" s="56" t="s">
        <v>4755</v>
      </c>
    </row>
    <row r="2386" spans="1:3" x14ac:dyDescent="0.25">
      <c r="A2386" s="56" t="s">
        <v>31</v>
      </c>
      <c r="B2386" s="56" t="s">
        <v>3009</v>
      </c>
      <c r="C2386" s="56" t="s">
        <v>4505</v>
      </c>
    </row>
    <row r="2387" spans="1:3" x14ac:dyDescent="0.25">
      <c r="A2387" s="56" t="s">
        <v>31</v>
      </c>
      <c r="B2387" s="56" t="s">
        <v>1967</v>
      </c>
      <c r="C2387" s="56" t="s">
        <v>4750</v>
      </c>
    </row>
    <row r="2388" spans="1:3" x14ac:dyDescent="0.25">
      <c r="A2388" s="56" t="s">
        <v>31</v>
      </c>
      <c r="B2388" s="56" t="s">
        <v>2923</v>
      </c>
      <c r="C2388" s="56" t="s">
        <v>4505</v>
      </c>
    </row>
    <row r="2389" spans="1:3" x14ac:dyDescent="0.25">
      <c r="A2389" s="56" t="s">
        <v>31</v>
      </c>
      <c r="B2389" s="56" t="s">
        <v>3011</v>
      </c>
      <c r="C2389" s="56" t="s">
        <v>4505</v>
      </c>
    </row>
    <row r="2390" spans="1:3" x14ac:dyDescent="0.25">
      <c r="A2390" s="56" t="s">
        <v>31</v>
      </c>
      <c r="B2390" s="56" t="s">
        <v>1707</v>
      </c>
      <c r="C2390" s="56" t="s">
        <v>4756</v>
      </c>
    </row>
    <row r="2391" spans="1:3" x14ac:dyDescent="0.25">
      <c r="A2391" s="56" t="s">
        <v>31</v>
      </c>
      <c r="B2391" s="56" t="s">
        <v>1003</v>
      </c>
      <c r="C2391" s="56" t="s">
        <v>4469</v>
      </c>
    </row>
    <row r="2392" spans="1:3" x14ac:dyDescent="0.25">
      <c r="A2392" s="56" t="s">
        <v>31</v>
      </c>
      <c r="B2392" s="56" t="s">
        <v>2517</v>
      </c>
      <c r="C2392" s="56" t="s">
        <v>4748</v>
      </c>
    </row>
    <row r="2393" spans="1:3" x14ac:dyDescent="0.25">
      <c r="A2393" s="56" t="s">
        <v>31</v>
      </c>
      <c r="B2393" s="56" t="s">
        <v>1961</v>
      </c>
      <c r="C2393" s="56" t="s">
        <v>4751</v>
      </c>
    </row>
    <row r="2394" spans="1:3" x14ac:dyDescent="0.25">
      <c r="A2394" s="56" t="s">
        <v>31</v>
      </c>
      <c r="B2394" s="56" t="s">
        <v>2995</v>
      </c>
      <c r="C2394" s="56" t="s">
        <v>4749</v>
      </c>
    </row>
    <row r="2395" spans="1:3" x14ac:dyDescent="0.25">
      <c r="A2395" s="56" t="s">
        <v>31</v>
      </c>
      <c r="B2395" s="56" t="s">
        <v>3001</v>
      </c>
      <c r="C2395" s="56" t="s">
        <v>4505</v>
      </c>
    </row>
    <row r="2396" spans="1:3" x14ac:dyDescent="0.25">
      <c r="A2396" s="56" t="s">
        <v>3418</v>
      </c>
      <c r="B2396" s="56" t="s">
        <v>2765</v>
      </c>
      <c r="C2396" s="56" t="s">
        <v>4447</v>
      </c>
    </row>
    <row r="2397" spans="1:3" x14ac:dyDescent="0.25">
      <c r="A2397" s="56" t="s">
        <v>3418</v>
      </c>
      <c r="B2397" s="56" t="s">
        <v>1255</v>
      </c>
      <c r="C2397" s="56" t="s">
        <v>4446</v>
      </c>
    </row>
    <row r="2398" spans="1:3" x14ac:dyDescent="0.25">
      <c r="A2398" s="56" t="s">
        <v>3418</v>
      </c>
      <c r="B2398" s="56" t="s">
        <v>1809</v>
      </c>
      <c r="C2398" s="56" t="s">
        <v>4446</v>
      </c>
    </row>
    <row r="2399" spans="1:3" x14ac:dyDescent="0.25">
      <c r="A2399" s="56" t="s">
        <v>3418</v>
      </c>
      <c r="B2399" s="56" t="s">
        <v>1311</v>
      </c>
      <c r="C2399" s="56" t="s">
        <v>4757</v>
      </c>
    </row>
    <row r="2400" spans="1:3" x14ac:dyDescent="0.25">
      <c r="A2400" s="56" t="s">
        <v>3418</v>
      </c>
      <c r="B2400" s="56" t="s">
        <v>1707</v>
      </c>
      <c r="C2400" s="56" t="s">
        <v>4448</v>
      </c>
    </row>
    <row r="2401" spans="1:3" x14ac:dyDescent="0.25">
      <c r="A2401" s="56" t="s">
        <v>3418</v>
      </c>
      <c r="B2401" s="56" t="s">
        <v>1725</v>
      </c>
      <c r="C2401" s="56" t="s">
        <v>4445</v>
      </c>
    </row>
    <row r="2402" spans="1:3" x14ac:dyDescent="0.25">
      <c r="A2402" s="56" t="s">
        <v>3418</v>
      </c>
      <c r="B2402" s="56" t="s">
        <v>1711</v>
      </c>
      <c r="C2402" s="56" t="s">
        <v>4445</v>
      </c>
    </row>
    <row r="2403" spans="1:3" x14ac:dyDescent="0.25">
      <c r="A2403" s="56" t="s">
        <v>3418</v>
      </c>
      <c r="B2403" s="56" t="s">
        <v>1179</v>
      </c>
      <c r="C2403" s="56" t="s">
        <v>4449</v>
      </c>
    </row>
    <row r="2404" spans="1:3" x14ac:dyDescent="0.25">
      <c r="A2404" s="56" t="s">
        <v>3418</v>
      </c>
      <c r="B2404" s="56" t="s">
        <v>1719</v>
      </c>
      <c r="C2404" s="56" t="s">
        <v>4459</v>
      </c>
    </row>
    <row r="2405" spans="1:3" x14ac:dyDescent="0.25">
      <c r="A2405" s="56" t="s">
        <v>3418</v>
      </c>
      <c r="B2405" s="56" t="s">
        <v>1727</v>
      </c>
      <c r="C2405" s="56" t="s">
        <v>4445</v>
      </c>
    </row>
    <row r="2406" spans="1:3" x14ac:dyDescent="0.25">
      <c r="A2406" s="56" t="s">
        <v>3418</v>
      </c>
      <c r="B2406" s="56" t="s">
        <v>1805</v>
      </c>
      <c r="C2406" s="56" t="s">
        <v>4446</v>
      </c>
    </row>
    <row r="2407" spans="1:3" x14ac:dyDescent="0.25">
      <c r="A2407" s="56" t="s">
        <v>3418</v>
      </c>
      <c r="B2407" s="56" t="s">
        <v>1715</v>
      </c>
      <c r="C2407" s="56" t="s">
        <v>4445</v>
      </c>
    </row>
    <row r="2408" spans="1:3" x14ac:dyDescent="0.25">
      <c r="A2408" s="56" t="s">
        <v>3418</v>
      </c>
      <c r="B2408" s="56" t="s">
        <v>659</v>
      </c>
      <c r="C2408" s="56" t="s">
        <v>4446</v>
      </c>
    </row>
    <row r="2409" spans="1:3" x14ac:dyDescent="0.25">
      <c r="A2409" s="56" t="s">
        <v>3418</v>
      </c>
      <c r="B2409" s="56" t="s">
        <v>1717</v>
      </c>
      <c r="C2409" s="56" t="s">
        <v>4577</v>
      </c>
    </row>
    <row r="2410" spans="1:3" x14ac:dyDescent="0.25">
      <c r="A2410" s="56" t="s">
        <v>3418</v>
      </c>
      <c r="B2410" s="56" t="s">
        <v>1969</v>
      </c>
      <c r="C2410" s="56" t="s">
        <v>4757</v>
      </c>
    </row>
    <row r="2411" spans="1:3" x14ac:dyDescent="0.25">
      <c r="A2411" s="56" t="s">
        <v>3418</v>
      </c>
      <c r="B2411" s="56" t="s">
        <v>1309</v>
      </c>
      <c r="C2411" s="56" t="s">
        <v>4757</v>
      </c>
    </row>
    <row r="2412" spans="1:3" x14ac:dyDescent="0.25">
      <c r="A2412" s="56" t="s">
        <v>3418</v>
      </c>
      <c r="B2412" s="56" t="s">
        <v>1997</v>
      </c>
      <c r="C2412" s="56" t="s">
        <v>4446</v>
      </c>
    </row>
    <row r="2413" spans="1:3" x14ac:dyDescent="0.25">
      <c r="A2413" s="56" t="s">
        <v>3418</v>
      </c>
      <c r="B2413" s="56" t="s">
        <v>1713</v>
      </c>
      <c r="C2413" s="56" t="s">
        <v>4445</v>
      </c>
    </row>
    <row r="2414" spans="1:3" x14ac:dyDescent="0.25">
      <c r="A2414" s="56" t="s">
        <v>3418</v>
      </c>
      <c r="B2414" s="56" t="s">
        <v>1807</v>
      </c>
      <c r="C2414" s="56" t="s">
        <v>4446</v>
      </c>
    </row>
    <row r="2415" spans="1:3" x14ac:dyDescent="0.25">
      <c r="A2415" s="56" t="s">
        <v>3418</v>
      </c>
      <c r="B2415" s="56" t="s">
        <v>1241</v>
      </c>
      <c r="C2415" s="56" t="s">
        <v>4758</v>
      </c>
    </row>
    <row r="2416" spans="1:3" x14ac:dyDescent="0.25">
      <c r="A2416" s="56" t="s">
        <v>3418</v>
      </c>
      <c r="B2416" s="56" t="s">
        <v>1723</v>
      </c>
      <c r="C2416" s="56" t="s">
        <v>4445</v>
      </c>
    </row>
    <row r="2417" spans="1:3" x14ac:dyDescent="0.25">
      <c r="A2417" s="56" t="s">
        <v>3418</v>
      </c>
      <c r="B2417" s="56" t="s">
        <v>1307</v>
      </c>
      <c r="C2417" s="56" t="s">
        <v>4757</v>
      </c>
    </row>
    <row r="2418" spans="1:3" x14ac:dyDescent="0.25">
      <c r="A2418" s="56" t="s">
        <v>3418</v>
      </c>
      <c r="B2418" s="56" t="s">
        <v>2151</v>
      </c>
      <c r="C2418" s="56" t="s">
        <v>4446</v>
      </c>
    </row>
    <row r="2419" spans="1:3" x14ac:dyDescent="0.25">
      <c r="A2419" s="56" t="s">
        <v>3418</v>
      </c>
      <c r="B2419" s="56" t="s">
        <v>1995</v>
      </c>
      <c r="C2419" s="56" t="s">
        <v>4446</v>
      </c>
    </row>
    <row r="2420" spans="1:3" x14ac:dyDescent="0.25">
      <c r="A2420" s="56" t="s">
        <v>3418</v>
      </c>
      <c r="B2420" s="56" t="s">
        <v>2767</v>
      </c>
      <c r="C2420" s="56" t="s">
        <v>4447</v>
      </c>
    </row>
    <row r="2421" spans="1:3" x14ac:dyDescent="0.25">
      <c r="A2421" s="56" t="s">
        <v>3418</v>
      </c>
      <c r="B2421" s="56" t="s">
        <v>2539</v>
      </c>
      <c r="C2421" s="56" t="s">
        <v>4446</v>
      </c>
    </row>
    <row r="2422" spans="1:3" x14ac:dyDescent="0.25">
      <c r="A2422" s="56" t="s">
        <v>3418</v>
      </c>
      <c r="B2422" s="56" t="s">
        <v>1967</v>
      </c>
      <c r="C2422" s="56" t="s">
        <v>4757</v>
      </c>
    </row>
    <row r="2423" spans="1:3" x14ac:dyDescent="0.25">
      <c r="A2423" s="56" t="s">
        <v>3418</v>
      </c>
      <c r="B2423" s="56" t="s">
        <v>1649</v>
      </c>
      <c r="C2423" s="56" t="s">
        <v>4757</v>
      </c>
    </row>
    <row r="2424" spans="1:3" x14ac:dyDescent="0.25">
      <c r="A2424" s="56" t="s">
        <v>3418</v>
      </c>
      <c r="B2424" s="56" t="s">
        <v>1003</v>
      </c>
      <c r="C2424" s="56" t="s">
        <v>4446</v>
      </c>
    </row>
    <row r="2425" spans="1:3" x14ac:dyDescent="0.25">
      <c r="A2425" s="56" t="s">
        <v>3418</v>
      </c>
      <c r="B2425" s="56" t="s">
        <v>2517</v>
      </c>
      <c r="C2425" s="56" t="s">
        <v>4446</v>
      </c>
    </row>
    <row r="2426" spans="1:3" x14ac:dyDescent="0.25">
      <c r="A2426" s="56" t="s">
        <v>3418</v>
      </c>
      <c r="B2426" s="56" t="s">
        <v>1305</v>
      </c>
      <c r="C2426" s="56" t="s">
        <v>4757</v>
      </c>
    </row>
    <row r="2427" spans="1:3" x14ac:dyDescent="0.25">
      <c r="A2427" s="56" t="s">
        <v>73</v>
      </c>
      <c r="B2427" s="56" t="s">
        <v>2751</v>
      </c>
      <c r="C2427" s="56" t="s">
        <v>4466</v>
      </c>
    </row>
    <row r="2428" spans="1:3" x14ac:dyDescent="0.25">
      <c r="A2428" s="56" t="s">
        <v>73</v>
      </c>
      <c r="B2428" s="56" t="s">
        <v>2919</v>
      </c>
      <c r="C2428" s="56" t="s">
        <v>4505</v>
      </c>
    </row>
    <row r="2429" spans="1:3" x14ac:dyDescent="0.25">
      <c r="A2429" s="56" t="s">
        <v>73</v>
      </c>
      <c r="B2429" s="56" t="s">
        <v>667</v>
      </c>
      <c r="C2429" s="56" t="s">
        <v>4505</v>
      </c>
    </row>
    <row r="2430" spans="1:3" x14ac:dyDescent="0.25">
      <c r="A2430" s="56" t="s">
        <v>73</v>
      </c>
      <c r="B2430" s="56" t="s">
        <v>653</v>
      </c>
      <c r="C2430" s="56" t="s">
        <v>4505</v>
      </c>
    </row>
    <row r="2431" spans="1:3" x14ac:dyDescent="0.25">
      <c r="A2431" s="56" t="s">
        <v>73</v>
      </c>
      <c r="B2431" s="56" t="s">
        <v>3217</v>
      </c>
      <c r="C2431" s="56" t="s">
        <v>4759</v>
      </c>
    </row>
    <row r="2432" spans="1:3" x14ac:dyDescent="0.25">
      <c r="A2432" s="56" t="s">
        <v>73</v>
      </c>
      <c r="B2432" s="56" t="s">
        <v>3213</v>
      </c>
      <c r="C2432" s="56" t="s">
        <v>4759</v>
      </c>
    </row>
    <row r="2433" spans="1:3" x14ac:dyDescent="0.25">
      <c r="A2433" s="56" t="s">
        <v>73</v>
      </c>
      <c r="B2433" s="56" t="s">
        <v>3209</v>
      </c>
      <c r="C2433" s="56" t="s">
        <v>4759</v>
      </c>
    </row>
    <row r="2434" spans="1:3" x14ac:dyDescent="0.25">
      <c r="A2434" s="56" t="s">
        <v>73</v>
      </c>
      <c r="B2434" s="56" t="s">
        <v>2933</v>
      </c>
      <c r="C2434" s="56" t="s">
        <v>4759</v>
      </c>
    </row>
    <row r="2435" spans="1:3" x14ac:dyDescent="0.25">
      <c r="A2435" s="56" t="s">
        <v>73</v>
      </c>
      <c r="B2435" s="56" t="s">
        <v>2931</v>
      </c>
      <c r="C2435" s="56" t="s">
        <v>4759</v>
      </c>
    </row>
    <row r="2436" spans="1:3" x14ac:dyDescent="0.25">
      <c r="A2436" s="56" t="s">
        <v>73</v>
      </c>
      <c r="B2436" s="56" t="s">
        <v>2929</v>
      </c>
      <c r="C2436" s="56" t="s">
        <v>4759</v>
      </c>
    </row>
    <row r="2437" spans="1:3" x14ac:dyDescent="0.25">
      <c r="A2437" s="56" t="s">
        <v>73</v>
      </c>
      <c r="B2437" s="56" t="s">
        <v>3201</v>
      </c>
      <c r="C2437" s="56" t="s">
        <v>4759</v>
      </c>
    </row>
    <row r="2438" spans="1:3" x14ac:dyDescent="0.25">
      <c r="A2438" s="56" t="s">
        <v>73</v>
      </c>
      <c r="B2438" s="56" t="s">
        <v>3205</v>
      </c>
      <c r="C2438" s="56" t="s">
        <v>4759</v>
      </c>
    </row>
    <row r="2439" spans="1:3" x14ac:dyDescent="0.25">
      <c r="A2439" s="56" t="s">
        <v>73</v>
      </c>
      <c r="B2439" s="56" t="s">
        <v>3203</v>
      </c>
      <c r="C2439" s="56" t="s">
        <v>4759</v>
      </c>
    </row>
    <row r="2440" spans="1:3" x14ac:dyDescent="0.25">
      <c r="A2440" s="56" t="s">
        <v>73</v>
      </c>
      <c r="B2440" s="56" t="s">
        <v>3195</v>
      </c>
      <c r="C2440" s="56" t="s">
        <v>4759</v>
      </c>
    </row>
    <row r="2441" spans="1:3" x14ac:dyDescent="0.25">
      <c r="A2441" s="56" t="s">
        <v>73</v>
      </c>
      <c r="B2441" s="56" t="s">
        <v>3199</v>
      </c>
      <c r="C2441" s="56" t="s">
        <v>4759</v>
      </c>
    </row>
    <row r="2442" spans="1:3" x14ac:dyDescent="0.25">
      <c r="A2442" s="56" t="s">
        <v>73</v>
      </c>
      <c r="B2442" s="56" t="s">
        <v>3197</v>
      </c>
      <c r="C2442" s="56" t="s">
        <v>4759</v>
      </c>
    </row>
    <row r="2443" spans="1:3" x14ac:dyDescent="0.25">
      <c r="A2443" s="56" t="s">
        <v>73</v>
      </c>
      <c r="B2443" s="56" t="s">
        <v>1767</v>
      </c>
      <c r="C2443" s="56" t="s">
        <v>4759</v>
      </c>
    </row>
    <row r="2444" spans="1:3" x14ac:dyDescent="0.25">
      <c r="A2444" s="56" t="s">
        <v>73</v>
      </c>
      <c r="B2444" s="56" t="s">
        <v>2767</v>
      </c>
      <c r="C2444" s="56" t="s">
        <v>4458</v>
      </c>
    </row>
    <row r="2445" spans="1:3" x14ac:dyDescent="0.25">
      <c r="A2445" s="56" t="s">
        <v>73</v>
      </c>
      <c r="B2445" s="56" t="s">
        <v>1771</v>
      </c>
      <c r="C2445" s="56" t="s">
        <v>4759</v>
      </c>
    </row>
    <row r="2446" spans="1:3" x14ac:dyDescent="0.25">
      <c r="A2446" s="56" t="s">
        <v>73</v>
      </c>
      <c r="B2446" s="56" t="s">
        <v>3189</v>
      </c>
      <c r="C2446" s="56" t="s">
        <v>4759</v>
      </c>
    </row>
    <row r="2447" spans="1:3" x14ac:dyDescent="0.25">
      <c r="A2447" s="56" t="s">
        <v>73</v>
      </c>
      <c r="B2447" s="56" t="s">
        <v>1969</v>
      </c>
      <c r="C2447" s="56" t="s">
        <v>4760</v>
      </c>
    </row>
    <row r="2448" spans="1:3" x14ac:dyDescent="0.25">
      <c r="A2448" s="56" t="s">
        <v>73</v>
      </c>
      <c r="B2448" s="56" t="s">
        <v>665</v>
      </c>
      <c r="C2448" s="56" t="s">
        <v>4505</v>
      </c>
    </row>
    <row r="2449" spans="1:3" x14ac:dyDescent="0.25">
      <c r="A2449" s="56" t="s">
        <v>73</v>
      </c>
      <c r="B2449" s="56" t="s">
        <v>3193</v>
      </c>
      <c r="C2449" s="56" t="s">
        <v>4759</v>
      </c>
    </row>
    <row r="2450" spans="1:3" x14ac:dyDescent="0.25">
      <c r="A2450" s="56" t="s">
        <v>73</v>
      </c>
      <c r="B2450" s="56" t="s">
        <v>3191</v>
      </c>
      <c r="C2450" s="56" t="s">
        <v>4759</v>
      </c>
    </row>
    <row r="2451" spans="1:3" x14ac:dyDescent="0.25">
      <c r="A2451" s="56" t="s">
        <v>73</v>
      </c>
      <c r="B2451" s="56" t="s">
        <v>3225</v>
      </c>
      <c r="C2451" s="56" t="s">
        <v>4759</v>
      </c>
    </row>
    <row r="2452" spans="1:3" x14ac:dyDescent="0.25">
      <c r="A2452" s="56" t="s">
        <v>73</v>
      </c>
      <c r="B2452" s="56" t="s">
        <v>3221</v>
      </c>
      <c r="C2452" s="56" t="s">
        <v>4759</v>
      </c>
    </row>
    <row r="2453" spans="1:3" x14ac:dyDescent="0.25">
      <c r="A2453" s="56" t="s">
        <v>73</v>
      </c>
      <c r="B2453" s="56" t="s">
        <v>1305</v>
      </c>
      <c r="C2453" s="56" t="s">
        <v>4760</v>
      </c>
    </row>
    <row r="2454" spans="1:3" x14ac:dyDescent="0.25">
      <c r="A2454" s="56" t="s">
        <v>73</v>
      </c>
      <c r="B2454" s="56" t="s">
        <v>3229</v>
      </c>
      <c r="C2454" s="56" t="s">
        <v>4759</v>
      </c>
    </row>
    <row r="2455" spans="1:3" x14ac:dyDescent="0.25">
      <c r="A2455" s="56" t="s">
        <v>73</v>
      </c>
      <c r="B2455" s="56" t="s">
        <v>1717</v>
      </c>
      <c r="C2455" s="56" t="s">
        <v>4761</v>
      </c>
    </row>
    <row r="2456" spans="1:3" x14ac:dyDescent="0.25">
      <c r="A2456" s="56" t="s">
        <v>73</v>
      </c>
      <c r="B2456" s="56" t="s">
        <v>2997</v>
      </c>
      <c r="C2456" s="56" t="s">
        <v>4505</v>
      </c>
    </row>
    <row r="2457" spans="1:3" x14ac:dyDescent="0.25">
      <c r="A2457" s="56" t="s">
        <v>73</v>
      </c>
      <c r="B2457" s="56" t="s">
        <v>2999</v>
      </c>
      <c r="C2457" s="56" t="s">
        <v>4505</v>
      </c>
    </row>
    <row r="2458" spans="1:3" x14ac:dyDescent="0.25">
      <c r="A2458" s="56" t="s">
        <v>73</v>
      </c>
      <c r="B2458" s="56" t="s">
        <v>3011</v>
      </c>
      <c r="C2458" s="56" t="s">
        <v>4505</v>
      </c>
    </row>
    <row r="2459" spans="1:3" x14ac:dyDescent="0.25">
      <c r="A2459" s="56" t="s">
        <v>73</v>
      </c>
      <c r="B2459" s="56" t="s">
        <v>2925</v>
      </c>
      <c r="C2459" s="56" t="s">
        <v>4505</v>
      </c>
    </row>
    <row r="2460" spans="1:3" x14ac:dyDescent="0.25">
      <c r="A2460" s="56" t="s">
        <v>73</v>
      </c>
      <c r="B2460" s="56" t="s">
        <v>3005</v>
      </c>
      <c r="C2460" s="56" t="s">
        <v>4505</v>
      </c>
    </row>
    <row r="2461" spans="1:3" x14ac:dyDescent="0.25">
      <c r="A2461" s="56" t="s">
        <v>73</v>
      </c>
      <c r="B2461" s="56" t="s">
        <v>3017</v>
      </c>
      <c r="C2461" s="56" t="s">
        <v>4505</v>
      </c>
    </row>
    <row r="2462" spans="1:3" x14ac:dyDescent="0.25">
      <c r="A2462" s="56" t="s">
        <v>73</v>
      </c>
      <c r="B2462" s="56" t="s">
        <v>1003</v>
      </c>
      <c r="C2462" s="56" t="s">
        <v>4762</v>
      </c>
    </row>
    <row r="2463" spans="1:3" x14ac:dyDescent="0.25">
      <c r="A2463" s="56" t="s">
        <v>73</v>
      </c>
      <c r="B2463" s="56" t="s">
        <v>2517</v>
      </c>
      <c r="C2463" s="56" t="s">
        <v>4763</v>
      </c>
    </row>
    <row r="2464" spans="1:3" x14ac:dyDescent="0.25">
      <c r="A2464" s="56" t="s">
        <v>73</v>
      </c>
      <c r="B2464" s="56" t="s">
        <v>1179</v>
      </c>
      <c r="C2464" s="56" t="s">
        <v>4460</v>
      </c>
    </row>
    <row r="2465" spans="1:3" x14ac:dyDescent="0.25">
      <c r="A2465" s="56" t="s">
        <v>73</v>
      </c>
      <c r="B2465" s="56" t="s">
        <v>651</v>
      </c>
      <c r="C2465" s="56" t="s">
        <v>4505</v>
      </c>
    </row>
    <row r="2466" spans="1:3" x14ac:dyDescent="0.25">
      <c r="A2466" s="56" t="s">
        <v>73</v>
      </c>
      <c r="B2466" s="56" t="s">
        <v>2917</v>
      </c>
      <c r="C2466" s="56" t="s">
        <v>4505</v>
      </c>
    </row>
    <row r="2467" spans="1:3" x14ac:dyDescent="0.25">
      <c r="A2467" s="56" t="s">
        <v>73</v>
      </c>
      <c r="B2467" s="56" t="s">
        <v>2151</v>
      </c>
      <c r="C2467" s="56" t="s">
        <v>4446</v>
      </c>
    </row>
    <row r="2468" spans="1:3" x14ac:dyDescent="0.25">
      <c r="A2468" s="56" t="s">
        <v>73</v>
      </c>
      <c r="B2468" s="56" t="s">
        <v>3009</v>
      </c>
      <c r="C2468" s="56" t="s">
        <v>4505</v>
      </c>
    </row>
    <row r="2469" spans="1:3" x14ac:dyDescent="0.25">
      <c r="A2469" s="56" t="s">
        <v>73</v>
      </c>
      <c r="B2469" s="56" t="s">
        <v>2923</v>
      </c>
      <c r="C2469" s="56" t="s">
        <v>4505</v>
      </c>
    </row>
    <row r="2470" spans="1:3" x14ac:dyDescent="0.25">
      <c r="A2470" s="56" t="s">
        <v>73</v>
      </c>
      <c r="B2470" s="56" t="s">
        <v>3003</v>
      </c>
      <c r="C2470" s="56" t="s">
        <v>4505</v>
      </c>
    </row>
    <row r="2471" spans="1:3" x14ac:dyDescent="0.25">
      <c r="A2471" s="56" t="s">
        <v>73</v>
      </c>
      <c r="B2471" s="56" t="s">
        <v>3015</v>
      </c>
      <c r="C2471" s="56" t="s">
        <v>4505</v>
      </c>
    </row>
    <row r="2472" spans="1:3" x14ac:dyDescent="0.25">
      <c r="A2472" s="56" t="s">
        <v>73</v>
      </c>
      <c r="B2472" s="56" t="s">
        <v>655</v>
      </c>
      <c r="C2472" s="56" t="s">
        <v>4505</v>
      </c>
    </row>
    <row r="2473" spans="1:3" x14ac:dyDescent="0.25">
      <c r="A2473" s="56" t="s">
        <v>73</v>
      </c>
      <c r="B2473" s="56" t="s">
        <v>669</v>
      </c>
      <c r="C2473" s="56" t="s">
        <v>4505</v>
      </c>
    </row>
    <row r="2474" spans="1:3" x14ac:dyDescent="0.25">
      <c r="A2474" s="56" t="s">
        <v>73</v>
      </c>
      <c r="B2474" s="56" t="s">
        <v>2921</v>
      </c>
      <c r="C2474" s="56" t="s">
        <v>4505</v>
      </c>
    </row>
    <row r="2475" spans="1:3" x14ac:dyDescent="0.25">
      <c r="A2475" s="56" t="s">
        <v>73</v>
      </c>
      <c r="B2475" s="56" t="s">
        <v>3013</v>
      </c>
      <c r="C2475" s="56" t="s">
        <v>4505</v>
      </c>
    </row>
    <row r="2476" spans="1:3" x14ac:dyDescent="0.25">
      <c r="A2476" s="56" t="s">
        <v>73</v>
      </c>
      <c r="B2476" s="56" t="s">
        <v>2927</v>
      </c>
      <c r="C2476" s="56" t="s">
        <v>4505</v>
      </c>
    </row>
    <row r="2477" spans="1:3" x14ac:dyDescent="0.25">
      <c r="A2477" s="56" t="s">
        <v>73</v>
      </c>
      <c r="B2477" s="56" t="s">
        <v>1807</v>
      </c>
      <c r="C2477" s="56" t="s">
        <v>4764</v>
      </c>
    </row>
    <row r="2478" spans="1:3" x14ac:dyDescent="0.25">
      <c r="A2478" s="56" t="s">
        <v>73</v>
      </c>
      <c r="B2478" s="56" t="s">
        <v>1713</v>
      </c>
      <c r="C2478" s="56" t="s">
        <v>4765</v>
      </c>
    </row>
    <row r="2479" spans="1:3" x14ac:dyDescent="0.25">
      <c r="A2479" s="56" t="s">
        <v>73</v>
      </c>
      <c r="B2479" s="56" t="s">
        <v>1727</v>
      </c>
      <c r="C2479" s="56" t="s">
        <v>4445</v>
      </c>
    </row>
    <row r="2480" spans="1:3" x14ac:dyDescent="0.25">
      <c r="A2480" s="56" t="s">
        <v>73</v>
      </c>
      <c r="B2480" s="56" t="s">
        <v>1715</v>
      </c>
      <c r="C2480" s="56" t="s">
        <v>4445</v>
      </c>
    </row>
    <row r="2481" spans="1:3" x14ac:dyDescent="0.25">
      <c r="A2481" s="56" t="s">
        <v>73</v>
      </c>
      <c r="B2481" s="56" t="s">
        <v>659</v>
      </c>
      <c r="C2481" s="56" t="s">
        <v>4762</v>
      </c>
    </row>
    <row r="2482" spans="1:3" x14ac:dyDescent="0.25">
      <c r="A2482" s="56" t="s">
        <v>73</v>
      </c>
      <c r="B2482" s="56" t="s">
        <v>3019</v>
      </c>
      <c r="C2482" s="56" t="s">
        <v>4505</v>
      </c>
    </row>
    <row r="2483" spans="1:3" x14ac:dyDescent="0.25">
      <c r="A2483" s="56" t="s">
        <v>73</v>
      </c>
      <c r="B2483" s="56" t="s">
        <v>1719</v>
      </c>
      <c r="C2483" s="56" t="s">
        <v>4766</v>
      </c>
    </row>
    <row r="2484" spans="1:3" x14ac:dyDescent="0.25">
      <c r="A2484" s="56" t="s">
        <v>73</v>
      </c>
      <c r="B2484" s="56" t="s">
        <v>3007</v>
      </c>
      <c r="C2484" s="56" t="s">
        <v>4505</v>
      </c>
    </row>
    <row r="2485" spans="1:3" x14ac:dyDescent="0.25">
      <c r="A2485" s="56" t="s">
        <v>73</v>
      </c>
      <c r="B2485" s="56" t="s">
        <v>1167</v>
      </c>
      <c r="C2485" s="56" t="s">
        <v>4759</v>
      </c>
    </row>
    <row r="2486" spans="1:3" x14ac:dyDescent="0.25">
      <c r="A2486" s="56" t="s">
        <v>73</v>
      </c>
      <c r="B2486" s="56" t="s">
        <v>1171</v>
      </c>
      <c r="C2486" s="56" t="s">
        <v>4759</v>
      </c>
    </row>
    <row r="2487" spans="1:3" x14ac:dyDescent="0.25">
      <c r="A2487" s="56" t="s">
        <v>73</v>
      </c>
      <c r="B2487" s="56" t="s">
        <v>2749</v>
      </c>
      <c r="C2487" s="56" t="s">
        <v>4466</v>
      </c>
    </row>
    <row r="2488" spans="1:3" x14ac:dyDescent="0.25">
      <c r="A2488" s="56" t="s">
        <v>73</v>
      </c>
      <c r="B2488" s="56" t="s">
        <v>1995</v>
      </c>
      <c r="C2488" s="56" t="s">
        <v>4502</v>
      </c>
    </row>
    <row r="2489" spans="1:3" x14ac:dyDescent="0.25">
      <c r="A2489" s="56" t="s">
        <v>73</v>
      </c>
      <c r="B2489" s="56" t="s">
        <v>1997</v>
      </c>
      <c r="C2489" s="56" t="s">
        <v>4502</v>
      </c>
    </row>
    <row r="2490" spans="1:3" x14ac:dyDescent="0.25">
      <c r="A2490" s="56" t="s">
        <v>73</v>
      </c>
      <c r="B2490" s="56" t="s">
        <v>1309</v>
      </c>
      <c r="C2490" s="56" t="s">
        <v>4760</v>
      </c>
    </row>
    <row r="2491" spans="1:3" x14ac:dyDescent="0.25">
      <c r="A2491" s="56" t="s">
        <v>73</v>
      </c>
      <c r="B2491" s="56" t="s">
        <v>1175</v>
      </c>
      <c r="C2491" s="56" t="s">
        <v>4759</v>
      </c>
    </row>
    <row r="2492" spans="1:3" x14ac:dyDescent="0.25">
      <c r="A2492" s="56" t="s">
        <v>73</v>
      </c>
      <c r="B2492" s="56" t="s">
        <v>1253</v>
      </c>
      <c r="C2492" s="56" t="s">
        <v>4759</v>
      </c>
    </row>
    <row r="2493" spans="1:3" x14ac:dyDescent="0.25">
      <c r="A2493" s="56" t="s">
        <v>73</v>
      </c>
      <c r="B2493" s="56" t="s">
        <v>1155</v>
      </c>
      <c r="C2493" s="56" t="s">
        <v>4759</v>
      </c>
    </row>
    <row r="2494" spans="1:3" x14ac:dyDescent="0.25">
      <c r="A2494" s="56" t="s">
        <v>73</v>
      </c>
      <c r="B2494" s="56" t="s">
        <v>1159</v>
      </c>
      <c r="C2494" s="56" t="s">
        <v>4759</v>
      </c>
    </row>
    <row r="2495" spans="1:3" x14ac:dyDescent="0.25">
      <c r="A2495" s="56" t="s">
        <v>73</v>
      </c>
      <c r="B2495" s="56" t="s">
        <v>1163</v>
      </c>
      <c r="C2495" s="56" t="s">
        <v>4759</v>
      </c>
    </row>
    <row r="2496" spans="1:3" x14ac:dyDescent="0.25">
      <c r="A2496" s="56" t="s">
        <v>73</v>
      </c>
      <c r="B2496" s="56" t="s">
        <v>1739</v>
      </c>
      <c r="C2496" s="56" t="s">
        <v>4759</v>
      </c>
    </row>
    <row r="2497" spans="1:3" x14ac:dyDescent="0.25">
      <c r="A2497" s="56" t="s">
        <v>73</v>
      </c>
      <c r="B2497" s="56" t="s">
        <v>1743</v>
      </c>
      <c r="C2497" s="56" t="s">
        <v>4759</v>
      </c>
    </row>
    <row r="2498" spans="1:3" x14ac:dyDescent="0.25">
      <c r="A2498" s="56" t="s">
        <v>73</v>
      </c>
      <c r="B2498" s="56" t="s">
        <v>1747</v>
      </c>
      <c r="C2498" s="56" t="s">
        <v>4759</v>
      </c>
    </row>
    <row r="2499" spans="1:3" x14ac:dyDescent="0.25">
      <c r="A2499" s="56" t="s">
        <v>73</v>
      </c>
      <c r="B2499" s="56" t="s">
        <v>1769</v>
      </c>
      <c r="C2499" s="56" t="s">
        <v>4759</v>
      </c>
    </row>
    <row r="2500" spans="1:3" x14ac:dyDescent="0.25">
      <c r="A2500" s="56" t="s">
        <v>73</v>
      </c>
      <c r="B2500" s="56" t="s">
        <v>1967</v>
      </c>
      <c r="C2500" s="56" t="s">
        <v>4760</v>
      </c>
    </row>
    <row r="2501" spans="1:3" x14ac:dyDescent="0.25">
      <c r="A2501" s="56" t="s">
        <v>73</v>
      </c>
      <c r="B2501" s="56" t="s">
        <v>1775</v>
      </c>
      <c r="C2501" s="56" t="s">
        <v>4759</v>
      </c>
    </row>
    <row r="2502" spans="1:3" x14ac:dyDescent="0.25">
      <c r="A2502" s="56" t="s">
        <v>73</v>
      </c>
      <c r="B2502" s="56" t="s">
        <v>1777</v>
      </c>
      <c r="C2502" s="56" t="s">
        <v>4759</v>
      </c>
    </row>
    <row r="2503" spans="1:3" x14ac:dyDescent="0.25">
      <c r="A2503" s="56" t="s">
        <v>73</v>
      </c>
      <c r="B2503" s="56" t="s">
        <v>1773</v>
      </c>
      <c r="C2503" s="56" t="s">
        <v>4759</v>
      </c>
    </row>
    <row r="2504" spans="1:3" x14ac:dyDescent="0.25">
      <c r="A2504" s="56" t="s">
        <v>73</v>
      </c>
      <c r="B2504" s="56" t="s">
        <v>1751</v>
      </c>
      <c r="C2504" s="56" t="s">
        <v>4759</v>
      </c>
    </row>
    <row r="2505" spans="1:3" x14ac:dyDescent="0.25">
      <c r="A2505" s="56" t="s">
        <v>73</v>
      </c>
      <c r="B2505" s="56" t="s">
        <v>1757</v>
      </c>
      <c r="C2505" s="56" t="s">
        <v>4759</v>
      </c>
    </row>
    <row r="2506" spans="1:3" x14ac:dyDescent="0.25">
      <c r="A2506" s="56" t="s">
        <v>73</v>
      </c>
      <c r="B2506" s="56" t="s">
        <v>1763</v>
      </c>
      <c r="C2506" s="56" t="s">
        <v>4759</v>
      </c>
    </row>
    <row r="2507" spans="1:3" x14ac:dyDescent="0.25">
      <c r="A2507" s="56" t="s">
        <v>73</v>
      </c>
      <c r="B2507" s="56" t="s">
        <v>1781</v>
      </c>
      <c r="C2507" s="56" t="s">
        <v>4759</v>
      </c>
    </row>
    <row r="2508" spans="1:3" x14ac:dyDescent="0.25">
      <c r="A2508" s="56" t="s">
        <v>73</v>
      </c>
      <c r="B2508" s="56" t="s">
        <v>1783</v>
      </c>
      <c r="C2508" s="56" t="s">
        <v>4759</v>
      </c>
    </row>
    <row r="2509" spans="1:3" x14ac:dyDescent="0.25">
      <c r="A2509" s="56" t="s">
        <v>73</v>
      </c>
      <c r="B2509" s="56" t="s">
        <v>1805</v>
      </c>
      <c r="C2509" s="56" t="s">
        <v>4764</v>
      </c>
    </row>
    <row r="2510" spans="1:3" x14ac:dyDescent="0.25">
      <c r="A2510" s="56" t="s">
        <v>73</v>
      </c>
      <c r="B2510" s="56" t="s">
        <v>1711</v>
      </c>
      <c r="C2510" s="56" t="s">
        <v>4445</v>
      </c>
    </row>
    <row r="2511" spans="1:3" x14ac:dyDescent="0.25">
      <c r="A2511" s="56" t="s">
        <v>73</v>
      </c>
      <c r="B2511" s="56" t="s">
        <v>1307</v>
      </c>
      <c r="C2511" s="56" t="s">
        <v>4760</v>
      </c>
    </row>
    <row r="2512" spans="1:3" x14ac:dyDescent="0.25">
      <c r="A2512" s="56" t="s">
        <v>73</v>
      </c>
      <c r="B2512" s="56" t="s">
        <v>3001</v>
      </c>
      <c r="C2512" s="56" t="s">
        <v>4505</v>
      </c>
    </row>
    <row r="2513" spans="1:3" x14ac:dyDescent="0.25">
      <c r="A2513" s="56" t="s">
        <v>73</v>
      </c>
      <c r="B2513" s="56" t="s">
        <v>1809</v>
      </c>
      <c r="C2513" s="56" t="s">
        <v>4496</v>
      </c>
    </row>
    <row r="2514" spans="1:3" x14ac:dyDescent="0.25">
      <c r="A2514" s="56" t="s">
        <v>73</v>
      </c>
      <c r="B2514" s="56" t="s">
        <v>1649</v>
      </c>
      <c r="C2514" s="56" t="s">
        <v>4760</v>
      </c>
    </row>
    <row r="2515" spans="1:3" x14ac:dyDescent="0.25">
      <c r="A2515" s="56" t="s">
        <v>73</v>
      </c>
      <c r="B2515" s="56" t="s">
        <v>2539</v>
      </c>
      <c r="C2515" s="56" t="s">
        <v>4763</v>
      </c>
    </row>
    <row r="2516" spans="1:3" x14ac:dyDescent="0.25">
      <c r="A2516" s="56" t="s">
        <v>73</v>
      </c>
      <c r="B2516" s="56" t="s">
        <v>2325</v>
      </c>
      <c r="C2516" s="56" t="s">
        <v>4759</v>
      </c>
    </row>
    <row r="2517" spans="1:3" x14ac:dyDescent="0.25">
      <c r="A2517" s="56" t="s">
        <v>73</v>
      </c>
      <c r="B2517" s="56" t="s">
        <v>2323</v>
      </c>
      <c r="C2517" s="56" t="s">
        <v>4759</v>
      </c>
    </row>
    <row r="2518" spans="1:3" x14ac:dyDescent="0.25">
      <c r="A2518" s="56" t="s">
        <v>73</v>
      </c>
      <c r="B2518" s="56" t="s">
        <v>2285</v>
      </c>
      <c r="C2518" s="56" t="s">
        <v>4767</v>
      </c>
    </row>
    <row r="2519" spans="1:3" x14ac:dyDescent="0.25">
      <c r="A2519" s="56" t="s">
        <v>73</v>
      </c>
      <c r="B2519" s="56" t="s">
        <v>2765</v>
      </c>
      <c r="C2519" s="56" t="s">
        <v>4458</v>
      </c>
    </row>
    <row r="2520" spans="1:3" x14ac:dyDescent="0.25">
      <c r="A2520" s="56" t="s">
        <v>73</v>
      </c>
      <c r="B2520" s="56" t="s">
        <v>2321</v>
      </c>
      <c r="C2520" s="56" t="s">
        <v>4759</v>
      </c>
    </row>
    <row r="2521" spans="1:3" x14ac:dyDescent="0.25">
      <c r="A2521" s="56" t="s">
        <v>73</v>
      </c>
      <c r="B2521" s="56" t="s">
        <v>1255</v>
      </c>
      <c r="C2521" s="56" t="s">
        <v>4764</v>
      </c>
    </row>
    <row r="2522" spans="1:3" x14ac:dyDescent="0.25">
      <c r="A2522" s="56" t="s">
        <v>73</v>
      </c>
      <c r="B2522" s="56" t="s">
        <v>1779</v>
      </c>
      <c r="C2522" s="56" t="s">
        <v>4759</v>
      </c>
    </row>
    <row r="2523" spans="1:3" x14ac:dyDescent="0.25">
      <c r="A2523" s="56" t="s">
        <v>73</v>
      </c>
      <c r="B2523" s="56" t="s">
        <v>1725</v>
      </c>
      <c r="C2523" s="56" t="s">
        <v>4765</v>
      </c>
    </row>
    <row r="2524" spans="1:3" x14ac:dyDescent="0.25">
      <c r="A2524" s="56" t="s">
        <v>73</v>
      </c>
      <c r="B2524" s="56" t="s">
        <v>1311</v>
      </c>
      <c r="C2524" s="56" t="s">
        <v>4760</v>
      </c>
    </row>
    <row r="2525" spans="1:3" x14ac:dyDescent="0.25">
      <c r="A2525" s="56" t="s">
        <v>73</v>
      </c>
      <c r="B2525" s="56" t="s">
        <v>1723</v>
      </c>
      <c r="C2525" s="56" t="s">
        <v>4445</v>
      </c>
    </row>
    <row r="2526" spans="1:3" x14ac:dyDescent="0.25">
      <c r="A2526" s="56" t="s">
        <v>73</v>
      </c>
      <c r="B2526" s="56" t="s">
        <v>1707</v>
      </c>
      <c r="C2526" s="56" t="s">
        <v>4448</v>
      </c>
    </row>
    <row r="2527" spans="1:3" x14ac:dyDescent="0.25">
      <c r="A2527" s="56" t="s">
        <v>3416</v>
      </c>
      <c r="B2527" s="56" t="s">
        <v>1329</v>
      </c>
      <c r="C2527" s="56" t="s">
        <v>4470</v>
      </c>
    </row>
    <row r="2528" spans="1:3" x14ac:dyDescent="0.25">
      <c r="A2528" s="56" t="s">
        <v>3416</v>
      </c>
      <c r="B2528" s="56" t="s">
        <v>1969</v>
      </c>
      <c r="C2528" s="56" t="s">
        <v>4768</v>
      </c>
    </row>
    <row r="2529" spans="1:3" x14ac:dyDescent="0.25">
      <c r="A2529" s="56" t="s">
        <v>3416</v>
      </c>
      <c r="B2529" s="56" t="s">
        <v>1967</v>
      </c>
      <c r="C2529" s="56" t="s">
        <v>4768</v>
      </c>
    </row>
    <row r="2530" spans="1:3" x14ac:dyDescent="0.25">
      <c r="A2530" s="56" t="s">
        <v>3416</v>
      </c>
      <c r="B2530" s="56" t="s">
        <v>659</v>
      </c>
      <c r="C2530" s="56" t="s">
        <v>4769</v>
      </c>
    </row>
    <row r="2531" spans="1:3" x14ac:dyDescent="0.25">
      <c r="A2531" s="56" t="s">
        <v>3416</v>
      </c>
      <c r="B2531" s="56" t="s">
        <v>1255</v>
      </c>
      <c r="C2531" s="56" t="s">
        <v>4769</v>
      </c>
    </row>
    <row r="2532" spans="1:3" x14ac:dyDescent="0.25">
      <c r="A2532" s="56" t="s">
        <v>3416</v>
      </c>
      <c r="B2532" s="56" t="s">
        <v>1805</v>
      </c>
      <c r="C2532" s="56" t="s">
        <v>4769</v>
      </c>
    </row>
    <row r="2533" spans="1:3" x14ac:dyDescent="0.25">
      <c r="A2533" s="56" t="s">
        <v>3416</v>
      </c>
      <c r="B2533" s="56" t="s">
        <v>1311</v>
      </c>
      <c r="C2533" s="56" t="s">
        <v>4768</v>
      </c>
    </row>
    <row r="2534" spans="1:3" x14ac:dyDescent="0.25">
      <c r="A2534" s="56" t="s">
        <v>3416</v>
      </c>
      <c r="B2534" s="56" t="s">
        <v>2539</v>
      </c>
      <c r="C2534" s="56" t="s">
        <v>4446</v>
      </c>
    </row>
    <row r="2535" spans="1:3" x14ac:dyDescent="0.25">
      <c r="A2535" s="56" t="s">
        <v>3416</v>
      </c>
      <c r="B2535" s="56" t="s">
        <v>1003</v>
      </c>
      <c r="C2535" s="56" t="s">
        <v>4769</v>
      </c>
    </row>
    <row r="2536" spans="1:3" x14ac:dyDescent="0.25">
      <c r="A2536" s="56" t="s">
        <v>3416</v>
      </c>
      <c r="B2536" s="56" t="s">
        <v>1707</v>
      </c>
      <c r="C2536" s="56" t="s">
        <v>4448</v>
      </c>
    </row>
    <row r="2537" spans="1:3" x14ac:dyDescent="0.25">
      <c r="A2537" s="56" t="s">
        <v>3416</v>
      </c>
      <c r="B2537" s="56" t="s">
        <v>1309</v>
      </c>
      <c r="C2537" s="56" t="s">
        <v>4768</v>
      </c>
    </row>
    <row r="2538" spans="1:3" x14ac:dyDescent="0.25">
      <c r="A2538" s="56" t="s">
        <v>3416</v>
      </c>
      <c r="B2538" s="56" t="s">
        <v>1307</v>
      </c>
      <c r="C2538" s="56" t="s">
        <v>4768</v>
      </c>
    </row>
    <row r="2539" spans="1:3" x14ac:dyDescent="0.25">
      <c r="A2539" s="56" t="s">
        <v>3416</v>
      </c>
      <c r="B2539" s="56" t="s">
        <v>1809</v>
      </c>
      <c r="C2539" s="56" t="s">
        <v>4496</v>
      </c>
    </row>
    <row r="2540" spans="1:3" x14ac:dyDescent="0.25">
      <c r="A2540" s="56" t="s">
        <v>3416</v>
      </c>
      <c r="B2540" s="56" t="s">
        <v>1807</v>
      </c>
      <c r="C2540" s="56" t="s">
        <v>4769</v>
      </c>
    </row>
    <row r="2541" spans="1:3" x14ac:dyDescent="0.25">
      <c r="A2541" s="56" t="s">
        <v>3416</v>
      </c>
      <c r="B2541" s="56" t="s">
        <v>1305</v>
      </c>
      <c r="C2541" s="56" t="s">
        <v>4768</v>
      </c>
    </row>
    <row r="2542" spans="1:3" x14ac:dyDescent="0.25">
      <c r="A2542" s="56" t="s">
        <v>3416</v>
      </c>
      <c r="B2542" s="56" t="s">
        <v>2517</v>
      </c>
      <c r="C2542" s="56" t="s">
        <v>4446</v>
      </c>
    </row>
    <row r="2543" spans="1:3" x14ac:dyDescent="0.25">
      <c r="A2543" s="56" t="s">
        <v>3416</v>
      </c>
      <c r="B2543" s="56" t="s">
        <v>1649</v>
      </c>
      <c r="C2543" s="56" t="s">
        <v>4768</v>
      </c>
    </row>
    <row r="2544" spans="1:3" x14ac:dyDescent="0.25">
      <c r="A2544" s="56" t="s">
        <v>3447</v>
      </c>
      <c r="B2544" s="56" t="s">
        <v>1309</v>
      </c>
      <c r="C2544" s="56" t="s">
        <v>4770</v>
      </c>
    </row>
    <row r="2545" spans="1:3" x14ac:dyDescent="0.25">
      <c r="A2545" s="56" t="s">
        <v>3447</v>
      </c>
      <c r="B2545" s="56" t="s">
        <v>1995</v>
      </c>
      <c r="C2545" s="56" t="s">
        <v>4446</v>
      </c>
    </row>
    <row r="2546" spans="1:3" x14ac:dyDescent="0.25">
      <c r="A2546" s="56" t="s">
        <v>3447</v>
      </c>
      <c r="B2546" s="56" t="s">
        <v>1713</v>
      </c>
      <c r="C2546" s="56" t="s">
        <v>4445</v>
      </c>
    </row>
    <row r="2547" spans="1:3" x14ac:dyDescent="0.25">
      <c r="A2547" s="56" t="s">
        <v>3447</v>
      </c>
      <c r="B2547" s="56" t="s">
        <v>1997</v>
      </c>
      <c r="C2547" s="56" t="s">
        <v>4446</v>
      </c>
    </row>
    <row r="2548" spans="1:3" x14ac:dyDescent="0.25">
      <c r="A2548" s="56" t="s">
        <v>3447</v>
      </c>
      <c r="B2548" s="56" t="s">
        <v>2151</v>
      </c>
      <c r="C2548" s="56" t="s">
        <v>4446</v>
      </c>
    </row>
    <row r="2549" spans="1:3" x14ac:dyDescent="0.25">
      <c r="A2549" s="56" t="s">
        <v>3447</v>
      </c>
      <c r="B2549" s="56" t="s">
        <v>1969</v>
      </c>
      <c r="C2549" s="56" t="s">
        <v>4770</v>
      </c>
    </row>
    <row r="2550" spans="1:3" x14ac:dyDescent="0.25">
      <c r="A2550" s="56" t="s">
        <v>3447</v>
      </c>
      <c r="B2550" s="56" t="s">
        <v>1727</v>
      </c>
      <c r="C2550" s="56" t="s">
        <v>4445</v>
      </c>
    </row>
    <row r="2551" spans="1:3" x14ac:dyDescent="0.25">
      <c r="A2551" s="56" t="s">
        <v>3447</v>
      </c>
      <c r="B2551" s="56" t="s">
        <v>1311</v>
      </c>
      <c r="C2551" s="56" t="s">
        <v>4770</v>
      </c>
    </row>
    <row r="2552" spans="1:3" x14ac:dyDescent="0.25">
      <c r="A2552" s="56" t="s">
        <v>3447</v>
      </c>
      <c r="B2552" s="56" t="s">
        <v>1807</v>
      </c>
      <c r="C2552" s="56" t="s">
        <v>4446</v>
      </c>
    </row>
    <row r="2553" spans="1:3" x14ac:dyDescent="0.25">
      <c r="A2553" s="56" t="s">
        <v>3447</v>
      </c>
      <c r="B2553" s="56" t="s">
        <v>659</v>
      </c>
      <c r="C2553" s="56" t="s">
        <v>4446</v>
      </c>
    </row>
    <row r="2554" spans="1:3" x14ac:dyDescent="0.25">
      <c r="A2554" s="56" t="s">
        <v>3447</v>
      </c>
      <c r="B2554" s="56" t="s">
        <v>1967</v>
      </c>
      <c r="C2554" s="56" t="s">
        <v>4770</v>
      </c>
    </row>
    <row r="2555" spans="1:3" x14ac:dyDescent="0.25">
      <c r="A2555" s="56" t="s">
        <v>3447</v>
      </c>
      <c r="B2555" s="56" t="s">
        <v>2517</v>
      </c>
      <c r="C2555" s="56" t="s">
        <v>4446</v>
      </c>
    </row>
    <row r="2556" spans="1:3" x14ac:dyDescent="0.25">
      <c r="A2556" s="56" t="s">
        <v>3447</v>
      </c>
      <c r="B2556" s="56" t="s">
        <v>2539</v>
      </c>
      <c r="C2556" s="56" t="s">
        <v>4446</v>
      </c>
    </row>
    <row r="2557" spans="1:3" x14ac:dyDescent="0.25">
      <c r="A2557" s="56" t="s">
        <v>3447</v>
      </c>
      <c r="B2557" s="56" t="s">
        <v>1255</v>
      </c>
      <c r="C2557" s="56" t="s">
        <v>4446</v>
      </c>
    </row>
    <row r="2558" spans="1:3" x14ac:dyDescent="0.25">
      <c r="A2558" s="56" t="s">
        <v>3447</v>
      </c>
      <c r="B2558" s="56" t="s">
        <v>1805</v>
      </c>
      <c r="C2558" s="56" t="s">
        <v>4446</v>
      </c>
    </row>
    <row r="2559" spans="1:3" x14ac:dyDescent="0.25">
      <c r="A2559" s="56" t="s">
        <v>3447</v>
      </c>
      <c r="B2559" s="56" t="s">
        <v>1707</v>
      </c>
      <c r="C2559" s="56" t="s">
        <v>4771</v>
      </c>
    </row>
    <row r="2560" spans="1:3" x14ac:dyDescent="0.25">
      <c r="A2560" s="56" t="s">
        <v>3447</v>
      </c>
      <c r="B2560" s="56" t="s">
        <v>1711</v>
      </c>
      <c r="C2560" s="56" t="s">
        <v>4772</v>
      </c>
    </row>
    <row r="2561" spans="1:3" x14ac:dyDescent="0.25">
      <c r="A2561" s="56" t="s">
        <v>3447</v>
      </c>
      <c r="B2561" s="56" t="s">
        <v>1723</v>
      </c>
      <c r="C2561" s="56" t="s">
        <v>4773</v>
      </c>
    </row>
    <row r="2562" spans="1:3" x14ac:dyDescent="0.25">
      <c r="A2562" s="56" t="s">
        <v>3447</v>
      </c>
      <c r="B2562" s="56" t="s">
        <v>1307</v>
      </c>
      <c r="C2562" s="56" t="s">
        <v>4770</v>
      </c>
    </row>
    <row r="2563" spans="1:3" x14ac:dyDescent="0.25">
      <c r="A2563" s="56" t="s">
        <v>3447</v>
      </c>
      <c r="B2563" s="56" t="s">
        <v>1717</v>
      </c>
      <c r="C2563" s="56" t="s">
        <v>4774</v>
      </c>
    </row>
    <row r="2564" spans="1:3" x14ac:dyDescent="0.25">
      <c r="A2564" s="56" t="s">
        <v>3447</v>
      </c>
      <c r="B2564" s="56" t="s">
        <v>1003</v>
      </c>
      <c r="C2564" s="56" t="s">
        <v>4446</v>
      </c>
    </row>
    <row r="2565" spans="1:3" x14ac:dyDescent="0.25">
      <c r="A2565" s="56" t="s">
        <v>3447</v>
      </c>
      <c r="B2565" s="56" t="s">
        <v>1809</v>
      </c>
      <c r="C2565" s="56" t="s">
        <v>4446</v>
      </c>
    </row>
    <row r="2566" spans="1:3" x14ac:dyDescent="0.25">
      <c r="A2566" s="56" t="s">
        <v>3447</v>
      </c>
      <c r="B2566" s="56" t="s">
        <v>1305</v>
      </c>
      <c r="C2566" s="56" t="s">
        <v>4770</v>
      </c>
    </row>
    <row r="2567" spans="1:3" x14ac:dyDescent="0.25">
      <c r="A2567" s="56" t="s">
        <v>3447</v>
      </c>
      <c r="B2567" s="56" t="s">
        <v>1715</v>
      </c>
      <c r="C2567" s="56" t="s">
        <v>4445</v>
      </c>
    </row>
    <row r="2568" spans="1:3" x14ac:dyDescent="0.25">
      <c r="A2568" s="56" t="s">
        <v>3447</v>
      </c>
      <c r="B2568" s="56" t="s">
        <v>1649</v>
      </c>
      <c r="C2568" s="56" t="s">
        <v>4770</v>
      </c>
    </row>
    <row r="2569" spans="1:3" x14ac:dyDescent="0.25">
      <c r="A2569" s="56" t="s">
        <v>289</v>
      </c>
      <c r="B2569" s="56" t="s">
        <v>1805</v>
      </c>
      <c r="C2569" s="56" t="s">
        <v>4446</v>
      </c>
    </row>
    <row r="2570" spans="1:3" x14ac:dyDescent="0.25">
      <c r="A2570" s="56" t="s">
        <v>289</v>
      </c>
      <c r="B2570" s="56" t="s">
        <v>1717</v>
      </c>
      <c r="C2570" s="56" t="s">
        <v>4444</v>
      </c>
    </row>
    <row r="2571" spans="1:3" x14ac:dyDescent="0.25">
      <c r="A2571" s="56" t="s">
        <v>289</v>
      </c>
      <c r="B2571" s="56" t="s">
        <v>2539</v>
      </c>
      <c r="C2571" s="56" t="s">
        <v>4446</v>
      </c>
    </row>
    <row r="2572" spans="1:3" x14ac:dyDescent="0.25">
      <c r="A2572" s="56" t="s">
        <v>289</v>
      </c>
      <c r="B2572" s="56" t="s">
        <v>2767</v>
      </c>
      <c r="C2572" s="56" t="s">
        <v>4458</v>
      </c>
    </row>
    <row r="2573" spans="1:3" x14ac:dyDescent="0.25">
      <c r="A2573" s="56" t="s">
        <v>289</v>
      </c>
      <c r="B2573" s="56" t="s">
        <v>2749</v>
      </c>
      <c r="C2573" s="56" t="s">
        <v>4535</v>
      </c>
    </row>
    <row r="2574" spans="1:3" x14ac:dyDescent="0.25">
      <c r="A2574" s="56" t="s">
        <v>289</v>
      </c>
      <c r="B2574" s="56" t="s">
        <v>1959</v>
      </c>
      <c r="C2574" s="56" t="s">
        <v>4775</v>
      </c>
    </row>
    <row r="2575" spans="1:3" x14ac:dyDescent="0.25">
      <c r="A2575" s="56" t="s">
        <v>289</v>
      </c>
      <c r="B2575" s="56" t="s">
        <v>1995</v>
      </c>
      <c r="C2575" s="56" t="s">
        <v>4446</v>
      </c>
    </row>
    <row r="2576" spans="1:3" x14ac:dyDescent="0.25">
      <c r="A2576" s="56" t="s">
        <v>289</v>
      </c>
      <c r="B2576" s="56" t="s">
        <v>1723</v>
      </c>
      <c r="C2576" s="56" t="s">
        <v>4445</v>
      </c>
    </row>
    <row r="2577" spans="1:3" x14ac:dyDescent="0.25">
      <c r="A2577" s="56" t="s">
        <v>289</v>
      </c>
      <c r="B2577" s="56" t="s">
        <v>1307</v>
      </c>
      <c r="C2577" s="56" t="s">
        <v>4776</v>
      </c>
    </row>
    <row r="2578" spans="1:3" x14ac:dyDescent="0.25">
      <c r="A2578" s="56" t="s">
        <v>289</v>
      </c>
      <c r="B2578" s="56" t="s">
        <v>2151</v>
      </c>
      <c r="C2578" s="56" t="s">
        <v>4446</v>
      </c>
    </row>
    <row r="2579" spans="1:3" x14ac:dyDescent="0.25">
      <c r="A2579" s="56" t="s">
        <v>289</v>
      </c>
      <c r="B2579" s="56" t="s">
        <v>1967</v>
      </c>
      <c r="C2579" s="56" t="s">
        <v>4776</v>
      </c>
    </row>
    <row r="2580" spans="1:3" x14ac:dyDescent="0.25">
      <c r="A2580" s="56" t="s">
        <v>289</v>
      </c>
      <c r="B2580" s="56" t="s">
        <v>1727</v>
      </c>
      <c r="C2580" s="56" t="s">
        <v>4445</v>
      </c>
    </row>
    <row r="2581" spans="1:3" x14ac:dyDescent="0.25">
      <c r="A2581" s="56" t="s">
        <v>289</v>
      </c>
      <c r="B2581" s="56" t="s">
        <v>1003</v>
      </c>
      <c r="C2581" s="56" t="s">
        <v>4446</v>
      </c>
    </row>
    <row r="2582" spans="1:3" x14ac:dyDescent="0.25">
      <c r="A2582" s="56" t="s">
        <v>289</v>
      </c>
      <c r="B2582" s="56" t="s">
        <v>1969</v>
      </c>
      <c r="C2582" s="56" t="s">
        <v>4776</v>
      </c>
    </row>
    <row r="2583" spans="1:3" x14ac:dyDescent="0.25">
      <c r="A2583" s="56" t="s">
        <v>289</v>
      </c>
      <c r="B2583" s="56" t="s">
        <v>1807</v>
      </c>
      <c r="C2583" s="56" t="s">
        <v>4446</v>
      </c>
    </row>
    <row r="2584" spans="1:3" x14ac:dyDescent="0.25">
      <c r="A2584" s="56" t="s">
        <v>289</v>
      </c>
      <c r="B2584" s="56" t="s">
        <v>1305</v>
      </c>
      <c r="C2584" s="56" t="s">
        <v>4776</v>
      </c>
    </row>
    <row r="2585" spans="1:3" x14ac:dyDescent="0.25">
      <c r="A2585" s="56" t="s">
        <v>289</v>
      </c>
      <c r="B2585" s="56" t="s">
        <v>2751</v>
      </c>
      <c r="C2585" s="56" t="s">
        <v>4535</v>
      </c>
    </row>
    <row r="2586" spans="1:3" x14ac:dyDescent="0.25">
      <c r="A2586" s="56" t="s">
        <v>289</v>
      </c>
      <c r="B2586" s="56" t="s">
        <v>1649</v>
      </c>
      <c r="C2586" s="56" t="s">
        <v>4776</v>
      </c>
    </row>
    <row r="2587" spans="1:3" x14ac:dyDescent="0.25">
      <c r="A2587" s="56" t="s">
        <v>289</v>
      </c>
      <c r="B2587" s="56" t="s">
        <v>1241</v>
      </c>
      <c r="C2587" s="56" t="s">
        <v>4777</v>
      </c>
    </row>
    <row r="2588" spans="1:3" x14ac:dyDescent="0.25">
      <c r="A2588" s="56" t="s">
        <v>289</v>
      </c>
      <c r="B2588" s="56" t="s">
        <v>2517</v>
      </c>
      <c r="C2588" s="56" t="s">
        <v>4446</v>
      </c>
    </row>
    <row r="2589" spans="1:3" x14ac:dyDescent="0.25">
      <c r="A2589" s="56" t="s">
        <v>289</v>
      </c>
      <c r="B2589" s="56" t="s">
        <v>1809</v>
      </c>
      <c r="C2589" s="56" t="s">
        <v>4446</v>
      </c>
    </row>
    <row r="2590" spans="1:3" x14ac:dyDescent="0.25">
      <c r="A2590" s="56" t="s">
        <v>289</v>
      </c>
      <c r="B2590" s="56" t="s">
        <v>1725</v>
      </c>
      <c r="C2590" s="56" t="s">
        <v>4445</v>
      </c>
    </row>
    <row r="2591" spans="1:3" x14ac:dyDescent="0.25">
      <c r="A2591" s="56" t="s">
        <v>289</v>
      </c>
      <c r="B2591" s="56" t="s">
        <v>1311</v>
      </c>
      <c r="C2591" s="56" t="s">
        <v>4776</v>
      </c>
    </row>
    <row r="2592" spans="1:3" x14ac:dyDescent="0.25">
      <c r="A2592" s="56" t="s">
        <v>289</v>
      </c>
      <c r="B2592" s="56" t="s">
        <v>1179</v>
      </c>
      <c r="C2592" s="56" t="s">
        <v>4460</v>
      </c>
    </row>
    <row r="2593" spans="1:3" x14ac:dyDescent="0.25">
      <c r="A2593" s="56" t="s">
        <v>289</v>
      </c>
      <c r="B2593" s="56" t="s">
        <v>2765</v>
      </c>
      <c r="C2593" s="56" t="s">
        <v>4458</v>
      </c>
    </row>
    <row r="2594" spans="1:3" x14ac:dyDescent="0.25">
      <c r="A2594" s="56" t="s">
        <v>289</v>
      </c>
      <c r="B2594" s="56" t="s">
        <v>1997</v>
      </c>
      <c r="C2594" s="56" t="s">
        <v>4446</v>
      </c>
    </row>
    <row r="2595" spans="1:3" x14ac:dyDescent="0.25">
      <c r="A2595" s="56" t="s">
        <v>289</v>
      </c>
      <c r="B2595" s="56" t="s">
        <v>1711</v>
      </c>
      <c r="C2595" s="56" t="s">
        <v>4445</v>
      </c>
    </row>
    <row r="2596" spans="1:3" x14ac:dyDescent="0.25">
      <c r="A2596" s="56" t="s">
        <v>289</v>
      </c>
      <c r="B2596" s="56" t="s">
        <v>1713</v>
      </c>
      <c r="C2596" s="56" t="s">
        <v>4445</v>
      </c>
    </row>
    <row r="2597" spans="1:3" x14ac:dyDescent="0.25">
      <c r="A2597" s="56" t="s">
        <v>289</v>
      </c>
      <c r="B2597" s="56" t="s">
        <v>1715</v>
      </c>
      <c r="C2597" s="56" t="s">
        <v>4445</v>
      </c>
    </row>
    <row r="2598" spans="1:3" x14ac:dyDescent="0.25">
      <c r="A2598" s="56" t="s">
        <v>289</v>
      </c>
      <c r="B2598" s="56" t="s">
        <v>1963</v>
      </c>
      <c r="C2598" s="56" t="s">
        <v>4775</v>
      </c>
    </row>
    <row r="2599" spans="1:3" x14ac:dyDescent="0.25">
      <c r="A2599" s="56" t="s">
        <v>289</v>
      </c>
      <c r="B2599" s="56" t="s">
        <v>659</v>
      </c>
      <c r="C2599" s="56" t="s">
        <v>4446</v>
      </c>
    </row>
    <row r="2600" spans="1:3" x14ac:dyDescent="0.25">
      <c r="A2600" s="56" t="s">
        <v>289</v>
      </c>
      <c r="B2600" s="56" t="s">
        <v>1961</v>
      </c>
      <c r="C2600" s="56" t="s">
        <v>4775</v>
      </c>
    </row>
    <row r="2601" spans="1:3" x14ac:dyDescent="0.25">
      <c r="A2601" s="56" t="s">
        <v>289</v>
      </c>
      <c r="B2601" s="56" t="s">
        <v>1309</v>
      </c>
      <c r="C2601" s="56" t="s">
        <v>4776</v>
      </c>
    </row>
    <row r="2602" spans="1:3" x14ac:dyDescent="0.25">
      <c r="A2602" s="56" t="s">
        <v>289</v>
      </c>
      <c r="B2602" s="56" t="s">
        <v>1719</v>
      </c>
      <c r="C2602" s="56" t="s">
        <v>4459</v>
      </c>
    </row>
    <row r="2603" spans="1:3" x14ac:dyDescent="0.25">
      <c r="A2603" s="56" t="s">
        <v>289</v>
      </c>
      <c r="B2603" s="56" t="s">
        <v>1255</v>
      </c>
      <c r="C2603" s="56" t="s">
        <v>4446</v>
      </c>
    </row>
    <row r="2604" spans="1:3" x14ac:dyDescent="0.25">
      <c r="A2604" s="56" t="s">
        <v>289</v>
      </c>
      <c r="B2604" s="56" t="s">
        <v>1707</v>
      </c>
      <c r="C2604" s="56" t="s">
        <v>4468</v>
      </c>
    </row>
    <row r="2605" spans="1:3" x14ac:dyDescent="0.25">
      <c r="A2605" s="56" t="s">
        <v>54</v>
      </c>
      <c r="B2605" s="56" t="s">
        <v>1003</v>
      </c>
      <c r="C2605" s="56" t="s">
        <v>4778</v>
      </c>
    </row>
    <row r="2606" spans="1:3" x14ac:dyDescent="0.25">
      <c r="A2606" s="56" t="s">
        <v>54</v>
      </c>
      <c r="B2606" s="56" t="s">
        <v>1305</v>
      </c>
      <c r="C2606" s="56" t="s">
        <v>4779</v>
      </c>
    </row>
    <row r="2607" spans="1:3" x14ac:dyDescent="0.25">
      <c r="A2607" s="56" t="s">
        <v>54</v>
      </c>
      <c r="B2607" s="56" t="s">
        <v>1711</v>
      </c>
      <c r="C2607" s="56" t="s">
        <v>4445</v>
      </c>
    </row>
    <row r="2608" spans="1:3" x14ac:dyDescent="0.25">
      <c r="A2608" s="56" t="s">
        <v>54</v>
      </c>
      <c r="B2608" s="56" t="s">
        <v>1307</v>
      </c>
      <c r="C2608" s="56" t="s">
        <v>4779</v>
      </c>
    </row>
    <row r="2609" spans="1:3" x14ac:dyDescent="0.25">
      <c r="A2609" s="56" t="s">
        <v>54</v>
      </c>
      <c r="B2609" s="56" t="s">
        <v>1649</v>
      </c>
      <c r="C2609" s="56" t="s">
        <v>4779</v>
      </c>
    </row>
    <row r="2610" spans="1:3" x14ac:dyDescent="0.25">
      <c r="A2610" s="56" t="s">
        <v>54</v>
      </c>
      <c r="B2610" s="56" t="s">
        <v>2751</v>
      </c>
      <c r="C2610" s="56" t="s">
        <v>4466</v>
      </c>
    </row>
    <row r="2611" spans="1:3" x14ac:dyDescent="0.25">
      <c r="A2611" s="56" t="s">
        <v>54</v>
      </c>
      <c r="B2611" s="56" t="s">
        <v>1179</v>
      </c>
      <c r="C2611" s="56" t="s">
        <v>4460</v>
      </c>
    </row>
    <row r="2612" spans="1:3" x14ac:dyDescent="0.25">
      <c r="A2612" s="56" t="s">
        <v>54</v>
      </c>
      <c r="B2612" s="56" t="s">
        <v>1715</v>
      </c>
      <c r="C2612" s="56" t="s">
        <v>4445</v>
      </c>
    </row>
    <row r="2613" spans="1:3" x14ac:dyDescent="0.25">
      <c r="A2613" s="56" t="s">
        <v>54</v>
      </c>
      <c r="B2613" s="56" t="s">
        <v>1707</v>
      </c>
      <c r="C2613" s="56" t="s">
        <v>4448</v>
      </c>
    </row>
    <row r="2614" spans="1:3" x14ac:dyDescent="0.25">
      <c r="A2614" s="56" t="s">
        <v>54</v>
      </c>
      <c r="B2614" s="56" t="s">
        <v>2749</v>
      </c>
      <c r="C2614" s="56" t="s">
        <v>4466</v>
      </c>
    </row>
    <row r="2615" spans="1:3" x14ac:dyDescent="0.25">
      <c r="A2615" s="56" t="s">
        <v>54</v>
      </c>
      <c r="B2615" s="56" t="s">
        <v>2767</v>
      </c>
      <c r="C2615" s="56" t="s">
        <v>4458</v>
      </c>
    </row>
    <row r="2616" spans="1:3" x14ac:dyDescent="0.25">
      <c r="A2616" s="56" t="s">
        <v>54</v>
      </c>
      <c r="B2616" s="56" t="s">
        <v>1255</v>
      </c>
      <c r="C2616" s="56" t="s">
        <v>4778</v>
      </c>
    </row>
    <row r="2617" spans="1:3" x14ac:dyDescent="0.25">
      <c r="A2617" s="56" t="s">
        <v>54</v>
      </c>
      <c r="B2617" s="56" t="s">
        <v>667</v>
      </c>
      <c r="C2617" s="56" t="s">
        <v>4505</v>
      </c>
    </row>
    <row r="2618" spans="1:3" x14ac:dyDescent="0.25">
      <c r="A2618" s="56" t="s">
        <v>54</v>
      </c>
      <c r="B2618" s="56" t="s">
        <v>665</v>
      </c>
      <c r="C2618" s="56" t="s">
        <v>4505</v>
      </c>
    </row>
    <row r="2619" spans="1:3" x14ac:dyDescent="0.25">
      <c r="A2619" s="56" t="s">
        <v>54</v>
      </c>
      <c r="B2619" s="56" t="s">
        <v>2921</v>
      </c>
      <c r="C2619" s="56" t="s">
        <v>4505</v>
      </c>
    </row>
    <row r="2620" spans="1:3" x14ac:dyDescent="0.25">
      <c r="A2620" s="56" t="s">
        <v>54</v>
      </c>
      <c r="B2620" s="56" t="s">
        <v>2539</v>
      </c>
      <c r="C2620" s="56" t="s">
        <v>4780</v>
      </c>
    </row>
    <row r="2621" spans="1:3" x14ac:dyDescent="0.25">
      <c r="A2621" s="56" t="s">
        <v>54</v>
      </c>
      <c r="B2621" s="56" t="s">
        <v>3007</v>
      </c>
      <c r="C2621" s="56" t="s">
        <v>4505</v>
      </c>
    </row>
    <row r="2622" spans="1:3" x14ac:dyDescent="0.25">
      <c r="A2622" s="56" t="s">
        <v>54</v>
      </c>
      <c r="B2622" s="56" t="s">
        <v>3019</v>
      </c>
      <c r="C2622" s="56" t="s">
        <v>4505</v>
      </c>
    </row>
    <row r="2623" spans="1:3" x14ac:dyDescent="0.25">
      <c r="A2623" s="56" t="s">
        <v>54</v>
      </c>
      <c r="B2623" s="56" t="s">
        <v>3005</v>
      </c>
      <c r="C2623" s="56" t="s">
        <v>4505</v>
      </c>
    </row>
    <row r="2624" spans="1:3" x14ac:dyDescent="0.25">
      <c r="A2624" s="56" t="s">
        <v>54</v>
      </c>
      <c r="B2624" s="56" t="s">
        <v>1717</v>
      </c>
      <c r="C2624" s="56" t="s">
        <v>4781</v>
      </c>
    </row>
    <row r="2625" spans="1:3" x14ac:dyDescent="0.25">
      <c r="A2625" s="56" t="s">
        <v>54</v>
      </c>
      <c r="B2625" s="56" t="s">
        <v>1311</v>
      </c>
      <c r="C2625" s="56" t="s">
        <v>4779</v>
      </c>
    </row>
    <row r="2626" spans="1:3" x14ac:dyDescent="0.25">
      <c r="A2626" s="56" t="s">
        <v>54</v>
      </c>
      <c r="B2626" s="56" t="s">
        <v>1727</v>
      </c>
      <c r="C2626" s="56" t="s">
        <v>4445</v>
      </c>
    </row>
    <row r="2627" spans="1:3" x14ac:dyDescent="0.25">
      <c r="A2627" s="56" t="s">
        <v>54</v>
      </c>
      <c r="B2627" s="56" t="s">
        <v>669</v>
      </c>
      <c r="C2627" s="56" t="s">
        <v>4505</v>
      </c>
    </row>
    <row r="2628" spans="1:3" x14ac:dyDescent="0.25">
      <c r="A2628" s="56" t="s">
        <v>54</v>
      </c>
      <c r="B2628" s="56" t="s">
        <v>2765</v>
      </c>
      <c r="C2628" s="56" t="s">
        <v>4458</v>
      </c>
    </row>
    <row r="2629" spans="1:3" x14ac:dyDescent="0.25">
      <c r="A2629" s="56" t="s">
        <v>54</v>
      </c>
      <c r="B2629" s="56" t="s">
        <v>2917</v>
      </c>
      <c r="C2629" s="56" t="s">
        <v>4505</v>
      </c>
    </row>
    <row r="2630" spans="1:3" x14ac:dyDescent="0.25">
      <c r="A2630" s="56" t="s">
        <v>54</v>
      </c>
      <c r="B2630" s="56" t="s">
        <v>1969</v>
      </c>
      <c r="C2630" s="56" t="s">
        <v>4779</v>
      </c>
    </row>
    <row r="2631" spans="1:3" x14ac:dyDescent="0.25">
      <c r="A2631" s="56" t="s">
        <v>54</v>
      </c>
      <c r="B2631" s="56" t="s">
        <v>2925</v>
      </c>
      <c r="C2631" s="56" t="s">
        <v>4505</v>
      </c>
    </row>
    <row r="2632" spans="1:3" x14ac:dyDescent="0.25">
      <c r="A2632" s="56" t="s">
        <v>54</v>
      </c>
      <c r="B2632" s="56" t="s">
        <v>3013</v>
      </c>
      <c r="C2632" s="56" t="s">
        <v>4505</v>
      </c>
    </row>
    <row r="2633" spans="1:3" x14ac:dyDescent="0.25">
      <c r="A2633" s="56" t="s">
        <v>54</v>
      </c>
      <c r="B2633" s="56" t="s">
        <v>2517</v>
      </c>
      <c r="C2633" s="56" t="s">
        <v>4780</v>
      </c>
    </row>
    <row r="2634" spans="1:3" x14ac:dyDescent="0.25">
      <c r="A2634" s="56" t="s">
        <v>54</v>
      </c>
      <c r="B2634" s="56" t="s">
        <v>2919</v>
      </c>
      <c r="C2634" s="56" t="s">
        <v>4505</v>
      </c>
    </row>
    <row r="2635" spans="1:3" x14ac:dyDescent="0.25">
      <c r="A2635" s="56" t="s">
        <v>54</v>
      </c>
      <c r="B2635" s="56" t="s">
        <v>1807</v>
      </c>
      <c r="C2635" s="56" t="s">
        <v>4778</v>
      </c>
    </row>
    <row r="2636" spans="1:3" x14ac:dyDescent="0.25">
      <c r="A2636" s="56" t="s">
        <v>54</v>
      </c>
      <c r="B2636" s="56" t="s">
        <v>2923</v>
      </c>
      <c r="C2636" s="56" t="s">
        <v>4505</v>
      </c>
    </row>
    <row r="2637" spans="1:3" x14ac:dyDescent="0.25">
      <c r="A2637" s="56" t="s">
        <v>54</v>
      </c>
      <c r="B2637" s="56" t="s">
        <v>1967</v>
      </c>
      <c r="C2637" s="56" t="s">
        <v>4779</v>
      </c>
    </row>
    <row r="2638" spans="1:3" x14ac:dyDescent="0.25">
      <c r="A2638" s="56" t="s">
        <v>54</v>
      </c>
      <c r="B2638" s="56" t="s">
        <v>3017</v>
      </c>
      <c r="C2638" s="56" t="s">
        <v>4505</v>
      </c>
    </row>
    <row r="2639" spans="1:3" x14ac:dyDescent="0.25">
      <c r="A2639" s="56" t="s">
        <v>54</v>
      </c>
      <c r="B2639" s="56" t="s">
        <v>1997</v>
      </c>
      <c r="C2639" s="56" t="s">
        <v>4502</v>
      </c>
    </row>
    <row r="2640" spans="1:3" x14ac:dyDescent="0.25">
      <c r="A2640" s="56" t="s">
        <v>54</v>
      </c>
      <c r="B2640" s="56" t="s">
        <v>3003</v>
      </c>
      <c r="C2640" s="56" t="s">
        <v>4505</v>
      </c>
    </row>
    <row r="2641" spans="1:3" x14ac:dyDescent="0.25">
      <c r="A2641" s="56" t="s">
        <v>54</v>
      </c>
      <c r="B2641" s="56" t="s">
        <v>2151</v>
      </c>
      <c r="C2641" s="56" t="s">
        <v>4446</v>
      </c>
    </row>
    <row r="2642" spans="1:3" x14ac:dyDescent="0.25">
      <c r="A2642" s="56" t="s">
        <v>54</v>
      </c>
      <c r="B2642" s="56" t="s">
        <v>1713</v>
      </c>
      <c r="C2642" s="56" t="s">
        <v>4445</v>
      </c>
    </row>
    <row r="2643" spans="1:3" x14ac:dyDescent="0.25">
      <c r="A2643" s="56" t="s">
        <v>54</v>
      </c>
      <c r="B2643" s="56" t="s">
        <v>1995</v>
      </c>
      <c r="C2643" s="56" t="s">
        <v>4502</v>
      </c>
    </row>
    <row r="2644" spans="1:3" x14ac:dyDescent="0.25">
      <c r="A2644" s="56" t="s">
        <v>54</v>
      </c>
      <c r="B2644" s="56" t="s">
        <v>1805</v>
      </c>
      <c r="C2644" s="56" t="s">
        <v>4778</v>
      </c>
    </row>
    <row r="2645" spans="1:3" x14ac:dyDescent="0.25">
      <c r="A2645" s="56" t="s">
        <v>54</v>
      </c>
      <c r="B2645" s="56" t="s">
        <v>659</v>
      </c>
      <c r="C2645" s="56" t="s">
        <v>4778</v>
      </c>
    </row>
    <row r="2646" spans="1:3" x14ac:dyDescent="0.25">
      <c r="A2646" s="56" t="s">
        <v>54</v>
      </c>
      <c r="B2646" s="56" t="s">
        <v>2999</v>
      </c>
      <c r="C2646" s="56" t="s">
        <v>4505</v>
      </c>
    </row>
    <row r="2647" spans="1:3" x14ac:dyDescent="0.25">
      <c r="A2647" s="56" t="s">
        <v>54</v>
      </c>
      <c r="B2647" s="56" t="s">
        <v>3015</v>
      </c>
      <c r="C2647" s="56" t="s">
        <v>4505</v>
      </c>
    </row>
    <row r="2648" spans="1:3" x14ac:dyDescent="0.25">
      <c r="A2648" s="56" t="s">
        <v>54</v>
      </c>
      <c r="B2648" s="56" t="s">
        <v>653</v>
      </c>
      <c r="C2648" s="56" t="s">
        <v>4505</v>
      </c>
    </row>
    <row r="2649" spans="1:3" x14ac:dyDescent="0.25">
      <c r="A2649" s="56" t="s">
        <v>54</v>
      </c>
      <c r="B2649" s="56" t="s">
        <v>3009</v>
      </c>
      <c r="C2649" s="56" t="s">
        <v>4505</v>
      </c>
    </row>
    <row r="2650" spans="1:3" x14ac:dyDescent="0.25">
      <c r="A2650" s="56" t="s">
        <v>54</v>
      </c>
      <c r="B2650" s="56" t="s">
        <v>655</v>
      </c>
      <c r="C2650" s="56" t="s">
        <v>4505</v>
      </c>
    </row>
    <row r="2651" spans="1:3" x14ac:dyDescent="0.25">
      <c r="A2651" s="56" t="s">
        <v>54</v>
      </c>
      <c r="B2651" s="56" t="s">
        <v>1719</v>
      </c>
      <c r="C2651" s="56" t="s">
        <v>4782</v>
      </c>
    </row>
    <row r="2652" spans="1:3" x14ac:dyDescent="0.25">
      <c r="A2652" s="56" t="s">
        <v>54</v>
      </c>
      <c r="B2652" s="56" t="s">
        <v>1959</v>
      </c>
      <c r="C2652" s="56" t="s">
        <v>4783</v>
      </c>
    </row>
    <row r="2653" spans="1:3" x14ac:dyDescent="0.25">
      <c r="A2653" s="56" t="s">
        <v>54</v>
      </c>
      <c r="B2653" s="56" t="s">
        <v>1309</v>
      </c>
      <c r="C2653" s="56" t="s">
        <v>4779</v>
      </c>
    </row>
    <row r="2654" spans="1:3" x14ac:dyDescent="0.25">
      <c r="A2654" s="56" t="s">
        <v>54</v>
      </c>
      <c r="B2654" s="56" t="s">
        <v>3011</v>
      </c>
      <c r="C2654" s="56" t="s">
        <v>4505</v>
      </c>
    </row>
    <row r="2655" spans="1:3" x14ac:dyDescent="0.25">
      <c r="A2655" s="56" t="s">
        <v>54</v>
      </c>
      <c r="B2655" s="56" t="s">
        <v>2927</v>
      </c>
      <c r="C2655" s="56" t="s">
        <v>4505</v>
      </c>
    </row>
    <row r="2656" spans="1:3" x14ac:dyDescent="0.25">
      <c r="A2656" s="56" t="s">
        <v>54</v>
      </c>
      <c r="B2656" s="56" t="s">
        <v>3001</v>
      </c>
      <c r="C2656" s="56" t="s">
        <v>4505</v>
      </c>
    </row>
    <row r="2657" spans="1:3" x14ac:dyDescent="0.25">
      <c r="A2657" s="56" t="s">
        <v>54</v>
      </c>
      <c r="B2657" s="56" t="s">
        <v>2997</v>
      </c>
      <c r="C2657" s="56" t="s">
        <v>4505</v>
      </c>
    </row>
    <row r="2658" spans="1:3" x14ac:dyDescent="0.25">
      <c r="A2658" s="56" t="s">
        <v>54</v>
      </c>
      <c r="B2658" s="56" t="s">
        <v>1723</v>
      </c>
      <c r="C2658" s="56" t="s">
        <v>4445</v>
      </c>
    </row>
    <row r="2659" spans="1:3" x14ac:dyDescent="0.25">
      <c r="A2659" s="56" t="s">
        <v>54</v>
      </c>
      <c r="B2659" s="56" t="s">
        <v>651</v>
      </c>
      <c r="C2659" s="56" t="s">
        <v>4505</v>
      </c>
    </row>
    <row r="2660" spans="1:3" x14ac:dyDescent="0.25">
      <c r="A2660" s="56" t="s">
        <v>54</v>
      </c>
      <c r="B2660" s="56" t="s">
        <v>1809</v>
      </c>
      <c r="C2660" s="56" t="s">
        <v>4496</v>
      </c>
    </row>
    <row r="2661" spans="1:3" x14ac:dyDescent="0.25">
      <c r="A2661" s="56" t="s">
        <v>54</v>
      </c>
      <c r="B2661" s="56" t="s">
        <v>1725</v>
      </c>
      <c r="C2661" s="56" t="s">
        <v>4445</v>
      </c>
    </row>
    <row r="2662" spans="1:3" x14ac:dyDescent="0.25">
      <c r="A2662" s="56" t="s">
        <v>118</v>
      </c>
      <c r="B2662" s="56" t="s">
        <v>1357</v>
      </c>
      <c r="C2662" s="56" t="s">
        <v>4784</v>
      </c>
    </row>
    <row r="2663" spans="1:3" x14ac:dyDescent="0.25">
      <c r="A2663" s="56" t="s">
        <v>118</v>
      </c>
      <c r="B2663" s="56" t="s">
        <v>2765</v>
      </c>
      <c r="C2663" s="56" t="s">
        <v>4458</v>
      </c>
    </row>
    <row r="2664" spans="1:3" x14ac:dyDescent="0.25">
      <c r="A2664" s="56" t="s">
        <v>118</v>
      </c>
      <c r="B2664" s="56" t="s">
        <v>1715</v>
      </c>
      <c r="C2664" s="56" t="s">
        <v>4445</v>
      </c>
    </row>
    <row r="2665" spans="1:3" x14ac:dyDescent="0.25">
      <c r="A2665" s="56" t="s">
        <v>118</v>
      </c>
      <c r="B2665" s="56" t="s">
        <v>1307</v>
      </c>
      <c r="C2665" s="56" t="s">
        <v>4785</v>
      </c>
    </row>
    <row r="2666" spans="1:3" x14ac:dyDescent="0.25">
      <c r="A2666" s="56" t="s">
        <v>118</v>
      </c>
      <c r="B2666" s="56" t="s">
        <v>1421</v>
      </c>
      <c r="C2666" s="56" t="s">
        <v>4784</v>
      </c>
    </row>
    <row r="2667" spans="1:3" x14ac:dyDescent="0.25">
      <c r="A2667" s="56" t="s">
        <v>118</v>
      </c>
      <c r="B2667" s="56" t="s">
        <v>1369</v>
      </c>
      <c r="C2667" s="56" t="s">
        <v>4784</v>
      </c>
    </row>
    <row r="2668" spans="1:3" x14ac:dyDescent="0.25">
      <c r="A2668" s="56" t="s">
        <v>118</v>
      </c>
      <c r="B2668" s="56" t="s">
        <v>2539</v>
      </c>
      <c r="C2668" s="56" t="s">
        <v>4786</v>
      </c>
    </row>
    <row r="2669" spans="1:3" x14ac:dyDescent="0.25">
      <c r="A2669" s="56" t="s">
        <v>118</v>
      </c>
      <c r="B2669" s="56" t="s">
        <v>2709</v>
      </c>
      <c r="C2669" s="56" t="s">
        <v>4787</v>
      </c>
    </row>
    <row r="2670" spans="1:3" x14ac:dyDescent="0.25">
      <c r="A2670" s="56" t="s">
        <v>118</v>
      </c>
      <c r="B2670" s="56" t="s">
        <v>1805</v>
      </c>
      <c r="C2670" s="56" t="s">
        <v>4788</v>
      </c>
    </row>
    <row r="2671" spans="1:3" x14ac:dyDescent="0.25">
      <c r="A2671" s="56" t="s">
        <v>118</v>
      </c>
      <c r="B2671" s="56" t="s">
        <v>1367</v>
      </c>
      <c r="C2671" s="56" t="s">
        <v>4784</v>
      </c>
    </row>
    <row r="2672" spans="1:3" x14ac:dyDescent="0.25">
      <c r="A2672" s="56" t="s">
        <v>118</v>
      </c>
      <c r="B2672" s="56" t="s">
        <v>1415</v>
      </c>
      <c r="C2672" s="56" t="s">
        <v>4784</v>
      </c>
    </row>
    <row r="2673" spans="1:3" x14ac:dyDescent="0.25">
      <c r="A2673" s="56" t="s">
        <v>118</v>
      </c>
      <c r="B2673" s="56" t="s">
        <v>1967</v>
      </c>
      <c r="C2673" s="56" t="s">
        <v>4785</v>
      </c>
    </row>
    <row r="2674" spans="1:3" x14ac:dyDescent="0.25">
      <c r="A2674" s="56" t="s">
        <v>118</v>
      </c>
      <c r="B2674" s="56" t="s">
        <v>1809</v>
      </c>
      <c r="C2674" s="56" t="s">
        <v>4446</v>
      </c>
    </row>
    <row r="2675" spans="1:3" x14ac:dyDescent="0.25">
      <c r="A2675" s="56" t="s">
        <v>118</v>
      </c>
      <c r="B2675" s="56" t="s">
        <v>1003</v>
      </c>
      <c r="C2675" s="56" t="s">
        <v>4788</v>
      </c>
    </row>
    <row r="2676" spans="1:3" x14ac:dyDescent="0.25">
      <c r="A2676" s="56" t="s">
        <v>118</v>
      </c>
      <c r="B2676" s="56" t="s">
        <v>1727</v>
      </c>
      <c r="C2676" s="56" t="s">
        <v>4445</v>
      </c>
    </row>
    <row r="2677" spans="1:3" x14ac:dyDescent="0.25">
      <c r="A2677" s="56" t="s">
        <v>118</v>
      </c>
      <c r="B2677" s="56" t="s">
        <v>1411</v>
      </c>
      <c r="C2677" s="56" t="s">
        <v>4784</v>
      </c>
    </row>
    <row r="2678" spans="1:3" x14ac:dyDescent="0.25">
      <c r="A2678" s="56" t="s">
        <v>118</v>
      </c>
      <c r="B2678" s="56" t="s">
        <v>2995</v>
      </c>
      <c r="C2678" s="56" t="s">
        <v>4789</v>
      </c>
    </row>
    <row r="2679" spans="1:3" x14ac:dyDescent="0.25">
      <c r="A2679" s="56" t="s">
        <v>118</v>
      </c>
      <c r="B2679" s="56" t="s">
        <v>2993</v>
      </c>
      <c r="C2679" s="56" t="s">
        <v>4789</v>
      </c>
    </row>
    <row r="2680" spans="1:3" x14ac:dyDescent="0.25">
      <c r="A2680" s="56" t="s">
        <v>118</v>
      </c>
      <c r="B2680" s="56" t="s">
        <v>1997</v>
      </c>
      <c r="C2680" s="56" t="s">
        <v>4790</v>
      </c>
    </row>
    <row r="2681" spans="1:3" x14ac:dyDescent="0.25">
      <c r="A2681" s="56" t="s">
        <v>118</v>
      </c>
      <c r="B2681" s="56" t="s">
        <v>1963</v>
      </c>
      <c r="C2681" s="56" t="s">
        <v>4791</v>
      </c>
    </row>
    <row r="2682" spans="1:3" x14ac:dyDescent="0.25">
      <c r="A2682" s="56" t="s">
        <v>118</v>
      </c>
      <c r="B2682" s="56" t="s">
        <v>1241</v>
      </c>
      <c r="C2682" s="56" t="s">
        <v>4464</v>
      </c>
    </row>
    <row r="2683" spans="1:3" x14ac:dyDescent="0.25">
      <c r="A2683" s="56" t="s">
        <v>118</v>
      </c>
      <c r="B2683" s="56" t="s">
        <v>1309</v>
      </c>
      <c r="C2683" s="56" t="s">
        <v>4785</v>
      </c>
    </row>
    <row r="2684" spans="1:3" x14ac:dyDescent="0.25">
      <c r="A2684" s="56" t="s">
        <v>118</v>
      </c>
      <c r="B2684" s="56" t="s">
        <v>1995</v>
      </c>
      <c r="C2684" s="56" t="s">
        <v>4790</v>
      </c>
    </row>
    <row r="2685" spans="1:3" x14ac:dyDescent="0.25">
      <c r="A2685" s="56" t="s">
        <v>118</v>
      </c>
      <c r="B2685" s="56" t="s">
        <v>1409</v>
      </c>
      <c r="C2685" s="56" t="s">
        <v>4784</v>
      </c>
    </row>
    <row r="2686" spans="1:3" x14ac:dyDescent="0.25">
      <c r="A2686" s="56" t="s">
        <v>118</v>
      </c>
      <c r="B2686" s="56" t="s">
        <v>1413</v>
      </c>
      <c r="C2686" s="56" t="s">
        <v>4784</v>
      </c>
    </row>
    <row r="2687" spans="1:3" x14ac:dyDescent="0.25">
      <c r="A2687" s="56" t="s">
        <v>118</v>
      </c>
      <c r="B2687" s="56" t="s">
        <v>1417</v>
      </c>
      <c r="C2687" s="56" t="s">
        <v>4784</v>
      </c>
    </row>
    <row r="2688" spans="1:3" x14ac:dyDescent="0.25">
      <c r="A2688" s="56" t="s">
        <v>118</v>
      </c>
      <c r="B2688" s="56" t="s">
        <v>2417</v>
      </c>
      <c r="C2688" s="56" t="s">
        <v>4792</v>
      </c>
    </row>
    <row r="2689" spans="1:3" x14ac:dyDescent="0.25">
      <c r="A2689" s="56" t="s">
        <v>118</v>
      </c>
      <c r="B2689" s="56" t="s">
        <v>2419</v>
      </c>
      <c r="C2689" s="56" t="s">
        <v>4789</v>
      </c>
    </row>
    <row r="2690" spans="1:3" x14ac:dyDescent="0.25">
      <c r="A2690" s="56" t="s">
        <v>118</v>
      </c>
      <c r="B2690" s="56" t="s">
        <v>1725</v>
      </c>
      <c r="C2690" s="56" t="s">
        <v>4445</v>
      </c>
    </row>
    <row r="2691" spans="1:3" x14ac:dyDescent="0.25">
      <c r="A2691" s="56" t="s">
        <v>118</v>
      </c>
      <c r="B2691" s="56" t="s">
        <v>1711</v>
      </c>
      <c r="C2691" s="56" t="s">
        <v>4445</v>
      </c>
    </row>
    <row r="2692" spans="1:3" x14ac:dyDescent="0.25">
      <c r="A2692" s="56" t="s">
        <v>118</v>
      </c>
      <c r="B2692" s="56" t="s">
        <v>1707</v>
      </c>
      <c r="C2692" s="56" t="s">
        <v>4448</v>
      </c>
    </row>
    <row r="2693" spans="1:3" x14ac:dyDescent="0.25">
      <c r="A2693" s="56" t="s">
        <v>118</v>
      </c>
      <c r="B2693" s="56" t="s">
        <v>1359</v>
      </c>
      <c r="C2693" s="56" t="s">
        <v>4784</v>
      </c>
    </row>
    <row r="2694" spans="1:3" x14ac:dyDescent="0.25">
      <c r="A2694" s="56" t="s">
        <v>118</v>
      </c>
      <c r="B2694" s="56" t="s">
        <v>1365</v>
      </c>
      <c r="C2694" s="56" t="s">
        <v>4784</v>
      </c>
    </row>
    <row r="2695" spans="1:3" x14ac:dyDescent="0.25">
      <c r="A2695" s="56" t="s">
        <v>118</v>
      </c>
      <c r="B2695" s="56" t="s">
        <v>1361</v>
      </c>
      <c r="C2695" s="56" t="s">
        <v>4784</v>
      </c>
    </row>
    <row r="2696" spans="1:3" x14ac:dyDescent="0.25">
      <c r="A2696" s="56" t="s">
        <v>118</v>
      </c>
      <c r="B2696" s="56" t="s">
        <v>2421</v>
      </c>
      <c r="C2696" s="56" t="s">
        <v>4792</v>
      </c>
    </row>
    <row r="2697" spans="1:3" x14ac:dyDescent="0.25">
      <c r="A2697" s="56" t="s">
        <v>118</v>
      </c>
      <c r="B2697" s="56" t="s">
        <v>1255</v>
      </c>
      <c r="C2697" s="56" t="s">
        <v>4788</v>
      </c>
    </row>
    <row r="2698" spans="1:3" x14ac:dyDescent="0.25">
      <c r="A2698" s="56" t="s">
        <v>118</v>
      </c>
      <c r="B2698" s="56" t="s">
        <v>2423</v>
      </c>
      <c r="C2698" s="56" t="s">
        <v>4789</v>
      </c>
    </row>
    <row r="2699" spans="1:3" x14ac:dyDescent="0.25">
      <c r="A2699" s="56" t="s">
        <v>118</v>
      </c>
      <c r="B2699" s="56" t="s">
        <v>1363</v>
      </c>
      <c r="C2699" s="56" t="s">
        <v>4784</v>
      </c>
    </row>
    <row r="2700" spans="1:3" x14ac:dyDescent="0.25">
      <c r="A2700" s="56" t="s">
        <v>118</v>
      </c>
      <c r="B2700" s="56" t="s">
        <v>1547</v>
      </c>
      <c r="C2700" s="56" t="s">
        <v>4784</v>
      </c>
    </row>
    <row r="2701" spans="1:3" x14ac:dyDescent="0.25">
      <c r="A2701" s="56" t="s">
        <v>118</v>
      </c>
      <c r="B2701" s="56" t="s">
        <v>1311</v>
      </c>
      <c r="C2701" s="56" t="s">
        <v>4785</v>
      </c>
    </row>
    <row r="2702" spans="1:3" x14ac:dyDescent="0.25">
      <c r="A2702" s="56" t="s">
        <v>118</v>
      </c>
      <c r="B2702" s="56" t="s">
        <v>1545</v>
      </c>
      <c r="C2702" s="56" t="s">
        <v>4784</v>
      </c>
    </row>
    <row r="2703" spans="1:3" x14ac:dyDescent="0.25">
      <c r="A2703" s="56" t="s">
        <v>118</v>
      </c>
      <c r="B2703" s="56" t="s">
        <v>2425</v>
      </c>
      <c r="C2703" s="56" t="s">
        <v>4792</v>
      </c>
    </row>
    <row r="2704" spans="1:3" x14ac:dyDescent="0.25">
      <c r="A2704" s="56" t="s">
        <v>118</v>
      </c>
      <c r="B2704" s="56" t="s">
        <v>2415</v>
      </c>
      <c r="C2704" s="56" t="s">
        <v>4789</v>
      </c>
    </row>
    <row r="2705" spans="1:3" x14ac:dyDescent="0.25">
      <c r="A2705" s="56" t="s">
        <v>118</v>
      </c>
      <c r="B2705" s="56" t="s">
        <v>2515</v>
      </c>
      <c r="C2705" s="56" t="s">
        <v>4784</v>
      </c>
    </row>
    <row r="2706" spans="1:3" x14ac:dyDescent="0.25">
      <c r="A2706" s="56" t="s">
        <v>118</v>
      </c>
      <c r="B2706" s="56" t="s">
        <v>2441</v>
      </c>
      <c r="C2706" s="56" t="s">
        <v>4792</v>
      </c>
    </row>
    <row r="2707" spans="1:3" x14ac:dyDescent="0.25">
      <c r="A2707" s="56" t="s">
        <v>118</v>
      </c>
      <c r="B2707" s="56" t="s">
        <v>2443</v>
      </c>
      <c r="C2707" s="56" t="s">
        <v>4789</v>
      </c>
    </row>
    <row r="2708" spans="1:3" x14ac:dyDescent="0.25">
      <c r="A2708" s="56" t="s">
        <v>118</v>
      </c>
      <c r="B2708" s="56" t="s">
        <v>1961</v>
      </c>
      <c r="C2708" s="56" t="s">
        <v>4791</v>
      </c>
    </row>
    <row r="2709" spans="1:3" x14ac:dyDescent="0.25">
      <c r="A2709" s="56" t="s">
        <v>118</v>
      </c>
      <c r="B2709" s="56" t="s">
        <v>1723</v>
      </c>
      <c r="C2709" s="56" t="s">
        <v>4445</v>
      </c>
    </row>
    <row r="2710" spans="1:3" x14ac:dyDescent="0.25">
      <c r="A2710" s="56" t="s">
        <v>118</v>
      </c>
      <c r="B2710" s="56" t="s">
        <v>2445</v>
      </c>
      <c r="C2710" s="56" t="s">
        <v>4792</v>
      </c>
    </row>
    <row r="2711" spans="1:3" x14ac:dyDescent="0.25">
      <c r="A2711" s="56" t="s">
        <v>118</v>
      </c>
      <c r="B2711" s="56" t="s">
        <v>2447</v>
      </c>
      <c r="C2711" s="56" t="s">
        <v>4789</v>
      </c>
    </row>
    <row r="2712" spans="1:3" x14ac:dyDescent="0.25">
      <c r="A2712" s="56" t="s">
        <v>118</v>
      </c>
      <c r="B2712" s="56" t="s">
        <v>1179</v>
      </c>
      <c r="C2712" s="56" t="s">
        <v>4460</v>
      </c>
    </row>
    <row r="2713" spans="1:3" x14ac:dyDescent="0.25">
      <c r="A2713" s="56" t="s">
        <v>118</v>
      </c>
      <c r="B2713" s="56" t="s">
        <v>1719</v>
      </c>
      <c r="C2713" s="56" t="s">
        <v>4459</v>
      </c>
    </row>
    <row r="2714" spans="1:3" x14ac:dyDescent="0.25">
      <c r="A2714" s="56" t="s">
        <v>118</v>
      </c>
      <c r="B2714" s="56" t="s">
        <v>1649</v>
      </c>
      <c r="C2714" s="56" t="s">
        <v>4785</v>
      </c>
    </row>
    <row r="2715" spans="1:3" x14ac:dyDescent="0.25">
      <c r="A2715" s="56" t="s">
        <v>118</v>
      </c>
      <c r="B2715" s="56" t="s">
        <v>2449</v>
      </c>
      <c r="C2715" s="56" t="s">
        <v>4792</v>
      </c>
    </row>
    <row r="2716" spans="1:3" x14ac:dyDescent="0.25">
      <c r="A2716" s="56" t="s">
        <v>118</v>
      </c>
      <c r="B2716" s="56" t="s">
        <v>659</v>
      </c>
      <c r="C2716" s="56" t="s">
        <v>4788</v>
      </c>
    </row>
    <row r="2717" spans="1:3" x14ac:dyDescent="0.25">
      <c r="A2717" s="56" t="s">
        <v>118</v>
      </c>
      <c r="B2717" s="56" t="s">
        <v>2439</v>
      </c>
      <c r="C2717" s="56" t="s">
        <v>4789</v>
      </c>
    </row>
    <row r="2718" spans="1:3" x14ac:dyDescent="0.25">
      <c r="A2718" s="56" t="s">
        <v>118</v>
      </c>
      <c r="B2718" s="56" t="s">
        <v>2751</v>
      </c>
      <c r="C2718" s="56" t="s">
        <v>4466</v>
      </c>
    </row>
    <row r="2719" spans="1:3" x14ac:dyDescent="0.25">
      <c r="A2719" s="56" t="s">
        <v>118</v>
      </c>
      <c r="B2719" s="56" t="s">
        <v>2489</v>
      </c>
      <c r="C2719" s="56" t="s">
        <v>4792</v>
      </c>
    </row>
    <row r="2720" spans="1:3" x14ac:dyDescent="0.25">
      <c r="A2720" s="56" t="s">
        <v>118</v>
      </c>
      <c r="B2720" s="56" t="s">
        <v>2517</v>
      </c>
      <c r="C2720" s="56" t="s">
        <v>4786</v>
      </c>
    </row>
    <row r="2721" spans="1:3" x14ac:dyDescent="0.25">
      <c r="A2721" s="56" t="s">
        <v>118</v>
      </c>
      <c r="B2721" s="56" t="s">
        <v>1807</v>
      </c>
      <c r="C2721" s="56" t="s">
        <v>4788</v>
      </c>
    </row>
    <row r="2722" spans="1:3" x14ac:dyDescent="0.25">
      <c r="A2722" s="56" t="s">
        <v>118</v>
      </c>
      <c r="B2722" s="56" t="s">
        <v>2491</v>
      </c>
      <c r="C2722" s="56" t="s">
        <v>4789</v>
      </c>
    </row>
    <row r="2723" spans="1:3" x14ac:dyDescent="0.25">
      <c r="A2723" s="56" t="s">
        <v>118</v>
      </c>
      <c r="B2723" s="56" t="s">
        <v>2151</v>
      </c>
      <c r="C2723" s="56" t="s">
        <v>4788</v>
      </c>
    </row>
    <row r="2724" spans="1:3" x14ac:dyDescent="0.25">
      <c r="A2724" s="56" t="s">
        <v>118</v>
      </c>
      <c r="B2724" s="56" t="s">
        <v>2493</v>
      </c>
      <c r="C2724" s="56" t="s">
        <v>4792</v>
      </c>
    </row>
    <row r="2725" spans="1:3" x14ac:dyDescent="0.25">
      <c r="A2725" s="56" t="s">
        <v>118</v>
      </c>
      <c r="B2725" s="56" t="s">
        <v>2495</v>
      </c>
      <c r="C2725" s="56" t="s">
        <v>4789</v>
      </c>
    </row>
    <row r="2726" spans="1:3" x14ac:dyDescent="0.25">
      <c r="A2726" s="56" t="s">
        <v>118</v>
      </c>
      <c r="B2726" s="56" t="s">
        <v>1959</v>
      </c>
      <c r="C2726" s="56" t="s">
        <v>4793</v>
      </c>
    </row>
    <row r="2727" spans="1:3" x14ac:dyDescent="0.25">
      <c r="A2727" s="56" t="s">
        <v>118</v>
      </c>
      <c r="B2727" s="56" t="s">
        <v>515</v>
      </c>
      <c r="C2727" s="56" t="s">
        <v>4789</v>
      </c>
    </row>
    <row r="2728" spans="1:3" x14ac:dyDescent="0.25">
      <c r="A2728" s="56" t="s">
        <v>118</v>
      </c>
      <c r="B2728" s="56" t="s">
        <v>2497</v>
      </c>
      <c r="C2728" s="56" t="s">
        <v>4792</v>
      </c>
    </row>
    <row r="2729" spans="1:3" x14ac:dyDescent="0.25">
      <c r="A2729" s="56" t="s">
        <v>118</v>
      </c>
      <c r="B2729" s="56" t="s">
        <v>1713</v>
      </c>
      <c r="C2729" s="56" t="s">
        <v>4445</v>
      </c>
    </row>
    <row r="2730" spans="1:3" x14ac:dyDescent="0.25">
      <c r="A2730" s="56" t="s">
        <v>118</v>
      </c>
      <c r="B2730" s="56" t="s">
        <v>1305</v>
      </c>
      <c r="C2730" s="56" t="s">
        <v>4785</v>
      </c>
    </row>
    <row r="2731" spans="1:3" x14ac:dyDescent="0.25">
      <c r="A2731" s="56" t="s">
        <v>118</v>
      </c>
      <c r="B2731" s="56" t="s">
        <v>2487</v>
      </c>
      <c r="C2731" s="56" t="s">
        <v>4789</v>
      </c>
    </row>
    <row r="2732" spans="1:3" x14ac:dyDescent="0.25">
      <c r="A2732" s="56" t="s">
        <v>118</v>
      </c>
      <c r="B2732" s="56" t="s">
        <v>2767</v>
      </c>
      <c r="C2732" s="56" t="s">
        <v>4458</v>
      </c>
    </row>
    <row r="2733" spans="1:3" x14ac:dyDescent="0.25">
      <c r="A2733" s="56" t="s">
        <v>118</v>
      </c>
      <c r="B2733" s="56" t="s">
        <v>2749</v>
      </c>
      <c r="C2733" s="56" t="s">
        <v>4466</v>
      </c>
    </row>
    <row r="2734" spans="1:3" x14ac:dyDescent="0.25">
      <c r="A2734" s="56" t="s">
        <v>118</v>
      </c>
      <c r="B2734" s="56" t="s">
        <v>1717</v>
      </c>
      <c r="C2734" s="56" t="s">
        <v>4444</v>
      </c>
    </row>
    <row r="2735" spans="1:3" x14ac:dyDescent="0.25">
      <c r="A2735" s="56" t="s">
        <v>118</v>
      </c>
      <c r="B2735" s="56" t="s">
        <v>2913</v>
      </c>
      <c r="C2735" s="56" t="s">
        <v>4789</v>
      </c>
    </row>
    <row r="2736" spans="1:3" x14ac:dyDescent="0.25">
      <c r="A2736" s="56" t="s">
        <v>118</v>
      </c>
      <c r="B2736" s="56" t="s">
        <v>527</v>
      </c>
      <c r="C2736" s="56" t="s">
        <v>4789</v>
      </c>
    </row>
    <row r="2737" spans="1:3" x14ac:dyDescent="0.25">
      <c r="A2737" s="56" t="s">
        <v>118</v>
      </c>
      <c r="B2737" s="56" t="s">
        <v>1969</v>
      </c>
      <c r="C2737" s="56" t="s">
        <v>4785</v>
      </c>
    </row>
    <row r="2738" spans="1:3" x14ac:dyDescent="0.25">
      <c r="A2738" s="56" t="s">
        <v>118</v>
      </c>
      <c r="B2738" s="56" t="s">
        <v>529</v>
      </c>
      <c r="C2738" s="56" t="s">
        <v>4789</v>
      </c>
    </row>
    <row r="2739" spans="1:3" x14ac:dyDescent="0.25">
      <c r="A2739" s="56" t="s">
        <v>118</v>
      </c>
      <c r="B2739" s="56" t="s">
        <v>531</v>
      </c>
      <c r="C2739" s="56" t="s">
        <v>4789</v>
      </c>
    </row>
    <row r="2740" spans="1:3" x14ac:dyDescent="0.25">
      <c r="A2740" s="56" t="s">
        <v>179</v>
      </c>
      <c r="B2740" s="56" t="s">
        <v>1649</v>
      </c>
      <c r="C2740" s="56" t="s">
        <v>4794</v>
      </c>
    </row>
    <row r="2741" spans="1:3" x14ac:dyDescent="0.25">
      <c r="A2741" s="56" t="s">
        <v>179</v>
      </c>
      <c r="B2741" s="56" t="s">
        <v>1723</v>
      </c>
      <c r="C2741" s="56" t="s">
        <v>4445</v>
      </c>
    </row>
    <row r="2742" spans="1:3" x14ac:dyDescent="0.25">
      <c r="A2742" s="56" t="s">
        <v>179</v>
      </c>
      <c r="B2742" s="56" t="s">
        <v>1307</v>
      </c>
      <c r="C2742" s="56" t="s">
        <v>4794</v>
      </c>
    </row>
    <row r="2743" spans="1:3" x14ac:dyDescent="0.25">
      <c r="A2743" s="56" t="s">
        <v>179</v>
      </c>
      <c r="B2743" s="56" t="s">
        <v>1995</v>
      </c>
      <c r="C2743" s="56" t="s">
        <v>4446</v>
      </c>
    </row>
    <row r="2744" spans="1:3" x14ac:dyDescent="0.25">
      <c r="A2744" s="56" t="s">
        <v>179</v>
      </c>
      <c r="B2744" s="56" t="s">
        <v>2749</v>
      </c>
      <c r="C2744" s="56" t="s">
        <v>4535</v>
      </c>
    </row>
    <row r="2745" spans="1:3" x14ac:dyDescent="0.25">
      <c r="A2745" s="56" t="s">
        <v>179</v>
      </c>
      <c r="B2745" s="56" t="s">
        <v>2539</v>
      </c>
      <c r="C2745" s="56" t="s">
        <v>4446</v>
      </c>
    </row>
    <row r="2746" spans="1:3" x14ac:dyDescent="0.25">
      <c r="A2746" s="56" t="s">
        <v>179</v>
      </c>
      <c r="B2746" s="56" t="s">
        <v>1241</v>
      </c>
      <c r="C2746" s="56" t="s">
        <v>4795</v>
      </c>
    </row>
    <row r="2747" spans="1:3" x14ac:dyDescent="0.25">
      <c r="A2747" s="56" t="s">
        <v>179</v>
      </c>
      <c r="B2747" s="56" t="s">
        <v>1967</v>
      </c>
      <c r="C2747" s="56" t="s">
        <v>4794</v>
      </c>
    </row>
    <row r="2748" spans="1:3" x14ac:dyDescent="0.25">
      <c r="A2748" s="56" t="s">
        <v>179</v>
      </c>
      <c r="B2748" s="56" t="s">
        <v>1805</v>
      </c>
      <c r="C2748" s="56" t="s">
        <v>4446</v>
      </c>
    </row>
    <row r="2749" spans="1:3" x14ac:dyDescent="0.25">
      <c r="A2749" s="56" t="s">
        <v>179</v>
      </c>
      <c r="B2749" s="56" t="s">
        <v>2151</v>
      </c>
      <c r="C2749" s="56" t="s">
        <v>4446</v>
      </c>
    </row>
    <row r="2750" spans="1:3" x14ac:dyDescent="0.25">
      <c r="A2750" s="56" t="s">
        <v>179</v>
      </c>
      <c r="B2750" s="56" t="s">
        <v>1807</v>
      </c>
      <c r="C2750" s="56" t="s">
        <v>4446</v>
      </c>
    </row>
    <row r="2751" spans="1:3" x14ac:dyDescent="0.25">
      <c r="A2751" s="56" t="s">
        <v>179</v>
      </c>
      <c r="B2751" s="56" t="s">
        <v>2517</v>
      </c>
      <c r="C2751" s="56" t="s">
        <v>4446</v>
      </c>
    </row>
    <row r="2752" spans="1:3" x14ac:dyDescent="0.25">
      <c r="A2752" s="56" t="s">
        <v>179</v>
      </c>
      <c r="B2752" s="56" t="s">
        <v>2751</v>
      </c>
      <c r="C2752" s="56" t="s">
        <v>4535</v>
      </c>
    </row>
    <row r="2753" spans="1:3" x14ac:dyDescent="0.25">
      <c r="A2753" s="56" t="s">
        <v>179</v>
      </c>
      <c r="B2753" s="56" t="s">
        <v>659</v>
      </c>
      <c r="C2753" s="56" t="s">
        <v>4446</v>
      </c>
    </row>
    <row r="2754" spans="1:3" x14ac:dyDescent="0.25">
      <c r="A2754" s="56" t="s">
        <v>179</v>
      </c>
      <c r="B2754" s="56" t="s">
        <v>1713</v>
      </c>
      <c r="C2754" s="56" t="s">
        <v>4445</v>
      </c>
    </row>
    <row r="2755" spans="1:3" x14ac:dyDescent="0.25">
      <c r="A2755" s="56" t="s">
        <v>179</v>
      </c>
      <c r="B2755" s="56" t="s">
        <v>1003</v>
      </c>
      <c r="C2755" s="56" t="s">
        <v>4446</v>
      </c>
    </row>
    <row r="2756" spans="1:3" x14ac:dyDescent="0.25">
      <c r="A2756" s="56" t="s">
        <v>179</v>
      </c>
      <c r="B2756" s="56" t="s">
        <v>1179</v>
      </c>
      <c r="C2756" s="56" t="s">
        <v>4460</v>
      </c>
    </row>
    <row r="2757" spans="1:3" x14ac:dyDescent="0.25">
      <c r="A2757" s="56" t="s">
        <v>179</v>
      </c>
      <c r="B2757" s="56" t="s">
        <v>2767</v>
      </c>
      <c r="C2757" s="56" t="s">
        <v>4458</v>
      </c>
    </row>
    <row r="2758" spans="1:3" x14ac:dyDescent="0.25">
      <c r="A2758" s="56" t="s">
        <v>179</v>
      </c>
      <c r="B2758" s="56" t="s">
        <v>1715</v>
      </c>
      <c r="C2758" s="56" t="s">
        <v>4445</v>
      </c>
    </row>
    <row r="2759" spans="1:3" x14ac:dyDescent="0.25">
      <c r="A2759" s="56" t="s">
        <v>179</v>
      </c>
      <c r="B2759" s="56" t="s">
        <v>2765</v>
      </c>
      <c r="C2759" s="56" t="s">
        <v>4458</v>
      </c>
    </row>
    <row r="2760" spans="1:3" x14ac:dyDescent="0.25">
      <c r="A2760" s="56" t="s">
        <v>179</v>
      </c>
      <c r="B2760" s="56" t="s">
        <v>1969</v>
      </c>
      <c r="C2760" s="56" t="s">
        <v>4794</v>
      </c>
    </row>
    <row r="2761" spans="1:3" x14ac:dyDescent="0.25">
      <c r="A2761" s="56" t="s">
        <v>179</v>
      </c>
      <c r="B2761" s="56" t="s">
        <v>1311</v>
      </c>
      <c r="C2761" s="56" t="s">
        <v>4794</v>
      </c>
    </row>
    <row r="2762" spans="1:3" x14ac:dyDescent="0.25">
      <c r="A2762" s="56" t="s">
        <v>179</v>
      </c>
      <c r="B2762" s="56" t="s">
        <v>1255</v>
      </c>
      <c r="C2762" s="56" t="s">
        <v>4446</v>
      </c>
    </row>
    <row r="2763" spans="1:3" x14ac:dyDescent="0.25">
      <c r="A2763" s="56" t="s">
        <v>179</v>
      </c>
      <c r="B2763" s="56" t="s">
        <v>1707</v>
      </c>
      <c r="C2763" s="56" t="s">
        <v>4448</v>
      </c>
    </row>
    <row r="2764" spans="1:3" x14ac:dyDescent="0.25">
      <c r="A2764" s="56" t="s">
        <v>179</v>
      </c>
      <c r="B2764" s="56" t="s">
        <v>1711</v>
      </c>
      <c r="C2764" s="56" t="s">
        <v>4445</v>
      </c>
    </row>
    <row r="2765" spans="1:3" x14ac:dyDescent="0.25">
      <c r="A2765" s="56" t="s">
        <v>179</v>
      </c>
      <c r="B2765" s="56" t="s">
        <v>1725</v>
      </c>
      <c r="C2765" s="56" t="s">
        <v>4445</v>
      </c>
    </row>
    <row r="2766" spans="1:3" x14ac:dyDescent="0.25">
      <c r="A2766" s="56" t="s">
        <v>179</v>
      </c>
      <c r="B2766" s="56" t="s">
        <v>1717</v>
      </c>
      <c r="C2766" s="56" t="s">
        <v>4585</v>
      </c>
    </row>
    <row r="2767" spans="1:3" x14ac:dyDescent="0.25">
      <c r="A2767" s="56" t="s">
        <v>179</v>
      </c>
      <c r="B2767" s="56" t="s">
        <v>1809</v>
      </c>
      <c r="C2767" s="56" t="s">
        <v>4446</v>
      </c>
    </row>
    <row r="2768" spans="1:3" x14ac:dyDescent="0.25">
      <c r="A2768" s="56" t="s">
        <v>179</v>
      </c>
      <c r="B2768" s="56" t="s">
        <v>1309</v>
      </c>
      <c r="C2768" s="56" t="s">
        <v>4794</v>
      </c>
    </row>
    <row r="2769" spans="1:3" x14ac:dyDescent="0.25">
      <c r="A2769" s="56" t="s">
        <v>179</v>
      </c>
      <c r="B2769" s="56" t="s">
        <v>1727</v>
      </c>
      <c r="C2769" s="56" t="s">
        <v>4445</v>
      </c>
    </row>
    <row r="2770" spans="1:3" x14ac:dyDescent="0.25">
      <c r="A2770" s="56" t="s">
        <v>179</v>
      </c>
      <c r="B2770" s="56" t="s">
        <v>1305</v>
      </c>
      <c r="C2770" s="56" t="s">
        <v>4794</v>
      </c>
    </row>
    <row r="2771" spans="1:3" x14ac:dyDescent="0.25">
      <c r="A2771" s="56" t="s">
        <v>179</v>
      </c>
      <c r="B2771" s="56" t="s">
        <v>1997</v>
      </c>
      <c r="C2771" s="56" t="s">
        <v>4446</v>
      </c>
    </row>
    <row r="2772" spans="1:3" x14ac:dyDescent="0.25">
      <c r="A2772" s="56" t="s">
        <v>3423</v>
      </c>
      <c r="B2772" s="56" t="s">
        <v>1707</v>
      </c>
      <c r="C2772" s="56" t="s">
        <v>4448</v>
      </c>
    </row>
    <row r="2773" spans="1:3" x14ac:dyDescent="0.25">
      <c r="A2773" s="56" t="s">
        <v>3423</v>
      </c>
      <c r="B2773" s="56" t="s">
        <v>2539</v>
      </c>
      <c r="C2773" s="56" t="s">
        <v>4446</v>
      </c>
    </row>
    <row r="2774" spans="1:3" x14ac:dyDescent="0.25">
      <c r="A2774" s="56" t="s">
        <v>3423</v>
      </c>
      <c r="B2774" s="56" t="s">
        <v>2767</v>
      </c>
      <c r="C2774" s="56" t="s">
        <v>4458</v>
      </c>
    </row>
    <row r="2775" spans="1:3" x14ac:dyDescent="0.25">
      <c r="A2775" s="56" t="s">
        <v>3423</v>
      </c>
      <c r="B2775" s="56" t="s">
        <v>1311</v>
      </c>
      <c r="C2775" s="56" t="s">
        <v>4796</v>
      </c>
    </row>
    <row r="2776" spans="1:3" x14ac:dyDescent="0.25">
      <c r="A2776" s="56" t="s">
        <v>3423</v>
      </c>
      <c r="B2776" s="56" t="s">
        <v>1309</v>
      </c>
      <c r="C2776" s="56" t="s">
        <v>4796</v>
      </c>
    </row>
    <row r="2777" spans="1:3" x14ac:dyDescent="0.25">
      <c r="A2777" s="56" t="s">
        <v>3423</v>
      </c>
      <c r="B2777" s="56" t="s">
        <v>1969</v>
      </c>
      <c r="C2777" s="56" t="s">
        <v>4796</v>
      </c>
    </row>
    <row r="2778" spans="1:3" x14ac:dyDescent="0.25">
      <c r="A2778" s="56" t="s">
        <v>3423</v>
      </c>
      <c r="B2778" s="56" t="s">
        <v>2765</v>
      </c>
      <c r="C2778" s="56" t="s">
        <v>4458</v>
      </c>
    </row>
    <row r="2779" spans="1:3" x14ac:dyDescent="0.25">
      <c r="A2779" s="56" t="s">
        <v>3423</v>
      </c>
      <c r="B2779" s="56" t="s">
        <v>1649</v>
      </c>
      <c r="C2779" s="56" t="s">
        <v>4796</v>
      </c>
    </row>
    <row r="2780" spans="1:3" x14ac:dyDescent="0.25">
      <c r="A2780" s="56" t="s">
        <v>3423</v>
      </c>
      <c r="B2780" s="56" t="s">
        <v>1179</v>
      </c>
      <c r="C2780" s="56" t="s">
        <v>4460</v>
      </c>
    </row>
    <row r="2781" spans="1:3" x14ac:dyDescent="0.25">
      <c r="A2781" s="56" t="s">
        <v>3423</v>
      </c>
      <c r="B2781" s="56" t="s">
        <v>1307</v>
      </c>
      <c r="C2781" s="56" t="s">
        <v>4796</v>
      </c>
    </row>
    <row r="2782" spans="1:3" x14ac:dyDescent="0.25">
      <c r="A2782" s="56" t="s">
        <v>3423</v>
      </c>
      <c r="B2782" s="56" t="s">
        <v>1305</v>
      </c>
      <c r="C2782" s="56" t="s">
        <v>4796</v>
      </c>
    </row>
    <row r="2783" spans="1:3" x14ac:dyDescent="0.25">
      <c r="A2783" s="56" t="s">
        <v>3423</v>
      </c>
      <c r="B2783" s="56" t="s">
        <v>1967</v>
      </c>
      <c r="C2783" s="56" t="s">
        <v>4796</v>
      </c>
    </row>
    <row r="2784" spans="1:3" x14ac:dyDescent="0.25">
      <c r="A2784" s="56" t="s">
        <v>3423</v>
      </c>
      <c r="B2784" s="56" t="s">
        <v>2517</v>
      </c>
      <c r="C2784" s="56" t="s">
        <v>4446</v>
      </c>
    </row>
    <row r="2785" spans="1:3" x14ac:dyDescent="0.25">
      <c r="A2785" s="56" t="s">
        <v>3423</v>
      </c>
      <c r="B2785" s="56" t="s">
        <v>1329</v>
      </c>
      <c r="C2785" s="56" t="s">
        <v>4470</v>
      </c>
    </row>
    <row r="2786" spans="1:3" x14ac:dyDescent="0.25">
      <c r="A2786" s="56" t="s">
        <v>305</v>
      </c>
      <c r="B2786" s="56" t="s">
        <v>2539</v>
      </c>
      <c r="C2786" s="56" t="s">
        <v>4446</v>
      </c>
    </row>
    <row r="2787" spans="1:3" x14ac:dyDescent="0.25">
      <c r="A2787" s="56" t="s">
        <v>305</v>
      </c>
      <c r="B2787" s="56" t="s">
        <v>1717</v>
      </c>
      <c r="C2787" s="56" t="s">
        <v>4797</v>
      </c>
    </row>
    <row r="2788" spans="1:3" x14ac:dyDescent="0.25">
      <c r="A2788" s="56" t="s">
        <v>305</v>
      </c>
      <c r="B2788" s="56" t="s">
        <v>1003</v>
      </c>
      <c r="C2788" s="56" t="s">
        <v>4446</v>
      </c>
    </row>
    <row r="2789" spans="1:3" x14ac:dyDescent="0.25">
      <c r="A2789" s="56" t="s">
        <v>305</v>
      </c>
      <c r="B2789" s="56" t="s">
        <v>1307</v>
      </c>
      <c r="C2789" s="56" t="s">
        <v>4798</v>
      </c>
    </row>
    <row r="2790" spans="1:3" x14ac:dyDescent="0.25">
      <c r="A2790" s="56" t="s">
        <v>305</v>
      </c>
      <c r="B2790" s="56" t="s">
        <v>1713</v>
      </c>
      <c r="C2790" s="56" t="s">
        <v>4445</v>
      </c>
    </row>
    <row r="2791" spans="1:3" x14ac:dyDescent="0.25">
      <c r="A2791" s="56" t="s">
        <v>305</v>
      </c>
      <c r="B2791" s="56" t="s">
        <v>1727</v>
      </c>
      <c r="C2791" s="56" t="s">
        <v>4445</v>
      </c>
    </row>
    <row r="2792" spans="1:3" x14ac:dyDescent="0.25">
      <c r="A2792" s="56" t="s">
        <v>305</v>
      </c>
      <c r="B2792" s="56" t="s">
        <v>2151</v>
      </c>
      <c r="C2792" s="56" t="s">
        <v>4446</v>
      </c>
    </row>
    <row r="2793" spans="1:3" x14ac:dyDescent="0.25">
      <c r="A2793" s="56" t="s">
        <v>305</v>
      </c>
      <c r="B2793" s="56" t="s">
        <v>659</v>
      </c>
      <c r="C2793" s="56" t="s">
        <v>4446</v>
      </c>
    </row>
    <row r="2794" spans="1:3" x14ac:dyDescent="0.25">
      <c r="A2794" s="56" t="s">
        <v>305</v>
      </c>
      <c r="B2794" s="56" t="s">
        <v>1969</v>
      </c>
      <c r="C2794" s="56" t="s">
        <v>4798</v>
      </c>
    </row>
    <row r="2795" spans="1:3" x14ac:dyDescent="0.25">
      <c r="A2795" s="56" t="s">
        <v>305</v>
      </c>
      <c r="B2795" s="56" t="s">
        <v>2709</v>
      </c>
      <c r="C2795" s="56" t="s">
        <v>4799</v>
      </c>
    </row>
    <row r="2796" spans="1:3" x14ac:dyDescent="0.25">
      <c r="A2796" s="56" t="s">
        <v>305</v>
      </c>
      <c r="B2796" s="56" t="s">
        <v>1179</v>
      </c>
      <c r="C2796" s="56" t="s">
        <v>4449</v>
      </c>
    </row>
    <row r="2797" spans="1:3" x14ac:dyDescent="0.25">
      <c r="A2797" s="56" t="s">
        <v>305</v>
      </c>
      <c r="B2797" s="56" t="s">
        <v>2765</v>
      </c>
      <c r="C2797" s="56" t="s">
        <v>4447</v>
      </c>
    </row>
    <row r="2798" spans="1:3" x14ac:dyDescent="0.25">
      <c r="A2798" s="56" t="s">
        <v>305</v>
      </c>
      <c r="B2798" s="56" t="s">
        <v>1995</v>
      </c>
      <c r="C2798" s="56" t="s">
        <v>4446</v>
      </c>
    </row>
    <row r="2799" spans="1:3" x14ac:dyDescent="0.25">
      <c r="A2799" s="56" t="s">
        <v>305</v>
      </c>
      <c r="B2799" s="56" t="s">
        <v>1311</v>
      </c>
      <c r="C2799" s="56" t="s">
        <v>4798</v>
      </c>
    </row>
    <row r="2800" spans="1:3" x14ac:dyDescent="0.25">
      <c r="A2800" s="56" t="s">
        <v>305</v>
      </c>
      <c r="B2800" s="56" t="s">
        <v>1707</v>
      </c>
      <c r="C2800" s="56" t="s">
        <v>4472</v>
      </c>
    </row>
    <row r="2801" spans="1:3" x14ac:dyDescent="0.25">
      <c r="A2801" s="56" t="s">
        <v>305</v>
      </c>
      <c r="B2801" s="56" t="s">
        <v>1725</v>
      </c>
      <c r="C2801" s="56" t="s">
        <v>4445</v>
      </c>
    </row>
    <row r="2802" spans="1:3" x14ac:dyDescent="0.25">
      <c r="A2802" s="56" t="s">
        <v>305</v>
      </c>
      <c r="B2802" s="56" t="s">
        <v>1309</v>
      </c>
      <c r="C2802" s="56" t="s">
        <v>4798</v>
      </c>
    </row>
    <row r="2803" spans="1:3" x14ac:dyDescent="0.25">
      <c r="A2803" s="56" t="s">
        <v>305</v>
      </c>
      <c r="B2803" s="56" t="s">
        <v>1723</v>
      </c>
      <c r="C2803" s="56" t="s">
        <v>4445</v>
      </c>
    </row>
    <row r="2804" spans="1:3" x14ac:dyDescent="0.25">
      <c r="A2804" s="56" t="s">
        <v>305</v>
      </c>
      <c r="B2804" s="56" t="s">
        <v>1241</v>
      </c>
      <c r="C2804" s="56" t="s">
        <v>4800</v>
      </c>
    </row>
    <row r="2805" spans="1:3" x14ac:dyDescent="0.25">
      <c r="A2805" s="56" t="s">
        <v>305</v>
      </c>
      <c r="B2805" s="56" t="s">
        <v>1305</v>
      </c>
      <c r="C2805" s="56" t="s">
        <v>4798</v>
      </c>
    </row>
    <row r="2806" spans="1:3" x14ac:dyDescent="0.25">
      <c r="A2806" s="56" t="s">
        <v>305</v>
      </c>
      <c r="B2806" s="56" t="s">
        <v>1997</v>
      </c>
      <c r="C2806" s="56" t="s">
        <v>4446</v>
      </c>
    </row>
    <row r="2807" spans="1:3" x14ac:dyDescent="0.25">
      <c r="A2807" s="56" t="s">
        <v>305</v>
      </c>
      <c r="B2807" s="56" t="s">
        <v>1805</v>
      </c>
      <c r="C2807" s="56" t="s">
        <v>4446</v>
      </c>
    </row>
    <row r="2808" spans="1:3" x14ac:dyDescent="0.25">
      <c r="A2808" s="56" t="s">
        <v>305</v>
      </c>
      <c r="B2808" s="56" t="s">
        <v>2517</v>
      </c>
      <c r="C2808" s="56" t="s">
        <v>4446</v>
      </c>
    </row>
    <row r="2809" spans="1:3" x14ac:dyDescent="0.25">
      <c r="A2809" s="56" t="s">
        <v>305</v>
      </c>
      <c r="B2809" s="56" t="s">
        <v>1807</v>
      </c>
      <c r="C2809" s="56" t="s">
        <v>4446</v>
      </c>
    </row>
    <row r="2810" spans="1:3" x14ac:dyDescent="0.25">
      <c r="A2810" s="56" t="s">
        <v>305</v>
      </c>
      <c r="B2810" s="56" t="s">
        <v>1711</v>
      </c>
      <c r="C2810" s="56" t="s">
        <v>4445</v>
      </c>
    </row>
    <row r="2811" spans="1:3" x14ac:dyDescent="0.25">
      <c r="A2811" s="56" t="s">
        <v>305</v>
      </c>
      <c r="B2811" s="56" t="s">
        <v>1255</v>
      </c>
      <c r="C2811" s="56" t="s">
        <v>4446</v>
      </c>
    </row>
    <row r="2812" spans="1:3" x14ac:dyDescent="0.25">
      <c r="A2812" s="56" t="s">
        <v>305</v>
      </c>
      <c r="B2812" s="56" t="s">
        <v>1809</v>
      </c>
      <c r="C2812" s="56" t="s">
        <v>4446</v>
      </c>
    </row>
    <row r="2813" spans="1:3" x14ac:dyDescent="0.25">
      <c r="A2813" s="56" t="s">
        <v>305</v>
      </c>
      <c r="B2813" s="56" t="s">
        <v>1715</v>
      </c>
      <c r="C2813" s="56" t="s">
        <v>4445</v>
      </c>
    </row>
    <row r="2814" spans="1:3" x14ac:dyDescent="0.25">
      <c r="A2814" s="56" t="s">
        <v>305</v>
      </c>
      <c r="B2814" s="56" t="s">
        <v>1649</v>
      </c>
      <c r="C2814" s="56" t="s">
        <v>4798</v>
      </c>
    </row>
    <row r="2815" spans="1:3" x14ac:dyDescent="0.25">
      <c r="A2815" s="56" t="s">
        <v>305</v>
      </c>
      <c r="B2815" s="56" t="s">
        <v>2767</v>
      </c>
      <c r="C2815" s="56" t="s">
        <v>4447</v>
      </c>
    </row>
    <row r="2816" spans="1:3" x14ac:dyDescent="0.25">
      <c r="A2816" s="56" t="s">
        <v>305</v>
      </c>
      <c r="B2816" s="56" t="s">
        <v>1967</v>
      </c>
      <c r="C2816" s="56" t="s">
        <v>4798</v>
      </c>
    </row>
    <row r="2817" spans="1:3" x14ac:dyDescent="0.25">
      <c r="A2817" s="56" t="s">
        <v>233</v>
      </c>
      <c r="B2817" s="56" t="s">
        <v>1003</v>
      </c>
      <c r="C2817" s="56" t="s">
        <v>4446</v>
      </c>
    </row>
    <row r="2818" spans="1:3" x14ac:dyDescent="0.25">
      <c r="A2818" s="56" t="s">
        <v>233</v>
      </c>
      <c r="B2818" s="56" t="s">
        <v>1725</v>
      </c>
      <c r="C2818" s="56" t="s">
        <v>4445</v>
      </c>
    </row>
    <row r="2819" spans="1:3" x14ac:dyDescent="0.25">
      <c r="A2819" s="56" t="s">
        <v>233</v>
      </c>
      <c r="B2819" s="56" t="s">
        <v>1727</v>
      </c>
      <c r="C2819" s="56" t="s">
        <v>4445</v>
      </c>
    </row>
    <row r="2820" spans="1:3" x14ac:dyDescent="0.25">
      <c r="A2820" s="56" t="s">
        <v>233</v>
      </c>
      <c r="B2820" s="56" t="s">
        <v>1241</v>
      </c>
      <c r="C2820" s="56" t="s">
        <v>4746</v>
      </c>
    </row>
    <row r="2821" spans="1:3" x14ac:dyDescent="0.25">
      <c r="A2821" s="56" t="s">
        <v>233</v>
      </c>
      <c r="B2821" s="56" t="s">
        <v>1711</v>
      </c>
      <c r="C2821" s="56" t="s">
        <v>4445</v>
      </c>
    </row>
    <row r="2822" spans="1:3" x14ac:dyDescent="0.25">
      <c r="A2822" s="56" t="s">
        <v>233</v>
      </c>
      <c r="B2822" s="56" t="s">
        <v>1707</v>
      </c>
      <c r="C2822" s="56" t="s">
        <v>4448</v>
      </c>
    </row>
    <row r="2823" spans="1:3" x14ac:dyDescent="0.25">
      <c r="A2823" s="56" t="s">
        <v>233</v>
      </c>
      <c r="B2823" s="56" t="s">
        <v>1309</v>
      </c>
      <c r="C2823" s="56" t="s">
        <v>4801</v>
      </c>
    </row>
    <row r="2824" spans="1:3" x14ac:dyDescent="0.25">
      <c r="A2824" s="56" t="s">
        <v>233</v>
      </c>
      <c r="B2824" s="56" t="s">
        <v>1311</v>
      </c>
      <c r="C2824" s="56" t="s">
        <v>4801</v>
      </c>
    </row>
    <row r="2825" spans="1:3" x14ac:dyDescent="0.25">
      <c r="A2825" s="56" t="s">
        <v>233</v>
      </c>
      <c r="B2825" s="56" t="s">
        <v>1809</v>
      </c>
      <c r="C2825" s="56" t="s">
        <v>4446</v>
      </c>
    </row>
    <row r="2826" spans="1:3" x14ac:dyDescent="0.25">
      <c r="A2826" s="56" t="s">
        <v>233</v>
      </c>
      <c r="B2826" s="56" t="s">
        <v>1255</v>
      </c>
      <c r="C2826" s="56" t="s">
        <v>4446</v>
      </c>
    </row>
    <row r="2827" spans="1:3" x14ac:dyDescent="0.25">
      <c r="A2827" s="56" t="s">
        <v>233</v>
      </c>
      <c r="B2827" s="56" t="s">
        <v>1723</v>
      </c>
      <c r="C2827" s="56" t="s">
        <v>4445</v>
      </c>
    </row>
    <row r="2828" spans="1:3" x14ac:dyDescent="0.25">
      <c r="A2828" s="56" t="s">
        <v>233</v>
      </c>
      <c r="B2828" s="56" t="s">
        <v>1305</v>
      </c>
      <c r="C2828" s="56" t="s">
        <v>4801</v>
      </c>
    </row>
    <row r="2829" spans="1:3" x14ac:dyDescent="0.25">
      <c r="A2829" s="56" t="s">
        <v>233</v>
      </c>
      <c r="B2829" s="56" t="s">
        <v>1967</v>
      </c>
      <c r="C2829" s="56" t="s">
        <v>4801</v>
      </c>
    </row>
    <row r="2830" spans="1:3" x14ac:dyDescent="0.25">
      <c r="A2830" s="56" t="s">
        <v>233</v>
      </c>
      <c r="B2830" s="56" t="s">
        <v>1717</v>
      </c>
      <c r="C2830" s="56" t="s">
        <v>4802</v>
      </c>
    </row>
    <row r="2831" spans="1:3" x14ac:dyDescent="0.25">
      <c r="A2831" s="56" t="s">
        <v>233</v>
      </c>
      <c r="B2831" s="56" t="s">
        <v>2767</v>
      </c>
      <c r="C2831" s="56" t="s">
        <v>4447</v>
      </c>
    </row>
    <row r="2832" spans="1:3" x14ac:dyDescent="0.25">
      <c r="A2832" s="56" t="s">
        <v>233</v>
      </c>
      <c r="B2832" s="56" t="s">
        <v>1805</v>
      </c>
      <c r="C2832" s="56" t="s">
        <v>4446</v>
      </c>
    </row>
    <row r="2833" spans="1:3" x14ac:dyDescent="0.25">
      <c r="A2833" s="56" t="s">
        <v>233</v>
      </c>
      <c r="B2833" s="56" t="s">
        <v>1179</v>
      </c>
      <c r="C2833" s="56" t="s">
        <v>4449</v>
      </c>
    </row>
    <row r="2834" spans="1:3" x14ac:dyDescent="0.25">
      <c r="A2834" s="56" t="s">
        <v>233</v>
      </c>
      <c r="B2834" s="56" t="s">
        <v>1961</v>
      </c>
      <c r="C2834" s="56" t="s">
        <v>4803</v>
      </c>
    </row>
    <row r="2835" spans="1:3" x14ac:dyDescent="0.25">
      <c r="A2835" s="56" t="s">
        <v>233</v>
      </c>
      <c r="B2835" s="56" t="s">
        <v>1713</v>
      </c>
      <c r="C2835" s="56" t="s">
        <v>4445</v>
      </c>
    </row>
    <row r="2836" spans="1:3" x14ac:dyDescent="0.25">
      <c r="A2836" s="56" t="s">
        <v>233</v>
      </c>
      <c r="B2836" s="56" t="s">
        <v>1997</v>
      </c>
      <c r="C2836" s="56" t="s">
        <v>4446</v>
      </c>
    </row>
    <row r="2837" spans="1:3" x14ac:dyDescent="0.25">
      <c r="A2837" s="56" t="s">
        <v>233</v>
      </c>
      <c r="B2837" s="56" t="s">
        <v>1719</v>
      </c>
      <c r="C2837" s="56" t="s">
        <v>4459</v>
      </c>
    </row>
    <row r="2838" spans="1:3" x14ac:dyDescent="0.25">
      <c r="A2838" s="56" t="s">
        <v>233</v>
      </c>
      <c r="B2838" s="56" t="s">
        <v>1963</v>
      </c>
      <c r="C2838" s="56" t="s">
        <v>4803</v>
      </c>
    </row>
    <row r="2839" spans="1:3" x14ac:dyDescent="0.25">
      <c r="A2839" s="56" t="s">
        <v>233</v>
      </c>
      <c r="B2839" s="56" t="s">
        <v>1969</v>
      </c>
      <c r="C2839" s="56" t="s">
        <v>4801</v>
      </c>
    </row>
    <row r="2840" spans="1:3" x14ac:dyDescent="0.25">
      <c r="A2840" s="56" t="s">
        <v>233</v>
      </c>
      <c r="B2840" s="56" t="s">
        <v>1715</v>
      </c>
      <c r="C2840" s="56" t="s">
        <v>4445</v>
      </c>
    </row>
    <row r="2841" spans="1:3" x14ac:dyDescent="0.25">
      <c r="A2841" s="56" t="s">
        <v>233</v>
      </c>
      <c r="B2841" s="56" t="s">
        <v>2517</v>
      </c>
      <c r="C2841" s="56" t="s">
        <v>4446</v>
      </c>
    </row>
    <row r="2842" spans="1:3" x14ac:dyDescent="0.25">
      <c r="A2842" s="56" t="s">
        <v>233</v>
      </c>
      <c r="B2842" s="56" t="s">
        <v>2151</v>
      </c>
      <c r="C2842" s="56" t="s">
        <v>4446</v>
      </c>
    </row>
    <row r="2843" spans="1:3" x14ac:dyDescent="0.25">
      <c r="A2843" s="56" t="s">
        <v>233</v>
      </c>
      <c r="B2843" s="56" t="s">
        <v>2765</v>
      </c>
      <c r="C2843" s="56" t="s">
        <v>4447</v>
      </c>
    </row>
    <row r="2844" spans="1:3" x14ac:dyDescent="0.25">
      <c r="A2844" s="56" t="s">
        <v>233</v>
      </c>
      <c r="B2844" s="56" t="s">
        <v>1649</v>
      </c>
      <c r="C2844" s="56" t="s">
        <v>4801</v>
      </c>
    </row>
    <row r="2845" spans="1:3" x14ac:dyDescent="0.25">
      <c r="A2845" s="56" t="s">
        <v>233</v>
      </c>
      <c r="B2845" s="56" t="s">
        <v>2539</v>
      </c>
      <c r="C2845" s="56" t="s">
        <v>4446</v>
      </c>
    </row>
    <row r="2846" spans="1:3" x14ac:dyDescent="0.25">
      <c r="A2846" s="56" t="s">
        <v>233</v>
      </c>
      <c r="B2846" s="56" t="s">
        <v>1807</v>
      </c>
      <c r="C2846" s="56" t="s">
        <v>4446</v>
      </c>
    </row>
    <row r="2847" spans="1:3" x14ac:dyDescent="0.25">
      <c r="A2847" s="56" t="s">
        <v>233</v>
      </c>
      <c r="B2847" s="56" t="s">
        <v>1995</v>
      </c>
      <c r="C2847" s="56" t="s">
        <v>4446</v>
      </c>
    </row>
    <row r="2848" spans="1:3" x14ac:dyDescent="0.25">
      <c r="A2848" s="56" t="s">
        <v>233</v>
      </c>
      <c r="B2848" s="56" t="s">
        <v>1307</v>
      </c>
      <c r="C2848" s="56" t="s">
        <v>4801</v>
      </c>
    </row>
    <row r="2849" spans="1:3" x14ac:dyDescent="0.25">
      <c r="A2849" s="56" t="s">
        <v>233</v>
      </c>
      <c r="B2849" s="56" t="s">
        <v>659</v>
      </c>
      <c r="C2849" s="56" t="s">
        <v>4446</v>
      </c>
    </row>
    <row r="2850" spans="1:3" x14ac:dyDescent="0.25">
      <c r="A2850" s="56" t="s">
        <v>365</v>
      </c>
      <c r="B2850" s="56" t="s">
        <v>2151</v>
      </c>
      <c r="C2850" s="56" t="s">
        <v>4446</v>
      </c>
    </row>
    <row r="2851" spans="1:3" x14ac:dyDescent="0.25">
      <c r="A2851" s="56" t="s">
        <v>365</v>
      </c>
      <c r="B2851" s="56" t="s">
        <v>1723</v>
      </c>
      <c r="C2851" s="56" t="s">
        <v>4445</v>
      </c>
    </row>
    <row r="2852" spans="1:3" x14ac:dyDescent="0.25">
      <c r="A2852" s="56" t="s">
        <v>365</v>
      </c>
      <c r="B2852" s="56" t="s">
        <v>1807</v>
      </c>
      <c r="C2852" s="56" t="s">
        <v>4446</v>
      </c>
    </row>
    <row r="2853" spans="1:3" x14ac:dyDescent="0.25">
      <c r="A2853" s="56" t="s">
        <v>365</v>
      </c>
      <c r="B2853" s="56" t="s">
        <v>1305</v>
      </c>
      <c r="C2853" s="56" t="s">
        <v>4804</v>
      </c>
    </row>
    <row r="2854" spans="1:3" x14ac:dyDescent="0.25">
      <c r="A2854" s="56" t="s">
        <v>365</v>
      </c>
      <c r="B2854" s="56" t="s">
        <v>1809</v>
      </c>
      <c r="C2854" s="56" t="s">
        <v>4446</v>
      </c>
    </row>
    <row r="2855" spans="1:3" x14ac:dyDescent="0.25">
      <c r="A2855" s="56" t="s">
        <v>365</v>
      </c>
      <c r="B2855" s="56" t="s">
        <v>1707</v>
      </c>
      <c r="C2855" s="56" t="s">
        <v>4457</v>
      </c>
    </row>
    <row r="2856" spans="1:3" x14ac:dyDescent="0.25">
      <c r="A2856" s="56" t="s">
        <v>365</v>
      </c>
      <c r="B2856" s="56" t="s">
        <v>1255</v>
      </c>
      <c r="C2856" s="56" t="s">
        <v>4446</v>
      </c>
    </row>
    <row r="2857" spans="1:3" x14ac:dyDescent="0.25">
      <c r="A2857" s="56" t="s">
        <v>365</v>
      </c>
      <c r="B2857" s="56" t="s">
        <v>1309</v>
      </c>
      <c r="C2857" s="56" t="s">
        <v>4804</v>
      </c>
    </row>
    <row r="2858" spans="1:3" x14ac:dyDescent="0.25">
      <c r="A2858" s="56" t="s">
        <v>365</v>
      </c>
      <c r="B2858" s="56" t="s">
        <v>2765</v>
      </c>
      <c r="C2858" s="56" t="s">
        <v>4447</v>
      </c>
    </row>
    <row r="2859" spans="1:3" x14ac:dyDescent="0.25">
      <c r="A2859" s="56" t="s">
        <v>365</v>
      </c>
      <c r="B2859" s="56" t="s">
        <v>2767</v>
      </c>
      <c r="C2859" s="56" t="s">
        <v>4447</v>
      </c>
    </row>
    <row r="2860" spans="1:3" x14ac:dyDescent="0.25">
      <c r="A2860" s="56" t="s">
        <v>365</v>
      </c>
      <c r="B2860" s="56" t="s">
        <v>1717</v>
      </c>
      <c r="C2860" s="56" t="s">
        <v>4459</v>
      </c>
    </row>
    <row r="2861" spans="1:3" x14ac:dyDescent="0.25">
      <c r="A2861" s="56" t="s">
        <v>365</v>
      </c>
      <c r="B2861" s="56" t="s">
        <v>1711</v>
      </c>
      <c r="C2861" s="56" t="s">
        <v>4445</v>
      </c>
    </row>
    <row r="2862" spans="1:3" x14ac:dyDescent="0.25">
      <c r="A2862" s="56" t="s">
        <v>365</v>
      </c>
      <c r="B2862" s="56" t="s">
        <v>1241</v>
      </c>
      <c r="C2862" s="56" t="s">
        <v>4805</v>
      </c>
    </row>
    <row r="2863" spans="1:3" x14ac:dyDescent="0.25">
      <c r="A2863" s="56" t="s">
        <v>365</v>
      </c>
      <c r="B2863" s="56" t="s">
        <v>1179</v>
      </c>
      <c r="C2863" s="56" t="s">
        <v>4449</v>
      </c>
    </row>
    <row r="2864" spans="1:3" x14ac:dyDescent="0.25">
      <c r="A2864" s="56" t="s">
        <v>365</v>
      </c>
      <c r="B2864" s="56" t="s">
        <v>1307</v>
      </c>
      <c r="C2864" s="56" t="s">
        <v>4804</v>
      </c>
    </row>
    <row r="2865" spans="1:3" x14ac:dyDescent="0.25">
      <c r="A2865" s="56" t="s">
        <v>365</v>
      </c>
      <c r="B2865" s="56" t="s">
        <v>1805</v>
      </c>
      <c r="C2865" s="56" t="s">
        <v>4446</v>
      </c>
    </row>
    <row r="2866" spans="1:3" x14ac:dyDescent="0.25">
      <c r="A2866" s="56" t="s">
        <v>365</v>
      </c>
      <c r="B2866" s="56" t="s">
        <v>1727</v>
      </c>
      <c r="C2866" s="56" t="s">
        <v>4445</v>
      </c>
    </row>
    <row r="2867" spans="1:3" x14ac:dyDescent="0.25">
      <c r="A2867" s="56" t="s">
        <v>365</v>
      </c>
      <c r="B2867" s="56" t="s">
        <v>1995</v>
      </c>
      <c r="C2867" s="56" t="s">
        <v>4446</v>
      </c>
    </row>
    <row r="2868" spans="1:3" x14ac:dyDescent="0.25">
      <c r="A2868" s="56" t="s">
        <v>365</v>
      </c>
      <c r="B2868" s="56" t="s">
        <v>659</v>
      </c>
      <c r="C2868" s="56" t="s">
        <v>4446</v>
      </c>
    </row>
    <row r="2869" spans="1:3" x14ac:dyDescent="0.25">
      <c r="A2869" s="56" t="s">
        <v>365</v>
      </c>
      <c r="B2869" s="56" t="s">
        <v>1713</v>
      </c>
      <c r="C2869" s="56" t="s">
        <v>4445</v>
      </c>
    </row>
    <row r="2870" spans="1:3" x14ac:dyDescent="0.25">
      <c r="A2870" s="56" t="s">
        <v>365</v>
      </c>
      <c r="B2870" s="56" t="s">
        <v>2517</v>
      </c>
      <c r="C2870" s="56" t="s">
        <v>4446</v>
      </c>
    </row>
    <row r="2871" spans="1:3" x14ac:dyDescent="0.25">
      <c r="A2871" s="56" t="s">
        <v>365</v>
      </c>
      <c r="B2871" s="56" t="s">
        <v>1311</v>
      </c>
      <c r="C2871" s="56" t="s">
        <v>4804</v>
      </c>
    </row>
    <row r="2872" spans="1:3" x14ac:dyDescent="0.25">
      <c r="A2872" s="56" t="s">
        <v>365</v>
      </c>
      <c r="B2872" s="56" t="s">
        <v>1003</v>
      </c>
      <c r="C2872" s="56" t="s">
        <v>4446</v>
      </c>
    </row>
    <row r="2873" spans="1:3" x14ac:dyDescent="0.25">
      <c r="A2873" s="56" t="s">
        <v>365</v>
      </c>
      <c r="B2873" s="56" t="s">
        <v>1997</v>
      </c>
      <c r="C2873" s="56" t="s">
        <v>4446</v>
      </c>
    </row>
    <row r="2874" spans="1:3" x14ac:dyDescent="0.25">
      <c r="A2874" s="56" t="s">
        <v>365</v>
      </c>
      <c r="B2874" s="56" t="s">
        <v>2539</v>
      </c>
      <c r="C2874" s="56" t="s">
        <v>4446</v>
      </c>
    </row>
    <row r="2875" spans="1:3" x14ac:dyDescent="0.25">
      <c r="A2875" s="56" t="s">
        <v>365</v>
      </c>
      <c r="B2875" s="56" t="s">
        <v>1649</v>
      </c>
      <c r="C2875" s="56" t="s">
        <v>4804</v>
      </c>
    </row>
    <row r="2876" spans="1:3" x14ac:dyDescent="0.25">
      <c r="A2876" s="56" t="s">
        <v>365</v>
      </c>
      <c r="B2876" s="56" t="s">
        <v>1969</v>
      </c>
      <c r="C2876" s="56" t="s">
        <v>4804</v>
      </c>
    </row>
    <row r="2877" spans="1:3" x14ac:dyDescent="0.25">
      <c r="A2877" s="56" t="s">
        <v>365</v>
      </c>
      <c r="B2877" s="56" t="s">
        <v>1967</v>
      </c>
      <c r="C2877" s="56" t="s">
        <v>4804</v>
      </c>
    </row>
    <row r="2878" spans="1:3" x14ac:dyDescent="0.25">
      <c r="A2878" s="56" t="s">
        <v>365</v>
      </c>
      <c r="B2878" s="56" t="s">
        <v>1715</v>
      </c>
      <c r="C2878" s="56" t="s">
        <v>4445</v>
      </c>
    </row>
    <row r="2879" spans="1:3" x14ac:dyDescent="0.25">
      <c r="A2879" s="56" t="s">
        <v>365</v>
      </c>
      <c r="B2879" s="56" t="s">
        <v>1725</v>
      </c>
      <c r="C2879" s="56" t="s">
        <v>4445</v>
      </c>
    </row>
    <row r="2880" spans="1:3" x14ac:dyDescent="0.25">
      <c r="A2880" s="56" t="s">
        <v>377</v>
      </c>
      <c r="B2880" s="56" t="s">
        <v>1307</v>
      </c>
      <c r="C2880" s="56" t="s">
        <v>4806</v>
      </c>
    </row>
    <row r="2881" spans="1:3" x14ac:dyDescent="0.25">
      <c r="A2881" s="56" t="s">
        <v>377</v>
      </c>
      <c r="B2881" s="56" t="s">
        <v>1329</v>
      </c>
      <c r="C2881" s="56" t="s">
        <v>4470</v>
      </c>
    </row>
    <row r="2882" spans="1:3" x14ac:dyDescent="0.25">
      <c r="A2882" s="56" t="s">
        <v>377</v>
      </c>
      <c r="B2882" s="56" t="s">
        <v>1723</v>
      </c>
      <c r="C2882" s="56" t="s">
        <v>4807</v>
      </c>
    </row>
    <row r="2883" spans="1:3" x14ac:dyDescent="0.25">
      <c r="A2883" s="56" t="s">
        <v>377</v>
      </c>
      <c r="B2883" s="56" t="s">
        <v>1711</v>
      </c>
      <c r="C2883" s="56" t="s">
        <v>4807</v>
      </c>
    </row>
    <row r="2884" spans="1:3" x14ac:dyDescent="0.25">
      <c r="A2884" s="56" t="s">
        <v>377</v>
      </c>
      <c r="B2884" s="56" t="s">
        <v>1003</v>
      </c>
      <c r="C2884" s="56" t="s">
        <v>4446</v>
      </c>
    </row>
    <row r="2885" spans="1:3" x14ac:dyDescent="0.25">
      <c r="A2885" s="56" t="s">
        <v>377</v>
      </c>
      <c r="B2885" s="56" t="s">
        <v>1707</v>
      </c>
      <c r="C2885" s="56" t="s">
        <v>4468</v>
      </c>
    </row>
    <row r="2886" spans="1:3" x14ac:dyDescent="0.25">
      <c r="A2886" s="56" t="s">
        <v>377</v>
      </c>
      <c r="B2886" s="56" t="s">
        <v>1309</v>
      </c>
      <c r="C2886" s="56" t="s">
        <v>4806</v>
      </c>
    </row>
    <row r="2887" spans="1:3" x14ac:dyDescent="0.25">
      <c r="A2887" s="56" t="s">
        <v>377</v>
      </c>
      <c r="B2887" s="56" t="s">
        <v>1311</v>
      </c>
      <c r="C2887" s="56" t="s">
        <v>4806</v>
      </c>
    </row>
    <row r="2888" spans="1:3" x14ac:dyDescent="0.25">
      <c r="A2888" s="56" t="s">
        <v>377</v>
      </c>
      <c r="B2888" s="56" t="s">
        <v>1807</v>
      </c>
      <c r="C2888" s="56" t="s">
        <v>4446</v>
      </c>
    </row>
    <row r="2889" spans="1:3" x14ac:dyDescent="0.25">
      <c r="A2889" s="56" t="s">
        <v>377</v>
      </c>
      <c r="B2889" s="56" t="s">
        <v>2151</v>
      </c>
      <c r="C2889" s="56" t="s">
        <v>4446</v>
      </c>
    </row>
    <row r="2890" spans="1:3" x14ac:dyDescent="0.25">
      <c r="A2890" s="56" t="s">
        <v>377</v>
      </c>
      <c r="B2890" s="56" t="s">
        <v>1305</v>
      </c>
      <c r="C2890" s="56" t="s">
        <v>4806</v>
      </c>
    </row>
    <row r="2891" spans="1:3" x14ac:dyDescent="0.25">
      <c r="A2891" s="56" t="s">
        <v>377</v>
      </c>
      <c r="B2891" s="56" t="s">
        <v>1809</v>
      </c>
      <c r="C2891" s="56" t="s">
        <v>4446</v>
      </c>
    </row>
    <row r="2892" spans="1:3" x14ac:dyDescent="0.25">
      <c r="A2892" s="56" t="s">
        <v>377</v>
      </c>
      <c r="B2892" s="56" t="s">
        <v>1255</v>
      </c>
      <c r="C2892" s="56" t="s">
        <v>4446</v>
      </c>
    </row>
    <row r="2893" spans="1:3" x14ac:dyDescent="0.25">
      <c r="A2893" s="56" t="s">
        <v>377</v>
      </c>
      <c r="B2893" s="56" t="s">
        <v>2767</v>
      </c>
      <c r="C2893" s="56" t="s">
        <v>4447</v>
      </c>
    </row>
    <row r="2894" spans="1:3" x14ac:dyDescent="0.25">
      <c r="A2894" s="56" t="s">
        <v>377</v>
      </c>
      <c r="B2894" s="56" t="s">
        <v>1717</v>
      </c>
      <c r="C2894" s="56" t="s">
        <v>4451</v>
      </c>
    </row>
    <row r="2895" spans="1:3" x14ac:dyDescent="0.25">
      <c r="A2895" s="56" t="s">
        <v>377</v>
      </c>
      <c r="B2895" s="56" t="s">
        <v>2765</v>
      </c>
      <c r="C2895" s="56" t="s">
        <v>4447</v>
      </c>
    </row>
    <row r="2896" spans="1:3" x14ac:dyDescent="0.25">
      <c r="A2896" s="56" t="s">
        <v>377</v>
      </c>
      <c r="B2896" s="56" t="s">
        <v>1969</v>
      </c>
      <c r="C2896" s="56" t="s">
        <v>4806</v>
      </c>
    </row>
    <row r="2897" spans="1:3" x14ac:dyDescent="0.25">
      <c r="A2897" s="56" t="s">
        <v>377</v>
      </c>
      <c r="B2897" s="56" t="s">
        <v>1179</v>
      </c>
      <c r="C2897" s="56" t="s">
        <v>4449</v>
      </c>
    </row>
    <row r="2898" spans="1:3" x14ac:dyDescent="0.25">
      <c r="A2898" s="56" t="s">
        <v>377</v>
      </c>
      <c r="B2898" s="56" t="s">
        <v>1805</v>
      </c>
      <c r="C2898" s="56" t="s">
        <v>4446</v>
      </c>
    </row>
    <row r="2899" spans="1:3" x14ac:dyDescent="0.25">
      <c r="A2899" s="56" t="s">
        <v>377</v>
      </c>
      <c r="B2899" s="56" t="s">
        <v>1967</v>
      </c>
      <c r="C2899" s="56" t="s">
        <v>4806</v>
      </c>
    </row>
    <row r="2900" spans="1:3" x14ac:dyDescent="0.25">
      <c r="A2900" s="56" t="s">
        <v>377</v>
      </c>
      <c r="B2900" s="56" t="s">
        <v>2517</v>
      </c>
      <c r="C2900" s="56" t="s">
        <v>4446</v>
      </c>
    </row>
    <row r="2901" spans="1:3" x14ac:dyDescent="0.25">
      <c r="A2901" s="56" t="s">
        <v>377</v>
      </c>
      <c r="B2901" s="56" t="s">
        <v>1995</v>
      </c>
      <c r="C2901" s="56" t="s">
        <v>4446</v>
      </c>
    </row>
    <row r="2902" spans="1:3" x14ac:dyDescent="0.25">
      <c r="A2902" s="56" t="s">
        <v>377</v>
      </c>
      <c r="B2902" s="56" t="s">
        <v>2539</v>
      </c>
      <c r="C2902" s="56" t="s">
        <v>4446</v>
      </c>
    </row>
    <row r="2903" spans="1:3" x14ac:dyDescent="0.25">
      <c r="A2903" s="56" t="s">
        <v>377</v>
      </c>
      <c r="B2903" s="56" t="s">
        <v>1997</v>
      </c>
      <c r="C2903" s="56" t="s">
        <v>4446</v>
      </c>
    </row>
    <row r="2904" spans="1:3" x14ac:dyDescent="0.25">
      <c r="A2904" s="56" t="s">
        <v>377</v>
      </c>
      <c r="B2904" s="56" t="s">
        <v>659</v>
      </c>
      <c r="C2904" s="56" t="s">
        <v>4446</v>
      </c>
    </row>
    <row r="2905" spans="1:3" x14ac:dyDescent="0.25">
      <c r="A2905" s="56" t="s">
        <v>377</v>
      </c>
      <c r="B2905" s="56" t="s">
        <v>1649</v>
      </c>
      <c r="C2905" s="56" t="s">
        <v>4806</v>
      </c>
    </row>
    <row r="2906" spans="1:3" x14ac:dyDescent="0.25">
      <c r="A2906" s="56" t="s">
        <v>147</v>
      </c>
      <c r="B2906" s="56" t="s">
        <v>2767</v>
      </c>
      <c r="C2906" s="56" t="s">
        <v>4458</v>
      </c>
    </row>
    <row r="2907" spans="1:3" x14ac:dyDescent="0.25">
      <c r="A2907" s="56" t="s">
        <v>147</v>
      </c>
      <c r="B2907" s="56" t="s">
        <v>3001</v>
      </c>
      <c r="C2907" s="56" t="s">
        <v>4505</v>
      </c>
    </row>
    <row r="2908" spans="1:3" x14ac:dyDescent="0.25">
      <c r="A2908" s="56" t="s">
        <v>147</v>
      </c>
      <c r="B2908" s="56" t="s">
        <v>2919</v>
      </c>
      <c r="C2908" s="56" t="s">
        <v>4505</v>
      </c>
    </row>
    <row r="2909" spans="1:3" x14ac:dyDescent="0.25">
      <c r="A2909" s="56" t="s">
        <v>147</v>
      </c>
      <c r="B2909" s="56" t="s">
        <v>2517</v>
      </c>
      <c r="C2909" s="56" t="s">
        <v>4469</v>
      </c>
    </row>
    <row r="2910" spans="1:3" x14ac:dyDescent="0.25">
      <c r="A2910" s="56" t="s">
        <v>147</v>
      </c>
      <c r="B2910" s="56" t="s">
        <v>1963</v>
      </c>
      <c r="C2910" s="56" t="s">
        <v>4808</v>
      </c>
    </row>
    <row r="2911" spans="1:3" x14ac:dyDescent="0.25">
      <c r="A2911" s="56" t="s">
        <v>147</v>
      </c>
      <c r="B2911" s="56" t="s">
        <v>2539</v>
      </c>
      <c r="C2911" s="56" t="s">
        <v>4469</v>
      </c>
    </row>
    <row r="2912" spans="1:3" x14ac:dyDescent="0.25">
      <c r="A2912" s="56" t="s">
        <v>147</v>
      </c>
      <c r="B2912" s="56" t="s">
        <v>1309</v>
      </c>
      <c r="C2912" s="56" t="s">
        <v>4809</v>
      </c>
    </row>
    <row r="2913" spans="1:3" x14ac:dyDescent="0.25">
      <c r="A2913" s="56" t="s">
        <v>147</v>
      </c>
      <c r="B2913" s="56" t="s">
        <v>2765</v>
      </c>
      <c r="C2913" s="56" t="s">
        <v>4458</v>
      </c>
    </row>
    <row r="2914" spans="1:3" x14ac:dyDescent="0.25">
      <c r="A2914" s="56" t="s">
        <v>147</v>
      </c>
      <c r="B2914" s="56" t="s">
        <v>1715</v>
      </c>
      <c r="C2914" s="56" t="s">
        <v>4445</v>
      </c>
    </row>
    <row r="2915" spans="1:3" x14ac:dyDescent="0.25">
      <c r="A2915" s="56" t="s">
        <v>147</v>
      </c>
      <c r="B2915" s="56" t="s">
        <v>1311</v>
      </c>
      <c r="C2915" s="56" t="s">
        <v>4809</v>
      </c>
    </row>
    <row r="2916" spans="1:3" x14ac:dyDescent="0.25">
      <c r="A2916" s="56" t="s">
        <v>147</v>
      </c>
      <c r="B2916" s="56" t="s">
        <v>665</v>
      </c>
      <c r="C2916" s="56" t="s">
        <v>4505</v>
      </c>
    </row>
    <row r="2917" spans="1:3" x14ac:dyDescent="0.25">
      <c r="A2917" s="56" t="s">
        <v>147</v>
      </c>
      <c r="B2917" s="56" t="s">
        <v>1727</v>
      </c>
      <c r="C2917" s="56" t="s">
        <v>4445</v>
      </c>
    </row>
    <row r="2918" spans="1:3" x14ac:dyDescent="0.25">
      <c r="A2918" s="56" t="s">
        <v>147</v>
      </c>
      <c r="B2918" s="56" t="s">
        <v>2917</v>
      </c>
      <c r="C2918" s="56" t="s">
        <v>4505</v>
      </c>
    </row>
    <row r="2919" spans="1:3" x14ac:dyDescent="0.25">
      <c r="A2919" s="56" t="s">
        <v>147</v>
      </c>
      <c r="B2919" s="56" t="s">
        <v>1711</v>
      </c>
      <c r="C2919" s="56" t="s">
        <v>4445</v>
      </c>
    </row>
    <row r="2920" spans="1:3" x14ac:dyDescent="0.25">
      <c r="A2920" s="56" t="s">
        <v>147</v>
      </c>
      <c r="B2920" s="56" t="s">
        <v>659</v>
      </c>
      <c r="C2920" s="56" t="s">
        <v>4469</v>
      </c>
    </row>
    <row r="2921" spans="1:3" x14ac:dyDescent="0.25">
      <c r="A2921" s="56" t="s">
        <v>147</v>
      </c>
      <c r="B2921" s="56" t="s">
        <v>1717</v>
      </c>
      <c r="C2921" s="56" t="s">
        <v>4810</v>
      </c>
    </row>
    <row r="2922" spans="1:3" x14ac:dyDescent="0.25">
      <c r="A2922" s="56" t="s">
        <v>147</v>
      </c>
      <c r="B2922" s="56" t="s">
        <v>2921</v>
      </c>
      <c r="C2922" s="56" t="s">
        <v>4505</v>
      </c>
    </row>
    <row r="2923" spans="1:3" x14ac:dyDescent="0.25">
      <c r="A2923" s="56" t="s">
        <v>147</v>
      </c>
      <c r="B2923" s="56" t="s">
        <v>1255</v>
      </c>
      <c r="C2923" s="56" t="s">
        <v>4469</v>
      </c>
    </row>
    <row r="2924" spans="1:3" x14ac:dyDescent="0.25">
      <c r="A2924" s="56" t="s">
        <v>147</v>
      </c>
      <c r="B2924" s="56" t="s">
        <v>669</v>
      </c>
      <c r="C2924" s="56" t="s">
        <v>4505</v>
      </c>
    </row>
    <row r="2925" spans="1:3" x14ac:dyDescent="0.25">
      <c r="A2925" s="56" t="s">
        <v>147</v>
      </c>
      <c r="B2925" s="56" t="s">
        <v>667</v>
      </c>
      <c r="C2925" s="56" t="s">
        <v>4505</v>
      </c>
    </row>
    <row r="2926" spans="1:3" x14ac:dyDescent="0.25">
      <c r="A2926" s="56" t="s">
        <v>147</v>
      </c>
      <c r="B2926" s="56" t="s">
        <v>1179</v>
      </c>
      <c r="C2926" s="56" t="s">
        <v>4460</v>
      </c>
    </row>
    <row r="2927" spans="1:3" x14ac:dyDescent="0.25">
      <c r="A2927" s="56" t="s">
        <v>147</v>
      </c>
      <c r="B2927" s="56" t="s">
        <v>1961</v>
      </c>
      <c r="C2927" s="56" t="s">
        <v>4808</v>
      </c>
    </row>
    <row r="2928" spans="1:3" x14ac:dyDescent="0.25">
      <c r="A2928" s="56" t="s">
        <v>147</v>
      </c>
      <c r="B2928" s="56" t="s">
        <v>1713</v>
      </c>
      <c r="C2928" s="56" t="s">
        <v>4445</v>
      </c>
    </row>
    <row r="2929" spans="1:3" x14ac:dyDescent="0.25">
      <c r="A2929" s="56" t="s">
        <v>147</v>
      </c>
      <c r="B2929" s="56" t="s">
        <v>1997</v>
      </c>
      <c r="C2929" s="56" t="s">
        <v>4502</v>
      </c>
    </row>
    <row r="2930" spans="1:3" x14ac:dyDescent="0.25">
      <c r="A2930" s="56" t="s">
        <v>147</v>
      </c>
      <c r="B2930" s="56" t="s">
        <v>1719</v>
      </c>
      <c r="C2930" s="56" t="s">
        <v>4811</v>
      </c>
    </row>
    <row r="2931" spans="1:3" x14ac:dyDescent="0.25">
      <c r="A2931" s="56" t="s">
        <v>147</v>
      </c>
      <c r="B2931" s="56" t="s">
        <v>655</v>
      </c>
      <c r="C2931" s="56" t="s">
        <v>4505</v>
      </c>
    </row>
    <row r="2932" spans="1:3" x14ac:dyDescent="0.25">
      <c r="A2932" s="56" t="s">
        <v>147</v>
      </c>
      <c r="B2932" s="56" t="s">
        <v>3015</v>
      </c>
      <c r="C2932" s="56" t="s">
        <v>4505</v>
      </c>
    </row>
    <row r="2933" spans="1:3" x14ac:dyDescent="0.25">
      <c r="A2933" s="56" t="s">
        <v>147</v>
      </c>
      <c r="B2933" s="56" t="s">
        <v>2997</v>
      </c>
      <c r="C2933" s="56" t="s">
        <v>4505</v>
      </c>
    </row>
    <row r="2934" spans="1:3" x14ac:dyDescent="0.25">
      <c r="A2934" s="56" t="s">
        <v>147</v>
      </c>
      <c r="B2934" s="56" t="s">
        <v>1959</v>
      </c>
      <c r="C2934" s="56" t="s">
        <v>4812</v>
      </c>
    </row>
    <row r="2935" spans="1:3" x14ac:dyDescent="0.25">
      <c r="A2935" s="56" t="s">
        <v>147</v>
      </c>
      <c r="B2935" s="56" t="s">
        <v>2751</v>
      </c>
      <c r="C2935" s="56" t="s">
        <v>4466</v>
      </c>
    </row>
    <row r="2936" spans="1:3" x14ac:dyDescent="0.25">
      <c r="A2936" s="56" t="s">
        <v>147</v>
      </c>
      <c r="B2936" s="56" t="s">
        <v>3009</v>
      </c>
      <c r="C2936" s="56" t="s">
        <v>4505</v>
      </c>
    </row>
    <row r="2937" spans="1:3" x14ac:dyDescent="0.25">
      <c r="A2937" s="56" t="s">
        <v>147</v>
      </c>
      <c r="B2937" s="56" t="s">
        <v>1969</v>
      </c>
      <c r="C2937" s="56" t="s">
        <v>4809</v>
      </c>
    </row>
    <row r="2938" spans="1:3" x14ac:dyDescent="0.25">
      <c r="A2938" s="56" t="s">
        <v>147</v>
      </c>
      <c r="B2938" s="56" t="s">
        <v>653</v>
      </c>
      <c r="C2938" s="56" t="s">
        <v>4505</v>
      </c>
    </row>
    <row r="2939" spans="1:3" x14ac:dyDescent="0.25">
      <c r="A2939" s="56" t="s">
        <v>147</v>
      </c>
      <c r="B2939" s="56" t="s">
        <v>2151</v>
      </c>
      <c r="C2939" s="56" t="s">
        <v>4446</v>
      </c>
    </row>
    <row r="2940" spans="1:3" x14ac:dyDescent="0.25">
      <c r="A2940" s="56" t="s">
        <v>147</v>
      </c>
      <c r="B2940" s="56" t="s">
        <v>1807</v>
      </c>
      <c r="C2940" s="56" t="s">
        <v>4813</v>
      </c>
    </row>
    <row r="2941" spans="1:3" x14ac:dyDescent="0.25">
      <c r="A2941" s="56" t="s">
        <v>147</v>
      </c>
      <c r="B2941" s="56" t="s">
        <v>3003</v>
      </c>
      <c r="C2941" s="56" t="s">
        <v>4505</v>
      </c>
    </row>
    <row r="2942" spans="1:3" x14ac:dyDescent="0.25">
      <c r="A2942" s="56" t="s">
        <v>147</v>
      </c>
      <c r="B2942" s="56" t="s">
        <v>2923</v>
      </c>
      <c r="C2942" s="56" t="s">
        <v>4505</v>
      </c>
    </row>
    <row r="2943" spans="1:3" x14ac:dyDescent="0.25">
      <c r="A2943" s="56" t="s">
        <v>147</v>
      </c>
      <c r="B2943" s="56" t="s">
        <v>1003</v>
      </c>
      <c r="C2943" s="56" t="s">
        <v>4469</v>
      </c>
    </row>
    <row r="2944" spans="1:3" x14ac:dyDescent="0.25">
      <c r="A2944" s="56" t="s">
        <v>147</v>
      </c>
      <c r="B2944" s="56" t="s">
        <v>1723</v>
      </c>
      <c r="C2944" s="56" t="s">
        <v>4445</v>
      </c>
    </row>
    <row r="2945" spans="1:3" x14ac:dyDescent="0.25">
      <c r="A2945" s="56" t="s">
        <v>147</v>
      </c>
      <c r="B2945" s="56" t="s">
        <v>1305</v>
      </c>
      <c r="C2945" s="56" t="s">
        <v>4809</v>
      </c>
    </row>
    <row r="2946" spans="1:3" x14ac:dyDescent="0.25">
      <c r="A2946" s="56" t="s">
        <v>147</v>
      </c>
      <c r="B2946" s="56" t="s">
        <v>651</v>
      </c>
      <c r="C2946" s="56" t="s">
        <v>4505</v>
      </c>
    </row>
    <row r="2947" spans="1:3" x14ac:dyDescent="0.25">
      <c r="A2947" s="56" t="s">
        <v>147</v>
      </c>
      <c r="B2947" s="56" t="s">
        <v>1809</v>
      </c>
      <c r="C2947" s="56" t="s">
        <v>4496</v>
      </c>
    </row>
    <row r="2948" spans="1:3" x14ac:dyDescent="0.25">
      <c r="A2948" s="56" t="s">
        <v>147</v>
      </c>
      <c r="B2948" s="56" t="s">
        <v>3017</v>
      </c>
      <c r="C2948" s="56" t="s">
        <v>4505</v>
      </c>
    </row>
    <row r="2949" spans="1:3" x14ac:dyDescent="0.25">
      <c r="A2949" s="56" t="s">
        <v>147</v>
      </c>
      <c r="B2949" s="56" t="s">
        <v>3013</v>
      </c>
      <c r="C2949" s="56" t="s">
        <v>4505</v>
      </c>
    </row>
    <row r="2950" spans="1:3" x14ac:dyDescent="0.25">
      <c r="A2950" s="56" t="s">
        <v>147</v>
      </c>
      <c r="B2950" s="56" t="s">
        <v>1805</v>
      </c>
      <c r="C2950" s="56" t="s">
        <v>4813</v>
      </c>
    </row>
    <row r="2951" spans="1:3" x14ac:dyDescent="0.25">
      <c r="A2951" s="56" t="s">
        <v>147</v>
      </c>
      <c r="B2951" s="56" t="s">
        <v>2999</v>
      </c>
      <c r="C2951" s="56" t="s">
        <v>4505</v>
      </c>
    </row>
    <row r="2952" spans="1:3" x14ac:dyDescent="0.25">
      <c r="A2952" s="56" t="s">
        <v>147</v>
      </c>
      <c r="B2952" s="56" t="s">
        <v>1707</v>
      </c>
      <c r="C2952" s="56" t="s">
        <v>4468</v>
      </c>
    </row>
    <row r="2953" spans="1:3" x14ac:dyDescent="0.25">
      <c r="A2953" s="56" t="s">
        <v>147</v>
      </c>
      <c r="B2953" s="56" t="s">
        <v>3011</v>
      </c>
      <c r="C2953" s="56" t="s">
        <v>4505</v>
      </c>
    </row>
    <row r="2954" spans="1:3" x14ac:dyDescent="0.25">
      <c r="A2954" s="56" t="s">
        <v>147</v>
      </c>
      <c r="B2954" s="56" t="s">
        <v>1649</v>
      </c>
      <c r="C2954" s="56" t="s">
        <v>4809</v>
      </c>
    </row>
    <row r="2955" spans="1:3" x14ac:dyDescent="0.25">
      <c r="A2955" s="56" t="s">
        <v>147</v>
      </c>
      <c r="B2955" s="56" t="s">
        <v>1995</v>
      </c>
      <c r="C2955" s="56" t="s">
        <v>4502</v>
      </c>
    </row>
    <row r="2956" spans="1:3" x14ac:dyDescent="0.25">
      <c r="A2956" s="56" t="s">
        <v>147</v>
      </c>
      <c r="B2956" s="56" t="s">
        <v>2927</v>
      </c>
      <c r="C2956" s="56" t="s">
        <v>4505</v>
      </c>
    </row>
    <row r="2957" spans="1:3" x14ac:dyDescent="0.25">
      <c r="A2957" s="56" t="s">
        <v>147</v>
      </c>
      <c r="B2957" s="56" t="s">
        <v>3007</v>
      </c>
      <c r="C2957" s="56" t="s">
        <v>4505</v>
      </c>
    </row>
    <row r="2958" spans="1:3" x14ac:dyDescent="0.25">
      <c r="A2958" s="56" t="s">
        <v>147</v>
      </c>
      <c r="B2958" s="56" t="s">
        <v>2285</v>
      </c>
      <c r="C2958" s="56" t="s">
        <v>4814</v>
      </c>
    </row>
    <row r="2959" spans="1:3" x14ac:dyDescent="0.25">
      <c r="A2959" s="56" t="s">
        <v>147</v>
      </c>
      <c r="B2959" s="56" t="s">
        <v>1967</v>
      </c>
      <c r="C2959" s="56" t="s">
        <v>4809</v>
      </c>
    </row>
    <row r="2960" spans="1:3" x14ac:dyDescent="0.25">
      <c r="A2960" s="56" t="s">
        <v>147</v>
      </c>
      <c r="B2960" s="56" t="s">
        <v>2749</v>
      </c>
      <c r="C2960" s="56" t="s">
        <v>4466</v>
      </c>
    </row>
    <row r="2961" spans="1:3" x14ac:dyDescent="0.25">
      <c r="A2961" s="56" t="s">
        <v>147</v>
      </c>
      <c r="B2961" s="56" t="s">
        <v>3005</v>
      </c>
      <c r="C2961" s="56" t="s">
        <v>4505</v>
      </c>
    </row>
    <row r="2962" spans="1:3" x14ac:dyDescent="0.25">
      <c r="A2962" s="56" t="s">
        <v>147</v>
      </c>
      <c r="B2962" s="56" t="s">
        <v>3019</v>
      </c>
      <c r="C2962" s="56" t="s">
        <v>4505</v>
      </c>
    </row>
    <row r="2963" spans="1:3" x14ac:dyDescent="0.25">
      <c r="A2963" s="56" t="s">
        <v>147</v>
      </c>
      <c r="B2963" s="56" t="s">
        <v>1307</v>
      </c>
      <c r="C2963" s="56" t="s">
        <v>4809</v>
      </c>
    </row>
    <row r="2964" spans="1:3" x14ac:dyDescent="0.25">
      <c r="A2964" s="56" t="s">
        <v>147</v>
      </c>
      <c r="B2964" s="56" t="s">
        <v>2925</v>
      </c>
      <c r="C2964" s="56" t="s">
        <v>4505</v>
      </c>
    </row>
    <row r="2965" spans="1:3" x14ac:dyDescent="0.25">
      <c r="A2965" s="56" t="s">
        <v>147</v>
      </c>
      <c r="B2965" s="56" t="s">
        <v>1725</v>
      </c>
      <c r="C2965" s="56" t="s">
        <v>4445</v>
      </c>
    </row>
    <row r="2966" spans="1:3" x14ac:dyDescent="0.25">
      <c r="A2966" s="56" t="s">
        <v>133</v>
      </c>
      <c r="B2966" s="56" t="s">
        <v>1995</v>
      </c>
      <c r="C2966" s="56" t="s">
        <v>4446</v>
      </c>
    </row>
    <row r="2967" spans="1:3" x14ac:dyDescent="0.25">
      <c r="A2967" s="56" t="s">
        <v>133</v>
      </c>
      <c r="B2967" s="56" t="s">
        <v>1969</v>
      </c>
      <c r="C2967" s="56" t="s">
        <v>4815</v>
      </c>
    </row>
    <row r="2968" spans="1:3" x14ac:dyDescent="0.25">
      <c r="A2968" s="56" t="s">
        <v>133</v>
      </c>
      <c r="B2968" s="56" t="s">
        <v>2151</v>
      </c>
      <c r="C2968" s="56" t="s">
        <v>4446</v>
      </c>
    </row>
    <row r="2969" spans="1:3" x14ac:dyDescent="0.25">
      <c r="A2969" s="56" t="s">
        <v>133</v>
      </c>
      <c r="B2969" s="56" t="s">
        <v>1649</v>
      </c>
      <c r="C2969" s="56" t="s">
        <v>4815</v>
      </c>
    </row>
    <row r="2970" spans="1:3" x14ac:dyDescent="0.25">
      <c r="A2970" s="56" t="s">
        <v>133</v>
      </c>
      <c r="B2970" s="56" t="s">
        <v>1997</v>
      </c>
      <c r="C2970" s="56" t="s">
        <v>4446</v>
      </c>
    </row>
    <row r="2971" spans="1:3" x14ac:dyDescent="0.25">
      <c r="A2971" s="56" t="s">
        <v>133</v>
      </c>
      <c r="B2971" s="56" t="s">
        <v>1713</v>
      </c>
      <c r="C2971" s="56" t="s">
        <v>4445</v>
      </c>
    </row>
    <row r="2972" spans="1:3" x14ac:dyDescent="0.25">
      <c r="A2972" s="56" t="s">
        <v>133</v>
      </c>
      <c r="B2972" s="56" t="s">
        <v>1707</v>
      </c>
      <c r="C2972" s="56" t="s">
        <v>4448</v>
      </c>
    </row>
    <row r="2973" spans="1:3" x14ac:dyDescent="0.25">
      <c r="A2973" s="56" t="s">
        <v>133</v>
      </c>
      <c r="B2973" s="56" t="s">
        <v>1805</v>
      </c>
      <c r="C2973" s="56" t="s">
        <v>4446</v>
      </c>
    </row>
    <row r="2974" spans="1:3" x14ac:dyDescent="0.25">
      <c r="A2974" s="56" t="s">
        <v>133</v>
      </c>
      <c r="B2974" s="56" t="s">
        <v>1179</v>
      </c>
      <c r="C2974" s="56" t="s">
        <v>4449</v>
      </c>
    </row>
    <row r="2975" spans="1:3" x14ac:dyDescent="0.25">
      <c r="A2975" s="56" t="s">
        <v>133</v>
      </c>
      <c r="B2975" s="56" t="s">
        <v>1807</v>
      </c>
      <c r="C2975" s="56" t="s">
        <v>4446</v>
      </c>
    </row>
    <row r="2976" spans="1:3" x14ac:dyDescent="0.25">
      <c r="A2976" s="56" t="s">
        <v>133</v>
      </c>
      <c r="B2976" s="56" t="s">
        <v>1255</v>
      </c>
      <c r="C2976" s="56" t="s">
        <v>4446</v>
      </c>
    </row>
    <row r="2977" spans="1:3" x14ac:dyDescent="0.25">
      <c r="A2977" s="56" t="s">
        <v>133</v>
      </c>
      <c r="B2977" s="56" t="s">
        <v>1809</v>
      </c>
      <c r="C2977" s="56" t="s">
        <v>4446</v>
      </c>
    </row>
    <row r="2978" spans="1:3" x14ac:dyDescent="0.25">
      <c r="A2978" s="56" t="s">
        <v>133</v>
      </c>
      <c r="B2978" s="56" t="s">
        <v>1307</v>
      </c>
      <c r="C2978" s="56" t="s">
        <v>4815</v>
      </c>
    </row>
    <row r="2979" spans="1:3" x14ac:dyDescent="0.25">
      <c r="A2979" s="56" t="s">
        <v>133</v>
      </c>
      <c r="B2979" s="56" t="s">
        <v>1305</v>
      </c>
      <c r="C2979" s="56" t="s">
        <v>4815</v>
      </c>
    </row>
    <row r="2980" spans="1:3" x14ac:dyDescent="0.25">
      <c r="A2980" s="56" t="s">
        <v>133</v>
      </c>
      <c r="B2980" s="56" t="s">
        <v>1717</v>
      </c>
      <c r="C2980" s="56" t="s">
        <v>4444</v>
      </c>
    </row>
    <row r="2981" spans="1:3" x14ac:dyDescent="0.25">
      <c r="A2981" s="56" t="s">
        <v>133</v>
      </c>
      <c r="B2981" s="56" t="s">
        <v>659</v>
      </c>
      <c r="C2981" s="56" t="s">
        <v>4446</v>
      </c>
    </row>
    <row r="2982" spans="1:3" x14ac:dyDescent="0.25">
      <c r="A2982" s="56" t="s">
        <v>133</v>
      </c>
      <c r="B2982" s="56" t="s">
        <v>1711</v>
      </c>
      <c r="C2982" s="56" t="s">
        <v>4445</v>
      </c>
    </row>
    <row r="2983" spans="1:3" x14ac:dyDescent="0.25">
      <c r="A2983" s="56" t="s">
        <v>133</v>
      </c>
      <c r="B2983" s="56" t="s">
        <v>1241</v>
      </c>
      <c r="C2983" s="56" t="s">
        <v>4816</v>
      </c>
    </row>
    <row r="2984" spans="1:3" x14ac:dyDescent="0.25">
      <c r="A2984" s="56" t="s">
        <v>133</v>
      </c>
      <c r="B2984" s="56" t="s">
        <v>1727</v>
      </c>
      <c r="C2984" s="56" t="s">
        <v>4445</v>
      </c>
    </row>
    <row r="2985" spans="1:3" x14ac:dyDescent="0.25">
      <c r="A2985" s="56" t="s">
        <v>133</v>
      </c>
      <c r="B2985" s="56" t="s">
        <v>1003</v>
      </c>
      <c r="C2985" s="56" t="s">
        <v>4446</v>
      </c>
    </row>
    <row r="2986" spans="1:3" x14ac:dyDescent="0.25">
      <c r="A2986" s="56" t="s">
        <v>133</v>
      </c>
      <c r="B2986" s="56" t="s">
        <v>1311</v>
      </c>
      <c r="C2986" s="56" t="s">
        <v>4815</v>
      </c>
    </row>
    <row r="2987" spans="1:3" x14ac:dyDescent="0.25">
      <c r="A2987" s="56" t="s">
        <v>133</v>
      </c>
      <c r="B2987" s="56" t="s">
        <v>1967</v>
      </c>
      <c r="C2987" s="56" t="s">
        <v>4815</v>
      </c>
    </row>
    <row r="2988" spans="1:3" x14ac:dyDescent="0.25">
      <c r="A2988" s="56" t="s">
        <v>133</v>
      </c>
      <c r="B2988" s="56" t="s">
        <v>1309</v>
      </c>
      <c r="C2988" s="56" t="s">
        <v>4815</v>
      </c>
    </row>
    <row r="2989" spans="1:3" x14ac:dyDescent="0.25">
      <c r="A2989" s="56" t="s">
        <v>133</v>
      </c>
      <c r="B2989" s="56" t="s">
        <v>1715</v>
      </c>
      <c r="C2989" s="56" t="s">
        <v>4445</v>
      </c>
    </row>
    <row r="2990" spans="1:3" x14ac:dyDescent="0.25">
      <c r="A2990" s="56" t="s">
        <v>133</v>
      </c>
      <c r="B2990" s="56" t="s">
        <v>2767</v>
      </c>
      <c r="C2990" s="56" t="s">
        <v>4447</v>
      </c>
    </row>
    <row r="2991" spans="1:3" x14ac:dyDescent="0.25">
      <c r="A2991" s="56" t="s">
        <v>133</v>
      </c>
      <c r="B2991" s="56" t="s">
        <v>2765</v>
      </c>
      <c r="C2991" s="56" t="s">
        <v>4447</v>
      </c>
    </row>
    <row r="2992" spans="1:3" x14ac:dyDescent="0.25">
      <c r="A2992" s="56" t="s">
        <v>133</v>
      </c>
      <c r="B2992" s="56" t="s">
        <v>2517</v>
      </c>
      <c r="C2992" s="56" t="s">
        <v>4446</v>
      </c>
    </row>
    <row r="2993" spans="1:3" x14ac:dyDescent="0.25">
      <c r="A2993" s="56" t="s">
        <v>133</v>
      </c>
      <c r="B2993" s="56" t="s">
        <v>2539</v>
      </c>
      <c r="C2993" s="56" t="s">
        <v>4446</v>
      </c>
    </row>
    <row r="2994" spans="1:3" x14ac:dyDescent="0.25">
      <c r="A2994" s="56" t="s">
        <v>3425</v>
      </c>
      <c r="B2994" s="56" t="s">
        <v>659</v>
      </c>
      <c r="C2994" s="56" t="s">
        <v>4817</v>
      </c>
    </row>
    <row r="2995" spans="1:3" x14ac:dyDescent="0.25">
      <c r="A2995" s="56" t="s">
        <v>3425</v>
      </c>
      <c r="B2995" s="56" t="s">
        <v>1329</v>
      </c>
      <c r="C2995" s="56" t="s">
        <v>4470</v>
      </c>
    </row>
    <row r="2996" spans="1:3" x14ac:dyDescent="0.25">
      <c r="A2996" s="56" t="s">
        <v>3425</v>
      </c>
      <c r="B2996" s="56" t="s">
        <v>1305</v>
      </c>
      <c r="C2996" s="56" t="s">
        <v>4818</v>
      </c>
    </row>
    <row r="2997" spans="1:3" x14ac:dyDescent="0.25">
      <c r="A2997" s="56" t="s">
        <v>3425</v>
      </c>
      <c r="B2997" s="56" t="s">
        <v>1307</v>
      </c>
      <c r="C2997" s="56" t="s">
        <v>4818</v>
      </c>
    </row>
    <row r="2998" spans="1:3" x14ac:dyDescent="0.25">
      <c r="A2998" s="56" t="s">
        <v>3425</v>
      </c>
      <c r="B2998" s="56" t="s">
        <v>1969</v>
      </c>
      <c r="C2998" s="56" t="s">
        <v>4818</v>
      </c>
    </row>
    <row r="2999" spans="1:3" x14ac:dyDescent="0.25">
      <c r="A2999" s="56" t="s">
        <v>3425</v>
      </c>
      <c r="B2999" s="56" t="s">
        <v>1649</v>
      </c>
      <c r="C2999" s="56" t="s">
        <v>4818</v>
      </c>
    </row>
    <row r="3000" spans="1:3" x14ac:dyDescent="0.25">
      <c r="A3000" s="56" t="s">
        <v>3425</v>
      </c>
      <c r="B3000" s="56" t="s">
        <v>1309</v>
      </c>
      <c r="C3000" s="56" t="s">
        <v>4818</v>
      </c>
    </row>
    <row r="3001" spans="1:3" x14ac:dyDescent="0.25">
      <c r="A3001" s="56" t="s">
        <v>3425</v>
      </c>
      <c r="B3001" s="56" t="s">
        <v>1967</v>
      </c>
      <c r="C3001" s="56" t="s">
        <v>4818</v>
      </c>
    </row>
    <row r="3002" spans="1:3" x14ac:dyDescent="0.25">
      <c r="A3002" s="56" t="s">
        <v>3425</v>
      </c>
      <c r="B3002" s="56" t="s">
        <v>1995</v>
      </c>
      <c r="C3002" s="56" t="s">
        <v>4817</v>
      </c>
    </row>
    <row r="3003" spans="1:3" x14ac:dyDescent="0.25">
      <c r="A3003" s="56" t="s">
        <v>3425</v>
      </c>
      <c r="B3003" s="56" t="s">
        <v>1311</v>
      </c>
      <c r="C3003" s="56" t="s">
        <v>4818</v>
      </c>
    </row>
    <row r="3004" spans="1:3" x14ac:dyDescent="0.25">
      <c r="A3004" s="56" t="s">
        <v>3425</v>
      </c>
      <c r="B3004" s="56" t="s">
        <v>2517</v>
      </c>
      <c r="C3004" s="56" t="s">
        <v>4817</v>
      </c>
    </row>
    <row r="3005" spans="1:3" x14ac:dyDescent="0.25">
      <c r="A3005" s="56" t="s">
        <v>3425</v>
      </c>
      <c r="B3005" s="56" t="s">
        <v>1003</v>
      </c>
      <c r="C3005" s="56" t="s">
        <v>4817</v>
      </c>
    </row>
    <row r="3006" spans="1:3" x14ac:dyDescent="0.25">
      <c r="A3006" s="56" t="s">
        <v>3425</v>
      </c>
      <c r="B3006" s="56" t="s">
        <v>1809</v>
      </c>
      <c r="C3006" s="56" t="s">
        <v>4496</v>
      </c>
    </row>
    <row r="3007" spans="1:3" x14ac:dyDescent="0.25">
      <c r="A3007" s="56" t="s">
        <v>3425</v>
      </c>
      <c r="B3007" s="56" t="s">
        <v>1805</v>
      </c>
      <c r="C3007" s="56" t="s">
        <v>4819</v>
      </c>
    </row>
    <row r="3008" spans="1:3" x14ac:dyDescent="0.25">
      <c r="A3008" s="56" t="s">
        <v>3425</v>
      </c>
      <c r="B3008" s="56" t="s">
        <v>2539</v>
      </c>
      <c r="C3008" s="56" t="s">
        <v>4817</v>
      </c>
    </row>
    <row r="3009" spans="1:3" x14ac:dyDescent="0.25">
      <c r="A3009" s="56" t="s">
        <v>3425</v>
      </c>
      <c r="B3009" s="56" t="s">
        <v>1997</v>
      </c>
      <c r="C3009" s="56" t="s">
        <v>4817</v>
      </c>
    </row>
    <row r="3010" spans="1:3" x14ac:dyDescent="0.25">
      <c r="A3010" s="56" t="s">
        <v>3425</v>
      </c>
      <c r="B3010" s="56" t="s">
        <v>1707</v>
      </c>
      <c r="C3010" s="56" t="s">
        <v>4448</v>
      </c>
    </row>
    <row r="3011" spans="1:3" x14ac:dyDescent="0.25">
      <c r="A3011" s="56" t="s">
        <v>3425</v>
      </c>
      <c r="B3011" s="56" t="s">
        <v>1255</v>
      </c>
      <c r="C3011" s="56" t="s">
        <v>4817</v>
      </c>
    </row>
    <row r="3012" spans="1:3" x14ac:dyDescent="0.25">
      <c r="A3012" s="56" t="s">
        <v>3425</v>
      </c>
      <c r="B3012" s="56" t="s">
        <v>1807</v>
      </c>
      <c r="C3012" s="56" t="s">
        <v>4819</v>
      </c>
    </row>
    <row r="3013" spans="1:3" x14ac:dyDescent="0.25">
      <c r="A3013" s="56" t="s">
        <v>329</v>
      </c>
      <c r="B3013" s="56" t="s">
        <v>659</v>
      </c>
      <c r="C3013" s="56" t="s">
        <v>4446</v>
      </c>
    </row>
    <row r="3014" spans="1:3" x14ac:dyDescent="0.25">
      <c r="A3014" s="56" t="s">
        <v>329</v>
      </c>
      <c r="B3014" s="56" t="s">
        <v>1305</v>
      </c>
      <c r="C3014" s="56" t="s">
        <v>4820</v>
      </c>
    </row>
    <row r="3015" spans="1:3" x14ac:dyDescent="0.25">
      <c r="A3015" s="56" t="s">
        <v>329</v>
      </c>
      <c r="B3015" s="56" t="s">
        <v>1723</v>
      </c>
      <c r="C3015" s="56" t="s">
        <v>4445</v>
      </c>
    </row>
    <row r="3016" spans="1:3" x14ac:dyDescent="0.25">
      <c r="A3016" s="56" t="s">
        <v>329</v>
      </c>
      <c r="B3016" s="56" t="s">
        <v>1649</v>
      </c>
      <c r="C3016" s="56" t="s">
        <v>4820</v>
      </c>
    </row>
    <row r="3017" spans="1:3" x14ac:dyDescent="0.25">
      <c r="A3017" s="56" t="s">
        <v>329</v>
      </c>
      <c r="B3017" s="56" t="s">
        <v>1309</v>
      </c>
      <c r="C3017" s="56" t="s">
        <v>4820</v>
      </c>
    </row>
    <row r="3018" spans="1:3" x14ac:dyDescent="0.25">
      <c r="A3018" s="56" t="s">
        <v>329</v>
      </c>
      <c r="B3018" s="56" t="s">
        <v>1809</v>
      </c>
      <c r="C3018" s="56" t="s">
        <v>4446</v>
      </c>
    </row>
    <row r="3019" spans="1:3" x14ac:dyDescent="0.25">
      <c r="A3019" s="56" t="s">
        <v>329</v>
      </c>
      <c r="B3019" s="56" t="s">
        <v>1179</v>
      </c>
      <c r="C3019" s="56" t="s">
        <v>4460</v>
      </c>
    </row>
    <row r="3020" spans="1:3" x14ac:dyDescent="0.25">
      <c r="A3020" s="56" t="s">
        <v>329</v>
      </c>
      <c r="B3020" s="56" t="s">
        <v>1963</v>
      </c>
      <c r="C3020" s="56" t="s">
        <v>4821</v>
      </c>
    </row>
    <row r="3021" spans="1:3" x14ac:dyDescent="0.25">
      <c r="A3021" s="56" t="s">
        <v>329</v>
      </c>
      <c r="B3021" s="56" t="s">
        <v>1707</v>
      </c>
      <c r="C3021" s="56" t="s">
        <v>4457</v>
      </c>
    </row>
    <row r="3022" spans="1:3" x14ac:dyDescent="0.25">
      <c r="A3022" s="56" t="s">
        <v>329</v>
      </c>
      <c r="B3022" s="56" t="s">
        <v>1807</v>
      </c>
      <c r="C3022" s="56" t="s">
        <v>4446</v>
      </c>
    </row>
    <row r="3023" spans="1:3" x14ac:dyDescent="0.25">
      <c r="A3023" s="56" t="s">
        <v>329</v>
      </c>
      <c r="B3023" s="56" t="s">
        <v>1255</v>
      </c>
      <c r="C3023" s="56" t="s">
        <v>4446</v>
      </c>
    </row>
    <row r="3024" spans="1:3" x14ac:dyDescent="0.25">
      <c r="A3024" s="56" t="s">
        <v>329</v>
      </c>
      <c r="B3024" s="56" t="s">
        <v>1713</v>
      </c>
      <c r="C3024" s="56" t="s">
        <v>4445</v>
      </c>
    </row>
    <row r="3025" spans="1:3" x14ac:dyDescent="0.25">
      <c r="A3025" s="56" t="s">
        <v>329</v>
      </c>
      <c r="B3025" s="56" t="s">
        <v>1997</v>
      </c>
      <c r="C3025" s="56" t="s">
        <v>4446</v>
      </c>
    </row>
    <row r="3026" spans="1:3" x14ac:dyDescent="0.25">
      <c r="A3026" s="56" t="s">
        <v>329</v>
      </c>
      <c r="B3026" s="56" t="s">
        <v>1805</v>
      </c>
      <c r="C3026" s="56" t="s">
        <v>4446</v>
      </c>
    </row>
    <row r="3027" spans="1:3" x14ac:dyDescent="0.25">
      <c r="A3027" s="56" t="s">
        <v>329</v>
      </c>
      <c r="B3027" s="56" t="s">
        <v>1719</v>
      </c>
      <c r="C3027" s="56" t="s">
        <v>4451</v>
      </c>
    </row>
    <row r="3028" spans="1:3" x14ac:dyDescent="0.25">
      <c r="A3028" s="56" t="s">
        <v>329</v>
      </c>
      <c r="B3028" s="56" t="s">
        <v>2539</v>
      </c>
      <c r="C3028" s="56" t="s">
        <v>4822</v>
      </c>
    </row>
    <row r="3029" spans="1:3" x14ac:dyDescent="0.25">
      <c r="A3029" s="56" t="s">
        <v>329</v>
      </c>
      <c r="B3029" s="56" t="s">
        <v>1307</v>
      </c>
      <c r="C3029" s="56" t="s">
        <v>4820</v>
      </c>
    </row>
    <row r="3030" spans="1:3" x14ac:dyDescent="0.25">
      <c r="A3030" s="56" t="s">
        <v>329</v>
      </c>
      <c r="B3030" s="56" t="s">
        <v>1311</v>
      </c>
      <c r="C3030" s="56" t="s">
        <v>4820</v>
      </c>
    </row>
    <row r="3031" spans="1:3" x14ac:dyDescent="0.25">
      <c r="A3031" s="56" t="s">
        <v>329</v>
      </c>
      <c r="B3031" s="56" t="s">
        <v>1995</v>
      </c>
      <c r="C3031" s="56" t="s">
        <v>4446</v>
      </c>
    </row>
    <row r="3032" spans="1:3" x14ac:dyDescent="0.25">
      <c r="A3032" s="56" t="s">
        <v>329</v>
      </c>
      <c r="B3032" s="56" t="s">
        <v>2765</v>
      </c>
      <c r="C3032" s="56" t="s">
        <v>4458</v>
      </c>
    </row>
    <row r="3033" spans="1:3" x14ac:dyDescent="0.25">
      <c r="A3033" s="56" t="s">
        <v>329</v>
      </c>
      <c r="B3033" s="56" t="s">
        <v>1969</v>
      </c>
      <c r="C3033" s="56" t="s">
        <v>4820</v>
      </c>
    </row>
    <row r="3034" spans="1:3" x14ac:dyDescent="0.25">
      <c r="A3034" s="56" t="s">
        <v>329</v>
      </c>
      <c r="B3034" s="56" t="s">
        <v>2151</v>
      </c>
      <c r="C3034" s="56" t="s">
        <v>4446</v>
      </c>
    </row>
    <row r="3035" spans="1:3" x14ac:dyDescent="0.25">
      <c r="A3035" s="56" t="s">
        <v>329</v>
      </c>
      <c r="B3035" s="56" t="s">
        <v>2749</v>
      </c>
      <c r="C3035" s="56" t="s">
        <v>4535</v>
      </c>
    </row>
    <row r="3036" spans="1:3" x14ac:dyDescent="0.25">
      <c r="A3036" s="56" t="s">
        <v>329</v>
      </c>
      <c r="B3036" s="56" t="s">
        <v>1725</v>
      </c>
      <c r="C3036" s="56" t="s">
        <v>4445</v>
      </c>
    </row>
    <row r="3037" spans="1:3" x14ac:dyDescent="0.25">
      <c r="A3037" s="56" t="s">
        <v>329</v>
      </c>
      <c r="B3037" s="56" t="s">
        <v>1717</v>
      </c>
      <c r="C3037" s="56" t="s">
        <v>4444</v>
      </c>
    </row>
    <row r="3038" spans="1:3" x14ac:dyDescent="0.25">
      <c r="A3038" s="56" t="s">
        <v>329</v>
      </c>
      <c r="B3038" s="56" t="s">
        <v>1961</v>
      </c>
      <c r="C3038" s="56" t="s">
        <v>4821</v>
      </c>
    </row>
    <row r="3039" spans="1:3" x14ac:dyDescent="0.25">
      <c r="A3039" s="56" t="s">
        <v>329</v>
      </c>
      <c r="B3039" s="56" t="s">
        <v>1715</v>
      </c>
      <c r="C3039" s="56" t="s">
        <v>4445</v>
      </c>
    </row>
    <row r="3040" spans="1:3" x14ac:dyDescent="0.25">
      <c r="A3040" s="56" t="s">
        <v>329</v>
      </c>
      <c r="B3040" s="56" t="s">
        <v>2767</v>
      </c>
      <c r="C3040" s="56" t="s">
        <v>4458</v>
      </c>
    </row>
    <row r="3041" spans="1:3" x14ac:dyDescent="0.25">
      <c r="A3041" s="56" t="s">
        <v>329</v>
      </c>
      <c r="B3041" s="56" t="s">
        <v>1727</v>
      </c>
      <c r="C3041" s="56" t="s">
        <v>4445</v>
      </c>
    </row>
    <row r="3042" spans="1:3" x14ac:dyDescent="0.25">
      <c r="A3042" s="56" t="s">
        <v>329</v>
      </c>
      <c r="B3042" s="56" t="s">
        <v>1241</v>
      </c>
      <c r="C3042" s="56" t="s">
        <v>4568</v>
      </c>
    </row>
    <row r="3043" spans="1:3" x14ac:dyDescent="0.25">
      <c r="A3043" s="56" t="s">
        <v>329</v>
      </c>
      <c r="B3043" s="56" t="s">
        <v>2517</v>
      </c>
      <c r="C3043" s="56" t="s">
        <v>4822</v>
      </c>
    </row>
    <row r="3044" spans="1:3" x14ac:dyDescent="0.25">
      <c r="A3044" s="56" t="s">
        <v>329</v>
      </c>
      <c r="B3044" s="56" t="s">
        <v>1967</v>
      </c>
      <c r="C3044" s="56" t="s">
        <v>4820</v>
      </c>
    </row>
    <row r="3045" spans="1:3" x14ac:dyDescent="0.25">
      <c r="A3045" s="56" t="s">
        <v>329</v>
      </c>
      <c r="B3045" s="56" t="s">
        <v>1003</v>
      </c>
      <c r="C3045" s="56" t="s">
        <v>4446</v>
      </c>
    </row>
    <row r="3046" spans="1:3" x14ac:dyDescent="0.25">
      <c r="A3046" s="56" t="s">
        <v>329</v>
      </c>
      <c r="B3046" s="56" t="s">
        <v>1711</v>
      </c>
      <c r="C3046" s="56" t="s">
        <v>4445</v>
      </c>
    </row>
    <row r="3047" spans="1:3" x14ac:dyDescent="0.25">
      <c r="A3047" s="56" t="s">
        <v>3427</v>
      </c>
      <c r="B3047" s="56" t="s">
        <v>1309</v>
      </c>
      <c r="C3047" s="56" t="s">
        <v>4823</v>
      </c>
    </row>
    <row r="3048" spans="1:3" x14ac:dyDescent="0.25">
      <c r="A3048" s="56" t="s">
        <v>3427</v>
      </c>
      <c r="B3048" s="56" t="s">
        <v>1255</v>
      </c>
      <c r="C3048" s="56" t="s">
        <v>4446</v>
      </c>
    </row>
    <row r="3049" spans="1:3" x14ac:dyDescent="0.25">
      <c r="A3049" s="56" t="s">
        <v>3427</v>
      </c>
      <c r="B3049" s="56" t="s">
        <v>1997</v>
      </c>
      <c r="C3049" s="56" t="s">
        <v>4446</v>
      </c>
    </row>
    <row r="3050" spans="1:3" x14ac:dyDescent="0.25">
      <c r="A3050" s="56" t="s">
        <v>3427</v>
      </c>
      <c r="B3050" s="56" t="s">
        <v>1649</v>
      </c>
      <c r="C3050" s="56" t="s">
        <v>4823</v>
      </c>
    </row>
    <row r="3051" spans="1:3" x14ac:dyDescent="0.25">
      <c r="A3051" s="56" t="s">
        <v>3427</v>
      </c>
      <c r="B3051" s="56" t="s">
        <v>1807</v>
      </c>
      <c r="C3051" s="56" t="s">
        <v>4446</v>
      </c>
    </row>
    <row r="3052" spans="1:3" x14ac:dyDescent="0.25">
      <c r="A3052" s="56" t="s">
        <v>3427</v>
      </c>
      <c r="B3052" s="56" t="s">
        <v>1805</v>
      </c>
      <c r="C3052" s="56" t="s">
        <v>4446</v>
      </c>
    </row>
    <row r="3053" spans="1:3" x14ac:dyDescent="0.25">
      <c r="A3053" s="56" t="s">
        <v>3427</v>
      </c>
      <c r="B3053" s="56" t="s">
        <v>1307</v>
      </c>
      <c r="C3053" s="56" t="s">
        <v>4823</v>
      </c>
    </row>
    <row r="3054" spans="1:3" x14ac:dyDescent="0.25">
      <c r="A3054" s="56" t="s">
        <v>3427</v>
      </c>
      <c r="B3054" s="56" t="s">
        <v>1707</v>
      </c>
      <c r="C3054" s="56" t="s">
        <v>4824</v>
      </c>
    </row>
    <row r="3055" spans="1:3" x14ac:dyDescent="0.25">
      <c r="A3055" s="56" t="s">
        <v>3427</v>
      </c>
      <c r="B3055" s="56" t="s">
        <v>2539</v>
      </c>
      <c r="C3055" s="56" t="s">
        <v>4446</v>
      </c>
    </row>
    <row r="3056" spans="1:3" x14ac:dyDescent="0.25">
      <c r="A3056" s="56" t="s">
        <v>3427</v>
      </c>
      <c r="B3056" s="56" t="s">
        <v>1311</v>
      </c>
      <c r="C3056" s="56" t="s">
        <v>4823</v>
      </c>
    </row>
    <row r="3057" spans="1:3" x14ac:dyDescent="0.25">
      <c r="A3057" s="56" t="s">
        <v>3427</v>
      </c>
      <c r="B3057" s="56" t="s">
        <v>1995</v>
      </c>
      <c r="C3057" s="56" t="s">
        <v>4446</v>
      </c>
    </row>
    <row r="3058" spans="1:3" x14ac:dyDescent="0.25">
      <c r="A3058" s="56" t="s">
        <v>3427</v>
      </c>
      <c r="B3058" s="56" t="s">
        <v>1809</v>
      </c>
      <c r="C3058" s="56" t="s">
        <v>4446</v>
      </c>
    </row>
    <row r="3059" spans="1:3" x14ac:dyDescent="0.25">
      <c r="A3059" s="56" t="s">
        <v>3427</v>
      </c>
      <c r="B3059" s="56" t="s">
        <v>1967</v>
      </c>
      <c r="C3059" s="56" t="s">
        <v>4823</v>
      </c>
    </row>
    <row r="3060" spans="1:3" x14ac:dyDescent="0.25">
      <c r="A3060" s="56" t="s">
        <v>3427</v>
      </c>
      <c r="B3060" s="56" t="s">
        <v>1969</v>
      </c>
      <c r="C3060" s="56" t="s">
        <v>4823</v>
      </c>
    </row>
    <row r="3061" spans="1:3" x14ac:dyDescent="0.25">
      <c r="A3061" s="56" t="s">
        <v>3427</v>
      </c>
      <c r="B3061" s="56" t="s">
        <v>2151</v>
      </c>
      <c r="C3061" s="56" t="s">
        <v>4446</v>
      </c>
    </row>
    <row r="3062" spans="1:3" x14ac:dyDescent="0.25">
      <c r="A3062" s="56" t="s">
        <v>3427</v>
      </c>
      <c r="B3062" s="56" t="s">
        <v>1003</v>
      </c>
      <c r="C3062" s="56" t="s">
        <v>4446</v>
      </c>
    </row>
    <row r="3063" spans="1:3" x14ac:dyDescent="0.25">
      <c r="A3063" s="56" t="s">
        <v>3427</v>
      </c>
      <c r="B3063" s="56" t="s">
        <v>2517</v>
      </c>
      <c r="C3063" s="56" t="s">
        <v>4446</v>
      </c>
    </row>
    <row r="3064" spans="1:3" x14ac:dyDescent="0.25">
      <c r="A3064" s="56" t="s">
        <v>3427</v>
      </c>
      <c r="B3064" s="56" t="s">
        <v>1305</v>
      </c>
      <c r="C3064" s="56" t="s">
        <v>4823</v>
      </c>
    </row>
    <row r="3065" spans="1:3" x14ac:dyDescent="0.25">
      <c r="A3065" s="56" t="s">
        <v>3427</v>
      </c>
      <c r="B3065" s="56" t="s">
        <v>1717</v>
      </c>
      <c r="C3065" s="56" t="s">
        <v>4825</v>
      </c>
    </row>
    <row r="3066" spans="1:3" x14ac:dyDescent="0.25">
      <c r="A3066" s="56" t="s">
        <v>3427</v>
      </c>
      <c r="B3066" s="56" t="s">
        <v>1329</v>
      </c>
      <c r="C3066" s="56" t="s">
        <v>4470</v>
      </c>
    </row>
    <row r="3067" spans="1:3" x14ac:dyDescent="0.25">
      <c r="A3067" s="56" t="s">
        <v>3427</v>
      </c>
      <c r="B3067" s="56" t="s">
        <v>659</v>
      </c>
      <c r="C3067" s="56" t="s">
        <v>4446</v>
      </c>
    </row>
    <row r="3068" spans="1:3" x14ac:dyDescent="0.25">
      <c r="A3068" s="56" t="s">
        <v>197</v>
      </c>
      <c r="B3068" s="56" t="s">
        <v>1967</v>
      </c>
      <c r="C3068" s="56" t="s">
        <v>4826</v>
      </c>
    </row>
    <row r="3069" spans="1:3" x14ac:dyDescent="0.25">
      <c r="A3069" s="56" t="s">
        <v>197</v>
      </c>
      <c r="B3069" s="56" t="s">
        <v>1311</v>
      </c>
      <c r="C3069" s="56" t="s">
        <v>4826</v>
      </c>
    </row>
    <row r="3070" spans="1:3" x14ac:dyDescent="0.25">
      <c r="A3070" s="56" t="s">
        <v>197</v>
      </c>
      <c r="B3070" s="56" t="s">
        <v>2765</v>
      </c>
      <c r="C3070" s="56" t="s">
        <v>4447</v>
      </c>
    </row>
    <row r="3071" spans="1:3" x14ac:dyDescent="0.25">
      <c r="A3071" s="56" t="s">
        <v>197</v>
      </c>
      <c r="B3071" s="56" t="s">
        <v>1969</v>
      </c>
      <c r="C3071" s="56" t="s">
        <v>4826</v>
      </c>
    </row>
    <row r="3072" spans="1:3" x14ac:dyDescent="0.25">
      <c r="A3072" s="56" t="s">
        <v>197</v>
      </c>
      <c r="B3072" s="56" t="s">
        <v>2151</v>
      </c>
      <c r="C3072" s="56" t="s">
        <v>4446</v>
      </c>
    </row>
    <row r="3073" spans="1:3" x14ac:dyDescent="0.25">
      <c r="A3073" s="56" t="s">
        <v>197</v>
      </c>
      <c r="B3073" s="56" t="s">
        <v>1715</v>
      </c>
      <c r="C3073" s="56" t="s">
        <v>4445</v>
      </c>
    </row>
    <row r="3074" spans="1:3" x14ac:dyDescent="0.25">
      <c r="A3074" s="56" t="s">
        <v>197</v>
      </c>
      <c r="B3074" s="56" t="s">
        <v>2539</v>
      </c>
      <c r="C3074" s="56" t="s">
        <v>4446</v>
      </c>
    </row>
    <row r="3075" spans="1:3" x14ac:dyDescent="0.25">
      <c r="A3075" s="56" t="s">
        <v>197</v>
      </c>
      <c r="B3075" s="56" t="s">
        <v>1427</v>
      </c>
      <c r="C3075" s="56" t="s">
        <v>4452</v>
      </c>
    </row>
    <row r="3076" spans="1:3" x14ac:dyDescent="0.25">
      <c r="A3076" s="56" t="s">
        <v>197</v>
      </c>
      <c r="B3076" s="56" t="s">
        <v>1959</v>
      </c>
      <c r="C3076" s="56" t="s">
        <v>4827</v>
      </c>
    </row>
    <row r="3077" spans="1:3" x14ac:dyDescent="0.25">
      <c r="A3077" s="56" t="s">
        <v>197</v>
      </c>
      <c r="B3077" s="56" t="s">
        <v>1003</v>
      </c>
      <c r="C3077" s="56" t="s">
        <v>4446</v>
      </c>
    </row>
    <row r="3078" spans="1:3" x14ac:dyDescent="0.25">
      <c r="A3078" s="56" t="s">
        <v>197</v>
      </c>
      <c r="B3078" s="56" t="s">
        <v>1725</v>
      </c>
      <c r="C3078" s="56" t="s">
        <v>4445</v>
      </c>
    </row>
    <row r="3079" spans="1:3" x14ac:dyDescent="0.25">
      <c r="A3079" s="56" t="s">
        <v>197</v>
      </c>
      <c r="B3079" s="56" t="s">
        <v>1551</v>
      </c>
      <c r="C3079" s="56" t="s">
        <v>4452</v>
      </c>
    </row>
    <row r="3080" spans="1:3" x14ac:dyDescent="0.25">
      <c r="A3080" s="56" t="s">
        <v>197</v>
      </c>
      <c r="B3080" s="56" t="s">
        <v>2517</v>
      </c>
      <c r="C3080" s="56" t="s">
        <v>4446</v>
      </c>
    </row>
    <row r="3081" spans="1:3" x14ac:dyDescent="0.25">
      <c r="A3081" s="56" t="s">
        <v>197</v>
      </c>
      <c r="B3081" s="56" t="s">
        <v>1307</v>
      </c>
      <c r="C3081" s="56" t="s">
        <v>4826</v>
      </c>
    </row>
    <row r="3082" spans="1:3" x14ac:dyDescent="0.25">
      <c r="A3082" s="56" t="s">
        <v>197</v>
      </c>
      <c r="B3082" s="56" t="s">
        <v>1805</v>
      </c>
      <c r="C3082" s="56" t="s">
        <v>4446</v>
      </c>
    </row>
    <row r="3083" spans="1:3" x14ac:dyDescent="0.25">
      <c r="A3083" s="56" t="s">
        <v>197</v>
      </c>
      <c r="B3083" s="56" t="s">
        <v>1367</v>
      </c>
      <c r="C3083" s="56" t="s">
        <v>4452</v>
      </c>
    </row>
    <row r="3084" spans="1:3" x14ac:dyDescent="0.25">
      <c r="A3084" s="56" t="s">
        <v>197</v>
      </c>
      <c r="B3084" s="56" t="s">
        <v>1425</v>
      </c>
      <c r="C3084" s="56" t="s">
        <v>4452</v>
      </c>
    </row>
    <row r="3085" spans="1:3" x14ac:dyDescent="0.25">
      <c r="A3085" s="56" t="s">
        <v>197</v>
      </c>
      <c r="B3085" s="56" t="s">
        <v>1309</v>
      </c>
      <c r="C3085" s="56" t="s">
        <v>4826</v>
      </c>
    </row>
    <row r="3086" spans="1:3" x14ac:dyDescent="0.25">
      <c r="A3086" s="56" t="s">
        <v>197</v>
      </c>
      <c r="B3086" s="56" t="s">
        <v>1369</v>
      </c>
      <c r="C3086" s="56" t="s">
        <v>4452</v>
      </c>
    </row>
    <row r="3087" spans="1:3" x14ac:dyDescent="0.25">
      <c r="A3087" s="56" t="s">
        <v>197</v>
      </c>
      <c r="B3087" s="56" t="s">
        <v>1961</v>
      </c>
      <c r="C3087" s="56" t="s">
        <v>4827</v>
      </c>
    </row>
    <row r="3088" spans="1:3" x14ac:dyDescent="0.25">
      <c r="A3088" s="56" t="s">
        <v>197</v>
      </c>
      <c r="B3088" s="56" t="s">
        <v>1995</v>
      </c>
      <c r="C3088" s="56" t="s">
        <v>4446</v>
      </c>
    </row>
    <row r="3089" spans="1:3" x14ac:dyDescent="0.25">
      <c r="A3089" s="56" t="s">
        <v>197</v>
      </c>
      <c r="B3089" s="56" t="s">
        <v>1717</v>
      </c>
      <c r="C3089" s="56" t="s">
        <v>4461</v>
      </c>
    </row>
    <row r="3090" spans="1:3" x14ac:dyDescent="0.25">
      <c r="A3090" s="56" t="s">
        <v>197</v>
      </c>
      <c r="B3090" s="56" t="s">
        <v>1713</v>
      </c>
      <c r="C3090" s="56" t="s">
        <v>4445</v>
      </c>
    </row>
    <row r="3091" spans="1:3" x14ac:dyDescent="0.25">
      <c r="A3091" s="56" t="s">
        <v>197</v>
      </c>
      <c r="B3091" s="56" t="s">
        <v>1727</v>
      </c>
      <c r="C3091" s="56" t="s">
        <v>4445</v>
      </c>
    </row>
    <row r="3092" spans="1:3" x14ac:dyDescent="0.25">
      <c r="A3092" s="56" t="s">
        <v>197</v>
      </c>
      <c r="B3092" s="56" t="s">
        <v>1649</v>
      </c>
      <c r="C3092" s="56" t="s">
        <v>4826</v>
      </c>
    </row>
    <row r="3093" spans="1:3" x14ac:dyDescent="0.25">
      <c r="A3093" s="56" t="s">
        <v>197</v>
      </c>
      <c r="B3093" s="56" t="s">
        <v>1255</v>
      </c>
      <c r="C3093" s="56" t="s">
        <v>4446</v>
      </c>
    </row>
    <row r="3094" spans="1:3" x14ac:dyDescent="0.25">
      <c r="A3094" s="56" t="s">
        <v>197</v>
      </c>
      <c r="B3094" s="56" t="s">
        <v>1997</v>
      </c>
      <c r="C3094" s="56" t="s">
        <v>4446</v>
      </c>
    </row>
    <row r="3095" spans="1:3" x14ac:dyDescent="0.25">
      <c r="A3095" s="56" t="s">
        <v>197</v>
      </c>
      <c r="B3095" s="56" t="s">
        <v>659</v>
      </c>
      <c r="C3095" s="56" t="s">
        <v>4446</v>
      </c>
    </row>
    <row r="3096" spans="1:3" x14ac:dyDescent="0.25">
      <c r="A3096" s="56" t="s">
        <v>197</v>
      </c>
      <c r="B3096" s="56" t="s">
        <v>1419</v>
      </c>
      <c r="C3096" s="56" t="s">
        <v>4452</v>
      </c>
    </row>
    <row r="3097" spans="1:3" x14ac:dyDescent="0.25">
      <c r="A3097" s="56" t="s">
        <v>197</v>
      </c>
      <c r="B3097" s="56" t="s">
        <v>1809</v>
      </c>
      <c r="C3097" s="56" t="s">
        <v>4446</v>
      </c>
    </row>
    <row r="3098" spans="1:3" x14ac:dyDescent="0.25">
      <c r="A3098" s="56" t="s">
        <v>197</v>
      </c>
      <c r="B3098" s="56" t="s">
        <v>1379</v>
      </c>
      <c r="C3098" s="56" t="s">
        <v>4452</v>
      </c>
    </row>
    <row r="3099" spans="1:3" x14ac:dyDescent="0.25">
      <c r="A3099" s="56" t="s">
        <v>197</v>
      </c>
      <c r="B3099" s="56" t="s">
        <v>1807</v>
      </c>
      <c r="C3099" s="56" t="s">
        <v>4446</v>
      </c>
    </row>
    <row r="3100" spans="1:3" x14ac:dyDescent="0.25">
      <c r="A3100" s="56" t="s">
        <v>197</v>
      </c>
      <c r="B3100" s="56" t="s">
        <v>1723</v>
      </c>
      <c r="C3100" s="56" t="s">
        <v>4445</v>
      </c>
    </row>
    <row r="3101" spans="1:3" x14ac:dyDescent="0.25">
      <c r="A3101" s="56" t="s">
        <v>197</v>
      </c>
      <c r="B3101" s="56" t="s">
        <v>1377</v>
      </c>
      <c r="C3101" s="56" t="s">
        <v>4452</v>
      </c>
    </row>
    <row r="3102" spans="1:3" x14ac:dyDescent="0.25">
      <c r="A3102" s="56" t="s">
        <v>197</v>
      </c>
      <c r="B3102" s="56" t="s">
        <v>1305</v>
      </c>
      <c r="C3102" s="56" t="s">
        <v>4826</v>
      </c>
    </row>
    <row r="3103" spans="1:3" x14ac:dyDescent="0.25">
      <c r="A3103" s="56" t="s">
        <v>197</v>
      </c>
      <c r="B3103" s="56" t="s">
        <v>1963</v>
      </c>
      <c r="C3103" s="56" t="s">
        <v>4827</v>
      </c>
    </row>
    <row r="3104" spans="1:3" x14ac:dyDescent="0.25">
      <c r="A3104" s="56" t="s">
        <v>197</v>
      </c>
      <c r="B3104" s="56" t="s">
        <v>1179</v>
      </c>
      <c r="C3104" s="56" t="s">
        <v>4449</v>
      </c>
    </row>
    <row r="3105" spans="1:3" x14ac:dyDescent="0.25">
      <c r="A3105" s="56" t="s">
        <v>197</v>
      </c>
      <c r="B3105" s="56" t="s">
        <v>1711</v>
      </c>
      <c r="C3105" s="56" t="s">
        <v>4445</v>
      </c>
    </row>
    <row r="3106" spans="1:3" x14ac:dyDescent="0.25">
      <c r="A3106" s="56" t="s">
        <v>197</v>
      </c>
      <c r="B3106" s="56" t="s">
        <v>2767</v>
      </c>
      <c r="C3106" s="56" t="s">
        <v>4447</v>
      </c>
    </row>
    <row r="3107" spans="1:3" x14ac:dyDescent="0.25">
      <c r="A3107" s="56" t="s">
        <v>197</v>
      </c>
      <c r="B3107" s="56" t="s">
        <v>1707</v>
      </c>
      <c r="C3107" s="56" t="s">
        <v>4448</v>
      </c>
    </row>
    <row r="3108" spans="1:3" x14ac:dyDescent="0.25">
      <c r="A3108" s="56" t="s">
        <v>197</v>
      </c>
      <c r="B3108" s="56" t="s">
        <v>1549</v>
      </c>
      <c r="C3108" s="56" t="s">
        <v>4452</v>
      </c>
    </row>
    <row r="3109" spans="1:3" x14ac:dyDescent="0.25">
      <c r="A3109" s="56" t="s">
        <v>197</v>
      </c>
      <c r="B3109" s="56" t="s">
        <v>1241</v>
      </c>
      <c r="C3109" s="56" t="s">
        <v>4828</v>
      </c>
    </row>
    <row r="3110" spans="1:3" x14ac:dyDescent="0.25">
      <c r="A3110" s="56" t="s">
        <v>197</v>
      </c>
      <c r="B3110" s="56" t="s">
        <v>1421</v>
      </c>
      <c r="C3110" s="56" t="s">
        <v>4452</v>
      </c>
    </row>
    <row r="3111" spans="1:3" x14ac:dyDescent="0.25">
      <c r="A3111" s="56" t="s">
        <v>3326</v>
      </c>
      <c r="B3111" s="56" t="s">
        <v>2353</v>
      </c>
      <c r="C3111" s="56" t="s">
        <v>4717</v>
      </c>
    </row>
    <row r="3112" spans="1:3" x14ac:dyDescent="0.25">
      <c r="A3112" s="56" t="s">
        <v>3326</v>
      </c>
      <c r="B3112" s="56" t="s">
        <v>2355</v>
      </c>
      <c r="C3112" s="56" t="s">
        <v>4717</v>
      </c>
    </row>
    <row r="3113" spans="1:3" x14ac:dyDescent="0.25">
      <c r="A3113" s="56" t="s">
        <v>3326</v>
      </c>
      <c r="B3113" s="56" t="s">
        <v>2351</v>
      </c>
      <c r="C3113" s="56" t="s">
        <v>4717</v>
      </c>
    </row>
    <row r="3114" spans="1:3" x14ac:dyDescent="0.25">
      <c r="A3114" s="56" t="s">
        <v>3326</v>
      </c>
      <c r="B3114" s="56" t="s">
        <v>2359</v>
      </c>
      <c r="C3114" s="56" t="s">
        <v>4717</v>
      </c>
    </row>
    <row r="3115" spans="1:3" x14ac:dyDescent="0.25">
      <c r="A3115" s="56" t="s">
        <v>3326</v>
      </c>
      <c r="B3115" s="56" t="s">
        <v>2631</v>
      </c>
      <c r="C3115" s="56" t="s">
        <v>4829</v>
      </c>
    </row>
    <row r="3116" spans="1:3" x14ac:dyDescent="0.25">
      <c r="A3116" s="56" t="s">
        <v>3326</v>
      </c>
      <c r="B3116" s="56" t="s">
        <v>2349</v>
      </c>
      <c r="C3116" s="56" t="s">
        <v>4717</v>
      </c>
    </row>
    <row r="3117" spans="1:3" x14ac:dyDescent="0.25">
      <c r="A3117" s="56" t="s">
        <v>3326</v>
      </c>
      <c r="B3117" s="56" t="s">
        <v>2357</v>
      </c>
      <c r="C3117" s="56" t="s">
        <v>4717</v>
      </c>
    </row>
    <row r="3118" spans="1:3" x14ac:dyDescent="0.25">
      <c r="A3118" s="56" t="s">
        <v>3326</v>
      </c>
      <c r="B3118" s="56" t="s">
        <v>2613</v>
      </c>
      <c r="C3118" s="56" t="s">
        <v>4829</v>
      </c>
    </row>
    <row r="3119" spans="1:3" ht="30" x14ac:dyDescent="0.25">
      <c r="A3119" s="56" t="s">
        <v>52</v>
      </c>
      <c r="B3119" s="56" t="s">
        <v>1727</v>
      </c>
      <c r="C3119" s="57" t="s">
        <v>4830</v>
      </c>
    </row>
    <row r="3120" spans="1:3" x14ac:dyDescent="0.25">
      <c r="A3120" s="56" t="s">
        <v>52</v>
      </c>
      <c r="B3120" s="56" t="s">
        <v>1997</v>
      </c>
      <c r="C3120" s="56" t="s">
        <v>4446</v>
      </c>
    </row>
    <row r="3121" spans="1:3" x14ac:dyDescent="0.25">
      <c r="A3121" s="56" t="s">
        <v>52</v>
      </c>
      <c r="B3121" s="56" t="s">
        <v>659</v>
      </c>
      <c r="C3121" s="56" t="s">
        <v>4831</v>
      </c>
    </row>
    <row r="3122" spans="1:3" x14ac:dyDescent="0.25">
      <c r="A3122" s="56" t="s">
        <v>52</v>
      </c>
      <c r="B3122" s="56" t="s">
        <v>1717</v>
      </c>
      <c r="C3122" s="56" t="s">
        <v>4444</v>
      </c>
    </row>
    <row r="3123" spans="1:3" x14ac:dyDescent="0.25">
      <c r="A3123" s="56" t="s">
        <v>52</v>
      </c>
      <c r="B3123" s="56" t="s">
        <v>1809</v>
      </c>
      <c r="C3123" s="56" t="s">
        <v>4496</v>
      </c>
    </row>
    <row r="3124" spans="1:3" x14ac:dyDescent="0.25">
      <c r="A3124" s="56" t="s">
        <v>52</v>
      </c>
      <c r="B3124" s="56" t="s">
        <v>1967</v>
      </c>
      <c r="C3124" s="56" t="s">
        <v>4832</v>
      </c>
    </row>
    <row r="3125" spans="1:3" x14ac:dyDescent="0.25">
      <c r="A3125" s="56" t="s">
        <v>52</v>
      </c>
      <c r="B3125" s="56" t="s">
        <v>1995</v>
      </c>
      <c r="C3125" s="56" t="s">
        <v>4446</v>
      </c>
    </row>
    <row r="3126" spans="1:3" x14ac:dyDescent="0.25">
      <c r="A3126" s="56" t="s">
        <v>52</v>
      </c>
      <c r="B3126" s="56" t="s">
        <v>2517</v>
      </c>
      <c r="C3126" s="56" t="s">
        <v>4831</v>
      </c>
    </row>
    <row r="3127" spans="1:3" x14ac:dyDescent="0.25">
      <c r="A3127" s="56" t="s">
        <v>52</v>
      </c>
      <c r="B3127" s="56" t="s">
        <v>1003</v>
      </c>
      <c r="C3127" s="56" t="s">
        <v>4831</v>
      </c>
    </row>
    <row r="3128" spans="1:3" x14ac:dyDescent="0.25">
      <c r="A3128" s="56" t="s">
        <v>52</v>
      </c>
      <c r="B3128" s="56" t="s">
        <v>1715</v>
      </c>
      <c r="C3128" s="56" t="s">
        <v>4833</v>
      </c>
    </row>
    <row r="3129" spans="1:3" x14ac:dyDescent="0.25">
      <c r="A3129" s="56" t="s">
        <v>52</v>
      </c>
      <c r="B3129" s="56" t="s">
        <v>1309</v>
      </c>
      <c r="C3129" s="56" t="s">
        <v>4832</v>
      </c>
    </row>
    <row r="3130" spans="1:3" ht="30" x14ac:dyDescent="0.25">
      <c r="A3130" s="56" t="s">
        <v>52</v>
      </c>
      <c r="B3130" s="56" t="s">
        <v>1725</v>
      </c>
      <c r="C3130" s="57" t="s">
        <v>4830</v>
      </c>
    </row>
    <row r="3131" spans="1:3" x14ac:dyDescent="0.25">
      <c r="A3131" s="56" t="s">
        <v>52</v>
      </c>
      <c r="B3131" s="56" t="s">
        <v>2749</v>
      </c>
      <c r="C3131" s="56" t="s">
        <v>4535</v>
      </c>
    </row>
    <row r="3132" spans="1:3" ht="30" x14ac:dyDescent="0.25">
      <c r="A3132" s="56" t="s">
        <v>52</v>
      </c>
      <c r="B3132" s="56" t="s">
        <v>1723</v>
      </c>
      <c r="C3132" s="57" t="s">
        <v>4830</v>
      </c>
    </row>
    <row r="3133" spans="1:3" x14ac:dyDescent="0.25">
      <c r="A3133" s="56" t="s">
        <v>52</v>
      </c>
      <c r="B3133" s="56" t="s">
        <v>1969</v>
      </c>
      <c r="C3133" s="56" t="s">
        <v>4832</v>
      </c>
    </row>
    <row r="3134" spans="1:3" x14ac:dyDescent="0.25">
      <c r="A3134" s="56" t="s">
        <v>52</v>
      </c>
      <c r="B3134" s="56" t="s">
        <v>1649</v>
      </c>
      <c r="C3134" s="56" t="s">
        <v>4832</v>
      </c>
    </row>
    <row r="3135" spans="1:3" x14ac:dyDescent="0.25">
      <c r="A3135" s="56" t="s">
        <v>52</v>
      </c>
      <c r="B3135" s="56" t="s">
        <v>1255</v>
      </c>
      <c r="C3135" s="56" t="s">
        <v>4834</v>
      </c>
    </row>
    <row r="3136" spans="1:3" x14ac:dyDescent="0.25">
      <c r="A3136" s="56" t="s">
        <v>52</v>
      </c>
      <c r="B3136" s="56" t="s">
        <v>1719</v>
      </c>
      <c r="C3136" s="56" t="s">
        <v>4451</v>
      </c>
    </row>
    <row r="3137" spans="1:3" x14ac:dyDescent="0.25">
      <c r="A3137" s="56" t="s">
        <v>52</v>
      </c>
      <c r="B3137" s="56" t="s">
        <v>1305</v>
      </c>
      <c r="C3137" s="56" t="s">
        <v>4832</v>
      </c>
    </row>
    <row r="3138" spans="1:3" x14ac:dyDescent="0.25">
      <c r="A3138" s="56" t="s">
        <v>52</v>
      </c>
      <c r="B3138" s="56" t="s">
        <v>2151</v>
      </c>
      <c r="C3138" s="56" t="s">
        <v>4446</v>
      </c>
    </row>
    <row r="3139" spans="1:3" x14ac:dyDescent="0.25">
      <c r="A3139" s="56" t="s">
        <v>52</v>
      </c>
      <c r="B3139" s="56" t="s">
        <v>1179</v>
      </c>
      <c r="C3139" s="56" t="s">
        <v>4460</v>
      </c>
    </row>
    <row r="3140" spans="1:3" x14ac:dyDescent="0.25">
      <c r="A3140" s="56" t="s">
        <v>52</v>
      </c>
      <c r="B3140" s="56" t="s">
        <v>1311</v>
      </c>
      <c r="C3140" s="56" t="s">
        <v>4832</v>
      </c>
    </row>
    <row r="3141" spans="1:3" x14ac:dyDescent="0.25">
      <c r="A3141" s="56" t="s">
        <v>52</v>
      </c>
      <c r="B3141" s="56" t="s">
        <v>1805</v>
      </c>
      <c r="C3141" s="56" t="s">
        <v>4834</v>
      </c>
    </row>
    <row r="3142" spans="1:3" x14ac:dyDescent="0.25">
      <c r="A3142" s="56" t="s">
        <v>52</v>
      </c>
      <c r="B3142" s="56" t="s">
        <v>1707</v>
      </c>
      <c r="C3142" s="56" t="s">
        <v>4835</v>
      </c>
    </row>
    <row r="3143" spans="1:3" x14ac:dyDescent="0.25">
      <c r="A3143" s="56" t="s">
        <v>52</v>
      </c>
      <c r="B3143" s="56" t="s">
        <v>2539</v>
      </c>
      <c r="C3143" s="56" t="s">
        <v>4831</v>
      </c>
    </row>
    <row r="3144" spans="1:3" x14ac:dyDescent="0.25">
      <c r="A3144" s="56" t="s">
        <v>52</v>
      </c>
      <c r="B3144" s="56" t="s">
        <v>2767</v>
      </c>
      <c r="C3144" s="56" t="s">
        <v>4458</v>
      </c>
    </row>
    <row r="3145" spans="1:3" x14ac:dyDescent="0.25">
      <c r="A3145" s="56" t="s">
        <v>52</v>
      </c>
      <c r="B3145" s="56" t="s">
        <v>1307</v>
      </c>
      <c r="C3145" s="56" t="s">
        <v>4832</v>
      </c>
    </row>
    <row r="3146" spans="1:3" x14ac:dyDescent="0.25">
      <c r="A3146" s="56" t="s">
        <v>52</v>
      </c>
      <c r="B3146" s="56" t="s">
        <v>2765</v>
      </c>
      <c r="C3146" s="56" t="s">
        <v>4458</v>
      </c>
    </row>
    <row r="3147" spans="1:3" x14ac:dyDescent="0.25">
      <c r="A3147" s="56" t="s">
        <v>52</v>
      </c>
      <c r="B3147" s="56" t="s">
        <v>1807</v>
      </c>
      <c r="C3147" s="56" t="s">
        <v>4834</v>
      </c>
    </row>
    <row r="3148" spans="1:3" x14ac:dyDescent="0.25">
      <c r="A3148" s="56" t="s">
        <v>343</v>
      </c>
      <c r="B3148" s="56" t="s">
        <v>1963</v>
      </c>
      <c r="C3148" s="56" t="s">
        <v>4836</v>
      </c>
    </row>
    <row r="3149" spans="1:3" x14ac:dyDescent="0.25">
      <c r="A3149" s="56" t="s">
        <v>343</v>
      </c>
      <c r="B3149" s="56" t="s">
        <v>1719</v>
      </c>
      <c r="C3149" s="56" t="s">
        <v>4451</v>
      </c>
    </row>
    <row r="3150" spans="1:3" x14ac:dyDescent="0.25">
      <c r="A3150" s="56" t="s">
        <v>343</v>
      </c>
      <c r="B3150" s="56" t="s">
        <v>1241</v>
      </c>
      <c r="C3150" s="56" t="s">
        <v>4837</v>
      </c>
    </row>
    <row r="3151" spans="1:3" x14ac:dyDescent="0.25">
      <c r="A3151" s="56" t="s">
        <v>343</v>
      </c>
      <c r="B3151" s="56" t="s">
        <v>1711</v>
      </c>
      <c r="C3151" s="56" t="s">
        <v>4445</v>
      </c>
    </row>
    <row r="3152" spans="1:3" x14ac:dyDescent="0.25">
      <c r="A3152" s="56" t="s">
        <v>343</v>
      </c>
      <c r="B3152" s="56" t="s">
        <v>2151</v>
      </c>
      <c r="C3152" s="56" t="s">
        <v>4446</v>
      </c>
    </row>
    <row r="3153" spans="1:3" x14ac:dyDescent="0.25">
      <c r="A3153" s="56" t="s">
        <v>343</v>
      </c>
      <c r="B3153" s="56" t="s">
        <v>1723</v>
      </c>
      <c r="C3153" s="56" t="s">
        <v>4445</v>
      </c>
    </row>
    <row r="3154" spans="1:3" x14ac:dyDescent="0.25">
      <c r="A3154" s="56" t="s">
        <v>343</v>
      </c>
      <c r="B3154" s="56" t="s">
        <v>1255</v>
      </c>
      <c r="C3154" s="56" t="s">
        <v>4446</v>
      </c>
    </row>
    <row r="3155" spans="1:3" x14ac:dyDescent="0.25">
      <c r="A3155" s="56" t="s">
        <v>343</v>
      </c>
      <c r="B3155" s="56" t="s">
        <v>1969</v>
      </c>
      <c r="C3155" s="56" t="s">
        <v>4838</v>
      </c>
    </row>
    <row r="3156" spans="1:3" x14ac:dyDescent="0.25">
      <c r="A3156" s="56" t="s">
        <v>343</v>
      </c>
      <c r="B3156" s="56" t="s">
        <v>1807</v>
      </c>
      <c r="C3156" s="56" t="s">
        <v>4446</v>
      </c>
    </row>
    <row r="3157" spans="1:3" x14ac:dyDescent="0.25">
      <c r="A3157" s="56" t="s">
        <v>343</v>
      </c>
      <c r="B3157" s="56" t="s">
        <v>1707</v>
      </c>
      <c r="C3157" s="56" t="s">
        <v>4457</v>
      </c>
    </row>
    <row r="3158" spans="1:3" x14ac:dyDescent="0.25">
      <c r="A3158" s="56" t="s">
        <v>343</v>
      </c>
      <c r="B3158" s="56" t="s">
        <v>1309</v>
      </c>
      <c r="C3158" s="56" t="s">
        <v>4838</v>
      </c>
    </row>
    <row r="3159" spans="1:3" x14ac:dyDescent="0.25">
      <c r="A3159" s="56" t="s">
        <v>343</v>
      </c>
      <c r="B3159" s="56" t="s">
        <v>1997</v>
      </c>
      <c r="C3159" s="56" t="s">
        <v>4446</v>
      </c>
    </row>
    <row r="3160" spans="1:3" x14ac:dyDescent="0.25">
      <c r="A3160" s="56" t="s">
        <v>343</v>
      </c>
      <c r="B3160" s="56" t="s">
        <v>1961</v>
      </c>
      <c r="C3160" s="56" t="s">
        <v>4836</v>
      </c>
    </row>
    <row r="3161" spans="1:3" x14ac:dyDescent="0.25">
      <c r="A3161" s="56" t="s">
        <v>343</v>
      </c>
      <c r="B3161" s="56" t="s">
        <v>1649</v>
      </c>
      <c r="C3161" s="56" t="s">
        <v>4838</v>
      </c>
    </row>
    <row r="3162" spans="1:3" x14ac:dyDescent="0.25">
      <c r="A3162" s="56" t="s">
        <v>343</v>
      </c>
      <c r="B3162" s="56" t="s">
        <v>1725</v>
      </c>
      <c r="C3162" s="56" t="s">
        <v>4445</v>
      </c>
    </row>
    <row r="3163" spans="1:3" x14ac:dyDescent="0.25">
      <c r="A3163" s="56" t="s">
        <v>343</v>
      </c>
      <c r="B3163" s="56" t="s">
        <v>1995</v>
      </c>
      <c r="C3163" s="56" t="s">
        <v>4446</v>
      </c>
    </row>
    <row r="3164" spans="1:3" x14ac:dyDescent="0.25">
      <c r="A3164" s="56" t="s">
        <v>343</v>
      </c>
      <c r="B3164" s="56" t="s">
        <v>2767</v>
      </c>
      <c r="C3164" s="56" t="s">
        <v>4458</v>
      </c>
    </row>
    <row r="3165" spans="1:3" x14ac:dyDescent="0.25">
      <c r="A3165" s="56" t="s">
        <v>343</v>
      </c>
      <c r="B3165" s="56" t="s">
        <v>1717</v>
      </c>
      <c r="C3165" s="56" t="s">
        <v>4444</v>
      </c>
    </row>
    <row r="3166" spans="1:3" x14ac:dyDescent="0.25">
      <c r="A3166" s="56" t="s">
        <v>343</v>
      </c>
      <c r="B3166" s="56" t="s">
        <v>2539</v>
      </c>
      <c r="C3166" s="56" t="s">
        <v>4446</v>
      </c>
    </row>
    <row r="3167" spans="1:3" x14ac:dyDescent="0.25">
      <c r="A3167" s="56" t="s">
        <v>343</v>
      </c>
      <c r="B3167" s="56" t="s">
        <v>1307</v>
      </c>
      <c r="C3167" s="56" t="s">
        <v>4838</v>
      </c>
    </row>
    <row r="3168" spans="1:3" x14ac:dyDescent="0.25">
      <c r="A3168" s="56" t="s">
        <v>343</v>
      </c>
      <c r="B3168" s="56" t="s">
        <v>1715</v>
      </c>
      <c r="C3168" s="56" t="s">
        <v>4445</v>
      </c>
    </row>
    <row r="3169" spans="1:3" x14ac:dyDescent="0.25">
      <c r="A3169" s="56" t="s">
        <v>343</v>
      </c>
      <c r="B3169" s="56" t="s">
        <v>1727</v>
      </c>
      <c r="C3169" s="56" t="s">
        <v>4445</v>
      </c>
    </row>
    <row r="3170" spans="1:3" x14ac:dyDescent="0.25">
      <c r="A3170" s="56" t="s">
        <v>343</v>
      </c>
      <c r="B3170" s="56" t="s">
        <v>2765</v>
      </c>
      <c r="C3170" s="56" t="s">
        <v>4458</v>
      </c>
    </row>
    <row r="3171" spans="1:3" x14ac:dyDescent="0.25">
      <c r="A3171" s="56" t="s">
        <v>343</v>
      </c>
      <c r="B3171" s="56" t="s">
        <v>1959</v>
      </c>
      <c r="C3171" s="56" t="s">
        <v>4839</v>
      </c>
    </row>
    <row r="3172" spans="1:3" x14ac:dyDescent="0.25">
      <c r="A3172" s="56" t="s">
        <v>343</v>
      </c>
      <c r="B3172" s="56" t="s">
        <v>1967</v>
      </c>
      <c r="C3172" s="56" t="s">
        <v>4838</v>
      </c>
    </row>
    <row r="3173" spans="1:3" x14ac:dyDescent="0.25">
      <c r="A3173" s="56" t="s">
        <v>343</v>
      </c>
      <c r="B3173" s="56" t="s">
        <v>1003</v>
      </c>
      <c r="C3173" s="56" t="s">
        <v>4446</v>
      </c>
    </row>
    <row r="3174" spans="1:3" x14ac:dyDescent="0.25">
      <c r="A3174" s="56" t="s">
        <v>343</v>
      </c>
      <c r="B3174" s="56" t="s">
        <v>659</v>
      </c>
      <c r="C3174" s="56" t="s">
        <v>4446</v>
      </c>
    </row>
    <row r="3175" spans="1:3" x14ac:dyDescent="0.25">
      <c r="A3175" s="56" t="s">
        <v>343</v>
      </c>
      <c r="B3175" s="56" t="s">
        <v>1805</v>
      </c>
      <c r="C3175" s="56" t="s">
        <v>4446</v>
      </c>
    </row>
    <row r="3176" spans="1:3" x14ac:dyDescent="0.25">
      <c r="A3176" s="56" t="s">
        <v>343</v>
      </c>
      <c r="B3176" s="56" t="s">
        <v>2517</v>
      </c>
      <c r="C3176" s="56" t="s">
        <v>4446</v>
      </c>
    </row>
    <row r="3177" spans="1:3" x14ac:dyDescent="0.25">
      <c r="A3177" s="56" t="s">
        <v>343</v>
      </c>
      <c r="B3177" s="56" t="s">
        <v>1311</v>
      </c>
      <c r="C3177" s="56" t="s">
        <v>4838</v>
      </c>
    </row>
    <row r="3178" spans="1:3" x14ac:dyDescent="0.25">
      <c r="A3178" s="56" t="s">
        <v>343</v>
      </c>
      <c r="B3178" s="56" t="s">
        <v>1713</v>
      </c>
      <c r="C3178" s="56" t="s">
        <v>4445</v>
      </c>
    </row>
    <row r="3179" spans="1:3" x14ac:dyDescent="0.25">
      <c r="A3179" s="56" t="s">
        <v>343</v>
      </c>
      <c r="B3179" s="56" t="s">
        <v>1179</v>
      </c>
      <c r="C3179" s="56" t="s">
        <v>4460</v>
      </c>
    </row>
    <row r="3180" spans="1:3" x14ac:dyDescent="0.25">
      <c r="A3180" s="56" t="s">
        <v>343</v>
      </c>
      <c r="B3180" s="56" t="s">
        <v>1809</v>
      </c>
      <c r="C3180" s="56" t="s">
        <v>4446</v>
      </c>
    </row>
    <row r="3181" spans="1:3" x14ac:dyDescent="0.25">
      <c r="A3181" s="56" t="s">
        <v>343</v>
      </c>
      <c r="B3181" s="56" t="s">
        <v>1305</v>
      </c>
      <c r="C3181" s="56" t="s">
        <v>4838</v>
      </c>
    </row>
    <row r="3182" spans="1:3" x14ac:dyDescent="0.25">
      <c r="A3182" s="56" t="s">
        <v>157</v>
      </c>
      <c r="B3182" s="56" t="s">
        <v>2539</v>
      </c>
      <c r="C3182" s="56" t="s">
        <v>4840</v>
      </c>
    </row>
    <row r="3183" spans="1:3" x14ac:dyDescent="0.25">
      <c r="A3183" s="56" t="s">
        <v>157</v>
      </c>
      <c r="B3183" s="56" t="s">
        <v>1307</v>
      </c>
      <c r="C3183" s="56" t="s">
        <v>4841</v>
      </c>
    </row>
    <row r="3184" spans="1:3" x14ac:dyDescent="0.25">
      <c r="A3184" s="56" t="s">
        <v>157</v>
      </c>
      <c r="B3184" s="56" t="s">
        <v>1255</v>
      </c>
      <c r="C3184" s="56" t="s">
        <v>4842</v>
      </c>
    </row>
    <row r="3185" spans="1:3" x14ac:dyDescent="0.25">
      <c r="A3185" s="56" t="s">
        <v>157</v>
      </c>
      <c r="B3185" s="56" t="s">
        <v>2765</v>
      </c>
      <c r="C3185" s="56" t="s">
        <v>4458</v>
      </c>
    </row>
    <row r="3186" spans="1:3" x14ac:dyDescent="0.25">
      <c r="A3186" s="56" t="s">
        <v>157</v>
      </c>
      <c r="B3186" s="56" t="s">
        <v>1725</v>
      </c>
      <c r="C3186" s="56" t="s">
        <v>4445</v>
      </c>
    </row>
    <row r="3187" spans="1:3" x14ac:dyDescent="0.25">
      <c r="A3187" s="56" t="s">
        <v>157</v>
      </c>
      <c r="B3187" s="56" t="s">
        <v>1959</v>
      </c>
      <c r="C3187" s="56" t="s">
        <v>4843</v>
      </c>
    </row>
    <row r="3188" spans="1:3" x14ac:dyDescent="0.25">
      <c r="A3188" s="56" t="s">
        <v>157</v>
      </c>
      <c r="B3188" s="56" t="s">
        <v>1719</v>
      </c>
      <c r="C3188" s="56" t="s">
        <v>4844</v>
      </c>
    </row>
    <row r="3189" spans="1:3" x14ac:dyDescent="0.25">
      <c r="A3189" s="56" t="s">
        <v>157</v>
      </c>
      <c r="B3189" s="56" t="s">
        <v>1723</v>
      </c>
      <c r="C3189" s="56" t="s">
        <v>4845</v>
      </c>
    </row>
    <row r="3190" spans="1:3" x14ac:dyDescent="0.25">
      <c r="A3190" s="56" t="s">
        <v>157</v>
      </c>
      <c r="B3190" s="56" t="s">
        <v>1967</v>
      </c>
      <c r="C3190" s="56" t="s">
        <v>4841</v>
      </c>
    </row>
    <row r="3191" spans="1:3" x14ac:dyDescent="0.25">
      <c r="A3191" s="56" t="s">
        <v>157</v>
      </c>
      <c r="B3191" s="56" t="s">
        <v>1003</v>
      </c>
      <c r="C3191" s="56" t="s">
        <v>4840</v>
      </c>
    </row>
    <row r="3192" spans="1:3" x14ac:dyDescent="0.25">
      <c r="A3192" s="56" t="s">
        <v>157</v>
      </c>
      <c r="B3192" s="56" t="s">
        <v>1649</v>
      </c>
      <c r="C3192" s="56" t="s">
        <v>4841</v>
      </c>
    </row>
    <row r="3193" spans="1:3" x14ac:dyDescent="0.25">
      <c r="A3193" s="56" t="s">
        <v>157</v>
      </c>
      <c r="B3193" s="56" t="s">
        <v>1995</v>
      </c>
      <c r="C3193" s="56" t="s">
        <v>4446</v>
      </c>
    </row>
    <row r="3194" spans="1:3" x14ac:dyDescent="0.25">
      <c r="A3194" s="56" t="s">
        <v>157</v>
      </c>
      <c r="B3194" s="56" t="s">
        <v>2751</v>
      </c>
      <c r="C3194" s="56" t="s">
        <v>4466</v>
      </c>
    </row>
    <row r="3195" spans="1:3" x14ac:dyDescent="0.25">
      <c r="A3195" s="56" t="s">
        <v>157</v>
      </c>
      <c r="B3195" s="56" t="s">
        <v>2767</v>
      </c>
      <c r="C3195" s="56" t="s">
        <v>4458</v>
      </c>
    </row>
    <row r="3196" spans="1:3" x14ac:dyDescent="0.25">
      <c r="A3196" s="56" t="s">
        <v>157</v>
      </c>
      <c r="B3196" s="56" t="s">
        <v>1311</v>
      </c>
      <c r="C3196" s="56" t="s">
        <v>4841</v>
      </c>
    </row>
    <row r="3197" spans="1:3" x14ac:dyDescent="0.25">
      <c r="A3197" s="56" t="s">
        <v>157</v>
      </c>
      <c r="B3197" s="56" t="s">
        <v>2517</v>
      </c>
      <c r="C3197" s="56" t="s">
        <v>4840</v>
      </c>
    </row>
    <row r="3198" spans="1:3" x14ac:dyDescent="0.25">
      <c r="A3198" s="56" t="s">
        <v>157</v>
      </c>
      <c r="B3198" s="56" t="s">
        <v>1809</v>
      </c>
      <c r="C3198" s="56" t="s">
        <v>4496</v>
      </c>
    </row>
    <row r="3199" spans="1:3" x14ac:dyDescent="0.25">
      <c r="A3199" s="56" t="s">
        <v>157</v>
      </c>
      <c r="B3199" s="56" t="s">
        <v>1305</v>
      </c>
      <c r="C3199" s="56" t="s">
        <v>4841</v>
      </c>
    </row>
    <row r="3200" spans="1:3" x14ac:dyDescent="0.25">
      <c r="A3200" s="56" t="s">
        <v>157</v>
      </c>
      <c r="B3200" s="56" t="s">
        <v>1969</v>
      </c>
      <c r="C3200" s="56" t="s">
        <v>4841</v>
      </c>
    </row>
    <row r="3201" spans="1:3" x14ac:dyDescent="0.25">
      <c r="A3201" s="56" t="s">
        <v>157</v>
      </c>
      <c r="B3201" s="56" t="s">
        <v>1713</v>
      </c>
      <c r="C3201" s="56" t="s">
        <v>4445</v>
      </c>
    </row>
    <row r="3202" spans="1:3" x14ac:dyDescent="0.25">
      <c r="A3202" s="56" t="s">
        <v>157</v>
      </c>
      <c r="B3202" s="56" t="s">
        <v>1179</v>
      </c>
      <c r="C3202" s="56" t="s">
        <v>4460</v>
      </c>
    </row>
    <row r="3203" spans="1:3" x14ac:dyDescent="0.25">
      <c r="A3203" s="56" t="s">
        <v>157</v>
      </c>
      <c r="B3203" s="56" t="s">
        <v>1711</v>
      </c>
      <c r="C3203" s="56" t="s">
        <v>4845</v>
      </c>
    </row>
    <row r="3204" spans="1:3" x14ac:dyDescent="0.25">
      <c r="A3204" s="56" t="s">
        <v>157</v>
      </c>
      <c r="B3204" s="56" t="s">
        <v>1707</v>
      </c>
      <c r="C3204" s="56" t="s">
        <v>4457</v>
      </c>
    </row>
    <row r="3205" spans="1:3" x14ac:dyDescent="0.25">
      <c r="A3205" s="56" t="s">
        <v>157</v>
      </c>
      <c r="B3205" s="56" t="s">
        <v>1715</v>
      </c>
      <c r="C3205" s="56" t="s">
        <v>4445</v>
      </c>
    </row>
    <row r="3206" spans="1:3" x14ac:dyDescent="0.25">
      <c r="A3206" s="56" t="s">
        <v>157</v>
      </c>
      <c r="B3206" s="56" t="s">
        <v>1309</v>
      </c>
      <c r="C3206" s="56" t="s">
        <v>4841</v>
      </c>
    </row>
    <row r="3207" spans="1:3" x14ac:dyDescent="0.25">
      <c r="A3207" s="56" t="s">
        <v>157</v>
      </c>
      <c r="B3207" s="56" t="s">
        <v>1961</v>
      </c>
      <c r="C3207" s="56" t="s">
        <v>4843</v>
      </c>
    </row>
    <row r="3208" spans="1:3" x14ac:dyDescent="0.25">
      <c r="A3208" s="56" t="s">
        <v>157</v>
      </c>
      <c r="B3208" s="56" t="s">
        <v>1805</v>
      </c>
      <c r="C3208" s="56" t="s">
        <v>4842</v>
      </c>
    </row>
    <row r="3209" spans="1:3" x14ac:dyDescent="0.25">
      <c r="A3209" s="56" t="s">
        <v>157</v>
      </c>
      <c r="B3209" s="56" t="s">
        <v>659</v>
      </c>
      <c r="C3209" s="56" t="s">
        <v>4840</v>
      </c>
    </row>
    <row r="3210" spans="1:3" x14ac:dyDescent="0.25">
      <c r="A3210" s="56" t="s">
        <v>157</v>
      </c>
      <c r="B3210" s="56" t="s">
        <v>2151</v>
      </c>
      <c r="C3210" s="56" t="s">
        <v>4446</v>
      </c>
    </row>
    <row r="3211" spans="1:3" x14ac:dyDescent="0.25">
      <c r="A3211" s="56" t="s">
        <v>157</v>
      </c>
      <c r="B3211" s="56" t="s">
        <v>1997</v>
      </c>
      <c r="C3211" s="56" t="s">
        <v>4446</v>
      </c>
    </row>
    <row r="3212" spans="1:3" x14ac:dyDescent="0.25">
      <c r="A3212" s="56" t="s">
        <v>157</v>
      </c>
      <c r="B3212" s="56" t="s">
        <v>1727</v>
      </c>
      <c r="C3212" s="56" t="s">
        <v>4445</v>
      </c>
    </row>
    <row r="3213" spans="1:3" x14ac:dyDescent="0.25">
      <c r="A3213" s="56" t="s">
        <v>157</v>
      </c>
      <c r="B3213" s="56" t="s">
        <v>1963</v>
      </c>
      <c r="C3213" s="56" t="s">
        <v>4843</v>
      </c>
    </row>
    <row r="3214" spans="1:3" x14ac:dyDescent="0.25">
      <c r="A3214" s="56" t="s">
        <v>157</v>
      </c>
      <c r="B3214" s="56" t="s">
        <v>2749</v>
      </c>
      <c r="C3214" s="56" t="s">
        <v>4466</v>
      </c>
    </row>
    <row r="3215" spans="1:3" x14ac:dyDescent="0.25">
      <c r="A3215" s="56" t="s">
        <v>157</v>
      </c>
      <c r="B3215" s="56" t="s">
        <v>1717</v>
      </c>
      <c r="C3215" s="56" t="s">
        <v>4444</v>
      </c>
    </row>
    <row r="3216" spans="1:3" x14ac:dyDescent="0.25">
      <c r="A3216" s="56" t="s">
        <v>157</v>
      </c>
      <c r="B3216" s="56" t="s">
        <v>1807</v>
      </c>
      <c r="C3216" s="56" t="s">
        <v>4842</v>
      </c>
    </row>
    <row r="3217" spans="1:3" x14ac:dyDescent="0.25">
      <c r="A3217" s="56" t="s">
        <v>371</v>
      </c>
      <c r="B3217" s="56" t="s">
        <v>1713</v>
      </c>
      <c r="C3217" s="56" t="s">
        <v>4445</v>
      </c>
    </row>
    <row r="3218" spans="1:3" x14ac:dyDescent="0.25">
      <c r="A3218" s="56" t="s">
        <v>371</v>
      </c>
      <c r="B3218" s="56" t="s">
        <v>1809</v>
      </c>
      <c r="C3218" s="56" t="s">
        <v>4446</v>
      </c>
    </row>
    <row r="3219" spans="1:3" x14ac:dyDescent="0.25">
      <c r="A3219" s="56" t="s">
        <v>371</v>
      </c>
      <c r="B3219" s="56" t="s">
        <v>2767</v>
      </c>
      <c r="C3219" s="56" t="s">
        <v>4458</v>
      </c>
    </row>
    <row r="3220" spans="1:3" x14ac:dyDescent="0.25">
      <c r="A3220" s="56" t="s">
        <v>371</v>
      </c>
      <c r="B3220" s="56" t="s">
        <v>1711</v>
      </c>
      <c r="C3220" s="56" t="s">
        <v>4445</v>
      </c>
    </row>
    <row r="3221" spans="1:3" x14ac:dyDescent="0.25">
      <c r="A3221" s="56" t="s">
        <v>371</v>
      </c>
      <c r="B3221" s="56" t="s">
        <v>1179</v>
      </c>
      <c r="C3221" s="56" t="s">
        <v>4460</v>
      </c>
    </row>
    <row r="3222" spans="1:3" x14ac:dyDescent="0.25">
      <c r="A3222" s="56" t="s">
        <v>371</v>
      </c>
      <c r="B3222" s="56" t="s">
        <v>1715</v>
      </c>
      <c r="C3222" s="56" t="s">
        <v>4445</v>
      </c>
    </row>
    <row r="3223" spans="1:3" x14ac:dyDescent="0.25">
      <c r="A3223" s="56" t="s">
        <v>371</v>
      </c>
      <c r="B3223" s="56" t="s">
        <v>659</v>
      </c>
      <c r="C3223" s="56" t="s">
        <v>4446</v>
      </c>
    </row>
    <row r="3224" spans="1:3" x14ac:dyDescent="0.25">
      <c r="A3224" s="56" t="s">
        <v>371</v>
      </c>
      <c r="B3224" s="56" t="s">
        <v>1967</v>
      </c>
      <c r="C3224" s="56" t="s">
        <v>4846</v>
      </c>
    </row>
    <row r="3225" spans="1:3" x14ac:dyDescent="0.25">
      <c r="A3225" s="56" t="s">
        <v>371</v>
      </c>
      <c r="B3225" s="56" t="s">
        <v>2151</v>
      </c>
      <c r="C3225" s="56" t="s">
        <v>4446</v>
      </c>
    </row>
    <row r="3226" spans="1:3" x14ac:dyDescent="0.25">
      <c r="A3226" s="56" t="s">
        <v>371</v>
      </c>
      <c r="B3226" s="56" t="s">
        <v>1997</v>
      </c>
      <c r="C3226" s="56" t="s">
        <v>4446</v>
      </c>
    </row>
    <row r="3227" spans="1:3" x14ac:dyDescent="0.25">
      <c r="A3227" s="56" t="s">
        <v>371</v>
      </c>
      <c r="B3227" s="56" t="s">
        <v>1307</v>
      </c>
      <c r="C3227" s="56" t="s">
        <v>4846</v>
      </c>
    </row>
    <row r="3228" spans="1:3" x14ac:dyDescent="0.25">
      <c r="A3228" s="56" t="s">
        <v>371</v>
      </c>
      <c r="B3228" s="56" t="s">
        <v>2517</v>
      </c>
      <c r="C3228" s="56" t="s">
        <v>4446</v>
      </c>
    </row>
    <row r="3229" spans="1:3" x14ac:dyDescent="0.25">
      <c r="A3229" s="56" t="s">
        <v>371</v>
      </c>
      <c r="B3229" s="56" t="s">
        <v>1807</v>
      </c>
      <c r="C3229" s="56" t="s">
        <v>4446</v>
      </c>
    </row>
    <row r="3230" spans="1:3" x14ac:dyDescent="0.25">
      <c r="A3230" s="56" t="s">
        <v>371</v>
      </c>
      <c r="B3230" s="56" t="s">
        <v>2539</v>
      </c>
      <c r="C3230" s="56" t="s">
        <v>4446</v>
      </c>
    </row>
    <row r="3231" spans="1:3" x14ac:dyDescent="0.25">
      <c r="A3231" s="56" t="s">
        <v>371</v>
      </c>
      <c r="B3231" s="56" t="s">
        <v>1717</v>
      </c>
      <c r="C3231" s="56" t="s">
        <v>4444</v>
      </c>
    </row>
    <row r="3232" spans="1:3" x14ac:dyDescent="0.25">
      <c r="A3232" s="56" t="s">
        <v>371</v>
      </c>
      <c r="B3232" s="56" t="s">
        <v>1255</v>
      </c>
      <c r="C3232" s="56" t="s">
        <v>4446</v>
      </c>
    </row>
    <row r="3233" spans="1:3" x14ac:dyDescent="0.25">
      <c r="A3233" s="56" t="s">
        <v>371</v>
      </c>
      <c r="B3233" s="56" t="s">
        <v>2765</v>
      </c>
      <c r="C3233" s="56" t="s">
        <v>4458</v>
      </c>
    </row>
    <row r="3234" spans="1:3" x14ac:dyDescent="0.25">
      <c r="A3234" s="56" t="s">
        <v>371</v>
      </c>
      <c r="B3234" s="56" t="s">
        <v>1003</v>
      </c>
      <c r="C3234" s="56" t="s">
        <v>4446</v>
      </c>
    </row>
    <row r="3235" spans="1:3" x14ac:dyDescent="0.25">
      <c r="A3235" s="56" t="s">
        <v>371</v>
      </c>
      <c r="B3235" s="56" t="s">
        <v>1995</v>
      </c>
      <c r="C3235" s="56" t="s">
        <v>4446</v>
      </c>
    </row>
    <row r="3236" spans="1:3" x14ac:dyDescent="0.25">
      <c r="A3236" s="56" t="s">
        <v>371</v>
      </c>
      <c r="B3236" s="56" t="s">
        <v>1649</v>
      </c>
      <c r="C3236" s="56" t="s">
        <v>4846</v>
      </c>
    </row>
    <row r="3237" spans="1:3" x14ac:dyDescent="0.25">
      <c r="A3237" s="56" t="s">
        <v>371</v>
      </c>
      <c r="B3237" s="56" t="s">
        <v>1727</v>
      </c>
      <c r="C3237" s="56" t="s">
        <v>4445</v>
      </c>
    </row>
    <row r="3238" spans="1:3" x14ac:dyDescent="0.25">
      <c r="A3238" s="56" t="s">
        <v>371</v>
      </c>
      <c r="B3238" s="56" t="s">
        <v>1311</v>
      </c>
      <c r="C3238" s="56" t="s">
        <v>4846</v>
      </c>
    </row>
    <row r="3239" spans="1:3" x14ac:dyDescent="0.25">
      <c r="A3239" s="56" t="s">
        <v>371</v>
      </c>
      <c r="B3239" s="56" t="s">
        <v>1305</v>
      </c>
      <c r="C3239" s="56" t="s">
        <v>4846</v>
      </c>
    </row>
    <row r="3240" spans="1:3" x14ac:dyDescent="0.25">
      <c r="A3240" s="56" t="s">
        <v>371</v>
      </c>
      <c r="B3240" s="56" t="s">
        <v>1969</v>
      </c>
      <c r="C3240" s="56" t="s">
        <v>4846</v>
      </c>
    </row>
    <row r="3241" spans="1:3" x14ac:dyDescent="0.25">
      <c r="A3241" s="56" t="s">
        <v>371</v>
      </c>
      <c r="B3241" s="56" t="s">
        <v>1241</v>
      </c>
      <c r="C3241" s="56" t="s">
        <v>4847</v>
      </c>
    </row>
    <row r="3242" spans="1:3" x14ac:dyDescent="0.25">
      <c r="A3242" s="56" t="s">
        <v>371</v>
      </c>
      <c r="B3242" s="56" t="s">
        <v>1805</v>
      </c>
      <c r="C3242" s="56" t="s">
        <v>4446</v>
      </c>
    </row>
    <row r="3243" spans="1:3" x14ac:dyDescent="0.25">
      <c r="A3243" s="56" t="s">
        <v>371</v>
      </c>
      <c r="B3243" s="56" t="s">
        <v>1309</v>
      </c>
      <c r="C3243" s="56" t="s">
        <v>4846</v>
      </c>
    </row>
    <row r="3244" spans="1:3" x14ac:dyDescent="0.25">
      <c r="A3244" s="56" t="s">
        <v>371</v>
      </c>
      <c r="B3244" s="56" t="s">
        <v>1707</v>
      </c>
      <c r="C3244" s="56" t="s">
        <v>4448</v>
      </c>
    </row>
    <row r="3245" spans="1:3" x14ac:dyDescent="0.25">
      <c r="A3245" s="56" t="s">
        <v>169</v>
      </c>
      <c r="B3245" s="56" t="s">
        <v>3019</v>
      </c>
      <c r="C3245" s="56" t="s">
        <v>4505</v>
      </c>
    </row>
    <row r="3246" spans="1:3" x14ac:dyDescent="0.25">
      <c r="A3246" s="56" t="s">
        <v>169</v>
      </c>
      <c r="B3246" s="56" t="s">
        <v>1715</v>
      </c>
      <c r="C3246" s="56" t="s">
        <v>4445</v>
      </c>
    </row>
    <row r="3247" spans="1:3" x14ac:dyDescent="0.25">
      <c r="A3247" s="56" t="s">
        <v>169</v>
      </c>
      <c r="B3247" s="56" t="s">
        <v>2517</v>
      </c>
      <c r="C3247" s="56" t="s">
        <v>4848</v>
      </c>
    </row>
    <row r="3248" spans="1:3" x14ac:dyDescent="0.25">
      <c r="A3248" s="56" t="s">
        <v>169</v>
      </c>
      <c r="B3248" s="56" t="s">
        <v>2749</v>
      </c>
      <c r="C3248" s="56" t="s">
        <v>4466</v>
      </c>
    </row>
    <row r="3249" spans="1:3" x14ac:dyDescent="0.25">
      <c r="A3249" s="56" t="s">
        <v>169</v>
      </c>
      <c r="B3249" s="56" t="s">
        <v>667</v>
      </c>
      <c r="C3249" s="56" t="s">
        <v>4505</v>
      </c>
    </row>
    <row r="3250" spans="1:3" x14ac:dyDescent="0.25">
      <c r="A3250" s="56" t="s">
        <v>169</v>
      </c>
      <c r="B3250" s="56" t="s">
        <v>3005</v>
      </c>
      <c r="C3250" s="56" t="s">
        <v>4505</v>
      </c>
    </row>
    <row r="3251" spans="1:3" x14ac:dyDescent="0.25">
      <c r="A3251" s="56" t="s">
        <v>169</v>
      </c>
      <c r="B3251" s="56" t="s">
        <v>1963</v>
      </c>
      <c r="C3251" s="56" t="s">
        <v>4610</v>
      </c>
    </row>
    <row r="3252" spans="1:3" x14ac:dyDescent="0.25">
      <c r="A3252" s="56" t="s">
        <v>169</v>
      </c>
      <c r="B3252" s="56" t="s">
        <v>669</v>
      </c>
      <c r="C3252" s="56" t="s">
        <v>4505</v>
      </c>
    </row>
    <row r="3253" spans="1:3" x14ac:dyDescent="0.25">
      <c r="A3253" s="56" t="s">
        <v>169</v>
      </c>
      <c r="B3253" s="56" t="s">
        <v>3007</v>
      </c>
      <c r="C3253" s="56" t="s">
        <v>4505</v>
      </c>
    </row>
    <row r="3254" spans="1:3" x14ac:dyDescent="0.25">
      <c r="A3254" s="56" t="s">
        <v>169</v>
      </c>
      <c r="B3254" s="56" t="s">
        <v>2927</v>
      </c>
      <c r="C3254" s="56" t="s">
        <v>4505</v>
      </c>
    </row>
    <row r="3255" spans="1:3" x14ac:dyDescent="0.25">
      <c r="A3255" s="56" t="s">
        <v>169</v>
      </c>
      <c r="B3255" s="56" t="s">
        <v>659</v>
      </c>
      <c r="C3255" s="56" t="s">
        <v>4469</v>
      </c>
    </row>
    <row r="3256" spans="1:3" x14ac:dyDescent="0.25">
      <c r="A3256" s="56" t="s">
        <v>169</v>
      </c>
      <c r="B3256" s="56" t="s">
        <v>2921</v>
      </c>
      <c r="C3256" s="56" t="s">
        <v>4505</v>
      </c>
    </row>
    <row r="3257" spans="1:3" x14ac:dyDescent="0.25">
      <c r="A3257" s="56" t="s">
        <v>169</v>
      </c>
      <c r="B3257" s="56" t="s">
        <v>1727</v>
      </c>
      <c r="C3257" s="56" t="s">
        <v>4445</v>
      </c>
    </row>
    <row r="3258" spans="1:3" x14ac:dyDescent="0.25">
      <c r="A3258" s="56" t="s">
        <v>169</v>
      </c>
      <c r="B3258" s="56" t="s">
        <v>1805</v>
      </c>
      <c r="C3258" s="56" t="s">
        <v>4848</v>
      </c>
    </row>
    <row r="3259" spans="1:3" x14ac:dyDescent="0.25">
      <c r="A3259" s="56" t="s">
        <v>169</v>
      </c>
      <c r="B3259" s="56" t="s">
        <v>1309</v>
      </c>
      <c r="C3259" s="56" t="s">
        <v>4849</v>
      </c>
    </row>
    <row r="3260" spans="1:3" x14ac:dyDescent="0.25">
      <c r="A3260" s="56" t="s">
        <v>169</v>
      </c>
      <c r="B3260" s="56" t="s">
        <v>1179</v>
      </c>
      <c r="C3260" s="56" t="s">
        <v>4460</v>
      </c>
    </row>
    <row r="3261" spans="1:3" x14ac:dyDescent="0.25">
      <c r="A3261" s="56" t="s">
        <v>169</v>
      </c>
      <c r="B3261" s="56" t="s">
        <v>2925</v>
      </c>
      <c r="C3261" s="56" t="s">
        <v>4505</v>
      </c>
    </row>
    <row r="3262" spans="1:3" x14ac:dyDescent="0.25">
      <c r="A3262" s="56" t="s">
        <v>169</v>
      </c>
      <c r="B3262" s="56" t="s">
        <v>3011</v>
      </c>
      <c r="C3262" s="56" t="s">
        <v>4505</v>
      </c>
    </row>
    <row r="3263" spans="1:3" x14ac:dyDescent="0.25">
      <c r="A3263" s="56" t="s">
        <v>169</v>
      </c>
      <c r="B3263" s="56" t="s">
        <v>2999</v>
      </c>
      <c r="C3263" s="56" t="s">
        <v>4505</v>
      </c>
    </row>
    <row r="3264" spans="1:3" x14ac:dyDescent="0.25">
      <c r="A3264" s="56" t="s">
        <v>169</v>
      </c>
      <c r="B3264" s="56" t="s">
        <v>1707</v>
      </c>
      <c r="C3264" s="56" t="s">
        <v>4457</v>
      </c>
    </row>
    <row r="3265" spans="1:3" x14ac:dyDescent="0.25">
      <c r="A3265" s="56" t="s">
        <v>169</v>
      </c>
      <c r="B3265" s="56" t="s">
        <v>3017</v>
      </c>
      <c r="C3265" s="56" t="s">
        <v>4505</v>
      </c>
    </row>
    <row r="3266" spans="1:3" x14ac:dyDescent="0.25">
      <c r="A3266" s="56" t="s">
        <v>169</v>
      </c>
      <c r="B3266" s="56" t="s">
        <v>1649</v>
      </c>
      <c r="C3266" s="56" t="s">
        <v>4849</v>
      </c>
    </row>
    <row r="3267" spans="1:3" x14ac:dyDescent="0.25">
      <c r="A3267" s="56" t="s">
        <v>169</v>
      </c>
      <c r="B3267" s="56" t="s">
        <v>651</v>
      </c>
      <c r="C3267" s="56" t="s">
        <v>4505</v>
      </c>
    </row>
    <row r="3268" spans="1:3" x14ac:dyDescent="0.25">
      <c r="A3268" s="56" t="s">
        <v>169</v>
      </c>
      <c r="B3268" s="56" t="s">
        <v>1305</v>
      </c>
      <c r="C3268" s="56" t="s">
        <v>4849</v>
      </c>
    </row>
    <row r="3269" spans="1:3" x14ac:dyDescent="0.25">
      <c r="A3269" s="56" t="s">
        <v>169</v>
      </c>
      <c r="B3269" s="56" t="s">
        <v>2917</v>
      </c>
      <c r="C3269" s="56" t="s">
        <v>4505</v>
      </c>
    </row>
    <row r="3270" spans="1:3" x14ac:dyDescent="0.25">
      <c r="A3270" s="56" t="s">
        <v>169</v>
      </c>
      <c r="B3270" s="56" t="s">
        <v>1809</v>
      </c>
      <c r="C3270" s="56" t="s">
        <v>4496</v>
      </c>
    </row>
    <row r="3271" spans="1:3" x14ac:dyDescent="0.25">
      <c r="A3271" s="56" t="s">
        <v>169</v>
      </c>
      <c r="B3271" s="56" t="s">
        <v>665</v>
      </c>
      <c r="C3271" s="56" t="s">
        <v>4505</v>
      </c>
    </row>
    <row r="3272" spans="1:3" x14ac:dyDescent="0.25">
      <c r="A3272" s="56" t="s">
        <v>169</v>
      </c>
      <c r="B3272" s="56" t="s">
        <v>2767</v>
      </c>
      <c r="C3272" s="56" t="s">
        <v>4458</v>
      </c>
    </row>
    <row r="3273" spans="1:3" x14ac:dyDescent="0.25">
      <c r="A3273" s="56" t="s">
        <v>169</v>
      </c>
      <c r="B3273" s="56" t="s">
        <v>1995</v>
      </c>
      <c r="C3273" s="56" t="s">
        <v>4502</v>
      </c>
    </row>
    <row r="3274" spans="1:3" x14ac:dyDescent="0.25">
      <c r="A3274" s="56" t="s">
        <v>169</v>
      </c>
      <c r="B3274" s="56" t="s">
        <v>2919</v>
      </c>
      <c r="C3274" s="56" t="s">
        <v>4505</v>
      </c>
    </row>
    <row r="3275" spans="1:3" x14ac:dyDescent="0.25">
      <c r="A3275" s="56" t="s">
        <v>169</v>
      </c>
      <c r="B3275" s="56" t="s">
        <v>1003</v>
      </c>
      <c r="C3275" s="56" t="s">
        <v>4469</v>
      </c>
    </row>
    <row r="3276" spans="1:3" x14ac:dyDescent="0.25">
      <c r="A3276" s="56" t="s">
        <v>169</v>
      </c>
      <c r="B3276" s="56" t="s">
        <v>1723</v>
      </c>
      <c r="C3276" s="56" t="s">
        <v>4445</v>
      </c>
    </row>
    <row r="3277" spans="1:3" x14ac:dyDescent="0.25">
      <c r="A3277" s="56" t="s">
        <v>169</v>
      </c>
      <c r="B3277" s="56" t="s">
        <v>1725</v>
      </c>
      <c r="C3277" s="56" t="s">
        <v>4445</v>
      </c>
    </row>
    <row r="3278" spans="1:3" x14ac:dyDescent="0.25">
      <c r="A3278" s="56" t="s">
        <v>169</v>
      </c>
      <c r="B3278" s="56" t="s">
        <v>1967</v>
      </c>
      <c r="C3278" s="56" t="s">
        <v>4849</v>
      </c>
    </row>
    <row r="3279" spans="1:3" x14ac:dyDescent="0.25">
      <c r="A3279" s="56" t="s">
        <v>169</v>
      </c>
      <c r="B3279" s="56" t="s">
        <v>3001</v>
      </c>
      <c r="C3279" s="56" t="s">
        <v>4505</v>
      </c>
    </row>
    <row r="3280" spans="1:3" x14ac:dyDescent="0.25">
      <c r="A3280" s="56" t="s">
        <v>169</v>
      </c>
      <c r="B3280" s="56" t="s">
        <v>3013</v>
      </c>
      <c r="C3280" s="56" t="s">
        <v>4505</v>
      </c>
    </row>
    <row r="3281" spans="1:3" x14ac:dyDescent="0.25">
      <c r="A3281" s="56" t="s">
        <v>169</v>
      </c>
      <c r="B3281" s="56" t="s">
        <v>2765</v>
      </c>
      <c r="C3281" s="56" t="s">
        <v>4458</v>
      </c>
    </row>
    <row r="3282" spans="1:3" x14ac:dyDescent="0.25">
      <c r="A3282" s="56" t="s">
        <v>169</v>
      </c>
      <c r="B3282" s="56" t="s">
        <v>1255</v>
      </c>
      <c r="C3282" s="56" t="s">
        <v>4848</v>
      </c>
    </row>
    <row r="3283" spans="1:3" x14ac:dyDescent="0.25">
      <c r="A3283" s="56" t="s">
        <v>169</v>
      </c>
      <c r="B3283" s="56" t="s">
        <v>2539</v>
      </c>
      <c r="C3283" s="56" t="s">
        <v>4848</v>
      </c>
    </row>
    <row r="3284" spans="1:3" x14ac:dyDescent="0.25">
      <c r="A3284" s="56" t="s">
        <v>169</v>
      </c>
      <c r="B3284" s="56" t="s">
        <v>1717</v>
      </c>
      <c r="C3284" s="56" t="s">
        <v>4850</v>
      </c>
    </row>
    <row r="3285" spans="1:3" x14ac:dyDescent="0.25">
      <c r="A3285" s="56" t="s">
        <v>169</v>
      </c>
      <c r="B3285" s="56" t="s">
        <v>1711</v>
      </c>
      <c r="C3285" s="56" t="s">
        <v>4445</v>
      </c>
    </row>
    <row r="3286" spans="1:3" x14ac:dyDescent="0.25">
      <c r="A3286" s="56" t="s">
        <v>169</v>
      </c>
      <c r="B3286" s="56" t="s">
        <v>2923</v>
      </c>
      <c r="C3286" s="56" t="s">
        <v>4505</v>
      </c>
    </row>
    <row r="3287" spans="1:3" x14ac:dyDescent="0.25">
      <c r="A3287" s="56" t="s">
        <v>169</v>
      </c>
      <c r="B3287" s="56" t="s">
        <v>2751</v>
      </c>
      <c r="C3287" s="56" t="s">
        <v>4466</v>
      </c>
    </row>
    <row r="3288" spans="1:3" x14ac:dyDescent="0.25">
      <c r="A3288" s="56" t="s">
        <v>169</v>
      </c>
      <c r="B3288" s="56" t="s">
        <v>3009</v>
      </c>
      <c r="C3288" s="56" t="s">
        <v>4505</v>
      </c>
    </row>
    <row r="3289" spans="1:3" x14ac:dyDescent="0.25">
      <c r="A3289" s="56" t="s">
        <v>169</v>
      </c>
      <c r="B3289" s="56" t="s">
        <v>655</v>
      </c>
      <c r="C3289" s="56" t="s">
        <v>4505</v>
      </c>
    </row>
    <row r="3290" spans="1:3" x14ac:dyDescent="0.25">
      <c r="A3290" s="56" t="s">
        <v>169</v>
      </c>
      <c r="B3290" s="56" t="s">
        <v>3015</v>
      </c>
      <c r="C3290" s="56" t="s">
        <v>4505</v>
      </c>
    </row>
    <row r="3291" spans="1:3" x14ac:dyDescent="0.25">
      <c r="A3291" s="56" t="s">
        <v>169</v>
      </c>
      <c r="B3291" s="56" t="s">
        <v>2997</v>
      </c>
      <c r="C3291" s="56" t="s">
        <v>4505</v>
      </c>
    </row>
    <row r="3292" spans="1:3" x14ac:dyDescent="0.25">
      <c r="A3292" s="56" t="s">
        <v>169</v>
      </c>
      <c r="B3292" s="56" t="s">
        <v>1807</v>
      </c>
      <c r="C3292" s="56" t="s">
        <v>4848</v>
      </c>
    </row>
    <row r="3293" spans="1:3" x14ac:dyDescent="0.25">
      <c r="A3293" s="56" t="s">
        <v>169</v>
      </c>
      <c r="B3293" s="56" t="s">
        <v>1713</v>
      </c>
      <c r="C3293" s="56" t="s">
        <v>4445</v>
      </c>
    </row>
    <row r="3294" spans="1:3" x14ac:dyDescent="0.25">
      <c r="A3294" s="56" t="s">
        <v>169</v>
      </c>
      <c r="B3294" s="56" t="s">
        <v>1307</v>
      </c>
      <c r="C3294" s="56" t="s">
        <v>4849</v>
      </c>
    </row>
    <row r="3295" spans="1:3" x14ac:dyDescent="0.25">
      <c r="A3295" s="56" t="s">
        <v>169</v>
      </c>
      <c r="B3295" s="56" t="s">
        <v>1311</v>
      </c>
      <c r="C3295" s="56" t="s">
        <v>4849</v>
      </c>
    </row>
    <row r="3296" spans="1:3" x14ac:dyDescent="0.25">
      <c r="A3296" s="56" t="s">
        <v>169</v>
      </c>
      <c r="B3296" s="56" t="s">
        <v>3003</v>
      </c>
      <c r="C3296" s="56" t="s">
        <v>4505</v>
      </c>
    </row>
    <row r="3297" spans="1:3" x14ac:dyDescent="0.25">
      <c r="A3297" s="56" t="s">
        <v>169</v>
      </c>
      <c r="B3297" s="56" t="s">
        <v>653</v>
      </c>
      <c r="C3297" s="56" t="s">
        <v>4505</v>
      </c>
    </row>
    <row r="3298" spans="1:3" x14ac:dyDescent="0.25">
      <c r="A3298" s="56" t="s">
        <v>169</v>
      </c>
      <c r="B3298" s="56" t="s">
        <v>1969</v>
      </c>
      <c r="C3298" s="56" t="s">
        <v>4849</v>
      </c>
    </row>
    <row r="3299" spans="1:3" x14ac:dyDescent="0.25">
      <c r="A3299" s="56" t="s">
        <v>169</v>
      </c>
      <c r="B3299" s="56" t="s">
        <v>1719</v>
      </c>
      <c r="C3299" s="56" t="s">
        <v>4851</v>
      </c>
    </row>
    <row r="3300" spans="1:3" x14ac:dyDescent="0.25">
      <c r="A3300" s="56" t="s">
        <v>169</v>
      </c>
      <c r="B3300" s="56" t="s">
        <v>2151</v>
      </c>
      <c r="C3300" s="56" t="s">
        <v>4446</v>
      </c>
    </row>
    <row r="3301" spans="1:3" x14ac:dyDescent="0.25">
      <c r="A3301" s="56" t="s">
        <v>169</v>
      </c>
      <c r="B3301" s="56" t="s">
        <v>1961</v>
      </c>
      <c r="C3301" s="56" t="s">
        <v>4610</v>
      </c>
    </row>
    <row r="3302" spans="1:3" x14ac:dyDescent="0.25">
      <c r="A3302" s="56" t="s">
        <v>169</v>
      </c>
      <c r="B3302" s="56" t="s">
        <v>1997</v>
      </c>
      <c r="C3302" s="56" t="s">
        <v>4502</v>
      </c>
    </row>
    <row r="3303" spans="1:3" x14ac:dyDescent="0.25">
      <c r="A3303" s="56" t="s">
        <v>235</v>
      </c>
      <c r="B3303" s="56" t="s">
        <v>2751</v>
      </c>
      <c r="C3303" s="56" t="s">
        <v>4852</v>
      </c>
    </row>
    <row r="3304" spans="1:3" x14ac:dyDescent="0.25">
      <c r="A3304" s="56" t="s">
        <v>235</v>
      </c>
      <c r="B3304" s="56" t="s">
        <v>1995</v>
      </c>
      <c r="C3304" s="56" t="s">
        <v>4446</v>
      </c>
    </row>
    <row r="3305" spans="1:3" x14ac:dyDescent="0.25">
      <c r="A3305" s="56" t="s">
        <v>235</v>
      </c>
      <c r="B3305" s="56" t="s">
        <v>1809</v>
      </c>
      <c r="C3305" s="56" t="s">
        <v>4446</v>
      </c>
    </row>
    <row r="3306" spans="1:3" x14ac:dyDescent="0.25">
      <c r="A3306" s="56" t="s">
        <v>235</v>
      </c>
      <c r="B3306" s="56" t="s">
        <v>1711</v>
      </c>
      <c r="C3306" s="56" t="s">
        <v>4445</v>
      </c>
    </row>
    <row r="3307" spans="1:3" x14ac:dyDescent="0.25">
      <c r="A3307" s="56" t="s">
        <v>235</v>
      </c>
      <c r="B3307" s="56" t="s">
        <v>1807</v>
      </c>
      <c r="C3307" s="56" t="s">
        <v>4446</v>
      </c>
    </row>
    <row r="3308" spans="1:3" x14ac:dyDescent="0.25">
      <c r="A3308" s="56" t="s">
        <v>235</v>
      </c>
      <c r="B3308" s="56" t="s">
        <v>1959</v>
      </c>
      <c r="C3308" s="56" t="s">
        <v>4853</v>
      </c>
    </row>
    <row r="3309" spans="1:3" x14ac:dyDescent="0.25">
      <c r="A3309" s="56" t="s">
        <v>235</v>
      </c>
      <c r="B3309" s="56" t="s">
        <v>1713</v>
      </c>
      <c r="C3309" s="56" t="s">
        <v>4445</v>
      </c>
    </row>
    <row r="3310" spans="1:3" x14ac:dyDescent="0.25">
      <c r="A3310" s="56" t="s">
        <v>235</v>
      </c>
      <c r="B3310" s="56" t="s">
        <v>1307</v>
      </c>
      <c r="C3310" s="56" t="s">
        <v>4854</v>
      </c>
    </row>
    <row r="3311" spans="1:3" x14ac:dyDescent="0.25">
      <c r="A3311" s="56" t="s">
        <v>235</v>
      </c>
      <c r="B3311" s="56" t="s">
        <v>1305</v>
      </c>
      <c r="C3311" s="56" t="s">
        <v>4854</v>
      </c>
    </row>
    <row r="3312" spans="1:3" x14ac:dyDescent="0.25">
      <c r="A3312" s="56" t="s">
        <v>235</v>
      </c>
      <c r="B3312" s="56" t="s">
        <v>1179</v>
      </c>
      <c r="C3312" s="56" t="s">
        <v>4460</v>
      </c>
    </row>
    <row r="3313" spans="1:3" x14ac:dyDescent="0.25">
      <c r="A3313" s="56" t="s">
        <v>235</v>
      </c>
      <c r="B3313" s="56" t="s">
        <v>1241</v>
      </c>
      <c r="C3313" s="56" t="s">
        <v>4464</v>
      </c>
    </row>
    <row r="3314" spans="1:3" x14ac:dyDescent="0.25">
      <c r="A3314" s="56" t="s">
        <v>235</v>
      </c>
      <c r="B3314" s="56" t="s">
        <v>1723</v>
      </c>
      <c r="C3314" s="56" t="s">
        <v>4445</v>
      </c>
    </row>
    <row r="3315" spans="1:3" x14ac:dyDescent="0.25">
      <c r="A3315" s="56" t="s">
        <v>235</v>
      </c>
      <c r="B3315" s="56" t="s">
        <v>2151</v>
      </c>
      <c r="C3315" s="56" t="s">
        <v>4446</v>
      </c>
    </row>
    <row r="3316" spans="1:3" x14ac:dyDescent="0.25">
      <c r="A3316" s="56" t="s">
        <v>235</v>
      </c>
      <c r="B3316" s="56" t="s">
        <v>1969</v>
      </c>
      <c r="C3316" s="56" t="s">
        <v>4854</v>
      </c>
    </row>
    <row r="3317" spans="1:3" x14ac:dyDescent="0.25">
      <c r="A3317" s="56" t="s">
        <v>235</v>
      </c>
      <c r="B3317" s="56" t="s">
        <v>659</v>
      </c>
      <c r="C3317" s="56" t="s">
        <v>4446</v>
      </c>
    </row>
    <row r="3318" spans="1:3" x14ac:dyDescent="0.25">
      <c r="A3318" s="56" t="s">
        <v>235</v>
      </c>
      <c r="B3318" s="56" t="s">
        <v>1707</v>
      </c>
      <c r="C3318" s="56" t="s">
        <v>4472</v>
      </c>
    </row>
    <row r="3319" spans="1:3" x14ac:dyDescent="0.25">
      <c r="A3319" s="56" t="s">
        <v>235</v>
      </c>
      <c r="B3319" s="56" t="s">
        <v>2767</v>
      </c>
      <c r="C3319" s="56" t="s">
        <v>4458</v>
      </c>
    </row>
    <row r="3320" spans="1:3" x14ac:dyDescent="0.25">
      <c r="A3320" s="56" t="s">
        <v>235</v>
      </c>
      <c r="B3320" s="56" t="s">
        <v>2765</v>
      </c>
      <c r="C3320" s="56" t="s">
        <v>4458</v>
      </c>
    </row>
    <row r="3321" spans="1:3" x14ac:dyDescent="0.25">
      <c r="A3321" s="56" t="s">
        <v>235</v>
      </c>
      <c r="B3321" s="56" t="s">
        <v>1725</v>
      </c>
      <c r="C3321" s="56" t="s">
        <v>4445</v>
      </c>
    </row>
    <row r="3322" spans="1:3" x14ac:dyDescent="0.25">
      <c r="A3322" s="56" t="s">
        <v>235</v>
      </c>
      <c r="B3322" s="56" t="s">
        <v>1003</v>
      </c>
      <c r="C3322" s="56" t="s">
        <v>4446</v>
      </c>
    </row>
    <row r="3323" spans="1:3" x14ac:dyDescent="0.25">
      <c r="A3323" s="56" t="s">
        <v>235</v>
      </c>
      <c r="B3323" s="56" t="s">
        <v>1961</v>
      </c>
      <c r="C3323" s="56" t="s">
        <v>4855</v>
      </c>
    </row>
    <row r="3324" spans="1:3" x14ac:dyDescent="0.25">
      <c r="A3324" s="56" t="s">
        <v>235</v>
      </c>
      <c r="B3324" s="56" t="s">
        <v>1963</v>
      </c>
      <c r="C3324" s="56" t="s">
        <v>4855</v>
      </c>
    </row>
    <row r="3325" spans="1:3" x14ac:dyDescent="0.25">
      <c r="A3325" s="56" t="s">
        <v>235</v>
      </c>
      <c r="B3325" s="56" t="s">
        <v>1997</v>
      </c>
      <c r="C3325" s="56" t="s">
        <v>4446</v>
      </c>
    </row>
    <row r="3326" spans="1:3" x14ac:dyDescent="0.25">
      <c r="A3326" s="56" t="s">
        <v>235</v>
      </c>
      <c r="B3326" s="56" t="s">
        <v>1311</v>
      </c>
      <c r="C3326" s="56" t="s">
        <v>4854</v>
      </c>
    </row>
    <row r="3327" spans="1:3" x14ac:dyDescent="0.25">
      <c r="A3327" s="56" t="s">
        <v>235</v>
      </c>
      <c r="B3327" s="56" t="s">
        <v>1309</v>
      </c>
      <c r="C3327" s="56" t="s">
        <v>4854</v>
      </c>
    </row>
    <row r="3328" spans="1:3" x14ac:dyDescent="0.25">
      <c r="A3328" s="56" t="s">
        <v>235</v>
      </c>
      <c r="B3328" s="56" t="s">
        <v>1649</v>
      </c>
      <c r="C3328" s="56" t="s">
        <v>4854</v>
      </c>
    </row>
    <row r="3329" spans="1:3" x14ac:dyDescent="0.25">
      <c r="A3329" s="56" t="s">
        <v>235</v>
      </c>
      <c r="B3329" s="56" t="s">
        <v>1967</v>
      </c>
      <c r="C3329" s="56" t="s">
        <v>4854</v>
      </c>
    </row>
    <row r="3330" spans="1:3" x14ac:dyDescent="0.25">
      <c r="A3330" s="56" t="s">
        <v>235</v>
      </c>
      <c r="B3330" s="56" t="s">
        <v>1805</v>
      </c>
      <c r="C3330" s="56" t="s">
        <v>4446</v>
      </c>
    </row>
    <row r="3331" spans="1:3" x14ac:dyDescent="0.25">
      <c r="A3331" s="56" t="s">
        <v>235</v>
      </c>
      <c r="B3331" s="56" t="s">
        <v>2517</v>
      </c>
      <c r="C3331" s="56" t="s">
        <v>4446</v>
      </c>
    </row>
    <row r="3332" spans="1:3" x14ac:dyDescent="0.25">
      <c r="A3332" s="56" t="s">
        <v>235</v>
      </c>
      <c r="B3332" s="56" t="s">
        <v>1719</v>
      </c>
      <c r="C3332" s="56" t="s">
        <v>4459</v>
      </c>
    </row>
    <row r="3333" spans="1:3" x14ac:dyDescent="0.25">
      <c r="A3333" s="56" t="s">
        <v>235</v>
      </c>
      <c r="B3333" s="56" t="s">
        <v>1727</v>
      </c>
      <c r="C3333" s="56" t="s">
        <v>4445</v>
      </c>
    </row>
    <row r="3334" spans="1:3" x14ac:dyDescent="0.25">
      <c r="A3334" s="56" t="s">
        <v>235</v>
      </c>
      <c r="B3334" s="56" t="s">
        <v>2747</v>
      </c>
      <c r="C3334" s="56" t="s">
        <v>4852</v>
      </c>
    </row>
    <row r="3335" spans="1:3" x14ac:dyDescent="0.25">
      <c r="A3335" s="56" t="s">
        <v>235</v>
      </c>
      <c r="B3335" s="56" t="s">
        <v>2539</v>
      </c>
      <c r="C3335" s="56" t="s">
        <v>4446</v>
      </c>
    </row>
    <row r="3336" spans="1:3" x14ac:dyDescent="0.25">
      <c r="A3336" s="56" t="s">
        <v>235</v>
      </c>
      <c r="B3336" s="56" t="s">
        <v>1715</v>
      </c>
      <c r="C3336" s="56" t="s">
        <v>4445</v>
      </c>
    </row>
    <row r="3337" spans="1:3" x14ac:dyDescent="0.25">
      <c r="A3337" s="56" t="s">
        <v>235</v>
      </c>
      <c r="B3337" s="56" t="s">
        <v>1255</v>
      </c>
      <c r="C3337" s="56" t="s">
        <v>4446</v>
      </c>
    </row>
    <row r="3338" spans="1:3" x14ac:dyDescent="0.25">
      <c r="A3338" s="56" t="s">
        <v>235</v>
      </c>
      <c r="B3338" s="56" t="s">
        <v>1717</v>
      </c>
      <c r="C3338" s="56" t="s">
        <v>4444</v>
      </c>
    </row>
    <row r="3339" spans="1:3" x14ac:dyDescent="0.25">
      <c r="A3339" s="56" t="s">
        <v>235</v>
      </c>
      <c r="B3339" s="56" t="s">
        <v>2749</v>
      </c>
      <c r="C3339" s="56" t="s">
        <v>4852</v>
      </c>
    </row>
    <row r="3340" spans="1:3" x14ac:dyDescent="0.25">
      <c r="A3340" s="56" t="s">
        <v>3432</v>
      </c>
      <c r="B3340" s="56" t="s">
        <v>1707</v>
      </c>
      <c r="C3340" s="56" t="s">
        <v>4448</v>
      </c>
    </row>
    <row r="3341" spans="1:3" x14ac:dyDescent="0.25">
      <c r="A3341" s="56" t="s">
        <v>3432</v>
      </c>
      <c r="B3341" s="56" t="s">
        <v>659</v>
      </c>
      <c r="C3341" s="56" t="s">
        <v>4487</v>
      </c>
    </row>
    <row r="3342" spans="1:3" x14ac:dyDescent="0.25">
      <c r="A3342" s="56" t="s">
        <v>3432</v>
      </c>
      <c r="B3342" s="56" t="s">
        <v>1997</v>
      </c>
      <c r="C3342" s="56" t="s">
        <v>4446</v>
      </c>
    </row>
    <row r="3343" spans="1:3" x14ac:dyDescent="0.25">
      <c r="A3343" s="56" t="s">
        <v>3432</v>
      </c>
      <c r="B3343" s="56" t="s">
        <v>1003</v>
      </c>
      <c r="C3343" s="56" t="s">
        <v>4487</v>
      </c>
    </row>
    <row r="3344" spans="1:3" x14ac:dyDescent="0.25">
      <c r="A3344" s="56" t="s">
        <v>3432</v>
      </c>
      <c r="B3344" s="56" t="s">
        <v>2517</v>
      </c>
      <c r="C3344" s="56" t="s">
        <v>4446</v>
      </c>
    </row>
    <row r="3345" spans="1:3" x14ac:dyDescent="0.25">
      <c r="A3345" s="56" t="s">
        <v>3432</v>
      </c>
      <c r="B3345" s="56" t="s">
        <v>1805</v>
      </c>
      <c r="C3345" s="56" t="s">
        <v>4856</v>
      </c>
    </row>
    <row r="3346" spans="1:3" x14ac:dyDescent="0.25">
      <c r="A3346" s="56" t="s">
        <v>3432</v>
      </c>
      <c r="B3346" s="56" t="s">
        <v>1807</v>
      </c>
      <c r="C3346" s="56" t="s">
        <v>4856</v>
      </c>
    </row>
    <row r="3347" spans="1:3" x14ac:dyDescent="0.25">
      <c r="A3347" s="56" t="s">
        <v>3432</v>
      </c>
      <c r="B3347" s="56" t="s">
        <v>1995</v>
      </c>
      <c r="C3347" s="56" t="s">
        <v>4446</v>
      </c>
    </row>
    <row r="3348" spans="1:3" x14ac:dyDescent="0.25">
      <c r="A3348" s="56" t="s">
        <v>3432</v>
      </c>
      <c r="B3348" s="56" t="s">
        <v>1809</v>
      </c>
      <c r="C3348" s="56" t="s">
        <v>4496</v>
      </c>
    </row>
    <row r="3349" spans="1:3" x14ac:dyDescent="0.25">
      <c r="A3349" s="56" t="s">
        <v>3432</v>
      </c>
      <c r="B3349" s="56" t="s">
        <v>1255</v>
      </c>
      <c r="C3349" s="56" t="s">
        <v>4856</v>
      </c>
    </row>
    <row r="3350" spans="1:3" x14ac:dyDescent="0.25">
      <c r="A3350" s="56" t="s">
        <v>3432</v>
      </c>
      <c r="B3350" s="56" t="s">
        <v>2539</v>
      </c>
      <c r="C3350" s="56" t="s">
        <v>4446</v>
      </c>
    </row>
    <row r="3351" spans="1:3" x14ac:dyDescent="0.25">
      <c r="A3351" s="56" t="s">
        <v>203</v>
      </c>
      <c r="B3351" s="56" t="s">
        <v>1725</v>
      </c>
      <c r="C3351" s="56" t="s">
        <v>4445</v>
      </c>
    </row>
    <row r="3352" spans="1:3" x14ac:dyDescent="0.25">
      <c r="A3352" s="56" t="s">
        <v>203</v>
      </c>
      <c r="B3352" s="56" t="s">
        <v>1723</v>
      </c>
      <c r="C3352" s="56" t="s">
        <v>4445</v>
      </c>
    </row>
    <row r="3353" spans="1:3" x14ac:dyDescent="0.25">
      <c r="A3353" s="56" t="s">
        <v>203</v>
      </c>
      <c r="B3353" s="56" t="s">
        <v>1711</v>
      </c>
      <c r="C3353" s="56" t="s">
        <v>4445</v>
      </c>
    </row>
    <row r="3354" spans="1:3" x14ac:dyDescent="0.25">
      <c r="A3354" s="56" t="s">
        <v>203</v>
      </c>
      <c r="B3354" s="56" t="s">
        <v>1003</v>
      </c>
      <c r="C3354" s="56" t="s">
        <v>4857</v>
      </c>
    </row>
    <row r="3355" spans="1:3" x14ac:dyDescent="0.25">
      <c r="A3355" s="56" t="s">
        <v>203</v>
      </c>
      <c r="B3355" s="56" t="s">
        <v>1719</v>
      </c>
      <c r="C3355" s="56" t="s">
        <v>4858</v>
      </c>
    </row>
    <row r="3356" spans="1:3" x14ac:dyDescent="0.25">
      <c r="A3356" s="56" t="s">
        <v>203</v>
      </c>
      <c r="B3356" s="56" t="s">
        <v>1255</v>
      </c>
      <c r="C3356" s="56" t="s">
        <v>4446</v>
      </c>
    </row>
    <row r="3357" spans="1:3" x14ac:dyDescent="0.25">
      <c r="A3357" s="56" t="s">
        <v>203</v>
      </c>
      <c r="B3357" s="56" t="s">
        <v>2539</v>
      </c>
      <c r="C3357" s="56" t="s">
        <v>4446</v>
      </c>
    </row>
    <row r="3358" spans="1:3" x14ac:dyDescent="0.25">
      <c r="A3358" s="56" t="s">
        <v>203</v>
      </c>
      <c r="B3358" s="56" t="s">
        <v>2751</v>
      </c>
      <c r="C3358" s="56" t="s">
        <v>4466</v>
      </c>
    </row>
    <row r="3359" spans="1:3" x14ac:dyDescent="0.25">
      <c r="A3359" s="56" t="s">
        <v>203</v>
      </c>
      <c r="B3359" s="56" t="s">
        <v>1995</v>
      </c>
      <c r="C3359" s="56" t="s">
        <v>4446</v>
      </c>
    </row>
    <row r="3360" spans="1:3" x14ac:dyDescent="0.25">
      <c r="A3360" s="56" t="s">
        <v>203</v>
      </c>
      <c r="B3360" s="56" t="s">
        <v>1305</v>
      </c>
      <c r="C3360" s="56" t="s">
        <v>4859</v>
      </c>
    </row>
    <row r="3361" spans="1:3" x14ac:dyDescent="0.25">
      <c r="A3361" s="56" t="s">
        <v>203</v>
      </c>
      <c r="B3361" s="56" t="s">
        <v>1241</v>
      </c>
      <c r="C3361" s="56" t="s">
        <v>4464</v>
      </c>
    </row>
    <row r="3362" spans="1:3" x14ac:dyDescent="0.25">
      <c r="A3362" s="56" t="s">
        <v>203</v>
      </c>
      <c r="B3362" s="56" t="s">
        <v>1969</v>
      </c>
      <c r="C3362" s="56" t="s">
        <v>4859</v>
      </c>
    </row>
    <row r="3363" spans="1:3" x14ac:dyDescent="0.25">
      <c r="A3363" s="56" t="s">
        <v>203</v>
      </c>
      <c r="B3363" s="56" t="s">
        <v>1707</v>
      </c>
      <c r="C3363" s="56" t="s">
        <v>4457</v>
      </c>
    </row>
    <row r="3364" spans="1:3" x14ac:dyDescent="0.25">
      <c r="A3364" s="56" t="s">
        <v>203</v>
      </c>
      <c r="B3364" s="56" t="s">
        <v>2765</v>
      </c>
      <c r="C3364" s="56" t="s">
        <v>4458</v>
      </c>
    </row>
    <row r="3365" spans="1:3" x14ac:dyDescent="0.25">
      <c r="A3365" s="56" t="s">
        <v>203</v>
      </c>
      <c r="B3365" s="56" t="s">
        <v>1961</v>
      </c>
      <c r="C3365" s="56" t="s">
        <v>4860</v>
      </c>
    </row>
    <row r="3366" spans="1:3" x14ac:dyDescent="0.25">
      <c r="A3366" s="56" t="s">
        <v>203</v>
      </c>
      <c r="B3366" s="56" t="s">
        <v>1309</v>
      </c>
      <c r="C3366" s="56" t="s">
        <v>4859</v>
      </c>
    </row>
    <row r="3367" spans="1:3" x14ac:dyDescent="0.25">
      <c r="A3367" s="56" t="s">
        <v>203</v>
      </c>
      <c r="B3367" s="56" t="s">
        <v>1649</v>
      </c>
      <c r="C3367" s="56" t="s">
        <v>4859</v>
      </c>
    </row>
    <row r="3368" spans="1:3" x14ac:dyDescent="0.25">
      <c r="A3368" s="56" t="s">
        <v>203</v>
      </c>
      <c r="B3368" s="56" t="s">
        <v>1311</v>
      </c>
      <c r="C3368" s="56" t="s">
        <v>4859</v>
      </c>
    </row>
    <row r="3369" spans="1:3" x14ac:dyDescent="0.25">
      <c r="A3369" s="56" t="s">
        <v>203</v>
      </c>
      <c r="B3369" s="56" t="s">
        <v>1727</v>
      </c>
      <c r="C3369" s="56" t="s">
        <v>4445</v>
      </c>
    </row>
    <row r="3370" spans="1:3" x14ac:dyDescent="0.25">
      <c r="A3370" s="56" t="s">
        <v>203</v>
      </c>
      <c r="B3370" s="56" t="s">
        <v>1237</v>
      </c>
      <c r="C3370" s="56" t="s">
        <v>4861</v>
      </c>
    </row>
    <row r="3371" spans="1:3" x14ac:dyDescent="0.25">
      <c r="A3371" s="56" t="s">
        <v>203</v>
      </c>
      <c r="B3371" s="56" t="s">
        <v>1235</v>
      </c>
      <c r="C3371" s="56" t="s">
        <v>4861</v>
      </c>
    </row>
    <row r="3372" spans="1:3" x14ac:dyDescent="0.25">
      <c r="A3372" s="56" t="s">
        <v>203</v>
      </c>
      <c r="B3372" s="56" t="s">
        <v>2971</v>
      </c>
      <c r="C3372" s="56" t="s">
        <v>4862</v>
      </c>
    </row>
    <row r="3373" spans="1:3" x14ac:dyDescent="0.25">
      <c r="A3373" s="56" t="s">
        <v>203</v>
      </c>
      <c r="B3373" s="56" t="s">
        <v>1817</v>
      </c>
      <c r="C3373" s="56" t="s">
        <v>4863</v>
      </c>
    </row>
    <row r="3374" spans="1:3" x14ac:dyDescent="0.25">
      <c r="A3374" s="56" t="s">
        <v>203</v>
      </c>
      <c r="B3374" s="56" t="s">
        <v>1885</v>
      </c>
      <c r="C3374" s="56" t="s">
        <v>4862</v>
      </c>
    </row>
    <row r="3375" spans="1:3" x14ac:dyDescent="0.25">
      <c r="A3375" s="56" t="s">
        <v>203</v>
      </c>
      <c r="B3375" s="56" t="s">
        <v>2973</v>
      </c>
      <c r="C3375" s="56" t="s">
        <v>4862</v>
      </c>
    </row>
    <row r="3376" spans="1:3" x14ac:dyDescent="0.25">
      <c r="A3376" s="56" t="s">
        <v>203</v>
      </c>
      <c r="B3376" s="56" t="s">
        <v>1805</v>
      </c>
      <c r="C3376" s="56" t="s">
        <v>4446</v>
      </c>
    </row>
    <row r="3377" spans="1:3" x14ac:dyDescent="0.25">
      <c r="A3377" s="56" t="s">
        <v>203</v>
      </c>
      <c r="B3377" s="56" t="s">
        <v>1717</v>
      </c>
      <c r="C3377" s="56" t="s">
        <v>4864</v>
      </c>
    </row>
    <row r="3378" spans="1:3" x14ac:dyDescent="0.25">
      <c r="A3378" s="56" t="s">
        <v>203</v>
      </c>
      <c r="B3378" s="56" t="s">
        <v>2749</v>
      </c>
      <c r="C3378" s="56" t="s">
        <v>4466</v>
      </c>
    </row>
    <row r="3379" spans="1:3" x14ac:dyDescent="0.25">
      <c r="A3379" s="56" t="s">
        <v>203</v>
      </c>
      <c r="B3379" s="56" t="s">
        <v>1809</v>
      </c>
      <c r="C3379" s="56" t="s">
        <v>4446</v>
      </c>
    </row>
    <row r="3380" spans="1:3" x14ac:dyDescent="0.25">
      <c r="A3380" s="56" t="s">
        <v>203</v>
      </c>
      <c r="B3380" s="56" t="s">
        <v>2767</v>
      </c>
      <c r="C3380" s="56" t="s">
        <v>4458</v>
      </c>
    </row>
    <row r="3381" spans="1:3" x14ac:dyDescent="0.25">
      <c r="A3381" s="56" t="s">
        <v>203</v>
      </c>
      <c r="B3381" s="56" t="s">
        <v>659</v>
      </c>
      <c r="C3381" s="56" t="s">
        <v>4857</v>
      </c>
    </row>
    <row r="3382" spans="1:3" x14ac:dyDescent="0.25">
      <c r="A3382" s="56" t="s">
        <v>203</v>
      </c>
      <c r="B3382" s="56" t="s">
        <v>1807</v>
      </c>
      <c r="C3382" s="56" t="s">
        <v>4446</v>
      </c>
    </row>
    <row r="3383" spans="1:3" x14ac:dyDescent="0.25">
      <c r="A3383" s="56" t="s">
        <v>203</v>
      </c>
      <c r="B3383" s="56" t="s">
        <v>1997</v>
      </c>
      <c r="C3383" s="56" t="s">
        <v>4446</v>
      </c>
    </row>
    <row r="3384" spans="1:3" x14ac:dyDescent="0.25">
      <c r="A3384" s="56" t="s">
        <v>203</v>
      </c>
      <c r="B3384" s="56" t="s">
        <v>1715</v>
      </c>
      <c r="C3384" s="56" t="s">
        <v>4445</v>
      </c>
    </row>
    <row r="3385" spans="1:3" x14ac:dyDescent="0.25">
      <c r="A3385" s="56" t="s">
        <v>203</v>
      </c>
      <c r="B3385" s="56" t="s">
        <v>2517</v>
      </c>
      <c r="C3385" s="56" t="s">
        <v>4446</v>
      </c>
    </row>
    <row r="3386" spans="1:3" x14ac:dyDescent="0.25">
      <c r="A3386" s="56" t="s">
        <v>203</v>
      </c>
      <c r="B3386" s="56" t="s">
        <v>1963</v>
      </c>
      <c r="C3386" s="56" t="s">
        <v>4860</v>
      </c>
    </row>
    <row r="3387" spans="1:3" x14ac:dyDescent="0.25">
      <c r="A3387" s="56" t="s">
        <v>203</v>
      </c>
      <c r="B3387" s="56" t="s">
        <v>2151</v>
      </c>
      <c r="C3387" s="56" t="s">
        <v>4446</v>
      </c>
    </row>
    <row r="3388" spans="1:3" x14ac:dyDescent="0.25">
      <c r="A3388" s="56" t="s">
        <v>203</v>
      </c>
      <c r="B3388" s="56" t="s">
        <v>1179</v>
      </c>
      <c r="C3388" s="56" t="s">
        <v>4460</v>
      </c>
    </row>
    <row r="3389" spans="1:3" x14ac:dyDescent="0.25">
      <c r="A3389" s="56" t="s">
        <v>203</v>
      </c>
      <c r="B3389" s="56" t="s">
        <v>1713</v>
      </c>
      <c r="C3389" s="56" t="s">
        <v>4445</v>
      </c>
    </row>
    <row r="3390" spans="1:3" x14ac:dyDescent="0.25">
      <c r="A3390" s="56" t="s">
        <v>203</v>
      </c>
      <c r="B3390" s="56" t="s">
        <v>1967</v>
      </c>
      <c r="C3390" s="56" t="s">
        <v>4859</v>
      </c>
    </row>
    <row r="3391" spans="1:3" x14ac:dyDescent="0.25">
      <c r="A3391" s="56" t="s">
        <v>203</v>
      </c>
      <c r="B3391" s="56" t="s">
        <v>1307</v>
      </c>
      <c r="C3391" s="56" t="s">
        <v>4859</v>
      </c>
    </row>
    <row r="3392" spans="1:3" x14ac:dyDescent="0.25">
      <c r="A3392" s="56" t="s">
        <v>66</v>
      </c>
      <c r="B3392" s="56" t="s">
        <v>1997</v>
      </c>
      <c r="C3392" s="56" t="s">
        <v>4502</v>
      </c>
    </row>
    <row r="3393" spans="1:3" x14ac:dyDescent="0.25">
      <c r="A3393" s="56" t="s">
        <v>66</v>
      </c>
      <c r="B3393" s="56" t="s">
        <v>667</v>
      </c>
      <c r="C3393" s="56" t="s">
        <v>4505</v>
      </c>
    </row>
    <row r="3394" spans="1:3" x14ac:dyDescent="0.25">
      <c r="A3394" s="56" t="s">
        <v>66</v>
      </c>
      <c r="B3394" s="56" t="s">
        <v>1305</v>
      </c>
      <c r="C3394" s="56" t="s">
        <v>4865</v>
      </c>
    </row>
    <row r="3395" spans="1:3" x14ac:dyDescent="0.25">
      <c r="A3395" s="56" t="s">
        <v>66</v>
      </c>
      <c r="B3395" s="56" t="s">
        <v>1649</v>
      </c>
      <c r="C3395" s="56" t="s">
        <v>4865</v>
      </c>
    </row>
    <row r="3396" spans="1:3" x14ac:dyDescent="0.25">
      <c r="A3396" s="56" t="s">
        <v>66</v>
      </c>
      <c r="B3396" s="56" t="s">
        <v>3009</v>
      </c>
      <c r="C3396" s="56" t="s">
        <v>4505</v>
      </c>
    </row>
    <row r="3397" spans="1:3" x14ac:dyDescent="0.25">
      <c r="A3397" s="56" t="s">
        <v>66</v>
      </c>
      <c r="B3397" s="56" t="s">
        <v>1807</v>
      </c>
      <c r="C3397" s="56" t="s">
        <v>4813</v>
      </c>
    </row>
    <row r="3398" spans="1:3" x14ac:dyDescent="0.25">
      <c r="A3398" s="56" t="s">
        <v>66</v>
      </c>
      <c r="B3398" s="56" t="s">
        <v>665</v>
      </c>
      <c r="C3398" s="56" t="s">
        <v>4505</v>
      </c>
    </row>
    <row r="3399" spans="1:3" x14ac:dyDescent="0.25">
      <c r="A3399" s="56" t="s">
        <v>66</v>
      </c>
      <c r="B3399" s="56" t="s">
        <v>2917</v>
      </c>
      <c r="C3399" s="56" t="s">
        <v>4505</v>
      </c>
    </row>
    <row r="3400" spans="1:3" x14ac:dyDescent="0.25">
      <c r="A3400" s="56" t="s">
        <v>66</v>
      </c>
      <c r="B3400" s="56" t="s">
        <v>1995</v>
      </c>
      <c r="C3400" s="56" t="s">
        <v>4502</v>
      </c>
    </row>
    <row r="3401" spans="1:3" x14ac:dyDescent="0.25">
      <c r="A3401" s="56" t="s">
        <v>66</v>
      </c>
      <c r="B3401" s="56" t="s">
        <v>1179</v>
      </c>
      <c r="C3401" s="56" t="s">
        <v>4460</v>
      </c>
    </row>
    <row r="3402" spans="1:3" x14ac:dyDescent="0.25">
      <c r="A3402" s="56" t="s">
        <v>66</v>
      </c>
      <c r="B3402" s="56" t="s">
        <v>1713</v>
      </c>
      <c r="C3402" s="56" t="s">
        <v>4445</v>
      </c>
    </row>
    <row r="3403" spans="1:3" x14ac:dyDescent="0.25">
      <c r="A3403" s="56" t="s">
        <v>66</v>
      </c>
      <c r="B3403" s="56" t="s">
        <v>1307</v>
      </c>
      <c r="C3403" s="56" t="s">
        <v>4865</v>
      </c>
    </row>
    <row r="3404" spans="1:3" x14ac:dyDescent="0.25">
      <c r="A3404" s="56" t="s">
        <v>66</v>
      </c>
      <c r="B3404" s="56" t="s">
        <v>2923</v>
      </c>
      <c r="C3404" s="56" t="s">
        <v>4505</v>
      </c>
    </row>
    <row r="3405" spans="1:3" x14ac:dyDescent="0.25">
      <c r="A3405" s="56" t="s">
        <v>66</v>
      </c>
      <c r="B3405" s="56" t="s">
        <v>1309</v>
      </c>
      <c r="C3405" s="56" t="s">
        <v>4865</v>
      </c>
    </row>
    <row r="3406" spans="1:3" x14ac:dyDescent="0.25">
      <c r="A3406" s="56" t="s">
        <v>66</v>
      </c>
      <c r="B3406" s="56" t="s">
        <v>653</v>
      </c>
      <c r="C3406" s="56" t="s">
        <v>4505</v>
      </c>
    </row>
    <row r="3407" spans="1:3" x14ac:dyDescent="0.25">
      <c r="A3407" s="56" t="s">
        <v>66</v>
      </c>
      <c r="B3407" s="56" t="s">
        <v>2151</v>
      </c>
      <c r="C3407" s="56" t="s">
        <v>4446</v>
      </c>
    </row>
    <row r="3408" spans="1:3" x14ac:dyDescent="0.25">
      <c r="A3408" s="56" t="s">
        <v>66</v>
      </c>
      <c r="B3408" s="56" t="s">
        <v>669</v>
      </c>
      <c r="C3408" s="56" t="s">
        <v>4505</v>
      </c>
    </row>
    <row r="3409" spans="1:3" x14ac:dyDescent="0.25">
      <c r="A3409" s="56" t="s">
        <v>66</v>
      </c>
      <c r="B3409" s="56" t="s">
        <v>651</v>
      </c>
      <c r="C3409" s="56" t="s">
        <v>4505</v>
      </c>
    </row>
    <row r="3410" spans="1:3" x14ac:dyDescent="0.25">
      <c r="A3410" s="56" t="s">
        <v>66</v>
      </c>
      <c r="B3410" s="56" t="s">
        <v>2921</v>
      </c>
      <c r="C3410" s="56" t="s">
        <v>4505</v>
      </c>
    </row>
    <row r="3411" spans="1:3" x14ac:dyDescent="0.25">
      <c r="A3411" s="56" t="s">
        <v>66</v>
      </c>
      <c r="B3411" s="56" t="s">
        <v>1969</v>
      </c>
      <c r="C3411" s="56" t="s">
        <v>4865</v>
      </c>
    </row>
    <row r="3412" spans="1:3" x14ac:dyDescent="0.25">
      <c r="A3412" s="56" t="s">
        <v>66</v>
      </c>
      <c r="B3412" s="56" t="s">
        <v>3017</v>
      </c>
      <c r="C3412" s="56" t="s">
        <v>4505</v>
      </c>
    </row>
    <row r="3413" spans="1:3" x14ac:dyDescent="0.25">
      <c r="A3413" s="56" t="s">
        <v>66</v>
      </c>
      <c r="B3413" s="56" t="s">
        <v>1961</v>
      </c>
      <c r="C3413" s="56" t="s">
        <v>4866</v>
      </c>
    </row>
    <row r="3414" spans="1:3" x14ac:dyDescent="0.25">
      <c r="A3414" s="56" t="s">
        <v>66</v>
      </c>
      <c r="B3414" s="56" t="s">
        <v>1707</v>
      </c>
      <c r="C3414" s="56" t="s">
        <v>4448</v>
      </c>
    </row>
    <row r="3415" spans="1:3" x14ac:dyDescent="0.25">
      <c r="A3415" s="56" t="s">
        <v>66</v>
      </c>
      <c r="B3415" s="56" t="s">
        <v>2925</v>
      </c>
      <c r="C3415" s="56" t="s">
        <v>4505</v>
      </c>
    </row>
    <row r="3416" spans="1:3" x14ac:dyDescent="0.25">
      <c r="A3416" s="56" t="s">
        <v>66</v>
      </c>
      <c r="B3416" s="56" t="s">
        <v>659</v>
      </c>
      <c r="C3416" s="56" t="s">
        <v>4469</v>
      </c>
    </row>
    <row r="3417" spans="1:3" x14ac:dyDescent="0.25">
      <c r="A3417" s="56" t="s">
        <v>66</v>
      </c>
      <c r="B3417" s="56" t="s">
        <v>3011</v>
      </c>
      <c r="C3417" s="56" t="s">
        <v>4505</v>
      </c>
    </row>
    <row r="3418" spans="1:3" x14ac:dyDescent="0.25">
      <c r="A3418" s="56" t="s">
        <v>66</v>
      </c>
      <c r="B3418" s="56" t="s">
        <v>1959</v>
      </c>
      <c r="C3418" s="56" t="s">
        <v>4867</v>
      </c>
    </row>
    <row r="3419" spans="1:3" x14ac:dyDescent="0.25">
      <c r="A3419" s="56" t="s">
        <v>66</v>
      </c>
      <c r="B3419" s="56" t="s">
        <v>3015</v>
      </c>
      <c r="C3419" s="56" t="s">
        <v>4505</v>
      </c>
    </row>
    <row r="3420" spans="1:3" x14ac:dyDescent="0.25">
      <c r="A3420" s="56" t="s">
        <v>66</v>
      </c>
      <c r="B3420" s="56" t="s">
        <v>2999</v>
      </c>
      <c r="C3420" s="56" t="s">
        <v>4505</v>
      </c>
    </row>
    <row r="3421" spans="1:3" x14ac:dyDescent="0.25">
      <c r="A3421" s="56" t="s">
        <v>66</v>
      </c>
      <c r="B3421" s="56" t="s">
        <v>1963</v>
      </c>
      <c r="C3421" s="56" t="s">
        <v>4866</v>
      </c>
    </row>
    <row r="3422" spans="1:3" x14ac:dyDescent="0.25">
      <c r="A3422" s="56" t="s">
        <v>66</v>
      </c>
      <c r="B3422" s="56" t="s">
        <v>2765</v>
      </c>
      <c r="C3422" s="56" t="s">
        <v>4458</v>
      </c>
    </row>
    <row r="3423" spans="1:3" x14ac:dyDescent="0.25">
      <c r="A3423" s="56" t="s">
        <v>66</v>
      </c>
      <c r="B3423" s="56" t="s">
        <v>1255</v>
      </c>
      <c r="C3423" s="56" t="s">
        <v>4868</v>
      </c>
    </row>
    <row r="3424" spans="1:3" x14ac:dyDescent="0.25">
      <c r="A3424" s="56" t="s">
        <v>66</v>
      </c>
      <c r="B3424" s="56" t="s">
        <v>2749</v>
      </c>
      <c r="C3424" s="56" t="s">
        <v>4466</v>
      </c>
    </row>
    <row r="3425" spans="1:3" x14ac:dyDescent="0.25">
      <c r="A3425" s="56" t="s">
        <v>66</v>
      </c>
      <c r="B3425" s="56" t="s">
        <v>3005</v>
      </c>
      <c r="C3425" s="56" t="s">
        <v>4505</v>
      </c>
    </row>
    <row r="3426" spans="1:3" x14ac:dyDescent="0.25">
      <c r="A3426" s="56" t="s">
        <v>66</v>
      </c>
      <c r="B3426" s="56" t="s">
        <v>655</v>
      </c>
      <c r="C3426" s="56" t="s">
        <v>4505</v>
      </c>
    </row>
    <row r="3427" spans="1:3" x14ac:dyDescent="0.25">
      <c r="A3427" s="56" t="s">
        <v>66</v>
      </c>
      <c r="B3427" s="56" t="s">
        <v>3019</v>
      </c>
      <c r="C3427" s="56" t="s">
        <v>4505</v>
      </c>
    </row>
    <row r="3428" spans="1:3" x14ac:dyDescent="0.25">
      <c r="A3428" s="56" t="s">
        <v>66</v>
      </c>
      <c r="B3428" s="56" t="s">
        <v>1719</v>
      </c>
      <c r="C3428" s="56" t="s">
        <v>4451</v>
      </c>
    </row>
    <row r="3429" spans="1:3" x14ac:dyDescent="0.25">
      <c r="A3429" s="56" t="s">
        <v>66</v>
      </c>
      <c r="B3429" s="56" t="s">
        <v>1723</v>
      </c>
      <c r="C3429" s="56" t="s">
        <v>4445</v>
      </c>
    </row>
    <row r="3430" spans="1:3" x14ac:dyDescent="0.25">
      <c r="A3430" s="56" t="s">
        <v>66</v>
      </c>
      <c r="B3430" s="56" t="s">
        <v>1805</v>
      </c>
      <c r="C3430" s="56" t="s">
        <v>4813</v>
      </c>
    </row>
    <row r="3431" spans="1:3" x14ac:dyDescent="0.25">
      <c r="A3431" s="56" t="s">
        <v>66</v>
      </c>
      <c r="B3431" s="56" t="s">
        <v>2997</v>
      </c>
      <c r="C3431" s="56" t="s">
        <v>4505</v>
      </c>
    </row>
    <row r="3432" spans="1:3" x14ac:dyDescent="0.25">
      <c r="A3432" s="56" t="s">
        <v>66</v>
      </c>
      <c r="B3432" s="56" t="s">
        <v>1715</v>
      </c>
      <c r="C3432" s="56" t="s">
        <v>4445</v>
      </c>
    </row>
    <row r="3433" spans="1:3" x14ac:dyDescent="0.25">
      <c r="A3433" s="56" t="s">
        <v>66</v>
      </c>
      <c r="B3433" s="56" t="s">
        <v>1717</v>
      </c>
      <c r="C3433" s="56" t="s">
        <v>4869</v>
      </c>
    </row>
    <row r="3434" spans="1:3" x14ac:dyDescent="0.25">
      <c r="A3434" s="56" t="s">
        <v>66</v>
      </c>
      <c r="B3434" s="56" t="s">
        <v>2285</v>
      </c>
      <c r="C3434" s="56" t="s">
        <v>4870</v>
      </c>
    </row>
    <row r="3435" spans="1:3" x14ac:dyDescent="0.25">
      <c r="A3435" s="56" t="s">
        <v>66</v>
      </c>
      <c r="B3435" s="56" t="s">
        <v>1003</v>
      </c>
      <c r="C3435" s="56" t="s">
        <v>4469</v>
      </c>
    </row>
    <row r="3436" spans="1:3" x14ac:dyDescent="0.25">
      <c r="A3436" s="56" t="s">
        <v>66</v>
      </c>
      <c r="B3436" s="56" t="s">
        <v>3013</v>
      </c>
      <c r="C3436" s="56" t="s">
        <v>4505</v>
      </c>
    </row>
    <row r="3437" spans="1:3" x14ac:dyDescent="0.25">
      <c r="A3437" s="56" t="s">
        <v>66</v>
      </c>
      <c r="B3437" s="56" t="s">
        <v>1967</v>
      </c>
      <c r="C3437" s="56" t="s">
        <v>4865</v>
      </c>
    </row>
    <row r="3438" spans="1:3" x14ac:dyDescent="0.25">
      <c r="A3438" s="56" t="s">
        <v>66</v>
      </c>
      <c r="B3438" s="56" t="s">
        <v>3001</v>
      </c>
      <c r="C3438" s="56" t="s">
        <v>4505</v>
      </c>
    </row>
    <row r="3439" spans="1:3" x14ac:dyDescent="0.25">
      <c r="A3439" s="56" t="s">
        <v>66</v>
      </c>
      <c r="B3439" s="56" t="s">
        <v>3007</v>
      </c>
      <c r="C3439" s="56" t="s">
        <v>4505</v>
      </c>
    </row>
    <row r="3440" spans="1:3" x14ac:dyDescent="0.25">
      <c r="A3440" s="56" t="s">
        <v>66</v>
      </c>
      <c r="B3440" s="56" t="s">
        <v>1711</v>
      </c>
      <c r="C3440" s="56" t="s">
        <v>4445</v>
      </c>
    </row>
    <row r="3441" spans="1:3" x14ac:dyDescent="0.25">
      <c r="A3441" s="56" t="s">
        <v>66</v>
      </c>
      <c r="B3441" s="56" t="s">
        <v>2517</v>
      </c>
      <c r="C3441" s="56" t="s">
        <v>4469</v>
      </c>
    </row>
    <row r="3442" spans="1:3" x14ac:dyDescent="0.25">
      <c r="A3442" s="56" t="s">
        <v>66</v>
      </c>
      <c r="B3442" s="56" t="s">
        <v>1725</v>
      </c>
      <c r="C3442" s="56" t="s">
        <v>4445</v>
      </c>
    </row>
    <row r="3443" spans="1:3" x14ac:dyDescent="0.25">
      <c r="A3443" s="56" t="s">
        <v>66</v>
      </c>
      <c r="B3443" s="56" t="s">
        <v>2919</v>
      </c>
      <c r="C3443" s="56" t="s">
        <v>4505</v>
      </c>
    </row>
    <row r="3444" spans="1:3" x14ac:dyDescent="0.25">
      <c r="A3444" s="56" t="s">
        <v>66</v>
      </c>
      <c r="B3444" s="56" t="s">
        <v>2927</v>
      </c>
      <c r="C3444" s="56" t="s">
        <v>4505</v>
      </c>
    </row>
    <row r="3445" spans="1:3" x14ac:dyDescent="0.25">
      <c r="A3445" s="56" t="s">
        <v>66</v>
      </c>
      <c r="B3445" s="56" t="s">
        <v>1311</v>
      </c>
      <c r="C3445" s="56" t="s">
        <v>4865</v>
      </c>
    </row>
    <row r="3446" spans="1:3" x14ac:dyDescent="0.25">
      <c r="A3446" s="56" t="s">
        <v>66</v>
      </c>
      <c r="B3446" s="56" t="s">
        <v>2767</v>
      </c>
      <c r="C3446" s="56" t="s">
        <v>4458</v>
      </c>
    </row>
    <row r="3447" spans="1:3" x14ac:dyDescent="0.25">
      <c r="A3447" s="56" t="s">
        <v>66</v>
      </c>
      <c r="B3447" s="56" t="s">
        <v>1727</v>
      </c>
      <c r="C3447" s="56" t="s">
        <v>4445</v>
      </c>
    </row>
    <row r="3448" spans="1:3" x14ac:dyDescent="0.25">
      <c r="A3448" s="56" t="s">
        <v>66</v>
      </c>
      <c r="B3448" s="56" t="s">
        <v>2539</v>
      </c>
      <c r="C3448" s="56" t="s">
        <v>4469</v>
      </c>
    </row>
    <row r="3449" spans="1:3" x14ac:dyDescent="0.25">
      <c r="A3449" s="56" t="s">
        <v>66</v>
      </c>
      <c r="B3449" s="56" t="s">
        <v>1809</v>
      </c>
      <c r="C3449" s="56" t="s">
        <v>4496</v>
      </c>
    </row>
    <row r="3450" spans="1:3" x14ac:dyDescent="0.25">
      <c r="A3450" s="56" t="s">
        <v>66</v>
      </c>
      <c r="B3450" s="56" t="s">
        <v>2751</v>
      </c>
      <c r="C3450" s="56" t="s">
        <v>4466</v>
      </c>
    </row>
    <row r="3451" spans="1:3" x14ac:dyDescent="0.25">
      <c r="A3451" s="56" t="s">
        <v>66</v>
      </c>
      <c r="B3451" s="56" t="s">
        <v>3003</v>
      </c>
      <c r="C3451" s="56" t="s">
        <v>4505</v>
      </c>
    </row>
    <row r="3452" spans="1:3" x14ac:dyDescent="0.25">
      <c r="A3452" s="56" t="s">
        <v>331</v>
      </c>
      <c r="B3452" s="56" t="s">
        <v>2517</v>
      </c>
      <c r="C3452" s="56" t="s">
        <v>4446</v>
      </c>
    </row>
    <row r="3453" spans="1:3" x14ac:dyDescent="0.25">
      <c r="A3453" s="56" t="s">
        <v>331</v>
      </c>
      <c r="B3453" s="56" t="s">
        <v>1309</v>
      </c>
      <c r="C3453" s="56" t="s">
        <v>4871</v>
      </c>
    </row>
    <row r="3454" spans="1:3" x14ac:dyDescent="0.25">
      <c r="A3454" s="56" t="s">
        <v>331</v>
      </c>
      <c r="B3454" s="56" t="s">
        <v>1717</v>
      </c>
      <c r="C3454" s="56" t="s">
        <v>4444</v>
      </c>
    </row>
    <row r="3455" spans="1:3" x14ac:dyDescent="0.25">
      <c r="A3455" s="56" t="s">
        <v>331</v>
      </c>
      <c r="B3455" s="56" t="s">
        <v>1311</v>
      </c>
      <c r="C3455" s="56" t="s">
        <v>4871</v>
      </c>
    </row>
    <row r="3456" spans="1:3" x14ac:dyDescent="0.25">
      <c r="A3456" s="56" t="s">
        <v>331</v>
      </c>
      <c r="B3456" s="56" t="s">
        <v>2767</v>
      </c>
      <c r="C3456" s="56" t="s">
        <v>4458</v>
      </c>
    </row>
    <row r="3457" spans="1:3" x14ac:dyDescent="0.25">
      <c r="A3457" s="56" t="s">
        <v>331</v>
      </c>
      <c r="B3457" s="56" t="s">
        <v>1329</v>
      </c>
      <c r="C3457" s="56" t="s">
        <v>4470</v>
      </c>
    </row>
    <row r="3458" spans="1:3" x14ac:dyDescent="0.25">
      <c r="A3458" s="56" t="s">
        <v>331</v>
      </c>
      <c r="B3458" s="56" t="s">
        <v>1715</v>
      </c>
      <c r="C3458" s="56" t="s">
        <v>4872</v>
      </c>
    </row>
    <row r="3459" spans="1:3" x14ac:dyDescent="0.25">
      <c r="A3459" s="56" t="s">
        <v>331</v>
      </c>
      <c r="B3459" s="56" t="s">
        <v>659</v>
      </c>
      <c r="C3459" s="56" t="s">
        <v>4446</v>
      </c>
    </row>
    <row r="3460" spans="1:3" x14ac:dyDescent="0.25">
      <c r="A3460" s="56" t="s">
        <v>331</v>
      </c>
      <c r="B3460" s="56" t="s">
        <v>1723</v>
      </c>
      <c r="C3460" s="56" t="s">
        <v>4873</v>
      </c>
    </row>
    <row r="3461" spans="1:3" x14ac:dyDescent="0.25">
      <c r="A3461" s="56" t="s">
        <v>331</v>
      </c>
      <c r="B3461" s="56" t="s">
        <v>1727</v>
      </c>
      <c r="C3461" s="56" t="s">
        <v>4873</v>
      </c>
    </row>
    <row r="3462" spans="1:3" x14ac:dyDescent="0.25">
      <c r="A3462" s="56" t="s">
        <v>331</v>
      </c>
      <c r="B3462" s="56" t="s">
        <v>1649</v>
      </c>
      <c r="C3462" s="56" t="s">
        <v>4871</v>
      </c>
    </row>
    <row r="3463" spans="1:3" x14ac:dyDescent="0.25">
      <c r="A3463" s="56" t="s">
        <v>331</v>
      </c>
      <c r="B3463" s="56" t="s">
        <v>1997</v>
      </c>
      <c r="C3463" s="56" t="s">
        <v>4446</v>
      </c>
    </row>
    <row r="3464" spans="1:3" x14ac:dyDescent="0.25">
      <c r="A3464" s="56" t="s">
        <v>331</v>
      </c>
      <c r="B3464" s="56" t="s">
        <v>2749</v>
      </c>
      <c r="C3464" s="56" t="s">
        <v>4535</v>
      </c>
    </row>
    <row r="3465" spans="1:3" x14ac:dyDescent="0.25">
      <c r="A3465" s="56" t="s">
        <v>331</v>
      </c>
      <c r="B3465" s="56" t="s">
        <v>1805</v>
      </c>
      <c r="C3465" s="56" t="s">
        <v>4446</v>
      </c>
    </row>
    <row r="3466" spans="1:3" x14ac:dyDescent="0.25">
      <c r="A3466" s="56" t="s">
        <v>331</v>
      </c>
      <c r="B3466" s="56" t="s">
        <v>2765</v>
      </c>
      <c r="C3466" s="56" t="s">
        <v>4458</v>
      </c>
    </row>
    <row r="3467" spans="1:3" x14ac:dyDescent="0.25">
      <c r="A3467" s="56" t="s">
        <v>331</v>
      </c>
      <c r="B3467" s="56" t="s">
        <v>1255</v>
      </c>
      <c r="C3467" s="56" t="s">
        <v>4446</v>
      </c>
    </row>
    <row r="3468" spans="1:3" x14ac:dyDescent="0.25">
      <c r="A3468" s="56" t="s">
        <v>331</v>
      </c>
      <c r="B3468" s="56" t="s">
        <v>1969</v>
      </c>
      <c r="C3468" s="56" t="s">
        <v>4871</v>
      </c>
    </row>
    <row r="3469" spans="1:3" x14ac:dyDescent="0.25">
      <c r="A3469" s="56" t="s">
        <v>331</v>
      </c>
      <c r="B3469" s="56" t="s">
        <v>1707</v>
      </c>
      <c r="C3469" s="56" t="s">
        <v>4457</v>
      </c>
    </row>
    <row r="3470" spans="1:3" x14ac:dyDescent="0.25">
      <c r="A3470" s="56" t="s">
        <v>331</v>
      </c>
      <c r="B3470" s="56" t="s">
        <v>1719</v>
      </c>
      <c r="C3470" s="56" t="s">
        <v>4451</v>
      </c>
    </row>
    <row r="3471" spans="1:3" x14ac:dyDescent="0.25">
      <c r="A3471" s="56" t="s">
        <v>331</v>
      </c>
      <c r="B3471" s="56" t="s">
        <v>1307</v>
      </c>
      <c r="C3471" s="56" t="s">
        <v>4871</v>
      </c>
    </row>
    <row r="3472" spans="1:3" x14ac:dyDescent="0.25">
      <c r="A3472" s="56" t="s">
        <v>331</v>
      </c>
      <c r="B3472" s="56" t="s">
        <v>1241</v>
      </c>
      <c r="C3472" s="56" t="s">
        <v>4874</v>
      </c>
    </row>
    <row r="3473" spans="1:3" x14ac:dyDescent="0.25">
      <c r="A3473" s="56" t="s">
        <v>331</v>
      </c>
      <c r="B3473" s="56" t="s">
        <v>2151</v>
      </c>
      <c r="C3473" s="56" t="s">
        <v>4446</v>
      </c>
    </row>
    <row r="3474" spans="1:3" x14ac:dyDescent="0.25">
      <c r="A3474" s="56" t="s">
        <v>331</v>
      </c>
      <c r="B3474" s="56" t="s">
        <v>1995</v>
      </c>
      <c r="C3474" s="56" t="s">
        <v>4446</v>
      </c>
    </row>
    <row r="3475" spans="1:3" x14ac:dyDescent="0.25">
      <c r="A3475" s="56" t="s">
        <v>331</v>
      </c>
      <c r="B3475" s="56" t="s">
        <v>1807</v>
      </c>
      <c r="C3475" s="56" t="s">
        <v>4446</v>
      </c>
    </row>
    <row r="3476" spans="1:3" x14ac:dyDescent="0.25">
      <c r="A3476" s="56" t="s">
        <v>331</v>
      </c>
      <c r="B3476" s="56" t="s">
        <v>1305</v>
      </c>
      <c r="C3476" s="56" t="s">
        <v>4871</v>
      </c>
    </row>
    <row r="3477" spans="1:3" x14ac:dyDescent="0.25">
      <c r="A3477" s="56" t="s">
        <v>331</v>
      </c>
      <c r="B3477" s="56" t="s">
        <v>1711</v>
      </c>
      <c r="C3477" s="56" t="s">
        <v>4872</v>
      </c>
    </row>
    <row r="3478" spans="1:3" x14ac:dyDescent="0.25">
      <c r="A3478" s="56" t="s">
        <v>331</v>
      </c>
      <c r="B3478" s="56" t="s">
        <v>1003</v>
      </c>
      <c r="C3478" s="56" t="s">
        <v>4446</v>
      </c>
    </row>
    <row r="3479" spans="1:3" x14ac:dyDescent="0.25">
      <c r="A3479" s="56" t="s">
        <v>331</v>
      </c>
      <c r="B3479" s="56" t="s">
        <v>1967</v>
      </c>
      <c r="C3479" s="56" t="s">
        <v>4871</v>
      </c>
    </row>
    <row r="3480" spans="1:3" x14ac:dyDescent="0.25">
      <c r="A3480" s="56" t="s">
        <v>331</v>
      </c>
      <c r="B3480" s="56" t="s">
        <v>2751</v>
      </c>
      <c r="C3480" s="56" t="s">
        <v>4535</v>
      </c>
    </row>
    <row r="3481" spans="1:3" x14ac:dyDescent="0.25">
      <c r="A3481" s="56" t="s">
        <v>331</v>
      </c>
      <c r="B3481" s="56" t="s">
        <v>1179</v>
      </c>
      <c r="C3481" s="56" t="s">
        <v>4460</v>
      </c>
    </row>
    <row r="3482" spans="1:3" x14ac:dyDescent="0.25">
      <c r="A3482" s="56" t="s">
        <v>331</v>
      </c>
      <c r="B3482" s="56" t="s">
        <v>2539</v>
      </c>
      <c r="C3482" s="56" t="s">
        <v>4446</v>
      </c>
    </row>
    <row r="3483" spans="1:3" x14ac:dyDescent="0.25">
      <c r="A3483" s="56" t="s">
        <v>331</v>
      </c>
      <c r="B3483" s="56" t="s">
        <v>1809</v>
      </c>
      <c r="C3483" s="56" t="s">
        <v>4446</v>
      </c>
    </row>
    <row r="3484" spans="1:3" x14ac:dyDescent="0.25">
      <c r="A3484" s="56" t="s">
        <v>331</v>
      </c>
      <c r="B3484" s="56" t="s">
        <v>1713</v>
      </c>
      <c r="C3484" s="56" t="s">
        <v>4872</v>
      </c>
    </row>
    <row r="3485" spans="1:3" x14ac:dyDescent="0.25">
      <c r="A3485" s="56" t="s">
        <v>331</v>
      </c>
      <c r="B3485" s="56" t="s">
        <v>1725</v>
      </c>
      <c r="C3485" s="56" t="s">
        <v>4873</v>
      </c>
    </row>
    <row r="3486" spans="1:3" x14ac:dyDescent="0.25">
      <c r="A3486" s="56" t="s">
        <v>357</v>
      </c>
      <c r="B3486" s="56" t="s">
        <v>1805</v>
      </c>
      <c r="C3486" s="56" t="s">
        <v>4446</v>
      </c>
    </row>
    <row r="3487" spans="1:3" x14ac:dyDescent="0.25">
      <c r="A3487" s="56" t="s">
        <v>357</v>
      </c>
      <c r="B3487" s="56" t="s">
        <v>2749</v>
      </c>
      <c r="C3487" s="56" t="s">
        <v>4535</v>
      </c>
    </row>
    <row r="3488" spans="1:3" x14ac:dyDescent="0.25">
      <c r="A3488" s="56" t="s">
        <v>357</v>
      </c>
      <c r="B3488" s="56" t="s">
        <v>1255</v>
      </c>
      <c r="C3488" s="56" t="s">
        <v>4446</v>
      </c>
    </row>
    <row r="3489" spans="1:3" x14ac:dyDescent="0.25">
      <c r="A3489" s="56" t="s">
        <v>357</v>
      </c>
      <c r="B3489" s="56" t="s">
        <v>1723</v>
      </c>
      <c r="C3489" s="56" t="s">
        <v>4445</v>
      </c>
    </row>
    <row r="3490" spans="1:3" x14ac:dyDescent="0.25">
      <c r="A3490" s="56" t="s">
        <v>357</v>
      </c>
      <c r="B3490" s="56" t="s">
        <v>1725</v>
      </c>
      <c r="C3490" s="56" t="s">
        <v>4445</v>
      </c>
    </row>
    <row r="3491" spans="1:3" x14ac:dyDescent="0.25">
      <c r="A3491" s="56" t="s">
        <v>357</v>
      </c>
      <c r="B3491" s="56" t="s">
        <v>2517</v>
      </c>
      <c r="C3491" s="56" t="s">
        <v>4446</v>
      </c>
    </row>
    <row r="3492" spans="1:3" x14ac:dyDescent="0.25">
      <c r="A3492" s="56" t="s">
        <v>357</v>
      </c>
      <c r="B3492" s="56" t="s">
        <v>2751</v>
      </c>
      <c r="C3492" s="56" t="s">
        <v>4535</v>
      </c>
    </row>
    <row r="3493" spans="1:3" x14ac:dyDescent="0.25">
      <c r="A3493" s="56" t="s">
        <v>357</v>
      </c>
      <c r="B3493" s="56" t="s">
        <v>1715</v>
      </c>
      <c r="C3493" s="56" t="s">
        <v>4875</v>
      </c>
    </row>
    <row r="3494" spans="1:3" x14ac:dyDescent="0.25">
      <c r="A3494" s="56" t="s">
        <v>357</v>
      </c>
      <c r="B3494" s="56" t="s">
        <v>1711</v>
      </c>
      <c r="C3494" s="56" t="s">
        <v>4445</v>
      </c>
    </row>
    <row r="3495" spans="1:3" x14ac:dyDescent="0.25">
      <c r="A3495" s="56" t="s">
        <v>357</v>
      </c>
      <c r="B3495" s="56" t="s">
        <v>1967</v>
      </c>
      <c r="C3495" s="56" t="s">
        <v>4876</v>
      </c>
    </row>
    <row r="3496" spans="1:3" x14ac:dyDescent="0.25">
      <c r="A3496" s="56" t="s">
        <v>357</v>
      </c>
      <c r="B3496" s="56" t="s">
        <v>1003</v>
      </c>
      <c r="C3496" s="56" t="s">
        <v>4446</v>
      </c>
    </row>
    <row r="3497" spans="1:3" x14ac:dyDescent="0.25">
      <c r="A3497" s="56" t="s">
        <v>357</v>
      </c>
      <c r="B3497" s="56" t="s">
        <v>1179</v>
      </c>
      <c r="C3497" s="56" t="s">
        <v>4460</v>
      </c>
    </row>
    <row r="3498" spans="1:3" x14ac:dyDescent="0.25">
      <c r="A3498" s="56" t="s">
        <v>357</v>
      </c>
      <c r="B3498" s="56" t="s">
        <v>1997</v>
      </c>
      <c r="C3498" s="56" t="s">
        <v>4446</v>
      </c>
    </row>
    <row r="3499" spans="1:3" x14ac:dyDescent="0.25">
      <c r="A3499" s="56" t="s">
        <v>357</v>
      </c>
      <c r="B3499" s="56" t="s">
        <v>2767</v>
      </c>
      <c r="C3499" s="56" t="s">
        <v>4458</v>
      </c>
    </row>
    <row r="3500" spans="1:3" x14ac:dyDescent="0.25">
      <c r="A3500" s="56" t="s">
        <v>357</v>
      </c>
      <c r="B3500" s="56" t="s">
        <v>1309</v>
      </c>
      <c r="C3500" s="56" t="s">
        <v>4876</v>
      </c>
    </row>
    <row r="3501" spans="1:3" x14ac:dyDescent="0.25">
      <c r="A3501" s="56" t="s">
        <v>357</v>
      </c>
      <c r="B3501" s="56" t="s">
        <v>1959</v>
      </c>
      <c r="C3501" s="56" t="s">
        <v>4877</v>
      </c>
    </row>
    <row r="3502" spans="1:3" x14ac:dyDescent="0.25">
      <c r="A3502" s="56" t="s">
        <v>357</v>
      </c>
      <c r="B3502" s="56" t="s">
        <v>1717</v>
      </c>
      <c r="C3502" s="56" t="s">
        <v>4444</v>
      </c>
    </row>
    <row r="3503" spans="1:3" x14ac:dyDescent="0.25">
      <c r="A3503" s="56" t="s">
        <v>357</v>
      </c>
      <c r="B3503" s="56" t="s">
        <v>1311</v>
      </c>
      <c r="C3503" s="56" t="s">
        <v>4876</v>
      </c>
    </row>
    <row r="3504" spans="1:3" x14ac:dyDescent="0.25">
      <c r="A3504" s="56" t="s">
        <v>357</v>
      </c>
      <c r="B3504" s="56" t="s">
        <v>1713</v>
      </c>
      <c r="C3504" s="56" t="s">
        <v>4445</v>
      </c>
    </row>
    <row r="3505" spans="1:3" x14ac:dyDescent="0.25">
      <c r="A3505" s="56" t="s">
        <v>357</v>
      </c>
      <c r="B3505" s="56" t="s">
        <v>1809</v>
      </c>
      <c r="C3505" s="56" t="s">
        <v>4446</v>
      </c>
    </row>
    <row r="3506" spans="1:3" x14ac:dyDescent="0.25">
      <c r="A3506" s="56" t="s">
        <v>357</v>
      </c>
      <c r="B3506" s="56" t="s">
        <v>1727</v>
      </c>
      <c r="C3506" s="56" t="s">
        <v>4875</v>
      </c>
    </row>
    <row r="3507" spans="1:3" x14ac:dyDescent="0.25">
      <c r="A3507" s="56" t="s">
        <v>357</v>
      </c>
      <c r="B3507" s="56" t="s">
        <v>2539</v>
      </c>
      <c r="C3507" s="56" t="s">
        <v>4446</v>
      </c>
    </row>
    <row r="3508" spans="1:3" x14ac:dyDescent="0.25">
      <c r="A3508" s="56" t="s">
        <v>357</v>
      </c>
      <c r="B3508" s="56" t="s">
        <v>1807</v>
      </c>
      <c r="C3508" s="56" t="s">
        <v>4446</v>
      </c>
    </row>
    <row r="3509" spans="1:3" x14ac:dyDescent="0.25">
      <c r="A3509" s="56" t="s">
        <v>357</v>
      </c>
      <c r="B3509" s="56" t="s">
        <v>1305</v>
      </c>
      <c r="C3509" s="56" t="s">
        <v>4876</v>
      </c>
    </row>
    <row r="3510" spans="1:3" x14ac:dyDescent="0.25">
      <c r="A3510" s="56" t="s">
        <v>357</v>
      </c>
      <c r="B3510" s="56" t="s">
        <v>1649</v>
      </c>
      <c r="C3510" s="56" t="s">
        <v>4876</v>
      </c>
    </row>
    <row r="3511" spans="1:3" x14ac:dyDescent="0.25">
      <c r="A3511" s="56" t="s">
        <v>357</v>
      </c>
      <c r="B3511" s="56" t="s">
        <v>1995</v>
      </c>
      <c r="C3511" s="56" t="s">
        <v>4446</v>
      </c>
    </row>
    <row r="3512" spans="1:3" x14ac:dyDescent="0.25">
      <c r="A3512" s="56" t="s">
        <v>357</v>
      </c>
      <c r="B3512" s="56" t="s">
        <v>2151</v>
      </c>
      <c r="C3512" s="56" t="s">
        <v>4446</v>
      </c>
    </row>
    <row r="3513" spans="1:3" x14ac:dyDescent="0.25">
      <c r="A3513" s="56" t="s">
        <v>357</v>
      </c>
      <c r="B3513" s="56" t="s">
        <v>659</v>
      </c>
      <c r="C3513" s="56" t="s">
        <v>4446</v>
      </c>
    </row>
    <row r="3514" spans="1:3" x14ac:dyDescent="0.25">
      <c r="A3514" s="56" t="s">
        <v>357</v>
      </c>
      <c r="B3514" s="56" t="s">
        <v>1707</v>
      </c>
      <c r="C3514" s="56" t="s">
        <v>4472</v>
      </c>
    </row>
    <row r="3515" spans="1:3" x14ac:dyDescent="0.25">
      <c r="A3515" s="56" t="s">
        <v>357</v>
      </c>
      <c r="B3515" s="56" t="s">
        <v>1307</v>
      </c>
      <c r="C3515" s="56" t="s">
        <v>4876</v>
      </c>
    </row>
    <row r="3516" spans="1:3" x14ac:dyDescent="0.25">
      <c r="A3516" s="56" t="s">
        <v>357</v>
      </c>
      <c r="B3516" s="56" t="s">
        <v>1961</v>
      </c>
      <c r="C3516" s="56" t="s">
        <v>4877</v>
      </c>
    </row>
    <row r="3517" spans="1:3" x14ac:dyDescent="0.25">
      <c r="A3517" s="56" t="s">
        <v>357</v>
      </c>
      <c r="B3517" s="56" t="s">
        <v>1969</v>
      </c>
      <c r="C3517" s="56" t="s">
        <v>4876</v>
      </c>
    </row>
    <row r="3518" spans="1:3" x14ac:dyDescent="0.25">
      <c r="A3518" s="56" t="s">
        <v>357</v>
      </c>
      <c r="B3518" s="56" t="s">
        <v>1963</v>
      </c>
      <c r="C3518" s="56" t="s">
        <v>4877</v>
      </c>
    </row>
    <row r="3519" spans="1:3" x14ac:dyDescent="0.25">
      <c r="A3519" s="56" t="s">
        <v>357</v>
      </c>
      <c r="B3519" s="56" t="s">
        <v>2765</v>
      </c>
      <c r="C3519" s="56" t="s">
        <v>4458</v>
      </c>
    </row>
    <row r="3520" spans="1:3" x14ac:dyDescent="0.25">
      <c r="A3520" s="56" t="s">
        <v>62</v>
      </c>
      <c r="B3520" s="56" t="s">
        <v>1717</v>
      </c>
      <c r="C3520" s="56" t="s">
        <v>4878</v>
      </c>
    </row>
    <row r="3521" spans="1:3" x14ac:dyDescent="0.25">
      <c r="A3521" s="56" t="s">
        <v>62</v>
      </c>
      <c r="B3521" s="56" t="s">
        <v>1809</v>
      </c>
      <c r="C3521" s="56" t="s">
        <v>4496</v>
      </c>
    </row>
    <row r="3522" spans="1:3" x14ac:dyDescent="0.25">
      <c r="A3522" s="56" t="s">
        <v>62</v>
      </c>
      <c r="B3522" s="56" t="s">
        <v>1713</v>
      </c>
      <c r="C3522" s="56" t="s">
        <v>4445</v>
      </c>
    </row>
    <row r="3523" spans="1:3" x14ac:dyDescent="0.25">
      <c r="A3523" s="56" t="s">
        <v>62</v>
      </c>
      <c r="B3523" s="56" t="s">
        <v>1727</v>
      </c>
      <c r="C3523" s="56" t="s">
        <v>4445</v>
      </c>
    </row>
    <row r="3524" spans="1:3" x14ac:dyDescent="0.25">
      <c r="A3524" s="56" t="s">
        <v>62</v>
      </c>
      <c r="B3524" s="56" t="s">
        <v>2539</v>
      </c>
      <c r="C3524" s="56" t="s">
        <v>4879</v>
      </c>
    </row>
    <row r="3525" spans="1:3" x14ac:dyDescent="0.25">
      <c r="A3525" s="56" t="s">
        <v>62</v>
      </c>
      <c r="B3525" s="56" t="s">
        <v>1003</v>
      </c>
      <c r="C3525" s="56" t="s">
        <v>4469</v>
      </c>
    </row>
    <row r="3526" spans="1:3" x14ac:dyDescent="0.25">
      <c r="A3526" s="56" t="s">
        <v>62</v>
      </c>
      <c r="B3526" s="56" t="s">
        <v>1995</v>
      </c>
      <c r="C3526" s="56" t="s">
        <v>4502</v>
      </c>
    </row>
    <row r="3527" spans="1:3" x14ac:dyDescent="0.25">
      <c r="A3527" s="56" t="s">
        <v>62</v>
      </c>
      <c r="B3527" s="56" t="s">
        <v>1715</v>
      </c>
      <c r="C3527" s="56" t="s">
        <v>4445</v>
      </c>
    </row>
    <row r="3528" spans="1:3" x14ac:dyDescent="0.25">
      <c r="A3528" s="56" t="s">
        <v>62</v>
      </c>
      <c r="B3528" s="56" t="s">
        <v>659</v>
      </c>
      <c r="C3528" s="56" t="s">
        <v>4469</v>
      </c>
    </row>
    <row r="3529" spans="1:3" x14ac:dyDescent="0.25">
      <c r="A3529" s="56" t="s">
        <v>62</v>
      </c>
      <c r="B3529" s="56" t="s">
        <v>2517</v>
      </c>
      <c r="C3529" s="56" t="s">
        <v>4879</v>
      </c>
    </row>
    <row r="3530" spans="1:3" x14ac:dyDescent="0.25">
      <c r="A3530" s="56" t="s">
        <v>62</v>
      </c>
      <c r="B3530" s="56" t="s">
        <v>1725</v>
      </c>
      <c r="C3530" s="56" t="s">
        <v>4445</v>
      </c>
    </row>
    <row r="3531" spans="1:3" x14ac:dyDescent="0.25">
      <c r="A3531" s="56" t="s">
        <v>62</v>
      </c>
      <c r="B3531" s="56" t="s">
        <v>1719</v>
      </c>
      <c r="C3531" s="56" t="s">
        <v>4459</v>
      </c>
    </row>
    <row r="3532" spans="1:3" x14ac:dyDescent="0.25">
      <c r="A3532" s="56" t="s">
        <v>62</v>
      </c>
      <c r="B3532" s="56" t="s">
        <v>1807</v>
      </c>
      <c r="C3532" s="56" t="s">
        <v>4880</v>
      </c>
    </row>
    <row r="3533" spans="1:3" x14ac:dyDescent="0.25">
      <c r="A3533" s="56" t="s">
        <v>62</v>
      </c>
      <c r="B3533" s="56" t="s">
        <v>1997</v>
      </c>
      <c r="C3533" s="56" t="s">
        <v>4502</v>
      </c>
    </row>
    <row r="3534" spans="1:3" x14ac:dyDescent="0.25">
      <c r="A3534" s="56" t="s">
        <v>62</v>
      </c>
      <c r="B3534" s="56" t="s">
        <v>1711</v>
      </c>
      <c r="C3534" s="56" t="s">
        <v>4445</v>
      </c>
    </row>
    <row r="3535" spans="1:3" x14ac:dyDescent="0.25">
      <c r="A3535" s="56" t="s">
        <v>62</v>
      </c>
      <c r="B3535" s="56" t="s">
        <v>1255</v>
      </c>
      <c r="C3535" s="56" t="s">
        <v>4879</v>
      </c>
    </row>
    <row r="3536" spans="1:3" x14ac:dyDescent="0.25">
      <c r="A3536" s="56" t="s">
        <v>62</v>
      </c>
      <c r="B3536" s="56" t="s">
        <v>1723</v>
      </c>
      <c r="C3536" s="56" t="s">
        <v>4445</v>
      </c>
    </row>
    <row r="3537" spans="1:3" x14ac:dyDescent="0.25">
      <c r="A3537" s="56" t="s">
        <v>62</v>
      </c>
      <c r="B3537" s="56" t="s">
        <v>1805</v>
      </c>
      <c r="C3537" s="56" t="s">
        <v>4880</v>
      </c>
    </row>
    <row r="3538" spans="1:3" x14ac:dyDescent="0.25">
      <c r="A3538" s="56" t="s">
        <v>62</v>
      </c>
      <c r="B3538" s="56" t="s">
        <v>1649</v>
      </c>
      <c r="C3538" s="56" t="s">
        <v>4881</v>
      </c>
    </row>
    <row r="3539" spans="1:3" x14ac:dyDescent="0.25">
      <c r="A3539" s="56" t="s">
        <v>62</v>
      </c>
      <c r="B3539" s="56" t="s">
        <v>2749</v>
      </c>
      <c r="C3539" s="56" t="s">
        <v>4466</v>
      </c>
    </row>
    <row r="3540" spans="1:3" x14ac:dyDescent="0.25">
      <c r="A3540" s="56" t="s">
        <v>62</v>
      </c>
      <c r="B3540" s="56" t="s">
        <v>1311</v>
      </c>
      <c r="C3540" s="56" t="s">
        <v>4881</v>
      </c>
    </row>
    <row r="3541" spans="1:3" x14ac:dyDescent="0.25">
      <c r="A3541" s="56" t="s">
        <v>62</v>
      </c>
      <c r="B3541" s="56" t="s">
        <v>2151</v>
      </c>
      <c r="C3541" s="56" t="s">
        <v>4446</v>
      </c>
    </row>
    <row r="3542" spans="1:3" x14ac:dyDescent="0.25">
      <c r="A3542" s="56" t="s">
        <v>62</v>
      </c>
      <c r="B3542" s="56" t="s">
        <v>1307</v>
      </c>
      <c r="C3542" s="56" t="s">
        <v>4881</v>
      </c>
    </row>
    <row r="3543" spans="1:3" x14ac:dyDescent="0.25">
      <c r="A3543" s="56" t="s">
        <v>62</v>
      </c>
      <c r="B3543" s="56" t="s">
        <v>1707</v>
      </c>
      <c r="C3543" s="56" t="s">
        <v>4448</v>
      </c>
    </row>
    <row r="3544" spans="1:3" x14ac:dyDescent="0.25">
      <c r="A3544" s="56" t="s">
        <v>62</v>
      </c>
      <c r="B3544" s="56" t="s">
        <v>2765</v>
      </c>
      <c r="C3544" s="56" t="s">
        <v>4458</v>
      </c>
    </row>
    <row r="3545" spans="1:3" x14ac:dyDescent="0.25">
      <c r="A3545" s="56" t="s">
        <v>62</v>
      </c>
      <c r="B3545" s="56" t="s">
        <v>1179</v>
      </c>
      <c r="C3545" s="56" t="s">
        <v>4460</v>
      </c>
    </row>
    <row r="3546" spans="1:3" x14ac:dyDescent="0.25">
      <c r="A3546" s="56" t="s">
        <v>62</v>
      </c>
      <c r="B3546" s="56" t="s">
        <v>1969</v>
      </c>
      <c r="C3546" s="56" t="s">
        <v>4881</v>
      </c>
    </row>
    <row r="3547" spans="1:3" x14ac:dyDescent="0.25">
      <c r="A3547" s="56" t="s">
        <v>62</v>
      </c>
      <c r="B3547" s="56" t="s">
        <v>1967</v>
      </c>
      <c r="C3547" s="56" t="s">
        <v>4881</v>
      </c>
    </row>
    <row r="3548" spans="1:3" x14ac:dyDescent="0.25">
      <c r="A3548" s="56" t="s">
        <v>62</v>
      </c>
      <c r="B3548" s="56" t="s">
        <v>2751</v>
      </c>
      <c r="C3548" s="56" t="s">
        <v>4466</v>
      </c>
    </row>
    <row r="3549" spans="1:3" x14ac:dyDescent="0.25">
      <c r="A3549" s="56" t="s">
        <v>62</v>
      </c>
      <c r="B3549" s="56" t="s">
        <v>2767</v>
      </c>
      <c r="C3549" s="56" t="s">
        <v>4458</v>
      </c>
    </row>
    <row r="3550" spans="1:3" x14ac:dyDescent="0.25">
      <c r="A3550" s="56" t="s">
        <v>62</v>
      </c>
      <c r="B3550" s="56" t="s">
        <v>1309</v>
      </c>
      <c r="C3550" s="56" t="s">
        <v>4881</v>
      </c>
    </row>
    <row r="3551" spans="1:3" x14ac:dyDescent="0.25">
      <c r="A3551" s="56" t="s">
        <v>62</v>
      </c>
      <c r="B3551" s="56" t="s">
        <v>1305</v>
      </c>
      <c r="C3551" s="56" t="s">
        <v>4881</v>
      </c>
    </row>
    <row r="3552" spans="1:3" x14ac:dyDescent="0.25">
      <c r="A3552" s="56" t="s">
        <v>102</v>
      </c>
      <c r="B3552" s="56" t="s">
        <v>1255</v>
      </c>
      <c r="C3552" s="56" t="s">
        <v>4882</v>
      </c>
    </row>
    <row r="3553" spans="1:3" x14ac:dyDescent="0.25">
      <c r="A3553" s="56" t="s">
        <v>102</v>
      </c>
      <c r="B3553" s="56" t="s">
        <v>1649</v>
      </c>
      <c r="C3553" s="56" t="s">
        <v>4883</v>
      </c>
    </row>
    <row r="3554" spans="1:3" x14ac:dyDescent="0.25">
      <c r="A3554" s="56" t="s">
        <v>102</v>
      </c>
      <c r="B3554" s="56" t="s">
        <v>2749</v>
      </c>
      <c r="C3554" s="56" t="s">
        <v>4466</v>
      </c>
    </row>
    <row r="3555" spans="1:3" x14ac:dyDescent="0.25">
      <c r="A3555" s="56" t="s">
        <v>102</v>
      </c>
      <c r="B3555" s="56" t="s">
        <v>2517</v>
      </c>
      <c r="C3555" s="56" t="s">
        <v>4669</v>
      </c>
    </row>
    <row r="3556" spans="1:3" x14ac:dyDescent="0.25">
      <c r="A3556" s="56" t="s">
        <v>102</v>
      </c>
      <c r="B3556" s="56" t="s">
        <v>1715</v>
      </c>
      <c r="C3556" s="56" t="s">
        <v>4445</v>
      </c>
    </row>
    <row r="3557" spans="1:3" x14ac:dyDescent="0.25">
      <c r="A3557" s="56" t="s">
        <v>102</v>
      </c>
      <c r="B3557" s="56" t="s">
        <v>1311</v>
      </c>
      <c r="C3557" s="56" t="s">
        <v>4883</v>
      </c>
    </row>
    <row r="3558" spans="1:3" x14ac:dyDescent="0.25">
      <c r="A3558" s="56" t="s">
        <v>102</v>
      </c>
      <c r="B3558" s="56" t="s">
        <v>1717</v>
      </c>
      <c r="C3558" s="56" t="s">
        <v>4577</v>
      </c>
    </row>
    <row r="3559" spans="1:3" x14ac:dyDescent="0.25">
      <c r="A3559" s="56" t="s">
        <v>102</v>
      </c>
      <c r="B3559" s="56" t="s">
        <v>1725</v>
      </c>
      <c r="C3559" s="56" t="s">
        <v>4445</v>
      </c>
    </row>
    <row r="3560" spans="1:3" x14ac:dyDescent="0.25">
      <c r="A3560" s="56" t="s">
        <v>102</v>
      </c>
      <c r="B3560" s="56" t="s">
        <v>1961</v>
      </c>
      <c r="C3560" s="56" t="s">
        <v>4884</v>
      </c>
    </row>
    <row r="3561" spans="1:3" x14ac:dyDescent="0.25">
      <c r="A3561" s="56" t="s">
        <v>102</v>
      </c>
      <c r="B3561" s="56" t="s">
        <v>2765</v>
      </c>
      <c r="C3561" s="56" t="s">
        <v>4458</v>
      </c>
    </row>
    <row r="3562" spans="1:3" x14ac:dyDescent="0.25">
      <c r="A3562" s="56" t="s">
        <v>102</v>
      </c>
      <c r="B3562" s="56" t="s">
        <v>1707</v>
      </c>
      <c r="C3562" s="56" t="s">
        <v>4457</v>
      </c>
    </row>
    <row r="3563" spans="1:3" x14ac:dyDescent="0.25">
      <c r="A3563" s="56" t="s">
        <v>102</v>
      </c>
      <c r="B3563" s="56" t="s">
        <v>1727</v>
      </c>
      <c r="C3563" s="56" t="s">
        <v>4885</v>
      </c>
    </row>
    <row r="3564" spans="1:3" x14ac:dyDescent="0.25">
      <c r="A3564" s="56" t="s">
        <v>102</v>
      </c>
      <c r="B3564" s="56" t="s">
        <v>1713</v>
      </c>
      <c r="C3564" s="56" t="s">
        <v>4445</v>
      </c>
    </row>
    <row r="3565" spans="1:3" x14ac:dyDescent="0.25">
      <c r="A3565" s="56" t="s">
        <v>102</v>
      </c>
      <c r="B3565" s="56" t="s">
        <v>1179</v>
      </c>
      <c r="C3565" s="56" t="s">
        <v>4460</v>
      </c>
    </row>
    <row r="3566" spans="1:3" x14ac:dyDescent="0.25">
      <c r="A3566" s="56" t="s">
        <v>102</v>
      </c>
      <c r="B3566" s="56" t="s">
        <v>1967</v>
      </c>
      <c r="C3566" s="56" t="s">
        <v>4883</v>
      </c>
    </row>
    <row r="3567" spans="1:3" x14ac:dyDescent="0.25">
      <c r="A3567" s="56" t="s">
        <v>102</v>
      </c>
      <c r="B3567" s="56" t="s">
        <v>2751</v>
      </c>
      <c r="C3567" s="56" t="s">
        <v>4466</v>
      </c>
    </row>
    <row r="3568" spans="1:3" x14ac:dyDescent="0.25">
      <c r="A3568" s="56" t="s">
        <v>102</v>
      </c>
      <c r="B3568" s="56" t="s">
        <v>2539</v>
      </c>
      <c r="C3568" s="56" t="s">
        <v>4882</v>
      </c>
    </row>
    <row r="3569" spans="1:3" x14ac:dyDescent="0.25">
      <c r="A3569" s="56" t="s">
        <v>102</v>
      </c>
      <c r="B3569" s="56" t="s">
        <v>1305</v>
      </c>
      <c r="C3569" s="56" t="s">
        <v>4883</v>
      </c>
    </row>
    <row r="3570" spans="1:3" x14ac:dyDescent="0.25">
      <c r="A3570" s="56" t="s">
        <v>102</v>
      </c>
      <c r="B3570" s="56" t="s">
        <v>1807</v>
      </c>
      <c r="C3570" s="56" t="s">
        <v>4882</v>
      </c>
    </row>
    <row r="3571" spans="1:3" x14ac:dyDescent="0.25">
      <c r="A3571" s="56" t="s">
        <v>102</v>
      </c>
      <c r="B3571" s="56" t="s">
        <v>1805</v>
      </c>
      <c r="C3571" s="56" t="s">
        <v>4882</v>
      </c>
    </row>
    <row r="3572" spans="1:3" x14ac:dyDescent="0.25">
      <c r="A3572" s="56" t="s">
        <v>102</v>
      </c>
      <c r="B3572" s="56" t="s">
        <v>1003</v>
      </c>
      <c r="C3572" s="56" t="s">
        <v>4882</v>
      </c>
    </row>
    <row r="3573" spans="1:3" x14ac:dyDescent="0.25">
      <c r="A3573" s="56" t="s">
        <v>102</v>
      </c>
      <c r="B3573" s="56" t="s">
        <v>1995</v>
      </c>
      <c r="C3573" s="56" t="s">
        <v>4502</v>
      </c>
    </row>
    <row r="3574" spans="1:3" x14ac:dyDescent="0.25">
      <c r="A3574" s="56" t="s">
        <v>102</v>
      </c>
      <c r="B3574" s="56" t="s">
        <v>1723</v>
      </c>
      <c r="C3574" s="56" t="s">
        <v>4445</v>
      </c>
    </row>
    <row r="3575" spans="1:3" x14ac:dyDescent="0.25">
      <c r="A3575" s="56" t="s">
        <v>102</v>
      </c>
      <c r="B3575" s="56" t="s">
        <v>1307</v>
      </c>
      <c r="C3575" s="56" t="s">
        <v>4883</v>
      </c>
    </row>
    <row r="3576" spans="1:3" x14ac:dyDescent="0.25">
      <c r="A3576" s="56" t="s">
        <v>102</v>
      </c>
      <c r="B3576" s="56" t="s">
        <v>2151</v>
      </c>
      <c r="C3576" s="56" t="s">
        <v>4446</v>
      </c>
    </row>
    <row r="3577" spans="1:3" x14ac:dyDescent="0.25">
      <c r="A3577" s="56" t="s">
        <v>102</v>
      </c>
      <c r="B3577" s="56" t="s">
        <v>1711</v>
      </c>
      <c r="C3577" s="56" t="s">
        <v>4445</v>
      </c>
    </row>
    <row r="3578" spans="1:3" x14ac:dyDescent="0.25">
      <c r="A3578" s="56" t="s">
        <v>102</v>
      </c>
      <c r="B3578" s="56" t="s">
        <v>659</v>
      </c>
      <c r="C3578" s="56" t="s">
        <v>4882</v>
      </c>
    </row>
    <row r="3579" spans="1:3" x14ac:dyDescent="0.25">
      <c r="A3579" s="56" t="s">
        <v>102</v>
      </c>
      <c r="B3579" s="56" t="s">
        <v>1809</v>
      </c>
      <c r="C3579" s="56" t="s">
        <v>4496</v>
      </c>
    </row>
    <row r="3580" spans="1:3" x14ac:dyDescent="0.25">
      <c r="A3580" s="56" t="s">
        <v>102</v>
      </c>
      <c r="B3580" s="56" t="s">
        <v>1963</v>
      </c>
      <c r="C3580" s="56" t="s">
        <v>4884</v>
      </c>
    </row>
    <row r="3581" spans="1:3" x14ac:dyDescent="0.25">
      <c r="A3581" s="56" t="s">
        <v>102</v>
      </c>
      <c r="B3581" s="56" t="s">
        <v>1997</v>
      </c>
      <c r="C3581" s="56" t="s">
        <v>4502</v>
      </c>
    </row>
    <row r="3582" spans="1:3" x14ac:dyDescent="0.25">
      <c r="A3582" s="56" t="s">
        <v>102</v>
      </c>
      <c r="B3582" s="56" t="s">
        <v>1969</v>
      </c>
      <c r="C3582" s="56" t="s">
        <v>4883</v>
      </c>
    </row>
    <row r="3583" spans="1:3" x14ac:dyDescent="0.25">
      <c r="A3583" s="56" t="s">
        <v>102</v>
      </c>
      <c r="B3583" s="56" t="s">
        <v>2767</v>
      </c>
      <c r="C3583" s="56" t="s">
        <v>4458</v>
      </c>
    </row>
    <row r="3584" spans="1:3" x14ac:dyDescent="0.25">
      <c r="A3584" s="56" t="s">
        <v>102</v>
      </c>
      <c r="B3584" s="56" t="s">
        <v>1309</v>
      </c>
      <c r="C3584" s="56" t="s">
        <v>4883</v>
      </c>
    </row>
    <row r="3585" spans="1:3" x14ac:dyDescent="0.25">
      <c r="A3585" s="56" t="s">
        <v>102</v>
      </c>
      <c r="B3585" s="56" t="s">
        <v>1959</v>
      </c>
      <c r="C3585" s="56" t="s">
        <v>4836</v>
      </c>
    </row>
    <row r="3586" spans="1:3" x14ac:dyDescent="0.25">
      <c r="A3586" s="56" t="s">
        <v>102</v>
      </c>
      <c r="B3586" s="56" t="s">
        <v>1719</v>
      </c>
      <c r="C3586" s="56" t="s">
        <v>4459</v>
      </c>
    </row>
    <row r="3587" spans="1:3" x14ac:dyDescent="0.25">
      <c r="A3587" s="56" t="s">
        <v>135</v>
      </c>
      <c r="B3587" s="56" t="s">
        <v>2997</v>
      </c>
      <c r="C3587" s="56" t="s">
        <v>4505</v>
      </c>
    </row>
    <row r="3588" spans="1:3" x14ac:dyDescent="0.25">
      <c r="A3588" s="56" t="s">
        <v>135</v>
      </c>
      <c r="B3588" s="56" t="s">
        <v>2917</v>
      </c>
      <c r="C3588" s="56" t="s">
        <v>4505</v>
      </c>
    </row>
    <row r="3589" spans="1:3" x14ac:dyDescent="0.25">
      <c r="A3589" s="56" t="s">
        <v>135</v>
      </c>
      <c r="B3589" s="56" t="s">
        <v>2923</v>
      </c>
      <c r="C3589" s="56" t="s">
        <v>4505</v>
      </c>
    </row>
    <row r="3590" spans="1:3" x14ac:dyDescent="0.25">
      <c r="A3590" s="56" t="s">
        <v>135</v>
      </c>
      <c r="B3590" s="56" t="s">
        <v>665</v>
      </c>
      <c r="C3590" s="56" t="s">
        <v>4505</v>
      </c>
    </row>
    <row r="3591" spans="1:3" x14ac:dyDescent="0.25">
      <c r="A3591" s="56" t="s">
        <v>135</v>
      </c>
      <c r="B3591" s="56" t="s">
        <v>659</v>
      </c>
      <c r="C3591" s="56" t="s">
        <v>4469</v>
      </c>
    </row>
    <row r="3592" spans="1:3" x14ac:dyDescent="0.25">
      <c r="A3592" s="56" t="s">
        <v>135</v>
      </c>
      <c r="B3592" s="56" t="s">
        <v>2751</v>
      </c>
      <c r="C3592" s="56" t="s">
        <v>4466</v>
      </c>
    </row>
    <row r="3593" spans="1:3" x14ac:dyDescent="0.25">
      <c r="A3593" s="56" t="s">
        <v>135</v>
      </c>
      <c r="B3593" s="56" t="s">
        <v>1309</v>
      </c>
      <c r="C3593" s="56" t="s">
        <v>4886</v>
      </c>
    </row>
    <row r="3594" spans="1:3" x14ac:dyDescent="0.25">
      <c r="A3594" s="56" t="s">
        <v>135</v>
      </c>
      <c r="B3594" s="56" t="s">
        <v>1727</v>
      </c>
      <c r="C3594" s="56" t="s">
        <v>4445</v>
      </c>
    </row>
    <row r="3595" spans="1:3" x14ac:dyDescent="0.25">
      <c r="A3595" s="56" t="s">
        <v>135</v>
      </c>
      <c r="B3595" s="56" t="s">
        <v>1715</v>
      </c>
      <c r="C3595" s="56" t="s">
        <v>4445</v>
      </c>
    </row>
    <row r="3596" spans="1:3" x14ac:dyDescent="0.25">
      <c r="A3596" s="56" t="s">
        <v>135</v>
      </c>
      <c r="B3596" s="56" t="s">
        <v>3003</v>
      </c>
      <c r="C3596" s="56" t="s">
        <v>4505</v>
      </c>
    </row>
    <row r="3597" spans="1:3" x14ac:dyDescent="0.25">
      <c r="A3597" s="56" t="s">
        <v>135</v>
      </c>
      <c r="B3597" s="56" t="s">
        <v>1961</v>
      </c>
      <c r="C3597" s="56" t="s">
        <v>4887</v>
      </c>
    </row>
    <row r="3598" spans="1:3" x14ac:dyDescent="0.25">
      <c r="A3598" s="56" t="s">
        <v>135</v>
      </c>
      <c r="B3598" s="56" t="s">
        <v>3009</v>
      </c>
      <c r="C3598" s="56" t="s">
        <v>4505</v>
      </c>
    </row>
    <row r="3599" spans="1:3" x14ac:dyDescent="0.25">
      <c r="A3599" s="56" t="s">
        <v>135</v>
      </c>
      <c r="B3599" s="56" t="s">
        <v>651</v>
      </c>
      <c r="C3599" s="56" t="s">
        <v>4505</v>
      </c>
    </row>
    <row r="3600" spans="1:3" x14ac:dyDescent="0.25">
      <c r="A3600" s="56" t="s">
        <v>135</v>
      </c>
      <c r="B3600" s="56" t="s">
        <v>1969</v>
      </c>
      <c r="C3600" s="56" t="s">
        <v>4886</v>
      </c>
    </row>
    <row r="3601" spans="1:3" x14ac:dyDescent="0.25">
      <c r="A3601" s="56" t="s">
        <v>135</v>
      </c>
      <c r="B3601" s="56" t="s">
        <v>1179</v>
      </c>
      <c r="C3601" s="56" t="s">
        <v>4460</v>
      </c>
    </row>
    <row r="3602" spans="1:3" x14ac:dyDescent="0.25">
      <c r="A3602" s="56" t="s">
        <v>135</v>
      </c>
      <c r="B3602" s="56" t="s">
        <v>3015</v>
      </c>
      <c r="C3602" s="56" t="s">
        <v>4505</v>
      </c>
    </row>
    <row r="3603" spans="1:3" x14ac:dyDescent="0.25">
      <c r="A3603" s="56" t="s">
        <v>135</v>
      </c>
      <c r="B3603" s="56" t="s">
        <v>3017</v>
      </c>
      <c r="C3603" s="56" t="s">
        <v>4505</v>
      </c>
    </row>
    <row r="3604" spans="1:3" x14ac:dyDescent="0.25">
      <c r="A3604" s="56" t="s">
        <v>135</v>
      </c>
      <c r="B3604" s="56" t="s">
        <v>3005</v>
      </c>
      <c r="C3604" s="56" t="s">
        <v>4505</v>
      </c>
    </row>
    <row r="3605" spans="1:3" x14ac:dyDescent="0.25">
      <c r="A3605" s="56" t="s">
        <v>135</v>
      </c>
      <c r="B3605" s="56" t="s">
        <v>1307</v>
      </c>
      <c r="C3605" s="56" t="s">
        <v>4886</v>
      </c>
    </row>
    <row r="3606" spans="1:3" x14ac:dyDescent="0.25">
      <c r="A3606" s="56" t="s">
        <v>135</v>
      </c>
      <c r="B3606" s="56" t="s">
        <v>655</v>
      </c>
      <c r="C3606" s="56" t="s">
        <v>4505</v>
      </c>
    </row>
    <row r="3607" spans="1:3" x14ac:dyDescent="0.25">
      <c r="A3607" s="56" t="s">
        <v>135</v>
      </c>
      <c r="B3607" s="56" t="s">
        <v>1719</v>
      </c>
      <c r="C3607" s="56" t="s">
        <v>4451</v>
      </c>
    </row>
    <row r="3608" spans="1:3" x14ac:dyDescent="0.25">
      <c r="A3608" s="56" t="s">
        <v>135</v>
      </c>
      <c r="B3608" s="56" t="s">
        <v>1649</v>
      </c>
      <c r="C3608" s="56" t="s">
        <v>4886</v>
      </c>
    </row>
    <row r="3609" spans="1:3" x14ac:dyDescent="0.25">
      <c r="A3609" s="56" t="s">
        <v>135</v>
      </c>
      <c r="B3609" s="56" t="s">
        <v>1995</v>
      </c>
      <c r="C3609" s="56" t="s">
        <v>4502</v>
      </c>
    </row>
    <row r="3610" spans="1:3" x14ac:dyDescent="0.25">
      <c r="A3610" s="56" t="s">
        <v>135</v>
      </c>
      <c r="B3610" s="56" t="s">
        <v>1805</v>
      </c>
      <c r="C3610" s="56" t="s">
        <v>4888</v>
      </c>
    </row>
    <row r="3611" spans="1:3" x14ac:dyDescent="0.25">
      <c r="A3611" s="56" t="s">
        <v>135</v>
      </c>
      <c r="B3611" s="56" t="s">
        <v>1807</v>
      </c>
      <c r="C3611" s="56" t="s">
        <v>4888</v>
      </c>
    </row>
    <row r="3612" spans="1:3" x14ac:dyDescent="0.25">
      <c r="A3612" s="56" t="s">
        <v>135</v>
      </c>
      <c r="B3612" s="56" t="s">
        <v>1809</v>
      </c>
      <c r="C3612" s="56" t="s">
        <v>4496</v>
      </c>
    </row>
    <row r="3613" spans="1:3" x14ac:dyDescent="0.25">
      <c r="A3613" s="56" t="s">
        <v>135</v>
      </c>
      <c r="B3613" s="56" t="s">
        <v>1963</v>
      </c>
      <c r="C3613" s="56" t="s">
        <v>4887</v>
      </c>
    </row>
    <row r="3614" spans="1:3" x14ac:dyDescent="0.25">
      <c r="A3614" s="56" t="s">
        <v>135</v>
      </c>
      <c r="B3614" s="56" t="s">
        <v>3007</v>
      </c>
      <c r="C3614" s="56" t="s">
        <v>4505</v>
      </c>
    </row>
    <row r="3615" spans="1:3" x14ac:dyDescent="0.25">
      <c r="A3615" s="56" t="s">
        <v>135</v>
      </c>
      <c r="B3615" s="56" t="s">
        <v>653</v>
      </c>
      <c r="C3615" s="56" t="s">
        <v>4505</v>
      </c>
    </row>
    <row r="3616" spans="1:3" x14ac:dyDescent="0.25">
      <c r="A3616" s="56" t="s">
        <v>135</v>
      </c>
      <c r="B3616" s="56" t="s">
        <v>1997</v>
      </c>
      <c r="C3616" s="56" t="s">
        <v>4502</v>
      </c>
    </row>
    <row r="3617" spans="1:3" x14ac:dyDescent="0.25">
      <c r="A3617" s="56" t="s">
        <v>135</v>
      </c>
      <c r="B3617" s="56" t="s">
        <v>2767</v>
      </c>
      <c r="C3617" s="56" t="s">
        <v>4458</v>
      </c>
    </row>
    <row r="3618" spans="1:3" x14ac:dyDescent="0.25">
      <c r="A3618" s="56" t="s">
        <v>135</v>
      </c>
      <c r="B3618" s="56" t="s">
        <v>1711</v>
      </c>
      <c r="C3618" s="56" t="s">
        <v>4445</v>
      </c>
    </row>
    <row r="3619" spans="1:3" x14ac:dyDescent="0.25">
      <c r="A3619" s="56" t="s">
        <v>135</v>
      </c>
      <c r="B3619" s="56" t="s">
        <v>1959</v>
      </c>
      <c r="C3619" s="56" t="s">
        <v>4887</v>
      </c>
    </row>
    <row r="3620" spans="1:3" x14ac:dyDescent="0.25">
      <c r="A3620" s="56" t="s">
        <v>135</v>
      </c>
      <c r="B3620" s="56" t="s">
        <v>1305</v>
      </c>
      <c r="C3620" s="56" t="s">
        <v>4886</v>
      </c>
    </row>
    <row r="3621" spans="1:3" x14ac:dyDescent="0.25">
      <c r="A3621" s="56" t="s">
        <v>135</v>
      </c>
      <c r="B3621" s="56" t="s">
        <v>2927</v>
      </c>
      <c r="C3621" s="56" t="s">
        <v>4505</v>
      </c>
    </row>
    <row r="3622" spans="1:3" x14ac:dyDescent="0.25">
      <c r="A3622" s="56" t="s">
        <v>135</v>
      </c>
      <c r="B3622" s="56" t="s">
        <v>2285</v>
      </c>
      <c r="C3622" s="56" t="s">
        <v>4889</v>
      </c>
    </row>
    <row r="3623" spans="1:3" x14ac:dyDescent="0.25">
      <c r="A3623" s="56" t="s">
        <v>135</v>
      </c>
      <c r="B3623" s="56" t="s">
        <v>3013</v>
      </c>
      <c r="C3623" s="56" t="s">
        <v>4505</v>
      </c>
    </row>
    <row r="3624" spans="1:3" x14ac:dyDescent="0.25">
      <c r="A3624" s="56" t="s">
        <v>135</v>
      </c>
      <c r="B3624" s="56" t="s">
        <v>2539</v>
      </c>
      <c r="C3624" s="56" t="s">
        <v>4469</v>
      </c>
    </row>
    <row r="3625" spans="1:3" x14ac:dyDescent="0.25">
      <c r="A3625" s="56" t="s">
        <v>135</v>
      </c>
      <c r="B3625" s="56" t="s">
        <v>1967</v>
      </c>
      <c r="C3625" s="56" t="s">
        <v>4886</v>
      </c>
    </row>
    <row r="3626" spans="1:3" x14ac:dyDescent="0.25">
      <c r="A3626" s="56" t="s">
        <v>135</v>
      </c>
      <c r="B3626" s="56" t="s">
        <v>3001</v>
      </c>
      <c r="C3626" s="56" t="s">
        <v>4505</v>
      </c>
    </row>
    <row r="3627" spans="1:3" x14ac:dyDescent="0.25">
      <c r="A3627" s="56" t="s">
        <v>135</v>
      </c>
      <c r="B3627" s="56" t="s">
        <v>1713</v>
      </c>
      <c r="C3627" s="56" t="s">
        <v>4445</v>
      </c>
    </row>
    <row r="3628" spans="1:3" x14ac:dyDescent="0.25">
      <c r="A3628" s="56" t="s">
        <v>135</v>
      </c>
      <c r="B3628" s="56" t="s">
        <v>1723</v>
      </c>
      <c r="C3628" s="56" t="s">
        <v>4445</v>
      </c>
    </row>
    <row r="3629" spans="1:3" x14ac:dyDescent="0.25">
      <c r="A3629" s="56" t="s">
        <v>135</v>
      </c>
      <c r="B3629" s="56" t="s">
        <v>667</v>
      </c>
      <c r="C3629" s="56" t="s">
        <v>4505</v>
      </c>
    </row>
    <row r="3630" spans="1:3" x14ac:dyDescent="0.25">
      <c r="A3630" s="56" t="s">
        <v>135</v>
      </c>
      <c r="B3630" s="56" t="s">
        <v>2921</v>
      </c>
      <c r="C3630" s="56" t="s">
        <v>4505</v>
      </c>
    </row>
    <row r="3631" spans="1:3" x14ac:dyDescent="0.25">
      <c r="A3631" s="56" t="s">
        <v>135</v>
      </c>
      <c r="B3631" s="56" t="s">
        <v>2919</v>
      </c>
      <c r="C3631" s="56" t="s">
        <v>4505</v>
      </c>
    </row>
    <row r="3632" spans="1:3" x14ac:dyDescent="0.25">
      <c r="A3632" s="56" t="s">
        <v>135</v>
      </c>
      <c r="B3632" s="56" t="s">
        <v>1707</v>
      </c>
      <c r="C3632" s="56" t="s">
        <v>4448</v>
      </c>
    </row>
    <row r="3633" spans="1:3" x14ac:dyDescent="0.25">
      <c r="A3633" s="56" t="s">
        <v>135</v>
      </c>
      <c r="B3633" s="56" t="s">
        <v>2151</v>
      </c>
      <c r="C3633" s="56" t="s">
        <v>4446</v>
      </c>
    </row>
    <row r="3634" spans="1:3" x14ac:dyDescent="0.25">
      <c r="A3634" s="56" t="s">
        <v>135</v>
      </c>
      <c r="B3634" s="56" t="s">
        <v>2765</v>
      </c>
      <c r="C3634" s="56" t="s">
        <v>4458</v>
      </c>
    </row>
    <row r="3635" spans="1:3" x14ac:dyDescent="0.25">
      <c r="A3635" s="56" t="s">
        <v>135</v>
      </c>
      <c r="B3635" s="56" t="s">
        <v>2999</v>
      </c>
      <c r="C3635" s="56" t="s">
        <v>4505</v>
      </c>
    </row>
    <row r="3636" spans="1:3" x14ac:dyDescent="0.25">
      <c r="A3636" s="56" t="s">
        <v>135</v>
      </c>
      <c r="B3636" s="56" t="s">
        <v>1003</v>
      </c>
      <c r="C3636" s="56" t="s">
        <v>4469</v>
      </c>
    </row>
    <row r="3637" spans="1:3" x14ac:dyDescent="0.25">
      <c r="A3637" s="56" t="s">
        <v>135</v>
      </c>
      <c r="B3637" s="56" t="s">
        <v>1717</v>
      </c>
      <c r="C3637" s="56" t="s">
        <v>4890</v>
      </c>
    </row>
    <row r="3638" spans="1:3" x14ac:dyDescent="0.25">
      <c r="A3638" s="56" t="s">
        <v>135</v>
      </c>
      <c r="B3638" s="56" t="s">
        <v>1311</v>
      </c>
      <c r="C3638" s="56" t="s">
        <v>4886</v>
      </c>
    </row>
    <row r="3639" spans="1:3" x14ac:dyDescent="0.25">
      <c r="A3639" s="56" t="s">
        <v>135</v>
      </c>
      <c r="B3639" s="56" t="s">
        <v>3019</v>
      </c>
      <c r="C3639" s="56" t="s">
        <v>4505</v>
      </c>
    </row>
    <row r="3640" spans="1:3" x14ac:dyDescent="0.25">
      <c r="A3640" s="56" t="s">
        <v>135</v>
      </c>
      <c r="B3640" s="56" t="s">
        <v>3011</v>
      </c>
      <c r="C3640" s="56" t="s">
        <v>4505</v>
      </c>
    </row>
    <row r="3641" spans="1:3" x14ac:dyDescent="0.25">
      <c r="A3641" s="56" t="s">
        <v>135</v>
      </c>
      <c r="B3641" s="56" t="s">
        <v>1725</v>
      </c>
      <c r="C3641" s="56" t="s">
        <v>4445</v>
      </c>
    </row>
    <row r="3642" spans="1:3" x14ac:dyDescent="0.25">
      <c r="A3642" s="56" t="s">
        <v>135</v>
      </c>
      <c r="B3642" s="56" t="s">
        <v>2517</v>
      </c>
      <c r="C3642" s="56" t="s">
        <v>4469</v>
      </c>
    </row>
    <row r="3643" spans="1:3" x14ac:dyDescent="0.25">
      <c r="A3643" s="56" t="s">
        <v>135</v>
      </c>
      <c r="B3643" s="56" t="s">
        <v>2925</v>
      </c>
      <c r="C3643" s="56" t="s">
        <v>4505</v>
      </c>
    </row>
    <row r="3644" spans="1:3" x14ac:dyDescent="0.25">
      <c r="A3644" s="56" t="s">
        <v>135</v>
      </c>
      <c r="B3644" s="56" t="s">
        <v>2749</v>
      </c>
      <c r="C3644" s="56" t="s">
        <v>4466</v>
      </c>
    </row>
    <row r="3645" spans="1:3" x14ac:dyDescent="0.25">
      <c r="A3645" s="56" t="s">
        <v>135</v>
      </c>
      <c r="B3645" s="56" t="s">
        <v>1255</v>
      </c>
      <c r="C3645" s="56" t="s">
        <v>4888</v>
      </c>
    </row>
    <row r="3646" spans="1:3" x14ac:dyDescent="0.25">
      <c r="A3646" s="56" t="s">
        <v>135</v>
      </c>
      <c r="B3646" s="56" t="s">
        <v>669</v>
      </c>
      <c r="C3646" s="56" t="s">
        <v>4505</v>
      </c>
    </row>
    <row r="3647" spans="1:3" x14ac:dyDescent="0.25">
      <c r="A3647" s="56" t="s">
        <v>171</v>
      </c>
      <c r="B3647" s="56" t="s">
        <v>2151</v>
      </c>
      <c r="C3647" s="56" t="s">
        <v>4446</v>
      </c>
    </row>
    <row r="3648" spans="1:3" x14ac:dyDescent="0.25">
      <c r="A3648" s="56" t="s">
        <v>171</v>
      </c>
      <c r="B3648" s="56" t="s">
        <v>1711</v>
      </c>
      <c r="C3648" s="56" t="s">
        <v>4445</v>
      </c>
    </row>
    <row r="3649" spans="1:3" x14ac:dyDescent="0.25">
      <c r="A3649" s="56" t="s">
        <v>171</v>
      </c>
      <c r="B3649" s="56" t="s">
        <v>1969</v>
      </c>
      <c r="C3649" s="56" t="s">
        <v>4891</v>
      </c>
    </row>
    <row r="3650" spans="1:3" x14ac:dyDescent="0.25">
      <c r="A3650" s="56" t="s">
        <v>171</v>
      </c>
      <c r="B3650" s="56" t="s">
        <v>1003</v>
      </c>
      <c r="C3650" s="56" t="s">
        <v>4446</v>
      </c>
    </row>
    <row r="3651" spans="1:3" x14ac:dyDescent="0.25">
      <c r="A3651" s="56" t="s">
        <v>171</v>
      </c>
      <c r="B3651" s="56" t="s">
        <v>1307</v>
      </c>
      <c r="C3651" s="56" t="s">
        <v>4891</v>
      </c>
    </row>
    <row r="3652" spans="1:3" x14ac:dyDescent="0.25">
      <c r="A3652" s="56" t="s">
        <v>171</v>
      </c>
      <c r="B3652" s="56" t="s">
        <v>1809</v>
      </c>
      <c r="C3652" s="56" t="s">
        <v>4446</v>
      </c>
    </row>
    <row r="3653" spans="1:3" x14ac:dyDescent="0.25">
      <c r="A3653" s="56" t="s">
        <v>171</v>
      </c>
      <c r="B3653" s="56" t="s">
        <v>1715</v>
      </c>
      <c r="C3653" s="56" t="s">
        <v>4445</v>
      </c>
    </row>
    <row r="3654" spans="1:3" x14ac:dyDescent="0.25">
      <c r="A3654" s="56" t="s">
        <v>171</v>
      </c>
      <c r="B3654" s="56" t="s">
        <v>1995</v>
      </c>
      <c r="C3654" s="56" t="s">
        <v>4446</v>
      </c>
    </row>
    <row r="3655" spans="1:3" x14ac:dyDescent="0.25">
      <c r="A3655" s="56" t="s">
        <v>171</v>
      </c>
      <c r="B3655" s="56" t="s">
        <v>659</v>
      </c>
      <c r="C3655" s="56" t="s">
        <v>4446</v>
      </c>
    </row>
    <row r="3656" spans="1:3" x14ac:dyDescent="0.25">
      <c r="A3656" s="56" t="s">
        <v>171</v>
      </c>
      <c r="B3656" s="56" t="s">
        <v>1997</v>
      </c>
      <c r="C3656" s="56" t="s">
        <v>4446</v>
      </c>
    </row>
    <row r="3657" spans="1:3" x14ac:dyDescent="0.25">
      <c r="A3657" s="56" t="s">
        <v>171</v>
      </c>
      <c r="B3657" s="56" t="s">
        <v>2767</v>
      </c>
      <c r="C3657" s="56" t="s">
        <v>4458</v>
      </c>
    </row>
    <row r="3658" spans="1:3" x14ac:dyDescent="0.25">
      <c r="A3658" s="56" t="s">
        <v>171</v>
      </c>
      <c r="B3658" s="56" t="s">
        <v>1309</v>
      </c>
      <c r="C3658" s="56" t="s">
        <v>4891</v>
      </c>
    </row>
    <row r="3659" spans="1:3" x14ac:dyDescent="0.25">
      <c r="A3659" s="56" t="s">
        <v>171</v>
      </c>
      <c r="B3659" s="56" t="s">
        <v>1305</v>
      </c>
      <c r="C3659" s="56" t="s">
        <v>4891</v>
      </c>
    </row>
    <row r="3660" spans="1:3" x14ac:dyDescent="0.25">
      <c r="A3660" s="56" t="s">
        <v>171</v>
      </c>
      <c r="B3660" s="56" t="s">
        <v>1959</v>
      </c>
      <c r="C3660" s="56" t="s">
        <v>4892</v>
      </c>
    </row>
    <row r="3661" spans="1:3" x14ac:dyDescent="0.25">
      <c r="A3661" s="56" t="s">
        <v>171</v>
      </c>
      <c r="B3661" s="56" t="s">
        <v>1179</v>
      </c>
      <c r="C3661" s="56" t="s">
        <v>4460</v>
      </c>
    </row>
    <row r="3662" spans="1:3" x14ac:dyDescent="0.25">
      <c r="A3662" s="56" t="s">
        <v>171</v>
      </c>
      <c r="B3662" s="56" t="s">
        <v>2539</v>
      </c>
      <c r="C3662" s="56" t="s">
        <v>4446</v>
      </c>
    </row>
    <row r="3663" spans="1:3" x14ac:dyDescent="0.25">
      <c r="A3663" s="56" t="s">
        <v>171</v>
      </c>
      <c r="B3663" s="56" t="s">
        <v>1961</v>
      </c>
      <c r="C3663" s="56" t="s">
        <v>4893</v>
      </c>
    </row>
    <row r="3664" spans="1:3" x14ac:dyDescent="0.25">
      <c r="A3664" s="56" t="s">
        <v>171</v>
      </c>
      <c r="B3664" s="56" t="s">
        <v>2765</v>
      </c>
      <c r="C3664" s="56" t="s">
        <v>4458</v>
      </c>
    </row>
    <row r="3665" spans="1:3" x14ac:dyDescent="0.25">
      <c r="A3665" s="56" t="s">
        <v>171</v>
      </c>
      <c r="B3665" s="56" t="s">
        <v>1717</v>
      </c>
      <c r="C3665" s="56" t="s">
        <v>4444</v>
      </c>
    </row>
    <row r="3666" spans="1:3" x14ac:dyDescent="0.25">
      <c r="A3666" s="56" t="s">
        <v>171</v>
      </c>
      <c r="B3666" s="56" t="s">
        <v>1311</v>
      </c>
      <c r="C3666" s="56" t="s">
        <v>4891</v>
      </c>
    </row>
    <row r="3667" spans="1:3" x14ac:dyDescent="0.25">
      <c r="A3667" s="56" t="s">
        <v>171</v>
      </c>
      <c r="B3667" s="56" t="s">
        <v>1725</v>
      </c>
      <c r="C3667" s="56" t="s">
        <v>4445</v>
      </c>
    </row>
    <row r="3668" spans="1:3" x14ac:dyDescent="0.25">
      <c r="A3668" s="56" t="s">
        <v>171</v>
      </c>
      <c r="B3668" s="56" t="s">
        <v>2517</v>
      </c>
      <c r="C3668" s="56" t="s">
        <v>4446</v>
      </c>
    </row>
    <row r="3669" spans="1:3" x14ac:dyDescent="0.25">
      <c r="A3669" s="56" t="s">
        <v>171</v>
      </c>
      <c r="B3669" s="56" t="s">
        <v>1723</v>
      </c>
      <c r="C3669" s="56" t="s">
        <v>4445</v>
      </c>
    </row>
    <row r="3670" spans="1:3" x14ac:dyDescent="0.25">
      <c r="A3670" s="56" t="s">
        <v>171</v>
      </c>
      <c r="B3670" s="56" t="s">
        <v>1963</v>
      </c>
      <c r="C3670" s="56" t="s">
        <v>4893</v>
      </c>
    </row>
    <row r="3671" spans="1:3" x14ac:dyDescent="0.25">
      <c r="A3671" s="56" t="s">
        <v>171</v>
      </c>
      <c r="B3671" s="56" t="s">
        <v>1807</v>
      </c>
      <c r="C3671" s="56" t="s">
        <v>4446</v>
      </c>
    </row>
    <row r="3672" spans="1:3" x14ac:dyDescent="0.25">
      <c r="A3672" s="56" t="s">
        <v>171</v>
      </c>
      <c r="B3672" s="56" t="s">
        <v>1727</v>
      </c>
      <c r="C3672" s="56" t="s">
        <v>4445</v>
      </c>
    </row>
    <row r="3673" spans="1:3" x14ac:dyDescent="0.25">
      <c r="A3673" s="56" t="s">
        <v>171</v>
      </c>
      <c r="B3673" s="56" t="s">
        <v>1241</v>
      </c>
      <c r="C3673" s="56" t="s">
        <v>4894</v>
      </c>
    </row>
    <row r="3674" spans="1:3" x14ac:dyDescent="0.25">
      <c r="A3674" s="56" t="s">
        <v>171</v>
      </c>
      <c r="B3674" s="56" t="s">
        <v>1967</v>
      </c>
      <c r="C3674" s="56" t="s">
        <v>4891</v>
      </c>
    </row>
    <row r="3675" spans="1:3" x14ac:dyDescent="0.25">
      <c r="A3675" s="56" t="s">
        <v>171</v>
      </c>
      <c r="B3675" s="56" t="s">
        <v>1713</v>
      </c>
      <c r="C3675" s="56" t="s">
        <v>4445</v>
      </c>
    </row>
    <row r="3676" spans="1:3" x14ac:dyDescent="0.25">
      <c r="A3676" s="56" t="s">
        <v>171</v>
      </c>
      <c r="B3676" s="56" t="s">
        <v>1805</v>
      </c>
      <c r="C3676" s="56" t="s">
        <v>4446</v>
      </c>
    </row>
    <row r="3677" spans="1:3" x14ac:dyDescent="0.25">
      <c r="A3677" s="56" t="s">
        <v>171</v>
      </c>
      <c r="B3677" s="56" t="s">
        <v>1649</v>
      </c>
      <c r="C3677" s="56" t="s">
        <v>4891</v>
      </c>
    </row>
    <row r="3678" spans="1:3" x14ac:dyDescent="0.25">
      <c r="A3678" s="56" t="s">
        <v>171</v>
      </c>
      <c r="B3678" s="56" t="s">
        <v>1707</v>
      </c>
      <c r="C3678" s="56" t="s">
        <v>4448</v>
      </c>
    </row>
    <row r="3679" spans="1:3" x14ac:dyDescent="0.25">
      <c r="A3679" s="56" t="s">
        <v>171</v>
      </c>
      <c r="B3679" s="56" t="s">
        <v>1255</v>
      </c>
      <c r="C3679" s="56" t="s">
        <v>4446</v>
      </c>
    </row>
    <row r="3680" spans="1:3" x14ac:dyDescent="0.25">
      <c r="A3680" s="56" t="s">
        <v>151</v>
      </c>
      <c r="B3680" s="56" t="s">
        <v>1309</v>
      </c>
      <c r="C3680" s="56" t="s">
        <v>4895</v>
      </c>
    </row>
    <row r="3681" spans="1:3" x14ac:dyDescent="0.25">
      <c r="A3681" s="56" t="s">
        <v>151</v>
      </c>
      <c r="B3681" s="56" t="s">
        <v>1179</v>
      </c>
      <c r="C3681" s="56" t="s">
        <v>4460</v>
      </c>
    </row>
    <row r="3682" spans="1:3" x14ac:dyDescent="0.25">
      <c r="A3682" s="56" t="s">
        <v>151</v>
      </c>
      <c r="B3682" s="56" t="s">
        <v>2751</v>
      </c>
      <c r="C3682" s="56" t="s">
        <v>4535</v>
      </c>
    </row>
    <row r="3683" spans="1:3" x14ac:dyDescent="0.25">
      <c r="A3683" s="56" t="s">
        <v>151</v>
      </c>
      <c r="B3683" s="56" t="s">
        <v>1807</v>
      </c>
      <c r="C3683" s="56" t="s">
        <v>4446</v>
      </c>
    </row>
    <row r="3684" spans="1:3" x14ac:dyDescent="0.25">
      <c r="A3684" s="56" t="s">
        <v>151</v>
      </c>
      <c r="B3684" s="56" t="s">
        <v>1719</v>
      </c>
      <c r="C3684" s="56" t="s">
        <v>4459</v>
      </c>
    </row>
    <row r="3685" spans="1:3" x14ac:dyDescent="0.25">
      <c r="A3685" s="56" t="s">
        <v>151</v>
      </c>
      <c r="B3685" s="56" t="s">
        <v>1961</v>
      </c>
      <c r="C3685" s="56" t="s">
        <v>4896</v>
      </c>
    </row>
    <row r="3686" spans="1:3" x14ac:dyDescent="0.25">
      <c r="A3686" s="56" t="s">
        <v>151</v>
      </c>
      <c r="B3686" s="56" t="s">
        <v>1727</v>
      </c>
      <c r="C3686" s="56" t="s">
        <v>4445</v>
      </c>
    </row>
    <row r="3687" spans="1:3" x14ac:dyDescent="0.25">
      <c r="A3687" s="56" t="s">
        <v>151</v>
      </c>
      <c r="B3687" s="56" t="s">
        <v>1725</v>
      </c>
      <c r="C3687" s="56" t="s">
        <v>4445</v>
      </c>
    </row>
    <row r="3688" spans="1:3" x14ac:dyDescent="0.25">
      <c r="A3688" s="56" t="s">
        <v>151</v>
      </c>
      <c r="B3688" s="56" t="s">
        <v>1649</v>
      </c>
      <c r="C3688" s="56" t="s">
        <v>4895</v>
      </c>
    </row>
    <row r="3689" spans="1:3" x14ac:dyDescent="0.25">
      <c r="A3689" s="56" t="s">
        <v>151</v>
      </c>
      <c r="B3689" s="56" t="s">
        <v>2749</v>
      </c>
      <c r="C3689" s="56" t="s">
        <v>4535</v>
      </c>
    </row>
    <row r="3690" spans="1:3" x14ac:dyDescent="0.25">
      <c r="A3690" s="56" t="s">
        <v>151</v>
      </c>
      <c r="B3690" s="56" t="s">
        <v>1255</v>
      </c>
      <c r="C3690" s="56" t="s">
        <v>4446</v>
      </c>
    </row>
    <row r="3691" spans="1:3" x14ac:dyDescent="0.25">
      <c r="A3691" s="56" t="s">
        <v>151</v>
      </c>
      <c r="B3691" s="56" t="s">
        <v>2517</v>
      </c>
      <c r="C3691" s="56" t="s">
        <v>4446</v>
      </c>
    </row>
    <row r="3692" spans="1:3" x14ac:dyDescent="0.25">
      <c r="A3692" s="56" t="s">
        <v>151</v>
      </c>
      <c r="B3692" s="56" t="s">
        <v>2761</v>
      </c>
      <c r="C3692" s="56" t="s">
        <v>4897</v>
      </c>
    </row>
    <row r="3693" spans="1:3" x14ac:dyDescent="0.25">
      <c r="A3693" s="56" t="s">
        <v>151</v>
      </c>
      <c r="B3693" s="56" t="s">
        <v>1311</v>
      </c>
      <c r="C3693" s="56" t="s">
        <v>4895</v>
      </c>
    </row>
    <row r="3694" spans="1:3" x14ac:dyDescent="0.25">
      <c r="A3694" s="56" t="s">
        <v>151</v>
      </c>
      <c r="B3694" s="56" t="s">
        <v>1717</v>
      </c>
      <c r="C3694" s="56" t="s">
        <v>4898</v>
      </c>
    </row>
    <row r="3695" spans="1:3" x14ac:dyDescent="0.25">
      <c r="A3695" s="56" t="s">
        <v>151</v>
      </c>
      <c r="B3695" s="56" t="s">
        <v>2765</v>
      </c>
      <c r="C3695" s="56" t="s">
        <v>4458</v>
      </c>
    </row>
    <row r="3696" spans="1:3" x14ac:dyDescent="0.25">
      <c r="A3696" s="56" t="s">
        <v>151</v>
      </c>
      <c r="B3696" s="56" t="s">
        <v>1707</v>
      </c>
      <c r="C3696" s="56" t="s">
        <v>4899</v>
      </c>
    </row>
    <row r="3697" spans="1:3" x14ac:dyDescent="0.25">
      <c r="A3697" s="56" t="s">
        <v>151</v>
      </c>
      <c r="B3697" s="56" t="s">
        <v>2539</v>
      </c>
      <c r="C3697" s="56" t="s">
        <v>4446</v>
      </c>
    </row>
    <row r="3698" spans="1:3" x14ac:dyDescent="0.25">
      <c r="A3698" s="56" t="s">
        <v>151</v>
      </c>
      <c r="B3698" s="56" t="s">
        <v>1713</v>
      </c>
      <c r="C3698" s="56" t="s">
        <v>4445</v>
      </c>
    </row>
    <row r="3699" spans="1:3" x14ac:dyDescent="0.25">
      <c r="A3699" s="56" t="s">
        <v>151</v>
      </c>
      <c r="B3699" s="56" t="s">
        <v>1967</v>
      </c>
      <c r="C3699" s="56" t="s">
        <v>4895</v>
      </c>
    </row>
    <row r="3700" spans="1:3" x14ac:dyDescent="0.25">
      <c r="A3700" s="56" t="s">
        <v>151</v>
      </c>
      <c r="B3700" s="56" t="s">
        <v>1241</v>
      </c>
      <c r="C3700" s="56" t="s">
        <v>4900</v>
      </c>
    </row>
    <row r="3701" spans="1:3" x14ac:dyDescent="0.25">
      <c r="A3701" s="56" t="s">
        <v>151</v>
      </c>
      <c r="B3701" s="56" t="s">
        <v>1305</v>
      </c>
      <c r="C3701" s="56" t="s">
        <v>4895</v>
      </c>
    </row>
    <row r="3702" spans="1:3" x14ac:dyDescent="0.25">
      <c r="A3702" s="56" t="s">
        <v>151</v>
      </c>
      <c r="B3702" s="56" t="s">
        <v>1711</v>
      </c>
      <c r="C3702" s="56" t="s">
        <v>4445</v>
      </c>
    </row>
    <row r="3703" spans="1:3" x14ac:dyDescent="0.25">
      <c r="A3703" s="56" t="s">
        <v>151</v>
      </c>
      <c r="B3703" s="56" t="s">
        <v>1997</v>
      </c>
      <c r="C3703" s="56" t="s">
        <v>4446</v>
      </c>
    </row>
    <row r="3704" spans="1:3" x14ac:dyDescent="0.25">
      <c r="A3704" s="56" t="s">
        <v>151</v>
      </c>
      <c r="B3704" s="56" t="s">
        <v>1723</v>
      </c>
      <c r="C3704" s="56" t="s">
        <v>4445</v>
      </c>
    </row>
    <row r="3705" spans="1:3" x14ac:dyDescent="0.25">
      <c r="A3705" s="56" t="s">
        <v>151</v>
      </c>
      <c r="B3705" s="56" t="s">
        <v>1963</v>
      </c>
      <c r="C3705" s="56" t="s">
        <v>4896</v>
      </c>
    </row>
    <row r="3706" spans="1:3" x14ac:dyDescent="0.25">
      <c r="A3706" s="56" t="s">
        <v>151</v>
      </c>
      <c r="B3706" s="56" t="s">
        <v>1809</v>
      </c>
      <c r="C3706" s="56" t="s">
        <v>4446</v>
      </c>
    </row>
    <row r="3707" spans="1:3" x14ac:dyDescent="0.25">
      <c r="A3707" s="56" t="s">
        <v>151</v>
      </c>
      <c r="B3707" s="56" t="s">
        <v>2151</v>
      </c>
      <c r="C3707" s="56" t="s">
        <v>4446</v>
      </c>
    </row>
    <row r="3708" spans="1:3" x14ac:dyDescent="0.25">
      <c r="A3708" s="56" t="s">
        <v>151</v>
      </c>
      <c r="B3708" s="56" t="s">
        <v>2767</v>
      </c>
      <c r="C3708" s="56" t="s">
        <v>4458</v>
      </c>
    </row>
    <row r="3709" spans="1:3" x14ac:dyDescent="0.25">
      <c r="A3709" s="56" t="s">
        <v>151</v>
      </c>
      <c r="B3709" s="56" t="s">
        <v>1003</v>
      </c>
      <c r="C3709" s="56" t="s">
        <v>4446</v>
      </c>
    </row>
    <row r="3710" spans="1:3" x14ac:dyDescent="0.25">
      <c r="A3710" s="56" t="s">
        <v>151</v>
      </c>
      <c r="B3710" s="56" t="s">
        <v>1715</v>
      </c>
      <c r="C3710" s="56" t="s">
        <v>4445</v>
      </c>
    </row>
    <row r="3711" spans="1:3" x14ac:dyDescent="0.25">
      <c r="A3711" s="56" t="s">
        <v>151</v>
      </c>
      <c r="B3711" s="56" t="s">
        <v>1805</v>
      </c>
      <c r="C3711" s="56" t="s">
        <v>4446</v>
      </c>
    </row>
    <row r="3712" spans="1:3" x14ac:dyDescent="0.25">
      <c r="A3712" s="56" t="s">
        <v>151</v>
      </c>
      <c r="B3712" s="56" t="s">
        <v>1307</v>
      </c>
      <c r="C3712" s="56" t="s">
        <v>4895</v>
      </c>
    </row>
    <row r="3713" spans="1:3" x14ac:dyDescent="0.25">
      <c r="A3713" s="56" t="s">
        <v>151</v>
      </c>
      <c r="B3713" s="56" t="s">
        <v>659</v>
      </c>
      <c r="C3713" s="56" t="s">
        <v>4446</v>
      </c>
    </row>
    <row r="3714" spans="1:3" x14ac:dyDescent="0.25">
      <c r="A3714" s="56" t="s">
        <v>151</v>
      </c>
      <c r="B3714" s="56" t="s">
        <v>1969</v>
      </c>
      <c r="C3714" s="56" t="s">
        <v>4895</v>
      </c>
    </row>
    <row r="3715" spans="1:3" x14ac:dyDescent="0.25">
      <c r="A3715" s="56" t="s">
        <v>151</v>
      </c>
      <c r="B3715" s="56" t="s">
        <v>1995</v>
      </c>
      <c r="C3715" s="56" t="s">
        <v>4446</v>
      </c>
    </row>
    <row r="3716" spans="1:3" x14ac:dyDescent="0.25">
      <c r="A3716" s="56" t="s">
        <v>64</v>
      </c>
      <c r="B3716" s="56" t="s">
        <v>1255</v>
      </c>
      <c r="C3716" s="56" t="s">
        <v>4901</v>
      </c>
    </row>
    <row r="3717" spans="1:3" x14ac:dyDescent="0.25">
      <c r="A3717" s="56" t="s">
        <v>64</v>
      </c>
      <c r="B3717" s="56" t="s">
        <v>2517</v>
      </c>
      <c r="C3717" s="56" t="s">
        <v>4902</v>
      </c>
    </row>
    <row r="3718" spans="1:3" x14ac:dyDescent="0.25">
      <c r="A3718" s="56" t="s">
        <v>64</v>
      </c>
      <c r="B3718" s="56" t="s">
        <v>1307</v>
      </c>
      <c r="C3718" s="56" t="s">
        <v>4903</v>
      </c>
    </row>
    <row r="3719" spans="1:3" x14ac:dyDescent="0.25">
      <c r="A3719" s="56" t="s">
        <v>64</v>
      </c>
      <c r="B3719" s="56" t="s">
        <v>2749</v>
      </c>
      <c r="C3719" s="56" t="s">
        <v>4466</v>
      </c>
    </row>
    <row r="3720" spans="1:3" x14ac:dyDescent="0.25">
      <c r="A3720" s="56" t="s">
        <v>64</v>
      </c>
      <c r="B3720" s="56" t="s">
        <v>2767</v>
      </c>
      <c r="C3720" s="56" t="s">
        <v>4458</v>
      </c>
    </row>
    <row r="3721" spans="1:3" x14ac:dyDescent="0.25">
      <c r="A3721" s="56" t="s">
        <v>64</v>
      </c>
      <c r="B3721" s="56" t="s">
        <v>1311</v>
      </c>
      <c r="C3721" s="56" t="s">
        <v>4903</v>
      </c>
    </row>
    <row r="3722" spans="1:3" x14ac:dyDescent="0.25">
      <c r="A3722" s="56" t="s">
        <v>64</v>
      </c>
      <c r="B3722" s="56" t="s">
        <v>1649</v>
      </c>
      <c r="C3722" s="56" t="s">
        <v>4903</v>
      </c>
    </row>
    <row r="3723" spans="1:3" x14ac:dyDescent="0.25">
      <c r="A3723" s="56" t="s">
        <v>64</v>
      </c>
      <c r="B3723" s="56" t="s">
        <v>1713</v>
      </c>
      <c r="C3723" s="56" t="s">
        <v>4445</v>
      </c>
    </row>
    <row r="3724" spans="1:3" x14ac:dyDescent="0.25">
      <c r="A3724" s="56" t="s">
        <v>64</v>
      </c>
      <c r="B3724" s="56" t="s">
        <v>1717</v>
      </c>
      <c r="C3724" s="56" t="s">
        <v>4577</v>
      </c>
    </row>
    <row r="3725" spans="1:3" x14ac:dyDescent="0.25">
      <c r="A3725" s="56" t="s">
        <v>64</v>
      </c>
      <c r="B3725" s="56" t="s">
        <v>1809</v>
      </c>
      <c r="C3725" s="56" t="s">
        <v>4496</v>
      </c>
    </row>
    <row r="3726" spans="1:3" x14ac:dyDescent="0.25">
      <c r="A3726" s="56" t="s">
        <v>64</v>
      </c>
      <c r="B3726" s="56" t="s">
        <v>2765</v>
      </c>
      <c r="C3726" s="56" t="s">
        <v>4458</v>
      </c>
    </row>
    <row r="3727" spans="1:3" ht="30" x14ac:dyDescent="0.25">
      <c r="A3727" s="56" t="s">
        <v>64</v>
      </c>
      <c r="B3727" s="56" t="s">
        <v>1727</v>
      </c>
      <c r="C3727" s="57" t="s">
        <v>4904</v>
      </c>
    </row>
    <row r="3728" spans="1:3" x14ac:dyDescent="0.25">
      <c r="A3728" s="56" t="s">
        <v>64</v>
      </c>
      <c r="B3728" s="56" t="s">
        <v>1707</v>
      </c>
      <c r="C3728" s="56" t="s">
        <v>4468</v>
      </c>
    </row>
    <row r="3729" spans="1:3" x14ac:dyDescent="0.25">
      <c r="A3729" s="56" t="s">
        <v>64</v>
      </c>
      <c r="B3729" s="56" t="s">
        <v>2151</v>
      </c>
      <c r="C3729" s="56" t="s">
        <v>4446</v>
      </c>
    </row>
    <row r="3730" spans="1:3" x14ac:dyDescent="0.25">
      <c r="A3730" s="56" t="s">
        <v>64</v>
      </c>
      <c r="B3730" s="56" t="s">
        <v>1961</v>
      </c>
      <c r="C3730" s="56" t="s">
        <v>4905</v>
      </c>
    </row>
    <row r="3731" spans="1:3" x14ac:dyDescent="0.25">
      <c r="A3731" s="56" t="s">
        <v>64</v>
      </c>
      <c r="B3731" s="56" t="s">
        <v>2539</v>
      </c>
      <c r="C3731" s="56" t="s">
        <v>4902</v>
      </c>
    </row>
    <row r="3732" spans="1:3" x14ac:dyDescent="0.25">
      <c r="A3732" s="56" t="s">
        <v>64</v>
      </c>
      <c r="B3732" s="56" t="s">
        <v>1715</v>
      </c>
      <c r="C3732" s="56" t="s">
        <v>4906</v>
      </c>
    </row>
    <row r="3733" spans="1:3" x14ac:dyDescent="0.25">
      <c r="A3733" s="56" t="s">
        <v>64</v>
      </c>
      <c r="B3733" s="56" t="s">
        <v>1969</v>
      </c>
      <c r="C3733" s="56" t="s">
        <v>4903</v>
      </c>
    </row>
    <row r="3734" spans="1:3" x14ac:dyDescent="0.25">
      <c r="A3734" s="56" t="s">
        <v>64</v>
      </c>
      <c r="B3734" s="56" t="s">
        <v>1967</v>
      </c>
      <c r="C3734" s="56" t="s">
        <v>4903</v>
      </c>
    </row>
    <row r="3735" spans="1:3" x14ac:dyDescent="0.25">
      <c r="A3735" s="56" t="s">
        <v>64</v>
      </c>
      <c r="B3735" s="56" t="s">
        <v>1805</v>
      </c>
      <c r="C3735" s="56" t="s">
        <v>4901</v>
      </c>
    </row>
    <row r="3736" spans="1:3" x14ac:dyDescent="0.25">
      <c r="A3736" s="56" t="s">
        <v>64</v>
      </c>
      <c r="B3736" s="56" t="s">
        <v>1719</v>
      </c>
      <c r="C3736" s="56" t="s">
        <v>4451</v>
      </c>
    </row>
    <row r="3737" spans="1:3" x14ac:dyDescent="0.25">
      <c r="A3737" s="56" t="s">
        <v>64</v>
      </c>
      <c r="B3737" s="56" t="s">
        <v>1807</v>
      </c>
      <c r="C3737" s="56" t="s">
        <v>4901</v>
      </c>
    </row>
    <row r="3738" spans="1:3" x14ac:dyDescent="0.25">
      <c r="A3738" s="56" t="s">
        <v>64</v>
      </c>
      <c r="B3738" s="56" t="s">
        <v>1995</v>
      </c>
      <c r="C3738" s="56" t="s">
        <v>4502</v>
      </c>
    </row>
    <row r="3739" spans="1:3" x14ac:dyDescent="0.25">
      <c r="A3739" s="56" t="s">
        <v>64</v>
      </c>
      <c r="B3739" s="56" t="s">
        <v>1305</v>
      </c>
      <c r="C3739" s="56" t="s">
        <v>4903</v>
      </c>
    </row>
    <row r="3740" spans="1:3" x14ac:dyDescent="0.25">
      <c r="A3740" s="56" t="s">
        <v>64</v>
      </c>
      <c r="B3740" s="56" t="s">
        <v>1179</v>
      </c>
      <c r="C3740" s="56" t="s">
        <v>4460</v>
      </c>
    </row>
    <row r="3741" spans="1:3" x14ac:dyDescent="0.25">
      <c r="A3741" s="56" t="s">
        <v>64</v>
      </c>
      <c r="B3741" s="56" t="s">
        <v>2751</v>
      </c>
      <c r="C3741" s="56" t="s">
        <v>4466</v>
      </c>
    </row>
    <row r="3742" spans="1:3" x14ac:dyDescent="0.25">
      <c r="A3742" s="56" t="s">
        <v>64</v>
      </c>
      <c r="B3742" s="56" t="s">
        <v>659</v>
      </c>
      <c r="C3742" s="56" t="s">
        <v>4907</v>
      </c>
    </row>
    <row r="3743" spans="1:3" x14ac:dyDescent="0.25">
      <c r="A3743" s="56" t="s">
        <v>64</v>
      </c>
      <c r="B3743" s="56" t="s">
        <v>1309</v>
      </c>
      <c r="C3743" s="56" t="s">
        <v>4903</v>
      </c>
    </row>
    <row r="3744" spans="1:3" x14ac:dyDescent="0.25">
      <c r="A3744" s="56" t="s">
        <v>64</v>
      </c>
      <c r="B3744" s="56" t="s">
        <v>1725</v>
      </c>
      <c r="C3744" s="56" t="s">
        <v>4445</v>
      </c>
    </row>
    <row r="3745" spans="1:3" x14ac:dyDescent="0.25">
      <c r="A3745" s="56" t="s">
        <v>64</v>
      </c>
      <c r="B3745" s="56" t="s">
        <v>1711</v>
      </c>
      <c r="C3745" s="56" t="s">
        <v>4445</v>
      </c>
    </row>
    <row r="3746" spans="1:3" x14ac:dyDescent="0.25">
      <c r="A3746" s="56" t="s">
        <v>64</v>
      </c>
      <c r="B3746" s="56" t="s">
        <v>2973</v>
      </c>
      <c r="C3746" s="56" t="s">
        <v>4908</v>
      </c>
    </row>
    <row r="3747" spans="1:3" x14ac:dyDescent="0.25">
      <c r="A3747" s="56" t="s">
        <v>64</v>
      </c>
      <c r="B3747" s="56" t="s">
        <v>1003</v>
      </c>
      <c r="C3747" s="56" t="s">
        <v>4907</v>
      </c>
    </row>
    <row r="3748" spans="1:3" x14ac:dyDescent="0.25">
      <c r="A3748" s="56" t="s">
        <v>64</v>
      </c>
      <c r="B3748" s="56" t="s">
        <v>1997</v>
      </c>
      <c r="C3748" s="56" t="s">
        <v>4502</v>
      </c>
    </row>
    <row r="3749" spans="1:3" x14ac:dyDescent="0.25">
      <c r="A3749" s="56" t="s">
        <v>64</v>
      </c>
      <c r="B3749" s="56" t="s">
        <v>1723</v>
      </c>
      <c r="C3749" s="56" t="s">
        <v>4445</v>
      </c>
    </row>
    <row r="3750" spans="1:3" x14ac:dyDescent="0.25">
      <c r="A3750" s="56" t="s">
        <v>64</v>
      </c>
      <c r="B3750" s="56" t="s">
        <v>1963</v>
      </c>
      <c r="C3750" s="56" t="s">
        <v>4905</v>
      </c>
    </row>
    <row r="3751" spans="1:3" x14ac:dyDescent="0.25">
      <c r="A3751" s="56" t="s">
        <v>221</v>
      </c>
      <c r="B3751" s="56" t="s">
        <v>1967</v>
      </c>
      <c r="C3751" s="56" t="s">
        <v>4909</v>
      </c>
    </row>
    <row r="3752" spans="1:3" x14ac:dyDescent="0.25">
      <c r="A3752" s="56" t="s">
        <v>221</v>
      </c>
      <c r="B3752" s="56" t="s">
        <v>1241</v>
      </c>
      <c r="C3752" s="56" t="s">
        <v>4910</v>
      </c>
    </row>
    <row r="3753" spans="1:3" x14ac:dyDescent="0.25">
      <c r="A3753" s="56" t="s">
        <v>221</v>
      </c>
      <c r="B3753" s="56" t="s">
        <v>1715</v>
      </c>
      <c r="C3753" s="56" t="s">
        <v>4445</v>
      </c>
    </row>
    <row r="3754" spans="1:3" x14ac:dyDescent="0.25">
      <c r="A3754" s="56" t="s">
        <v>221</v>
      </c>
      <c r="B3754" s="56" t="s">
        <v>2539</v>
      </c>
      <c r="C3754" s="56" t="s">
        <v>4911</v>
      </c>
    </row>
    <row r="3755" spans="1:3" x14ac:dyDescent="0.25">
      <c r="A3755" s="56" t="s">
        <v>221</v>
      </c>
      <c r="B3755" s="56" t="s">
        <v>1305</v>
      </c>
      <c r="C3755" s="56" t="s">
        <v>4909</v>
      </c>
    </row>
    <row r="3756" spans="1:3" x14ac:dyDescent="0.25">
      <c r="A3756" s="56" t="s">
        <v>221</v>
      </c>
      <c r="B3756" s="56" t="s">
        <v>1711</v>
      </c>
      <c r="C3756" s="56" t="s">
        <v>4445</v>
      </c>
    </row>
    <row r="3757" spans="1:3" x14ac:dyDescent="0.25">
      <c r="A3757" s="56" t="s">
        <v>221</v>
      </c>
      <c r="B3757" s="56" t="s">
        <v>2151</v>
      </c>
      <c r="C3757" s="56" t="s">
        <v>4446</v>
      </c>
    </row>
    <row r="3758" spans="1:3" x14ac:dyDescent="0.25">
      <c r="A3758" s="56" t="s">
        <v>221</v>
      </c>
      <c r="B3758" s="56" t="s">
        <v>1969</v>
      </c>
      <c r="C3758" s="56" t="s">
        <v>4909</v>
      </c>
    </row>
    <row r="3759" spans="1:3" x14ac:dyDescent="0.25">
      <c r="A3759" s="56" t="s">
        <v>221</v>
      </c>
      <c r="B3759" s="56" t="s">
        <v>2765</v>
      </c>
      <c r="C3759" s="56" t="s">
        <v>4458</v>
      </c>
    </row>
    <row r="3760" spans="1:3" x14ac:dyDescent="0.25">
      <c r="A3760" s="56" t="s">
        <v>221</v>
      </c>
      <c r="B3760" s="56" t="s">
        <v>1707</v>
      </c>
      <c r="C3760" s="56" t="s">
        <v>4448</v>
      </c>
    </row>
    <row r="3761" spans="1:3" x14ac:dyDescent="0.25">
      <c r="A3761" s="56" t="s">
        <v>221</v>
      </c>
      <c r="B3761" s="56" t="s">
        <v>1717</v>
      </c>
      <c r="C3761" s="56" t="s">
        <v>4444</v>
      </c>
    </row>
    <row r="3762" spans="1:3" x14ac:dyDescent="0.25">
      <c r="A3762" s="56" t="s">
        <v>221</v>
      </c>
      <c r="B3762" s="56" t="s">
        <v>1809</v>
      </c>
      <c r="C3762" s="56" t="s">
        <v>4496</v>
      </c>
    </row>
    <row r="3763" spans="1:3" x14ac:dyDescent="0.25">
      <c r="A3763" s="56" t="s">
        <v>221</v>
      </c>
      <c r="B3763" s="56" t="s">
        <v>1713</v>
      </c>
      <c r="C3763" s="56" t="s">
        <v>4445</v>
      </c>
    </row>
    <row r="3764" spans="1:3" x14ac:dyDescent="0.25">
      <c r="A3764" s="56" t="s">
        <v>221</v>
      </c>
      <c r="B3764" s="56" t="s">
        <v>1995</v>
      </c>
      <c r="C3764" s="56" t="s">
        <v>4446</v>
      </c>
    </row>
    <row r="3765" spans="1:3" x14ac:dyDescent="0.25">
      <c r="A3765" s="56" t="s">
        <v>221</v>
      </c>
      <c r="B3765" s="56" t="s">
        <v>1685</v>
      </c>
      <c r="C3765" s="56" t="s">
        <v>4912</v>
      </c>
    </row>
    <row r="3766" spans="1:3" x14ac:dyDescent="0.25">
      <c r="A3766" s="56" t="s">
        <v>221</v>
      </c>
      <c r="B3766" s="56" t="s">
        <v>1963</v>
      </c>
      <c r="C3766" s="56" t="s">
        <v>4913</v>
      </c>
    </row>
    <row r="3767" spans="1:3" x14ac:dyDescent="0.25">
      <c r="A3767" s="56" t="s">
        <v>221</v>
      </c>
      <c r="B3767" s="56" t="s">
        <v>1997</v>
      </c>
      <c r="C3767" s="56" t="s">
        <v>4446</v>
      </c>
    </row>
    <row r="3768" spans="1:3" x14ac:dyDescent="0.25">
      <c r="A3768" s="56" t="s">
        <v>221</v>
      </c>
      <c r="B3768" s="56" t="s">
        <v>1311</v>
      </c>
      <c r="C3768" s="56" t="s">
        <v>4909</v>
      </c>
    </row>
    <row r="3769" spans="1:3" x14ac:dyDescent="0.25">
      <c r="A3769" s="56" t="s">
        <v>221</v>
      </c>
      <c r="B3769" s="56" t="s">
        <v>1723</v>
      </c>
      <c r="C3769" s="56" t="s">
        <v>4445</v>
      </c>
    </row>
    <row r="3770" spans="1:3" x14ac:dyDescent="0.25">
      <c r="A3770" s="56" t="s">
        <v>221</v>
      </c>
      <c r="B3770" s="56" t="s">
        <v>2767</v>
      </c>
      <c r="C3770" s="56" t="s">
        <v>4458</v>
      </c>
    </row>
    <row r="3771" spans="1:3" x14ac:dyDescent="0.25">
      <c r="A3771" s="56" t="s">
        <v>221</v>
      </c>
      <c r="B3771" s="56" t="s">
        <v>2749</v>
      </c>
      <c r="C3771" s="56" t="s">
        <v>4535</v>
      </c>
    </row>
    <row r="3772" spans="1:3" x14ac:dyDescent="0.25">
      <c r="A3772" s="56" t="s">
        <v>221</v>
      </c>
      <c r="B3772" s="56" t="s">
        <v>1255</v>
      </c>
      <c r="C3772" s="56" t="s">
        <v>4911</v>
      </c>
    </row>
    <row r="3773" spans="1:3" x14ac:dyDescent="0.25">
      <c r="A3773" s="56" t="s">
        <v>221</v>
      </c>
      <c r="B3773" s="56" t="s">
        <v>1307</v>
      </c>
      <c r="C3773" s="56" t="s">
        <v>4909</v>
      </c>
    </row>
    <row r="3774" spans="1:3" x14ac:dyDescent="0.25">
      <c r="A3774" s="56" t="s">
        <v>221</v>
      </c>
      <c r="B3774" s="56" t="s">
        <v>2517</v>
      </c>
      <c r="C3774" s="56" t="s">
        <v>4911</v>
      </c>
    </row>
    <row r="3775" spans="1:3" x14ac:dyDescent="0.25">
      <c r="A3775" s="56" t="s">
        <v>221</v>
      </c>
      <c r="B3775" s="56" t="s">
        <v>1807</v>
      </c>
      <c r="C3775" s="56" t="s">
        <v>4911</v>
      </c>
    </row>
    <row r="3776" spans="1:3" x14ac:dyDescent="0.25">
      <c r="A3776" s="56" t="s">
        <v>221</v>
      </c>
      <c r="B3776" s="56" t="s">
        <v>1805</v>
      </c>
      <c r="C3776" s="56" t="s">
        <v>4911</v>
      </c>
    </row>
    <row r="3777" spans="1:3" x14ac:dyDescent="0.25">
      <c r="A3777" s="56" t="s">
        <v>221</v>
      </c>
      <c r="B3777" s="56" t="s">
        <v>659</v>
      </c>
      <c r="C3777" s="56" t="s">
        <v>4911</v>
      </c>
    </row>
    <row r="3778" spans="1:3" x14ac:dyDescent="0.25">
      <c r="A3778" s="56" t="s">
        <v>221</v>
      </c>
      <c r="B3778" s="56" t="s">
        <v>1961</v>
      </c>
      <c r="C3778" s="56" t="s">
        <v>4913</v>
      </c>
    </row>
    <row r="3779" spans="1:3" x14ac:dyDescent="0.25">
      <c r="A3779" s="56" t="s">
        <v>221</v>
      </c>
      <c r="B3779" s="56" t="s">
        <v>1649</v>
      </c>
      <c r="C3779" s="56" t="s">
        <v>4909</v>
      </c>
    </row>
    <row r="3780" spans="1:3" x14ac:dyDescent="0.25">
      <c r="A3780" s="56" t="s">
        <v>221</v>
      </c>
      <c r="B3780" s="56" t="s">
        <v>1725</v>
      </c>
      <c r="C3780" s="56" t="s">
        <v>4445</v>
      </c>
    </row>
    <row r="3781" spans="1:3" x14ac:dyDescent="0.25">
      <c r="A3781" s="56" t="s">
        <v>221</v>
      </c>
      <c r="B3781" s="56" t="s">
        <v>1309</v>
      </c>
      <c r="C3781" s="56" t="s">
        <v>4909</v>
      </c>
    </row>
    <row r="3782" spans="1:3" x14ac:dyDescent="0.25">
      <c r="A3782" s="56" t="s">
        <v>221</v>
      </c>
      <c r="B3782" s="56" t="s">
        <v>1727</v>
      </c>
      <c r="C3782" s="56" t="s">
        <v>4445</v>
      </c>
    </row>
    <row r="3783" spans="1:3" x14ac:dyDescent="0.25">
      <c r="A3783" s="56" t="s">
        <v>221</v>
      </c>
      <c r="B3783" s="56" t="s">
        <v>1719</v>
      </c>
      <c r="C3783" s="56" t="s">
        <v>4451</v>
      </c>
    </row>
    <row r="3784" spans="1:3" x14ac:dyDescent="0.25">
      <c r="A3784" s="56" t="s">
        <v>221</v>
      </c>
      <c r="B3784" s="56" t="s">
        <v>2751</v>
      </c>
      <c r="C3784" s="56" t="s">
        <v>4535</v>
      </c>
    </row>
    <row r="3785" spans="1:3" x14ac:dyDescent="0.25">
      <c r="A3785" s="56" t="s">
        <v>221</v>
      </c>
      <c r="B3785" s="56" t="s">
        <v>1179</v>
      </c>
      <c r="C3785" s="56" t="s">
        <v>4460</v>
      </c>
    </row>
    <row r="3786" spans="1:3" x14ac:dyDescent="0.25">
      <c r="A3786" s="56" t="s">
        <v>221</v>
      </c>
      <c r="B3786" s="56" t="s">
        <v>1003</v>
      </c>
      <c r="C3786" s="56" t="s">
        <v>4911</v>
      </c>
    </row>
    <row r="3787" spans="1:3" x14ac:dyDescent="0.25">
      <c r="A3787" s="56" t="s">
        <v>279</v>
      </c>
      <c r="B3787" s="56" t="s">
        <v>1967</v>
      </c>
      <c r="C3787" s="56" t="s">
        <v>4914</v>
      </c>
    </row>
    <row r="3788" spans="1:3" x14ac:dyDescent="0.25">
      <c r="A3788" s="56" t="s">
        <v>279</v>
      </c>
      <c r="B3788" s="56" t="s">
        <v>1241</v>
      </c>
      <c r="C3788" s="56" t="s">
        <v>4915</v>
      </c>
    </row>
    <row r="3789" spans="1:3" x14ac:dyDescent="0.25">
      <c r="A3789" s="56" t="s">
        <v>279</v>
      </c>
      <c r="B3789" s="56" t="s">
        <v>1805</v>
      </c>
      <c r="C3789" s="56" t="s">
        <v>4446</v>
      </c>
    </row>
    <row r="3790" spans="1:3" x14ac:dyDescent="0.25">
      <c r="A3790" s="56" t="s">
        <v>279</v>
      </c>
      <c r="B3790" s="56" t="s">
        <v>2709</v>
      </c>
      <c r="C3790" s="56" t="s">
        <v>4916</v>
      </c>
    </row>
    <row r="3791" spans="1:3" x14ac:dyDescent="0.25">
      <c r="A3791" s="56" t="s">
        <v>279</v>
      </c>
      <c r="B3791" s="56" t="s">
        <v>1807</v>
      </c>
      <c r="C3791" s="56" t="s">
        <v>4446</v>
      </c>
    </row>
    <row r="3792" spans="1:3" x14ac:dyDescent="0.25">
      <c r="A3792" s="56" t="s">
        <v>279</v>
      </c>
      <c r="B3792" s="56" t="s">
        <v>2539</v>
      </c>
      <c r="C3792" s="56" t="s">
        <v>4446</v>
      </c>
    </row>
    <row r="3793" spans="1:3" x14ac:dyDescent="0.25">
      <c r="A3793" s="56" t="s">
        <v>279</v>
      </c>
      <c r="B3793" s="56" t="s">
        <v>1713</v>
      </c>
      <c r="C3793" s="56" t="s">
        <v>4445</v>
      </c>
    </row>
    <row r="3794" spans="1:3" x14ac:dyDescent="0.25">
      <c r="A3794" s="56" t="s">
        <v>279</v>
      </c>
      <c r="B3794" s="56" t="s">
        <v>1711</v>
      </c>
      <c r="C3794" s="56" t="s">
        <v>4445</v>
      </c>
    </row>
    <row r="3795" spans="1:3" x14ac:dyDescent="0.25">
      <c r="A3795" s="56" t="s">
        <v>279</v>
      </c>
      <c r="B3795" s="56" t="s">
        <v>1725</v>
      </c>
      <c r="C3795" s="56" t="s">
        <v>4445</v>
      </c>
    </row>
    <row r="3796" spans="1:3" x14ac:dyDescent="0.25">
      <c r="A3796" s="56" t="s">
        <v>279</v>
      </c>
      <c r="B3796" s="56" t="s">
        <v>2751</v>
      </c>
      <c r="C3796" s="56" t="s">
        <v>4535</v>
      </c>
    </row>
    <row r="3797" spans="1:3" x14ac:dyDescent="0.25">
      <c r="A3797" s="56" t="s">
        <v>279</v>
      </c>
      <c r="B3797" s="56" t="s">
        <v>1969</v>
      </c>
      <c r="C3797" s="56" t="s">
        <v>4914</v>
      </c>
    </row>
    <row r="3798" spans="1:3" x14ac:dyDescent="0.25">
      <c r="A3798" s="56" t="s">
        <v>279</v>
      </c>
      <c r="B3798" s="56" t="s">
        <v>2765</v>
      </c>
      <c r="C3798" s="56" t="s">
        <v>4458</v>
      </c>
    </row>
    <row r="3799" spans="1:3" x14ac:dyDescent="0.25">
      <c r="A3799" s="56" t="s">
        <v>279</v>
      </c>
      <c r="B3799" s="56" t="s">
        <v>2151</v>
      </c>
      <c r="C3799" s="56" t="s">
        <v>4446</v>
      </c>
    </row>
    <row r="3800" spans="1:3" x14ac:dyDescent="0.25">
      <c r="A3800" s="56" t="s">
        <v>279</v>
      </c>
      <c r="B3800" s="56" t="s">
        <v>1179</v>
      </c>
      <c r="C3800" s="56" t="s">
        <v>4460</v>
      </c>
    </row>
    <row r="3801" spans="1:3" x14ac:dyDescent="0.25">
      <c r="A3801" s="56" t="s">
        <v>279</v>
      </c>
      <c r="B3801" s="56" t="s">
        <v>2767</v>
      </c>
      <c r="C3801" s="56" t="s">
        <v>4458</v>
      </c>
    </row>
    <row r="3802" spans="1:3" x14ac:dyDescent="0.25">
      <c r="A3802" s="56" t="s">
        <v>279</v>
      </c>
      <c r="B3802" s="56" t="s">
        <v>1717</v>
      </c>
      <c r="C3802" s="56" t="s">
        <v>4917</v>
      </c>
    </row>
    <row r="3803" spans="1:3" x14ac:dyDescent="0.25">
      <c r="A3803" s="56" t="s">
        <v>279</v>
      </c>
      <c r="B3803" s="56" t="s">
        <v>1707</v>
      </c>
      <c r="C3803" s="56" t="s">
        <v>4457</v>
      </c>
    </row>
    <row r="3804" spans="1:3" x14ac:dyDescent="0.25">
      <c r="A3804" s="56" t="s">
        <v>279</v>
      </c>
      <c r="B3804" s="56" t="s">
        <v>1997</v>
      </c>
      <c r="C3804" s="56" t="s">
        <v>4446</v>
      </c>
    </row>
    <row r="3805" spans="1:3" x14ac:dyDescent="0.25">
      <c r="A3805" s="56" t="s">
        <v>279</v>
      </c>
      <c r="B3805" s="56" t="s">
        <v>1649</v>
      </c>
      <c r="C3805" s="56" t="s">
        <v>4914</v>
      </c>
    </row>
    <row r="3806" spans="1:3" x14ac:dyDescent="0.25">
      <c r="A3806" s="56" t="s">
        <v>279</v>
      </c>
      <c r="B3806" s="56" t="s">
        <v>1003</v>
      </c>
      <c r="C3806" s="56" t="s">
        <v>4446</v>
      </c>
    </row>
    <row r="3807" spans="1:3" x14ac:dyDescent="0.25">
      <c r="A3807" s="56" t="s">
        <v>279</v>
      </c>
      <c r="B3807" s="56" t="s">
        <v>1309</v>
      </c>
      <c r="C3807" s="56" t="s">
        <v>4914</v>
      </c>
    </row>
    <row r="3808" spans="1:3" x14ac:dyDescent="0.25">
      <c r="A3808" s="56" t="s">
        <v>279</v>
      </c>
      <c r="B3808" s="56" t="s">
        <v>1809</v>
      </c>
      <c r="C3808" s="56" t="s">
        <v>4446</v>
      </c>
    </row>
    <row r="3809" spans="1:3" x14ac:dyDescent="0.25">
      <c r="A3809" s="56" t="s">
        <v>279</v>
      </c>
      <c r="B3809" s="56" t="s">
        <v>1995</v>
      </c>
      <c r="C3809" s="56" t="s">
        <v>4446</v>
      </c>
    </row>
    <row r="3810" spans="1:3" x14ac:dyDescent="0.25">
      <c r="A3810" s="56" t="s">
        <v>279</v>
      </c>
      <c r="B3810" s="56" t="s">
        <v>1723</v>
      </c>
      <c r="C3810" s="56" t="s">
        <v>4445</v>
      </c>
    </row>
    <row r="3811" spans="1:3" x14ac:dyDescent="0.25">
      <c r="A3811" s="56" t="s">
        <v>279</v>
      </c>
      <c r="B3811" s="56" t="s">
        <v>1311</v>
      </c>
      <c r="C3811" s="56" t="s">
        <v>4914</v>
      </c>
    </row>
    <row r="3812" spans="1:3" x14ac:dyDescent="0.25">
      <c r="A3812" s="56" t="s">
        <v>279</v>
      </c>
      <c r="B3812" s="56" t="s">
        <v>659</v>
      </c>
      <c r="C3812" s="56" t="s">
        <v>4446</v>
      </c>
    </row>
    <row r="3813" spans="1:3" x14ac:dyDescent="0.25">
      <c r="A3813" s="56" t="s">
        <v>279</v>
      </c>
      <c r="B3813" s="56" t="s">
        <v>1305</v>
      </c>
      <c r="C3813" s="56" t="s">
        <v>4914</v>
      </c>
    </row>
    <row r="3814" spans="1:3" x14ac:dyDescent="0.25">
      <c r="A3814" s="56" t="s">
        <v>279</v>
      </c>
      <c r="B3814" s="56" t="s">
        <v>1307</v>
      </c>
      <c r="C3814" s="56" t="s">
        <v>4914</v>
      </c>
    </row>
    <row r="3815" spans="1:3" x14ac:dyDescent="0.25">
      <c r="A3815" s="56" t="s">
        <v>279</v>
      </c>
      <c r="B3815" s="56" t="s">
        <v>1715</v>
      </c>
      <c r="C3815" s="56" t="s">
        <v>4445</v>
      </c>
    </row>
    <row r="3816" spans="1:3" x14ac:dyDescent="0.25">
      <c r="A3816" s="56" t="s">
        <v>279</v>
      </c>
      <c r="B3816" s="56" t="s">
        <v>2749</v>
      </c>
      <c r="C3816" s="56" t="s">
        <v>4535</v>
      </c>
    </row>
    <row r="3817" spans="1:3" x14ac:dyDescent="0.25">
      <c r="A3817" s="56" t="s">
        <v>279</v>
      </c>
      <c r="B3817" s="56" t="s">
        <v>2517</v>
      </c>
      <c r="C3817" s="56" t="s">
        <v>4446</v>
      </c>
    </row>
    <row r="3818" spans="1:3" x14ac:dyDescent="0.25">
      <c r="A3818" s="56" t="s">
        <v>279</v>
      </c>
      <c r="B3818" s="56" t="s">
        <v>1727</v>
      </c>
      <c r="C3818" s="56" t="s">
        <v>4445</v>
      </c>
    </row>
    <row r="3819" spans="1:3" x14ac:dyDescent="0.25">
      <c r="A3819" s="56" t="s">
        <v>279</v>
      </c>
      <c r="B3819" s="56" t="s">
        <v>1255</v>
      </c>
      <c r="C3819" s="56" t="s">
        <v>4446</v>
      </c>
    </row>
    <row r="3820" spans="1:3" x14ac:dyDescent="0.25">
      <c r="A3820" s="56" t="s">
        <v>281</v>
      </c>
      <c r="B3820" s="56" t="s">
        <v>1723</v>
      </c>
      <c r="C3820" s="56" t="s">
        <v>4445</v>
      </c>
    </row>
    <row r="3821" spans="1:3" x14ac:dyDescent="0.25">
      <c r="A3821" s="56" t="s">
        <v>281</v>
      </c>
      <c r="B3821" s="56" t="s">
        <v>1963</v>
      </c>
      <c r="C3821" s="56" t="s">
        <v>4918</v>
      </c>
    </row>
    <row r="3822" spans="1:3" x14ac:dyDescent="0.25">
      <c r="A3822" s="56" t="s">
        <v>281</v>
      </c>
      <c r="B3822" s="56" t="s">
        <v>1179</v>
      </c>
      <c r="C3822" s="56" t="s">
        <v>4460</v>
      </c>
    </row>
    <row r="3823" spans="1:3" x14ac:dyDescent="0.25">
      <c r="A3823" s="56" t="s">
        <v>281</v>
      </c>
      <c r="B3823" s="56" t="s">
        <v>1715</v>
      </c>
      <c r="C3823" s="56" t="s">
        <v>4445</v>
      </c>
    </row>
    <row r="3824" spans="1:3" x14ac:dyDescent="0.25">
      <c r="A3824" s="56" t="s">
        <v>281</v>
      </c>
      <c r="B3824" s="56" t="s">
        <v>1997</v>
      </c>
      <c r="C3824" s="56" t="s">
        <v>4446</v>
      </c>
    </row>
    <row r="3825" spans="1:3" x14ac:dyDescent="0.25">
      <c r="A3825" s="56" t="s">
        <v>281</v>
      </c>
      <c r="B3825" s="56" t="s">
        <v>659</v>
      </c>
      <c r="C3825" s="56" t="s">
        <v>4919</v>
      </c>
    </row>
    <row r="3826" spans="1:3" x14ac:dyDescent="0.25">
      <c r="A3826" s="56" t="s">
        <v>281</v>
      </c>
      <c r="B3826" s="56" t="s">
        <v>1713</v>
      </c>
      <c r="C3826" s="56" t="s">
        <v>4445</v>
      </c>
    </row>
    <row r="3827" spans="1:3" x14ac:dyDescent="0.25">
      <c r="A3827" s="56" t="s">
        <v>281</v>
      </c>
      <c r="B3827" s="56" t="s">
        <v>1305</v>
      </c>
      <c r="C3827" s="56" t="s">
        <v>4920</v>
      </c>
    </row>
    <row r="3828" spans="1:3" x14ac:dyDescent="0.25">
      <c r="A3828" s="56" t="s">
        <v>281</v>
      </c>
      <c r="B3828" s="56" t="s">
        <v>1807</v>
      </c>
      <c r="C3828" s="56" t="s">
        <v>4919</v>
      </c>
    </row>
    <row r="3829" spans="1:3" x14ac:dyDescent="0.25">
      <c r="A3829" s="56" t="s">
        <v>281</v>
      </c>
      <c r="B3829" s="56" t="s">
        <v>1995</v>
      </c>
      <c r="C3829" s="56" t="s">
        <v>4446</v>
      </c>
    </row>
    <row r="3830" spans="1:3" x14ac:dyDescent="0.25">
      <c r="A3830" s="56" t="s">
        <v>281</v>
      </c>
      <c r="B3830" s="56" t="s">
        <v>1241</v>
      </c>
      <c r="C3830" s="56" t="s">
        <v>4921</v>
      </c>
    </row>
    <row r="3831" spans="1:3" x14ac:dyDescent="0.25">
      <c r="A3831" s="56" t="s">
        <v>281</v>
      </c>
      <c r="B3831" s="56" t="s">
        <v>2751</v>
      </c>
      <c r="C3831" s="56" t="s">
        <v>4535</v>
      </c>
    </row>
    <row r="3832" spans="1:3" x14ac:dyDescent="0.25">
      <c r="A3832" s="56" t="s">
        <v>281</v>
      </c>
      <c r="B3832" s="56" t="s">
        <v>1959</v>
      </c>
      <c r="C3832" s="56" t="s">
        <v>4922</v>
      </c>
    </row>
    <row r="3833" spans="1:3" x14ac:dyDescent="0.25">
      <c r="A3833" s="56" t="s">
        <v>281</v>
      </c>
      <c r="B3833" s="56" t="s">
        <v>1711</v>
      </c>
      <c r="C3833" s="56" t="s">
        <v>4445</v>
      </c>
    </row>
    <row r="3834" spans="1:3" x14ac:dyDescent="0.25">
      <c r="A3834" s="56" t="s">
        <v>281</v>
      </c>
      <c r="B3834" s="56" t="s">
        <v>1967</v>
      </c>
      <c r="C3834" s="56" t="s">
        <v>4920</v>
      </c>
    </row>
    <row r="3835" spans="1:3" x14ac:dyDescent="0.25">
      <c r="A3835" s="56" t="s">
        <v>281</v>
      </c>
      <c r="B3835" s="56" t="s">
        <v>1805</v>
      </c>
      <c r="C3835" s="56" t="s">
        <v>4919</v>
      </c>
    </row>
    <row r="3836" spans="1:3" x14ac:dyDescent="0.25">
      <c r="A3836" s="56" t="s">
        <v>281</v>
      </c>
      <c r="B3836" s="56" t="s">
        <v>1309</v>
      </c>
      <c r="C3836" s="56" t="s">
        <v>4920</v>
      </c>
    </row>
    <row r="3837" spans="1:3" x14ac:dyDescent="0.25">
      <c r="A3837" s="56" t="s">
        <v>281</v>
      </c>
      <c r="B3837" s="56" t="s">
        <v>1961</v>
      </c>
      <c r="C3837" s="56" t="s">
        <v>4918</v>
      </c>
    </row>
    <row r="3838" spans="1:3" x14ac:dyDescent="0.25">
      <c r="A3838" s="56" t="s">
        <v>281</v>
      </c>
      <c r="B3838" s="56" t="s">
        <v>2767</v>
      </c>
      <c r="C3838" s="56" t="s">
        <v>4458</v>
      </c>
    </row>
    <row r="3839" spans="1:3" x14ac:dyDescent="0.25">
      <c r="A3839" s="56" t="s">
        <v>281</v>
      </c>
      <c r="B3839" s="56" t="s">
        <v>1255</v>
      </c>
      <c r="C3839" s="56" t="s">
        <v>4923</v>
      </c>
    </row>
    <row r="3840" spans="1:3" x14ac:dyDescent="0.25">
      <c r="A3840" s="56" t="s">
        <v>281</v>
      </c>
      <c r="B3840" s="56" t="s">
        <v>1725</v>
      </c>
      <c r="C3840" s="56" t="s">
        <v>4445</v>
      </c>
    </row>
    <row r="3841" spans="1:3" x14ac:dyDescent="0.25">
      <c r="A3841" s="56" t="s">
        <v>281</v>
      </c>
      <c r="B3841" s="56" t="s">
        <v>2539</v>
      </c>
      <c r="C3841" s="56" t="s">
        <v>4924</v>
      </c>
    </row>
    <row r="3842" spans="1:3" x14ac:dyDescent="0.25">
      <c r="A3842" s="56" t="s">
        <v>281</v>
      </c>
      <c r="B3842" s="56" t="s">
        <v>2151</v>
      </c>
      <c r="C3842" s="56" t="s">
        <v>4446</v>
      </c>
    </row>
    <row r="3843" spans="1:3" x14ac:dyDescent="0.25">
      <c r="A3843" s="56" t="s">
        <v>281</v>
      </c>
      <c r="B3843" s="56" t="s">
        <v>1719</v>
      </c>
      <c r="C3843" s="56" t="s">
        <v>4451</v>
      </c>
    </row>
    <row r="3844" spans="1:3" x14ac:dyDescent="0.25">
      <c r="A3844" s="56" t="s">
        <v>281</v>
      </c>
      <c r="B3844" s="56" t="s">
        <v>2765</v>
      </c>
      <c r="C3844" s="56" t="s">
        <v>4458</v>
      </c>
    </row>
    <row r="3845" spans="1:3" x14ac:dyDescent="0.25">
      <c r="A3845" s="56" t="s">
        <v>281</v>
      </c>
      <c r="B3845" s="56" t="s">
        <v>1717</v>
      </c>
      <c r="C3845" s="56" t="s">
        <v>4444</v>
      </c>
    </row>
    <row r="3846" spans="1:3" x14ac:dyDescent="0.25">
      <c r="A3846" s="56" t="s">
        <v>281</v>
      </c>
      <c r="B3846" s="56" t="s">
        <v>1649</v>
      </c>
      <c r="C3846" s="56" t="s">
        <v>4920</v>
      </c>
    </row>
    <row r="3847" spans="1:3" x14ac:dyDescent="0.25">
      <c r="A3847" s="56" t="s">
        <v>281</v>
      </c>
      <c r="B3847" s="56" t="s">
        <v>1969</v>
      </c>
      <c r="C3847" s="56" t="s">
        <v>4920</v>
      </c>
    </row>
    <row r="3848" spans="1:3" x14ac:dyDescent="0.25">
      <c r="A3848" s="56" t="s">
        <v>281</v>
      </c>
      <c r="B3848" s="56" t="s">
        <v>1707</v>
      </c>
      <c r="C3848" s="56" t="s">
        <v>4448</v>
      </c>
    </row>
    <row r="3849" spans="1:3" x14ac:dyDescent="0.25">
      <c r="A3849" s="56" t="s">
        <v>281</v>
      </c>
      <c r="B3849" s="56" t="s">
        <v>1809</v>
      </c>
      <c r="C3849" s="56" t="s">
        <v>4496</v>
      </c>
    </row>
    <row r="3850" spans="1:3" x14ac:dyDescent="0.25">
      <c r="A3850" s="56" t="s">
        <v>281</v>
      </c>
      <c r="B3850" s="56" t="s">
        <v>1003</v>
      </c>
      <c r="C3850" s="56" t="s">
        <v>4919</v>
      </c>
    </row>
    <row r="3851" spans="1:3" x14ac:dyDescent="0.25">
      <c r="A3851" s="56" t="s">
        <v>281</v>
      </c>
      <c r="B3851" s="56" t="s">
        <v>1307</v>
      </c>
      <c r="C3851" s="56" t="s">
        <v>4920</v>
      </c>
    </row>
    <row r="3852" spans="1:3" x14ac:dyDescent="0.25">
      <c r="A3852" s="56" t="s">
        <v>281</v>
      </c>
      <c r="B3852" s="56" t="s">
        <v>1727</v>
      </c>
      <c r="C3852" s="56" t="s">
        <v>4445</v>
      </c>
    </row>
    <row r="3853" spans="1:3" x14ac:dyDescent="0.25">
      <c r="A3853" s="56" t="s">
        <v>281</v>
      </c>
      <c r="B3853" s="56" t="s">
        <v>1311</v>
      </c>
      <c r="C3853" s="56" t="s">
        <v>4920</v>
      </c>
    </row>
    <row r="3854" spans="1:3" x14ac:dyDescent="0.25">
      <c r="A3854" s="56" t="s">
        <v>281</v>
      </c>
      <c r="B3854" s="56" t="s">
        <v>2517</v>
      </c>
      <c r="C3854" s="56" t="s">
        <v>4924</v>
      </c>
    </row>
    <row r="3855" spans="1:3" x14ac:dyDescent="0.25">
      <c r="A3855" s="56" t="s">
        <v>281</v>
      </c>
      <c r="B3855" s="56" t="s">
        <v>2749</v>
      </c>
      <c r="C3855" s="56" t="s">
        <v>4535</v>
      </c>
    </row>
    <row r="3856" spans="1:3" x14ac:dyDescent="0.25">
      <c r="A3856" s="56" t="s">
        <v>349</v>
      </c>
      <c r="B3856" s="56" t="s">
        <v>1963</v>
      </c>
      <c r="C3856" s="56" t="s">
        <v>4925</v>
      </c>
    </row>
    <row r="3857" spans="1:3" x14ac:dyDescent="0.25">
      <c r="A3857" s="56" t="s">
        <v>349</v>
      </c>
      <c r="B3857" s="56" t="s">
        <v>1715</v>
      </c>
      <c r="C3857" s="56" t="s">
        <v>4445</v>
      </c>
    </row>
    <row r="3858" spans="1:3" x14ac:dyDescent="0.25">
      <c r="A3858" s="56" t="s">
        <v>349</v>
      </c>
      <c r="B3858" s="56" t="s">
        <v>1967</v>
      </c>
      <c r="C3858" s="56" t="s">
        <v>4926</v>
      </c>
    </row>
    <row r="3859" spans="1:3" x14ac:dyDescent="0.25">
      <c r="A3859" s="56" t="s">
        <v>349</v>
      </c>
      <c r="B3859" s="56" t="s">
        <v>2767</v>
      </c>
      <c r="C3859" s="56" t="s">
        <v>4458</v>
      </c>
    </row>
    <row r="3860" spans="1:3" x14ac:dyDescent="0.25">
      <c r="A3860" s="56" t="s">
        <v>349</v>
      </c>
      <c r="B3860" s="56" t="s">
        <v>2151</v>
      </c>
      <c r="C3860" s="56" t="s">
        <v>4446</v>
      </c>
    </row>
    <row r="3861" spans="1:3" x14ac:dyDescent="0.25">
      <c r="A3861" s="56" t="s">
        <v>349</v>
      </c>
      <c r="B3861" s="56" t="s">
        <v>1305</v>
      </c>
      <c r="C3861" s="56" t="s">
        <v>4926</v>
      </c>
    </row>
    <row r="3862" spans="1:3" x14ac:dyDescent="0.25">
      <c r="A3862" s="56" t="s">
        <v>349</v>
      </c>
      <c r="B3862" s="56" t="s">
        <v>1309</v>
      </c>
      <c r="C3862" s="56" t="s">
        <v>4926</v>
      </c>
    </row>
    <row r="3863" spans="1:3" x14ac:dyDescent="0.25">
      <c r="A3863" s="56" t="s">
        <v>349</v>
      </c>
      <c r="B3863" s="56" t="s">
        <v>1809</v>
      </c>
      <c r="C3863" s="56" t="s">
        <v>4446</v>
      </c>
    </row>
    <row r="3864" spans="1:3" x14ac:dyDescent="0.25">
      <c r="A3864" s="56" t="s">
        <v>349</v>
      </c>
      <c r="B3864" s="56" t="s">
        <v>1003</v>
      </c>
      <c r="C3864" s="56" t="s">
        <v>4446</v>
      </c>
    </row>
    <row r="3865" spans="1:3" x14ac:dyDescent="0.25">
      <c r="A3865" s="56" t="s">
        <v>349</v>
      </c>
      <c r="B3865" s="56" t="s">
        <v>1995</v>
      </c>
      <c r="C3865" s="56" t="s">
        <v>4446</v>
      </c>
    </row>
    <row r="3866" spans="1:3" x14ac:dyDescent="0.25">
      <c r="A3866" s="56" t="s">
        <v>349</v>
      </c>
      <c r="B3866" s="56" t="s">
        <v>1997</v>
      </c>
      <c r="C3866" s="56" t="s">
        <v>4446</v>
      </c>
    </row>
    <row r="3867" spans="1:3" x14ac:dyDescent="0.25">
      <c r="A3867" s="56" t="s">
        <v>349</v>
      </c>
      <c r="B3867" s="56" t="s">
        <v>1723</v>
      </c>
      <c r="C3867" s="56" t="s">
        <v>4445</v>
      </c>
    </row>
    <row r="3868" spans="1:3" x14ac:dyDescent="0.25">
      <c r="A3868" s="56" t="s">
        <v>349</v>
      </c>
      <c r="B3868" s="56" t="s">
        <v>1241</v>
      </c>
      <c r="C3868" s="56" t="s">
        <v>4927</v>
      </c>
    </row>
    <row r="3869" spans="1:3" x14ac:dyDescent="0.25">
      <c r="A3869" s="56" t="s">
        <v>349</v>
      </c>
      <c r="B3869" s="56" t="s">
        <v>1959</v>
      </c>
      <c r="C3869" s="56" t="s">
        <v>4928</v>
      </c>
    </row>
    <row r="3870" spans="1:3" x14ac:dyDescent="0.25">
      <c r="A3870" s="56" t="s">
        <v>349</v>
      </c>
      <c r="B3870" s="56" t="s">
        <v>1711</v>
      </c>
      <c r="C3870" s="56" t="s">
        <v>4445</v>
      </c>
    </row>
    <row r="3871" spans="1:3" x14ac:dyDescent="0.25">
      <c r="A3871" s="56" t="s">
        <v>349</v>
      </c>
      <c r="B3871" s="56" t="s">
        <v>1713</v>
      </c>
      <c r="C3871" s="56" t="s">
        <v>4445</v>
      </c>
    </row>
    <row r="3872" spans="1:3" x14ac:dyDescent="0.25">
      <c r="A3872" s="56" t="s">
        <v>349</v>
      </c>
      <c r="B3872" s="56" t="s">
        <v>1255</v>
      </c>
      <c r="C3872" s="56" t="s">
        <v>4446</v>
      </c>
    </row>
    <row r="3873" spans="1:3" x14ac:dyDescent="0.25">
      <c r="A3873" s="56" t="s">
        <v>349</v>
      </c>
      <c r="B3873" s="56" t="s">
        <v>1725</v>
      </c>
      <c r="C3873" s="56" t="s">
        <v>4445</v>
      </c>
    </row>
    <row r="3874" spans="1:3" x14ac:dyDescent="0.25">
      <c r="A3874" s="56" t="s">
        <v>349</v>
      </c>
      <c r="B3874" s="56" t="s">
        <v>2539</v>
      </c>
      <c r="C3874" s="56" t="s">
        <v>4446</v>
      </c>
    </row>
    <row r="3875" spans="1:3" x14ac:dyDescent="0.25">
      <c r="A3875" s="56" t="s">
        <v>349</v>
      </c>
      <c r="B3875" s="56" t="s">
        <v>1717</v>
      </c>
      <c r="C3875" s="56" t="s">
        <v>4929</v>
      </c>
    </row>
    <row r="3876" spans="1:3" x14ac:dyDescent="0.25">
      <c r="A3876" s="56" t="s">
        <v>349</v>
      </c>
      <c r="B3876" s="56" t="s">
        <v>2765</v>
      </c>
      <c r="C3876" s="56" t="s">
        <v>4458</v>
      </c>
    </row>
    <row r="3877" spans="1:3" x14ac:dyDescent="0.25">
      <c r="A3877" s="56" t="s">
        <v>349</v>
      </c>
      <c r="B3877" s="56" t="s">
        <v>1707</v>
      </c>
      <c r="C3877" s="56" t="s">
        <v>4468</v>
      </c>
    </row>
    <row r="3878" spans="1:3" x14ac:dyDescent="0.25">
      <c r="A3878" s="56" t="s">
        <v>349</v>
      </c>
      <c r="B3878" s="56" t="s">
        <v>1727</v>
      </c>
      <c r="C3878" s="56" t="s">
        <v>4445</v>
      </c>
    </row>
    <row r="3879" spans="1:3" x14ac:dyDescent="0.25">
      <c r="A3879" s="56" t="s">
        <v>349</v>
      </c>
      <c r="B3879" s="56" t="s">
        <v>1311</v>
      </c>
      <c r="C3879" s="56" t="s">
        <v>4926</v>
      </c>
    </row>
    <row r="3880" spans="1:3" x14ac:dyDescent="0.25">
      <c r="A3880" s="56" t="s">
        <v>349</v>
      </c>
      <c r="B3880" s="56" t="s">
        <v>2749</v>
      </c>
      <c r="C3880" s="56" t="s">
        <v>4535</v>
      </c>
    </row>
    <row r="3881" spans="1:3" x14ac:dyDescent="0.25">
      <c r="A3881" s="56" t="s">
        <v>349</v>
      </c>
      <c r="B3881" s="56" t="s">
        <v>2517</v>
      </c>
      <c r="C3881" s="56" t="s">
        <v>4446</v>
      </c>
    </row>
    <row r="3882" spans="1:3" x14ac:dyDescent="0.25">
      <c r="A3882" s="56" t="s">
        <v>349</v>
      </c>
      <c r="B3882" s="56" t="s">
        <v>1307</v>
      </c>
      <c r="C3882" s="56" t="s">
        <v>4926</v>
      </c>
    </row>
    <row r="3883" spans="1:3" x14ac:dyDescent="0.25">
      <c r="A3883" s="56" t="s">
        <v>349</v>
      </c>
      <c r="B3883" s="56" t="s">
        <v>2751</v>
      </c>
      <c r="C3883" s="56" t="s">
        <v>4535</v>
      </c>
    </row>
    <row r="3884" spans="1:3" x14ac:dyDescent="0.25">
      <c r="A3884" s="56" t="s">
        <v>349</v>
      </c>
      <c r="B3884" s="56" t="s">
        <v>1719</v>
      </c>
      <c r="C3884" s="56" t="s">
        <v>4459</v>
      </c>
    </row>
    <row r="3885" spans="1:3" x14ac:dyDescent="0.25">
      <c r="A3885" s="56" t="s">
        <v>349</v>
      </c>
      <c r="B3885" s="56" t="s">
        <v>1649</v>
      </c>
      <c r="C3885" s="56" t="s">
        <v>4926</v>
      </c>
    </row>
    <row r="3886" spans="1:3" x14ac:dyDescent="0.25">
      <c r="A3886" s="56" t="s">
        <v>349</v>
      </c>
      <c r="B3886" s="56" t="s">
        <v>1961</v>
      </c>
      <c r="C3886" s="56" t="s">
        <v>4925</v>
      </c>
    </row>
    <row r="3887" spans="1:3" x14ac:dyDescent="0.25">
      <c r="A3887" s="56" t="s">
        <v>349</v>
      </c>
      <c r="B3887" s="56" t="s">
        <v>1805</v>
      </c>
      <c r="C3887" s="56" t="s">
        <v>4446</v>
      </c>
    </row>
    <row r="3888" spans="1:3" x14ac:dyDescent="0.25">
      <c r="A3888" s="56" t="s">
        <v>349</v>
      </c>
      <c r="B3888" s="56" t="s">
        <v>1969</v>
      </c>
      <c r="C3888" s="56" t="s">
        <v>4926</v>
      </c>
    </row>
    <row r="3889" spans="1:3" x14ac:dyDescent="0.25">
      <c r="A3889" s="56" t="s">
        <v>349</v>
      </c>
      <c r="B3889" s="56" t="s">
        <v>1807</v>
      </c>
      <c r="C3889" s="56" t="s">
        <v>4446</v>
      </c>
    </row>
    <row r="3890" spans="1:3" x14ac:dyDescent="0.25">
      <c r="A3890" s="56" t="s">
        <v>349</v>
      </c>
      <c r="B3890" s="56" t="s">
        <v>1179</v>
      </c>
      <c r="C3890" s="56" t="s">
        <v>4460</v>
      </c>
    </row>
    <row r="3891" spans="1:3" x14ac:dyDescent="0.25">
      <c r="A3891" s="56" t="s">
        <v>349</v>
      </c>
      <c r="B3891" s="56" t="s">
        <v>659</v>
      </c>
      <c r="C3891" s="56" t="s">
        <v>4446</v>
      </c>
    </row>
    <row r="3892" spans="1:3" x14ac:dyDescent="0.25">
      <c r="A3892" s="56" t="s">
        <v>3434</v>
      </c>
      <c r="B3892" s="56" t="s">
        <v>1723</v>
      </c>
      <c r="C3892" s="56" t="s">
        <v>4576</v>
      </c>
    </row>
    <row r="3893" spans="1:3" x14ac:dyDescent="0.25">
      <c r="A3893" s="56" t="s">
        <v>3434</v>
      </c>
      <c r="B3893" s="56" t="s">
        <v>1717</v>
      </c>
      <c r="C3893" s="56" t="s">
        <v>4444</v>
      </c>
    </row>
    <row r="3894" spans="1:3" x14ac:dyDescent="0.25">
      <c r="A3894" s="56" t="s">
        <v>3434</v>
      </c>
      <c r="B3894" s="56" t="s">
        <v>1309</v>
      </c>
      <c r="C3894" s="56" t="s">
        <v>4930</v>
      </c>
    </row>
    <row r="3895" spans="1:3" x14ac:dyDescent="0.25">
      <c r="A3895" s="56" t="s">
        <v>3434</v>
      </c>
      <c r="B3895" s="56" t="s">
        <v>1715</v>
      </c>
      <c r="C3895" s="56" t="s">
        <v>4445</v>
      </c>
    </row>
    <row r="3896" spans="1:3" x14ac:dyDescent="0.25">
      <c r="A3896" s="56" t="s">
        <v>3434</v>
      </c>
      <c r="B3896" s="56" t="s">
        <v>1711</v>
      </c>
      <c r="C3896" s="56" t="s">
        <v>4931</v>
      </c>
    </row>
    <row r="3897" spans="1:3" x14ac:dyDescent="0.25">
      <c r="A3897" s="56" t="s">
        <v>3434</v>
      </c>
      <c r="B3897" s="56" t="s">
        <v>1725</v>
      </c>
      <c r="C3897" s="56" t="s">
        <v>4445</v>
      </c>
    </row>
    <row r="3898" spans="1:3" x14ac:dyDescent="0.25">
      <c r="A3898" s="56" t="s">
        <v>3434</v>
      </c>
      <c r="B3898" s="56" t="s">
        <v>1727</v>
      </c>
      <c r="C3898" s="56" t="s">
        <v>4445</v>
      </c>
    </row>
    <row r="3899" spans="1:3" x14ac:dyDescent="0.25">
      <c r="A3899" s="56" t="s">
        <v>3434</v>
      </c>
      <c r="B3899" s="56" t="s">
        <v>1311</v>
      </c>
      <c r="C3899" s="56" t="s">
        <v>4930</v>
      </c>
    </row>
    <row r="3900" spans="1:3" x14ac:dyDescent="0.25">
      <c r="A3900" s="56" t="s">
        <v>3434</v>
      </c>
      <c r="B3900" s="56" t="s">
        <v>1003</v>
      </c>
      <c r="C3900" s="56" t="s">
        <v>4446</v>
      </c>
    </row>
    <row r="3901" spans="1:3" x14ac:dyDescent="0.25">
      <c r="A3901" s="56" t="s">
        <v>3434</v>
      </c>
      <c r="B3901" s="56" t="s">
        <v>1805</v>
      </c>
      <c r="C3901" s="56" t="s">
        <v>4446</v>
      </c>
    </row>
    <row r="3902" spans="1:3" x14ac:dyDescent="0.25">
      <c r="A3902" s="56" t="s">
        <v>3434</v>
      </c>
      <c r="B3902" s="56" t="s">
        <v>1967</v>
      </c>
      <c r="C3902" s="56" t="s">
        <v>4930</v>
      </c>
    </row>
    <row r="3903" spans="1:3" x14ac:dyDescent="0.25">
      <c r="A3903" s="56" t="s">
        <v>3434</v>
      </c>
      <c r="B3903" s="56" t="s">
        <v>2767</v>
      </c>
      <c r="C3903" s="56" t="s">
        <v>4447</v>
      </c>
    </row>
    <row r="3904" spans="1:3" x14ac:dyDescent="0.25">
      <c r="A3904" s="56" t="s">
        <v>3434</v>
      </c>
      <c r="B3904" s="56" t="s">
        <v>659</v>
      </c>
      <c r="C3904" s="56" t="s">
        <v>4446</v>
      </c>
    </row>
    <row r="3905" spans="1:3" x14ac:dyDescent="0.25">
      <c r="A3905" s="56" t="s">
        <v>3434</v>
      </c>
      <c r="B3905" s="56" t="s">
        <v>2517</v>
      </c>
      <c r="C3905" s="56" t="s">
        <v>4446</v>
      </c>
    </row>
    <row r="3906" spans="1:3" x14ac:dyDescent="0.25">
      <c r="A3906" s="56" t="s">
        <v>3434</v>
      </c>
      <c r="B3906" s="56" t="s">
        <v>1713</v>
      </c>
      <c r="C3906" s="56" t="s">
        <v>4445</v>
      </c>
    </row>
    <row r="3907" spans="1:3" x14ac:dyDescent="0.25">
      <c r="A3907" s="56" t="s">
        <v>3434</v>
      </c>
      <c r="B3907" s="56" t="s">
        <v>1179</v>
      </c>
      <c r="C3907" s="56" t="s">
        <v>4449</v>
      </c>
    </row>
    <row r="3908" spans="1:3" x14ac:dyDescent="0.25">
      <c r="A3908" s="56" t="s">
        <v>3434</v>
      </c>
      <c r="B3908" s="56" t="s">
        <v>2765</v>
      </c>
      <c r="C3908" s="56" t="s">
        <v>4447</v>
      </c>
    </row>
    <row r="3909" spans="1:3" x14ac:dyDescent="0.25">
      <c r="A3909" s="56" t="s">
        <v>3434</v>
      </c>
      <c r="B3909" s="56" t="s">
        <v>1307</v>
      </c>
      <c r="C3909" s="56" t="s">
        <v>4930</v>
      </c>
    </row>
    <row r="3910" spans="1:3" x14ac:dyDescent="0.25">
      <c r="A3910" s="56" t="s">
        <v>3434</v>
      </c>
      <c r="B3910" s="56" t="s">
        <v>2539</v>
      </c>
      <c r="C3910" s="56" t="s">
        <v>4446</v>
      </c>
    </row>
    <row r="3911" spans="1:3" x14ac:dyDescent="0.25">
      <c r="A3911" s="56" t="s">
        <v>3434</v>
      </c>
      <c r="B3911" s="56" t="s">
        <v>1995</v>
      </c>
      <c r="C3911" s="56" t="s">
        <v>4446</v>
      </c>
    </row>
    <row r="3912" spans="1:3" x14ac:dyDescent="0.25">
      <c r="A3912" s="56" t="s">
        <v>3434</v>
      </c>
      <c r="B3912" s="56" t="s">
        <v>1305</v>
      </c>
      <c r="C3912" s="56" t="s">
        <v>4930</v>
      </c>
    </row>
    <row r="3913" spans="1:3" x14ac:dyDescent="0.25">
      <c r="A3913" s="56" t="s">
        <v>3434</v>
      </c>
      <c r="B3913" s="56" t="s">
        <v>1255</v>
      </c>
      <c r="C3913" s="56" t="s">
        <v>4446</v>
      </c>
    </row>
    <row r="3914" spans="1:3" x14ac:dyDescent="0.25">
      <c r="A3914" s="56" t="s">
        <v>3434</v>
      </c>
      <c r="B3914" s="56" t="s">
        <v>1707</v>
      </c>
      <c r="C3914" s="56" t="s">
        <v>4448</v>
      </c>
    </row>
    <row r="3915" spans="1:3" x14ac:dyDescent="0.25">
      <c r="A3915" s="56" t="s">
        <v>3434</v>
      </c>
      <c r="B3915" s="56" t="s">
        <v>1997</v>
      </c>
      <c r="C3915" s="56" t="s">
        <v>4446</v>
      </c>
    </row>
    <row r="3916" spans="1:3" x14ac:dyDescent="0.25">
      <c r="A3916" s="56" t="s">
        <v>3434</v>
      </c>
      <c r="B3916" s="56" t="s">
        <v>1809</v>
      </c>
      <c r="C3916" s="56" t="s">
        <v>4446</v>
      </c>
    </row>
    <row r="3917" spans="1:3" x14ac:dyDescent="0.25">
      <c r="A3917" s="56" t="s">
        <v>3434</v>
      </c>
      <c r="B3917" s="56" t="s">
        <v>1649</v>
      </c>
      <c r="C3917" s="56" t="s">
        <v>4930</v>
      </c>
    </row>
    <row r="3918" spans="1:3" x14ac:dyDescent="0.25">
      <c r="A3918" s="56" t="s">
        <v>3434</v>
      </c>
      <c r="B3918" s="56" t="s">
        <v>1807</v>
      </c>
      <c r="C3918" s="56" t="s">
        <v>4446</v>
      </c>
    </row>
    <row r="3919" spans="1:3" x14ac:dyDescent="0.25">
      <c r="A3919" s="56" t="s">
        <v>3434</v>
      </c>
      <c r="B3919" s="56" t="s">
        <v>1969</v>
      </c>
      <c r="C3919" s="56" t="s">
        <v>4930</v>
      </c>
    </row>
    <row r="3920" spans="1:3" x14ac:dyDescent="0.25">
      <c r="A3920" s="56" t="s">
        <v>3469</v>
      </c>
      <c r="B3920" s="56" t="s">
        <v>1311</v>
      </c>
      <c r="C3920" s="56" t="s">
        <v>4932</v>
      </c>
    </row>
    <row r="3921" spans="1:3" x14ac:dyDescent="0.25">
      <c r="A3921" s="56" t="s">
        <v>3469</v>
      </c>
      <c r="B3921" s="56" t="s">
        <v>2517</v>
      </c>
      <c r="C3921" s="56" t="s">
        <v>4446</v>
      </c>
    </row>
    <row r="3922" spans="1:3" x14ac:dyDescent="0.25">
      <c r="A3922" s="56" t="s">
        <v>3469</v>
      </c>
      <c r="B3922" s="56" t="s">
        <v>1713</v>
      </c>
      <c r="C3922" s="56" t="s">
        <v>4445</v>
      </c>
    </row>
    <row r="3923" spans="1:3" x14ac:dyDescent="0.25">
      <c r="A3923" s="56" t="s">
        <v>3469</v>
      </c>
      <c r="B3923" s="56" t="s">
        <v>2765</v>
      </c>
      <c r="C3923" s="56" t="s">
        <v>4447</v>
      </c>
    </row>
    <row r="3924" spans="1:3" x14ac:dyDescent="0.25">
      <c r="A3924" s="56" t="s">
        <v>3469</v>
      </c>
      <c r="B3924" s="56" t="s">
        <v>2539</v>
      </c>
      <c r="C3924" s="56" t="s">
        <v>4446</v>
      </c>
    </row>
    <row r="3925" spans="1:3" x14ac:dyDescent="0.25">
      <c r="A3925" s="56" t="s">
        <v>3469</v>
      </c>
      <c r="B3925" s="56" t="s">
        <v>659</v>
      </c>
      <c r="C3925" s="56" t="s">
        <v>4487</v>
      </c>
    </row>
    <row r="3926" spans="1:3" x14ac:dyDescent="0.25">
      <c r="A3926" s="56" t="s">
        <v>3469</v>
      </c>
      <c r="B3926" s="56" t="s">
        <v>1179</v>
      </c>
      <c r="C3926" s="56" t="s">
        <v>4449</v>
      </c>
    </row>
    <row r="3927" spans="1:3" x14ac:dyDescent="0.25">
      <c r="A3927" s="56" t="s">
        <v>3469</v>
      </c>
      <c r="B3927" s="56" t="s">
        <v>1307</v>
      </c>
      <c r="C3927" s="56" t="s">
        <v>4932</v>
      </c>
    </row>
    <row r="3928" spans="1:3" x14ac:dyDescent="0.25">
      <c r="A3928" s="56" t="s">
        <v>3469</v>
      </c>
      <c r="B3928" s="56" t="s">
        <v>1711</v>
      </c>
      <c r="C3928" s="56" t="s">
        <v>4445</v>
      </c>
    </row>
    <row r="3929" spans="1:3" x14ac:dyDescent="0.25">
      <c r="A3929" s="56" t="s">
        <v>3469</v>
      </c>
      <c r="B3929" s="56" t="s">
        <v>1995</v>
      </c>
      <c r="C3929" s="56" t="s">
        <v>4702</v>
      </c>
    </row>
    <row r="3930" spans="1:3" x14ac:dyDescent="0.25">
      <c r="A3930" s="56" t="s">
        <v>3469</v>
      </c>
      <c r="B3930" s="56" t="s">
        <v>1715</v>
      </c>
      <c r="C3930" s="56" t="s">
        <v>4445</v>
      </c>
    </row>
    <row r="3931" spans="1:3" x14ac:dyDescent="0.25">
      <c r="A3931" s="56" t="s">
        <v>3469</v>
      </c>
      <c r="B3931" s="56" t="s">
        <v>1717</v>
      </c>
      <c r="C3931" s="56" t="s">
        <v>4444</v>
      </c>
    </row>
    <row r="3932" spans="1:3" x14ac:dyDescent="0.25">
      <c r="A3932" s="56" t="s">
        <v>3469</v>
      </c>
      <c r="B3932" s="56" t="s">
        <v>1239</v>
      </c>
      <c r="C3932" s="56" t="s">
        <v>4933</v>
      </c>
    </row>
    <row r="3933" spans="1:3" x14ac:dyDescent="0.25">
      <c r="A3933" s="56" t="s">
        <v>3469</v>
      </c>
      <c r="B3933" s="56" t="s">
        <v>1309</v>
      </c>
      <c r="C3933" s="56" t="s">
        <v>4932</v>
      </c>
    </row>
    <row r="3934" spans="1:3" x14ac:dyDescent="0.25">
      <c r="A3934" s="56" t="s">
        <v>3469</v>
      </c>
      <c r="B3934" s="56" t="s">
        <v>1997</v>
      </c>
      <c r="C3934" s="56" t="s">
        <v>4702</v>
      </c>
    </row>
    <row r="3935" spans="1:3" x14ac:dyDescent="0.25">
      <c r="A3935" s="56" t="s">
        <v>3469</v>
      </c>
      <c r="B3935" s="56" t="s">
        <v>1809</v>
      </c>
      <c r="C3935" s="56" t="s">
        <v>4496</v>
      </c>
    </row>
    <row r="3936" spans="1:3" x14ac:dyDescent="0.25">
      <c r="A3936" s="56" t="s">
        <v>3469</v>
      </c>
      <c r="B3936" s="56" t="s">
        <v>1807</v>
      </c>
      <c r="C3936" s="56" t="s">
        <v>4487</v>
      </c>
    </row>
    <row r="3937" spans="1:3" x14ac:dyDescent="0.25">
      <c r="A3937" s="56" t="s">
        <v>3469</v>
      </c>
      <c r="B3937" s="56" t="s">
        <v>1969</v>
      </c>
      <c r="C3937" s="56" t="s">
        <v>4932</v>
      </c>
    </row>
    <row r="3938" spans="1:3" x14ac:dyDescent="0.25">
      <c r="A3938" s="56" t="s">
        <v>3469</v>
      </c>
      <c r="B3938" s="56" t="s">
        <v>1003</v>
      </c>
      <c r="C3938" s="56" t="s">
        <v>4487</v>
      </c>
    </row>
    <row r="3939" spans="1:3" x14ac:dyDescent="0.25">
      <c r="A3939" s="56" t="s">
        <v>3469</v>
      </c>
      <c r="B3939" s="56" t="s">
        <v>1967</v>
      </c>
      <c r="C3939" s="56" t="s">
        <v>4932</v>
      </c>
    </row>
    <row r="3940" spans="1:3" x14ac:dyDescent="0.25">
      <c r="A3940" s="56" t="s">
        <v>3469</v>
      </c>
      <c r="B3940" s="56" t="s">
        <v>1805</v>
      </c>
      <c r="C3940" s="56" t="s">
        <v>4487</v>
      </c>
    </row>
    <row r="3941" spans="1:3" x14ac:dyDescent="0.25">
      <c r="A3941" s="56" t="s">
        <v>3469</v>
      </c>
      <c r="B3941" s="56" t="s">
        <v>1649</v>
      </c>
      <c r="C3941" s="56" t="s">
        <v>4932</v>
      </c>
    </row>
    <row r="3942" spans="1:3" x14ac:dyDescent="0.25">
      <c r="A3942" s="56" t="s">
        <v>3469</v>
      </c>
      <c r="B3942" s="56" t="s">
        <v>1727</v>
      </c>
      <c r="C3942" s="56" t="s">
        <v>4445</v>
      </c>
    </row>
    <row r="3943" spans="1:3" x14ac:dyDescent="0.25">
      <c r="A3943" s="56" t="s">
        <v>3469</v>
      </c>
      <c r="B3943" s="56" t="s">
        <v>1305</v>
      </c>
      <c r="C3943" s="56" t="s">
        <v>4932</v>
      </c>
    </row>
    <row r="3944" spans="1:3" x14ac:dyDescent="0.25">
      <c r="A3944" s="56" t="s">
        <v>3469</v>
      </c>
      <c r="B3944" s="56" t="s">
        <v>1707</v>
      </c>
      <c r="C3944" s="56" t="s">
        <v>4934</v>
      </c>
    </row>
    <row r="3945" spans="1:3" x14ac:dyDescent="0.25">
      <c r="A3945" s="56" t="s">
        <v>3469</v>
      </c>
      <c r="B3945" s="56" t="s">
        <v>2767</v>
      </c>
      <c r="C3945" s="56" t="s">
        <v>4447</v>
      </c>
    </row>
    <row r="3946" spans="1:3" x14ac:dyDescent="0.25">
      <c r="A3946" s="56" t="s">
        <v>3469</v>
      </c>
      <c r="B3946" s="56" t="s">
        <v>1255</v>
      </c>
      <c r="C3946" s="56" t="s">
        <v>4487</v>
      </c>
    </row>
    <row r="3947" spans="1:3" x14ac:dyDescent="0.25">
      <c r="A3947" s="56" t="s">
        <v>94</v>
      </c>
      <c r="B3947" s="56" t="s">
        <v>1311</v>
      </c>
      <c r="C3947" s="56" t="s">
        <v>4935</v>
      </c>
    </row>
    <row r="3948" spans="1:3" x14ac:dyDescent="0.25">
      <c r="A3948" s="56" t="s">
        <v>94</v>
      </c>
      <c r="B3948" s="56" t="s">
        <v>2749</v>
      </c>
      <c r="C3948" s="56" t="s">
        <v>4466</v>
      </c>
    </row>
    <row r="3949" spans="1:3" x14ac:dyDescent="0.25">
      <c r="A3949" s="56" t="s">
        <v>94</v>
      </c>
      <c r="B3949" s="56" t="s">
        <v>1713</v>
      </c>
      <c r="C3949" s="56" t="s">
        <v>4445</v>
      </c>
    </row>
    <row r="3950" spans="1:3" x14ac:dyDescent="0.25">
      <c r="A3950" s="56" t="s">
        <v>94</v>
      </c>
      <c r="B3950" s="56" t="s">
        <v>1967</v>
      </c>
      <c r="C3950" s="56" t="s">
        <v>4935</v>
      </c>
    </row>
    <row r="3951" spans="1:3" x14ac:dyDescent="0.25">
      <c r="A3951" s="56" t="s">
        <v>94</v>
      </c>
      <c r="B3951" s="56" t="s">
        <v>2517</v>
      </c>
      <c r="C3951" s="56" t="s">
        <v>4936</v>
      </c>
    </row>
    <row r="3952" spans="1:3" x14ac:dyDescent="0.25">
      <c r="A3952" s="56" t="s">
        <v>94</v>
      </c>
      <c r="B3952" s="56" t="s">
        <v>2539</v>
      </c>
      <c r="C3952" s="56" t="s">
        <v>4936</v>
      </c>
    </row>
    <row r="3953" spans="1:3" x14ac:dyDescent="0.25">
      <c r="A3953" s="56" t="s">
        <v>94</v>
      </c>
      <c r="B3953" s="56" t="s">
        <v>1963</v>
      </c>
      <c r="C3953" s="56" t="s">
        <v>4937</v>
      </c>
    </row>
    <row r="3954" spans="1:3" x14ac:dyDescent="0.25">
      <c r="A3954" s="56" t="s">
        <v>94</v>
      </c>
      <c r="B3954" s="56" t="s">
        <v>2751</v>
      </c>
      <c r="C3954" s="56" t="s">
        <v>4466</v>
      </c>
    </row>
    <row r="3955" spans="1:3" x14ac:dyDescent="0.25">
      <c r="A3955" s="56" t="s">
        <v>94</v>
      </c>
      <c r="B3955" s="56" t="s">
        <v>1719</v>
      </c>
      <c r="C3955" s="56" t="s">
        <v>4451</v>
      </c>
    </row>
    <row r="3956" spans="1:3" x14ac:dyDescent="0.25">
      <c r="A3956" s="56" t="s">
        <v>94</v>
      </c>
      <c r="B3956" s="56" t="s">
        <v>1961</v>
      </c>
      <c r="C3956" s="56" t="s">
        <v>4937</v>
      </c>
    </row>
    <row r="3957" spans="1:3" x14ac:dyDescent="0.25">
      <c r="A3957" s="56" t="s">
        <v>94</v>
      </c>
      <c r="B3957" s="56" t="s">
        <v>1723</v>
      </c>
      <c r="C3957" s="56" t="s">
        <v>4445</v>
      </c>
    </row>
    <row r="3958" spans="1:3" x14ac:dyDescent="0.25">
      <c r="A3958" s="56" t="s">
        <v>94</v>
      </c>
      <c r="B3958" s="56" t="s">
        <v>659</v>
      </c>
      <c r="C3958" s="56" t="s">
        <v>4936</v>
      </c>
    </row>
    <row r="3959" spans="1:3" x14ac:dyDescent="0.25">
      <c r="A3959" s="56" t="s">
        <v>94</v>
      </c>
      <c r="B3959" s="56" t="s">
        <v>2765</v>
      </c>
      <c r="C3959" s="56" t="s">
        <v>4458</v>
      </c>
    </row>
    <row r="3960" spans="1:3" x14ac:dyDescent="0.25">
      <c r="A3960" s="56" t="s">
        <v>94</v>
      </c>
      <c r="B3960" s="56" t="s">
        <v>1305</v>
      </c>
      <c r="C3960" s="56" t="s">
        <v>4935</v>
      </c>
    </row>
    <row r="3961" spans="1:3" x14ac:dyDescent="0.25">
      <c r="A3961" s="56" t="s">
        <v>94</v>
      </c>
      <c r="B3961" s="56" t="s">
        <v>1969</v>
      </c>
      <c r="C3961" s="56" t="s">
        <v>4935</v>
      </c>
    </row>
    <row r="3962" spans="1:3" x14ac:dyDescent="0.25">
      <c r="A3962" s="56" t="s">
        <v>94</v>
      </c>
      <c r="B3962" s="56" t="s">
        <v>1179</v>
      </c>
      <c r="C3962" s="56" t="s">
        <v>4460</v>
      </c>
    </row>
    <row r="3963" spans="1:3" x14ac:dyDescent="0.25">
      <c r="A3963" s="56" t="s">
        <v>94</v>
      </c>
      <c r="B3963" s="56" t="s">
        <v>1307</v>
      </c>
      <c r="C3963" s="56" t="s">
        <v>4935</v>
      </c>
    </row>
    <row r="3964" spans="1:3" x14ac:dyDescent="0.25">
      <c r="A3964" s="56" t="s">
        <v>94</v>
      </c>
      <c r="B3964" s="56" t="s">
        <v>1711</v>
      </c>
      <c r="C3964" s="56" t="s">
        <v>4445</v>
      </c>
    </row>
    <row r="3965" spans="1:3" x14ac:dyDescent="0.25">
      <c r="A3965" s="56" t="s">
        <v>94</v>
      </c>
      <c r="B3965" s="56" t="s">
        <v>1255</v>
      </c>
      <c r="C3965" s="56" t="s">
        <v>4938</v>
      </c>
    </row>
    <row r="3966" spans="1:3" x14ac:dyDescent="0.25">
      <c r="A3966" s="56" t="s">
        <v>94</v>
      </c>
      <c r="B3966" s="56" t="s">
        <v>2767</v>
      </c>
      <c r="C3966" s="56" t="s">
        <v>4458</v>
      </c>
    </row>
    <row r="3967" spans="1:3" x14ac:dyDescent="0.25">
      <c r="A3967" s="56" t="s">
        <v>94</v>
      </c>
      <c r="B3967" s="56" t="s">
        <v>1959</v>
      </c>
      <c r="C3967" s="56" t="s">
        <v>4939</v>
      </c>
    </row>
    <row r="3968" spans="1:3" x14ac:dyDescent="0.25">
      <c r="A3968" s="56" t="s">
        <v>94</v>
      </c>
      <c r="B3968" s="56" t="s">
        <v>1995</v>
      </c>
      <c r="C3968" s="56" t="s">
        <v>4446</v>
      </c>
    </row>
    <row r="3969" spans="1:3" x14ac:dyDescent="0.25">
      <c r="A3969" s="56" t="s">
        <v>94</v>
      </c>
      <c r="B3969" s="56" t="s">
        <v>1715</v>
      </c>
      <c r="C3969" s="56" t="s">
        <v>4445</v>
      </c>
    </row>
    <row r="3970" spans="1:3" x14ac:dyDescent="0.25">
      <c r="A3970" s="56" t="s">
        <v>94</v>
      </c>
      <c r="B3970" s="56" t="s">
        <v>1717</v>
      </c>
      <c r="C3970" s="56" t="s">
        <v>4940</v>
      </c>
    </row>
    <row r="3971" spans="1:3" x14ac:dyDescent="0.25">
      <c r="A3971" s="56" t="s">
        <v>94</v>
      </c>
      <c r="B3971" s="56" t="s">
        <v>1725</v>
      </c>
      <c r="C3971" s="56" t="s">
        <v>4445</v>
      </c>
    </row>
    <row r="3972" spans="1:3" x14ac:dyDescent="0.25">
      <c r="A3972" s="56" t="s">
        <v>94</v>
      </c>
      <c r="B3972" s="56" t="s">
        <v>1727</v>
      </c>
      <c r="C3972" s="56" t="s">
        <v>4445</v>
      </c>
    </row>
    <row r="3973" spans="1:3" x14ac:dyDescent="0.25">
      <c r="A3973" s="56" t="s">
        <v>94</v>
      </c>
      <c r="B3973" s="56" t="s">
        <v>1309</v>
      </c>
      <c r="C3973" s="56" t="s">
        <v>4935</v>
      </c>
    </row>
    <row r="3974" spans="1:3" x14ac:dyDescent="0.25">
      <c r="A3974" s="56" t="s">
        <v>94</v>
      </c>
      <c r="B3974" s="56" t="s">
        <v>1997</v>
      </c>
      <c r="C3974" s="56" t="s">
        <v>4446</v>
      </c>
    </row>
    <row r="3975" spans="1:3" x14ac:dyDescent="0.25">
      <c r="A3975" s="56" t="s">
        <v>94</v>
      </c>
      <c r="B3975" s="56" t="s">
        <v>1707</v>
      </c>
      <c r="C3975" s="56" t="s">
        <v>4448</v>
      </c>
    </row>
    <row r="3976" spans="1:3" x14ac:dyDescent="0.25">
      <c r="A3976" s="56" t="s">
        <v>94</v>
      </c>
      <c r="B3976" s="56" t="s">
        <v>2151</v>
      </c>
      <c r="C3976" s="56" t="s">
        <v>4446</v>
      </c>
    </row>
    <row r="3977" spans="1:3" x14ac:dyDescent="0.25">
      <c r="A3977" s="56" t="s">
        <v>94</v>
      </c>
      <c r="B3977" s="56" t="s">
        <v>1805</v>
      </c>
      <c r="C3977" s="56" t="s">
        <v>4938</v>
      </c>
    </row>
    <row r="3978" spans="1:3" x14ac:dyDescent="0.25">
      <c r="A3978" s="56" t="s">
        <v>94</v>
      </c>
      <c r="B3978" s="56" t="s">
        <v>1807</v>
      </c>
      <c r="C3978" s="56" t="s">
        <v>4938</v>
      </c>
    </row>
    <row r="3979" spans="1:3" x14ac:dyDescent="0.25">
      <c r="A3979" s="56" t="s">
        <v>94</v>
      </c>
      <c r="B3979" s="56" t="s">
        <v>1649</v>
      </c>
      <c r="C3979" s="56" t="s">
        <v>4935</v>
      </c>
    </row>
    <row r="3980" spans="1:3" x14ac:dyDescent="0.25">
      <c r="A3980" s="56" t="s">
        <v>94</v>
      </c>
      <c r="B3980" s="56" t="s">
        <v>1809</v>
      </c>
      <c r="C3980" s="56" t="s">
        <v>4496</v>
      </c>
    </row>
    <row r="3981" spans="1:3" x14ac:dyDescent="0.25">
      <c r="A3981" s="56" t="s">
        <v>94</v>
      </c>
      <c r="B3981" s="56" t="s">
        <v>1003</v>
      </c>
      <c r="C3981" s="56" t="s">
        <v>4936</v>
      </c>
    </row>
    <row r="3982" spans="1:3" x14ac:dyDescent="0.25">
      <c r="A3982" s="56" t="s">
        <v>191</v>
      </c>
      <c r="B3982" s="56" t="s">
        <v>1995</v>
      </c>
      <c r="C3982" s="56" t="s">
        <v>4446</v>
      </c>
    </row>
    <row r="3983" spans="1:3" x14ac:dyDescent="0.25">
      <c r="A3983" s="56" t="s">
        <v>191</v>
      </c>
      <c r="B3983" s="56" t="s">
        <v>1805</v>
      </c>
      <c r="C3983" s="56" t="s">
        <v>4446</v>
      </c>
    </row>
    <row r="3984" spans="1:3" x14ac:dyDescent="0.25">
      <c r="A3984" s="56" t="s">
        <v>191</v>
      </c>
      <c r="B3984" s="56" t="s">
        <v>1255</v>
      </c>
      <c r="C3984" s="56" t="s">
        <v>4446</v>
      </c>
    </row>
    <row r="3985" spans="1:3" x14ac:dyDescent="0.25">
      <c r="A3985" s="56" t="s">
        <v>191</v>
      </c>
      <c r="B3985" s="56" t="s">
        <v>2709</v>
      </c>
      <c r="C3985" s="56" t="s">
        <v>4941</v>
      </c>
    </row>
    <row r="3986" spans="1:3" x14ac:dyDescent="0.25">
      <c r="A3986" s="56" t="s">
        <v>191</v>
      </c>
      <c r="B3986" s="56" t="s">
        <v>1307</v>
      </c>
      <c r="C3986" s="56" t="s">
        <v>4942</v>
      </c>
    </row>
    <row r="3987" spans="1:3" x14ac:dyDescent="0.25">
      <c r="A3987" s="56" t="s">
        <v>191</v>
      </c>
      <c r="B3987" s="56" t="s">
        <v>1179</v>
      </c>
      <c r="C3987" s="56" t="s">
        <v>4460</v>
      </c>
    </row>
    <row r="3988" spans="1:3" x14ac:dyDescent="0.25">
      <c r="A3988" s="56" t="s">
        <v>191</v>
      </c>
      <c r="B3988" s="56" t="s">
        <v>1715</v>
      </c>
      <c r="C3988" s="56" t="s">
        <v>4445</v>
      </c>
    </row>
    <row r="3989" spans="1:3" x14ac:dyDescent="0.25">
      <c r="A3989" s="56" t="s">
        <v>191</v>
      </c>
      <c r="B3989" s="56" t="s">
        <v>1727</v>
      </c>
      <c r="C3989" s="56" t="s">
        <v>4445</v>
      </c>
    </row>
    <row r="3990" spans="1:3" x14ac:dyDescent="0.25">
      <c r="A3990" s="56" t="s">
        <v>191</v>
      </c>
      <c r="B3990" s="56" t="s">
        <v>1969</v>
      </c>
      <c r="C3990" s="56" t="s">
        <v>4942</v>
      </c>
    </row>
    <row r="3991" spans="1:3" x14ac:dyDescent="0.25">
      <c r="A3991" s="56" t="s">
        <v>191</v>
      </c>
      <c r="B3991" s="56" t="s">
        <v>1723</v>
      </c>
      <c r="C3991" s="56" t="s">
        <v>4445</v>
      </c>
    </row>
    <row r="3992" spans="1:3" x14ac:dyDescent="0.25">
      <c r="A3992" s="56" t="s">
        <v>191</v>
      </c>
      <c r="B3992" s="56" t="s">
        <v>1309</v>
      </c>
      <c r="C3992" s="56" t="s">
        <v>4942</v>
      </c>
    </row>
    <row r="3993" spans="1:3" x14ac:dyDescent="0.25">
      <c r="A3993" s="56" t="s">
        <v>191</v>
      </c>
      <c r="B3993" s="56" t="s">
        <v>659</v>
      </c>
      <c r="C3993" s="56" t="s">
        <v>4446</v>
      </c>
    </row>
    <row r="3994" spans="1:3" x14ac:dyDescent="0.25">
      <c r="A3994" s="56" t="s">
        <v>191</v>
      </c>
      <c r="B3994" s="56" t="s">
        <v>1807</v>
      </c>
      <c r="C3994" s="56" t="s">
        <v>4446</v>
      </c>
    </row>
    <row r="3995" spans="1:3" x14ac:dyDescent="0.25">
      <c r="A3995" s="56" t="s">
        <v>191</v>
      </c>
      <c r="B3995" s="56" t="s">
        <v>1961</v>
      </c>
      <c r="C3995" s="56" t="s">
        <v>4943</v>
      </c>
    </row>
    <row r="3996" spans="1:3" x14ac:dyDescent="0.25">
      <c r="A3996" s="56" t="s">
        <v>191</v>
      </c>
      <c r="B3996" s="56" t="s">
        <v>1719</v>
      </c>
      <c r="C3996" s="56" t="s">
        <v>4459</v>
      </c>
    </row>
    <row r="3997" spans="1:3" x14ac:dyDescent="0.25">
      <c r="A3997" s="56" t="s">
        <v>191</v>
      </c>
      <c r="B3997" s="56" t="s">
        <v>1707</v>
      </c>
      <c r="C3997" s="56" t="s">
        <v>4472</v>
      </c>
    </row>
    <row r="3998" spans="1:3" x14ac:dyDescent="0.25">
      <c r="A3998" s="56" t="s">
        <v>191</v>
      </c>
      <c r="B3998" s="56" t="s">
        <v>1963</v>
      </c>
      <c r="C3998" s="56" t="s">
        <v>4943</v>
      </c>
    </row>
    <row r="3999" spans="1:3" x14ac:dyDescent="0.25">
      <c r="A3999" s="56" t="s">
        <v>191</v>
      </c>
      <c r="B3999" s="56" t="s">
        <v>2517</v>
      </c>
      <c r="C3999" s="56" t="s">
        <v>4446</v>
      </c>
    </row>
    <row r="4000" spans="1:3" x14ac:dyDescent="0.25">
      <c r="A4000" s="56" t="s">
        <v>191</v>
      </c>
      <c r="B4000" s="56" t="s">
        <v>1967</v>
      </c>
      <c r="C4000" s="56" t="s">
        <v>4942</v>
      </c>
    </row>
    <row r="4001" spans="1:3" x14ac:dyDescent="0.25">
      <c r="A4001" s="56" t="s">
        <v>191</v>
      </c>
      <c r="B4001" s="56" t="s">
        <v>1713</v>
      </c>
      <c r="C4001" s="56" t="s">
        <v>4445</v>
      </c>
    </row>
    <row r="4002" spans="1:3" x14ac:dyDescent="0.25">
      <c r="A4002" s="56" t="s">
        <v>191</v>
      </c>
      <c r="B4002" s="56" t="s">
        <v>1311</v>
      </c>
      <c r="C4002" s="56" t="s">
        <v>4942</v>
      </c>
    </row>
    <row r="4003" spans="1:3" x14ac:dyDescent="0.25">
      <c r="A4003" s="56" t="s">
        <v>191</v>
      </c>
      <c r="B4003" s="56" t="s">
        <v>1725</v>
      </c>
      <c r="C4003" s="56" t="s">
        <v>4445</v>
      </c>
    </row>
    <row r="4004" spans="1:3" x14ac:dyDescent="0.25">
      <c r="A4004" s="56" t="s">
        <v>191</v>
      </c>
      <c r="B4004" s="56" t="s">
        <v>1649</v>
      </c>
      <c r="C4004" s="56" t="s">
        <v>4942</v>
      </c>
    </row>
    <row r="4005" spans="1:3" x14ac:dyDescent="0.25">
      <c r="A4005" s="56" t="s">
        <v>191</v>
      </c>
      <c r="B4005" s="56" t="s">
        <v>1305</v>
      </c>
      <c r="C4005" s="56" t="s">
        <v>4942</v>
      </c>
    </row>
    <row r="4006" spans="1:3" x14ac:dyDescent="0.25">
      <c r="A4006" s="56" t="s">
        <v>191</v>
      </c>
      <c r="B4006" s="56" t="s">
        <v>1717</v>
      </c>
      <c r="C4006" s="56" t="s">
        <v>4444</v>
      </c>
    </row>
    <row r="4007" spans="1:3" x14ac:dyDescent="0.25">
      <c r="A4007" s="56" t="s">
        <v>191</v>
      </c>
      <c r="B4007" s="56" t="s">
        <v>1997</v>
      </c>
      <c r="C4007" s="56" t="s">
        <v>4446</v>
      </c>
    </row>
    <row r="4008" spans="1:3" x14ac:dyDescent="0.25">
      <c r="A4008" s="56" t="s">
        <v>191</v>
      </c>
      <c r="B4008" s="56" t="s">
        <v>1003</v>
      </c>
      <c r="C4008" s="56" t="s">
        <v>4446</v>
      </c>
    </row>
    <row r="4009" spans="1:3" x14ac:dyDescent="0.25">
      <c r="A4009" s="56" t="s">
        <v>191</v>
      </c>
      <c r="B4009" s="56" t="s">
        <v>1711</v>
      </c>
      <c r="C4009" s="56" t="s">
        <v>4445</v>
      </c>
    </row>
    <row r="4010" spans="1:3" x14ac:dyDescent="0.25">
      <c r="A4010" s="56" t="s">
        <v>191</v>
      </c>
      <c r="B4010" s="56" t="s">
        <v>2539</v>
      </c>
      <c r="C4010" s="56" t="s">
        <v>4446</v>
      </c>
    </row>
    <row r="4011" spans="1:3" x14ac:dyDescent="0.25">
      <c r="A4011" s="56" t="s">
        <v>191</v>
      </c>
      <c r="B4011" s="56" t="s">
        <v>1809</v>
      </c>
      <c r="C4011" s="56" t="s">
        <v>4446</v>
      </c>
    </row>
    <row r="4012" spans="1:3" x14ac:dyDescent="0.25">
      <c r="A4012" s="56" t="s">
        <v>191</v>
      </c>
      <c r="B4012" s="56" t="s">
        <v>2765</v>
      </c>
      <c r="C4012" s="56" t="s">
        <v>4458</v>
      </c>
    </row>
    <row r="4013" spans="1:3" x14ac:dyDescent="0.25">
      <c r="A4013" s="56" t="s">
        <v>191</v>
      </c>
      <c r="B4013" s="56" t="s">
        <v>2151</v>
      </c>
      <c r="C4013" s="56" t="s">
        <v>4446</v>
      </c>
    </row>
    <row r="4014" spans="1:3" x14ac:dyDescent="0.25">
      <c r="A4014" s="56" t="s">
        <v>191</v>
      </c>
      <c r="B4014" s="56" t="s">
        <v>2767</v>
      </c>
      <c r="C4014" s="56" t="s">
        <v>4458</v>
      </c>
    </row>
    <row r="4015" spans="1:3" x14ac:dyDescent="0.25">
      <c r="A4015" s="56" t="s">
        <v>297</v>
      </c>
      <c r="B4015" s="56" t="s">
        <v>1717</v>
      </c>
      <c r="C4015" s="56" t="s">
        <v>4444</v>
      </c>
    </row>
    <row r="4016" spans="1:3" x14ac:dyDescent="0.25">
      <c r="A4016" s="56" t="s">
        <v>297</v>
      </c>
      <c r="B4016" s="56" t="s">
        <v>1995</v>
      </c>
      <c r="C4016" s="56" t="s">
        <v>4446</v>
      </c>
    </row>
    <row r="4017" spans="1:3" x14ac:dyDescent="0.25">
      <c r="A4017" s="56" t="s">
        <v>297</v>
      </c>
      <c r="B4017" s="56" t="s">
        <v>1715</v>
      </c>
      <c r="C4017" s="56" t="s">
        <v>4445</v>
      </c>
    </row>
    <row r="4018" spans="1:3" x14ac:dyDescent="0.25">
      <c r="A4018" s="56" t="s">
        <v>297</v>
      </c>
      <c r="B4018" s="56" t="s">
        <v>1997</v>
      </c>
      <c r="C4018" s="56" t="s">
        <v>4446</v>
      </c>
    </row>
    <row r="4019" spans="1:3" x14ac:dyDescent="0.25">
      <c r="A4019" s="56" t="s">
        <v>297</v>
      </c>
      <c r="B4019" s="56" t="s">
        <v>1309</v>
      </c>
      <c r="C4019" s="56" t="s">
        <v>4944</v>
      </c>
    </row>
    <row r="4020" spans="1:3" x14ac:dyDescent="0.25">
      <c r="A4020" s="56" t="s">
        <v>297</v>
      </c>
      <c r="B4020" s="56" t="s">
        <v>1807</v>
      </c>
      <c r="C4020" s="56" t="s">
        <v>4446</v>
      </c>
    </row>
    <row r="4021" spans="1:3" x14ac:dyDescent="0.25">
      <c r="A4021" s="56" t="s">
        <v>297</v>
      </c>
      <c r="B4021" s="56" t="s">
        <v>1711</v>
      </c>
      <c r="C4021" s="56" t="s">
        <v>4445</v>
      </c>
    </row>
    <row r="4022" spans="1:3" x14ac:dyDescent="0.25">
      <c r="A4022" s="56" t="s">
        <v>297</v>
      </c>
      <c r="B4022" s="56" t="s">
        <v>1307</v>
      </c>
      <c r="C4022" s="56" t="s">
        <v>4944</v>
      </c>
    </row>
    <row r="4023" spans="1:3" x14ac:dyDescent="0.25">
      <c r="A4023" s="56" t="s">
        <v>297</v>
      </c>
      <c r="B4023" s="56" t="s">
        <v>1649</v>
      </c>
      <c r="C4023" s="56" t="s">
        <v>4944</v>
      </c>
    </row>
    <row r="4024" spans="1:3" x14ac:dyDescent="0.25">
      <c r="A4024" s="56" t="s">
        <v>297</v>
      </c>
      <c r="B4024" s="56" t="s">
        <v>1809</v>
      </c>
      <c r="C4024" s="56" t="s">
        <v>4446</v>
      </c>
    </row>
    <row r="4025" spans="1:3" x14ac:dyDescent="0.25">
      <c r="A4025" s="56" t="s">
        <v>297</v>
      </c>
      <c r="B4025" s="56" t="s">
        <v>1725</v>
      </c>
      <c r="C4025" s="56" t="s">
        <v>4445</v>
      </c>
    </row>
    <row r="4026" spans="1:3" x14ac:dyDescent="0.25">
      <c r="A4026" s="56" t="s">
        <v>297</v>
      </c>
      <c r="B4026" s="56" t="s">
        <v>1179</v>
      </c>
      <c r="C4026" s="56" t="s">
        <v>4449</v>
      </c>
    </row>
    <row r="4027" spans="1:3" x14ac:dyDescent="0.25">
      <c r="A4027" s="56" t="s">
        <v>297</v>
      </c>
      <c r="B4027" s="56" t="s">
        <v>1707</v>
      </c>
      <c r="C4027" s="56" t="s">
        <v>4472</v>
      </c>
    </row>
    <row r="4028" spans="1:3" x14ac:dyDescent="0.25">
      <c r="A4028" s="56" t="s">
        <v>297</v>
      </c>
      <c r="B4028" s="56" t="s">
        <v>1003</v>
      </c>
      <c r="C4028" s="56" t="s">
        <v>4446</v>
      </c>
    </row>
    <row r="4029" spans="1:3" x14ac:dyDescent="0.25">
      <c r="A4029" s="56" t="s">
        <v>297</v>
      </c>
      <c r="B4029" s="56" t="s">
        <v>659</v>
      </c>
      <c r="C4029" s="56" t="s">
        <v>4446</v>
      </c>
    </row>
    <row r="4030" spans="1:3" x14ac:dyDescent="0.25">
      <c r="A4030" s="56" t="s">
        <v>297</v>
      </c>
      <c r="B4030" s="56" t="s">
        <v>2151</v>
      </c>
      <c r="C4030" s="56" t="s">
        <v>4446</v>
      </c>
    </row>
    <row r="4031" spans="1:3" x14ac:dyDescent="0.25">
      <c r="A4031" s="56" t="s">
        <v>297</v>
      </c>
      <c r="B4031" s="56" t="s">
        <v>1805</v>
      </c>
      <c r="C4031" s="56" t="s">
        <v>4446</v>
      </c>
    </row>
    <row r="4032" spans="1:3" x14ac:dyDescent="0.25">
      <c r="A4032" s="56" t="s">
        <v>297</v>
      </c>
      <c r="B4032" s="56" t="s">
        <v>1727</v>
      </c>
      <c r="C4032" s="56" t="s">
        <v>4445</v>
      </c>
    </row>
    <row r="4033" spans="1:3" x14ac:dyDescent="0.25">
      <c r="A4033" s="56" t="s">
        <v>297</v>
      </c>
      <c r="B4033" s="56" t="s">
        <v>2767</v>
      </c>
      <c r="C4033" s="56" t="s">
        <v>4447</v>
      </c>
    </row>
    <row r="4034" spans="1:3" x14ac:dyDescent="0.25">
      <c r="A4034" s="56" t="s">
        <v>297</v>
      </c>
      <c r="B4034" s="56" t="s">
        <v>2765</v>
      </c>
      <c r="C4034" s="56" t="s">
        <v>4447</v>
      </c>
    </row>
    <row r="4035" spans="1:3" x14ac:dyDescent="0.25">
      <c r="A4035" s="56" t="s">
        <v>297</v>
      </c>
      <c r="B4035" s="56" t="s">
        <v>1713</v>
      </c>
      <c r="C4035" s="56" t="s">
        <v>4445</v>
      </c>
    </row>
    <row r="4036" spans="1:3" x14ac:dyDescent="0.25">
      <c r="A4036" s="56" t="s">
        <v>297</v>
      </c>
      <c r="B4036" s="56" t="s">
        <v>1255</v>
      </c>
      <c r="C4036" s="56" t="s">
        <v>4446</v>
      </c>
    </row>
    <row r="4037" spans="1:3" x14ac:dyDescent="0.25">
      <c r="A4037" s="56" t="s">
        <v>297</v>
      </c>
      <c r="B4037" s="56" t="s">
        <v>1305</v>
      </c>
      <c r="C4037" s="56" t="s">
        <v>4944</v>
      </c>
    </row>
    <row r="4038" spans="1:3" x14ac:dyDescent="0.25">
      <c r="A4038" s="56" t="s">
        <v>297</v>
      </c>
      <c r="B4038" s="56" t="s">
        <v>1967</v>
      </c>
      <c r="C4038" s="56" t="s">
        <v>4944</v>
      </c>
    </row>
    <row r="4039" spans="1:3" x14ac:dyDescent="0.25">
      <c r="A4039" s="56" t="s">
        <v>297</v>
      </c>
      <c r="B4039" s="56" t="s">
        <v>1723</v>
      </c>
      <c r="C4039" s="56" t="s">
        <v>4445</v>
      </c>
    </row>
    <row r="4040" spans="1:3" x14ac:dyDescent="0.25">
      <c r="A4040" s="56" t="s">
        <v>297</v>
      </c>
      <c r="B4040" s="56" t="s">
        <v>1719</v>
      </c>
      <c r="C4040" s="56" t="s">
        <v>4451</v>
      </c>
    </row>
    <row r="4041" spans="1:3" x14ac:dyDescent="0.25">
      <c r="A4041" s="56" t="s">
        <v>297</v>
      </c>
      <c r="B4041" s="56" t="s">
        <v>1241</v>
      </c>
      <c r="C4041" s="56" t="s">
        <v>4945</v>
      </c>
    </row>
    <row r="4042" spans="1:3" x14ac:dyDescent="0.25">
      <c r="A4042" s="56" t="s">
        <v>297</v>
      </c>
      <c r="B4042" s="56" t="s">
        <v>2539</v>
      </c>
      <c r="C4042" s="56" t="s">
        <v>4446</v>
      </c>
    </row>
    <row r="4043" spans="1:3" x14ac:dyDescent="0.25">
      <c r="A4043" s="56" t="s">
        <v>297</v>
      </c>
      <c r="B4043" s="56" t="s">
        <v>2517</v>
      </c>
      <c r="C4043" s="56" t="s">
        <v>4446</v>
      </c>
    </row>
    <row r="4044" spans="1:3" x14ac:dyDescent="0.25">
      <c r="A4044" s="56" t="s">
        <v>297</v>
      </c>
      <c r="B4044" s="56" t="s">
        <v>1311</v>
      </c>
      <c r="C4044" s="56" t="s">
        <v>4944</v>
      </c>
    </row>
    <row r="4045" spans="1:3" x14ac:dyDescent="0.25">
      <c r="A4045" s="56" t="s">
        <v>297</v>
      </c>
      <c r="B4045" s="56" t="s">
        <v>1969</v>
      </c>
      <c r="C4045" s="56" t="s">
        <v>4944</v>
      </c>
    </row>
    <row r="4046" spans="1:3" x14ac:dyDescent="0.25">
      <c r="A4046" s="56" t="s">
        <v>333</v>
      </c>
      <c r="B4046" s="56" t="s">
        <v>1995</v>
      </c>
      <c r="C4046" s="56" t="s">
        <v>4446</v>
      </c>
    </row>
    <row r="4047" spans="1:3" x14ac:dyDescent="0.25">
      <c r="A4047" s="56" t="s">
        <v>333</v>
      </c>
      <c r="B4047" s="56" t="s">
        <v>1305</v>
      </c>
      <c r="C4047" s="56" t="s">
        <v>4946</v>
      </c>
    </row>
    <row r="4048" spans="1:3" x14ac:dyDescent="0.25">
      <c r="A4048" s="56" t="s">
        <v>333</v>
      </c>
      <c r="B4048" s="56" t="s">
        <v>1717</v>
      </c>
      <c r="C4048" s="56" t="s">
        <v>4947</v>
      </c>
    </row>
    <row r="4049" spans="1:3" x14ac:dyDescent="0.25">
      <c r="A4049" s="56" t="s">
        <v>333</v>
      </c>
      <c r="B4049" s="56" t="s">
        <v>1715</v>
      </c>
      <c r="C4049" s="56" t="s">
        <v>4445</v>
      </c>
    </row>
    <row r="4050" spans="1:3" x14ac:dyDescent="0.25">
      <c r="A4050" s="56" t="s">
        <v>333</v>
      </c>
      <c r="B4050" s="56" t="s">
        <v>1967</v>
      </c>
      <c r="C4050" s="56" t="s">
        <v>4946</v>
      </c>
    </row>
    <row r="4051" spans="1:3" x14ac:dyDescent="0.25">
      <c r="A4051" s="56" t="s">
        <v>333</v>
      </c>
      <c r="B4051" s="56" t="s">
        <v>1997</v>
      </c>
      <c r="C4051" s="56" t="s">
        <v>4446</v>
      </c>
    </row>
    <row r="4052" spans="1:3" x14ac:dyDescent="0.25">
      <c r="A4052" s="56" t="s">
        <v>333</v>
      </c>
      <c r="B4052" s="56" t="s">
        <v>2539</v>
      </c>
      <c r="C4052" s="56" t="s">
        <v>4446</v>
      </c>
    </row>
    <row r="4053" spans="1:3" x14ac:dyDescent="0.25">
      <c r="A4053" s="56" t="s">
        <v>333</v>
      </c>
      <c r="B4053" s="56" t="s">
        <v>1309</v>
      </c>
      <c r="C4053" s="56" t="s">
        <v>4946</v>
      </c>
    </row>
    <row r="4054" spans="1:3" x14ac:dyDescent="0.25">
      <c r="A4054" s="56" t="s">
        <v>333</v>
      </c>
      <c r="B4054" s="56" t="s">
        <v>1959</v>
      </c>
      <c r="C4054" s="56" t="s">
        <v>4948</v>
      </c>
    </row>
    <row r="4055" spans="1:3" x14ac:dyDescent="0.25">
      <c r="A4055" s="56" t="s">
        <v>333</v>
      </c>
      <c r="B4055" s="56" t="s">
        <v>1807</v>
      </c>
      <c r="C4055" s="56" t="s">
        <v>4446</v>
      </c>
    </row>
    <row r="4056" spans="1:3" x14ac:dyDescent="0.25">
      <c r="A4056" s="56" t="s">
        <v>333</v>
      </c>
      <c r="B4056" s="56" t="s">
        <v>1419</v>
      </c>
      <c r="C4056" s="56" t="s">
        <v>4452</v>
      </c>
    </row>
    <row r="4057" spans="1:3" x14ac:dyDescent="0.25">
      <c r="A4057" s="56" t="s">
        <v>333</v>
      </c>
      <c r="B4057" s="56" t="s">
        <v>1427</v>
      </c>
      <c r="C4057" s="56" t="s">
        <v>4452</v>
      </c>
    </row>
    <row r="4058" spans="1:3" x14ac:dyDescent="0.25">
      <c r="A4058" s="56" t="s">
        <v>333</v>
      </c>
      <c r="B4058" s="56" t="s">
        <v>1549</v>
      </c>
      <c r="C4058" s="56" t="s">
        <v>4452</v>
      </c>
    </row>
    <row r="4059" spans="1:3" x14ac:dyDescent="0.25">
      <c r="A4059" s="56" t="s">
        <v>333</v>
      </c>
      <c r="B4059" s="56" t="s">
        <v>1377</v>
      </c>
      <c r="C4059" s="56" t="s">
        <v>4452</v>
      </c>
    </row>
    <row r="4060" spans="1:3" x14ac:dyDescent="0.25">
      <c r="A4060" s="56" t="s">
        <v>333</v>
      </c>
      <c r="B4060" s="56" t="s">
        <v>1963</v>
      </c>
      <c r="C4060" s="56" t="s">
        <v>4949</v>
      </c>
    </row>
    <row r="4061" spans="1:3" x14ac:dyDescent="0.25">
      <c r="A4061" s="56" t="s">
        <v>333</v>
      </c>
      <c r="B4061" s="56" t="s">
        <v>1711</v>
      </c>
      <c r="C4061" s="56" t="s">
        <v>4445</v>
      </c>
    </row>
    <row r="4062" spans="1:3" x14ac:dyDescent="0.25">
      <c r="A4062" s="56" t="s">
        <v>333</v>
      </c>
      <c r="B4062" s="56" t="s">
        <v>1649</v>
      </c>
      <c r="C4062" s="56" t="s">
        <v>4946</v>
      </c>
    </row>
    <row r="4063" spans="1:3" x14ac:dyDescent="0.25">
      <c r="A4063" s="56" t="s">
        <v>333</v>
      </c>
      <c r="B4063" s="56" t="s">
        <v>1307</v>
      </c>
      <c r="C4063" s="56" t="s">
        <v>4946</v>
      </c>
    </row>
    <row r="4064" spans="1:3" x14ac:dyDescent="0.25">
      <c r="A4064" s="56" t="s">
        <v>333</v>
      </c>
      <c r="B4064" s="56" t="s">
        <v>1551</v>
      </c>
      <c r="C4064" s="56" t="s">
        <v>4452</v>
      </c>
    </row>
    <row r="4065" spans="1:3" x14ac:dyDescent="0.25">
      <c r="A4065" s="56" t="s">
        <v>333</v>
      </c>
      <c r="B4065" s="56" t="s">
        <v>1311</v>
      </c>
      <c r="C4065" s="56" t="s">
        <v>4946</v>
      </c>
    </row>
    <row r="4066" spans="1:3" x14ac:dyDescent="0.25">
      <c r="A4066" s="56" t="s">
        <v>333</v>
      </c>
      <c r="B4066" s="56" t="s">
        <v>1421</v>
      </c>
      <c r="C4066" s="56" t="s">
        <v>4452</v>
      </c>
    </row>
    <row r="4067" spans="1:3" x14ac:dyDescent="0.25">
      <c r="A4067" s="56" t="s">
        <v>333</v>
      </c>
      <c r="B4067" s="56" t="s">
        <v>1707</v>
      </c>
      <c r="C4067" s="56" t="s">
        <v>4950</v>
      </c>
    </row>
    <row r="4068" spans="1:3" x14ac:dyDescent="0.25">
      <c r="A4068" s="56" t="s">
        <v>333</v>
      </c>
      <c r="B4068" s="56" t="s">
        <v>2761</v>
      </c>
      <c r="C4068" s="56" t="s">
        <v>4897</v>
      </c>
    </row>
    <row r="4069" spans="1:3" x14ac:dyDescent="0.25">
      <c r="A4069" s="56" t="s">
        <v>333</v>
      </c>
      <c r="B4069" s="56" t="s">
        <v>1809</v>
      </c>
      <c r="C4069" s="56" t="s">
        <v>4446</v>
      </c>
    </row>
    <row r="4070" spans="1:3" x14ac:dyDescent="0.25">
      <c r="A4070" s="56" t="s">
        <v>333</v>
      </c>
      <c r="B4070" s="56" t="s">
        <v>1179</v>
      </c>
      <c r="C4070" s="56" t="s">
        <v>4460</v>
      </c>
    </row>
    <row r="4071" spans="1:3" x14ac:dyDescent="0.25">
      <c r="A4071" s="56" t="s">
        <v>333</v>
      </c>
      <c r="B4071" s="56" t="s">
        <v>1969</v>
      </c>
      <c r="C4071" s="56" t="s">
        <v>4946</v>
      </c>
    </row>
    <row r="4072" spans="1:3" x14ac:dyDescent="0.25">
      <c r="A4072" s="56" t="s">
        <v>333</v>
      </c>
      <c r="B4072" s="56" t="s">
        <v>1003</v>
      </c>
      <c r="C4072" s="56" t="s">
        <v>4446</v>
      </c>
    </row>
    <row r="4073" spans="1:3" x14ac:dyDescent="0.25">
      <c r="A4073" s="56" t="s">
        <v>333</v>
      </c>
      <c r="B4073" s="56" t="s">
        <v>1367</v>
      </c>
      <c r="C4073" s="56" t="s">
        <v>4452</v>
      </c>
    </row>
    <row r="4074" spans="1:3" x14ac:dyDescent="0.25">
      <c r="A4074" s="56" t="s">
        <v>333</v>
      </c>
      <c r="B4074" s="56" t="s">
        <v>659</v>
      </c>
      <c r="C4074" s="56" t="s">
        <v>4446</v>
      </c>
    </row>
    <row r="4075" spans="1:3" x14ac:dyDescent="0.25">
      <c r="A4075" s="56" t="s">
        <v>333</v>
      </c>
      <c r="B4075" s="56" t="s">
        <v>2151</v>
      </c>
      <c r="C4075" s="56" t="s">
        <v>4446</v>
      </c>
    </row>
    <row r="4076" spans="1:3" x14ac:dyDescent="0.25">
      <c r="A4076" s="56" t="s">
        <v>333</v>
      </c>
      <c r="B4076" s="56" t="s">
        <v>1725</v>
      </c>
      <c r="C4076" s="56" t="s">
        <v>4445</v>
      </c>
    </row>
    <row r="4077" spans="1:3" x14ac:dyDescent="0.25">
      <c r="A4077" s="56" t="s">
        <v>333</v>
      </c>
      <c r="B4077" s="56" t="s">
        <v>1241</v>
      </c>
      <c r="C4077" s="56" t="s">
        <v>4951</v>
      </c>
    </row>
    <row r="4078" spans="1:3" x14ac:dyDescent="0.25">
      <c r="A4078" s="56" t="s">
        <v>333</v>
      </c>
      <c r="B4078" s="56" t="s">
        <v>2517</v>
      </c>
      <c r="C4078" s="56" t="s">
        <v>4446</v>
      </c>
    </row>
    <row r="4079" spans="1:3" x14ac:dyDescent="0.25">
      <c r="A4079" s="56" t="s">
        <v>333</v>
      </c>
      <c r="B4079" s="56" t="s">
        <v>1379</v>
      </c>
      <c r="C4079" s="56" t="s">
        <v>4452</v>
      </c>
    </row>
    <row r="4080" spans="1:3" x14ac:dyDescent="0.25">
      <c r="A4080" s="56" t="s">
        <v>333</v>
      </c>
      <c r="B4080" s="56" t="s">
        <v>1369</v>
      </c>
      <c r="C4080" s="56" t="s">
        <v>4452</v>
      </c>
    </row>
    <row r="4081" spans="1:3" x14ac:dyDescent="0.25">
      <c r="A4081" s="56" t="s">
        <v>333</v>
      </c>
      <c r="B4081" s="56" t="s">
        <v>1727</v>
      </c>
      <c r="C4081" s="56" t="s">
        <v>4445</v>
      </c>
    </row>
    <row r="4082" spans="1:3" x14ac:dyDescent="0.25">
      <c r="A4082" s="56" t="s">
        <v>333</v>
      </c>
      <c r="B4082" s="56" t="s">
        <v>1805</v>
      </c>
      <c r="C4082" s="56" t="s">
        <v>4446</v>
      </c>
    </row>
    <row r="4083" spans="1:3" x14ac:dyDescent="0.25">
      <c r="A4083" s="56" t="s">
        <v>333</v>
      </c>
      <c r="B4083" s="56" t="s">
        <v>1425</v>
      </c>
      <c r="C4083" s="56" t="s">
        <v>4452</v>
      </c>
    </row>
    <row r="4084" spans="1:3" x14ac:dyDescent="0.25">
      <c r="A4084" s="56" t="s">
        <v>333</v>
      </c>
      <c r="B4084" s="56" t="s">
        <v>1723</v>
      </c>
      <c r="C4084" s="56" t="s">
        <v>4952</v>
      </c>
    </row>
    <row r="4085" spans="1:3" x14ac:dyDescent="0.25">
      <c r="A4085" s="56" t="s">
        <v>333</v>
      </c>
      <c r="B4085" s="56" t="s">
        <v>1961</v>
      </c>
      <c r="C4085" s="56" t="s">
        <v>4949</v>
      </c>
    </row>
    <row r="4086" spans="1:3" x14ac:dyDescent="0.25">
      <c r="A4086" s="56" t="s">
        <v>333</v>
      </c>
      <c r="B4086" s="56" t="s">
        <v>2765</v>
      </c>
      <c r="C4086" s="56" t="s">
        <v>4458</v>
      </c>
    </row>
    <row r="4087" spans="1:3" x14ac:dyDescent="0.25">
      <c r="A4087" s="56" t="s">
        <v>333</v>
      </c>
      <c r="B4087" s="56" t="s">
        <v>1713</v>
      </c>
      <c r="C4087" s="56" t="s">
        <v>4445</v>
      </c>
    </row>
    <row r="4088" spans="1:3" x14ac:dyDescent="0.25">
      <c r="A4088" s="56" t="s">
        <v>333</v>
      </c>
      <c r="B4088" s="56" t="s">
        <v>2767</v>
      </c>
      <c r="C4088" s="56" t="s">
        <v>4458</v>
      </c>
    </row>
    <row r="4089" spans="1:3" x14ac:dyDescent="0.25">
      <c r="A4089" s="56" t="s">
        <v>333</v>
      </c>
      <c r="B4089" s="56" t="s">
        <v>1255</v>
      </c>
      <c r="C4089" s="56" t="s">
        <v>4446</v>
      </c>
    </row>
    <row r="4090" spans="1:3" x14ac:dyDescent="0.25">
      <c r="A4090" s="56" t="s">
        <v>307</v>
      </c>
      <c r="B4090" s="56" t="s">
        <v>1969</v>
      </c>
      <c r="C4090" s="56" t="s">
        <v>4953</v>
      </c>
    </row>
    <row r="4091" spans="1:3" x14ac:dyDescent="0.25">
      <c r="A4091" s="56" t="s">
        <v>307</v>
      </c>
      <c r="B4091" s="56" t="s">
        <v>1305</v>
      </c>
      <c r="C4091" s="56" t="s">
        <v>4953</v>
      </c>
    </row>
    <row r="4092" spans="1:3" x14ac:dyDescent="0.25">
      <c r="A4092" s="56" t="s">
        <v>307</v>
      </c>
      <c r="B4092" s="56" t="s">
        <v>1809</v>
      </c>
      <c r="C4092" s="56" t="s">
        <v>4446</v>
      </c>
    </row>
    <row r="4093" spans="1:3" x14ac:dyDescent="0.25">
      <c r="A4093" s="56" t="s">
        <v>307</v>
      </c>
      <c r="B4093" s="56" t="s">
        <v>2151</v>
      </c>
      <c r="C4093" s="56" t="s">
        <v>4446</v>
      </c>
    </row>
    <row r="4094" spans="1:3" x14ac:dyDescent="0.25">
      <c r="A4094" s="56" t="s">
        <v>307</v>
      </c>
      <c r="B4094" s="56" t="s">
        <v>1241</v>
      </c>
      <c r="C4094" s="56" t="s">
        <v>4954</v>
      </c>
    </row>
    <row r="4095" spans="1:3" x14ac:dyDescent="0.25">
      <c r="A4095" s="56" t="s">
        <v>307</v>
      </c>
      <c r="B4095" s="56" t="s">
        <v>1649</v>
      </c>
      <c r="C4095" s="56" t="s">
        <v>4953</v>
      </c>
    </row>
    <row r="4096" spans="1:3" x14ac:dyDescent="0.25">
      <c r="A4096" s="56" t="s">
        <v>307</v>
      </c>
      <c r="B4096" s="56" t="s">
        <v>1727</v>
      </c>
      <c r="C4096" s="56" t="s">
        <v>4445</v>
      </c>
    </row>
    <row r="4097" spans="1:3" x14ac:dyDescent="0.25">
      <c r="A4097" s="56" t="s">
        <v>307</v>
      </c>
      <c r="B4097" s="56" t="s">
        <v>1807</v>
      </c>
      <c r="C4097" s="56" t="s">
        <v>4446</v>
      </c>
    </row>
    <row r="4098" spans="1:3" x14ac:dyDescent="0.25">
      <c r="A4098" s="56" t="s">
        <v>307</v>
      </c>
      <c r="B4098" s="56" t="s">
        <v>1309</v>
      </c>
      <c r="C4098" s="56" t="s">
        <v>4953</v>
      </c>
    </row>
    <row r="4099" spans="1:3" x14ac:dyDescent="0.25">
      <c r="A4099" s="56" t="s">
        <v>307</v>
      </c>
      <c r="B4099" s="56" t="s">
        <v>1805</v>
      </c>
      <c r="C4099" s="56" t="s">
        <v>4446</v>
      </c>
    </row>
    <row r="4100" spans="1:3" x14ac:dyDescent="0.25">
      <c r="A4100" s="56" t="s">
        <v>307</v>
      </c>
      <c r="B4100" s="56" t="s">
        <v>1967</v>
      </c>
      <c r="C4100" s="56" t="s">
        <v>4953</v>
      </c>
    </row>
    <row r="4101" spans="1:3" x14ac:dyDescent="0.25">
      <c r="A4101" s="56" t="s">
        <v>307</v>
      </c>
      <c r="B4101" s="56" t="s">
        <v>2285</v>
      </c>
      <c r="C4101" s="56" t="s">
        <v>4955</v>
      </c>
    </row>
    <row r="4102" spans="1:3" x14ac:dyDescent="0.25">
      <c r="A4102" s="56" t="s">
        <v>307</v>
      </c>
      <c r="B4102" s="56" t="s">
        <v>1717</v>
      </c>
      <c r="C4102" s="56" t="s">
        <v>4451</v>
      </c>
    </row>
    <row r="4103" spans="1:3" x14ac:dyDescent="0.25">
      <c r="A4103" s="56" t="s">
        <v>307</v>
      </c>
      <c r="B4103" s="56" t="s">
        <v>2767</v>
      </c>
      <c r="C4103" s="56" t="s">
        <v>4447</v>
      </c>
    </row>
    <row r="4104" spans="1:3" x14ac:dyDescent="0.25">
      <c r="A4104" s="56" t="s">
        <v>307</v>
      </c>
      <c r="B4104" s="56" t="s">
        <v>1995</v>
      </c>
      <c r="C4104" s="56" t="s">
        <v>4446</v>
      </c>
    </row>
    <row r="4105" spans="1:3" x14ac:dyDescent="0.25">
      <c r="A4105" s="56" t="s">
        <v>307</v>
      </c>
      <c r="B4105" s="56" t="s">
        <v>1255</v>
      </c>
      <c r="C4105" s="56" t="s">
        <v>4446</v>
      </c>
    </row>
    <row r="4106" spans="1:3" x14ac:dyDescent="0.25">
      <c r="A4106" s="56" t="s">
        <v>307</v>
      </c>
      <c r="B4106" s="56" t="s">
        <v>1715</v>
      </c>
      <c r="C4106" s="56" t="s">
        <v>4445</v>
      </c>
    </row>
    <row r="4107" spans="1:3" x14ac:dyDescent="0.25">
      <c r="A4107" s="56" t="s">
        <v>307</v>
      </c>
      <c r="B4107" s="56" t="s">
        <v>1997</v>
      </c>
      <c r="C4107" s="56" t="s">
        <v>4446</v>
      </c>
    </row>
    <row r="4108" spans="1:3" x14ac:dyDescent="0.25">
      <c r="A4108" s="56" t="s">
        <v>307</v>
      </c>
      <c r="B4108" s="56" t="s">
        <v>1713</v>
      </c>
      <c r="C4108" s="56" t="s">
        <v>4445</v>
      </c>
    </row>
    <row r="4109" spans="1:3" x14ac:dyDescent="0.25">
      <c r="A4109" s="56" t="s">
        <v>307</v>
      </c>
      <c r="B4109" s="56" t="s">
        <v>1003</v>
      </c>
      <c r="C4109" s="56" t="s">
        <v>4446</v>
      </c>
    </row>
    <row r="4110" spans="1:3" x14ac:dyDescent="0.25">
      <c r="A4110" s="56" t="s">
        <v>307</v>
      </c>
      <c r="B4110" s="56" t="s">
        <v>2765</v>
      </c>
      <c r="C4110" s="56" t="s">
        <v>4447</v>
      </c>
    </row>
    <row r="4111" spans="1:3" x14ac:dyDescent="0.25">
      <c r="A4111" s="56" t="s">
        <v>307</v>
      </c>
      <c r="B4111" s="56" t="s">
        <v>2539</v>
      </c>
      <c r="C4111" s="56" t="s">
        <v>4446</v>
      </c>
    </row>
    <row r="4112" spans="1:3" x14ac:dyDescent="0.25">
      <c r="A4112" s="56" t="s">
        <v>307</v>
      </c>
      <c r="B4112" s="56" t="s">
        <v>1707</v>
      </c>
      <c r="C4112" s="56" t="s">
        <v>4448</v>
      </c>
    </row>
    <row r="4113" spans="1:3" x14ac:dyDescent="0.25">
      <c r="A4113" s="56" t="s">
        <v>307</v>
      </c>
      <c r="B4113" s="56" t="s">
        <v>659</v>
      </c>
      <c r="C4113" s="56" t="s">
        <v>4446</v>
      </c>
    </row>
    <row r="4114" spans="1:3" x14ac:dyDescent="0.25">
      <c r="A4114" s="56" t="s">
        <v>307</v>
      </c>
      <c r="B4114" s="56" t="s">
        <v>1311</v>
      </c>
      <c r="C4114" s="56" t="s">
        <v>4953</v>
      </c>
    </row>
    <row r="4115" spans="1:3" x14ac:dyDescent="0.25">
      <c r="A4115" s="56" t="s">
        <v>307</v>
      </c>
      <c r="B4115" s="56" t="s">
        <v>2517</v>
      </c>
      <c r="C4115" s="56" t="s">
        <v>4446</v>
      </c>
    </row>
    <row r="4116" spans="1:3" x14ac:dyDescent="0.25">
      <c r="A4116" s="56" t="s">
        <v>307</v>
      </c>
      <c r="B4116" s="56" t="s">
        <v>1711</v>
      </c>
      <c r="C4116" s="56" t="s">
        <v>4445</v>
      </c>
    </row>
    <row r="4117" spans="1:3" x14ac:dyDescent="0.25">
      <c r="A4117" s="56" t="s">
        <v>307</v>
      </c>
      <c r="B4117" s="56" t="s">
        <v>1179</v>
      </c>
      <c r="C4117" s="56" t="s">
        <v>4449</v>
      </c>
    </row>
    <row r="4118" spans="1:3" x14ac:dyDescent="0.25">
      <c r="A4118" s="56" t="s">
        <v>307</v>
      </c>
      <c r="B4118" s="56" t="s">
        <v>1307</v>
      </c>
      <c r="C4118" s="56" t="s">
        <v>4953</v>
      </c>
    </row>
    <row r="4119" spans="1:3" x14ac:dyDescent="0.25">
      <c r="A4119" s="56" t="s">
        <v>375</v>
      </c>
      <c r="B4119" s="56" t="s">
        <v>1809</v>
      </c>
      <c r="C4119" s="56" t="s">
        <v>4446</v>
      </c>
    </row>
    <row r="4120" spans="1:3" x14ac:dyDescent="0.25">
      <c r="A4120" s="56" t="s">
        <v>375</v>
      </c>
      <c r="B4120" s="56" t="s">
        <v>1713</v>
      </c>
      <c r="C4120" s="56" t="s">
        <v>4445</v>
      </c>
    </row>
    <row r="4121" spans="1:3" x14ac:dyDescent="0.25">
      <c r="A4121" s="56" t="s">
        <v>375</v>
      </c>
      <c r="B4121" s="56" t="s">
        <v>1805</v>
      </c>
      <c r="C4121" s="56" t="s">
        <v>4446</v>
      </c>
    </row>
    <row r="4122" spans="1:3" x14ac:dyDescent="0.25">
      <c r="A4122" s="56" t="s">
        <v>375</v>
      </c>
      <c r="B4122" s="56" t="s">
        <v>1961</v>
      </c>
      <c r="C4122" s="56" t="s">
        <v>4956</v>
      </c>
    </row>
    <row r="4123" spans="1:3" x14ac:dyDescent="0.25">
      <c r="A4123" s="56" t="s">
        <v>375</v>
      </c>
      <c r="B4123" s="56" t="s">
        <v>1727</v>
      </c>
      <c r="C4123" s="56" t="s">
        <v>4445</v>
      </c>
    </row>
    <row r="4124" spans="1:3" x14ac:dyDescent="0.25">
      <c r="A4124" s="56" t="s">
        <v>375</v>
      </c>
      <c r="B4124" s="56" t="s">
        <v>2765</v>
      </c>
      <c r="C4124" s="56" t="s">
        <v>4458</v>
      </c>
    </row>
    <row r="4125" spans="1:3" x14ac:dyDescent="0.25">
      <c r="A4125" s="56" t="s">
        <v>375</v>
      </c>
      <c r="B4125" s="56" t="s">
        <v>1255</v>
      </c>
      <c r="C4125" s="56" t="s">
        <v>4446</v>
      </c>
    </row>
    <row r="4126" spans="1:3" x14ac:dyDescent="0.25">
      <c r="A4126" s="56" t="s">
        <v>375</v>
      </c>
      <c r="B4126" s="56" t="s">
        <v>2709</v>
      </c>
      <c r="C4126" s="56" t="s">
        <v>4957</v>
      </c>
    </row>
    <row r="4127" spans="1:3" x14ac:dyDescent="0.25">
      <c r="A4127" s="56" t="s">
        <v>375</v>
      </c>
      <c r="B4127" s="56" t="s">
        <v>1369</v>
      </c>
      <c r="C4127" s="56" t="s">
        <v>4452</v>
      </c>
    </row>
    <row r="4128" spans="1:3" x14ac:dyDescent="0.25">
      <c r="A4128" s="56" t="s">
        <v>375</v>
      </c>
      <c r="B4128" s="56" t="s">
        <v>1307</v>
      </c>
      <c r="C4128" s="56" t="s">
        <v>4958</v>
      </c>
    </row>
    <row r="4129" spans="1:3" x14ac:dyDescent="0.25">
      <c r="A4129" s="56" t="s">
        <v>375</v>
      </c>
      <c r="B4129" s="56" t="s">
        <v>2517</v>
      </c>
      <c r="C4129" s="56" t="s">
        <v>4446</v>
      </c>
    </row>
    <row r="4130" spans="1:3" x14ac:dyDescent="0.25">
      <c r="A4130" s="56" t="s">
        <v>375</v>
      </c>
      <c r="B4130" s="56" t="s">
        <v>1725</v>
      </c>
      <c r="C4130" s="56" t="s">
        <v>4445</v>
      </c>
    </row>
    <row r="4131" spans="1:3" x14ac:dyDescent="0.25">
      <c r="A4131" s="56" t="s">
        <v>375</v>
      </c>
      <c r="B4131" s="56" t="s">
        <v>659</v>
      </c>
      <c r="C4131" s="56" t="s">
        <v>4446</v>
      </c>
    </row>
    <row r="4132" spans="1:3" x14ac:dyDescent="0.25">
      <c r="A4132" s="56" t="s">
        <v>375</v>
      </c>
      <c r="B4132" s="56" t="s">
        <v>2767</v>
      </c>
      <c r="C4132" s="56" t="s">
        <v>4458</v>
      </c>
    </row>
    <row r="4133" spans="1:3" x14ac:dyDescent="0.25">
      <c r="A4133" s="56" t="s">
        <v>375</v>
      </c>
      <c r="B4133" s="56" t="s">
        <v>1379</v>
      </c>
      <c r="C4133" s="56" t="s">
        <v>4452</v>
      </c>
    </row>
    <row r="4134" spans="1:3" x14ac:dyDescent="0.25">
      <c r="A4134" s="56" t="s">
        <v>375</v>
      </c>
      <c r="B4134" s="56" t="s">
        <v>2151</v>
      </c>
      <c r="C4134" s="56" t="s">
        <v>4446</v>
      </c>
    </row>
    <row r="4135" spans="1:3" x14ac:dyDescent="0.25">
      <c r="A4135" s="56" t="s">
        <v>375</v>
      </c>
      <c r="B4135" s="56" t="s">
        <v>1723</v>
      </c>
      <c r="C4135" s="56" t="s">
        <v>4445</v>
      </c>
    </row>
    <row r="4136" spans="1:3" x14ac:dyDescent="0.25">
      <c r="A4136" s="56" t="s">
        <v>375</v>
      </c>
      <c r="B4136" s="56" t="s">
        <v>1711</v>
      </c>
      <c r="C4136" s="56" t="s">
        <v>4445</v>
      </c>
    </row>
    <row r="4137" spans="1:3" x14ac:dyDescent="0.25">
      <c r="A4137" s="56" t="s">
        <v>375</v>
      </c>
      <c r="B4137" s="56" t="s">
        <v>1179</v>
      </c>
      <c r="C4137" s="56" t="s">
        <v>4460</v>
      </c>
    </row>
    <row r="4138" spans="1:3" x14ac:dyDescent="0.25">
      <c r="A4138" s="56" t="s">
        <v>375</v>
      </c>
      <c r="B4138" s="56" t="s">
        <v>1305</v>
      </c>
      <c r="C4138" s="56" t="s">
        <v>4958</v>
      </c>
    </row>
    <row r="4139" spans="1:3" x14ac:dyDescent="0.25">
      <c r="A4139" s="56" t="s">
        <v>375</v>
      </c>
      <c r="B4139" s="56" t="s">
        <v>1719</v>
      </c>
      <c r="C4139" s="56" t="s">
        <v>4459</v>
      </c>
    </row>
    <row r="4140" spans="1:3" x14ac:dyDescent="0.25">
      <c r="A4140" s="56" t="s">
        <v>375</v>
      </c>
      <c r="B4140" s="56" t="s">
        <v>1367</v>
      </c>
      <c r="C4140" s="56" t="s">
        <v>4452</v>
      </c>
    </row>
    <row r="4141" spans="1:3" x14ac:dyDescent="0.25">
      <c r="A4141" s="56" t="s">
        <v>375</v>
      </c>
      <c r="B4141" s="56" t="s">
        <v>1421</v>
      </c>
      <c r="C4141" s="56" t="s">
        <v>4452</v>
      </c>
    </row>
    <row r="4142" spans="1:3" x14ac:dyDescent="0.25">
      <c r="A4142" s="56" t="s">
        <v>375</v>
      </c>
      <c r="B4142" s="56" t="s">
        <v>1551</v>
      </c>
      <c r="C4142" s="56" t="s">
        <v>4452</v>
      </c>
    </row>
    <row r="4143" spans="1:3" x14ac:dyDescent="0.25">
      <c r="A4143" s="56" t="s">
        <v>375</v>
      </c>
      <c r="B4143" s="56" t="s">
        <v>1003</v>
      </c>
      <c r="C4143" s="56" t="s">
        <v>4446</v>
      </c>
    </row>
    <row r="4144" spans="1:3" x14ac:dyDescent="0.25">
      <c r="A4144" s="56" t="s">
        <v>375</v>
      </c>
      <c r="B4144" s="56" t="s">
        <v>1311</v>
      </c>
      <c r="C4144" s="56" t="s">
        <v>4958</v>
      </c>
    </row>
    <row r="4145" spans="1:3" x14ac:dyDescent="0.25">
      <c r="A4145" s="56" t="s">
        <v>375</v>
      </c>
      <c r="B4145" s="56" t="s">
        <v>1649</v>
      </c>
      <c r="C4145" s="56" t="s">
        <v>4958</v>
      </c>
    </row>
    <row r="4146" spans="1:3" x14ac:dyDescent="0.25">
      <c r="A4146" s="56" t="s">
        <v>375</v>
      </c>
      <c r="B4146" s="56" t="s">
        <v>1377</v>
      </c>
      <c r="C4146" s="56" t="s">
        <v>4452</v>
      </c>
    </row>
    <row r="4147" spans="1:3" x14ac:dyDescent="0.25">
      <c r="A4147" s="56" t="s">
        <v>375</v>
      </c>
      <c r="B4147" s="56" t="s">
        <v>1427</v>
      </c>
      <c r="C4147" s="56" t="s">
        <v>4452</v>
      </c>
    </row>
    <row r="4148" spans="1:3" x14ac:dyDescent="0.25">
      <c r="A4148" s="56" t="s">
        <v>375</v>
      </c>
      <c r="B4148" s="56" t="s">
        <v>1419</v>
      </c>
      <c r="C4148" s="56" t="s">
        <v>4452</v>
      </c>
    </row>
    <row r="4149" spans="1:3" x14ac:dyDescent="0.25">
      <c r="A4149" s="56" t="s">
        <v>375</v>
      </c>
      <c r="B4149" s="56" t="s">
        <v>1549</v>
      </c>
      <c r="C4149" s="56" t="s">
        <v>4452</v>
      </c>
    </row>
    <row r="4150" spans="1:3" x14ac:dyDescent="0.25">
      <c r="A4150" s="56" t="s">
        <v>375</v>
      </c>
      <c r="B4150" s="56" t="s">
        <v>1425</v>
      </c>
      <c r="C4150" s="56" t="s">
        <v>4452</v>
      </c>
    </row>
    <row r="4151" spans="1:3" x14ac:dyDescent="0.25">
      <c r="A4151" s="56" t="s">
        <v>375</v>
      </c>
      <c r="B4151" s="56" t="s">
        <v>1963</v>
      </c>
      <c r="C4151" s="56" t="s">
        <v>4956</v>
      </c>
    </row>
    <row r="4152" spans="1:3" x14ac:dyDescent="0.25">
      <c r="A4152" s="56" t="s">
        <v>375</v>
      </c>
      <c r="B4152" s="56" t="s">
        <v>1969</v>
      </c>
      <c r="C4152" s="56" t="s">
        <v>4958</v>
      </c>
    </row>
    <row r="4153" spans="1:3" x14ac:dyDescent="0.25">
      <c r="A4153" s="56" t="s">
        <v>375</v>
      </c>
      <c r="B4153" s="56" t="s">
        <v>1707</v>
      </c>
      <c r="C4153" s="56" t="s">
        <v>4468</v>
      </c>
    </row>
    <row r="4154" spans="1:3" x14ac:dyDescent="0.25">
      <c r="A4154" s="56" t="s">
        <v>375</v>
      </c>
      <c r="B4154" s="56" t="s">
        <v>1807</v>
      </c>
      <c r="C4154" s="56" t="s">
        <v>4446</v>
      </c>
    </row>
    <row r="4155" spans="1:3" x14ac:dyDescent="0.25">
      <c r="A4155" s="56" t="s">
        <v>375</v>
      </c>
      <c r="B4155" s="56" t="s">
        <v>1967</v>
      </c>
      <c r="C4155" s="56" t="s">
        <v>4958</v>
      </c>
    </row>
    <row r="4156" spans="1:3" x14ac:dyDescent="0.25">
      <c r="A4156" s="56" t="s">
        <v>375</v>
      </c>
      <c r="B4156" s="56" t="s">
        <v>2539</v>
      </c>
      <c r="C4156" s="56" t="s">
        <v>4446</v>
      </c>
    </row>
    <row r="4157" spans="1:3" x14ac:dyDescent="0.25">
      <c r="A4157" s="56" t="s">
        <v>375</v>
      </c>
      <c r="B4157" s="56" t="s">
        <v>1995</v>
      </c>
      <c r="C4157" s="56" t="s">
        <v>4446</v>
      </c>
    </row>
    <row r="4158" spans="1:3" x14ac:dyDescent="0.25">
      <c r="A4158" s="56" t="s">
        <v>375</v>
      </c>
      <c r="B4158" s="56" t="s">
        <v>1309</v>
      </c>
      <c r="C4158" s="56" t="s">
        <v>4958</v>
      </c>
    </row>
    <row r="4159" spans="1:3" x14ac:dyDescent="0.25">
      <c r="A4159" s="56" t="s">
        <v>375</v>
      </c>
      <c r="B4159" s="56" t="s">
        <v>1997</v>
      </c>
      <c r="C4159" s="56" t="s">
        <v>4446</v>
      </c>
    </row>
    <row r="4160" spans="1:3" x14ac:dyDescent="0.25">
      <c r="A4160" s="56" t="s">
        <v>375</v>
      </c>
      <c r="B4160" s="56" t="s">
        <v>1717</v>
      </c>
      <c r="C4160" s="56" t="s">
        <v>4444</v>
      </c>
    </row>
    <row r="4161" spans="1:3" x14ac:dyDescent="0.25">
      <c r="A4161" s="56" t="s">
        <v>375</v>
      </c>
      <c r="B4161" s="56" t="s">
        <v>1715</v>
      </c>
      <c r="C4161" s="56" t="s">
        <v>4445</v>
      </c>
    </row>
    <row r="4162" spans="1:3" x14ac:dyDescent="0.25">
      <c r="A4162" s="56" t="s">
        <v>123</v>
      </c>
      <c r="B4162" s="56" t="s">
        <v>1241</v>
      </c>
      <c r="C4162" s="56" t="s">
        <v>4959</v>
      </c>
    </row>
    <row r="4163" spans="1:3" x14ac:dyDescent="0.25">
      <c r="A4163" s="56" t="s">
        <v>123</v>
      </c>
      <c r="B4163" s="56" t="s">
        <v>2767</v>
      </c>
      <c r="C4163" s="56" t="s">
        <v>4447</v>
      </c>
    </row>
    <row r="4164" spans="1:3" x14ac:dyDescent="0.25">
      <c r="A4164" s="56" t="s">
        <v>123</v>
      </c>
      <c r="B4164" s="56" t="s">
        <v>1003</v>
      </c>
      <c r="C4164" s="56" t="s">
        <v>4446</v>
      </c>
    </row>
    <row r="4165" spans="1:3" x14ac:dyDescent="0.25">
      <c r="A4165" s="56" t="s">
        <v>123</v>
      </c>
      <c r="B4165" s="56" t="s">
        <v>1311</v>
      </c>
      <c r="C4165" s="56" t="s">
        <v>4960</v>
      </c>
    </row>
    <row r="4166" spans="1:3" x14ac:dyDescent="0.25">
      <c r="A4166" s="56" t="s">
        <v>123</v>
      </c>
      <c r="B4166" s="56" t="s">
        <v>2765</v>
      </c>
      <c r="C4166" s="56" t="s">
        <v>4447</v>
      </c>
    </row>
    <row r="4167" spans="1:3" x14ac:dyDescent="0.25">
      <c r="A4167" s="56" t="s">
        <v>123</v>
      </c>
      <c r="B4167" s="56" t="s">
        <v>1255</v>
      </c>
      <c r="C4167" s="56" t="s">
        <v>4446</v>
      </c>
    </row>
    <row r="4168" spans="1:3" x14ac:dyDescent="0.25">
      <c r="A4168" s="56" t="s">
        <v>123</v>
      </c>
      <c r="B4168" s="56" t="s">
        <v>1967</v>
      </c>
      <c r="C4168" s="56" t="s">
        <v>4960</v>
      </c>
    </row>
    <row r="4169" spans="1:3" x14ac:dyDescent="0.25">
      <c r="A4169" s="56" t="s">
        <v>123</v>
      </c>
      <c r="B4169" s="56" t="s">
        <v>2517</v>
      </c>
      <c r="C4169" s="56" t="s">
        <v>4446</v>
      </c>
    </row>
    <row r="4170" spans="1:3" x14ac:dyDescent="0.25">
      <c r="A4170" s="56" t="s">
        <v>123</v>
      </c>
      <c r="B4170" s="56" t="s">
        <v>2539</v>
      </c>
      <c r="C4170" s="56" t="s">
        <v>4446</v>
      </c>
    </row>
    <row r="4171" spans="1:3" x14ac:dyDescent="0.25">
      <c r="A4171" s="56" t="s">
        <v>123</v>
      </c>
      <c r="B4171" s="56" t="s">
        <v>1809</v>
      </c>
      <c r="C4171" s="56" t="s">
        <v>4446</v>
      </c>
    </row>
    <row r="4172" spans="1:3" x14ac:dyDescent="0.25">
      <c r="A4172" s="56" t="s">
        <v>123</v>
      </c>
      <c r="B4172" s="56" t="s">
        <v>1805</v>
      </c>
      <c r="C4172" s="56" t="s">
        <v>4446</v>
      </c>
    </row>
    <row r="4173" spans="1:3" x14ac:dyDescent="0.25">
      <c r="A4173" s="56" t="s">
        <v>123</v>
      </c>
      <c r="B4173" s="56" t="s">
        <v>1969</v>
      </c>
      <c r="C4173" s="56" t="s">
        <v>4960</v>
      </c>
    </row>
    <row r="4174" spans="1:3" x14ac:dyDescent="0.25">
      <c r="A4174" s="56" t="s">
        <v>123</v>
      </c>
      <c r="B4174" s="56" t="s">
        <v>1713</v>
      </c>
      <c r="C4174" s="56" t="s">
        <v>4445</v>
      </c>
    </row>
    <row r="4175" spans="1:3" x14ac:dyDescent="0.25">
      <c r="A4175" s="56" t="s">
        <v>123</v>
      </c>
      <c r="B4175" s="56" t="s">
        <v>1715</v>
      </c>
      <c r="C4175" s="56" t="s">
        <v>4445</v>
      </c>
    </row>
    <row r="4176" spans="1:3" x14ac:dyDescent="0.25">
      <c r="A4176" s="56" t="s">
        <v>123</v>
      </c>
      <c r="B4176" s="56" t="s">
        <v>1727</v>
      </c>
      <c r="C4176" s="56" t="s">
        <v>4445</v>
      </c>
    </row>
    <row r="4177" spans="1:3" x14ac:dyDescent="0.25">
      <c r="A4177" s="56" t="s">
        <v>123</v>
      </c>
      <c r="B4177" s="56" t="s">
        <v>1309</v>
      </c>
      <c r="C4177" s="56" t="s">
        <v>4960</v>
      </c>
    </row>
    <row r="4178" spans="1:3" x14ac:dyDescent="0.25">
      <c r="A4178" s="56" t="s">
        <v>123</v>
      </c>
      <c r="B4178" s="56" t="s">
        <v>1307</v>
      </c>
      <c r="C4178" s="56" t="s">
        <v>4960</v>
      </c>
    </row>
    <row r="4179" spans="1:3" x14ac:dyDescent="0.25">
      <c r="A4179" s="56" t="s">
        <v>123</v>
      </c>
      <c r="B4179" s="56" t="s">
        <v>1995</v>
      </c>
      <c r="C4179" s="56" t="s">
        <v>4446</v>
      </c>
    </row>
    <row r="4180" spans="1:3" x14ac:dyDescent="0.25">
      <c r="A4180" s="56" t="s">
        <v>123</v>
      </c>
      <c r="B4180" s="56" t="s">
        <v>1807</v>
      </c>
      <c r="C4180" s="56" t="s">
        <v>4446</v>
      </c>
    </row>
    <row r="4181" spans="1:3" x14ac:dyDescent="0.25">
      <c r="A4181" s="56" t="s">
        <v>123</v>
      </c>
      <c r="B4181" s="56" t="s">
        <v>659</v>
      </c>
      <c r="C4181" s="56" t="s">
        <v>4446</v>
      </c>
    </row>
    <row r="4182" spans="1:3" x14ac:dyDescent="0.25">
      <c r="A4182" s="56" t="s">
        <v>123</v>
      </c>
      <c r="B4182" s="56" t="s">
        <v>2151</v>
      </c>
      <c r="C4182" s="56" t="s">
        <v>4446</v>
      </c>
    </row>
    <row r="4183" spans="1:3" x14ac:dyDescent="0.25">
      <c r="A4183" s="56" t="s">
        <v>123</v>
      </c>
      <c r="B4183" s="56" t="s">
        <v>1997</v>
      </c>
      <c r="C4183" s="56" t="s">
        <v>4446</v>
      </c>
    </row>
    <row r="4184" spans="1:3" x14ac:dyDescent="0.25">
      <c r="A4184" s="56" t="s">
        <v>123</v>
      </c>
      <c r="B4184" s="56" t="s">
        <v>1711</v>
      </c>
      <c r="C4184" s="56" t="s">
        <v>4445</v>
      </c>
    </row>
    <row r="4185" spans="1:3" x14ac:dyDescent="0.25">
      <c r="A4185" s="56" t="s">
        <v>123</v>
      </c>
      <c r="B4185" s="56" t="s">
        <v>1179</v>
      </c>
      <c r="C4185" s="56" t="s">
        <v>4449</v>
      </c>
    </row>
    <row r="4186" spans="1:3" x14ac:dyDescent="0.25">
      <c r="A4186" s="56" t="s">
        <v>123</v>
      </c>
      <c r="B4186" s="56" t="s">
        <v>1707</v>
      </c>
      <c r="C4186" s="56" t="s">
        <v>4448</v>
      </c>
    </row>
    <row r="4187" spans="1:3" x14ac:dyDescent="0.25">
      <c r="A4187" s="56" t="s">
        <v>123</v>
      </c>
      <c r="B4187" s="56" t="s">
        <v>1305</v>
      </c>
      <c r="C4187" s="56" t="s">
        <v>4960</v>
      </c>
    </row>
    <row r="4188" spans="1:3" x14ac:dyDescent="0.25">
      <c r="A4188" s="56" t="s">
        <v>123</v>
      </c>
      <c r="B4188" s="56" t="s">
        <v>1717</v>
      </c>
      <c r="C4188" s="56" t="s">
        <v>4493</v>
      </c>
    </row>
    <row r="4189" spans="1:3" x14ac:dyDescent="0.25">
      <c r="A4189" s="56" t="s">
        <v>123</v>
      </c>
      <c r="B4189" s="56" t="s">
        <v>1649</v>
      </c>
      <c r="C4189" s="56" t="s">
        <v>4960</v>
      </c>
    </row>
    <row r="4190" spans="1:3" x14ac:dyDescent="0.25">
      <c r="A4190" s="56" t="s">
        <v>3340</v>
      </c>
      <c r="B4190" s="56" t="s">
        <v>2351</v>
      </c>
      <c r="C4190" s="56" t="s">
        <v>4717</v>
      </c>
    </row>
    <row r="4191" spans="1:3" x14ac:dyDescent="0.25">
      <c r="A4191" s="56" t="s">
        <v>3340</v>
      </c>
      <c r="B4191" s="56" t="s">
        <v>2353</v>
      </c>
      <c r="C4191" s="56" t="s">
        <v>4717</v>
      </c>
    </row>
    <row r="4192" spans="1:3" x14ac:dyDescent="0.25">
      <c r="A4192" s="56" t="s">
        <v>3340</v>
      </c>
      <c r="B4192" s="56" t="s">
        <v>2359</v>
      </c>
      <c r="C4192" s="56" t="s">
        <v>4717</v>
      </c>
    </row>
    <row r="4193" spans="1:3" x14ac:dyDescent="0.25">
      <c r="A4193" s="56" t="s">
        <v>3340</v>
      </c>
      <c r="B4193" s="56" t="s">
        <v>2349</v>
      </c>
      <c r="C4193" s="56" t="s">
        <v>4717</v>
      </c>
    </row>
    <row r="4194" spans="1:3" x14ac:dyDescent="0.25">
      <c r="A4194" s="56" t="s">
        <v>3340</v>
      </c>
      <c r="B4194" s="56" t="s">
        <v>2613</v>
      </c>
      <c r="C4194" s="56" t="s">
        <v>4718</v>
      </c>
    </row>
    <row r="4195" spans="1:3" x14ac:dyDescent="0.25">
      <c r="A4195" s="56" t="s">
        <v>3340</v>
      </c>
      <c r="B4195" s="56" t="s">
        <v>2357</v>
      </c>
      <c r="C4195" s="56" t="s">
        <v>4717</v>
      </c>
    </row>
    <row r="4196" spans="1:3" x14ac:dyDescent="0.25">
      <c r="A4196" s="56" t="s">
        <v>3340</v>
      </c>
      <c r="B4196" s="56" t="s">
        <v>2631</v>
      </c>
      <c r="C4196" s="56" t="s">
        <v>4718</v>
      </c>
    </row>
    <row r="4197" spans="1:3" x14ac:dyDescent="0.25">
      <c r="A4197" s="56" t="s">
        <v>3340</v>
      </c>
      <c r="B4197" s="56" t="s">
        <v>2355</v>
      </c>
      <c r="C4197" s="56" t="s">
        <v>4717</v>
      </c>
    </row>
    <row r="4198" spans="1:3" x14ac:dyDescent="0.25">
      <c r="A4198" s="56" t="s">
        <v>3350</v>
      </c>
      <c r="B4198" s="56" t="s">
        <v>2353</v>
      </c>
      <c r="C4198" s="56" t="s">
        <v>4717</v>
      </c>
    </row>
    <row r="4199" spans="1:3" x14ac:dyDescent="0.25">
      <c r="A4199" s="56" t="s">
        <v>3350</v>
      </c>
      <c r="B4199" s="56" t="s">
        <v>2351</v>
      </c>
      <c r="C4199" s="56" t="s">
        <v>4717</v>
      </c>
    </row>
    <row r="4200" spans="1:3" x14ac:dyDescent="0.25">
      <c r="A4200" s="56" t="s">
        <v>3350</v>
      </c>
      <c r="B4200" s="56" t="s">
        <v>2349</v>
      </c>
      <c r="C4200" s="56" t="s">
        <v>4717</v>
      </c>
    </row>
    <row r="4201" spans="1:3" x14ac:dyDescent="0.25">
      <c r="A4201" s="56" t="s">
        <v>3350</v>
      </c>
      <c r="B4201" s="56" t="s">
        <v>2613</v>
      </c>
      <c r="C4201" s="56" t="s">
        <v>4829</v>
      </c>
    </row>
    <row r="4202" spans="1:3" x14ac:dyDescent="0.25">
      <c r="A4202" s="56" t="s">
        <v>3350</v>
      </c>
      <c r="B4202" s="56" t="s">
        <v>2357</v>
      </c>
      <c r="C4202" s="56" t="s">
        <v>4717</v>
      </c>
    </row>
    <row r="4203" spans="1:3" x14ac:dyDescent="0.25">
      <c r="A4203" s="56" t="s">
        <v>3350</v>
      </c>
      <c r="B4203" s="56" t="s">
        <v>2359</v>
      </c>
      <c r="C4203" s="56" t="s">
        <v>4717</v>
      </c>
    </row>
    <row r="4204" spans="1:3" x14ac:dyDescent="0.25">
      <c r="A4204" s="56" t="s">
        <v>3350</v>
      </c>
      <c r="B4204" s="56" t="s">
        <v>2631</v>
      </c>
      <c r="C4204" s="56" t="s">
        <v>4829</v>
      </c>
    </row>
    <row r="4205" spans="1:3" x14ac:dyDescent="0.25">
      <c r="A4205" s="56" t="s">
        <v>3350</v>
      </c>
      <c r="B4205" s="56" t="s">
        <v>2355</v>
      </c>
      <c r="C4205" s="56" t="s">
        <v>4717</v>
      </c>
    </row>
    <row r="4206" spans="1:3" x14ac:dyDescent="0.25">
      <c r="A4206" s="56" t="s">
        <v>3441</v>
      </c>
      <c r="B4206" s="56" t="s">
        <v>1969</v>
      </c>
      <c r="C4206" s="56" t="s">
        <v>4961</v>
      </c>
    </row>
    <row r="4207" spans="1:3" x14ac:dyDescent="0.25">
      <c r="A4207" s="56" t="s">
        <v>3441</v>
      </c>
      <c r="B4207" s="56" t="s">
        <v>2539</v>
      </c>
      <c r="C4207" s="56" t="s">
        <v>4446</v>
      </c>
    </row>
    <row r="4208" spans="1:3" x14ac:dyDescent="0.25">
      <c r="A4208" s="56" t="s">
        <v>3441</v>
      </c>
      <c r="B4208" s="56" t="s">
        <v>2749</v>
      </c>
      <c r="C4208" s="56" t="s">
        <v>4466</v>
      </c>
    </row>
    <row r="4209" spans="1:3" x14ac:dyDescent="0.25">
      <c r="A4209" s="56" t="s">
        <v>3441</v>
      </c>
      <c r="B4209" s="56" t="s">
        <v>1807</v>
      </c>
      <c r="C4209" s="56" t="s">
        <v>4469</v>
      </c>
    </row>
    <row r="4210" spans="1:3" x14ac:dyDescent="0.25">
      <c r="A4210" s="56" t="s">
        <v>3441</v>
      </c>
      <c r="B4210" s="56" t="s">
        <v>1967</v>
      </c>
      <c r="C4210" s="56" t="s">
        <v>4961</v>
      </c>
    </row>
    <row r="4211" spans="1:3" x14ac:dyDescent="0.25">
      <c r="A4211" s="56" t="s">
        <v>3441</v>
      </c>
      <c r="B4211" s="56" t="s">
        <v>1707</v>
      </c>
      <c r="C4211" s="56" t="s">
        <v>4468</v>
      </c>
    </row>
    <row r="4212" spans="1:3" x14ac:dyDescent="0.25">
      <c r="A4212" s="56" t="s">
        <v>3441</v>
      </c>
      <c r="B4212" s="56" t="s">
        <v>1717</v>
      </c>
      <c r="C4212" s="56" t="s">
        <v>4962</v>
      </c>
    </row>
    <row r="4213" spans="1:3" x14ac:dyDescent="0.25">
      <c r="A4213" s="56" t="s">
        <v>3441</v>
      </c>
      <c r="B4213" s="56" t="s">
        <v>1649</v>
      </c>
      <c r="C4213" s="56" t="s">
        <v>4961</v>
      </c>
    </row>
    <row r="4214" spans="1:3" x14ac:dyDescent="0.25">
      <c r="A4214" s="56" t="s">
        <v>3441</v>
      </c>
      <c r="B4214" s="56" t="s">
        <v>1311</v>
      </c>
      <c r="C4214" s="56" t="s">
        <v>4961</v>
      </c>
    </row>
    <row r="4215" spans="1:3" x14ac:dyDescent="0.25">
      <c r="A4215" s="56" t="s">
        <v>3441</v>
      </c>
      <c r="B4215" s="56" t="s">
        <v>1305</v>
      </c>
      <c r="C4215" s="56" t="s">
        <v>4961</v>
      </c>
    </row>
    <row r="4216" spans="1:3" x14ac:dyDescent="0.25">
      <c r="A4216" s="56" t="s">
        <v>3441</v>
      </c>
      <c r="B4216" s="56" t="s">
        <v>1003</v>
      </c>
      <c r="C4216" s="56" t="s">
        <v>4469</v>
      </c>
    </row>
    <row r="4217" spans="1:3" x14ac:dyDescent="0.25">
      <c r="A4217" s="56" t="s">
        <v>3441</v>
      </c>
      <c r="B4217" s="56" t="s">
        <v>2751</v>
      </c>
      <c r="C4217" s="56" t="s">
        <v>4466</v>
      </c>
    </row>
    <row r="4218" spans="1:3" x14ac:dyDescent="0.25">
      <c r="A4218" s="56" t="s">
        <v>3441</v>
      </c>
      <c r="B4218" s="56" t="s">
        <v>1255</v>
      </c>
      <c r="C4218" s="56" t="s">
        <v>4963</v>
      </c>
    </row>
    <row r="4219" spans="1:3" x14ac:dyDescent="0.25">
      <c r="A4219" s="56" t="s">
        <v>3441</v>
      </c>
      <c r="B4219" s="56" t="s">
        <v>659</v>
      </c>
      <c r="C4219" s="56" t="s">
        <v>4469</v>
      </c>
    </row>
    <row r="4220" spans="1:3" x14ac:dyDescent="0.25">
      <c r="A4220" s="56" t="s">
        <v>3441</v>
      </c>
      <c r="B4220" s="56" t="s">
        <v>1307</v>
      </c>
      <c r="C4220" s="56" t="s">
        <v>4961</v>
      </c>
    </row>
    <row r="4221" spans="1:3" x14ac:dyDescent="0.25">
      <c r="A4221" s="56" t="s">
        <v>3441</v>
      </c>
      <c r="B4221" s="56" t="s">
        <v>2517</v>
      </c>
      <c r="C4221" s="56" t="s">
        <v>4446</v>
      </c>
    </row>
    <row r="4222" spans="1:3" x14ac:dyDescent="0.25">
      <c r="A4222" s="56" t="s">
        <v>3441</v>
      </c>
      <c r="B4222" s="56" t="s">
        <v>1309</v>
      </c>
      <c r="C4222" s="56" t="s">
        <v>4961</v>
      </c>
    </row>
    <row r="4223" spans="1:3" x14ac:dyDescent="0.25">
      <c r="A4223" s="56" t="s">
        <v>3441</v>
      </c>
      <c r="B4223" s="56" t="s">
        <v>1809</v>
      </c>
      <c r="C4223" s="56" t="s">
        <v>4496</v>
      </c>
    </row>
    <row r="4224" spans="1:3" x14ac:dyDescent="0.25">
      <c r="A4224" s="56" t="s">
        <v>3441</v>
      </c>
      <c r="B4224" s="56" t="s">
        <v>1805</v>
      </c>
      <c r="C4224" s="56" t="s">
        <v>4469</v>
      </c>
    </row>
    <row r="4225" spans="1:3" x14ac:dyDescent="0.25">
      <c r="A4225" s="56" t="s">
        <v>227</v>
      </c>
      <c r="B4225" s="56" t="s">
        <v>1003</v>
      </c>
      <c r="C4225" s="56" t="s">
        <v>4446</v>
      </c>
    </row>
    <row r="4226" spans="1:3" x14ac:dyDescent="0.25">
      <c r="A4226" s="56" t="s">
        <v>227</v>
      </c>
      <c r="B4226" s="56" t="s">
        <v>1725</v>
      </c>
      <c r="C4226" s="56" t="s">
        <v>4445</v>
      </c>
    </row>
    <row r="4227" spans="1:3" x14ac:dyDescent="0.25">
      <c r="A4227" s="56" t="s">
        <v>227</v>
      </c>
      <c r="B4227" s="56" t="s">
        <v>1713</v>
      </c>
      <c r="C4227" s="56" t="s">
        <v>4445</v>
      </c>
    </row>
    <row r="4228" spans="1:3" x14ac:dyDescent="0.25">
      <c r="A4228" s="56" t="s">
        <v>227</v>
      </c>
      <c r="B4228" s="56" t="s">
        <v>1969</v>
      </c>
      <c r="C4228" s="56" t="s">
        <v>4964</v>
      </c>
    </row>
    <row r="4229" spans="1:3" x14ac:dyDescent="0.25">
      <c r="A4229" s="56" t="s">
        <v>227</v>
      </c>
      <c r="B4229" s="56" t="s">
        <v>1685</v>
      </c>
      <c r="C4229" s="56" t="s">
        <v>4912</v>
      </c>
    </row>
    <row r="4230" spans="1:3" x14ac:dyDescent="0.25">
      <c r="A4230" s="56" t="s">
        <v>227</v>
      </c>
      <c r="B4230" s="56" t="s">
        <v>1963</v>
      </c>
      <c r="C4230" s="56" t="s">
        <v>4965</v>
      </c>
    </row>
    <row r="4231" spans="1:3" x14ac:dyDescent="0.25">
      <c r="A4231" s="56" t="s">
        <v>227</v>
      </c>
      <c r="B4231" s="56" t="s">
        <v>1241</v>
      </c>
      <c r="C4231" s="56" t="s">
        <v>4464</v>
      </c>
    </row>
    <row r="4232" spans="1:3" x14ac:dyDescent="0.25">
      <c r="A4232" s="56" t="s">
        <v>227</v>
      </c>
      <c r="B4232" s="56" t="s">
        <v>1255</v>
      </c>
      <c r="C4232" s="56" t="s">
        <v>4446</v>
      </c>
    </row>
    <row r="4233" spans="1:3" x14ac:dyDescent="0.25">
      <c r="A4233" s="56" t="s">
        <v>227</v>
      </c>
      <c r="B4233" s="56" t="s">
        <v>1649</v>
      </c>
      <c r="C4233" s="56" t="s">
        <v>4964</v>
      </c>
    </row>
    <row r="4234" spans="1:3" x14ac:dyDescent="0.25">
      <c r="A4234" s="56" t="s">
        <v>227</v>
      </c>
      <c r="B4234" s="56" t="s">
        <v>1807</v>
      </c>
      <c r="C4234" s="56" t="s">
        <v>4446</v>
      </c>
    </row>
    <row r="4235" spans="1:3" x14ac:dyDescent="0.25">
      <c r="A4235" s="56" t="s">
        <v>227</v>
      </c>
      <c r="B4235" s="56" t="s">
        <v>1995</v>
      </c>
      <c r="C4235" s="56" t="s">
        <v>4446</v>
      </c>
    </row>
    <row r="4236" spans="1:3" x14ac:dyDescent="0.25">
      <c r="A4236" s="56" t="s">
        <v>227</v>
      </c>
      <c r="B4236" s="56" t="s">
        <v>1707</v>
      </c>
      <c r="C4236" s="56" t="s">
        <v>4468</v>
      </c>
    </row>
    <row r="4237" spans="1:3" x14ac:dyDescent="0.25">
      <c r="A4237" s="56" t="s">
        <v>227</v>
      </c>
      <c r="B4237" s="56" t="s">
        <v>1179</v>
      </c>
      <c r="C4237" s="56" t="s">
        <v>4460</v>
      </c>
    </row>
    <row r="4238" spans="1:3" x14ac:dyDescent="0.25">
      <c r="A4238" s="56" t="s">
        <v>227</v>
      </c>
      <c r="B4238" s="56" t="s">
        <v>1307</v>
      </c>
      <c r="C4238" s="56" t="s">
        <v>4964</v>
      </c>
    </row>
    <row r="4239" spans="1:3" x14ac:dyDescent="0.25">
      <c r="A4239" s="56" t="s">
        <v>227</v>
      </c>
      <c r="B4239" s="56" t="s">
        <v>1961</v>
      </c>
      <c r="C4239" s="56" t="s">
        <v>4965</v>
      </c>
    </row>
    <row r="4240" spans="1:3" x14ac:dyDescent="0.25">
      <c r="A4240" s="56" t="s">
        <v>227</v>
      </c>
      <c r="B4240" s="56" t="s">
        <v>2517</v>
      </c>
      <c r="C4240" s="56" t="s">
        <v>4966</v>
      </c>
    </row>
    <row r="4241" spans="1:3" x14ac:dyDescent="0.25">
      <c r="A4241" s="56" t="s">
        <v>227</v>
      </c>
      <c r="B4241" s="56" t="s">
        <v>2539</v>
      </c>
      <c r="C4241" s="56" t="s">
        <v>4966</v>
      </c>
    </row>
    <row r="4242" spans="1:3" x14ac:dyDescent="0.25">
      <c r="A4242" s="56" t="s">
        <v>227</v>
      </c>
      <c r="B4242" s="56" t="s">
        <v>2765</v>
      </c>
      <c r="C4242" s="56" t="s">
        <v>4458</v>
      </c>
    </row>
    <row r="4243" spans="1:3" x14ac:dyDescent="0.25">
      <c r="A4243" s="56" t="s">
        <v>227</v>
      </c>
      <c r="B4243" s="56" t="s">
        <v>1959</v>
      </c>
      <c r="C4243" s="56" t="s">
        <v>4967</v>
      </c>
    </row>
    <row r="4244" spans="1:3" x14ac:dyDescent="0.25">
      <c r="A4244" s="56" t="s">
        <v>227</v>
      </c>
      <c r="B4244" s="56" t="s">
        <v>1997</v>
      </c>
      <c r="C4244" s="56" t="s">
        <v>4446</v>
      </c>
    </row>
    <row r="4245" spans="1:3" x14ac:dyDescent="0.25">
      <c r="A4245" s="56" t="s">
        <v>227</v>
      </c>
      <c r="B4245" s="56" t="s">
        <v>1809</v>
      </c>
      <c r="C4245" s="56" t="s">
        <v>4446</v>
      </c>
    </row>
    <row r="4246" spans="1:3" x14ac:dyDescent="0.25">
      <c r="A4246" s="56" t="s">
        <v>227</v>
      </c>
      <c r="B4246" s="56" t="s">
        <v>2767</v>
      </c>
      <c r="C4246" s="56" t="s">
        <v>4458</v>
      </c>
    </row>
    <row r="4247" spans="1:3" x14ac:dyDescent="0.25">
      <c r="A4247" s="56" t="s">
        <v>227</v>
      </c>
      <c r="B4247" s="56" t="s">
        <v>2151</v>
      </c>
      <c r="C4247" s="56" t="s">
        <v>4446</v>
      </c>
    </row>
    <row r="4248" spans="1:3" x14ac:dyDescent="0.25">
      <c r="A4248" s="56" t="s">
        <v>227</v>
      </c>
      <c r="B4248" s="56" t="s">
        <v>1305</v>
      </c>
      <c r="C4248" s="56" t="s">
        <v>4964</v>
      </c>
    </row>
    <row r="4249" spans="1:3" x14ac:dyDescent="0.25">
      <c r="A4249" s="56" t="s">
        <v>227</v>
      </c>
      <c r="B4249" s="56" t="s">
        <v>1717</v>
      </c>
      <c r="C4249" s="56" t="s">
        <v>4444</v>
      </c>
    </row>
    <row r="4250" spans="1:3" x14ac:dyDescent="0.25">
      <c r="A4250" s="56" t="s">
        <v>227</v>
      </c>
      <c r="B4250" s="56" t="s">
        <v>1711</v>
      </c>
      <c r="C4250" s="56" t="s">
        <v>4445</v>
      </c>
    </row>
    <row r="4251" spans="1:3" x14ac:dyDescent="0.25">
      <c r="A4251" s="56" t="s">
        <v>227</v>
      </c>
      <c r="B4251" s="56" t="s">
        <v>2749</v>
      </c>
      <c r="C4251" s="56" t="s">
        <v>4535</v>
      </c>
    </row>
    <row r="4252" spans="1:3" x14ac:dyDescent="0.25">
      <c r="A4252" s="56" t="s">
        <v>227</v>
      </c>
      <c r="B4252" s="56" t="s">
        <v>1311</v>
      </c>
      <c r="C4252" s="56" t="s">
        <v>4964</v>
      </c>
    </row>
    <row r="4253" spans="1:3" x14ac:dyDescent="0.25">
      <c r="A4253" s="56" t="s">
        <v>227</v>
      </c>
      <c r="B4253" s="56" t="s">
        <v>1719</v>
      </c>
      <c r="C4253" s="56" t="s">
        <v>4459</v>
      </c>
    </row>
    <row r="4254" spans="1:3" x14ac:dyDescent="0.25">
      <c r="A4254" s="56" t="s">
        <v>227</v>
      </c>
      <c r="B4254" s="56" t="s">
        <v>2751</v>
      </c>
      <c r="C4254" s="56" t="s">
        <v>4535</v>
      </c>
    </row>
    <row r="4255" spans="1:3" x14ac:dyDescent="0.25">
      <c r="A4255" s="56" t="s">
        <v>227</v>
      </c>
      <c r="B4255" s="56" t="s">
        <v>659</v>
      </c>
      <c r="C4255" s="56" t="s">
        <v>4446</v>
      </c>
    </row>
    <row r="4256" spans="1:3" x14ac:dyDescent="0.25">
      <c r="A4256" s="56" t="s">
        <v>227</v>
      </c>
      <c r="B4256" s="56" t="s">
        <v>1967</v>
      </c>
      <c r="C4256" s="56" t="s">
        <v>4964</v>
      </c>
    </row>
    <row r="4257" spans="1:3" x14ac:dyDescent="0.25">
      <c r="A4257" s="56" t="s">
        <v>227</v>
      </c>
      <c r="B4257" s="56" t="s">
        <v>1715</v>
      </c>
      <c r="C4257" s="56" t="s">
        <v>4445</v>
      </c>
    </row>
    <row r="4258" spans="1:3" x14ac:dyDescent="0.25">
      <c r="A4258" s="56" t="s">
        <v>227</v>
      </c>
      <c r="B4258" s="56" t="s">
        <v>1723</v>
      </c>
      <c r="C4258" s="56" t="s">
        <v>4445</v>
      </c>
    </row>
    <row r="4259" spans="1:3" x14ac:dyDescent="0.25">
      <c r="A4259" s="56" t="s">
        <v>227</v>
      </c>
      <c r="B4259" s="56" t="s">
        <v>1309</v>
      </c>
      <c r="C4259" s="56" t="s">
        <v>4964</v>
      </c>
    </row>
    <row r="4260" spans="1:3" x14ac:dyDescent="0.25">
      <c r="A4260" s="56" t="s">
        <v>227</v>
      </c>
      <c r="B4260" s="56" t="s">
        <v>1727</v>
      </c>
      <c r="C4260" s="56" t="s">
        <v>4445</v>
      </c>
    </row>
    <row r="4261" spans="1:3" x14ac:dyDescent="0.25">
      <c r="A4261" s="56" t="s">
        <v>227</v>
      </c>
      <c r="B4261" s="56" t="s">
        <v>1805</v>
      </c>
      <c r="C4261" s="56" t="s">
        <v>4446</v>
      </c>
    </row>
    <row r="4262" spans="1:3" x14ac:dyDescent="0.25">
      <c r="A4262" s="56" t="s">
        <v>3352</v>
      </c>
      <c r="B4262" s="56" t="s">
        <v>2631</v>
      </c>
      <c r="C4262" s="56" t="s">
        <v>4829</v>
      </c>
    </row>
    <row r="4263" spans="1:3" x14ac:dyDescent="0.25">
      <c r="A4263" s="56" t="s">
        <v>3352</v>
      </c>
      <c r="B4263" s="56" t="s">
        <v>2355</v>
      </c>
      <c r="C4263" s="56" t="s">
        <v>4717</v>
      </c>
    </row>
    <row r="4264" spans="1:3" x14ac:dyDescent="0.25">
      <c r="A4264" s="56" t="s">
        <v>3352</v>
      </c>
      <c r="B4264" s="56" t="s">
        <v>2359</v>
      </c>
      <c r="C4264" s="56" t="s">
        <v>4717</v>
      </c>
    </row>
    <row r="4265" spans="1:3" x14ac:dyDescent="0.25">
      <c r="A4265" s="56" t="s">
        <v>3352</v>
      </c>
      <c r="B4265" s="56" t="s">
        <v>2357</v>
      </c>
      <c r="C4265" s="56" t="s">
        <v>4717</v>
      </c>
    </row>
    <row r="4266" spans="1:3" x14ac:dyDescent="0.25">
      <c r="A4266" s="56" t="s">
        <v>3352</v>
      </c>
      <c r="B4266" s="56" t="s">
        <v>2613</v>
      </c>
      <c r="C4266" s="56" t="s">
        <v>4829</v>
      </c>
    </row>
    <row r="4267" spans="1:3" x14ac:dyDescent="0.25">
      <c r="A4267" s="56" t="s">
        <v>3352</v>
      </c>
      <c r="B4267" s="56" t="s">
        <v>2349</v>
      </c>
      <c r="C4267" s="56" t="s">
        <v>4717</v>
      </c>
    </row>
    <row r="4268" spans="1:3" x14ac:dyDescent="0.25">
      <c r="A4268" s="56" t="s">
        <v>3352</v>
      </c>
      <c r="B4268" s="56" t="s">
        <v>2353</v>
      </c>
      <c r="C4268" s="56" t="s">
        <v>4717</v>
      </c>
    </row>
    <row r="4269" spans="1:3" x14ac:dyDescent="0.25">
      <c r="A4269" s="56" t="s">
        <v>3352</v>
      </c>
      <c r="B4269" s="56" t="s">
        <v>2351</v>
      </c>
      <c r="C4269" s="56" t="s">
        <v>4717</v>
      </c>
    </row>
    <row r="4270" spans="1:3" x14ac:dyDescent="0.25">
      <c r="A4270" s="56" t="s">
        <v>3348</v>
      </c>
      <c r="B4270" s="56" t="s">
        <v>2631</v>
      </c>
      <c r="C4270" s="56" t="s">
        <v>4829</v>
      </c>
    </row>
    <row r="4271" spans="1:3" x14ac:dyDescent="0.25">
      <c r="A4271" s="56" t="s">
        <v>3348</v>
      </c>
      <c r="B4271" s="56" t="s">
        <v>2613</v>
      </c>
      <c r="C4271" s="56" t="s">
        <v>4829</v>
      </c>
    </row>
    <row r="4272" spans="1:3" x14ac:dyDescent="0.25">
      <c r="A4272" s="56" t="s">
        <v>199</v>
      </c>
      <c r="B4272" s="56" t="s">
        <v>1969</v>
      </c>
      <c r="C4272" s="56" t="s">
        <v>4968</v>
      </c>
    </row>
    <row r="4273" spans="1:3" x14ac:dyDescent="0.25">
      <c r="A4273" s="56" t="s">
        <v>199</v>
      </c>
      <c r="B4273" s="56" t="s">
        <v>1963</v>
      </c>
      <c r="C4273" s="56" t="s">
        <v>4969</v>
      </c>
    </row>
    <row r="4274" spans="1:3" x14ac:dyDescent="0.25">
      <c r="A4274" s="56" t="s">
        <v>199</v>
      </c>
      <c r="B4274" s="56" t="s">
        <v>1967</v>
      </c>
      <c r="C4274" s="56" t="s">
        <v>4968</v>
      </c>
    </row>
    <row r="4275" spans="1:3" x14ac:dyDescent="0.25">
      <c r="A4275" s="56" t="s">
        <v>199</v>
      </c>
      <c r="B4275" s="56" t="s">
        <v>1241</v>
      </c>
      <c r="C4275" s="56" t="s">
        <v>4970</v>
      </c>
    </row>
    <row r="4276" spans="1:3" x14ac:dyDescent="0.25">
      <c r="A4276" s="56" t="s">
        <v>199</v>
      </c>
      <c r="B4276" s="56" t="s">
        <v>1255</v>
      </c>
      <c r="C4276" s="56" t="s">
        <v>4446</v>
      </c>
    </row>
    <row r="4277" spans="1:3" x14ac:dyDescent="0.25">
      <c r="A4277" s="56" t="s">
        <v>199</v>
      </c>
      <c r="B4277" s="56" t="s">
        <v>1723</v>
      </c>
      <c r="C4277" s="56" t="s">
        <v>4445</v>
      </c>
    </row>
    <row r="4278" spans="1:3" x14ac:dyDescent="0.25">
      <c r="A4278" s="56" t="s">
        <v>199</v>
      </c>
      <c r="B4278" s="56" t="s">
        <v>1649</v>
      </c>
      <c r="C4278" s="56" t="s">
        <v>4968</v>
      </c>
    </row>
    <row r="4279" spans="1:3" x14ac:dyDescent="0.25">
      <c r="A4279" s="56" t="s">
        <v>199</v>
      </c>
      <c r="B4279" s="56" t="s">
        <v>1807</v>
      </c>
      <c r="C4279" s="56" t="s">
        <v>4446</v>
      </c>
    </row>
    <row r="4280" spans="1:3" x14ac:dyDescent="0.25">
      <c r="A4280" s="56" t="s">
        <v>199</v>
      </c>
      <c r="B4280" s="56" t="s">
        <v>1995</v>
      </c>
      <c r="C4280" s="56" t="s">
        <v>4446</v>
      </c>
    </row>
    <row r="4281" spans="1:3" x14ac:dyDescent="0.25">
      <c r="A4281" s="56" t="s">
        <v>199</v>
      </c>
      <c r="B4281" s="56" t="s">
        <v>1309</v>
      </c>
      <c r="C4281" s="56" t="s">
        <v>4968</v>
      </c>
    </row>
    <row r="4282" spans="1:3" x14ac:dyDescent="0.25">
      <c r="A4282" s="56" t="s">
        <v>199</v>
      </c>
      <c r="B4282" s="56" t="s">
        <v>1707</v>
      </c>
      <c r="C4282" s="56" t="s">
        <v>4472</v>
      </c>
    </row>
    <row r="4283" spans="1:3" x14ac:dyDescent="0.25">
      <c r="A4283" s="56" t="s">
        <v>199</v>
      </c>
      <c r="B4283" s="56" t="s">
        <v>1179</v>
      </c>
      <c r="C4283" s="56" t="s">
        <v>4449</v>
      </c>
    </row>
    <row r="4284" spans="1:3" x14ac:dyDescent="0.25">
      <c r="A4284" s="56" t="s">
        <v>199</v>
      </c>
      <c r="B4284" s="56" t="s">
        <v>1805</v>
      </c>
      <c r="C4284" s="56" t="s">
        <v>4446</v>
      </c>
    </row>
    <row r="4285" spans="1:3" x14ac:dyDescent="0.25">
      <c r="A4285" s="56" t="s">
        <v>199</v>
      </c>
      <c r="B4285" s="56" t="s">
        <v>1307</v>
      </c>
      <c r="C4285" s="56" t="s">
        <v>4968</v>
      </c>
    </row>
    <row r="4286" spans="1:3" x14ac:dyDescent="0.25">
      <c r="A4286" s="56" t="s">
        <v>199</v>
      </c>
      <c r="B4286" s="56" t="s">
        <v>1713</v>
      </c>
      <c r="C4286" s="56" t="s">
        <v>4445</v>
      </c>
    </row>
    <row r="4287" spans="1:3" x14ac:dyDescent="0.25">
      <c r="A4287" s="56" t="s">
        <v>199</v>
      </c>
      <c r="B4287" s="56" t="s">
        <v>1961</v>
      </c>
      <c r="C4287" s="56" t="s">
        <v>4969</v>
      </c>
    </row>
    <row r="4288" spans="1:3" x14ac:dyDescent="0.25">
      <c r="A4288" s="56" t="s">
        <v>199</v>
      </c>
      <c r="B4288" s="56" t="s">
        <v>2517</v>
      </c>
      <c r="C4288" s="56" t="s">
        <v>4446</v>
      </c>
    </row>
    <row r="4289" spans="1:3" x14ac:dyDescent="0.25">
      <c r="A4289" s="56" t="s">
        <v>199</v>
      </c>
      <c r="B4289" s="56" t="s">
        <v>1959</v>
      </c>
      <c r="C4289" s="56" t="s">
        <v>4971</v>
      </c>
    </row>
    <row r="4290" spans="1:3" x14ac:dyDescent="0.25">
      <c r="A4290" s="56" t="s">
        <v>199</v>
      </c>
      <c r="B4290" s="56" t="s">
        <v>2539</v>
      </c>
      <c r="C4290" s="56" t="s">
        <v>4446</v>
      </c>
    </row>
    <row r="4291" spans="1:3" x14ac:dyDescent="0.25">
      <c r="A4291" s="56" t="s">
        <v>199</v>
      </c>
      <c r="B4291" s="56" t="s">
        <v>1727</v>
      </c>
      <c r="C4291" s="56" t="s">
        <v>4445</v>
      </c>
    </row>
    <row r="4292" spans="1:3" x14ac:dyDescent="0.25">
      <c r="A4292" s="56" t="s">
        <v>199</v>
      </c>
      <c r="B4292" s="56" t="s">
        <v>2765</v>
      </c>
      <c r="C4292" s="56" t="s">
        <v>4447</v>
      </c>
    </row>
    <row r="4293" spans="1:3" x14ac:dyDescent="0.25">
      <c r="A4293" s="56" t="s">
        <v>199</v>
      </c>
      <c r="B4293" s="56" t="s">
        <v>1997</v>
      </c>
      <c r="C4293" s="56" t="s">
        <v>4446</v>
      </c>
    </row>
    <row r="4294" spans="1:3" x14ac:dyDescent="0.25">
      <c r="A4294" s="56" t="s">
        <v>199</v>
      </c>
      <c r="B4294" s="56" t="s">
        <v>1725</v>
      </c>
      <c r="C4294" s="56" t="s">
        <v>4445</v>
      </c>
    </row>
    <row r="4295" spans="1:3" x14ac:dyDescent="0.25">
      <c r="A4295" s="56" t="s">
        <v>199</v>
      </c>
      <c r="B4295" s="56" t="s">
        <v>1809</v>
      </c>
      <c r="C4295" s="56" t="s">
        <v>4446</v>
      </c>
    </row>
    <row r="4296" spans="1:3" x14ac:dyDescent="0.25">
      <c r="A4296" s="56" t="s">
        <v>199</v>
      </c>
      <c r="B4296" s="56" t="s">
        <v>2767</v>
      </c>
      <c r="C4296" s="56" t="s">
        <v>4447</v>
      </c>
    </row>
    <row r="4297" spans="1:3" x14ac:dyDescent="0.25">
      <c r="A4297" s="56" t="s">
        <v>199</v>
      </c>
      <c r="B4297" s="56" t="s">
        <v>2151</v>
      </c>
      <c r="C4297" s="56" t="s">
        <v>4446</v>
      </c>
    </row>
    <row r="4298" spans="1:3" x14ac:dyDescent="0.25">
      <c r="A4298" s="56" t="s">
        <v>199</v>
      </c>
      <c r="B4298" s="56" t="s">
        <v>1305</v>
      </c>
      <c r="C4298" s="56" t="s">
        <v>4968</v>
      </c>
    </row>
    <row r="4299" spans="1:3" x14ac:dyDescent="0.25">
      <c r="A4299" s="56" t="s">
        <v>199</v>
      </c>
      <c r="B4299" s="56" t="s">
        <v>1717</v>
      </c>
      <c r="C4299" s="56" t="s">
        <v>4972</v>
      </c>
    </row>
    <row r="4300" spans="1:3" x14ac:dyDescent="0.25">
      <c r="A4300" s="56" t="s">
        <v>199</v>
      </c>
      <c r="B4300" s="56" t="s">
        <v>1711</v>
      </c>
      <c r="C4300" s="56" t="s">
        <v>4445</v>
      </c>
    </row>
    <row r="4301" spans="1:3" x14ac:dyDescent="0.25">
      <c r="A4301" s="56" t="s">
        <v>199</v>
      </c>
      <c r="B4301" s="56" t="s">
        <v>1715</v>
      </c>
      <c r="C4301" s="56" t="s">
        <v>4445</v>
      </c>
    </row>
    <row r="4302" spans="1:3" x14ac:dyDescent="0.25">
      <c r="A4302" s="56" t="s">
        <v>199</v>
      </c>
      <c r="B4302" s="56" t="s">
        <v>1311</v>
      </c>
      <c r="C4302" s="56" t="s">
        <v>4968</v>
      </c>
    </row>
    <row r="4303" spans="1:3" x14ac:dyDescent="0.25">
      <c r="A4303" s="56" t="s">
        <v>199</v>
      </c>
      <c r="B4303" s="56" t="s">
        <v>1003</v>
      </c>
      <c r="C4303" s="56" t="s">
        <v>4446</v>
      </c>
    </row>
    <row r="4304" spans="1:3" x14ac:dyDescent="0.25">
      <c r="A4304" s="56" t="s">
        <v>199</v>
      </c>
      <c r="B4304" s="56" t="s">
        <v>659</v>
      </c>
      <c r="C4304" s="56" t="s">
        <v>4446</v>
      </c>
    </row>
    <row r="4305" spans="1:3" x14ac:dyDescent="0.25">
      <c r="A4305" s="56" t="s">
        <v>104</v>
      </c>
      <c r="B4305" s="56" t="s">
        <v>1959</v>
      </c>
      <c r="C4305" s="56" t="s">
        <v>4973</v>
      </c>
    </row>
    <row r="4306" spans="1:3" x14ac:dyDescent="0.25">
      <c r="A4306" s="56" t="s">
        <v>104</v>
      </c>
      <c r="B4306" s="56" t="s">
        <v>2539</v>
      </c>
      <c r="C4306" s="56" t="s">
        <v>4974</v>
      </c>
    </row>
    <row r="4307" spans="1:3" x14ac:dyDescent="0.25">
      <c r="A4307" s="56" t="s">
        <v>104</v>
      </c>
      <c r="B4307" s="56" t="s">
        <v>2517</v>
      </c>
      <c r="C4307" s="56" t="s">
        <v>4974</v>
      </c>
    </row>
    <row r="4308" spans="1:3" x14ac:dyDescent="0.25">
      <c r="A4308" s="56" t="s">
        <v>104</v>
      </c>
      <c r="B4308" s="56" t="s">
        <v>1961</v>
      </c>
      <c r="C4308" s="56" t="s">
        <v>4973</v>
      </c>
    </row>
    <row r="4309" spans="1:3" x14ac:dyDescent="0.25">
      <c r="A4309" s="56" t="s">
        <v>104</v>
      </c>
      <c r="B4309" s="56" t="s">
        <v>1307</v>
      </c>
      <c r="C4309" s="56" t="s">
        <v>4975</v>
      </c>
    </row>
    <row r="4310" spans="1:3" x14ac:dyDescent="0.25">
      <c r="A4310" s="56" t="s">
        <v>104</v>
      </c>
      <c r="B4310" s="56" t="s">
        <v>1725</v>
      </c>
      <c r="C4310" s="56" t="s">
        <v>4445</v>
      </c>
    </row>
    <row r="4311" spans="1:3" x14ac:dyDescent="0.25">
      <c r="A4311" s="56" t="s">
        <v>104</v>
      </c>
      <c r="B4311" s="56" t="s">
        <v>1805</v>
      </c>
      <c r="C4311" s="56" t="s">
        <v>4974</v>
      </c>
    </row>
    <row r="4312" spans="1:3" x14ac:dyDescent="0.25">
      <c r="A4312" s="56" t="s">
        <v>104</v>
      </c>
      <c r="B4312" s="56" t="s">
        <v>1809</v>
      </c>
      <c r="C4312" s="56" t="s">
        <v>4496</v>
      </c>
    </row>
    <row r="4313" spans="1:3" x14ac:dyDescent="0.25">
      <c r="A4313" s="56" t="s">
        <v>104</v>
      </c>
      <c r="B4313" s="56" t="s">
        <v>1807</v>
      </c>
      <c r="C4313" s="56" t="s">
        <v>4974</v>
      </c>
    </row>
    <row r="4314" spans="1:3" x14ac:dyDescent="0.25">
      <c r="A4314" s="56" t="s">
        <v>104</v>
      </c>
      <c r="B4314" s="56" t="s">
        <v>1305</v>
      </c>
      <c r="C4314" s="56" t="s">
        <v>4975</v>
      </c>
    </row>
    <row r="4315" spans="1:3" x14ac:dyDescent="0.25">
      <c r="A4315" s="56" t="s">
        <v>104</v>
      </c>
      <c r="B4315" s="56" t="s">
        <v>1309</v>
      </c>
      <c r="C4315" s="56" t="s">
        <v>4975</v>
      </c>
    </row>
    <row r="4316" spans="1:3" x14ac:dyDescent="0.25">
      <c r="A4316" s="56" t="s">
        <v>104</v>
      </c>
      <c r="B4316" s="56" t="s">
        <v>1649</v>
      </c>
      <c r="C4316" s="56" t="s">
        <v>4975</v>
      </c>
    </row>
    <row r="4317" spans="1:3" x14ac:dyDescent="0.25">
      <c r="A4317" s="56" t="s">
        <v>104</v>
      </c>
      <c r="B4317" s="56" t="s">
        <v>1717</v>
      </c>
      <c r="C4317" s="56" t="s">
        <v>4444</v>
      </c>
    </row>
    <row r="4318" spans="1:3" x14ac:dyDescent="0.25">
      <c r="A4318" s="56" t="s">
        <v>104</v>
      </c>
      <c r="B4318" s="56" t="s">
        <v>1723</v>
      </c>
      <c r="C4318" s="56" t="s">
        <v>4445</v>
      </c>
    </row>
    <row r="4319" spans="1:3" x14ac:dyDescent="0.25">
      <c r="A4319" s="56" t="s">
        <v>104</v>
      </c>
      <c r="B4319" s="56" t="s">
        <v>1255</v>
      </c>
      <c r="C4319" s="56" t="s">
        <v>4974</v>
      </c>
    </row>
    <row r="4320" spans="1:3" x14ac:dyDescent="0.25">
      <c r="A4320" s="56" t="s">
        <v>104</v>
      </c>
      <c r="B4320" s="56" t="s">
        <v>1311</v>
      </c>
      <c r="C4320" s="56" t="s">
        <v>4975</v>
      </c>
    </row>
    <row r="4321" spans="1:3" x14ac:dyDescent="0.25">
      <c r="A4321" s="56" t="s">
        <v>104</v>
      </c>
      <c r="B4321" s="56" t="s">
        <v>1719</v>
      </c>
      <c r="C4321" s="56" t="s">
        <v>4451</v>
      </c>
    </row>
    <row r="4322" spans="1:3" x14ac:dyDescent="0.25">
      <c r="A4322" s="56" t="s">
        <v>104</v>
      </c>
      <c r="B4322" s="56" t="s">
        <v>1963</v>
      </c>
      <c r="C4322" s="56" t="s">
        <v>4973</v>
      </c>
    </row>
    <row r="4323" spans="1:3" x14ac:dyDescent="0.25">
      <c r="A4323" s="56" t="s">
        <v>104</v>
      </c>
      <c r="B4323" s="56" t="s">
        <v>1969</v>
      </c>
      <c r="C4323" s="56" t="s">
        <v>4975</v>
      </c>
    </row>
    <row r="4324" spans="1:3" x14ac:dyDescent="0.25">
      <c r="A4324" s="56" t="s">
        <v>104</v>
      </c>
      <c r="B4324" s="56" t="s">
        <v>3013</v>
      </c>
      <c r="C4324" s="56" t="s">
        <v>4505</v>
      </c>
    </row>
    <row r="4325" spans="1:3" x14ac:dyDescent="0.25">
      <c r="A4325" s="56" t="s">
        <v>104</v>
      </c>
      <c r="B4325" s="56" t="s">
        <v>1967</v>
      </c>
      <c r="C4325" s="56" t="s">
        <v>4975</v>
      </c>
    </row>
    <row r="4326" spans="1:3" x14ac:dyDescent="0.25">
      <c r="A4326" s="56" t="s">
        <v>104</v>
      </c>
      <c r="B4326" s="56" t="s">
        <v>3009</v>
      </c>
      <c r="C4326" s="56" t="s">
        <v>4505</v>
      </c>
    </row>
    <row r="4327" spans="1:3" x14ac:dyDescent="0.25">
      <c r="A4327" s="56" t="s">
        <v>104</v>
      </c>
      <c r="B4327" s="56" t="s">
        <v>2765</v>
      </c>
      <c r="C4327" s="56" t="s">
        <v>4458</v>
      </c>
    </row>
    <row r="4328" spans="1:3" x14ac:dyDescent="0.25">
      <c r="A4328" s="56" t="s">
        <v>104</v>
      </c>
      <c r="B4328" s="56" t="s">
        <v>2999</v>
      </c>
      <c r="C4328" s="56" t="s">
        <v>4505</v>
      </c>
    </row>
    <row r="4329" spans="1:3" x14ac:dyDescent="0.25">
      <c r="A4329" s="56" t="s">
        <v>104</v>
      </c>
      <c r="B4329" s="56" t="s">
        <v>1179</v>
      </c>
      <c r="C4329" s="56" t="s">
        <v>4460</v>
      </c>
    </row>
    <row r="4330" spans="1:3" x14ac:dyDescent="0.25">
      <c r="A4330" s="56" t="s">
        <v>104</v>
      </c>
      <c r="B4330" s="56" t="s">
        <v>2997</v>
      </c>
      <c r="C4330" s="56" t="s">
        <v>4505</v>
      </c>
    </row>
    <row r="4331" spans="1:3" x14ac:dyDescent="0.25">
      <c r="A4331" s="56" t="s">
        <v>104</v>
      </c>
      <c r="B4331" s="56" t="s">
        <v>3001</v>
      </c>
      <c r="C4331" s="56" t="s">
        <v>4505</v>
      </c>
    </row>
    <row r="4332" spans="1:3" x14ac:dyDescent="0.25">
      <c r="A4332" s="56" t="s">
        <v>104</v>
      </c>
      <c r="B4332" s="56" t="s">
        <v>2927</v>
      </c>
      <c r="C4332" s="56" t="s">
        <v>4505</v>
      </c>
    </row>
    <row r="4333" spans="1:3" x14ac:dyDescent="0.25">
      <c r="A4333" s="56" t="s">
        <v>104</v>
      </c>
      <c r="B4333" s="56" t="s">
        <v>2921</v>
      </c>
      <c r="C4333" s="56" t="s">
        <v>4505</v>
      </c>
    </row>
    <row r="4334" spans="1:3" x14ac:dyDescent="0.25">
      <c r="A4334" s="56" t="s">
        <v>104</v>
      </c>
      <c r="B4334" s="56" t="s">
        <v>2751</v>
      </c>
      <c r="C4334" s="56" t="s">
        <v>4466</v>
      </c>
    </row>
    <row r="4335" spans="1:3" x14ac:dyDescent="0.25">
      <c r="A4335" s="56" t="s">
        <v>104</v>
      </c>
      <c r="B4335" s="56" t="s">
        <v>669</v>
      </c>
      <c r="C4335" s="56" t="s">
        <v>4505</v>
      </c>
    </row>
    <row r="4336" spans="1:3" x14ac:dyDescent="0.25">
      <c r="A4336" s="56" t="s">
        <v>104</v>
      </c>
      <c r="B4336" s="56" t="s">
        <v>2919</v>
      </c>
      <c r="C4336" s="56" t="s">
        <v>4505</v>
      </c>
    </row>
    <row r="4337" spans="1:3" x14ac:dyDescent="0.25">
      <c r="A4337" s="56" t="s">
        <v>104</v>
      </c>
      <c r="B4337" s="56" t="s">
        <v>1707</v>
      </c>
      <c r="C4337" s="56" t="s">
        <v>4448</v>
      </c>
    </row>
    <row r="4338" spans="1:3" x14ac:dyDescent="0.25">
      <c r="A4338" s="56" t="s">
        <v>104</v>
      </c>
      <c r="B4338" s="56" t="s">
        <v>1239</v>
      </c>
      <c r="C4338" s="56" t="s">
        <v>4976</v>
      </c>
    </row>
    <row r="4339" spans="1:3" x14ac:dyDescent="0.25">
      <c r="A4339" s="56" t="s">
        <v>104</v>
      </c>
      <c r="B4339" s="56" t="s">
        <v>655</v>
      </c>
      <c r="C4339" s="56" t="s">
        <v>4505</v>
      </c>
    </row>
    <row r="4340" spans="1:3" x14ac:dyDescent="0.25">
      <c r="A4340" s="56" t="s">
        <v>104</v>
      </c>
      <c r="B4340" s="56" t="s">
        <v>2925</v>
      </c>
      <c r="C4340" s="56" t="s">
        <v>4505</v>
      </c>
    </row>
    <row r="4341" spans="1:3" x14ac:dyDescent="0.25">
      <c r="A4341" s="56" t="s">
        <v>104</v>
      </c>
      <c r="B4341" s="56" t="s">
        <v>1995</v>
      </c>
      <c r="C4341" s="56" t="s">
        <v>4502</v>
      </c>
    </row>
    <row r="4342" spans="1:3" x14ac:dyDescent="0.25">
      <c r="A4342" s="56" t="s">
        <v>104</v>
      </c>
      <c r="B4342" s="56" t="s">
        <v>2749</v>
      </c>
      <c r="C4342" s="56" t="s">
        <v>4466</v>
      </c>
    </row>
    <row r="4343" spans="1:3" x14ac:dyDescent="0.25">
      <c r="A4343" s="56" t="s">
        <v>104</v>
      </c>
      <c r="B4343" s="56" t="s">
        <v>1003</v>
      </c>
      <c r="C4343" s="56" t="s">
        <v>4469</v>
      </c>
    </row>
    <row r="4344" spans="1:3" x14ac:dyDescent="0.25">
      <c r="A4344" s="56" t="s">
        <v>104</v>
      </c>
      <c r="B4344" s="56" t="s">
        <v>667</v>
      </c>
      <c r="C4344" s="56" t="s">
        <v>4505</v>
      </c>
    </row>
    <row r="4345" spans="1:3" x14ac:dyDescent="0.25">
      <c r="A4345" s="56" t="s">
        <v>104</v>
      </c>
      <c r="B4345" s="56" t="s">
        <v>3005</v>
      </c>
      <c r="C4345" s="56" t="s">
        <v>4505</v>
      </c>
    </row>
    <row r="4346" spans="1:3" x14ac:dyDescent="0.25">
      <c r="A4346" s="56" t="s">
        <v>104</v>
      </c>
      <c r="B4346" s="56" t="s">
        <v>3015</v>
      </c>
      <c r="C4346" s="56" t="s">
        <v>4505</v>
      </c>
    </row>
    <row r="4347" spans="1:3" x14ac:dyDescent="0.25">
      <c r="A4347" s="56" t="s">
        <v>104</v>
      </c>
      <c r="B4347" s="56" t="s">
        <v>1713</v>
      </c>
      <c r="C4347" s="56" t="s">
        <v>4445</v>
      </c>
    </row>
    <row r="4348" spans="1:3" x14ac:dyDescent="0.25">
      <c r="A4348" s="56" t="s">
        <v>104</v>
      </c>
      <c r="B4348" s="56" t="s">
        <v>3003</v>
      </c>
      <c r="C4348" s="56" t="s">
        <v>4505</v>
      </c>
    </row>
    <row r="4349" spans="1:3" x14ac:dyDescent="0.25">
      <c r="A4349" s="56" t="s">
        <v>104</v>
      </c>
      <c r="B4349" s="56" t="s">
        <v>653</v>
      </c>
      <c r="C4349" s="56" t="s">
        <v>4505</v>
      </c>
    </row>
    <row r="4350" spans="1:3" x14ac:dyDescent="0.25">
      <c r="A4350" s="56" t="s">
        <v>104</v>
      </c>
      <c r="B4350" s="56" t="s">
        <v>2917</v>
      </c>
      <c r="C4350" s="56" t="s">
        <v>4505</v>
      </c>
    </row>
    <row r="4351" spans="1:3" x14ac:dyDescent="0.25">
      <c r="A4351" s="56" t="s">
        <v>104</v>
      </c>
      <c r="B4351" s="56" t="s">
        <v>2285</v>
      </c>
      <c r="C4351" s="56" t="s">
        <v>4977</v>
      </c>
    </row>
    <row r="4352" spans="1:3" x14ac:dyDescent="0.25">
      <c r="A4352" s="56" t="s">
        <v>104</v>
      </c>
      <c r="B4352" s="56" t="s">
        <v>665</v>
      </c>
      <c r="C4352" s="56" t="s">
        <v>4505</v>
      </c>
    </row>
    <row r="4353" spans="1:3" x14ac:dyDescent="0.25">
      <c r="A4353" s="56" t="s">
        <v>104</v>
      </c>
      <c r="B4353" s="56" t="s">
        <v>659</v>
      </c>
      <c r="C4353" s="56" t="s">
        <v>4469</v>
      </c>
    </row>
    <row r="4354" spans="1:3" x14ac:dyDescent="0.25">
      <c r="A4354" s="56" t="s">
        <v>104</v>
      </c>
      <c r="B4354" s="56" t="s">
        <v>3011</v>
      </c>
      <c r="C4354" s="56" t="s">
        <v>4505</v>
      </c>
    </row>
    <row r="4355" spans="1:3" x14ac:dyDescent="0.25">
      <c r="A4355" s="56" t="s">
        <v>104</v>
      </c>
      <c r="B4355" s="56" t="s">
        <v>3017</v>
      </c>
      <c r="C4355" s="56" t="s">
        <v>4505</v>
      </c>
    </row>
    <row r="4356" spans="1:3" x14ac:dyDescent="0.25">
      <c r="A4356" s="56" t="s">
        <v>104</v>
      </c>
      <c r="B4356" s="56" t="s">
        <v>1715</v>
      </c>
      <c r="C4356" s="56" t="s">
        <v>4445</v>
      </c>
    </row>
    <row r="4357" spans="1:3" x14ac:dyDescent="0.25">
      <c r="A4357" s="56" t="s">
        <v>104</v>
      </c>
      <c r="B4357" s="56" t="s">
        <v>651</v>
      </c>
      <c r="C4357" s="56" t="s">
        <v>4505</v>
      </c>
    </row>
    <row r="4358" spans="1:3" x14ac:dyDescent="0.25">
      <c r="A4358" s="56" t="s">
        <v>104</v>
      </c>
      <c r="B4358" s="56" t="s">
        <v>3007</v>
      </c>
      <c r="C4358" s="56" t="s">
        <v>4505</v>
      </c>
    </row>
    <row r="4359" spans="1:3" x14ac:dyDescent="0.25">
      <c r="A4359" s="56" t="s">
        <v>104</v>
      </c>
      <c r="B4359" s="56" t="s">
        <v>1727</v>
      </c>
      <c r="C4359" s="56" t="s">
        <v>4445</v>
      </c>
    </row>
    <row r="4360" spans="1:3" x14ac:dyDescent="0.25">
      <c r="A4360" s="56" t="s">
        <v>104</v>
      </c>
      <c r="B4360" s="56" t="s">
        <v>1997</v>
      </c>
      <c r="C4360" s="56" t="s">
        <v>4502</v>
      </c>
    </row>
    <row r="4361" spans="1:3" x14ac:dyDescent="0.25">
      <c r="A4361" s="56" t="s">
        <v>104</v>
      </c>
      <c r="B4361" s="56" t="s">
        <v>2151</v>
      </c>
      <c r="C4361" s="56" t="s">
        <v>4446</v>
      </c>
    </row>
    <row r="4362" spans="1:3" x14ac:dyDescent="0.25">
      <c r="A4362" s="56" t="s">
        <v>104</v>
      </c>
      <c r="B4362" s="56" t="s">
        <v>2923</v>
      </c>
      <c r="C4362" s="56" t="s">
        <v>4505</v>
      </c>
    </row>
    <row r="4363" spans="1:3" x14ac:dyDescent="0.25">
      <c r="A4363" s="56" t="s">
        <v>104</v>
      </c>
      <c r="B4363" s="56" t="s">
        <v>2767</v>
      </c>
      <c r="C4363" s="56" t="s">
        <v>4458</v>
      </c>
    </row>
    <row r="4364" spans="1:3" x14ac:dyDescent="0.25">
      <c r="A4364" s="56" t="s">
        <v>104</v>
      </c>
      <c r="B4364" s="56" t="s">
        <v>1711</v>
      </c>
      <c r="C4364" s="56" t="s">
        <v>4445</v>
      </c>
    </row>
    <row r="4365" spans="1:3" x14ac:dyDescent="0.25">
      <c r="A4365" s="56" t="s">
        <v>104</v>
      </c>
      <c r="B4365" s="56" t="s">
        <v>3019</v>
      </c>
      <c r="C4365" s="56" t="s">
        <v>4505</v>
      </c>
    </row>
    <row r="4366" spans="1:3" x14ac:dyDescent="0.25">
      <c r="A4366" s="56" t="s">
        <v>45</v>
      </c>
      <c r="B4366" s="56" t="s">
        <v>1309</v>
      </c>
      <c r="C4366" s="56" t="s">
        <v>4978</v>
      </c>
    </row>
    <row r="4367" spans="1:3" x14ac:dyDescent="0.25">
      <c r="A4367" s="56" t="s">
        <v>45</v>
      </c>
      <c r="B4367" s="56" t="s">
        <v>3013</v>
      </c>
      <c r="C4367" s="56" t="s">
        <v>4505</v>
      </c>
    </row>
    <row r="4368" spans="1:3" x14ac:dyDescent="0.25">
      <c r="A4368" s="56" t="s">
        <v>45</v>
      </c>
      <c r="B4368" s="56" t="s">
        <v>2765</v>
      </c>
      <c r="C4368" s="56" t="s">
        <v>4458</v>
      </c>
    </row>
    <row r="4369" spans="1:3" x14ac:dyDescent="0.25">
      <c r="A4369" s="56" t="s">
        <v>45</v>
      </c>
      <c r="B4369" s="56" t="s">
        <v>2539</v>
      </c>
      <c r="C4369" s="56" t="s">
        <v>4469</v>
      </c>
    </row>
    <row r="4370" spans="1:3" x14ac:dyDescent="0.25">
      <c r="A4370" s="56" t="s">
        <v>45</v>
      </c>
      <c r="B4370" s="56" t="s">
        <v>1805</v>
      </c>
      <c r="C4370" s="56" t="s">
        <v>4813</v>
      </c>
    </row>
    <row r="4371" spans="1:3" x14ac:dyDescent="0.25">
      <c r="A4371" s="56" t="s">
        <v>45</v>
      </c>
      <c r="B4371" s="56" t="s">
        <v>1727</v>
      </c>
      <c r="C4371" s="56" t="s">
        <v>4979</v>
      </c>
    </row>
    <row r="4372" spans="1:3" x14ac:dyDescent="0.25">
      <c r="A4372" s="56" t="s">
        <v>45</v>
      </c>
      <c r="B4372" s="56" t="s">
        <v>1967</v>
      </c>
      <c r="C4372" s="56" t="s">
        <v>4978</v>
      </c>
    </row>
    <row r="4373" spans="1:3" x14ac:dyDescent="0.25">
      <c r="A4373" s="56" t="s">
        <v>45</v>
      </c>
      <c r="B4373" s="56" t="s">
        <v>3001</v>
      </c>
      <c r="C4373" s="56" t="s">
        <v>4505</v>
      </c>
    </row>
    <row r="4374" spans="1:3" x14ac:dyDescent="0.25">
      <c r="A4374" s="56" t="s">
        <v>45</v>
      </c>
      <c r="B4374" s="56" t="s">
        <v>1719</v>
      </c>
      <c r="C4374" s="56" t="s">
        <v>4459</v>
      </c>
    </row>
    <row r="4375" spans="1:3" x14ac:dyDescent="0.25">
      <c r="A4375" s="56" t="s">
        <v>45</v>
      </c>
      <c r="B4375" s="56" t="s">
        <v>1807</v>
      </c>
      <c r="C4375" s="56" t="s">
        <v>4813</v>
      </c>
    </row>
    <row r="4376" spans="1:3" x14ac:dyDescent="0.25">
      <c r="A4376" s="56" t="s">
        <v>45</v>
      </c>
      <c r="B4376" s="56" t="s">
        <v>2921</v>
      </c>
      <c r="C4376" s="56" t="s">
        <v>4505</v>
      </c>
    </row>
    <row r="4377" spans="1:3" x14ac:dyDescent="0.25">
      <c r="A4377" s="56" t="s">
        <v>45</v>
      </c>
      <c r="B4377" s="56" t="s">
        <v>2751</v>
      </c>
      <c r="C4377" s="56" t="s">
        <v>4466</v>
      </c>
    </row>
    <row r="4378" spans="1:3" x14ac:dyDescent="0.25">
      <c r="A4378" s="56" t="s">
        <v>45</v>
      </c>
      <c r="B4378" s="56" t="s">
        <v>1649</v>
      </c>
      <c r="C4378" s="56" t="s">
        <v>4978</v>
      </c>
    </row>
    <row r="4379" spans="1:3" x14ac:dyDescent="0.25">
      <c r="A4379" s="56" t="s">
        <v>45</v>
      </c>
      <c r="B4379" s="56" t="s">
        <v>669</v>
      </c>
      <c r="C4379" s="56" t="s">
        <v>4505</v>
      </c>
    </row>
    <row r="4380" spans="1:3" x14ac:dyDescent="0.25">
      <c r="A4380" s="56" t="s">
        <v>45</v>
      </c>
      <c r="B4380" s="56" t="s">
        <v>1707</v>
      </c>
      <c r="C4380" s="56" t="s">
        <v>4448</v>
      </c>
    </row>
    <row r="4381" spans="1:3" x14ac:dyDescent="0.25">
      <c r="A4381" s="56" t="s">
        <v>45</v>
      </c>
      <c r="B4381" s="56" t="s">
        <v>1809</v>
      </c>
      <c r="C4381" s="56" t="s">
        <v>4496</v>
      </c>
    </row>
    <row r="4382" spans="1:3" x14ac:dyDescent="0.25">
      <c r="A4382" s="56" t="s">
        <v>45</v>
      </c>
      <c r="B4382" s="56" t="s">
        <v>2923</v>
      </c>
      <c r="C4382" s="56" t="s">
        <v>4505</v>
      </c>
    </row>
    <row r="4383" spans="1:3" x14ac:dyDescent="0.25">
      <c r="A4383" s="56" t="s">
        <v>45</v>
      </c>
      <c r="B4383" s="56" t="s">
        <v>655</v>
      </c>
      <c r="C4383" s="56" t="s">
        <v>4505</v>
      </c>
    </row>
    <row r="4384" spans="1:3" x14ac:dyDescent="0.25">
      <c r="A4384" s="56" t="s">
        <v>45</v>
      </c>
      <c r="B4384" s="56" t="s">
        <v>1995</v>
      </c>
      <c r="C4384" s="56" t="s">
        <v>4502</v>
      </c>
    </row>
    <row r="4385" spans="1:3" x14ac:dyDescent="0.25">
      <c r="A4385" s="56" t="s">
        <v>45</v>
      </c>
      <c r="B4385" s="56" t="s">
        <v>3011</v>
      </c>
      <c r="C4385" s="56" t="s">
        <v>4505</v>
      </c>
    </row>
    <row r="4386" spans="1:3" x14ac:dyDescent="0.25">
      <c r="A4386" s="56" t="s">
        <v>45</v>
      </c>
      <c r="B4386" s="56" t="s">
        <v>2767</v>
      </c>
      <c r="C4386" s="56" t="s">
        <v>4458</v>
      </c>
    </row>
    <row r="4387" spans="1:3" x14ac:dyDescent="0.25">
      <c r="A4387" s="56" t="s">
        <v>45</v>
      </c>
      <c r="B4387" s="56" t="s">
        <v>2151</v>
      </c>
      <c r="C4387" s="56" t="s">
        <v>4446</v>
      </c>
    </row>
    <row r="4388" spans="1:3" x14ac:dyDescent="0.25">
      <c r="A4388" s="56" t="s">
        <v>45</v>
      </c>
      <c r="B4388" s="56" t="s">
        <v>1305</v>
      </c>
      <c r="C4388" s="56" t="s">
        <v>4978</v>
      </c>
    </row>
    <row r="4389" spans="1:3" x14ac:dyDescent="0.25">
      <c r="A4389" s="56" t="s">
        <v>45</v>
      </c>
      <c r="B4389" s="56" t="s">
        <v>1715</v>
      </c>
      <c r="C4389" s="56" t="s">
        <v>4979</v>
      </c>
    </row>
    <row r="4390" spans="1:3" x14ac:dyDescent="0.25">
      <c r="A4390" s="56" t="s">
        <v>45</v>
      </c>
      <c r="B4390" s="56" t="s">
        <v>1723</v>
      </c>
      <c r="C4390" s="56" t="s">
        <v>4979</v>
      </c>
    </row>
    <row r="4391" spans="1:3" x14ac:dyDescent="0.25">
      <c r="A4391" s="56" t="s">
        <v>45</v>
      </c>
      <c r="B4391" s="56" t="s">
        <v>3015</v>
      </c>
      <c r="C4391" s="56" t="s">
        <v>4505</v>
      </c>
    </row>
    <row r="4392" spans="1:3" x14ac:dyDescent="0.25">
      <c r="A4392" s="56" t="s">
        <v>45</v>
      </c>
      <c r="B4392" s="56" t="s">
        <v>3003</v>
      </c>
      <c r="C4392" s="56" t="s">
        <v>4505</v>
      </c>
    </row>
    <row r="4393" spans="1:3" x14ac:dyDescent="0.25">
      <c r="A4393" s="56" t="s">
        <v>45</v>
      </c>
      <c r="B4393" s="56" t="s">
        <v>659</v>
      </c>
      <c r="C4393" s="56" t="s">
        <v>4469</v>
      </c>
    </row>
    <row r="4394" spans="1:3" x14ac:dyDescent="0.25">
      <c r="A4394" s="56" t="s">
        <v>45</v>
      </c>
      <c r="B4394" s="56" t="s">
        <v>2285</v>
      </c>
      <c r="C4394" s="56" t="s">
        <v>4980</v>
      </c>
    </row>
    <row r="4395" spans="1:3" x14ac:dyDescent="0.25">
      <c r="A4395" s="56" t="s">
        <v>45</v>
      </c>
      <c r="B4395" s="56" t="s">
        <v>1717</v>
      </c>
      <c r="C4395" s="56" t="s">
        <v>4981</v>
      </c>
    </row>
    <row r="4396" spans="1:3" x14ac:dyDescent="0.25">
      <c r="A4396" s="56" t="s">
        <v>45</v>
      </c>
      <c r="B4396" s="56" t="s">
        <v>3017</v>
      </c>
      <c r="C4396" s="56" t="s">
        <v>4505</v>
      </c>
    </row>
    <row r="4397" spans="1:3" x14ac:dyDescent="0.25">
      <c r="A4397" s="56" t="s">
        <v>45</v>
      </c>
      <c r="B4397" s="56" t="s">
        <v>651</v>
      </c>
      <c r="C4397" s="56" t="s">
        <v>4505</v>
      </c>
    </row>
    <row r="4398" spans="1:3" x14ac:dyDescent="0.25">
      <c r="A4398" s="56" t="s">
        <v>45</v>
      </c>
      <c r="B4398" s="56" t="s">
        <v>1969</v>
      </c>
      <c r="C4398" s="56" t="s">
        <v>4978</v>
      </c>
    </row>
    <row r="4399" spans="1:3" x14ac:dyDescent="0.25">
      <c r="A4399" s="56" t="s">
        <v>45</v>
      </c>
      <c r="B4399" s="56" t="s">
        <v>2517</v>
      </c>
      <c r="C4399" s="56" t="s">
        <v>4469</v>
      </c>
    </row>
    <row r="4400" spans="1:3" x14ac:dyDescent="0.25">
      <c r="A4400" s="56" t="s">
        <v>45</v>
      </c>
      <c r="B4400" s="56" t="s">
        <v>1963</v>
      </c>
      <c r="C4400" s="56" t="s">
        <v>4982</v>
      </c>
    </row>
    <row r="4401" spans="1:3" x14ac:dyDescent="0.25">
      <c r="A4401" s="56" t="s">
        <v>45</v>
      </c>
      <c r="B4401" s="56" t="s">
        <v>3019</v>
      </c>
      <c r="C4401" s="56" t="s">
        <v>4505</v>
      </c>
    </row>
    <row r="4402" spans="1:3" x14ac:dyDescent="0.25">
      <c r="A4402" s="56" t="s">
        <v>45</v>
      </c>
      <c r="B4402" s="56" t="s">
        <v>1325</v>
      </c>
      <c r="C4402" s="56" t="s">
        <v>4470</v>
      </c>
    </row>
    <row r="4403" spans="1:3" x14ac:dyDescent="0.25">
      <c r="A4403" s="56" t="s">
        <v>45</v>
      </c>
      <c r="B4403" s="56" t="s">
        <v>2541</v>
      </c>
      <c r="C4403" s="56" t="s">
        <v>4983</v>
      </c>
    </row>
    <row r="4404" spans="1:3" x14ac:dyDescent="0.25">
      <c r="A4404" s="56" t="s">
        <v>45</v>
      </c>
      <c r="B4404" s="56" t="s">
        <v>1711</v>
      </c>
      <c r="C4404" s="56" t="s">
        <v>4979</v>
      </c>
    </row>
    <row r="4405" spans="1:3" x14ac:dyDescent="0.25">
      <c r="A4405" s="56" t="s">
        <v>45</v>
      </c>
      <c r="B4405" s="56" t="s">
        <v>1997</v>
      </c>
      <c r="C4405" s="56" t="s">
        <v>4502</v>
      </c>
    </row>
    <row r="4406" spans="1:3" x14ac:dyDescent="0.25">
      <c r="A4406" s="56" t="s">
        <v>45</v>
      </c>
      <c r="B4406" s="56" t="s">
        <v>3007</v>
      </c>
      <c r="C4406" s="56" t="s">
        <v>4505</v>
      </c>
    </row>
    <row r="4407" spans="1:3" x14ac:dyDescent="0.25">
      <c r="A4407" s="56" t="s">
        <v>45</v>
      </c>
      <c r="B4407" s="56" t="s">
        <v>667</v>
      </c>
      <c r="C4407" s="56" t="s">
        <v>4505</v>
      </c>
    </row>
    <row r="4408" spans="1:3" x14ac:dyDescent="0.25">
      <c r="A4408" s="56" t="s">
        <v>45</v>
      </c>
      <c r="B4408" s="56" t="s">
        <v>665</v>
      </c>
      <c r="C4408" s="56" t="s">
        <v>4505</v>
      </c>
    </row>
    <row r="4409" spans="1:3" x14ac:dyDescent="0.25">
      <c r="A4409" s="56" t="s">
        <v>45</v>
      </c>
      <c r="B4409" s="56" t="s">
        <v>2917</v>
      </c>
      <c r="C4409" s="56" t="s">
        <v>4505</v>
      </c>
    </row>
    <row r="4410" spans="1:3" x14ac:dyDescent="0.25">
      <c r="A4410" s="56" t="s">
        <v>45</v>
      </c>
      <c r="B4410" s="56" t="s">
        <v>1961</v>
      </c>
      <c r="C4410" s="56" t="s">
        <v>4982</v>
      </c>
    </row>
    <row r="4411" spans="1:3" x14ac:dyDescent="0.25">
      <c r="A4411" s="56" t="s">
        <v>45</v>
      </c>
      <c r="B4411" s="56" t="s">
        <v>653</v>
      </c>
      <c r="C4411" s="56" t="s">
        <v>4505</v>
      </c>
    </row>
    <row r="4412" spans="1:3" x14ac:dyDescent="0.25">
      <c r="A4412" s="56" t="s">
        <v>45</v>
      </c>
      <c r="B4412" s="56" t="s">
        <v>1713</v>
      </c>
      <c r="C4412" s="56" t="s">
        <v>4979</v>
      </c>
    </row>
    <row r="4413" spans="1:3" x14ac:dyDescent="0.25">
      <c r="A4413" s="56" t="s">
        <v>45</v>
      </c>
      <c r="B4413" s="56" t="s">
        <v>3005</v>
      </c>
      <c r="C4413" s="56" t="s">
        <v>4505</v>
      </c>
    </row>
    <row r="4414" spans="1:3" x14ac:dyDescent="0.25">
      <c r="A4414" s="56" t="s">
        <v>45</v>
      </c>
      <c r="B4414" s="56" t="s">
        <v>2749</v>
      </c>
      <c r="C4414" s="56" t="s">
        <v>4466</v>
      </c>
    </row>
    <row r="4415" spans="1:3" x14ac:dyDescent="0.25">
      <c r="A4415" s="56" t="s">
        <v>45</v>
      </c>
      <c r="B4415" s="56" t="s">
        <v>1003</v>
      </c>
      <c r="C4415" s="56" t="s">
        <v>4469</v>
      </c>
    </row>
    <row r="4416" spans="1:3" x14ac:dyDescent="0.25">
      <c r="A4416" s="56" t="s">
        <v>45</v>
      </c>
      <c r="B4416" s="56" t="s">
        <v>2925</v>
      </c>
      <c r="C4416" s="56" t="s">
        <v>4505</v>
      </c>
    </row>
    <row r="4417" spans="1:3" x14ac:dyDescent="0.25">
      <c r="A4417" s="56" t="s">
        <v>45</v>
      </c>
      <c r="B4417" s="56" t="s">
        <v>2919</v>
      </c>
      <c r="C4417" s="56" t="s">
        <v>4505</v>
      </c>
    </row>
    <row r="4418" spans="1:3" x14ac:dyDescent="0.25">
      <c r="A4418" s="56" t="s">
        <v>45</v>
      </c>
      <c r="B4418" s="56" t="s">
        <v>3009</v>
      </c>
      <c r="C4418" s="56" t="s">
        <v>4505</v>
      </c>
    </row>
    <row r="4419" spans="1:3" x14ac:dyDescent="0.25">
      <c r="A4419" s="56" t="s">
        <v>45</v>
      </c>
      <c r="B4419" s="56" t="s">
        <v>1179</v>
      </c>
      <c r="C4419" s="56" t="s">
        <v>4460</v>
      </c>
    </row>
    <row r="4420" spans="1:3" x14ac:dyDescent="0.25">
      <c r="A4420" s="56" t="s">
        <v>45</v>
      </c>
      <c r="B4420" s="56" t="s">
        <v>2927</v>
      </c>
      <c r="C4420" s="56" t="s">
        <v>4505</v>
      </c>
    </row>
    <row r="4421" spans="1:3" x14ac:dyDescent="0.25">
      <c r="A4421" s="56" t="s">
        <v>45</v>
      </c>
      <c r="B4421" s="56" t="s">
        <v>2997</v>
      </c>
      <c r="C4421" s="56" t="s">
        <v>4505</v>
      </c>
    </row>
    <row r="4422" spans="1:3" x14ac:dyDescent="0.25">
      <c r="A4422" s="56" t="s">
        <v>45</v>
      </c>
      <c r="B4422" s="56" t="s">
        <v>1307</v>
      </c>
      <c r="C4422" s="56" t="s">
        <v>4978</v>
      </c>
    </row>
    <row r="4423" spans="1:3" x14ac:dyDescent="0.25">
      <c r="A4423" s="56" t="s">
        <v>45</v>
      </c>
      <c r="B4423" s="56" t="s">
        <v>2999</v>
      </c>
      <c r="C4423" s="56" t="s">
        <v>4505</v>
      </c>
    </row>
    <row r="4424" spans="1:3" x14ac:dyDescent="0.25">
      <c r="A4424" s="56" t="s">
        <v>45</v>
      </c>
      <c r="B4424" s="56" t="s">
        <v>1725</v>
      </c>
      <c r="C4424" s="56" t="s">
        <v>4979</v>
      </c>
    </row>
    <row r="4425" spans="1:3" x14ac:dyDescent="0.25">
      <c r="A4425" s="56" t="s">
        <v>45</v>
      </c>
      <c r="B4425" s="56" t="s">
        <v>1959</v>
      </c>
      <c r="C4425" s="56" t="s">
        <v>4982</v>
      </c>
    </row>
    <row r="4426" spans="1:3" x14ac:dyDescent="0.25">
      <c r="A4426" s="56" t="s">
        <v>45</v>
      </c>
      <c r="B4426" s="56" t="s">
        <v>1311</v>
      </c>
      <c r="C4426" s="56" t="s">
        <v>4978</v>
      </c>
    </row>
    <row r="4427" spans="1:3" x14ac:dyDescent="0.25">
      <c r="A4427" s="56" t="s">
        <v>45</v>
      </c>
      <c r="B4427" s="56" t="s">
        <v>1255</v>
      </c>
      <c r="C4427" s="56" t="s">
        <v>4984</v>
      </c>
    </row>
    <row r="4428" spans="1:3" x14ac:dyDescent="0.25">
      <c r="A4428" s="56" t="s">
        <v>116</v>
      </c>
      <c r="B4428" s="56" t="s">
        <v>3009</v>
      </c>
      <c r="C4428" s="56" t="s">
        <v>4505</v>
      </c>
    </row>
    <row r="4429" spans="1:3" x14ac:dyDescent="0.25">
      <c r="A4429" s="56" t="s">
        <v>116</v>
      </c>
      <c r="B4429" s="56" t="s">
        <v>651</v>
      </c>
      <c r="C4429" s="56" t="s">
        <v>4505</v>
      </c>
    </row>
    <row r="4430" spans="1:3" x14ac:dyDescent="0.25">
      <c r="A4430" s="56" t="s">
        <v>116</v>
      </c>
      <c r="B4430" s="56" t="s">
        <v>2765</v>
      </c>
      <c r="C4430" s="56" t="s">
        <v>4458</v>
      </c>
    </row>
    <row r="4431" spans="1:3" x14ac:dyDescent="0.25">
      <c r="A4431" s="56" t="s">
        <v>116</v>
      </c>
      <c r="B4431" s="56" t="s">
        <v>1805</v>
      </c>
      <c r="C4431" s="56" t="s">
        <v>4985</v>
      </c>
    </row>
    <row r="4432" spans="1:3" x14ac:dyDescent="0.25">
      <c r="A4432" s="56" t="s">
        <v>116</v>
      </c>
      <c r="B4432" s="56" t="s">
        <v>1727</v>
      </c>
      <c r="C4432" s="56" t="s">
        <v>4445</v>
      </c>
    </row>
    <row r="4433" spans="1:3" x14ac:dyDescent="0.25">
      <c r="A4433" s="56" t="s">
        <v>116</v>
      </c>
      <c r="B4433" s="56" t="s">
        <v>2517</v>
      </c>
      <c r="C4433" s="56" t="s">
        <v>4986</v>
      </c>
    </row>
    <row r="4434" spans="1:3" x14ac:dyDescent="0.25">
      <c r="A4434" s="56" t="s">
        <v>116</v>
      </c>
      <c r="B4434" s="56" t="s">
        <v>1719</v>
      </c>
      <c r="C4434" s="56" t="s">
        <v>4987</v>
      </c>
    </row>
    <row r="4435" spans="1:3" x14ac:dyDescent="0.25">
      <c r="A4435" s="56" t="s">
        <v>116</v>
      </c>
      <c r="B4435" s="56" t="s">
        <v>1807</v>
      </c>
      <c r="C4435" s="56" t="s">
        <v>4985</v>
      </c>
    </row>
    <row r="4436" spans="1:3" x14ac:dyDescent="0.25">
      <c r="A4436" s="56" t="s">
        <v>116</v>
      </c>
      <c r="B4436" s="56" t="s">
        <v>1717</v>
      </c>
      <c r="C4436" s="56" t="s">
        <v>4988</v>
      </c>
    </row>
    <row r="4437" spans="1:3" x14ac:dyDescent="0.25">
      <c r="A4437" s="56" t="s">
        <v>116</v>
      </c>
      <c r="B4437" s="56" t="s">
        <v>2997</v>
      </c>
      <c r="C4437" s="56" t="s">
        <v>4505</v>
      </c>
    </row>
    <row r="4438" spans="1:3" x14ac:dyDescent="0.25">
      <c r="A4438" s="56" t="s">
        <v>116</v>
      </c>
      <c r="B4438" s="56" t="s">
        <v>2539</v>
      </c>
      <c r="C4438" s="56" t="s">
        <v>4986</v>
      </c>
    </row>
    <row r="4439" spans="1:3" x14ac:dyDescent="0.25">
      <c r="A4439" s="56" t="s">
        <v>116</v>
      </c>
      <c r="B4439" s="56" t="s">
        <v>1311</v>
      </c>
      <c r="C4439" s="56" t="s">
        <v>4989</v>
      </c>
    </row>
    <row r="4440" spans="1:3" x14ac:dyDescent="0.25">
      <c r="A4440" s="56" t="s">
        <v>116</v>
      </c>
      <c r="B4440" s="56" t="s">
        <v>2751</v>
      </c>
      <c r="C4440" s="56" t="s">
        <v>4466</v>
      </c>
    </row>
    <row r="4441" spans="1:3" x14ac:dyDescent="0.25">
      <c r="A4441" s="56" t="s">
        <v>116</v>
      </c>
      <c r="B4441" s="56" t="s">
        <v>2151</v>
      </c>
      <c r="C4441" s="56" t="s">
        <v>4446</v>
      </c>
    </row>
    <row r="4442" spans="1:3" x14ac:dyDescent="0.25">
      <c r="A4442" s="56" t="s">
        <v>116</v>
      </c>
      <c r="B4442" s="56" t="s">
        <v>1715</v>
      </c>
      <c r="C4442" s="56" t="s">
        <v>4445</v>
      </c>
    </row>
    <row r="4443" spans="1:3" x14ac:dyDescent="0.25">
      <c r="A4443" s="56" t="s">
        <v>116</v>
      </c>
      <c r="B4443" s="56" t="s">
        <v>1711</v>
      </c>
      <c r="C4443" s="56" t="s">
        <v>4445</v>
      </c>
    </row>
    <row r="4444" spans="1:3" x14ac:dyDescent="0.25">
      <c r="A4444" s="56" t="s">
        <v>116</v>
      </c>
      <c r="B4444" s="56" t="s">
        <v>3017</v>
      </c>
      <c r="C4444" s="56" t="s">
        <v>4505</v>
      </c>
    </row>
    <row r="4445" spans="1:3" x14ac:dyDescent="0.25">
      <c r="A4445" s="56" t="s">
        <v>116</v>
      </c>
      <c r="B4445" s="56" t="s">
        <v>665</v>
      </c>
      <c r="C4445" s="56" t="s">
        <v>4505</v>
      </c>
    </row>
    <row r="4446" spans="1:3" x14ac:dyDescent="0.25">
      <c r="A4446" s="56" t="s">
        <v>116</v>
      </c>
      <c r="B4446" s="56" t="s">
        <v>1995</v>
      </c>
      <c r="C4446" s="56" t="s">
        <v>4502</v>
      </c>
    </row>
    <row r="4447" spans="1:3" x14ac:dyDescent="0.25">
      <c r="A4447" s="56" t="s">
        <v>116</v>
      </c>
      <c r="B4447" s="56" t="s">
        <v>2917</v>
      </c>
      <c r="C4447" s="56" t="s">
        <v>4505</v>
      </c>
    </row>
    <row r="4448" spans="1:3" x14ac:dyDescent="0.25">
      <c r="A4448" s="56" t="s">
        <v>116</v>
      </c>
      <c r="B4448" s="56" t="s">
        <v>1179</v>
      </c>
      <c r="C4448" s="56" t="s">
        <v>4460</v>
      </c>
    </row>
    <row r="4449" spans="1:3" x14ac:dyDescent="0.25">
      <c r="A4449" s="56" t="s">
        <v>116</v>
      </c>
      <c r="B4449" s="56" t="s">
        <v>659</v>
      </c>
      <c r="C4449" s="56" t="s">
        <v>4469</v>
      </c>
    </row>
    <row r="4450" spans="1:3" x14ac:dyDescent="0.25">
      <c r="A4450" s="56" t="s">
        <v>116</v>
      </c>
      <c r="B4450" s="56" t="s">
        <v>1707</v>
      </c>
      <c r="C4450" s="56" t="s">
        <v>4448</v>
      </c>
    </row>
    <row r="4451" spans="1:3" x14ac:dyDescent="0.25">
      <c r="A4451" s="56" t="s">
        <v>116</v>
      </c>
      <c r="B4451" s="56" t="s">
        <v>1961</v>
      </c>
      <c r="C4451" s="56" t="s">
        <v>4990</v>
      </c>
    </row>
    <row r="4452" spans="1:3" x14ac:dyDescent="0.25">
      <c r="A4452" s="56" t="s">
        <v>116</v>
      </c>
      <c r="B4452" s="56" t="s">
        <v>1307</v>
      </c>
      <c r="C4452" s="56" t="s">
        <v>4989</v>
      </c>
    </row>
    <row r="4453" spans="1:3" x14ac:dyDescent="0.25">
      <c r="A4453" s="56" t="s">
        <v>116</v>
      </c>
      <c r="B4453" s="56" t="s">
        <v>2749</v>
      </c>
      <c r="C4453" s="56" t="s">
        <v>4466</v>
      </c>
    </row>
    <row r="4454" spans="1:3" x14ac:dyDescent="0.25">
      <c r="A4454" s="56" t="s">
        <v>116</v>
      </c>
      <c r="B4454" s="56" t="s">
        <v>1959</v>
      </c>
      <c r="C4454" s="56" t="s">
        <v>4524</v>
      </c>
    </row>
    <row r="4455" spans="1:3" x14ac:dyDescent="0.25">
      <c r="A4455" s="56" t="s">
        <v>116</v>
      </c>
      <c r="B4455" s="56" t="s">
        <v>1305</v>
      </c>
      <c r="C4455" s="56" t="s">
        <v>4989</v>
      </c>
    </row>
    <row r="4456" spans="1:3" x14ac:dyDescent="0.25">
      <c r="A4456" s="56" t="s">
        <v>116</v>
      </c>
      <c r="B4456" s="56" t="s">
        <v>3005</v>
      </c>
      <c r="C4456" s="56" t="s">
        <v>4505</v>
      </c>
    </row>
    <row r="4457" spans="1:3" x14ac:dyDescent="0.25">
      <c r="A4457" s="56" t="s">
        <v>116</v>
      </c>
      <c r="B4457" s="56" t="s">
        <v>2925</v>
      </c>
      <c r="C4457" s="56" t="s">
        <v>4505</v>
      </c>
    </row>
    <row r="4458" spans="1:3" x14ac:dyDescent="0.25">
      <c r="A4458" s="56" t="s">
        <v>116</v>
      </c>
      <c r="B4458" s="56" t="s">
        <v>653</v>
      </c>
      <c r="C4458" s="56" t="s">
        <v>4505</v>
      </c>
    </row>
    <row r="4459" spans="1:3" x14ac:dyDescent="0.25">
      <c r="A4459" s="56" t="s">
        <v>116</v>
      </c>
      <c r="B4459" s="56" t="s">
        <v>1713</v>
      </c>
      <c r="C4459" s="56" t="s">
        <v>4445</v>
      </c>
    </row>
    <row r="4460" spans="1:3" x14ac:dyDescent="0.25">
      <c r="A4460" s="56" t="s">
        <v>116</v>
      </c>
      <c r="B4460" s="56" t="s">
        <v>3003</v>
      </c>
      <c r="C4460" s="56" t="s">
        <v>4505</v>
      </c>
    </row>
    <row r="4461" spans="1:3" x14ac:dyDescent="0.25">
      <c r="A4461" s="56" t="s">
        <v>116</v>
      </c>
      <c r="B4461" s="56" t="s">
        <v>2923</v>
      </c>
      <c r="C4461" s="56" t="s">
        <v>4505</v>
      </c>
    </row>
    <row r="4462" spans="1:3" x14ac:dyDescent="0.25">
      <c r="A4462" s="56" t="s">
        <v>116</v>
      </c>
      <c r="B4462" s="56" t="s">
        <v>1723</v>
      </c>
      <c r="C4462" s="56" t="s">
        <v>4445</v>
      </c>
    </row>
    <row r="4463" spans="1:3" x14ac:dyDescent="0.25">
      <c r="A4463" s="56" t="s">
        <v>116</v>
      </c>
      <c r="B4463" s="56" t="s">
        <v>2919</v>
      </c>
      <c r="C4463" s="56" t="s">
        <v>4505</v>
      </c>
    </row>
    <row r="4464" spans="1:3" x14ac:dyDescent="0.25">
      <c r="A4464" s="56" t="s">
        <v>116</v>
      </c>
      <c r="B4464" s="56" t="s">
        <v>2285</v>
      </c>
      <c r="C4464" s="56" t="s">
        <v>4991</v>
      </c>
    </row>
    <row r="4465" spans="1:3" x14ac:dyDescent="0.25">
      <c r="A4465" s="56" t="s">
        <v>116</v>
      </c>
      <c r="B4465" s="56" t="s">
        <v>3015</v>
      </c>
      <c r="C4465" s="56" t="s">
        <v>4505</v>
      </c>
    </row>
    <row r="4466" spans="1:3" x14ac:dyDescent="0.25">
      <c r="A4466" s="56" t="s">
        <v>116</v>
      </c>
      <c r="B4466" s="56" t="s">
        <v>3007</v>
      </c>
      <c r="C4466" s="56" t="s">
        <v>4505</v>
      </c>
    </row>
    <row r="4467" spans="1:3" x14ac:dyDescent="0.25">
      <c r="A4467" s="56" t="s">
        <v>116</v>
      </c>
      <c r="B4467" s="56" t="s">
        <v>1997</v>
      </c>
      <c r="C4467" s="56" t="s">
        <v>4502</v>
      </c>
    </row>
    <row r="4468" spans="1:3" x14ac:dyDescent="0.25">
      <c r="A4468" s="56" t="s">
        <v>116</v>
      </c>
      <c r="B4468" s="56" t="s">
        <v>1003</v>
      </c>
      <c r="C4468" s="56" t="s">
        <v>4469</v>
      </c>
    </row>
    <row r="4469" spans="1:3" x14ac:dyDescent="0.25">
      <c r="A4469" s="56" t="s">
        <v>116</v>
      </c>
      <c r="B4469" s="56" t="s">
        <v>655</v>
      </c>
      <c r="C4469" s="56" t="s">
        <v>4505</v>
      </c>
    </row>
    <row r="4470" spans="1:3" x14ac:dyDescent="0.25">
      <c r="A4470" s="56" t="s">
        <v>116</v>
      </c>
      <c r="B4470" s="56" t="s">
        <v>2767</v>
      </c>
      <c r="C4470" s="56" t="s">
        <v>4458</v>
      </c>
    </row>
    <row r="4471" spans="1:3" x14ac:dyDescent="0.25">
      <c r="A4471" s="56" t="s">
        <v>116</v>
      </c>
      <c r="B4471" s="56" t="s">
        <v>1649</v>
      </c>
      <c r="C4471" s="56" t="s">
        <v>4989</v>
      </c>
    </row>
    <row r="4472" spans="1:3" x14ac:dyDescent="0.25">
      <c r="A4472" s="56" t="s">
        <v>116</v>
      </c>
      <c r="B4472" s="56" t="s">
        <v>1809</v>
      </c>
      <c r="C4472" s="56" t="s">
        <v>4496</v>
      </c>
    </row>
    <row r="4473" spans="1:3" x14ac:dyDescent="0.25">
      <c r="A4473" s="56" t="s">
        <v>116</v>
      </c>
      <c r="B4473" s="56" t="s">
        <v>669</v>
      </c>
      <c r="C4473" s="56" t="s">
        <v>4505</v>
      </c>
    </row>
    <row r="4474" spans="1:3" x14ac:dyDescent="0.25">
      <c r="A4474" s="56" t="s">
        <v>116</v>
      </c>
      <c r="B4474" s="56" t="s">
        <v>2921</v>
      </c>
      <c r="C4474" s="56" t="s">
        <v>4505</v>
      </c>
    </row>
    <row r="4475" spans="1:3" x14ac:dyDescent="0.25">
      <c r="A4475" s="56" t="s">
        <v>116</v>
      </c>
      <c r="B4475" s="56" t="s">
        <v>3001</v>
      </c>
      <c r="C4475" s="56" t="s">
        <v>4505</v>
      </c>
    </row>
    <row r="4476" spans="1:3" x14ac:dyDescent="0.25">
      <c r="A4476" s="56" t="s">
        <v>116</v>
      </c>
      <c r="B4476" s="56" t="s">
        <v>1967</v>
      </c>
      <c r="C4476" s="56" t="s">
        <v>4989</v>
      </c>
    </row>
    <row r="4477" spans="1:3" x14ac:dyDescent="0.25">
      <c r="A4477" s="56" t="s">
        <v>116</v>
      </c>
      <c r="B4477" s="56" t="s">
        <v>2999</v>
      </c>
      <c r="C4477" s="56" t="s">
        <v>4505</v>
      </c>
    </row>
    <row r="4478" spans="1:3" x14ac:dyDescent="0.25">
      <c r="A4478" s="56" t="s">
        <v>116</v>
      </c>
      <c r="B4478" s="56" t="s">
        <v>3019</v>
      </c>
      <c r="C4478" s="56" t="s">
        <v>4505</v>
      </c>
    </row>
    <row r="4479" spans="1:3" x14ac:dyDescent="0.25">
      <c r="A4479" s="56" t="s">
        <v>116</v>
      </c>
      <c r="B4479" s="56" t="s">
        <v>3013</v>
      </c>
      <c r="C4479" s="56" t="s">
        <v>4505</v>
      </c>
    </row>
    <row r="4480" spans="1:3" x14ac:dyDescent="0.25">
      <c r="A4480" s="56" t="s">
        <v>116</v>
      </c>
      <c r="B4480" s="56" t="s">
        <v>1963</v>
      </c>
      <c r="C4480" s="56" t="s">
        <v>4990</v>
      </c>
    </row>
    <row r="4481" spans="1:3" x14ac:dyDescent="0.25">
      <c r="A4481" s="56" t="s">
        <v>116</v>
      </c>
      <c r="B4481" s="56" t="s">
        <v>2927</v>
      </c>
      <c r="C4481" s="56" t="s">
        <v>4505</v>
      </c>
    </row>
    <row r="4482" spans="1:3" x14ac:dyDescent="0.25">
      <c r="A4482" s="56" t="s">
        <v>116</v>
      </c>
      <c r="B4482" s="56" t="s">
        <v>3011</v>
      </c>
      <c r="C4482" s="56" t="s">
        <v>4505</v>
      </c>
    </row>
    <row r="4483" spans="1:3" x14ac:dyDescent="0.25">
      <c r="A4483" s="56" t="s">
        <v>116</v>
      </c>
      <c r="B4483" s="56" t="s">
        <v>1725</v>
      </c>
      <c r="C4483" s="56" t="s">
        <v>4445</v>
      </c>
    </row>
    <row r="4484" spans="1:3" x14ac:dyDescent="0.25">
      <c r="A4484" s="56" t="s">
        <v>116</v>
      </c>
      <c r="B4484" s="56" t="s">
        <v>1969</v>
      </c>
      <c r="C4484" s="56" t="s">
        <v>4989</v>
      </c>
    </row>
    <row r="4485" spans="1:3" x14ac:dyDescent="0.25">
      <c r="A4485" s="56" t="s">
        <v>116</v>
      </c>
      <c r="B4485" s="56" t="s">
        <v>1255</v>
      </c>
      <c r="C4485" s="56" t="s">
        <v>4985</v>
      </c>
    </row>
    <row r="4486" spans="1:3" x14ac:dyDescent="0.25">
      <c r="A4486" s="56" t="s">
        <v>116</v>
      </c>
      <c r="B4486" s="56" t="s">
        <v>1309</v>
      </c>
      <c r="C4486" s="56" t="s">
        <v>4989</v>
      </c>
    </row>
    <row r="4487" spans="1:3" x14ac:dyDescent="0.25">
      <c r="A4487" s="56" t="s">
        <v>116</v>
      </c>
      <c r="B4487" s="56" t="s">
        <v>667</v>
      </c>
      <c r="C4487" s="56" t="s">
        <v>4505</v>
      </c>
    </row>
    <row r="4488" spans="1:3" x14ac:dyDescent="0.25">
      <c r="A4488" s="56" t="s">
        <v>3443</v>
      </c>
      <c r="B4488" s="56" t="s">
        <v>1307</v>
      </c>
      <c r="C4488" s="56" t="s">
        <v>4992</v>
      </c>
    </row>
    <row r="4489" spans="1:3" x14ac:dyDescent="0.25">
      <c r="A4489" s="56" t="s">
        <v>3443</v>
      </c>
      <c r="B4489" s="56" t="s">
        <v>1719</v>
      </c>
      <c r="C4489" s="56" t="s">
        <v>4451</v>
      </c>
    </row>
    <row r="4490" spans="1:3" x14ac:dyDescent="0.25">
      <c r="A4490" s="56" t="s">
        <v>3443</v>
      </c>
      <c r="B4490" s="56" t="s">
        <v>1305</v>
      </c>
      <c r="C4490" s="56" t="s">
        <v>4992</v>
      </c>
    </row>
    <row r="4491" spans="1:3" x14ac:dyDescent="0.25">
      <c r="A4491" s="56" t="s">
        <v>3443</v>
      </c>
      <c r="B4491" s="56" t="s">
        <v>1707</v>
      </c>
      <c r="C4491" s="56" t="s">
        <v>4993</v>
      </c>
    </row>
    <row r="4492" spans="1:3" x14ac:dyDescent="0.25">
      <c r="A4492" s="56" t="s">
        <v>3443</v>
      </c>
      <c r="B4492" s="56" t="s">
        <v>1967</v>
      </c>
      <c r="C4492" s="56" t="s">
        <v>4992</v>
      </c>
    </row>
    <row r="4493" spans="1:3" x14ac:dyDescent="0.25">
      <c r="A4493" s="56" t="s">
        <v>3443</v>
      </c>
      <c r="B4493" s="56" t="s">
        <v>2767</v>
      </c>
      <c r="C4493" s="56" t="s">
        <v>4447</v>
      </c>
    </row>
    <row r="4494" spans="1:3" x14ac:dyDescent="0.25">
      <c r="A4494" s="56" t="s">
        <v>3443</v>
      </c>
      <c r="B4494" s="56" t="s">
        <v>1003</v>
      </c>
      <c r="C4494" s="56" t="s">
        <v>4446</v>
      </c>
    </row>
    <row r="4495" spans="1:3" x14ac:dyDescent="0.25">
      <c r="A4495" s="56" t="s">
        <v>3443</v>
      </c>
      <c r="B4495" s="56" t="s">
        <v>1725</v>
      </c>
      <c r="C4495" s="56" t="s">
        <v>4445</v>
      </c>
    </row>
    <row r="4496" spans="1:3" x14ac:dyDescent="0.25">
      <c r="A4496" s="56" t="s">
        <v>3443</v>
      </c>
      <c r="B4496" s="56" t="s">
        <v>659</v>
      </c>
      <c r="C4496" s="56" t="s">
        <v>4446</v>
      </c>
    </row>
    <row r="4497" spans="1:3" x14ac:dyDescent="0.25">
      <c r="A4497" s="56" t="s">
        <v>3443</v>
      </c>
      <c r="B4497" s="56" t="s">
        <v>2539</v>
      </c>
      <c r="C4497" s="56" t="s">
        <v>4446</v>
      </c>
    </row>
    <row r="4498" spans="1:3" x14ac:dyDescent="0.25">
      <c r="A4498" s="56" t="s">
        <v>3443</v>
      </c>
      <c r="B4498" s="56" t="s">
        <v>1255</v>
      </c>
      <c r="C4498" s="56" t="s">
        <v>4446</v>
      </c>
    </row>
    <row r="4499" spans="1:3" x14ac:dyDescent="0.25">
      <c r="A4499" s="56" t="s">
        <v>3443</v>
      </c>
      <c r="B4499" s="56" t="s">
        <v>1723</v>
      </c>
      <c r="C4499" s="56" t="s">
        <v>4462</v>
      </c>
    </row>
    <row r="4500" spans="1:3" x14ac:dyDescent="0.25">
      <c r="A4500" s="56" t="s">
        <v>3443</v>
      </c>
      <c r="B4500" s="56" t="s">
        <v>1715</v>
      </c>
      <c r="C4500" s="56" t="s">
        <v>4445</v>
      </c>
    </row>
    <row r="4501" spans="1:3" x14ac:dyDescent="0.25">
      <c r="A4501" s="56" t="s">
        <v>3443</v>
      </c>
      <c r="B4501" s="56" t="s">
        <v>1311</v>
      </c>
      <c r="C4501" s="56" t="s">
        <v>4992</v>
      </c>
    </row>
    <row r="4502" spans="1:3" x14ac:dyDescent="0.25">
      <c r="A4502" s="56" t="s">
        <v>3443</v>
      </c>
      <c r="B4502" s="56" t="s">
        <v>2151</v>
      </c>
      <c r="C4502" s="56" t="s">
        <v>4446</v>
      </c>
    </row>
    <row r="4503" spans="1:3" x14ac:dyDescent="0.25">
      <c r="A4503" s="56" t="s">
        <v>3443</v>
      </c>
      <c r="B4503" s="56" t="s">
        <v>1309</v>
      </c>
      <c r="C4503" s="56" t="s">
        <v>4992</v>
      </c>
    </row>
    <row r="4504" spans="1:3" x14ac:dyDescent="0.25">
      <c r="A4504" s="56" t="s">
        <v>3443</v>
      </c>
      <c r="B4504" s="56" t="s">
        <v>1713</v>
      </c>
      <c r="C4504" s="56" t="s">
        <v>4445</v>
      </c>
    </row>
    <row r="4505" spans="1:3" x14ac:dyDescent="0.25">
      <c r="A4505" s="56" t="s">
        <v>3443</v>
      </c>
      <c r="B4505" s="56" t="s">
        <v>1969</v>
      </c>
      <c r="C4505" s="56" t="s">
        <v>4992</v>
      </c>
    </row>
    <row r="4506" spans="1:3" x14ac:dyDescent="0.25">
      <c r="A4506" s="56" t="s">
        <v>3443</v>
      </c>
      <c r="B4506" s="56" t="s">
        <v>2765</v>
      </c>
      <c r="C4506" s="56" t="s">
        <v>4447</v>
      </c>
    </row>
    <row r="4507" spans="1:3" x14ac:dyDescent="0.25">
      <c r="A4507" s="56" t="s">
        <v>3443</v>
      </c>
      <c r="B4507" s="56" t="s">
        <v>1179</v>
      </c>
      <c r="C4507" s="56" t="s">
        <v>4449</v>
      </c>
    </row>
    <row r="4508" spans="1:3" x14ac:dyDescent="0.25">
      <c r="A4508" s="56" t="s">
        <v>3443</v>
      </c>
      <c r="B4508" s="56" t="s">
        <v>1711</v>
      </c>
      <c r="C4508" s="56" t="s">
        <v>4445</v>
      </c>
    </row>
    <row r="4509" spans="1:3" x14ac:dyDescent="0.25">
      <c r="A4509" s="56" t="s">
        <v>3443</v>
      </c>
      <c r="B4509" s="56" t="s">
        <v>1997</v>
      </c>
      <c r="C4509" s="56" t="s">
        <v>4446</v>
      </c>
    </row>
    <row r="4510" spans="1:3" x14ac:dyDescent="0.25">
      <c r="A4510" s="56" t="s">
        <v>3443</v>
      </c>
      <c r="B4510" s="56" t="s">
        <v>1807</v>
      </c>
      <c r="C4510" s="56" t="s">
        <v>4446</v>
      </c>
    </row>
    <row r="4511" spans="1:3" x14ac:dyDescent="0.25">
      <c r="A4511" s="56" t="s">
        <v>3443</v>
      </c>
      <c r="B4511" s="56" t="s">
        <v>1649</v>
      </c>
      <c r="C4511" s="56" t="s">
        <v>4992</v>
      </c>
    </row>
    <row r="4512" spans="1:3" x14ac:dyDescent="0.25">
      <c r="A4512" s="56" t="s">
        <v>3443</v>
      </c>
      <c r="B4512" s="56" t="s">
        <v>1717</v>
      </c>
      <c r="C4512" s="56" t="s">
        <v>4994</v>
      </c>
    </row>
    <row r="4513" spans="1:3" x14ac:dyDescent="0.25">
      <c r="A4513" s="56" t="s">
        <v>3443</v>
      </c>
      <c r="B4513" s="56" t="s">
        <v>1995</v>
      </c>
      <c r="C4513" s="56" t="s">
        <v>4446</v>
      </c>
    </row>
    <row r="4514" spans="1:3" x14ac:dyDescent="0.25">
      <c r="A4514" s="56" t="s">
        <v>3443</v>
      </c>
      <c r="B4514" s="56" t="s">
        <v>1727</v>
      </c>
      <c r="C4514" s="56" t="s">
        <v>4445</v>
      </c>
    </row>
    <row r="4515" spans="1:3" x14ac:dyDescent="0.25">
      <c r="A4515" s="56" t="s">
        <v>3443</v>
      </c>
      <c r="B4515" s="56" t="s">
        <v>1805</v>
      </c>
      <c r="C4515" s="56" t="s">
        <v>4446</v>
      </c>
    </row>
    <row r="4516" spans="1:3" x14ac:dyDescent="0.25">
      <c r="A4516" s="56" t="s">
        <v>3443</v>
      </c>
      <c r="B4516" s="56" t="s">
        <v>1809</v>
      </c>
      <c r="C4516" s="56" t="s">
        <v>4446</v>
      </c>
    </row>
    <row r="4517" spans="1:3" x14ac:dyDescent="0.25">
      <c r="A4517" s="56" t="s">
        <v>3443</v>
      </c>
      <c r="B4517" s="56" t="s">
        <v>2517</v>
      </c>
      <c r="C4517" s="56" t="s">
        <v>4446</v>
      </c>
    </row>
    <row r="4518" spans="1:3" x14ac:dyDescent="0.25">
      <c r="A4518" s="56" t="s">
        <v>3472</v>
      </c>
      <c r="B4518" s="56" t="s">
        <v>2539</v>
      </c>
      <c r="C4518" s="56" t="s">
        <v>4446</v>
      </c>
    </row>
    <row r="4519" spans="1:3" x14ac:dyDescent="0.25">
      <c r="A4519" s="56" t="s">
        <v>3472</v>
      </c>
      <c r="B4519" s="56" t="s">
        <v>1255</v>
      </c>
      <c r="C4519" s="56" t="s">
        <v>4995</v>
      </c>
    </row>
    <row r="4520" spans="1:3" x14ac:dyDescent="0.25">
      <c r="A4520" s="56" t="s">
        <v>3472</v>
      </c>
      <c r="B4520" s="56" t="s">
        <v>659</v>
      </c>
      <c r="C4520" s="56" t="s">
        <v>4995</v>
      </c>
    </row>
    <row r="4521" spans="1:3" x14ac:dyDescent="0.25">
      <c r="A4521" s="56" t="s">
        <v>3472</v>
      </c>
      <c r="B4521" s="56" t="s">
        <v>1809</v>
      </c>
      <c r="C4521" s="56" t="s">
        <v>4496</v>
      </c>
    </row>
    <row r="4522" spans="1:3" x14ac:dyDescent="0.25">
      <c r="A4522" s="56" t="s">
        <v>3472</v>
      </c>
      <c r="B4522" s="56" t="s">
        <v>1003</v>
      </c>
      <c r="C4522" s="56" t="s">
        <v>4995</v>
      </c>
    </row>
    <row r="4523" spans="1:3" x14ac:dyDescent="0.25">
      <c r="A4523" s="56" t="s">
        <v>3472</v>
      </c>
      <c r="B4523" s="56" t="s">
        <v>1807</v>
      </c>
      <c r="C4523" s="56" t="s">
        <v>4995</v>
      </c>
    </row>
    <row r="4524" spans="1:3" x14ac:dyDescent="0.25">
      <c r="A4524" s="56" t="s">
        <v>3472</v>
      </c>
      <c r="B4524" s="56" t="s">
        <v>2517</v>
      </c>
      <c r="C4524" s="56" t="s">
        <v>4446</v>
      </c>
    </row>
    <row r="4525" spans="1:3" x14ac:dyDescent="0.25">
      <c r="A4525" s="56" t="s">
        <v>3472</v>
      </c>
      <c r="B4525" s="56" t="s">
        <v>1805</v>
      </c>
      <c r="C4525" s="56" t="s">
        <v>4995</v>
      </c>
    </row>
    <row r="4526" spans="1:3" x14ac:dyDescent="0.25">
      <c r="A4526" s="56" t="s">
        <v>205</v>
      </c>
      <c r="B4526" s="56" t="s">
        <v>1969</v>
      </c>
      <c r="C4526" s="56" t="s">
        <v>4996</v>
      </c>
    </row>
    <row r="4527" spans="1:3" x14ac:dyDescent="0.25">
      <c r="A4527" s="56" t="s">
        <v>205</v>
      </c>
      <c r="B4527" s="56" t="s">
        <v>2539</v>
      </c>
      <c r="C4527" s="56" t="s">
        <v>4446</v>
      </c>
    </row>
    <row r="4528" spans="1:3" x14ac:dyDescent="0.25">
      <c r="A4528" s="56" t="s">
        <v>205</v>
      </c>
      <c r="B4528" s="56" t="s">
        <v>1997</v>
      </c>
      <c r="C4528" s="56" t="s">
        <v>4446</v>
      </c>
    </row>
    <row r="4529" spans="1:3" x14ac:dyDescent="0.25">
      <c r="A4529" s="56" t="s">
        <v>205</v>
      </c>
      <c r="B4529" s="56" t="s">
        <v>1365</v>
      </c>
      <c r="C4529" s="56" t="s">
        <v>4997</v>
      </c>
    </row>
    <row r="4530" spans="1:3" x14ac:dyDescent="0.25">
      <c r="A4530" s="56" t="s">
        <v>205</v>
      </c>
      <c r="B4530" s="56" t="s">
        <v>1255</v>
      </c>
      <c r="C4530" s="56" t="s">
        <v>4446</v>
      </c>
    </row>
    <row r="4531" spans="1:3" x14ac:dyDescent="0.25">
      <c r="A4531" s="56" t="s">
        <v>205</v>
      </c>
      <c r="B4531" s="56" t="s">
        <v>1963</v>
      </c>
      <c r="C4531" s="56" t="s">
        <v>4998</v>
      </c>
    </row>
    <row r="4532" spans="1:3" x14ac:dyDescent="0.25">
      <c r="A4532" s="56" t="s">
        <v>205</v>
      </c>
      <c r="B4532" s="56" t="s">
        <v>1369</v>
      </c>
      <c r="C4532" s="56" t="s">
        <v>4999</v>
      </c>
    </row>
    <row r="4533" spans="1:3" x14ac:dyDescent="0.25">
      <c r="A4533" s="56" t="s">
        <v>205</v>
      </c>
      <c r="B4533" s="56" t="s">
        <v>1417</v>
      </c>
      <c r="C4533" s="56" t="s">
        <v>4999</v>
      </c>
    </row>
    <row r="4534" spans="1:3" x14ac:dyDescent="0.25">
      <c r="A4534" s="56" t="s">
        <v>205</v>
      </c>
      <c r="B4534" s="56" t="s">
        <v>467</v>
      </c>
      <c r="C4534" s="56" t="s">
        <v>4999</v>
      </c>
    </row>
    <row r="4535" spans="1:3" x14ac:dyDescent="0.25">
      <c r="A4535" s="56" t="s">
        <v>205</v>
      </c>
      <c r="B4535" s="56" t="s">
        <v>469</v>
      </c>
      <c r="C4535" s="56" t="s">
        <v>4999</v>
      </c>
    </row>
    <row r="4536" spans="1:3" x14ac:dyDescent="0.25">
      <c r="A4536" s="56" t="s">
        <v>205</v>
      </c>
      <c r="B4536" s="56" t="s">
        <v>1357</v>
      </c>
      <c r="C4536" s="56" t="s">
        <v>4999</v>
      </c>
    </row>
    <row r="4537" spans="1:3" x14ac:dyDescent="0.25">
      <c r="A4537" s="56" t="s">
        <v>205</v>
      </c>
      <c r="B4537" s="56" t="s">
        <v>1361</v>
      </c>
      <c r="C4537" s="56" t="s">
        <v>4999</v>
      </c>
    </row>
    <row r="4538" spans="1:3" x14ac:dyDescent="0.25">
      <c r="A4538" s="56" t="s">
        <v>205</v>
      </c>
      <c r="B4538" s="56" t="s">
        <v>1307</v>
      </c>
      <c r="C4538" s="56" t="s">
        <v>4996</v>
      </c>
    </row>
    <row r="4539" spans="1:3" x14ac:dyDescent="0.25">
      <c r="A4539" s="56" t="s">
        <v>205</v>
      </c>
      <c r="B4539" s="56" t="s">
        <v>1003</v>
      </c>
      <c r="C4539" s="56" t="s">
        <v>4446</v>
      </c>
    </row>
    <row r="4540" spans="1:3" x14ac:dyDescent="0.25">
      <c r="A4540" s="56" t="s">
        <v>205</v>
      </c>
      <c r="B4540" s="56" t="s">
        <v>1413</v>
      </c>
      <c r="C4540" s="56" t="s">
        <v>4999</v>
      </c>
    </row>
    <row r="4541" spans="1:3" x14ac:dyDescent="0.25">
      <c r="A4541" s="56" t="s">
        <v>205</v>
      </c>
      <c r="B4541" s="56" t="s">
        <v>1363</v>
      </c>
      <c r="C4541" s="56" t="s">
        <v>4999</v>
      </c>
    </row>
    <row r="4542" spans="1:3" x14ac:dyDescent="0.25">
      <c r="A4542" s="56" t="s">
        <v>205</v>
      </c>
      <c r="B4542" s="56" t="s">
        <v>2517</v>
      </c>
      <c r="C4542" s="56" t="s">
        <v>4446</v>
      </c>
    </row>
    <row r="4543" spans="1:3" x14ac:dyDescent="0.25">
      <c r="A4543" s="56" t="s">
        <v>205</v>
      </c>
      <c r="B4543" s="56" t="s">
        <v>1711</v>
      </c>
      <c r="C4543" s="56" t="s">
        <v>4445</v>
      </c>
    </row>
    <row r="4544" spans="1:3" x14ac:dyDescent="0.25">
      <c r="A4544" s="56" t="s">
        <v>205</v>
      </c>
      <c r="B4544" s="56" t="s">
        <v>1717</v>
      </c>
      <c r="C4544" s="56" t="s">
        <v>4711</v>
      </c>
    </row>
    <row r="4545" spans="1:3" x14ac:dyDescent="0.25">
      <c r="A4545" s="56" t="s">
        <v>205</v>
      </c>
      <c r="B4545" s="56" t="s">
        <v>1547</v>
      </c>
      <c r="C4545" s="56" t="s">
        <v>4997</v>
      </c>
    </row>
    <row r="4546" spans="1:3" x14ac:dyDescent="0.25">
      <c r="A4546" s="56" t="s">
        <v>205</v>
      </c>
      <c r="B4546" s="56" t="s">
        <v>1409</v>
      </c>
      <c r="C4546" s="56" t="s">
        <v>4999</v>
      </c>
    </row>
    <row r="4547" spans="1:3" x14ac:dyDescent="0.25">
      <c r="A4547" s="56" t="s">
        <v>205</v>
      </c>
      <c r="B4547" s="56" t="s">
        <v>2749</v>
      </c>
      <c r="C4547" s="56" t="s">
        <v>4466</v>
      </c>
    </row>
    <row r="4548" spans="1:3" x14ac:dyDescent="0.25">
      <c r="A4548" s="56" t="s">
        <v>205</v>
      </c>
      <c r="B4548" s="56" t="s">
        <v>1415</v>
      </c>
      <c r="C4548" s="56" t="s">
        <v>4997</v>
      </c>
    </row>
    <row r="4549" spans="1:3" x14ac:dyDescent="0.25">
      <c r="A4549" s="56" t="s">
        <v>205</v>
      </c>
      <c r="B4549" s="56" t="s">
        <v>1545</v>
      </c>
      <c r="C4549" s="56" t="s">
        <v>4999</v>
      </c>
    </row>
    <row r="4550" spans="1:3" x14ac:dyDescent="0.25">
      <c r="A4550" s="56" t="s">
        <v>205</v>
      </c>
      <c r="B4550" s="56" t="s">
        <v>1713</v>
      </c>
      <c r="C4550" s="56" t="s">
        <v>4445</v>
      </c>
    </row>
    <row r="4551" spans="1:3" x14ac:dyDescent="0.25">
      <c r="A4551" s="56" t="s">
        <v>205</v>
      </c>
      <c r="B4551" s="56" t="s">
        <v>1419</v>
      </c>
      <c r="C4551" s="56" t="s">
        <v>4999</v>
      </c>
    </row>
    <row r="4552" spans="1:3" x14ac:dyDescent="0.25">
      <c r="A4552" s="56" t="s">
        <v>205</v>
      </c>
      <c r="B4552" s="56" t="s">
        <v>1961</v>
      </c>
      <c r="C4552" s="56" t="s">
        <v>4998</v>
      </c>
    </row>
    <row r="4553" spans="1:3" x14ac:dyDescent="0.25">
      <c r="A4553" s="56" t="s">
        <v>205</v>
      </c>
      <c r="B4553" s="56" t="s">
        <v>1421</v>
      </c>
      <c r="C4553" s="56" t="s">
        <v>4999</v>
      </c>
    </row>
    <row r="4554" spans="1:3" x14ac:dyDescent="0.25">
      <c r="A4554" s="56" t="s">
        <v>205</v>
      </c>
      <c r="B4554" s="56" t="s">
        <v>1411</v>
      </c>
      <c r="C4554" s="56" t="s">
        <v>4999</v>
      </c>
    </row>
    <row r="4555" spans="1:3" x14ac:dyDescent="0.25">
      <c r="A4555" s="56" t="s">
        <v>205</v>
      </c>
      <c r="B4555" s="56" t="s">
        <v>1809</v>
      </c>
      <c r="C4555" s="56" t="s">
        <v>4446</v>
      </c>
    </row>
    <row r="4556" spans="1:3" x14ac:dyDescent="0.25">
      <c r="A4556" s="56" t="s">
        <v>205</v>
      </c>
      <c r="B4556" s="56" t="s">
        <v>1309</v>
      </c>
      <c r="C4556" s="56" t="s">
        <v>4996</v>
      </c>
    </row>
    <row r="4557" spans="1:3" x14ac:dyDescent="0.25">
      <c r="A4557" s="56" t="s">
        <v>205</v>
      </c>
      <c r="B4557" s="56" t="s">
        <v>1179</v>
      </c>
      <c r="C4557" s="56" t="s">
        <v>4460</v>
      </c>
    </row>
    <row r="4558" spans="1:3" x14ac:dyDescent="0.25">
      <c r="A4558" s="56" t="s">
        <v>205</v>
      </c>
      <c r="B4558" s="56" t="s">
        <v>2765</v>
      </c>
      <c r="C4558" s="56" t="s">
        <v>4458</v>
      </c>
    </row>
    <row r="4559" spans="1:3" x14ac:dyDescent="0.25">
      <c r="A4559" s="56" t="s">
        <v>205</v>
      </c>
      <c r="B4559" s="56" t="s">
        <v>1995</v>
      </c>
      <c r="C4559" s="56" t="s">
        <v>4446</v>
      </c>
    </row>
    <row r="4560" spans="1:3" x14ac:dyDescent="0.25">
      <c r="A4560" s="56" t="s">
        <v>205</v>
      </c>
      <c r="B4560" s="56" t="s">
        <v>1805</v>
      </c>
      <c r="C4560" s="56" t="s">
        <v>4446</v>
      </c>
    </row>
    <row r="4561" spans="1:3" x14ac:dyDescent="0.25">
      <c r="A4561" s="56" t="s">
        <v>205</v>
      </c>
      <c r="B4561" s="56" t="s">
        <v>1649</v>
      </c>
      <c r="C4561" s="56" t="s">
        <v>4996</v>
      </c>
    </row>
    <row r="4562" spans="1:3" x14ac:dyDescent="0.25">
      <c r="A4562" s="56" t="s">
        <v>205</v>
      </c>
      <c r="B4562" s="56" t="s">
        <v>1727</v>
      </c>
      <c r="C4562" s="56" t="s">
        <v>4445</v>
      </c>
    </row>
    <row r="4563" spans="1:3" x14ac:dyDescent="0.25">
      <c r="A4563" s="56" t="s">
        <v>205</v>
      </c>
      <c r="B4563" s="56" t="s">
        <v>2443</v>
      </c>
      <c r="C4563" s="56" t="s">
        <v>5000</v>
      </c>
    </row>
    <row r="4564" spans="1:3" x14ac:dyDescent="0.25">
      <c r="A4564" s="56" t="s">
        <v>205</v>
      </c>
      <c r="B4564" s="56" t="s">
        <v>2415</v>
      </c>
      <c r="C4564" s="56" t="s">
        <v>5000</v>
      </c>
    </row>
    <row r="4565" spans="1:3" x14ac:dyDescent="0.25">
      <c r="A4565" s="56" t="s">
        <v>205</v>
      </c>
      <c r="B4565" s="56" t="s">
        <v>1807</v>
      </c>
      <c r="C4565" s="56" t="s">
        <v>4446</v>
      </c>
    </row>
    <row r="4566" spans="1:3" x14ac:dyDescent="0.25">
      <c r="A4566" s="56" t="s">
        <v>205</v>
      </c>
      <c r="B4566" s="56" t="s">
        <v>2447</v>
      </c>
      <c r="C4566" s="56" t="s">
        <v>5000</v>
      </c>
    </row>
    <row r="4567" spans="1:3" x14ac:dyDescent="0.25">
      <c r="A4567" s="56" t="s">
        <v>205</v>
      </c>
      <c r="B4567" s="56" t="s">
        <v>2439</v>
      </c>
      <c r="C4567" s="56" t="s">
        <v>5000</v>
      </c>
    </row>
    <row r="4568" spans="1:3" x14ac:dyDescent="0.25">
      <c r="A4568" s="56" t="s">
        <v>205</v>
      </c>
      <c r="B4568" s="56" t="s">
        <v>2491</v>
      </c>
      <c r="C4568" s="56" t="s">
        <v>5000</v>
      </c>
    </row>
    <row r="4569" spans="1:3" x14ac:dyDescent="0.25">
      <c r="A4569" s="56" t="s">
        <v>205</v>
      </c>
      <c r="B4569" s="56" t="s">
        <v>2495</v>
      </c>
      <c r="C4569" s="56" t="s">
        <v>5000</v>
      </c>
    </row>
    <row r="4570" spans="1:3" x14ac:dyDescent="0.25">
      <c r="A4570" s="56" t="s">
        <v>205</v>
      </c>
      <c r="B4570" s="56" t="s">
        <v>2533</v>
      </c>
      <c r="C4570" s="56" t="s">
        <v>5000</v>
      </c>
    </row>
    <row r="4571" spans="1:3" x14ac:dyDescent="0.25">
      <c r="A4571" s="56" t="s">
        <v>205</v>
      </c>
      <c r="B4571" s="56" t="s">
        <v>2487</v>
      </c>
      <c r="C4571" s="56" t="s">
        <v>5000</v>
      </c>
    </row>
    <row r="4572" spans="1:3" x14ac:dyDescent="0.25">
      <c r="A4572" s="56" t="s">
        <v>205</v>
      </c>
      <c r="B4572" s="56" t="s">
        <v>1715</v>
      </c>
      <c r="C4572" s="56" t="s">
        <v>4445</v>
      </c>
    </row>
    <row r="4573" spans="1:3" x14ac:dyDescent="0.25">
      <c r="A4573" s="56" t="s">
        <v>205</v>
      </c>
      <c r="B4573" s="56" t="s">
        <v>1723</v>
      </c>
      <c r="C4573" s="56" t="s">
        <v>4445</v>
      </c>
    </row>
    <row r="4574" spans="1:3" x14ac:dyDescent="0.25">
      <c r="A4574" s="56" t="s">
        <v>205</v>
      </c>
      <c r="B4574" s="56" t="s">
        <v>2537</v>
      </c>
      <c r="C4574" s="56" t="s">
        <v>5000</v>
      </c>
    </row>
    <row r="4575" spans="1:3" x14ac:dyDescent="0.25">
      <c r="A4575" s="56" t="s">
        <v>205</v>
      </c>
      <c r="B4575" s="56" t="s">
        <v>2151</v>
      </c>
      <c r="C4575" s="56" t="s">
        <v>4446</v>
      </c>
    </row>
    <row r="4576" spans="1:3" x14ac:dyDescent="0.25">
      <c r="A4576" s="56" t="s">
        <v>205</v>
      </c>
      <c r="B4576" s="56" t="s">
        <v>2423</v>
      </c>
      <c r="C4576" s="56" t="s">
        <v>5000</v>
      </c>
    </row>
    <row r="4577" spans="1:3" x14ac:dyDescent="0.25">
      <c r="A4577" s="56" t="s">
        <v>205</v>
      </c>
      <c r="B4577" s="56" t="s">
        <v>1359</v>
      </c>
      <c r="C4577" s="56" t="s">
        <v>4999</v>
      </c>
    </row>
    <row r="4578" spans="1:3" x14ac:dyDescent="0.25">
      <c r="A4578" s="56" t="s">
        <v>205</v>
      </c>
      <c r="B4578" s="56" t="s">
        <v>659</v>
      </c>
      <c r="C4578" s="56" t="s">
        <v>4446</v>
      </c>
    </row>
    <row r="4579" spans="1:3" x14ac:dyDescent="0.25">
      <c r="A4579" s="56" t="s">
        <v>205</v>
      </c>
      <c r="B4579" s="56" t="s">
        <v>2419</v>
      </c>
      <c r="C4579" s="56" t="s">
        <v>5000</v>
      </c>
    </row>
    <row r="4580" spans="1:3" x14ac:dyDescent="0.25">
      <c r="A4580" s="56" t="s">
        <v>205</v>
      </c>
      <c r="B4580" s="56" t="s">
        <v>1367</v>
      </c>
      <c r="C4580" s="56" t="s">
        <v>4999</v>
      </c>
    </row>
    <row r="4581" spans="1:3" x14ac:dyDescent="0.25">
      <c r="A4581" s="56" t="s">
        <v>205</v>
      </c>
      <c r="B4581" s="56" t="s">
        <v>1967</v>
      </c>
      <c r="C4581" s="56" t="s">
        <v>4996</v>
      </c>
    </row>
    <row r="4582" spans="1:3" x14ac:dyDescent="0.25">
      <c r="A4582" s="56" t="s">
        <v>205</v>
      </c>
      <c r="B4582" s="56" t="s">
        <v>1707</v>
      </c>
      <c r="C4582" s="56" t="s">
        <v>4468</v>
      </c>
    </row>
    <row r="4583" spans="1:3" x14ac:dyDescent="0.25">
      <c r="A4583" s="56" t="s">
        <v>205</v>
      </c>
      <c r="B4583" s="56" t="s">
        <v>1311</v>
      </c>
      <c r="C4583" s="56" t="s">
        <v>4996</v>
      </c>
    </row>
    <row r="4584" spans="1:3" x14ac:dyDescent="0.25">
      <c r="A4584" s="56" t="s">
        <v>205</v>
      </c>
      <c r="B4584" s="56" t="s">
        <v>2767</v>
      </c>
      <c r="C4584" s="56" t="s">
        <v>4458</v>
      </c>
    </row>
    <row r="4585" spans="1:3" x14ac:dyDescent="0.25">
      <c r="A4585" s="56" t="s">
        <v>205</v>
      </c>
      <c r="B4585" s="56" t="s">
        <v>1241</v>
      </c>
      <c r="C4585" s="56" t="s">
        <v>4464</v>
      </c>
    </row>
    <row r="4586" spans="1:3" x14ac:dyDescent="0.25">
      <c r="A4586" s="56" t="s">
        <v>205</v>
      </c>
      <c r="B4586" s="56" t="s">
        <v>1725</v>
      </c>
      <c r="C4586" s="56" t="s">
        <v>4445</v>
      </c>
    </row>
    <row r="4587" spans="1:3" x14ac:dyDescent="0.25">
      <c r="A4587" s="56" t="s">
        <v>205</v>
      </c>
      <c r="B4587" s="56" t="s">
        <v>1425</v>
      </c>
      <c r="C4587" s="56" t="s">
        <v>4997</v>
      </c>
    </row>
    <row r="4588" spans="1:3" x14ac:dyDescent="0.25">
      <c r="A4588" s="56" t="s">
        <v>205</v>
      </c>
      <c r="B4588" s="56" t="s">
        <v>1305</v>
      </c>
      <c r="C4588" s="56" t="s">
        <v>4996</v>
      </c>
    </row>
    <row r="4589" spans="1:3" x14ac:dyDescent="0.25">
      <c r="A4589" s="56" t="s">
        <v>205</v>
      </c>
      <c r="B4589" s="56" t="s">
        <v>2751</v>
      </c>
      <c r="C4589" s="56" t="s">
        <v>4535</v>
      </c>
    </row>
    <row r="4590" spans="1:3" x14ac:dyDescent="0.25">
      <c r="A4590" s="56" t="s">
        <v>205</v>
      </c>
      <c r="B4590" s="56" t="s">
        <v>1719</v>
      </c>
      <c r="C4590" s="56" t="s">
        <v>4459</v>
      </c>
    </row>
    <row r="4591" spans="1:3" x14ac:dyDescent="0.25">
      <c r="A4591" s="56" t="s">
        <v>3449</v>
      </c>
      <c r="B4591" s="56" t="s">
        <v>659</v>
      </c>
      <c r="C4591" s="56" t="s">
        <v>4469</v>
      </c>
    </row>
    <row r="4592" spans="1:3" x14ac:dyDescent="0.25">
      <c r="A4592" s="56" t="s">
        <v>3449</v>
      </c>
      <c r="B4592" s="56" t="s">
        <v>1707</v>
      </c>
      <c r="C4592" s="56" t="s">
        <v>4448</v>
      </c>
    </row>
    <row r="4593" spans="1:3" x14ac:dyDescent="0.25">
      <c r="A4593" s="56" t="s">
        <v>3449</v>
      </c>
      <c r="B4593" s="56" t="s">
        <v>1003</v>
      </c>
      <c r="C4593" s="56" t="s">
        <v>4469</v>
      </c>
    </row>
    <row r="4594" spans="1:3" x14ac:dyDescent="0.25">
      <c r="A4594" s="56" t="s">
        <v>3449</v>
      </c>
      <c r="B4594" s="56" t="s">
        <v>1717</v>
      </c>
      <c r="C4594" s="56" t="s">
        <v>4539</v>
      </c>
    </row>
    <row r="4595" spans="1:3" x14ac:dyDescent="0.25">
      <c r="A4595" s="56" t="s">
        <v>3449</v>
      </c>
      <c r="B4595" s="56" t="s">
        <v>2517</v>
      </c>
      <c r="C4595" s="56" t="s">
        <v>4446</v>
      </c>
    </row>
    <row r="4596" spans="1:3" x14ac:dyDescent="0.25">
      <c r="A4596" s="56" t="s">
        <v>3449</v>
      </c>
      <c r="B4596" s="56" t="s">
        <v>2539</v>
      </c>
      <c r="C4596" s="56" t="s">
        <v>4446</v>
      </c>
    </row>
    <row r="4597" spans="1:3" x14ac:dyDescent="0.25">
      <c r="A4597" s="56" t="s">
        <v>259</v>
      </c>
      <c r="B4597" s="56" t="s">
        <v>1997</v>
      </c>
      <c r="C4597" s="56" t="s">
        <v>5001</v>
      </c>
    </row>
    <row r="4598" spans="1:3" x14ac:dyDescent="0.25">
      <c r="A4598" s="56" t="s">
        <v>259</v>
      </c>
      <c r="B4598" s="56" t="s">
        <v>1809</v>
      </c>
      <c r="C4598" s="56" t="s">
        <v>4446</v>
      </c>
    </row>
    <row r="4599" spans="1:3" x14ac:dyDescent="0.25">
      <c r="A4599" s="56" t="s">
        <v>259</v>
      </c>
      <c r="B4599" s="56" t="s">
        <v>1305</v>
      </c>
      <c r="C4599" s="56" t="s">
        <v>5002</v>
      </c>
    </row>
    <row r="4600" spans="1:3" x14ac:dyDescent="0.25">
      <c r="A4600" s="56" t="s">
        <v>259</v>
      </c>
      <c r="B4600" s="56" t="s">
        <v>2765</v>
      </c>
      <c r="C4600" s="56" t="s">
        <v>4458</v>
      </c>
    </row>
    <row r="4601" spans="1:3" x14ac:dyDescent="0.25">
      <c r="A4601" s="56" t="s">
        <v>259</v>
      </c>
      <c r="B4601" s="56" t="s">
        <v>2493</v>
      </c>
      <c r="C4601" s="56" t="s">
        <v>4792</v>
      </c>
    </row>
    <row r="4602" spans="1:3" x14ac:dyDescent="0.25">
      <c r="A4602" s="56" t="s">
        <v>259</v>
      </c>
      <c r="B4602" s="56" t="s">
        <v>2489</v>
      </c>
      <c r="C4602" s="56" t="s">
        <v>4792</v>
      </c>
    </row>
    <row r="4603" spans="1:3" x14ac:dyDescent="0.25">
      <c r="A4603" s="56" t="s">
        <v>259</v>
      </c>
      <c r="B4603" s="56" t="s">
        <v>2539</v>
      </c>
      <c r="C4603" s="56" t="s">
        <v>5003</v>
      </c>
    </row>
    <row r="4604" spans="1:3" x14ac:dyDescent="0.25">
      <c r="A4604" s="56" t="s">
        <v>259</v>
      </c>
      <c r="B4604" s="56" t="s">
        <v>2449</v>
      </c>
      <c r="C4604" s="56" t="s">
        <v>4792</v>
      </c>
    </row>
    <row r="4605" spans="1:3" x14ac:dyDescent="0.25">
      <c r="A4605" s="56" t="s">
        <v>259</v>
      </c>
      <c r="B4605" s="56" t="s">
        <v>2767</v>
      </c>
      <c r="C4605" s="56" t="s">
        <v>4458</v>
      </c>
    </row>
    <row r="4606" spans="1:3" x14ac:dyDescent="0.25">
      <c r="A4606" s="56" t="s">
        <v>259</v>
      </c>
      <c r="B4606" s="56" t="s">
        <v>2445</v>
      </c>
      <c r="C4606" s="56" t="s">
        <v>4792</v>
      </c>
    </row>
    <row r="4607" spans="1:3" x14ac:dyDescent="0.25">
      <c r="A4607" s="56" t="s">
        <v>259</v>
      </c>
      <c r="B4607" s="56" t="s">
        <v>2441</v>
      </c>
      <c r="C4607" s="56" t="s">
        <v>4792</v>
      </c>
    </row>
    <row r="4608" spans="1:3" x14ac:dyDescent="0.25">
      <c r="A4608" s="56" t="s">
        <v>259</v>
      </c>
      <c r="B4608" s="56" t="s">
        <v>2425</v>
      </c>
      <c r="C4608" s="56" t="s">
        <v>4792</v>
      </c>
    </row>
    <row r="4609" spans="1:3" x14ac:dyDescent="0.25">
      <c r="A4609" s="56" t="s">
        <v>259</v>
      </c>
      <c r="B4609" s="56" t="s">
        <v>2421</v>
      </c>
      <c r="C4609" s="56" t="s">
        <v>4792</v>
      </c>
    </row>
    <row r="4610" spans="1:3" x14ac:dyDescent="0.25">
      <c r="A4610" s="56" t="s">
        <v>259</v>
      </c>
      <c r="B4610" s="56" t="s">
        <v>2151</v>
      </c>
      <c r="C4610" s="56" t="s">
        <v>5004</v>
      </c>
    </row>
    <row r="4611" spans="1:3" x14ac:dyDescent="0.25">
      <c r="A4611" s="56" t="s">
        <v>259</v>
      </c>
      <c r="B4611" s="56" t="s">
        <v>1717</v>
      </c>
      <c r="C4611" s="56" t="s">
        <v>5005</v>
      </c>
    </row>
    <row r="4612" spans="1:3" x14ac:dyDescent="0.25">
      <c r="A4612" s="56" t="s">
        <v>259</v>
      </c>
      <c r="B4612" s="56" t="s">
        <v>1545</v>
      </c>
      <c r="C4612" s="56" t="s">
        <v>5006</v>
      </c>
    </row>
    <row r="4613" spans="1:3" x14ac:dyDescent="0.25">
      <c r="A4613" s="56" t="s">
        <v>259</v>
      </c>
      <c r="B4613" s="56" t="s">
        <v>2417</v>
      </c>
      <c r="C4613" s="56" t="s">
        <v>4792</v>
      </c>
    </row>
    <row r="4614" spans="1:3" x14ac:dyDescent="0.25">
      <c r="A4614" s="56" t="s">
        <v>259</v>
      </c>
      <c r="B4614" s="56" t="s">
        <v>1547</v>
      </c>
      <c r="C4614" s="56" t="s">
        <v>5006</v>
      </c>
    </row>
    <row r="4615" spans="1:3" x14ac:dyDescent="0.25">
      <c r="A4615" s="56" t="s">
        <v>259</v>
      </c>
      <c r="B4615" s="56" t="s">
        <v>2497</v>
      </c>
      <c r="C4615" s="56" t="s">
        <v>4792</v>
      </c>
    </row>
    <row r="4616" spans="1:3" x14ac:dyDescent="0.25">
      <c r="A4616" s="56" t="s">
        <v>259</v>
      </c>
      <c r="B4616" s="56" t="s">
        <v>527</v>
      </c>
      <c r="C4616" s="56" t="s">
        <v>5007</v>
      </c>
    </row>
    <row r="4617" spans="1:3" x14ac:dyDescent="0.25">
      <c r="A4617" s="56" t="s">
        <v>259</v>
      </c>
      <c r="B4617" s="56" t="s">
        <v>531</v>
      </c>
      <c r="C4617" s="56" t="s">
        <v>5007</v>
      </c>
    </row>
    <row r="4618" spans="1:3" x14ac:dyDescent="0.25">
      <c r="A4618" s="56" t="s">
        <v>259</v>
      </c>
      <c r="B4618" s="56" t="s">
        <v>1969</v>
      </c>
      <c r="C4618" s="56" t="s">
        <v>5002</v>
      </c>
    </row>
    <row r="4619" spans="1:3" x14ac:dyDescent="0.25">
      <c r="A4619" s="56" t="s">
        <v>259</v>
      </c>
      <c r="B4619" s="56" t="s">
        <v>515</v>
      </c>
      <c r="C4619" s="56" t="s">
        <v>5007</v>
      </c>
    </row>
    <row r="4620" spans="1:3" x14ac:dyDescent="0.25">
      <c r="A4620" s="56" t="s">
        <v>259</v>
      </c>
      <c r="B4620" s="56" t="s">
        <v>1241</v>
      </c>
      <c r="C4620" s="56" t="s">
        <v>5008</v>
      </c>
    </row>
    <row r="4621" spans="1:3" x14ac:dyDescent="0.25">
      <c r="A4621" s="56" t="s">
        <v>259</v>
      </c>
      <c r="B4621" s="56" t="s">
        <v>1255</v>
      </c>
      <c r="C4621" s="56" t="s">
        <v>5004</v>
      </c>
    </row>
    <row r="4622" spans="1:3" x14ac:dyDescent="0.25">
      <c r="A4622" s="56" t="s">
        <v>259</v>
      </c>
      <c r="B4622" s="56" t="s">
        <v>1713</v>
      </c>
      <c r="C4622" s="56" t="s">
        <v>4445</v>
      </c>
    </row>
    <row r="4623" spans="1:3" x14ac:dyDescent="0.25">
      <c r="A4623" s="56" t="s">
        <v>259</v>
      </c>
      <c r="B4623" s="56" t="s">
        <v>1421</v>
      </c>
      <c r="C4623" s="56" t="s">
        <v>5006</v>
      </c>
    </row>
    <row r="4624" spans="1:3" x14ac:dyDescent="0.25">
      <c r="A4624" s="56" t="s">
        <v>259</v>
      </c>
      <c r="B4624" s="56" t="s">
        <v>1411</v>
      </c>
      <c r="C4624" s="56" t="s">
        <v>5006</v>
      </c>
    </row>
    <row r="4625" spans="1:3" x14ac:dyDescent="0.25">
      <c r="A4625" s="56" t="s">
        <v>259</v>
      </c>
      <c r="B4625" s="56" t="s">
        <v>1419</v>
      </c>
      <c r="C4625" s="56" t="s">
        <v>5006</v>
      </c>
    </row>
    <row r="4626" spans="1:3" x14ac:dyDescent="0.25">
      <c r="A4626" s="56" t="s">
        <v>259</v>
      </c>
      <c r="B4626" s="56" t="s">
        <v>1415</v>
      </c>
      <c r="C4626" s="56" t="s">
        <v>5006</v>
      </c>
    </row>
    <row r="4627" spans="1:3" x14ac:dyDescent="0.25">
      <c r="A4627" s="56" t="s">
        <v>259</v>
      </c>
      <c r="B4627" s="56" t="s">
        <v>1409</v>
      </c>
      <c r="C4627" s="56" t="s">
        <v>5006</v>
      </c>
    </row>
    <row r="4628" spans="1:3" x14ac:dyDescent="0.25">
      <c r="A4628" s="56" t="s">
        <v>259</v>
      </c>
      <c r="B4628" s="56" t="s">
        <v>1413</v>
      </c>
      <c r="C4628" s="56" t="s">
        <v>5006</v>
      </c>
    </row>
    <row r="4629" spans="1:3" x14ac:dyDescent="0.25">
      <c r="A4629" s="56" t="s">
        <v>259</v>
      </c>
      <c r="B4629" s="56" t="s">
        <v>1003</v>
      </c>
      <c r="C4629" s="56" t="s">
        <v>5004</v>
      </c>
    </row>
    <row r="4630" spans="1:3" x14ac:dyDescent="0.25">
      <c r="A4630" s="56" t="s">
        <v>259</v>
      </c>
      <c r="B4630" s="56" t="s">
        <v>1417</v>
      </c>
      <c r="C4630" s="56" t="s">
        <v>5006</v>
      </c>
    </row>
    <row r="4631" spans="1:3" x14ac:dyDescent="0.25">
      <c r="A4631" s="56" t="s">
        <v>259</v>
      </c>
      <c r="B4631" s="56" t="s">
        <v>1725</v>
      </c>
      <c r="C4631" s="56" t="s">
        <v>4445</v>
      </c>
    </row>
    <row r="4632" spans="1:3" x14ac:dyDescent="0.25">
      <c r="A4632" s="56" t="s">
        <v>259</v>
      </c>
      <c r="B4632" s="56" t="s">
        <v>1425</v>
      </c>
      <c r="C4632" s="56" t="s">
        <v>5006</v>
      </c>
    </row>
    <row r="4633" spans="1:3" x14ac:dyDescent="0.25">
      <c r="A4633" s="56" t="s">
        <v>259</v>
      </c>
      <c r="B4633" s="56" t="s">
        <v>2993</v>
      </c>
      <c r="C4633" s="56" t="s">
        <v>5007</v>
      </c>
    </row>
    <row r="4634" spans="1:3" x14ac:dyDescent="0.25">
      <c r="A4634" s="56" t="s">
        <v>259</v>
      </c>
      <c r="B4634" s="56" t="s">
        <v>2995</v>
      </c>
      <c r="C4634" s="56" t="s">
        <v>5007</v>
      </c>
    </row>
    <row r="4635" spans="1:3" x14ac:dyDescent="0.25">
      <c r="A4635" s="56" t="s">
        <v>259</v>
      </c>
      <c r="B4635" s="56" t="s">
        <v>1967</v>
      </c>
      <c r="C4635" s="56" t="s">
        <v>5002</v>
      </c>
    </row>
    <row r="4636" spans="1:3" x14ac:dyDescent="0.25">
      <c r="A4636" s="56" t="s">
        <v>259</v>
      </c>
      <c r="B4636" s="56" t="s">
        <v>1367</v>
      </c>
      <c r="C4636" s="56" t="s">
        <v>5006</v>
      </c>
    </row>
    <row r="4637" spans="1:3" x14ac:dyDescent="0.25">
      <c r="A4637" s="56" t="s">
        <v>259</v>
      </c>
      <c r="B4637" s="56" t="s">
        <v>2419</v>
      </c>
      <c r="C4637" s="56" t="s">
        <v>5007</v>
      </c>
    </row>
    <row r="4638" spans="1:3" x14ac:dyDescent="0.25">
      <c r="A4638" s="56" t="s">
        <v>259</v>
      </c>
      <c r="B4638" s="56" t="s">
        <v>2423</v>
      </c>
      <c r="C4638" s="56" t="s">
        <v>5007</v>
      </c>
    </row>
    <row r="4639" spans="1:3" x14ac:dyDescent="0.25">
      <c r="A4639" s="56" t="s">
        <v>259</v>
      </c>
      <c r="B4639" s="56" t="s">
        <v>1723</v>
      </c>
      <c r="C4639" s="56" t="s">
        <v>4445</v>
      </c>
    </row>
    <row r="4640" spans="1:3" x14ac:dyDescent="0.25">
      <c r="A4640" s="56" t="s">
        <v>259</v>
      </c>
      <c r="B4640" s="56" t="s">
        <v>2415</v>
      </c>
      <c r="C4640" s="56" t="s">
        <v>5007</v>
      </c>
    </row>
    <row r="4641" spans="1:3" x14ac:dyDescent="0.25">
      <c r="A4641" s="56" t="s">
        <v>259</v>
      </c>
      <c r="B4641" s="56" t="s">
        <v>2443</v>
      </c>
      <c r="C4641" s="56" t="s">
        <v>5007</v>
      </c>
    </row>
    <row r="4642" spans="1:3" x14ac:dyDescent="0.25">
      <c r="A4642" s="56" t="s">
        <v>259</v>
      </c>
      <c r="B4642" s="56" t="s">
        <v>1309</v>
      </c>
      <c r="C4642" s="56" t="s">
        <v>5002</v>
      </c>
    </row>
    <row r="4643" spans="1:3" x14ac:dyDescent="0.25">
      <c r="A4643" s="56" t="s">
        <v>259</v>
      </c>
      <c r="B4643" s="56" t="s">
        <v>1649</v>
      </c>
      <c r="C4643" s="56" t="s">
        <v>5002</v>
      </c>
    </row>
    <row r="4644" spans="1:3" x14ac:dyDescent="0.25">
      <c r="A4644" s="56" t="s">
        <v>259</v>
      </c>
      <c r="B4644" s="56" t="s">
        <v>1727</v>
      </c>
      <c r="C4644" s="56" t="s">
        <v>4445</v>
      </c>
    </row>
    <row r="4645" spans="1:3" x14ac:dyDescent="0.25">
      <c r="A4645" s="56" t="s">
        <v>259</v>
      </c>
      <c r="B4645" s="56" t="s">
        <v>1179</v>
      </c>
      <c r="C4645" s="56" t="s">
        <v>4460</v>
      </c>
    </row>
    <row r="4646" spans="1:3" x14ac:dyDescent="0.25">
      <c r="A4646" s="56" t="s">
        <v>259</v>
      </c>
      <c r="B4646" s="56" t="s">
        <v>1995</v>
      </c>
      <c r="C4646" s="56" t="s">
        <v>5001</v>
      </c>
    </row>
    <row r="4647" spans="1:3" x14ac:dyDescent="0.25">
      <c r="A4647" s="56" t="s">
        <v>259</v>
      </c>
      <c r="B4647" s="56" t="s">
        <v>1805</v>
      </c>
      <c r="C4647" s="56" t="s">
        <v>5004</v>
      </c>
    </row>
    <row r="4648" spans="1:3" x14ac:dyDescent="0.25">
      <c r="A4648" s="56" t="s">
        <v>259</v>
      </c>
      <c r="B4648" s="56" t="s">
        <v>1807</v>
      </c>
      <c r="C4648" s="56" t="s">
        <v>5004</v>
      </c>
    </row>
    <row r="4649" spans="1:3" x14ac:dyDescent="0.25">
      <c r="A4649" s="56" t="s">
        <v>259</v>
      </c>
      <c r="B4649" s="56" t="s">
        <v>2447</v>
      </c>
      <c r="C4649" s="56" t="s">
        <v>5007</v>
      </c>
    </row>
    <row r="4650" spans="1:3" x14ac:dyDescent="0.25">
      <c r="A4650" s="56" t="s">
        <v>259</v>
      </c>
      <c r="B4650" s="56" t="s">
        <v>2439</v>
      </c>
      <c r="C4650" s="56" t="s">
        <v>5007</v>
      </c>
    </row>
    <row r="4651" spans="1:3" x14ac:dyDescent="0.25">
      <c r="A4651" s="56" t="s">
        <v>259</v>
      </c>
      <c r="B4651" s="56" t="s">
        <v>2491</v>
      </c>
      <c r="C4651" s="56" t="s">
        <v>5007</v>
      </c>
    </row>
    <row r="4652" spans="1:3" x14ac:dyDescent="0.25">
      <c r="A4652" s="56" t="s">
        <v>259</v>
      </c>
      <c r="B4652" s="56" t="s">
        <v>2495</v>
      </c>
      <c r="C4652" s="56" t="s">
        <v>5007</v>
      </c>
    </row>
    <row r="4653" spans="1:3" x14ac:dyDescent="0.25">
      <c r="A4653" s="56" t="s">
        <v>259</v>
      </c>
      <c r="B4653" s="56" t="s">
        <v>1369</v>
      </c>
      <c r="C4653" s="56" t="s">
        <v>5006</v>
      </c>
    </row>
    <row r="4654" spans="1:3" x14ac:dyDescent="0.25">
      <c r="A4654" s="56" t="s">
        <v>259</v>
      </c>
      <c r="B4654" s="56" t="s">
        <v>2487</v>
      </c>
      <c r="C4654" s="56" t="s">
        <v>5007</v>
      </c>
    </row>
    <row r="4655" spans="1:3" x14ac:dyDescent="0.25">
      <c r="A4655" s="56" t="s">
        <v>259</v>
      </c>
      <c r="B4655" s="56" t="s">
        <v>1715</v>
      </c>
      <c r="C4655" s="56" t="s">
        <v>4445</v>
      </c>
    </row>
    <row r="4656" spans="1:3" x14ac:dyDescent="0.25">
      <c r="A4656" s="56" t="s">
        <v>259</v>
      </c>
      <c r="B4656" s="56" t="s">
        <v>2913</v>
      </c>
      <c r="C4656" s="56" t="s">
        <v>5007</v>
      </c>
    </row>
    <row r="4657" spans="1:3" x14ac:dyDescent="0.25">
      <c r="A4657" s="56" t="s">
        <v>259</v>
      </c>
      <c r="B4657" s="56" t="s">
        <v>529</v>
      </c>
      <c r="C4657" s="56" t="s">
        <v>5007</v>
      </c>
    </row>
    <row r="4658" spans="1:3" x14ac:dyDescent="0.25">
      <c r="A4658" s="56" t="s">
        <v>259</v>
      </c>
      <c r="B4658" s="56" t="s">
        <v>659</v>
      </c>
      <c r="C4658" s="56" t="s">
        <v>5004</v>
      </c>
    </row>
    <row r="4659" spans="1:3" x14ac:dyDescent="0.25">
      <c r="A4659" s="56" t="s">
        <v>259</v>
      </c>
      <c r="B4659" s="56" t="s">
        <v>1357</v>
      </c>
      <c r="C4659" s="56" t="s">
        <v>5006</v>
      </c>
    </row>
    <row r="4660" spans="1:3" x14ac:dyDescent="0.25">
      <c r="A4660" s="56" t="s">
        <v>259</v>
      </c>
      <c r="B4660" s="56" t="s">
        <v>2515</v>
      </c>
      <c r="C4660" s="56" t="s">
        <v>5006</v>
      </c>
    </row>
    <row r="4661" spans="1:3" x14ac:dyDescent="0.25">
      <c r="A4661" s="56" t="s">
        <v>259</v>
      </c>
      <c r="B4661" s="56" t="s">
        <v>1711</v>
      </c>
      <c r="C4661" s="56" t="s">
        <v>4445</v>
      </c>
    </row>
    <row r="4662" spans="1:3" x14ac:dyDescent="0.25">
      <c r="A4662" s="56" t="s">
        <v>259</v>
      </c>
      <c r="B4662" s="56" t="s">
        <v>1707</v>
      </c>
      <c r="C4662" s="56" t="s">
        <v>4448</v>
      </c>
    </row>
    <row r="4663" spans="1:3" x14ac:dyDescent="0.25">
      <c r="A4663" s="56" t="s">
        <v>259</v>
      </c>
      <c r="B4663" s="56" t="s">
        <v>1719</v>
      </c>
      <c r="C4663" s="56" t="s">
        <v>5009</v>
      </c>
    </row>
    <row r="4664" spans="1:3" x14ac:dyDescent="0.25">
      <c r="A4664" s="56" t="s">
        <v>259</v>
      </c>
      <c r="B4664" s="56" t="s">
        <v>2517</v>
      </c>
      <c r="C4664" s="56" t="s">
        <v>5003</v>
      </c>
    </row>
    <row r="4665" spans="1:3" x14ac:dyDescent="0.25">
      <c r="A4665" s="56" t="s">
        <v>259</v>
      </c>
      <c r="B4665" s="56" t="s">
        <v>2749</v>
      </c>
      <c r="C4665" s="56" t="s">
        <v>4466</v>
      </c>
    </row>
    <row r="4666" spans="1:3" x14ac:dyDescent="0.25">
      <c r="A4666" s="56" t="s">
        <v>259</v>
      </c>
      <c r="B4666" s="56" t="s">
        <v>1363</v>
      </c>
      <c r="C4666" s="56" t="s">
        <v>5006</v>
      </c>
    </row>
    <row r="4667" spans="1:3" x14ac:dyDescent="0.25">
      <c r="A4667" s="56" t="s">
        <v>259</v>
      </c>
      <c r="B4667" s="56" t="s">
        <v>1311</v>
      </c>
      <c r="C4667" s="56" t="s">
        <v>5002</v>
      </c>
    </row>
    <row r="4668" spans="1:3" x14ac:dyDescent="0.25">
      <c r="A4668" s="56" t="s">
        <v>259</v>
      </c>
      <c r="B4668" s="56" t="s">
        <v>1359</v>
      </c>
      <c r="C4668" s="56" t="s">
        <v>5006</v>
      </c>
    </row>
    <row r="4669" spans="1:3" x14ac:dyDescent="0.25">
      <c r="A4669" s="56" t="s">
        <v>259</v>
      </c>
      <c r="B4669" s="56" t="s">
        <v>2751</v>
      </c>
      <c r="C4669" s="56" t="s">
        <v>4466</v>
      </c>
    </row>
    <row r="4670" spans="1:3" x14ac:dyDescent="0.25">
      <c r="A4670" s="56" t="s">
        <v>259</v>
      </c>
      <c r="B4670" s="56" t="s">
        <v>1365</v>
      </c>
      <c r="C4670" s="56" t="s">
        <v>5006</v>
      </c>
    </row>
    <row r="4671" spans="1:3" x14ac:dyDescent="0.25">
      <c r="A4671" s="56" t="s">
        <v>259</v>
      </c>
      <c r="B4671" s="56" t="s">
        <v>1307</v>
      </c>
      <c r="C4671" s="56" t="s">
        <v>5002</v>
      </c>
    </row>
    <row r="4672" spans="1:3" x14ac:dyDescent="0.25">
      <c r="A4672" s="56" t="s">
        <v>259</v>
      </c>
      <c r="B4672" s="56" t="s">
        <v>1361</v>
      </c>
      <c r="C4672" s="56" t="s">
        <v>5006</v>
      </c>
    </row>
    <row r="4673" spans="1:3" x14ac:dyDescent="0.25">
      <c r="A4673" s="56" t="s">
        <v>335</v>
      </c>
      <c r="B4673" s="56" t="s">
        <v>1969</v>
      </c>
      <c r="C4673" s="56" t="s">
        <v>5010</v>
      </c>
    </row>
    <row r="4674" spans="1:3" x14ac:dyDescent="0.25">
      <c r="A4674" s="56" t="s">
        <v>335</v>
      </c>
      <c r="B4674" s="56" t="s">
        <v>1997</v>
      </c>
      <c r="C4674" s="56" t="s">
        <v>4446</v>
      </c>
    </row>
    <row r="4675" spans="1:3" x14ac:dyDescent="0.25">
      <c r="A4675" s="56" t="s">
        <v>335</v>
      </c>
      <c r="B4675" s="56" t="s">
        <v>1241</v>
      </c>
      <c r="C4675" s="56" t="s">
        <v>5011</v>
      </c>
    </row>
    <row r="4676" spans="1:3" x14ac:dyDescent="0.25">
      <c r="A4676" s="56" t="s">
        <v>335</v>
      </c>
      <c r="B4676" s="56" t="s">
        <v>1255</v>
      </c>
      <c r="C4676" s="56" t="s">
        <v>4446</v>
      </c>
    </row>
    <row r="4677" spans="1:3" x14ac:dyDescent="0.25">
      <c r="A4677" s="56" t="s">
        <v>335</v>
      </c>
      <c r="B4677" s="56" t="s">
        <v>2151</v>
      </c>
      <c r="C4677" s="56" t="s">
        <v>4446</v>
      </c>
    </row>
    <row r="4678" spans="1:3" x14ac:dyDescent="0.25">
      <c r="A4678" s="56" t="s">
        <v>335</v>
      </c>
      <c r="B4678" s="56" t="s">
        <v>1713</v>
      </c>
      <c r="C4678" s="56" t="s">
        <v>4445</v>
      </c>
    </row>
    <row r="4679" spans="1:3" x14ac:dyDescent="0.25">
      <c r="A4679" s="56" t="s">
        <v>335</v>
      </c>
      <c r="B4679" s="56" t="s">
        <v>1711</v>
      </c>
      <c r="C4679" s="56" t="s">
        <v>4445</v>
      </c>
    </row>
    <row r="4680" spans="1:3" x14ac:dyDescent="0.25">
      <c r="A4680" s="56" t="s">
        <v>335</v>
      </c>
      <c r="B4680" s="56" t="s">
        <v>2517</v>
      </c>
      <c r="C4680" s="56" t="s">
        <v>4446</v>
      </c>
    </row>
    <row r="4681" spans="1:3" x14ac:dyDescent="0.25">
      <c r="A4681" s="56" t="s">
        <v>335</v>
      </c>
      <c r="B4681" s="56" t="s">
        <v>1717</v>
      </c>
      <c r="C4681" s="56" t="s">
        <v>4444</v>
      </c>
    </row>
    <row r="4682" spans="1:3" x14ac:dyDescent="0.25">
      <c r="A4682" s="56" t="s">
        <v>335</v>
      </c>
      <c r="B4682" s="56" t="s">
        <v>2749</v>
      </c>
      <c r="C4682" s="56" t="s">
        <v>4535</v>
      </c>
    </row>
    <row r="4683" spans="1:3" x14ac:dyDescent="0.25">
      <c r="A4683" s="56" t="s">
        <v>335</v>
      </c>
      <c r="B4683" s="56" t="s">
        <v>1003</v>
      </c>
      <c r="C4683" s="56" t="s">
        <v>4446</v>
      </c>
    </row>
    <row r="4684" spans="1:3" x14ac:dyDescent="0.25">
      <c r="A4684" s="56" t="s">
        <v>335</v>
      </c>
      <c r="B4684" s="56" t="s">
        <v>1719</v>
      </c>
      <c r="C4684" s="56" t="s">
        <v>4459</v>
      </c>
    </row>
    <row r="4685" spans="1:3" x14ac:dyDescent="0.25">
      <c r="A4685" s="56" t="s">
        <v>335</v>
      </c>
      <c r="B4685" s="56" t="s">
        <v>1725</v>
      </c>
      <c r="C4685" s="56" t="s">
        <v>4445</v>
      </c>
    </row>
    <row r="4686" spans="1:3" x14ac:dyDescent="0.25">
      <c r="A4686" s="56" t="s">
        <v>335</v>
      </c>
      <c r="B4686" s="56" t="s">
        <v>1307</v>
      </c>
      <c r="C4686" s="56" t="s">
        <v>5010</v>
      </c>
    </row>
    <row r="4687" spans="1:3" x14ac:dyDescent="0.25">
      <c r="A4687" s="56" t="s">
        <v>335</v>
      </c>
      <c r="B4687" s="56" t="s">
        <v>2767</v>
      </c>
      <c r="C4687" s="56" t="s">
        <v>4447</v>
      </c>
    </row>
    <row r="4688" spans="1:3" x14ac:dyDescent="0.25">
      <c r="A4688" s="56" t="s">
        <v>335</v>
      </c>
      <c r="B4688" s="56" t="s">
        <v>1967</v>
      </c>
      <c r="C4688" s="56" t="s">
        <v>5010</v>
      </c>
    </row>
    <row r="4689" spans="1:3" x14ac:dyDescent="0.25">
      <c r="A4689" s="56" t="s">
        <v>335</v>
      </c>
      <c r="B4689" s="56" t="s">
        <v>2539</v>
      </c>
      <c r="C4689" s="56" t="s">
        <v>4446</v>
      </c>
    </row>
    <row r="4690" spans="1:3" x14ac:dyDescent="0.25">
      <c r="A4690" s="56" t="s">
        <v>335</v>
      </c>
      <c r="B4690" s="56" t="s">
        <v>2751</v>
      </c>
      <c r="C4690" s="56" t="s">
        <v>4535</v>
      </c>
    </row>
    <row r="4691" spans="1:3" x14ac:dyDescent="0.25">
      <c r="A4691" s="56" t="s">
        <v>335</v>
      </c>
      <c r="B4691" s="56" t="s">
        <v>1723</v>
      </c>
      <c r="C4691" s="56" t="s">
        <v>4445</v>
      </c>
    </row>
    <row r="4692" spans="1:3" x14ac:dyDescent="0.25">
      <c r="A4692" s="56" t="s">
        <v>335</v>
      </c>
      <c r="B4692" s="56" t="s">
        <v>1309</v>
      </c>
      <c r="C4692" s="56" t="s">
        <v>5010</v>
      </c>
    </row>
    <row r="4693" spans="1:3" x14ac:dyDescent="0.25">
      <c r="A4693" s="56" t="s">
        <v>335</v>
      </c>
      <c r="B4693" s="56" t="s">
        <v>1809</v>
      </c>
      <c r="C4693" s="56" t="s">
        <v>4446</v>
      </c>
    </row>
    <row r="4694" spans="1:3" x14ac:dyDescent="0.25">
      <c r="A4694" s="56" t="s">
        <v>335</v>
      </c>
      <c r="B4694" s="56" t="s">
        <v>1727</v>
      </c>
      <c r="C4694" s="56" t="s">
        <v>4445</v>
      </c>
    </row>
    <row r="4695" spans="1:3" x14ac:dyDescent="0.25">
      <c r="A4695" s="56" t="s">
        <v>335</v>
      </c>
      <c r="B4695" s="56" t="s">
        <v>1311</v>
      </c>
      <c r="C4695" s="56" t="s">
        <v>5010</v>
      </c>
    </row>
    <row r="4696" spans="1:3" x14ac:dyDescent="0.25">
      <c r="A4696" s="56" t="s">
        <v>335</v>
      </c>
      <c r="B4696" s="56" t="s">
        <v>1179</v>
      </c>
      <c r="C4696" s="56" t="s">
        <v>4449</v>
      </c>
    </row>
    <row r="4697" spans="1:3" x14ac:dyDescent="0.25">
      <c r="A4697" s="56" t="s">
        <v>335</v>
      </c>
      <c r="B4697" s="56" t="s">
        <v>1305</v>
      </c>
      <c r="C4697" s="56" t="s">
        <v>5010</v>
      </c>
    </row>
    <row r="4698" spans="1:3" x14ac:dyDescent="0.25">
      <c r="A4698" s="56" t="s">
        <v>335</v>
      </c>
      <c r="B4698" s="56" t="s">
        <v>1995</v>
      </c>
      <c r="C4698" s="56" t="s">
        <v>4446</v>
      </c>
    </row>
    <row r="4699" spans="1:3" x14ac:dyDescent="0.25">
      <c r="A4699" s="56" t="s">
        <v>335</v>
      </c>
      <c r="B4699" s="56" t="s">
        <v>2765</v>
      </c>
      <c r="C4699" s="56" t="s">
        <v>4447</v>
      </c>
    </row>
    <row r="4700" spans="1:3" x14ac:dyDescent="0.25">
      <c r="A4700" s="56" t="s">
        <v>335</v>
      </c>
      <c r="B4700" s="56" t="s">
        <v>1707</v>
      </c>
      <c r="C4700" s="56" t="s">
        <v>4468</v>
      </c>
    </row>
    <row r="4701" spans="1:3" x14ac:dyDescent="0.25">
      <c r="A4701" s="56" t="s">
        <v>335</v>
      </c>
      <c r="B4701" s="56" t="s">
        <v>1805</v>
      </c>
      <c r="C4701" s="56" t="s">
        <v>4446</v>
      </c>
    </row>
    <row r="4702" spans="1:3" x14ac:dyDescent="0.25">
      <c r="A4702" s="56" t="s">
        <v>335</v>
      </c>
      <c r="B4702" s="56" t="s">
        <v>1807</v>
      </c>
      <c r="C4702" s="56" t="s">
        <v>4446</v>
      </c>
    </row>
    <row r="4703" spans="1:3" x14ac:dyDescent="0.25">
      <c r="A4703" s="56" t="s">
        <v>335</v>
      </c>
      <c r="B4703" s="56" t="s">
        <v>1649</v>
      </c>
      <c r="C4703" s="56" t="s">
        <v>5010</v>
      </c>
    </row>
    <row r="4704" spans="1:3" x14ac:dyDescent="0.25">
      <c r="A4704" s="56" t="s">
        <v>335</v>
      </c>
      <c r="B4704" s="56" t="s">
        <v>659</v>
      </c>
      <c r="C4704" s="56" t="s">
        <v>4446</v>
      </c>
    </row>
    <row r="4705" spans="1:3" x14ac:dyDescent="0.25">
      <c r="A4705" s="56" t="s">
        <v>335</v>
      </c>
      <c r="B4705" s="56" t="s">
        <v>1715</v>
      </c>
      <c r="C4705" s="56" t="s">
        <v>4445</v>
      </c>
    </row>
    <row r="4706" spans="1:3" x14ac:dyDescent="0.25">
      <c r="A4706" s="56" t="s">
        <v>181</v>
      </c>
      <c r="B4706" s="56" t="s">
        <v>1707</v>
      </c>
      <c r="C4706" s="56" t="s">
        <v>4728</v>
      </c>
    </row>
    <row r="4707" spans="1:3" x14ac:dyDescent="0.25">
      <c r="A4707" s="56" t="s">
        <v>181</v>
      </c>
      <c r="B4707" s="56" t="s">
        <v>2765</v>
      </c>
      <c r="C4707" s="56" t="s">
        <v>4447</v>
      </c>
    </row>
    <row r="4708" spans="1:3" x14ac:dyDescent="0.25">
      <c r="A4708" s="56" t="s">
        <v>181</v>
      </c>
      <c r="B4708" s="56" t="s">
        <v>2539</v>
      </c>
      <c r="C4708" s="56" t="s">
        <v>4446</v>
      </c>
    </row>
    <row r="4709" spans="1:3" x14ac:dyDescent="0.25">
      <c r="A4709" s="56" t="s">
        <v>181</v>
      </c>
      <c r="B4709" s="56" t="s">
        <v>1179</v>
      </c>
      <c r="C4709" s="56" t="s">
        <v>4449</v>
      </c>
    </row>
    <row r="4710" spans="1:3" x14ac:dyDescent="0.25">
      <c r="A4710" s="56" t="s">
        <v>181</v>
      </c>
      <c r="B4710" s="56" t="s">
        <v>1307</v>
      </c>
      <c r="C4710" s="56" t="s">
        <v>5012</v>
      </c>
    </row>
    <row r="4711" spans="1:3" x14ac:dyDescent="0.25">
      <c r="A4711" s="56" t="s">
        <v>181</v>
      </c>
      <c r="B4711" s="56" t="s">
        <v>2517</v>
      </c>
      <c r="C4711" s="56" t="s">
        <v>4446</v>
      </c>
    </row>
    <row r="4712" spans="1:3" x14ac:dyDescent="0.25">
      <c r="A4712" s="56" t="s">
        <v>181</v>
      </c>
      <c r="B4712" s="56" t="s">
        <v>1995</v>
      </c>
      <c r="C4712" s="56" t="s">
        <v>4446</v>
      </c>
    </row>
    <row r="4713" spans="1:3" x14ac:dyDescent="0.25">
      <c r="A4713" s="56" t="s">
        <v>181</v>
      </c>
      <c r="B4713" s="56" t="s">
        <v>1807</v>
      </c>
      <c r="C4713" s="56" t="s">
        <v>4446</v>
      </c>
    </row>
    <row r="4714" spans="1:3" x14ac:dyDescent="0.25">
      <c r="A4714" s="56" t="s">
        <v>181</v>
      </c>
      <c r="B4714" s="56" t="s">
        <v>1241</v>
      </c>
      <c r="C4714" s="56" t="s">
        <v>5013</v>
      </c>
    </row>
    <row r="4715" spans="1:3" x14ac:dyDescent="0.25">
      <c r="A4715" s="56" t="s">
        <v>181</v>
      </c>
      <c r="B4715" s="56" t="s">
        <v>1255</v>
      </c>
      <c r="C4715" s="56" t="s">
        <v>4446</v>
      </c>
    </row>
    <row r="4716" spans="1:3" x14ac:dyDescent="0.25">
      <c r="A4716" s="56" t="s">
        <v>181</v>
      </c>
      <c r="B4716" s="56" t="s">
        <v>1649</v>
      </c>
      <c r="C4716" s="56" t="s">
        <v>5012</v>
      </c>
    </row>
    <row r="4717" spans="1:3" x14ac:dyDescent="0.25">
      <c r="A4717" s="56" t="s">
        <v>181</v>
      </c>
      <c r="B4717" s="56" t="s">
        <v>1969</v>
      </c>
      <c r="C4717" s="56" t="s">
        <v>5012</v>
      </c>
    </row>
    <row r="4718" spans="1:3" x14ac:dyDescent="0.25">
      <c r="A4718" s="56" t="s">
        <v>181</v>
      </c>
      <c r="B4718" s="56" t="s">
        <v>1717</v>
      </c>
      <c r="C4718" s="56" t="s">
        <v>4655</v>
      </c>
    </row>
    <row r="4719" spans="1:3" x14ac:dyDescent="0.25">
      <c r="A4719" s="56" t="s">
        <v>181</v>
      </c>
      <c r="B4719" s="56" t="s">
        <v>2151</v>
      </c>
      <c r="C4719" s="56" t="s">
        <v>4446</v>
      </c>
    </row>
    <row r="4720" spans="1:3" x14ac:dyDescent="0.25">
      <c r="A4720" s="56" t="s">
        <v>181</v>
      </c>
      <c r="B4720" s="56" t="s">
        <v>1713</v>
      </c>
      <c r="C4720" s="56" t="s">
        <v>4445</v>
      </c>
    </row>
    <row r="4721" spans="1:3" x14ac:dyDescent="0.25">
      <c r="A4721" s="56" t="s">
        <v>181</v>
      </c>
      <c r="B4721" s="56" t="s">
        <v>1003</v>
      </c>
      <c r="C4721" s="56" t="s">
        <v>4446</v>
      </c>
    </row>
    <row r="4722" spans="1:3" x14ac:dyDescent="0.25">
      <c r="A4722" s="56" t="s">
        <v>181</v>
      </c>
      <c r="B4722" s="56" t="s">
        <v>1997</v>
      </c>
      <c r="C4722" s="56" t="s">
        <v>4446</v>
      </c>
    </row>
    <row r="4723" spans="1:3" x14ac:dyDescent="0.25">
      <c r="A4723" s="56" t="s">
        <v>181</v>
      </c>
      <c r="B4723" s="56" t="s">
        <v>1725</v>
      </c>
      <c r="C4723" s="56" t="s">
        <v>4445</v>
      </c>
    </row>
    <row r="4724" spans="1:3" x14ac:dyDescent="0.25">
      <c r="A4724" s="56" t="s">
        <v>181</v>
      </c>
      <c r="B4724" s="56" t="s">
        <v>1711</v>
      </c>
      <c r="C4724" s="56" t="s">
        <v>4445</v>
      </c>
    </row>
    <row r="4725" spans="1:3" x14ac:dyDescent="0.25">
      <c r="A4725" s="56" t="s">
        <v>181</v>
      </c>
      <c r="B4725" s="56" t="s">
        <v>1967</v>
      </c>
      <c r="C4725" s="56" t="s">
        <v>5012</v>
      </c>
    </row>
    <row r="4726" spans="1:3" x14ac:dyDescent="0.25">
      <c r="A4726" s="56" t="s">
        <v>181</v>
      </c>
      <c r="B4726" s="56" t="s">
        <v>1723</v>
      </c>
      <c r="C4726" s="56" t="s">
        <v>4445</v>
      </c>
    </row>
    <row r="4727" spans="1:3" x14ac:dyDescent="0.25">
      <c r="A4727" s="56" t="s">
        <v>181</v>
      </c>
      <c r="B4727" s="56" t="s">
        <v>1309</v>
      </c>
      <c r="C4727" s="56" t="s">
        <v>5012</v>
      </c>
    </row>
    <row r="4728" spans="1:3" x14ac:dyDescent="0.25">
      <c r="A4728" s="56" t="s">
        <v>181</v>
      </c>
      <c r="B4728" s="56" t="s">
        <v>1727</v>
      </c>
      <c r="C4728" s="56" t="s">
        <v>5014</v>
      </c>
    </row>
    <row r="4729" spans="1:3" x14ac:dyDescent="0.25">
      <c r="A4729" s="56" t="s">
        <v>181</v>
      </c>
      <c r="B4729" s="56" t="s">
        <v>2767</v>
      </c>
      <c r="C4729" s="56" t="s">
        <v>4447</v>
      </c>
    </row>
    <row r="4730" spans="1:3" x14ac:dyDescent="0.25">
      <c r="A4730" s="56" t="s">
        <v>181</v>
      </c>
      <c r="B4730" s="56" t="s">
        <v>1719</v>
      </c>
      <c r="C4730" s="56" t="s">
        <v>4459</v>
      </c>
    </row>
    <row r="4731" spans="1:3" x14ac:dyDescent="0.25">
      <c r="A4731" s="56" t="s">
        <v>181</v>
      </c>
      <c r="B4731" s="56" t="s">
        <v>1809</v>
      </c>
      <c r="C4731" s="56" t="s">
        <v>4446</v>
      </c>
    </row>
    <row r="4732" spans="1:3" x14ac:dyDescent="0.25">
      <c r="A4732" s="56" t="s">
        <v>181</v>
      </c>
      <c r="B4732" s="56" t="s">
        <v>1805</v>
      </c>
      <c r="C4732" s="56" t="s">
        <v>4446</v>
      </c>
    </row>
    <row r="4733" spans="1:3" x14ac:dyDescent="0.25">
      <c r="A4733" s="56" t="s">
        <v>181</v>
      </c>
      <c r="B4733" s="56" t="s">
        <v>1305</v>
      </c>
      <c r="C4733" s="56" t="s">
        <v>5012</v>
      </c>
    </row>
    <row r="4734" spans="1:3" x14ac:dyDescent="0.25">
      <c r="A4734" s="56" t="s">
        <v>181</v>
      </c>
      <c r="B4734" s="56" t="s">
        <v>1311</v>
      </c>
      <c r="C4734" s="56" t="s">
        <v>5012</v>
      </c>
    </row>
    <row r="4735" spans="1:3" x14ac:dyDescent="0.25">
      <c r="A4735" s="56" t="s">
        <v>181</v>
      </c>
      <c r="B4735" s="56" t="s">
        <v>1715</v>
      </c>
      <c r="C4735" s="56" t="s">
        <v>4445</v>
      </c>
    </row>
    <row r="4736" spans="1:3" x14ac:dyDescent="0.25">
      <c r="A4736" s="56" t="s">
        <v>181</v>
      </c>
      <c r="B4736" s="56" t="s">
        <v>659</v>
      </c>
      <c r="C4736" s="56" t="s">
        <v>4446</v>
      </c>
    </row>
    <row r="4737" spans="1:3" x14ac:dyDescent="0.25">
      <c r="A4737" s="56" t="s">
        <v>3354</v>
      </c>
      <c r="B4737" s="56" t="s">
        <v>2351</v>
      </c>
      <c r="C4737" s="56" t="s">
        <v>4717</v>
      </c>
    </row>
    <row r="4738" spans="1:3" x14ac:dyDescent="0.25">
      <c r="A4738" s="56" t="s">
        <v>3354</v>
      </c>
      <c r="B4738" s="56" t="s">
        <v>2353</v>
      </c>
      <c r="C4738" s="56" t="s">
        <v>4717</v>
      </c>
    </row>
    <row r="4739" spans="1:3" x14ac:dyDescent="0.25">
      <c r="A4739" s="56" t="s">
        <v>3354</v>
      </c>
      <c r="B4739" s="56" t="s">
        <v>2349</v>
      </c>
      <c r="C4739" s="56" t="s">
        <v>4717</v>
      </c>
    </row>
    <row r="4740" spans="1:3" x14ac:dyDescent="0.25">
      <c r="A4740" s="56" t="s">
        <v>3354</v>
      </c>
      <c r="B4740" s="56" t="s">
        <v>2613</v>
      </c>
      <c r="C4740" s="56" t="s">
        <v>4718</v>
      </c>
    </row>
    <row r="4741" spans="1:3" x14ac:dyDescent="0.25">
      <c r="A4741" s="56" t="s">
        <v>3354</v>
      </c>
      <c r="B4741" s="56" t="s">
        <v>2357</v>
      </c>
      <c r="C4741" s="56" t="s">
        <v>4717</v>
      </c>
    </row>
    <row r="4742" spans="1:3" x14ac:dyDescent="0.25">
      <c r="A4742" s="56" t="s">
        <v>3354</v>
      </c>
      <c r="B4742" s="56" t="s">
        <v>2359</v>
      </c>
      <c r="C4742" s="56" t="s">
        <v>4717</v>
      </c>
    </row>
    <row r="4743" spans="1:3" x14ac:dyDescent="0.25">
      <c r="A4743" s="56" t="s">
        <v>3354</v>
      </c>
      <c r="B4743" s="56" t="s">
        <v>2355</v>
      </c>
      <c r="C4743" s="56" t="s">
        <v>4717</v>
      </c>
    </row>
    <row r="4744" spans="1:3" x14ac:dyDescent="0.25">
      <c r="A4744" s="56" t="s">
        <v>3354</v>
      </c>
      <c r="B4744" s="56" t="s">
        <v>2631</v>
      </c>
      <c r="C4744" s="56" t="s">
        <v>4718</v>
      </c>
    </row>
    <row r="4745" spans="1:3" x14ac:dyDescent="0.25">
      <c r="A4745" s="56" t="s">
        <v>283</v>
      </c>
      <c r="B4745" s="56" t="s">
        <v>1717</v>
      </c>
      <c r="C4745" s="56" t="s">
        <v>4444</v>
      </c>
    </row>
    <row r="4746" spans="1:3" x14ac:dyDescent="0.25">
      <c r="A4746" s="56" t="s">
        <v>283</v>
      </c>
      <c r="B4746" s="56" t="s">
        <v>2151</v>
      </c>
      <c r="C4746" s="56" t="s">
        <v>4446</v>
      </c>
    </row>
    <row r="4747" spans="1:3" x14ac:dyDescent="0.25">
      <c r="A4747" s="56" t="s">
        <v>283</v>
      </c>
      <c r="B4747" s="56" t="s">
        <v>1241</v>
      </c>
      <c r="C4747" s="56" t="s">
        <v>4464</v>
      </c>
    </row>
    <row r="4748" spans="1:3" x14ac:dyDescent="0.25">
      <c r="A4748" s="56" t="s">
        <v>283</v>
      </c>
      <c r="B4748" s="56" t="s">
        <v>1711</v>
      </c>
      <c r="C4748" s="56" t="s">
        <v>4445</v>
      </c>
    </row>
    <row r="4749" spans="1:3" x14ac:dyDescent="0.25">
      <c r="A4749" s="56" t="s">
        <v>283</v>
      </c>
      <c r="B4749" s="56" t="s">
        <v>2517</v>
      </c>
      <c r="C4749" s="56" t="s">
        <v>4446</v>
      </c>
    </row>
    <row r="4750" spans="1:3" x14ac:dyDescent="0.25">
      <c r="A4750" s="56" t="s">
        <v>283</v>
      </c>
      <c r="B4750" s="56" t="s">
        <v>1307</v>
      </c>
      <c r="C4750" s="56" t="s">
        <v>5015</v>
      </c>
    </row>
    <row r="4751" spans="1:3" x14ac:dyDescent="0.25">
      <c r="A4751" s="56" t="s">
        <v>283</v>
      </c>
      <c r="B4751" s="56" t="s">
        <v>1707</v>
      </c>
      <c r="C4751" s="56" t="s">
        <v>4457</v>
      </c>
    </row>
    <row r="4752" spans="1:3" x14ac:dyDescent="0.25">
      <c r="A4752" s="56" t="s">
        <v>283</v>
      </c>
      <c r="B4752" s="56" t="s">
        <v>2749</v>
      </c>
      <c r="C4752" s="56" t="s">
        <v>4466</v>
      </c>
    </row>
    <row r="4753" spans="1:3" x14ac:dyDescent="0.25">
      <c r="A4753" s="56" t="s">
        <v>283</v>
      </c>
      <c r="B4753" s="56" t="s">
        <v>1961</v>
      </c>
      <c r="C4753" s="56" t="s">
        <v>4965</v>
      </c>
    </row>
    <row r="4754" spans="1:3" x14ac:dyDescent="0.25">
      <c r="A4754" s="56" t="s">
        <v>283</v>
      </c>
      <c r="B4754" s="56" t="s">
        <v>2751</v>
      </c>
      <c r="C4754" s="56" t="s">
        <v>4466</v>
      </c>
    </row>
    <row r="4755" spans="1:3" x14ac:dyDescent="0.25">
      <c r="A4755" s="56" t="s">
        <v>283</v>
      </c>
      <c r="B4755" s="56" t="s">
        <v>1311</v>
      </c>
      <c r="C4755" s="56" t="s">
        <v>5015</v>
      </c>
    </row>
    <row r="4756" spans="1:3" x14ac:dyDescent="0.25">
      <c r="A4756" s="56" t="s">
        <v>283</v>
      </c>
      <c r="B4756" s="56" t="s">
        <v>659</v>
      </c>
      <c r="C4756" s="56" t="s">
        <v>4446</v>
      </c>
    </row>
    <row r="4757" spans="1:3" x14ac:dyDescent="0.25">
      <c r="A4757" s="56" t="s">
        <v>283</v>
      </c>
      <c r="B4757" s="56" t="s">
        <v>1719</v>
      </c>
      <c r="C4757" s="56" t="s">
        <v>4451</v>
      </c>
    </row>
    <row r="4758" spans="1:3" x14ac:dyDescent="0.25">
      <c r="A4758" s="56" t="s">
        <v>283</v>
      </c>
      <c r="B4758" s="56" t="s">
        <v>1715</v>
      </c>
      <c r="C4758" s="56" t="s">
        <v>4445</v>
      </c>
    </row>
    <row r="4759" spans="1:3" x14ac:dyDescent="0.25">
      <c r="A4759" s="56" t="s">
        <v>283</v>
      </c>
      <c r="B4759" s="56" t="s">
        <v>1649</v>
      </c>
      <c r="C4759" s="56" t="s">
        <v>5015</v>
      </c>
    </row>
    <row r="4760" spans="1:3" x14ac:dyDescent="0.25">
      <c r="A4760" s="56" t="s">
        <v>283</v>
      </c>
      <c r="B4760" s="56" t="s">
        <v>1807</v>
      </c>
      <c r="C4760" s="56" t="s">
        <v>4446</v>
      </c>
    </row>
    <row r="4761" spans="1:3" x14ac:dyDescent="0.25">
      <c r="A4761" s="56" t="s">
        <v>283</v>
      </c>
      <c r="B4761" s="56" t="s">
        <v>1805</v>
      </c>
      <c r="C4761" s="56" t="s">
        <v>4446</v>
      </c>
    </row>
    <row r="4762" spans="1:3" x14ac:dyDescent="0.25">
      <c r="A4762" s="56" t="s">
        <v>283</v>
      </c>
      <c r="B4762" s="56" t="s">
        <v>1995</v>
      </c>
      <c r="C4762" s="56" t="s">
        <v>4446</v>
      </c>
    </row>
    <row r="4763" spans="1:3" x14ac:dyDescent="0.25">
      <c r="A4763" s="56" t="s">
        <v>283</v>
      </c>
      <c r="B4763" s="56" t="s">
        <v>1179</v>
      </c>
      <c r="C4763" s="56" t="s">
        <v>4460</v>
      </c>
    </row>
    <row r="4764" spans="1:3" x14ac:dyDescent="0.25">
      <c r="A4764" s="56" t="s">
        <v>283</v>
      </c>
      <c r="B4764" s="56" t="s">
        <v>1727</v>
      </c>
      <c r="C4764" s="56" t="s">
        <v>4445</v>
      </c>
    </row>
    <row r="4765" spans="1:3" x14ac:dyDescent="0.25">
      <c r="A4765" s="56" t="s">
        <v>283</v>
      </c>
      <c r="B4765" s="56" t="s">
        <v>1309</v>
      </c>
      <c r="C4765" s="56" t="s">
        <v>5015</v>
      </c>
    </row>
    <row r="4766" spans="1:3" x14ac:dyDescent="0.25">
      <c r="A4766" s="56" t="s">
        <v>283</v>
      </c>
      <c r="B4766" s="56" t="s">
        <v>1723</v>
      </c>
      <c r="C4766" s="56" t="s">
        <v>4445</v>
      </c>
    </row>
    <row r="4767" spans="1:3" x14ac:dyDescent="0.25">
      <c r="A4767" s="56" t="s">
        <v>283</v>
      </c>
      <c r="B4767" s="56" t="s">
        <v>1967</v>
      </c>
      <c r="C4767" s="56" t="s">
        <v>5015</v>
      </c>
    </row>
    <row r="4768" spans="1:3" x14ac:dyDescent="0.25">
      <c r="A4768" s="56" t="s">
        <v>283</v>
      </c>
      <c r="B4768" s="56" t="s">
        <v>1725</v>
      </c>
      <c r="C4768" s="56" t="s">
        <v>4445</v>
      </c>
    </row>
    <row r="4769" spans="1:3" x14ac:dyDescent="0.25">
      <c r="A4769" s="56" t="s">
        <v>283</v>
      </c>
      <c r="B4769" s="56" t="s">
        <v>1003</v>
      </c>
      <c r="C4769" s="56" t="s">
        <v>4446</v>
      </c>
    </row>
    <row r="4770" spans="1:3" x14ac:dyDescent="0.25">
      <c r="A4770" s="56" t="s">
        <v>283</v>
      </c>
      <c r="B4770" s="56" t="s">
        <v>1713</v>
      </c>
      <c r="C4770" s="56" t="s">
        <v>4445</v>
      </c>
    </row>
    <row r="4771" spans="1:3" x14ac:dyDescent="0.25">
      <c r="A4771" s="56" t="s">
        <v>283</v>
      </c>
      <c r="B4771" s="56" t="s">
        <v>1969</v>
      </c>
      <c r="C4771" s="56" t="s">
        <v>5015</v>
      </c>
    </row>
    <row r="4772" spans="1:3" x14ac:dyDescent="0.25">
      <c r="A4772" s="56" t="s">
        <v>283</v>
      </c>
      <c r="B4772" s="56" t="s">
        <v>1963</v>
      </c>
      <c r="C4772" s="56" t="s">
        <v>4965</v>
      </c>
    </row>
    <row r="4773" spans="1:3" x14ac:dyDescent="0.25">
      <c r="A4773" s="56" t="s">
        <v>283</v>
      </c>
      <c r="B4773" s="56" t="s">
        <v>1255</v>
      </c>
      <c r="C4773" s="56" t="s">
        <v>4446</v>
      </c>
    </row>
    <row r="4774" spans="1:3" x14ac:dyDescent="0.25">
      <c r="A4774" s="56" t="s">
        <v>283</v>
      </c>
      <c r="B4774" s="56" t="s">
        <v>1305</v>
      </c>
      <c r="C4774" s="56" t="s">
        <v>5015</v>
      </c>
    </row>
    <row r="4775" spans="1:3" x14ac:dyDescent="0.25">
      <c r="A4775" s="56" t="s">
        <v>283</v>
      </c>
      <c r="B4775" s="56" t="s">
        <v>2765</v>
      </c>
      <c r="C4775" s="56" t="s">
        <v>4458</v>
      </c>
    </row>
    <row r="4776" spans="1:3" x14ac:dyDescent="0.25">
      <c r="A4776" s="56" t="s">
        <v>283</v>
      </c>
      <c r="B4776" s="56" t="s">
        <v>2539</v>
      </c>
      <c r="C4776" s="56" t="s">
        <v>4446</v>
      </c>
    </row>
    <row r="4777" spans="1:3" x14ac:dyDescent="0.25">
      <c r="A4777" s="56" t="s">
        <v>283</v>
      </c>
      <c r="B4777" s="56" t="s">
        <v>1809</v>
      </c>
      <c r="C4777" s="56" t="s">
        <v>4446</v>
      </c>
    </row>
    <row r="4778" spans="1:3" x14ac:dyDescent="0.25">
      <c r="A4778" s="56" t="s">
        <v>283</v>
      </c>
      <c r="B4778" s="56" t="s">
        <v>2767</v>
      </c>
      <c r="C4778" s="56" t="s">
        <v>4458</v>
      </c>
    </row>
    <row r="4779" spans="1:3" x14ac:dyDescent="0.25">
      <c r="A4779" s="56" t="s">
        <v>283</v>
      </c>
      <c r="B4779" s="56" t="s">
        <v>1997</v>
      </c>
      <c r="C4779" s="56" t="s">
        <v>4446</v>
      </c>
    </row>
    <row r="4780" spans="1:3" x14ac:dyDescent="0.25">
      <c r="A4780" s="56" t="s">
        <v>283</v>
      </c>
      <c r="B4780" s="56" t="s">
        <v>1959</v>
      </c>
      <c r="C4780" s="56" t="s">
        <v>4967</v>
      </c>
    </row>
    <row r="4781" spans="1:3" x14ac:dyDescent="0.25">
      <c r="A4781" s="56" t="s">
        <v>3445</v>
      </c>
      <c r="B4781" s="56" t="s">
        <v>1715</v>
      </c>
      <c r="C4781" s="56" t="s">
        <v>4445</v>
      </c>
    </row>
    <row r="4782" spans="1:3" x14ac:dyDescent="0.25">
      <c r="A4782" s="56" t="s">
        <v>3445</v>
      </c>
      <c r="B4782" s="56" t="s">
        <v>1003</v>
      </c>
      <c r="C4782" s="56" t="s">
        <v>5016</v>
      </c>
    </row>
    <row r="4783" spans="1:3" x14ac:dyDescent="0.25">
      <c r="A4783" s="56" t="s">
        <v>3445</v>
      </c>
      <c r="B4783" s="56" t="s">
        <v>1727</v>
      </c>
      <c r="C4783" s="56" t="s">
        <v>4445</v>
      </c>
    </row>
    <row r="4784" spans="1:3" x14ac:dyDescent="0.25">
      <c r="A4784" s="56" t="s">
        <v>3445</v>
      </c>
      <c r="B4784" s="56" t="s">
        <v>1307</v>
      </c>
      <c r="C4784" s="56" t="s">
        <v>5017</v>
      </c>
    </row>
    <row r="4785" spans="1:3" x14ac:dyDescent="0.25">
      <c r="A4785" s="56" t="s">
        <v>3445</v>
      </c>
      <c r="B4785" s="56" t="s">
        <v>1969</v>
      </c>
      <c r="C4785" s="56" t="s">
        <v>5017</v>
      </c>
    </row>
    <row r="4786" spans="1:3" x14ac:dyDescent="0.25">
      <c r="A4786" s="56" t="s">
        <v>3445</v>
      </c>
      <c r="B4786" s="56" t="s">
        <v>1713</v>
      </c>
      <c r="C4786" s="56" t="s">
        <v>4445</v>
      </c>
    </row>
    <row r="4787" spans="1:3" x14ac:dyDescent="0.25">
      <c r="A4787" s="56" t="s">
        <v>3445</v>
      </c>
      <c r="B4787" s="56" t="s">
        <v>1723</v>
      </c>
      <c r="C4787" s="56" t="s">
        <v>5018</v>
      </c>
    </row>
    <row r="4788" spans="1:3" x14ac:dyDescent="0.25">
      <c r="A4788" s="56" t="s">
        <v>3445</v>
      </c>
      <c r="B4788" s="56" t="s">
        <v>2517</v>
      </c>
      <c r="C4788" s="56" t="s">
        <v>4446</v>
      </c>
    </row>
    <row r="4789" spans="1:3" x14ac:dyDescent="0.25">
      <c r="A4789" s="56" t="s">
        <v>3445</v>
      </c>
      <c r="B4789" s="56" t="s">
        <v>1995</v>
      </c>
      <c r="C4789" s="56" t="s">
        <v>4702</v>
      </c>
    </row>
    <row r="4790" spans="1:3" x14ac:dyDescent="0.25">
      <c r="A4790" s="56" t="s">
        <v>3445</v>
      </c>
      <c r="B4790" s="56" t="s">
        <v>1711</v>
      </c>
      <c r="C4790" s="56" t="s">
        <v>5018</v>
      </c>
    </row>
    <row r="4791" spans="1:3" x14ac:dyDescent="0.25">
      <c r="A4791" s="56" t="s">
        <v>3445</v>
      </c>
      <c r="B4791" s="56" t="s">
        <v>1707</v>
      </c>
      <c r="C4791" s="56" t="s">
        <v>4448</v>
      </c>
    </row>
    <row r="4792" spans="1:3" x14ac:dyDescent="0.25">
      <c r="A4792" s="56" t="s">
        <v>3445</v>
      </c>
      <c r="B4792" s="56" t="s">
        <v>1997</v>
      </c>
      <c r="C4792" s="56" t="s">
        <v>4702</v>
      </c>
    </row>
    <row r="4793" spans="1:3" x14ac:dyDescent="0.25">
      <c r="A4793" s="56" t="s">
        <v>3445</v>
      </c>
      <c r="B4793" s="56" t="s">
        <v>1255</v>
      </c>
      <c r="C4793" s="56" t="s">
        <v>5019</v>
      </c>
    </row>
    <row r="4794" spans="1:3" x14ac:dyDescent="0.25">
      <c r="A4794" s="56" t="s">
        <v>3445</v>
      </c>
      <c r="B4794" s="56" t="s">
        <v>1967</v>
      </c>
      <c r="C4794" s="56" t="s">
        <v>5017</v>
      </c>
    </row>
    <row r="4795" spans="1:3" x14ac:dyDescent="0.25">
      <c r="A4795" s="56" t="s">
        <v>3445</v>
      </c>
      <c r="B4795" s="56" t="s">
        <v>1649</v>
      </c>
      <c r="C4795" s="56" t="s">
        <v>5017</v>
      </c>
    </row>
    <row r="4796" spans="1:3" x14ac:dyDescent="0.25">
      <c r="A4796" s="56" t="s">
        <v>3445</v>
      </c>
      <c r="B4796" s="56" t="s">
        <v>2539</v>
      </c>
      <c r="C4796" s="56" t="s">
        <v>4446</v>
      </c>
    </row>
    <row r="4797" spans="1:3" x14ac:dyDescent="0.25">
      <c r="A4797" s="56" t="s">
        <v>3445</v>
      </c>
      <c r="B4797" s="56" t="s">
        <v>1725</v>
      </c>
      <c r="C4797" s="56" t="s">
        <v>4445</v>
      </c>
    </row>
    <row r="4798" spans="1:3" x14ac:dyDescent="0.25">
      <c r="A4798" s="56" t="s">
        <v>3445</v>
      </c>
      <c r="B4798" s="56" t="s">
        <v>659</v>
      </c>
      <c r="C4798" s="56" t="s">
        <v>5020</v>
      </c>
    </row>
    <row r="4799" spans="1:3" x14ac:dyDescent="0.25">
      <c r="A4799" s="56" t="s">
        <v>3445</v>
      </c>
      <c r="B4799" s="56" t="s">
        <v>1717</v>
      </c>
      <c r="C4799" s="56" t="s">
        <v>5021</v>
      </c>
    </row>
    <row r="4800" spans="1:3" x14ac:dyDescent="0.25">
      <c r="A4800" s="56" t="s">
        <v>3445</v>
      </c>
      <c r="B4800" s="56" t="s">
        <v>1805</v>
      </c>
      <c r="C4800" s="56" t="s">
        <v>5022</v>
      </c>
    </row>
    <row r="4801" spans="1:3" x14ac:dyDescent="0.25">
      <c r="A4801" s="56" t="s">
        <v>3445</v>
      </c>
      <c r="B4801" s="56" t="s">
        <v>1809</v>
      </c>
      <c r="C4801" s="56" t="s">
        <v>4496</v>
      </c>
    </row>
    <row r="4802" spans="1:3" x14ac:dyDescent="0.25">
      <c r="A4802" s="56" t="s">
        <v>3445</v>
      </c>
      <c r="B4802" s="56" t="s">
        <v>1309</v>
      </c>
      <c r="C4802" s="56" t="s">
        <v>5017</v>
      </c>
    </row>
    <row r="4803" spans="1:3" x14ac:dyDescent="0.25">
      <c r="A4803" s="56" t="s">
        <v>3445</v>
      </c>
      <c r="B4803" s="56" t="s">
        <v>1807</v>
      </c>
      <c r="C4803" s="56" t="s">
        <v>5022</v>
      </c>
    </row>
    <row r="4804" spans="1:3" x14ac:dyDescent="0.25">
      <c r="A4804" s="56" t="s">
        <v>3445</v>
      </c>
      <c r="B4804" s="56" t="s">
        <v>1311</v>
      </c>
      <c r="C4804" s="56" t="s">
        <v>5017</v>
      </c>
    </row>
    <row r="4805" spans="1:3" x14ac:dyDescent="0.25">
      <c r="A4805" s="56" t="s">
        <v>3445</v>
      </c>
      <c r="B4805" s="56" t="s">
        <v>1305</v>
      </c>
      <c r="C4805" s="56" t="s">
        <v>5017</v>
      </c>
    </row>
    <row r="4806" spans="1:3" x14ac:dyDescent="0.25">
      <c r="A4806" s="56" t="s">
        <v>3360</v>
      </c>
      <c r="B4806" s="56" t="s">
        <v>2631</v>
      </c>
      <c r="C4806" s="56" t="s">
        <v>4829</v>
      </c>
    </row>
    <row r="4807" spans="1:3" x14ac:dyDescent="0.25">
      <c r="A4807" s="56" t="s">
        <v>3360</v>
      </c>
      <c r="B4807" s="56" t="s">
        <v>2613</v>
      </c>
      <c r="C4807" s="56" t="s">
        <v>4829</v>
      </c>
    </row>
    <row r="4808" spans="1:3" x14ac:dyDescent="0.25">
      <c r="A4808" s="56" t="s">
        <v>255</v>
      </c>
      <c r="B4808" s="56" t="s">
        <v>2749</v>
      </c>
      <c r="C4808" s="56" t="s">
        <v>4466</v>
      </c>
    </row>
    <row r="4809" spans="1:3" x14ac:dyDescent="0.25">
      <c r="A4809" s="56" t="s">
        <v>255</v>
      </c>
      <c r="B4809" s="56" t="s">
        <v>1003</v>
      </c>
      <c r="C4809" s="56" t="s">
        <v>5023</v>
      </c>
    </row>
    <row r="4810" spans="1:3" x14ac:dyDescent="0.25">
      <c r="A4810" s="56" t="s">
        <v>255</v>
      </c>
      <c r="B4810" s="56" t="s">
        <v>2539</v>
      </c>
      <c r="C4810" s="56" t="s">
        <v>5023</v>
      </c>
    </row>
    <row r="4811" spans="1:3" x14ac:dyDescent="0.25">
      <c r="A4811" s="56" t="s">
        <v>255</v>
      </c>
      <c r="B4811" s="56" t="s">
        <v>659</v>
      </c>
      <c r="C4811" s="56" t="s">
        <v>5023</v>
      </c>
    </row>
    <row r="4812" spans="1:3" x14ac:dyDescent="0.25">
      <c r="A4812" s="56" t="s">
        <v>255</v>
      </c>
      <c r="B4812" s="56" t="s">
        <v>1707</v>
      </c>
      <c r="C4812" s="56" t="s">
        <v>4457</v>
      </c>
    </row>
    <row r="4813" spans="1:3" x14ac:dyDescent="0.25">
      <c r="A4813" s="56" t="s">
        <v>255</v>
      </c>
      <c r="B4813" s="56" t="s">
        <v>1179</v>
      </c>
      <c r="C4813" s="56" t="s">
        <v>4460</v>
      </c>
    </row>
    <row r="4814" spans="1:3" x14ac:dyDescent="0.25">
      <c r="A4814" s="56" t="s">
        <v>255</v>
      </c>
      <c r="B4814" s="56" t="s">
        <v>2751</v>
      </c>
      <c r="C4814" s="56" t="s">
        <v>4466</v>
      </c>
    </row>
    <row r="4815" spans="1:3" x14ac:dyDescent="0.25">
      <c r="A4815" s="56" t="s">
        <v>255</v>
      </c>
      <c r="B4815" s="56" t="s">
        <v>1723</v>
      </c>
      <c r="C4815" s="56" t="s">
        <v>4445</v>
      </c>
    </row>
    <row r="4816" spans="1:3" x14ac:dyDescent="0.25">
      <c r="A4816" s="56" t="s">
        <v>255</v>
      </c>
      <c r="B4816" s="56" t="s">
        <v>515</v>
      </c>
      <c r="C4816" s="56" t="s">
        <v>5024</v>
      </c>
    </row>
    <row r="4817" spans="1:3" x14ac:dyDescent="0.25">
      <c r="A4817" s="56" t="s">
        <v>255</v>
      </c>
      <c r="B4817" s="56" t="s">
        <v>1969</v>
      </c>
      <c r="C4817" s="56" t="s">
        <v>5025</v>
      </c>
    </row>
    <row r="4818" spans="1:3" x14ac:dyDescent="0.25">
      <c r="A4818" s="56" t="s">
        <v>255</v>
      </c>
      <c r="B4818" s="56" t="s">
        <v>1311</v>
      </c>
      <c r="C4818" s="56" t="s">
        <v>5025</v>
      </c>
    </row>
    <row r="4819" spans="1:3" x14ac:dyDescent="0.25">
      <c r="A4819" s="56" t="s">
        <v>255</v>
      </c>
      <c r="B4819" s="56" t="s">
        <v>2767</v>
      </c>
      <c r="C4819" s="56" t="s">
        <v>4458</v>
      </c>
    </row>
    <row r="4820" spans="1:3" x14ac:dyDescent="0.25">
      <c r="A4820" s="56" t="s">
        <v>255</v>
      </c>
      <c r="B4820" s="56" t="s">
        <v>1727</v>
      </c>
      <c r="C4820" s="56" t="s">
        <v>4445</v>
      </c>
    </row>
    <row r="4821" spans="1:3" x14ac:dyDescent="0.25">
      <c r="A4821" s="56" t="s">
        <v>255</v>
      </c>
      <c r="B4821" s="56" t="s">
        <v>1715</v>
      </c>
      <c r="C4821" s="56" t="s">
        <v>4445</v>
      </c>
    </row>
    <row r="4822" spans="1:3" x14ac:dyDescent="0.25">
      <c r="A4822" s="56" t="s">
        <v>255</v>
      </c>
      <c r="B4822" s="56" t="s">
        <v>1997</v>
      </c>
      <c r="C4822" s="56" t="s">
        <v>4446</v>
      </c>
    </row>
    <row r="4823" spans="1:3" x14ac:dyDescent="0.25">
      <c r="A4823" s="56" t="s">
        <v>255</v>
      </c>
      <c r="B4823" s="56" t="s">
        <v>1713</v>
      </c>
      <c r="C4823" s="56" t="s">
        <v>4445</v>
      </c>
    </row>
    <row r="4824" spans="1:3" x14ac:dyDescent="0.25">
      <c r="A4824" s="56" t="s">
        <v>255</v>
      </c>
      <c r="B4824" s="56" t="s">
        <v>1995</v>
      </c>
      <c r="C4824" s="56" t="s">
        <v>4446</v>
      </c>
    </row>
    <row r="4825" spans="1:3" x14ac:dyDescent="0.25">
      <c r="A4825" s="56" t="s">
        <v>255</v>
      </c>
      <c r="B4825" s="56" t="s">
        <v>2517</v>
      </c>
      <c r="C4825" s="56" t="s">
        <v>5023</v>
      </c>
    </row>
    <row r="4826" spans="1:3" x14ac:dyDescent="0.25">
      <c r="A4826" s="56" t="s">
        <v>255</v>
      </c>
      <c r="B4826" s="56" t="s">
        <v>1711</v>
      </c>
      <c r="C4826" s="56" t="s">
        <v>4445</v>
      </c>
    </row>
    <row r="4827" spans="1:3" x14ac:dyDescent="0.25">
      <c r="A4827" s="56" t="s">
        <v>255</v>
      </c>
      <c r="B4827" s="56" t="s">
        <v>1649</v>
      </c>
      <c r="C4827" s="56" t="s">
        <v>5025</v>
      </c>
    </row>
    <row r="4828" spans="1:3" x14ac:dyDescent="0.25">
      <c r="A4828" s="56" t="s">
        <v>255</v>
      </c>
      <c r="B4828" s="56" t="s">
        <v>1967</v>
      </c>
      <c r="C4828" s="56" t="s">
        <v>5025</v>
      </c>
    </row>
    <row r="4829" spans="1:3" x14ac:dyDescent="0.25">
      <c r="A4829" s="56" t="s">
        <v>255</v>
      </c>
      <c r="B4829" s="56" t="s">
        <v>2151</v>
      </c>
      <c r="C4829" s="56" t="s">
        <v>4446</v>
      </c>
    </row>
    <row r="4830" spans="1:3" x14ac:dyDescent="0.25">
      <c r="A4830" s="56" t="s">
        <v>255</v>
      </c>
      <c r="B4830" s="56" t="s">
        <v>1255</v>
      </c>
      <c r="C4830" s="56" t="s">
        <v>5023</v>
      </c>
    </row>
    <row r="4831" spans="1:3" x14ac:dyDescent="0.25">
      <c r="A4831" s="56" t="s">
        <v>255</v>
      </c>
      <c r="B4831" s="56" t="s">
        <v>1725</v>
      </c>
      <c r="C4831" s="56" t="s">
        <v>4445</v>
      </c>
    </row>
    <row r="4832" spans="1:3" x14ac:dyDescent="0.25">
      <c r="A4832" s="56" t="s">
        <v>255</v>
      </c>
      <c r="B4832" s="56" t="s">
        <v>1805</v>
      </c>
      <c r="C4832" s="56" t="s">
        <v>5026</v>
      </c>
    </row>
    <row r="4833" spans="1:3" x14ac:dyDescent="0.25">
      <c r="A4833" s="56" t="s">
        <v>255</v>
      </c>
      <c r="B4833" s="56" t="s">
        <v>1309</v>
      </c>
      <c r="C4833" s="56" t="s">
        <v>5025</v>
      </c>
    </row>
    <row r="4834" spans="1:3" x14ac:dyDescent="0.25">
      <c r="A4834" s="56" t="s">
        <v>255</v>
      </c>
      <c r="B4834" s="56" t="s">
        <v>1717</v>
      </c>
      <c r="C4834" s="56" t="s">
        <v>4559</v>
      </c>
    </row>
    <row r="4835" spans="1:3" x14ac:dyDescent="0.25">
      <c r="A4835" s="56" t="s">
        <v>255</v>
      </c>
      <c r="B4835" s="56" t="s">
        <v>1809</v>
      </c>
      <c r="C4835" s="56" t="s">
        <v>4446</v>
      </c>
    </row>
    <row r="4836" spans="1:3" x14ac:dyDescent="0.25">
      <c r="A4836" s="56" t="s">
        <v>255</v>
      </c>
      <c r="B4836" s="56" t="s">
        <v>1241</v>
      </c>
      <c r="C4836" s="56" t="s">
        <v>4464</v>
      </c>
    </row>
    <row r="4837" spans="1:3" x14ac:dyDescent="0.25">
      <c r="A4837" s="56" t="s">
        <v>255</v>
      </c>
      <c r="B4837" s="56" t="s">
        <v>1807</v>
      </c>
      <c r="C4837" s="56" t="s">
        <v>5026</v>
      </c>
    </row>
    <row r="4838" spans="1:3" x14ac:dyDescent="0.25">
      <c r="A4838" s="56" t="s">
        <v>255</v>
      </c>
      <c r="B4838" s="56" t="s">
        <v>1305</v>
      </c>
      <c r="C4838" s="56" t="s">
        <v>5025</v>
      </c>
    </row>
    <row r="4839" spans="1:3" x14ac:dyDescent="0.25">
      <c r="A4839" s="56" t="s">
        <v>255</v>
      </c>
      <c r="B4839" s="56" t="s">
        <v>2765</v>
      </c>
      <c r="C4839" s="56" t="s">
        <v>4458</v>
      </c>
    </row>
    <row r="4840" spans="1:3" x14ac:dyDescent="0.25">
      <c r="A4840" s="56" t="s">
        <v>255</v>
      </c>
      <c r="B4840" s="56" t="s">
        <v>1307</v>
      </c>
      <c r="C4840" s="56" t="s">
        <v>5025</v>
      </c>
    </row>
    <row r="4841" spans="1:3" x14ac:dyDescent="0.25">
      <c r="A4841" s="56" t="s">
        <v>293</v>
      </c>
      <c r="B4841" s="56" t="s">
        <v>1715</v>
      </c>
      <c r="C4841" s="56" t="s">
        <v>4445</v>
      </c>
    </row>
    <row r="4842" spans="1:3" x14ac:dyDescent="0.25">
      <c r="A4842" s="56" t="s">
        <v>293</v>
      </c>
      <c r="B4842" s="56" t="s">
        <v>1995</v>
      </c>
      <c r="C4842" s="56" t="s">
        <v>4446</v>
      </c>
    </row>
    <row r="4843" spans="1:3" x14ac:dyDescent="0.25">
      <c r="A4843" s="56" t="s">
        <v>293</v>
      </c>
      <c r="B4843" s="56" t="s">
        <v>1805</v>
      </c>
      <c r="C4843" s="56" t="s">
        <v>4446</v>
      </c>
    </row>
    <row r="4844" spans="1:3" x14ac:dyDescent="0.25">
      <c r="A4844" s="56" t="s">
        <v>293</v>
      </c>
      <c r="B4844" s="56" t="s">
        <v>1713</v>
      </c>
      <c r="C4844" s="56" t="s">
        <v>4445</v>
      </c>
    </row>
    <row r="4845" spans="1:3" x14ac:dyDescent="0.25">
      <c r="A4845" s="56" t="s">
        <v>293</v>
      </c>
      <c r="B4845" s="56" t="s">
        <v>1649</v>
      </c>
      <c r="C4845" s="56" t="s">
        <v>5027</v>
      </c>
    </row>
    <row r="4846" spans="1:3" x14ac:dyDescent="0.25">
      <c r="A4846" s="56" t="s">
        <v>293</v>
      </c>
      <c r="B4846" s="56" t="s">
        <v>1305</v>
      </c>
      <c r="C4846" s="56" t="s">
        <v>5027</v>
      </c>
    </row>
    <row r="4847" spans="1:3" x14ac:dyDescent="0.25">
      <c r="A4847" s="56" t="s">
        <v>293</v>
      </c>
      <c r="B4847" s="56" t="s">
        <v>2539</v>
      </c>
      <c r="C4847" s="56" t="s">
        <v>4446</v>
      </c>
    </row>
    <row r="4848" spans="1:3" x14ac:dyDescent="0.25">
      <c r="A4848" s="56" t="s">
        <v>293</v>
      </c>
      <c r="B4848" s="56" t="s">
        <v>659</v>
      </c>
      <c r="C4848" s="56" t="s">
        <v>4446</v>
      </c>
    </row>
    <row r="4849" spans="1:3" x14ac:dyDescent="0.25">
      <c r="A4849" s="56" t="s">
        <v>293</v>
      </c>
      <c r="B4849" s="56" t="s">
        <v>1809</v>
      </c>
      <c r="C4849" s="56" t="s">
        <v>4446</v>
      </c>
    </row>
    <row r="4850" spans="1:3" x14ac:dyDescent="0.25">
      <c r="A4850" s="56" t="s">
        <v>293</v>
      </c>
      <c r="B4850" s="56" t="s">
        <v>1807</v>
      </c>
      <c r="C4850" s="56" t="s">
        <v>4446</v>
      </c>
    </row>
    <row r="4851" spans="1:3" x14ac:dyDescent="0.25">
      <c r="A4851" s="56" t="s">
        <v>293</v>
      </c>
      <c r="B4851" s="56" t="s">
        <v>1179</v>
      </c>
      <c r="C4851" s="56" t="s">
        <v>4449</v>
      </c>
    </row>
    <row r="4852" spans="1:3" x14ac:dyDescent="0.25">
      <c r="A4852" s="56" t="s">
        <v>293</v>
      </c>
      <c r="B4852" s="56" t="s">
        <v>1003</v>
      </c>
      <c r="C4852" s="56" t="s">
        <v>4446</v>
      </c>
    </row>
    <row r="4853" spans="1:3" x14ac:dyDescent="0.25">
      <c r="A4853" s="56" t="s">
        <v>293</v>
      </c>
      <c r="B4853" s="56" t="s">
        <v>1307</v>
      </c>
      <c r="C4853" s="56" t="s">
        <v>5027</v>
      </c>
    </row>
    <row r="4854" spans="1:3" x14ac:dyDescent="0.25">
      <c r="A4854" s="56" t="s">
        <v>293</v>
      </c>
      <c r="B4854" s="56" t="s">
        <v>2765</v>
      </c>
      <c r="C4854" s="56" t="s">
        <v>4447</v>
      </c>
    </row>
    <row r="4855" spans="1:3" x14ac:dyDescent="0.25">
      <c r="A4855" s="56" t="s">
        <v>293</v>
      </c>
      <c r="B4855" s="56" t="s">
        <v>1725</v>
      </c>
      <c r="C4855" s="56" t="s">
        <v>4445</v>
      </c>
    </row>
    <row r="4856" spans="1:3" x14ac:dyDescent="0.25">
      <c r="A4856" s="56" t="s">
        <v>293</v>
      </c>
      <c r="B4856" s="56" t="s">
        <v>1241</v>
      </c>
      <c r="C4856" s="56" t="s">
        <v>4746</v>
      </c>
    </row>
    <row r="4857" spans="1:3" x14ac:dyDescent="0.25">
      <c r="A4857" s="56" t="s">
        <v>293</v>
      </c>
      <c r="B4857" s="56" t="s">
        <v>1717</v>
      </c>
      <c r="C4857" s="56" t="s">
        <v>5028</v>
      </c>
    </row>
    <row r="4858" spans="1:3" x14ac:dyDescent="0.25">
      <c r="A4858" s="56" t="s">
        <v>293</v>
      </c>
      <c r="B4858" s="56" t="s">
        <v>1309</v>
      </c>
      <c r="C4858" s="56" t="s">
        <v>5027</v>
      </c>
    </row>
    <row r="4859" spans="1:3" x14ac:dyDescent="0.25">
      <c r="A4859" s="56" t="s">
        <v>293</v>
      </c>
      <c r="B4859" s="56" t="s">
        <v>1255</v>
      </c>
      <c r="C4859" s="56" t="s">
        <v>4446</v>
      </c>
    </row>
    <row r="4860" spans="1:3" x14ac:dyDescent="0.25">
      <c r="A4860" s="56" t="s">
        <v>293</v>
      </c>
      <c r="B4860" s="56" t="s">
        <v>2151</v>
      </c>
      <c r="C4860" s="56" t="s">
        <v>4446</v>
      </c>
    </row>
    <row r="4861" spans="1:3" x14ac:dyDescent="0.25">
      <c r="A4861" s="56" t="s">
        <v>293</v>
      </c>
      <c r="B4861" s="56" t="s">
        <v>1967</v>
      </c>
      <c r="C4861" s="56" t="s">
        <v>5027</v>
      </c>
    </row>
    <row r="4862" spans="1:3" x14ac:dyDescent="0.25">
      <c r="A4862" s="56" t="s">
        <v>293</v>
      </c>
      <c r="B4862" s="56" t="s">
        <v>2517</v>
      </c>
      <c r="C4862" s="56" t="s">
        <v>4446</v>
      </c>
    </row>
    <row r="4863" spans="1:3" x14ac:dyDescent="0.25">
      <c r="A4863" s="56" t="s">
        <v>293</v>
      </c>
      <c r="B4863" s="56" t="s">
        <v>1963</v>
      </c>
      <c r="C4863" s="56" t="s">
        <v>5029</v>
      </c>
    </row>
    <row r="4864" spans="1:3" x14ac:dyDescent="0.25">
      <c r="A4864" s="56" t="s">
        <v>293</v>
      </c>
      <c r="B4864" s="56" t="s">
        <v>1959</v>
      </c>
      <c r="C4864" s="56" t="s">
        <v>5030</v>
      </c>
    </row>
    <row r="4865" spans="1:3" x14ac:dyDescent="0.25">
      <c r="A4865" s="56" t="s">
        <v>293</v>
      </c>
      <c r="B4865" s="56" t="s">
        <v>1711</v>
      </c>
      <c r="C4865" s="56" t="s">
        <v>4445</v>
      </c>
    </row>
    <row r="4866" spans="1:3" x14ac:dyDescent="0.25">
      <c r="A4866" s="56" t="s">
        <v>293</v>
      </c>
      <c r="B4866" s="56" t="s">
        <v>1727</v>
      </c>
      <c r="C4866" s="56" t="s">
        <v>4445</v>
      </c>
    </row>
    <row r="4867" spans="1:3" x14ac:dyDescent="0.25">
      <c r="A4867" s="56" t="s">
        <v>293</v>
      </c>
      <c r="B4867" s="56" t="s">
        <v>1997</v>
      </c>
      <c r="C4867" s="56" t="s">
        <v>4446</v>
      </c>
    </row>
    <row r="4868" spans="1:3" x14ac:dyDescent="0.25">
      <c r="A4868" s="56" t="s">
        <v>293</v>
      </c>
      <c r="B4868" s="56" t="s">
        <v>1707</v>
      </c>
      <c r="C4868" s="56" t="s">
        <v>4457</v>
      </c>
    </row>
    <row r="4869" spans="1:3" x14ac:dyDescent="0.25">
      <c r="A4869" s="56" t="s">
        <v>293</v>
      </c>
      <c r="B4869" s="56" t="s">
        <v>2749</v>
      </c>
      <c r="C4869" s="56" t="s">
        <v>4535</v>
      </c>
    </row>
    <row r="4870" spans="1:3" x14ac:dyDescent="0.25">
      <c r="A4870" s="56" t="s">
        <v>293</v>
      </c>
      <c r="B4870" s="56" t="s">
        <v>1969</v>
      </c>
      <c r="C4870" s="56" t="s">
        <v>5027</v>
      </c>
    </row>
    <row r="4871" spans="1:3" x14ac:dyDescent="0.25">
      <c r="A4871" s="56" t="s">
        <v>293</v>
      </c>
      <c r="B4871" s="56" t="s">
        <v>1723</v>
      </c>
      <c r="C4871" s="56" t="s">
        <v>4445</v>
      </c>
    </row>
    <row r="4872" spans="1:3" x14ac:dyDescent="0.25">
      <c r="A4872" s="56" t="s">
        <v>293</v>
      </c>
      <c r="B4872" s="56" t="s">
        <v>1961</v>
      </c>
      <c r="C4872" s="56" t="s">
        <v>5029</v>
      </c>
    </row>
    <row r="4873" spans="1:3" x14ac:dyDescent="0.25">
      <c r="A4873" s="56" t="s">
        <v>293</v>
      </c>
      <c r="B4873" s="56" t="s">
        <v>2751</v>
      </c>
      <c r="C4873" s="56" t="s">
        <v>4535</v>
      </c>
    </row>
    <row r="4874" spans="1:3" x14ac:dyDescent="0.25">
      <c r="A4874" s="56" t="s">
        <v>293</v>
      </c>
      <c r="B4874" s="56" t="s">
        <v>2767</v>
      </c>
      <c r="C4874" s="56" t="s">
        <v>4447</v>
      </c>
    </row>
    <row r="4875" spans="1:3" x14ac:dyDescent="0.25">
      <c r="A4875" s="56" t="s">
        <v>293</v>
      </c>
      <c r="B4875" s="56" t="s">
        <v>1311</v>
      </c>
      <c r="C4875" s="56" t="s">
        <v>5027</v>
      </c>
    </row>
    <row r="4876" spans="1:3" x14ac:dyDescent="0.25">
      <c r="A4876" s="56" t="s">
        <v>137</v>
      </c>
      <c r="B4876" s="56" t="s">
        <v>2999</v>
      </c>
      <c r="C4876" s="56" t="s">
        <v>4505</v>
      </c>
    </row>
    <row r="4877" spans="1:3" x14ac:dyDescent="0.25">
      <c r="A4877" s="56" t="s">
        <v>137</v>
      </c>
      <c r="B4877" s="56" t="s">
        <v>1805</v>
      </c>
      <c r="C4877" s="56" t="s">
        <v>4813</v>
      </c>
    </row>
    <row r="4878" spans="1:3" x14ac:dyDescent="0.25">
      <c r="A4878" s="56" t="s">
        <v>137</v>
      </c>
      <c r="B4878" s="56" t="s">
        <v>3003</v>
      </c>
      <c r="C4878" s="56" t="s">
        <v>4505</v>
      </c>
    </row>
    <row r="4879" spans="1:3" x14ac:dyDescent="0.25">
      <c r="A4879" s="56" t="s">
        <v>137</v>
      </c>
      <c r="B4879" s="56" t="s">
        <v>2285</v>
      </c>
      <c r="C4879" s="56" t="s">
        <v>5031</v>
      </c>
    </row>
    <row r="4880" spans="1:3" x14ac:dyDescent="0.25">
      <c r="A4880" s="56" t="s">
        <v>137</v>
      </c>
      <c r="B4880" s="56" t="s">
        <v>1995</v>
      </c>
      <c r="C4880" s="56" t="s">
        <v>4446</v>
      </c>
    </row>
    <row r="4881" spans="1:3" x14ac:dyDescent="0.25">
      <c r="A4881" s="56" t="s">
        <v>137</v>
      </c>
      <c r="B4881" s="56" t="s">
        <v>3015</v>
      </c>
      <c r="C4881" s="56" t="s">
        <v>4505</v>
      </c>
    </row>
    <row r="4882" spans="1:3" x14ac:dyDescent="0.25">
      <c r="A4882" s="56" t="s">
        <v>137</v>
      </c>
      <c r="B4882" s="56" t="s">
        <v>1727</v>
      </c>
      <c r="C4882" s="56" t="s">
        <v>4445</v>
      </c>
    </row>
    <row r="4883" spans="1:3" x14ac:dyDescent="0.25">
      <c r="A4883" s="56" t="s">
        <v>137</v>
      </c>
      <c r="B4883" s="56" t="s">
        <v>1723</v>
      </c>
      <c r="C4883" s="56" t="s">
        <v>4445</v>
      </c>
    </row>
    <row r="4884" spans="1:3" x14ac:dyDescent="0.25">
      <c r="A4884" s="56" t="s">
        <v>137</v>
      </c>
      <c r="B4884" s="56" t="s">
        <v>2927</v>
      </c>
      <c r="C4884" s="56" t="s">
        <v>4505</v>
      </c>
    </row>
    <row r="4885" spans="1:3" x14ac:dyDescent="0.25">
      <c r="A4885" s="56" t="s">
        <v>137</v>
      </c>
      <c r="B4885" s="56" t="s">
        <v>655</v>
      </c>
      <c r="C4885" s="56" t="s">
        <v>4505</v>
      </c>
    </row>
    <row r="4886" spans="1:3" x14ac:dyDescent="0.25">
      <c r="A4886" s="56" t="s">
        <v>137</v>
      </c>
      <c r="B4886" s="56" t="s">
        <v>2919</v>
      </c>
      <c r="C4886" s="56" t="s">
        <v>4505</v>
      </c>
    </row>
    <row r="4887" spans="1:3" x14ac:dyDescent="0.25">
      <c r="A4887" s="56" t="s">
        <v>137</v>
      </c>
      <c r="B4887" s="56" t="s">
        <v>2923</v>
      </c>
      <c r="C4887" s="56" t="s">
        <v>4505</v>
      </c>
    </row>
    <row r="4888" spans="1:3" x14ac:dyDescent="0.25">
      <c r="A4888" s="56" t="s">
        <v>137</v>
      </c>
      <c r="B4888" s="56" t="s">
        <v>653</v>
      </c>
      <c r="C4888" s="56" t="s">
        <v>4505</v>
      </c>
    </row>
    <row r="4889" spans="1:3" x14ac:dyDescent="0.25">
      <c r="A4889" s="56" t="s">
        <v>137</v>
      </c>
      <c r="B4889" s="56" t="s">
        <v>3011</v>
      </c>
      <c r="C4889" s="56" t="s">
        <v>4505</v>
      </c>
    </row>
    <row r="4890" spans="1:3" x14ac:dyDescent="0.25">
      <c r="A4890" s="56" t="s">
        <v>137</v>
      </c>
      <c r="B4890" s="56" t="s">
        <v>669</v>
      </c>
      <c r="C4890" s="56" t="s">
        <v>4505</v>
      </c>
    </row>
    <row r="4891" spans="1:3" x14ac:dyDescent="0.25">
      <c r="A4891" s="56" t="s">
        <v>137</v>
      </c>
      <c r="B4891" s="56" t="s">
        <v>1003</v>
      </c>
      <c r="C4891" s="56" t="s">
        <v>4469</v>
      </c>
    </row>
    <row r="4892" spans="1:3" x14ac:dyDescent="0.25">
      <c r="A4892" s="56" t="s">
        <v>137</v>
      </c>
      <c r="B4892" s="56" t="s">
        <v>1309</v>
      </c>
      <c r="C4892" s="56" t="s">
        <v>5032</v>
      </c>
    </row>
    <row r="4893" spans="1:3" x14ac:dyDescent="0.25">
      <c r="A4893" s="56" t="s">
        <v>137</v>
      </c>
      <c r="B4893" s="56" t="s">
        <v>3013</v>
      </c>
      <c r="C4893" s="56" t="s">
        <v>4505</v>
      </c>
    </row>
    <row r="4894" spans="1:3" x14ac:dyDescent="0.25">
      <c r="A4894" s="56" t="s">
        <v>137</v>
      </c>
      <c r="B4894" s="56" t="s">
        <v>2767</v>
      </c>
      <c r="C4894" s="56" t="s">
        <v>4458</v>
      </c>
    </row>
    <row r="4895" spans="1:3" x14ac:dyDescent="0.25">
      <c r="A4895" s="56" t="s">
        <v>137</v>
      </c>
      <c r="B4895" s="56" t="s">
        <v>1725</v>
      </c>
      <c r="C4895" s="56" t="s">
        <v>4445</v>
      </c>
    </row>
    <row r="4896" spans="1:3" x14ac:dyDescent="0.25">
      <c r="A4896" s="56" t="s">
        <v>137</v>
      </c>
      <c r="B4896" s="56" t="s">
        <v>2921</v>
      </c>
      <c r="C4896" s="56" t="s">
        <v>4505</v>
      </c>
    </row>
    <row r="4897" spans="1:3" x14ac:dyDescent="0.25">
      <c r="A4897" s="56" t="s">
        <v>137</v>
      </c>
      <c r="B4897" s="56" t="s">
        <v>1809</v>
      </c>
      <c r="C4897" s="56" t="s">
        <v>4496</v>
      </c>
    </row>
    <row r="4898" spans="1:3" x14ac:dyDescent="0.25">
      <c r="A4898" s="56" t="s">
        <v>137</v>
      </c>
      <c r="B4898" s="56" t="s">
        <v>1179</v>
      </c>
      <c r="C4898" s="56" t="s">
        <v>4460</v>
      </c>
    </row>
    <row r="4899" spans="1:3" x14ac:dyDescent="0.25">
      <c r="A4899" s="56" t="s">
        <v>137</v>
      </c>
      <c r="B4899" s="56" t="s">
        <v>3001</v>
      </c>
      <c r="C4899" s="56" t="s">
        <v>4505</v>
      </c>
    </row>
    <row r="4900" spans="1:3" x14ac:dyDescent="0.25">
      <c r="A4900" s="56" t="s">
        <v>137</v>
      </c>
      <c r="B4900" s="56" t="s">
        <v>1307</v>
      </c>
      <c r="C4900" s="56" t="s">
        <v>5032</v>
      </c>
    </row>
    <row r="4901" spans="1:3" x14ac:dyDescent="0.25">
      <c r="A4901" s="56" t="s">
        <v>137</v>
      </c>
      <c r="B4901" s="56" t="s">
        <v>2765</v>
      </c>
      <c r="C4901" s="56" t="s">
        <v>4458</v>
      </c>
    </row>
    <row r="4902" spans="1:3" x14ac:dyDescent="0.25">
      <c r="A4902" s="56" t="s">
        <v>137</v>
      </c>
      <c r="B4902" s="56" t="s">
        <v>2925</v>
      </c>
      <c r="C4902" s="56" t="s">
        <v>4505</v>
      </c>
    </row>
    <row r="4903" spans="1:3" x14ac:dyDescent="0.25">
      <c r="A4903" s="56" t="s">
        <v>137</v>
      </c>
      <c r="B4903" s="56" t="s">
        <v>1717</v>
      </c>
      <c r="C4903" s="56" t="s">
        <v>5033</v>
      </c>
    </row>
    <row r="4904" spans="1:3" x14ac:dyDescent="0.25">
      <c r="A4904" s="56" t="s">
        <v>137</v>
      </c>
      <c r="B4904" s="56" t="s">
        <v>3005</v>
      </c>
      <c r="C4904" s="56" t="s">
        <v>4505</v>
      </c>
    </row>
    <row r="4905" spans="1:3" x14ac:dyDescent="0.25">
      <c r="A4905" s="56" t="s">
        <v>137</v>
      </c>
      <c r="B4905" s="56" t="s">
        <v>3017</v>
      </c>
      <c r="C4905" s="56" t="s">
        <v>4505</v>
      </c>
    </row>
    <row r="4906" spans="1:3" x14ac:dyDescent="0.25">
      <c r="A4906" s="56" t="s">
        <v>137</v>
      </c>
      <c r="B4906" s="56" t="s">
        <v>1255</v>
      </c>
      <c r="C4906" s="56" t="s">
        <v>5034</v>
      </c>
    </row>
    <row r="4907" spans="1:3" x14ac:dyDescent="0.25">
      <c r="A4907" s="56" t="s">
        <v>137</v>
      </c>
      <c r="B4907" s="56" t="s">
        <v>651</v>
      </c>
      <c r="C4907" s="56" t="s">
        <v>4505</v>
      </c>
    </row>
    <row r="4908" spans="1:3" x14ac:dyDescent="0.25">
      <c r="A4908" s="56" t="s">
        <v>137</v>
      </c>
      <c r="B4908" s="56" t="s">
        <v>2151</v>
      </c>
      <c r="C4908" s="56" t="s">
        <v>4446</v>
      </c>
    </row>
    <row r="4909" spans="1:3" x14ac:dyDescent="0.25">
      <c r="A4909" s="56" t="s">
        <v>137</v>
      </c>
      <c r="B4909" s="56" t="s">
        <v>2517</v>
      </c>
      <c r="C4909" s="56" t="s">
        <v>4469</v>
      </c>
    </row>
    <row r="4910" spans="1:3" x14ac:dyDescent="0.25">
      <c r="A4910" s="56" t="s">
        <v>137</v>
      </c>
      <c r="B4910" s="56" t="s">
        <v>665</v>
      </c>
      <c r="C4910" s="56" t="s">
        <v>4505</v>
      </c>
    </row>
    <row r="4911" spans="1:3" x14ac:dyDescent="0.25">
      <c r="A4911" s="56" t="s">
        <v>137</v>
      </c>
      <c r="B4911" s="56" t="s">
        <v>1711</v>
      </c>
      <c r="C4911" s="56" t="s">
        <v>4445</v>
      </c>
    </row>
    <row r="4912" spans="1:3" x14ac:dyDescent="0.25">
      <c r="A4912" s="56" t="s">
        <v>137</v>
      </c>
      <c r="B4912" s="56" t="s">
        <v>2917</v>
      </c>
      <c r="C4912" s="56" t="s">
        <v>4505</v>
      </c>
    </row>
    <row r="4913" spans="1:3" x14ac:dyDescent="0.25">
      <c r="A4913" s="56" t="s">
        <v>137</v>
      </c>
      <c r="B4913" s="56" t="s">
        <v>2749</v>
      </c>
      <c r="C4913" s="56" t="s">
        <v>4466</v>
      </c>
    </row>
    <row r="4914" spans="1:3" x14ac:dyDescent="0.25">
      <c r="A4914" s="56" t="s">
        <v>137</v>
      </c>
      <c r="B4914" s="56" t="s">
        <v>1707</v>
      </c>
      <c r="C4914" s="56" t="s">
        <v>4468</v>
      </c>
    </row>
    <row r="4915" spans="1:3" x14ac:dyDescent="0.25">
      <c r="A4915" s="56" t="s">
        <v>137</v>
      </c>
      <c r="B4915" s="56" t="s">
        <v>1969</v>
      </c>
      <c r="C4915" s="56" t="s">
        <v>5032</v>
      </c>
    </row>
    <row r="4916" spans="1:3" x14ac:dyDescent="0.25">
      <c r="A4916" s="56" t="s">
        <v>137</v>
      </c>
      <c r="B4916" s="56" t="s">
        <v>3019</v>
      </c>
      <c r="C4916" s="56" t="s">
        <v>4505</v>
      </c>
    </row>
    <row r="4917" spans="1:3" x14ac:dyDescent="0.25">
      <c r="A4917" s="56" t="s">
        <v>137</v>
      </c>
      <c r="B4917" s="56" t="s">
        <v>2751</v>
      </c>
      <c r="C4917" s="56" t="s">
        <v>4466</v>
      </c>
    </row>
    <row r="4918" spans="1:3" x14ac:dyDescent="0.25">
      <c r="A4918" s="56" t="s">
        <v>137</v>
      </c>
      <c r="B4918" s="56" t="s">
        <v>2997</v>
      </c>
      <c r="C4918" s="56" t="s">
        <v>4505</v>
      </c>
    </row>
    <row r="4919" spans="1:3" x14ac:dyDescent="0.25">
      <c r="A4919" s="56" t="s">
        <v>137</v>
      </c>
      <c r="B4919" s="56" t="s">
        <v>2539</v>
      </c>
      <c r="C4919" s="56" t="s">
        <v>4469</v>
      </c>
    </row>
    <row r="4920" spans="1:3" x14ac:dyDescent="0.25">
      <c r="A4920" s="56" t="s">
        <v>137</v>
      </c>
      <c r="B4920" s="56" t="s">
        <v>1311</v>
      </c>
      <c r="C4920" s="56" t="s">
        <v>5032</v>
      </c>
    </row>
    <row r="4921" spans="1:3" x14ac:dyDescent="0.25">
      <c r="A4921" s="56" t="s">
        <v>137</v>
      </c>
      <c r="B4921" s="56" t="s">
        <v>3009</v>
      </c>
      <c r="C4921" s="56" t="s">
        <v>4505</v>
      </c>
    </row>
    <row r="4922" spans="1:3" x14ac:dyDescent="0.25">
      <c r="A4922" s="56" t="s">
        <v>137</v>
      </c>
      <c r="B4922" s="56" t="s">
        <v>667</v>
      </c>
      <c r="C4922" s="56" t="s">
        <v>4505</v>
      </c>
    </row>
    <row r="4923" spans="1:3" x14ac:dyDescent="0.25">
      <c r="A4923" s="56" t="s">
        <v>137</v>
      </c>
      <c r="B4923" s="56" t="s">
        <v>1967</v>
      </c>
      <c r="C4923" s="56" t="s">
        <v>5032</v>
      </c>
    </row>
    <row r="4924" spans="1:3" x14ac:dyDescent="0.25">
      <c r="A4924" s="56" t="s">
        <v>137</v>
      </c>
      <c r="B4924" s="56" t="s">
        <v>659</v>
      </c>
      <c r="C4924" s="56" t="s">
        <v>4469</v>
      </c>
    </row>
    <row r="4925" spans="1:3" x14ac:dyDescent="0.25">
      <c r="A4925" s="56" t="s">
        <v>137</v>
      </c>
      <c r="B4925" s="56" t="s">
        <v>1719</v>
      </c>
      <c r="C4925" s="56" t="s">
        <v>4451</v>
      </c>
    </row>
    <row r="4926" spans="1:3" x14ac:dyDescent="0.25">
      <c r="A4926" s="56" t="s">
        <v>137</v>
      </c>
      <c r="B4926" s="56" t="s">
        <v>1713</v>
      </c>
      <c r="C4926" s="56" t="s">
        <v>4445</v>
      </c>
    </row>
    <row r="4927" spans="1:3" x14ac:dyDescent="0.25">
      <c r="A4927" s="56" t="s">
        <v>137</v>
      </c>
      <c r="B4927" s="56" t="s">
        <v>1807</v>
      </c>
      <c r="C4927" s="56" t="s">
        <v>4813</v>
      </c>
    </row>
    <row r="4928" spans="1:3" x14ac:dyDescent="0.25">
      <c r="A4928" s="56" t="s">
        <v>137</v>
      </c>
      <c r="B4928" s="56" t="s">
        <v>1305</v>
      </c>
      <c r="C4928" s="56" t="s">
        <v>5032</v>
      </c>
    </row>
    <row r="4929" spans="1:3" x14ac:dyDescent="0.25">
      <c r="A4929" s="56" t="s">
        <v>137</v>
      </c>
      <c r="B4929" s="56" t="s">
        <v>1997</v>
      </c>
      <c r="C4929" s="56" t="s">
        <v>4446</v>
      </c>
    </row>
    <row r="4930" spans="1:3" x14ac:dyDescent="0.25">
      <c r="A4930" s="56" t="s">
        <v>137</v>
      </c>
      <c r="B4930" s="56" t="s">
        <v>1715</v>
      </c>
      <c r="C4930" s="56" t="s">
        <v>4445</v>
      </c>
    </row>
    <row r="4931" spans="1:3" x14ac:dyDescent="0.25">
      <c r="A4931" s="56" t="s">
        <v>137</v>
      </c>
      <c r="B4931" s="56" t="s">
        <v>3007</v>
      </c>
      <c r="C4931" s="56" t="s">
        <v>4505</v>
      </c>
    </row>
    <row r="4932" spans="1:3" x14ac:dyDescent="0.25">
      <c r="A4932" s="56" t="s">
        <v>137</v>
      </c>
      <c r="B4932" s="56" t="s">
        <v>1649</v>
      </c>
      <c r="C4932" s="56" t="s">
        <v>5032</v>
      </c>
    </row>
    <row r="4933" spans="1:3" x14ac:dyDescent="0.25">
      <c r="A4933" s="56" t="s">
        <v>309</v>
      </c>
      <c r="B4933" s="56" t="s">
        <v>1725</v>
      </c>
      <c r="C4933" s="56" t="s">
        <v>4445</v>
      </c>
    </row>
    <row r="4934" spans="1:3" x14ac:dyDescent="0.25">
      <c r="A4934" s="56" t="s">
        <v>309</v>
      </c>
      <c r="B4934" s="56" t="s">
        <v>2765</v>
      </c>
      <c r="C4934" s="56" t="s">
        <v>4458</v>
      </c>
    </row>
    <row r="4935" spans="1:3" x14ac:dyDescent="0.25">
      <c r="A4935" s="56" t="s">
        <v>309</v>
      </c>
      <c r="B4935" s="56" t="s">
        <v>1241</v>
      </c>
      <c r="C4935" s="56" t="s">
        <v>5035</v>
      </c>
    </row>
    <row r="4936" spans="1:3" x14ac:dyDescent="0.25">
      <c r="A4936" s="56" t="s">
        <v>309</v>
      </c>
      <c r="B4936" s="56" t="s">
        <v>1255</v>
      </c>
      <c r="C4936" s="56" t="s">
        <v>4446</v>
      </c>
    </row>
    <row r="4937" spans="1:3" x14ac:dyDescent="0.25">
      <c r="A4937" s="56" t="s">
        <v>309</v>
      </c>
      <c r="B4937" s="56" t="s">
        <v>1809</v>
      </c>
      <c r="C4937" s="56" t="s">
        <v>4446</v>
      </c>
    </row>
    <row r="4938" spans="1:3" x14ac:dyDescent="0.25">
      <c r="A4938" s="56" t="s">
        <v>309</v>
      </c>
      <c r="B4938" s="56" t="s">
        <v>1717</v>
      </c>
      <c r="C4938" s="56" t="s">
        <v>5036</v>
      </c>
    </row>
    <row r="4939" spans="1:3" x14ac:dyDescent="0.25">
      <c r="A4939" s="56" t="s">
        <v>309</v>
      </c>
      <c r="B4939" s="56" t="s">
        <v>1309</v>
      </c>
      <c r="C4939" s="56" t="s">
        <v>5037</v>
      </c>
    </row>
    <row r="4940" spans="1:3" x14ac:dyDescent="0.25">
      <c r="A4940" s="56" t="s">
        <v>309</v>
      </c>
      <c r="B4940" s="56" t="s">
        <v>1967</v>
      </c>
      <c r="C4940" s="56" t="s">
        <v>5037</v>
      </c>
    </row>
    <row r="4941" spans="1:3" x14ac:dyDescent="0.25">
      <c r="A4941" s="56" t="s">
        <v>309</v>
      </c>
      <c r="B4941" s="56" t="s">
        <v>1307</v>
      </c>
      <c r="C4941" s="56" t="s">
        <v>5037</v>
      </c>
    </row>
    <row r="4942" spans="1:3" x14ac:dyDescent="0.25">
      <c r="A4942" s="56" t="s">
        <v>309</v>
      </c>
      <c r="B4942" s="56" t="s">
        <v>1807</v>
      </c>
      <c r="C4942" s="56" t="s">
        <v>4446</v>
      </c>
    </row>
    <row r="4943" spans="1:3" x14ac:dyDescent="0.25">
      <c r="A4943" s="56" t="s">
        <v>309</v>
      </c>
      <c r="B4943" s="56" t="s">
        <v>1997</v>
      </c>
      <c r="C4943" s="56" t="s">
        <v>4446</v>
      </c>
    </row>
    <row r="4944" spans="1:3" x14ac:dyDescent="0.25">
      <c r="A4944" s="56" t="s">
        <v>309</v>
      </c>
      <c r="B4944" s="56" t="s">
        <v>2151</v>
      </c>
      <c r="C4944" s="56" t="s">
        <v>4446</v>
      </c>
    </row>
    <row r="4945" spans="1:3" x14ac:dyDescent="0.25">
      <c r="A4945" s="56" t="s">
        <v>309</v>
      </c>
      <c r="B4945" s="56" t="s">
        <v>2539</v>
      </c>
      <c r="C4945" s="56" t="s">
        <v>4446</v>
      </c>
    </row>
    <row r="4946" spans="1:3" x14ac:dyDescent="0.25">
      <c r="A4946" s="56" t="s">
        <v>309</v>
      </c>
      <c r="B4946" s="56" t="s">
        <v>1963</v>
      </c>
      <c r="C4946" s="56" t="s">
        <v>5038</v>
      </c>
    </row>
    <row r="4947" spans="1:3" x14ac:dyDescent="0.25">
      <c r="A4947" s="56" t="s">
        <v>309</v>
      </c>
      <c r="B4947" s="56" t="s">
        <v>1959</v>
      </c>
      <c r="C4947" s="56" t="s">
        <v>5038</v>
      </c>
    </row>
    <row r="4948" spans="1:3" x14ac:dyDescent="0.25">
      <c r="A4948" s="56" t="s">
        <v>309</v>
      </c>
      <c r="B4948" s="56" t="s">
        <v>1727</v>
      </c>
      <c r="C4948" s="56" t="s">
        <v>4445</v>
      </c>
    </row>
    <row r="4949" spans="1:3" x14ac:dyDescent="0.25">
      <c r="A4949" s="56" t="s">
        <v>309</v>
      </c>
      <c r="B4949" s="56" t="s">
        <v>2517</v>
      </c>
      <c r="C4949" s="56" t="s">
        <v>4446</v>
      </c>
    </row>
    <row r="4950" spans="1:3" x14ac:dyDescent="0.25">
      <c r="A4950" s="56" t="s">
        <v>309</v>
      </c>
      <c r="B4950" s="56" t="s">
        <v>1649</v>
      </c>
      <c r="C4950" s="56" t="s">
        <v>5037</v>
      </c>
    </row>
    <row r="4951" spans="1:3" x14ac:dyDescent="0.25">
      <c r="A4951" s="56" t="s">
        <v>309</v>
      </c>
      <c r="B4951" s="56" t="s">
        <v>1711</v>
      </c>
      <c r="C4951" s="56" t="s">
        <v>4445</v>
      </c>
    </row>
    <row r="4952" spans="1:3" x14ac:dyDescent="0.25">
      <c r="A4952" s="56" t="s">
        <v>309</v>
      </c>
      <c r="B4952" s="56" t="s">
        <v>1715</v>
      </c>
      <c r="C4952" s="56" t="s">
        <v>4445</v>
      </c>
    </row>
    <row r="4953" spans="1:3" x14ac:dyDescent="0.25">
      <c r="A4953" s="56" t="s">
        <v>309</v>
      </c>
      <c r="B4953" s="56" t="s">
        <v>2767</v>
      </c>
      <c r="C4953" s="56" t="s">
        <v>4458</v>
      </c>
    </row>
    <row r="4954" spans="1:3" x14ac:dyDescent="0.25">
      <c r="A4954" s="56" t="s">
        <v>309</v>
      </c>
      <c r="B4954" s="56" t="s">
        <v>2749</v>
      </c>
      <c r="C4954" s="56" t="s">
        <v>4535</v>
      </c>
    </row>
    <row r="4955" spans="1:3" x14ac:dyDescent="0.25">
      <c r="A4955" s="56" t="s">
        <v>309</v>
      </c>
      <c r="B4955" s="56" t="s">
        <v>1707</v>
      </c>
      <c r="C4955" s="56" t="s">
        <v>4468</v>
      </c>
    </row>
    <row r="4956" spans="1:3" x14ac:dyDescent="0.25">
      <c r="A4956" s="56" t="s">
        <v>309</v>
      </c>
      <c r="B4956" s="56" t="s">
        <v>1995</v>
      </c>
      <c r="C4956" s="56" t="s">
        <v>4446</v>
      </c>
    </row>
    <row r="4957" spans="1:3" x14ac:dyDescent="0.25">
      <c r="A4957" s="56" t="s">
        <v>309</v>
      </c>
      <c r="B4957" s="56" t="s">
        <v>1969</v>
      </c>
      <c r="C4957" s="56" t="s">
        <v>5037</v>
      </c>
    </row>
    <row r="4958" spans="1:3" x14ac:dyDescent="0.25">
      <c r="A4958" s="56" t="s">
        <v>309</v>
      </c>
      <c r="B4958" s="56" t="s">
        <v>1305</v>
      </c>
      <c r="C4958" s="56" t="s">
        <v>5037</v>
      </c>
    </row>
    <row r="4959" spans="1:3" x14ac:dyDescent="0.25">
      <c r="A4959" s="56" t="s">
        <v>309</v>
      </c>
      <c r="B4959" s="56" t="s">
        <v>2751</v>
      </c>
      <c r="C4959" s="56" t="s">
        <v>4535</v>
      </c>
    </row>
    <row r="4960" spans="1:3" x14ac:dyDescent="0.25">
      <c r="A4960" s="56" t="s">
        <v>309</v>
      </c>
      <c r="B4960" s="56" t="s">
        <v>1723</v>
      </c>
      <c r="C4960" s="56" t="s">
        <v>4445</v>
      </c>
    </row>
    <row r="4961" spans="1:3" x14ac:dyDescent="0.25">
      <c r="A4961" s="56" t="s">
        <v>309</v>
      </c>
      <c r="B4961" s="56" t="s">
        <v>1003</v>
      </c>
      <c r="C4961" s="56" t="s">
        <v>4446</v>
      </c>
    </row>
    <row r="4962" spans="1:3" x14ac:dyDescent="0.25">
      <c r="A4962" s="56" t="s">
        <v>309</v>
      </c>
      <c r="B4962" s="56" t="s">
        <v>1805</v>
      </c>
      <c r="C4962" s="56" t="s">
        <v>4446</v>
      </c>
    </row>
    <row r="4963" spans="1:3" x14ac:dyDescent="0.25">
      <c r="A4963" s="56" t="s">
        <v>309</v>
      </c>
      <c r="B4963" s="56" t="s">
        <v>659</v>
      </c>
      <c r="C4963" s="56" t="s">
        <v>4446</v>
      </c>
    </row>
    <row r="4964" spans="1:3" x14ac:dyDescent="0.25">
      <c r="A4964" s="56" t="s">
        <v>309</v>
      </c>
      <c r="B4964" s="56" t="s">
        <v>1961</v>
      </c>
      <c r="C4964" s="56" t="s">
        <v>5038</v>
      </c>
    </row>
    <row r="4965" spans="1:3" x14ac:dyDescent="0.25">
      <c r="A4965" s="56" t="s">
        <v>309</v>
      </c>
      <c r="B4965" s="56" t="s">
        <v>1179</v>
      </c>
      <c r="C4965" s="56" t="s">
        <v>4460</v>
      </c>
    </row>
    <row r="4966" spans="1:3" x14ac:dyDescent="0.25">
      <c r="A4966" s="56" t="s">
        <v>309</v>
      </c>
      <c r="B4966" s="56" t="s">
        <v>1311</v>
      </c>
      <c r="C4966" s="56" t="s">
        <v>5037</v>
      </c>
    </row>
    <row r="4967" spans="1:3" x14ac:dyDescent="0.25">
      <c r="A4967" s="56" t="s">
        <v>309</v>
      </c>
      <c r="B4967" s="56" t="s">
        <v>1713</v>
      </c>
      <c r="C4967" s="56" t="s">
        <v>4445</v>
      </c>
    </row>
    <row r="4968" spans="1:3" x14ac:dyDescent="0.25">
      <c r="A4968" s="56" t="s">
        <v>163</v>
      </c>
      <c r="B4968" s="56" t="s">
        <v>1963</v>
      </c>
      <c r="C4968" s="56" t="s">
        <v>5039</v>
      </c>
    </row>
    <row r="4969" spans="1:3" x14ac:dyDescent="0.25">
      <c r="A4969" s="56" t="s">
        <v>163</v>
      </c>
      <c r="B4969" s="56" t="s">
        <v>1997</v>
      </c>
      <c r="C4969" s="56" t="s">
        <v>4446</v>
      </c>
    </row>
    <row r="4970" spans="1:3" x14ac:dyDescent="0.25">
      <c r="A4970" s="56" t="s">
        <v>163</v>
      </c>
      <c r="B4970" s="56" t="s">
        <v>1003</v>
      </c>
      <c r="C4970" s="56" t="s">
        <v>4813</v>
      </c>
    </row>
    <row r="4971" spans="1:3" x14ac:dyDescent="0.25">
      <c r="A4971" s="56" t="s">
        <v>163</v>
      </c>
      <c r="B4971" s="56" t="s">
        <v>1969</v>
      </c>
      <c r="C4971" s="56" t="s">
        <v>5040</v>
      </c>
    </row>
    <row r="4972" spans="1:3" x14ac:dyDescent="0.25">
      <c r="A4972" s="56" t="s">
        <v>163</v>
      </c>
      <c r="B4972" s="56" t="s">
        <v>1255</v>
      </c>
      <c r="C4972" s="56" t="s">
        <v>5041</v>
      </c>
    </row>
    <row r="4973" spans="1:3" x14ac:dyDescent="0.25">
      <c r="A4973" s="56" t="s">
        <v>163</v>
      </c>
      <c r="B4973" s="56" t="s">
        <v>1713</v>
      </c>
      <c r="C4973" s="56" t="s">
        <v>4445</v>
      </c>
    </row>
    <row r="4974" spans="1:3" x14ac:dyDescent="0.25">
      <c r="A4974" s="56" t="s">
        <v>163</v>
      </c>
      <c r="B4974" s="56" t="s">
        <v>2765</v>
      </c>
      <c r="C4974" s="56" t="s">
        <v>4458</v>
      </c>
    </row>
    <row r="4975" spans="1:3" x14ac:dyDescent="0.25">
      <c r="A4975" s="56" t="s">
        <v>163</v>
      </c>
      <c r="B4975" s="56" t="s">
        <v>1307</v>
      </c>
      <c r="C4975" s="56" t="s">
        <v>5040</v>
      </c>
    </row>
    <row r="4976" spans="1:3" x14ac:dyDescent="0.25">
      <c r="A4976" s="56" t="s">
        <v>163</v>
      </c>
      <c r="B4976" s="56" t="s">
        <v>2151</v>
      </c>
      <c r="C4976" s="56" t="s">
        <v>4446</v>
      </c>
    </row>
    <row r="4977" spans="1:3" x14ac:dyDescent="0.25">
      <c r="A4977" s="56" t="s">
        <v>163</v>
      </c>
      <c r="B4977" s="56" t="s">
        <v>2539</v>
      </c>
      <c r="C4977" s="56" t="s">
        <v>5042</v>
      </c>
    </row>
    <row r="4978" spans="1:3" x14ac:dyDescent="0.25">
      <c r="A4978" s="56" t="s">
        <v>163</v>
      </c>
      <c r="B4978" s="56" t="s">
        <v>2749</v>
      </c>
      <c r="C4978" s="56" t="s">
        <v>4466</v>
      </c>
    </row>
    <row r="4979" spans="1:3" x14ac:dyDescent="0.25">
      <c r="A4979" s="56" t="s">
        <v>163</v>
      </c>
      <c r="B4979" s="56" t="s">
        <v>1959</v>
      </c>
      <c r="C4979" s="56" t="s">
        <v>5039</v>
      </c>
    </row>
    <row r="4980" spans="1:3" x14ac:dyDescent="0.25">
      <c r="A4980" s="56" t="s">
        <v>163</v>
      </c>
      <c r="B4980" s="56" t="s">
        <v>2517</v>
      </c>
      <c r="C4980" s="56" t="s">
        <v>5042</v>
      </c>
    </row>
    <row r="4981" spans="1:3" x14ac:dyDescent="0.25">
      <c r="A4981" s="56" t="s">
        <v>163</v>
      </c>
      <c r="B4981" s="56" t="s">
        <v>1711</v>
      </c>
      <c r="C4981" s="56" t="s">
        <v>4445</v>
      </c>
    </row>
    <row r="4982" spans="1:3" x14ac:dyDescent="0.25">
      <c r="A4982" s="56" t="s">
        <v>163</v>
      </c>
      <c r="B4982" s="56" t="s">
        <v>1707</v>
      </c>
      <c r="C4982" s="56" t="s">
        <v>4448</v>
      </c>
    </row>
    <row r="4983" spans="1:3" x14ac:dyDescent="0.25">
      <c r="A4983" s="56" t="s">
        <v>163</v>
      </c>
      <c r="B4983" s="56" t="s">
        <v>1717</v>
      </c>
      <c r="C4983" s="56" t="s">
        <v>4559</v>
      </c>
    </row>
    <row r="4984" spans="1:3" x14ac:dyDescent="0.25">
      <c r="A4984" s="56" t="s">
        <v>163</v>
      </c>
      <c r="B4984" s="56" t="s">
        <v>2751</v>
      </c>
      <c r="C4984" s="56" t="s">
        <v>4466</v>
      </c>
    </row>
    <row r="4985" spans="1:3" x14ac:dyDescent="0.25">
      <c r="A4985" s="56" t="s">
        <v>163</v>
      </c>
      <c r="B4985" s="56" t="s">
        <v>1311</v>
      </c>
      <c r="C4985" s="56" t="s">
        <v>5040</v>
      </c>
    </row>
    <row r="4986" spans="1:3" x14ac:dyDescent="0.25">
      <c r="A4986" s="56" t="s">
        <v>163</v>
      </c>
      <c r="B4986" s="56" t="s">
        <v>659</v>
      </c>
      <c r="C4986" s="56" t="s">
        <v>4813</v>
      </c>
    </row>
    <row r="4987" spans="1:3" x14ac:dyDescent="0.25">
      <c r="A4987" s="56" t="s">
        <v>163</v>
      </c>
      <c r="B4987" s="56" t="s">
        <v>1305</v>
      </c>
      <c r="C4987" s="56" t="s">
        <v>5040</v>
      </c>
    </row>
    <row r="4988" spans="1:3" x14ac:dyDescent="0.25">
      <c r="A4988" s="56" t="s">
        <v>163</v>
      </c>
      <c r="B4988" s="56" t="s">
        <v>1715</v>
      </c>
      <c r="C4988" s="56" t="s">
        <v>4445</v>
      </c>
    </row>
    <row r="4989" spans="1:3" x14ac:dyDescent="0.25">
      <c r="A4989" s="56" t="s">
        <v>163</v>
      </c>
      <c r="B4989" s="56" t="s">
        <v>1649</v>
      </c>
      <c r="C4989" s="56" t="s">
        <v>5040</v>
      </c>
    </row>
    <row r="4990" spans="1:3" x14ac:dyDescent="0.25">
      <c r="A4990" s="56" t="s">
        <v>163</v>
      </c>
      <c r="B4990" s="56" t="s">
        <v>1967</v>
      </c>
      <c r="C4990" s="56" t="s">
        <v>5040</v>
      </c>
    </row>
    <row r="4991" spans="1:3" x14ac:dyDescent="0.25">
      <c r="A4991" s="56" t="s">
        <v>163</v>
      </c>
      <c r="B4991" s="56" t="s">
        <v>1807</v>
      </c>
      <c r="C4991" s="56" t="s">
        <v>5041</v>
      </c>
    </row>
    <row r="4992" spans="1:3" x14ac:dyDescent="0.25">
      <c r="A4992" s="56" t="s">
        <v>163</v>
      </c>
      <c r="B4992" s="56" t="s">
        <v>1809</v>
      </c>
      <c r="C4992" s="56" t="s">
        <v>4446</v>
      </c>
    </row>
    <row r="4993" spans="1:3" x14ac:dyDescent="0.25">
      <c r="A4993" s="56" t="s">
        <v>163</v>
      </c>
      <c r="B4993" s="56" t="s">
        <v>1995</v>
      </c>
      <c r="C4993" s="56" t="s">
        <v>4446</v>
      </c>
    </row>
    <row r="4994" spans="1:3" x14ac:dyDescent="0.25">
      <c r="A4994" s="56" t="s">
        <v>163</v>
      </c>
      <c r="B4994" s="56" t="s">
        <v>1805</v>
      </c>
      <c r="C4994" s="56" t="s">
        <v>5041</v>
      </c>
    </row>
    <row r="4995" spans="1:3" x14ac:dyDescent="0.25">
      <c r="A4995" s="56" t="s">
        <v>163</v>
      </c>
      <c r="B4995" s="56" t="s">
        <v>1961</v>
      </c>
      <c r="C4995" s="56" t="s">
        <v>5039</v>
      </c>
    </row>
    <row r="4996" spans="1:3" x14ac:dyDescent="0.25">
      <c r="A4996" s="56" t="s">
        <v>163</v>
      </c>
      <c r="B4996" s="56" t="s">
        <v>1723</v>
      </c>
      <c r="C4996" s="56" t="s">
        <v>4445</v>
      </c>
    </row>
    <row r="4997" spans="1:3" x14ac:dyDescent="0.25">
      <c r="A4997" s="56" t="s">
        <v>163</v>
      </c>
      <c r="B4997" s="56" t="s">
        <v>1179</v>
      </c>
      <c r="C4997" s="56" t="s">
        <v>4460</v>
      </c>
    </row>
    <row r="4998" spans="1:3" x14ac:dyDescent="0.25">
      <c r="A4998" s="56" t="s">
        <v>163</v>
      </c>
      <c r="B4998" s="56" t="s">
        <v>1727</v>
      </c>
      <c r="C4998" s="56" t="s">
        <v>4445</v>
      </c>
    </row>
    <row r="4999" spans="1:3" x14ac:dyDescent="0.25">
      <c r="A4999" s="56" t="s">
        <v>163</v>
      </c>
      <c r="B4999" s="56" t="s">
        <v>2767</v>
      </c>
      <c r="C4999" s="56" t="s">
        <v>4458</v>
      </c>
    </row>
    <row r="5000" spans="1:3" x14ac:dyDescent="0.25">
      <c r="A5000" s="56" t="s">
        <v>163</v>
      </c>
      <c r="B5000" s="56" t="s">
        <v>1309</v>
      </c>
      <c r="C5000" s="56" t="s">
        <v>5040</v>
      </c>
    </row>
    <row r="5001" spans="1:3" x14ac:dyDescent="0.25">
      <c r="A5001" s="56" t="s">
        <v>163</v>
      </c>
      <c r="B5001" s="56" t="s">
        <v>1241</v>
      </c>
      <c r="C5001" s="56" t="s">
        <v>5043</v>
      </c>
    </row>
    <row r="5002" spans="1:3" x14ac:dyDescent="0.25">
      <c r="A5002" s="56" t="s">
        <v>163</v>
      </c>
      <c r="B5002" s="56" t="s">
        <v>1725</v>
      </c>
      <c r="C5002" s="56" t="s">
        <v>4445</v>
      </c>
    </row>
    <row r="5003" spans="1:3" x14ac:dyDescent="0.25">
      <c r="A5003" s="56" t="s">
        <v>253</v>
      </c>
      <c r="B5003" s="56" t="s">
        <v>1967</v>
      </c>
      <c r="C5003" s="56" t="s">
        <v>5044</v>
      </c>
    </row>
    <row r="5004" spans="1:3" x14ac:dyDescent="0.25">
      <c r="A5004" s="56" t="s">
        <v>253</v>
      </c>
      <c r="B5004" s="56" t="s">
        <v>1715</v>
      </c>
      <c r="C5004" s="56" t="s">
        <v>4445</v>
      </c>
    </row>
    <row r="5005" spans="1:3" x14ac:dyDescent="0.25">
      <c r="A5005" s="56" t="s">
        <v>253</v>
      </c>
      <c r="B5005" s="56" t="s">
        <v>1649</v>
      </c>
      <c r="C5005" s="56" t="s">
        <v>5044</v>
      </c>
    </row>
    <row r="5006" spans="1:3" x14ac:dyDescent="0.25">
      <c r="A5006" s="56" t="s">
        <v>253</v>
      </c>
      <c r="B5006" s="56" t="s">
        <v>1723</v>
      </c>
      <c r="C5006" s="56" t="s">
        <v>4445</v>
      </c>
    </row>
    <row r="5007" spans="1:3" x14ac:dyDescent="0.25">
      <c r="A5007" s="56" t="s">
        <v>253</v>
      </c>
      <c r="B5007" s="56" t="s">
        <v>1311</v>
      </c>
      <c r="C5007" s="56" t="s">
        <v>5044</v>
      </c>
    </row>
    <row r="5008" spans="1:3" x14ac:dyDescent="0.25">
      <c r="A5008" s="56" t="s">
        <v>253</v>
      </c>
      <c r="B5008" s="56" t="s">
        <v>1713</v>
      </c>
      <c r="C5008" s="56" t="s">
        <v>4445</v>
      </c>
    </row>
    <row r="5009" spans="1:3" x14ac:dyDescent="0.25">
      <c r="A5009" s="56" t="s">
        <v>253</v>
      </c>
      <c r="B5009" s="56" t="s">
        <v>1969</v>
      </c>
      <c r="C5009" s="56" t="s">
        <v>5044</v>
      </c>
    </row>
    <row r="5010" spans="1:3" x14ac:dyDescent="0.25">
      <c r="A5010" s="56" t="s">
        <v>253</v>
      </c>
      <c r="B5010" s="56" t="s">
        <v>1305</v>
      </c>
      <c r="C5010" s="56" t="s">
        <v>5044</v>
      </c>
    </row>
    <row r="5011" spans="1:3" x14ac:dyDescent="0.25">
      <c r="A5011" s="56" t="s">
        <v>253</v>
      </c>
      <c r="B5011" s="56" t="s">
        <v>1179</v>
      </c>
      <c r="C5011" s="56" t="s">
        <v>4460</v>
      </c>
    </row>
    <row r="5012" spans="1:3" x14ac:dyDescent="0.25">
      <c r="A5012" s="56" t="s">
        <v>253</v>
      </c>
      <c r="B5012" s="56" t="s">
        <v>2751</v>
      </c>
      <c r="C5012" s="56" t="s">
        <v>4535</v>
      </c>
    </row>
    <row r="5013" spans="1:3" x14ac:dyDescent="0.25">
      <c r="A5013" s="56" t="s">
        <v>253</v>
      </c>
      <c r="B5013" s="56" t="s">
        <v>1717</v>
      </c>
      <c r="C5013" s="56" t="s">
        <v>4444</v>
      </c>
    </row>
    <row r="5014" spans="1:3" x14ac:dyDescent="0.25">
      <c r="A5014" s="56" t="s">
        <v>253</v>
      </c>
      <c r="B5014" s="56" t="s">
        <v>1727</v>
      </c>
      <c r="C5014" s="56" t="s">
        <v>4445</v>
      </c>
    </row>
    <row r="5015" spans="1:3" x14ac:dyDescent="0.25">
      <c r="A5015" s="56" t="s">
        <v>253</v>
      </c>
      <c r="B5015" s="56" t="s">
        <v>1711</v>
      </c>
      <c r="C5015" s="56" t="s">
        <v>4445</v>
      </c>
    </row>
    <row r="5016" spans="1:3" x14ac:dyDescent="0.25">
      <c r="A5016" s="56" t="s">
        <v>253</v>
      </c>
      <c r="B5016" s="56" t="s">
        <v>2517</v>
      </c>
      <c r="C5016" s="56" t="s">
        <v>4446</v>
      </c>
    </row>
    <row r="5017" spans="1:3" x14ac:dyDescent="0.25">
      <c r="A5017" s="56" t="s">
        <v>253</v>
      </c>
      <c r="B5017" s="56" t="s">
        <v>2767</v>
      </c>
      <c r="C5017" s="56" t="s">
        <v>4458</v>
      </c>
    </row>
    <row r="5018" spans="1:3" x14ac:dyDescent="0.25">
      <c r="A5018" s="56" t="s">
        <v>253</v>
      </c>
      <c r="B5018" s="56" t="s">
        <v>2749</v>
      </c>
      <c r="C5018" s="56" t="s">
        <v>4535</v>
      </c>
    </row>
    <row r="5019" spans="1:3" x14ac:dyDescent="0.25">
      <c r="A5019" s="56" t="s">
        <v>253</v>
      </c>
      <c r="B5019" s="56" t="s">
        <v>1241</v>
      </c>
      <c r="C5019" s="56" t="s">
        <v>5045</v>
      </c>
    </row>
    <row r="5020" spans="1:3" x14ac:dyDescent="0.25">
      <c r="A5020" s="56" t="s">
        <v>253</v>
      </c>
      <c r="B5020" s="56" t="s">
        <v>1309</v>
      </c>
      <c r="C5020" s="56" t="s">
        <v>5044</v>
      </c>
    </row>
    <row r="5021" spans="1:3" x14ac:dyDescent="0.25">
      <c r="A5021" s="56" t="s">
        <v>253</v>
      </c>
      <c r="B5021" s="56" t="s">
        <v>2539</v>
      </c>
      <c r="C5021" s="56" t="s">
        <v>4446</v>
      </c>
    </row>
    <row r="5022" spans="1:3" x14ac:dyDescent="0.25">
      <c r="A5022" s="56" t="s">
        <v>253</v>
      </c>
      <c r="B5022" s="56" t="s">
        <v>1307</v>
      </c>
      <c r="C5022" s="56" t="s">
        <v>5044</v>
      </c>
    </row>
    <row r="5023" spans="1:3" x14ac:dyDescent="0.25">
      <c r="A5023" s="56" t="s">
        <v>253</v>
      </c>
      <c r="B5023" s="56" t="s">
        <v>1725</v>
      </c>
      <c r="C5023" s="56" t="s">
        <v>4445</v>
      </c>
    </row>
    <row r="5024" spans="1:3" x14ac:dyDescent="0.25">
      <c r="A5024" s="56" t="s">
        <v>253</v>
      </c>
      <c r="B5024" s="56" t="s">
        <v>2765</v>
      </c>
      <c r="C5024" s="56" t="s">
        <v>4458</v>
      </c>
    </row>
    <row r="5025" spans="1:3" x14ac:dyDescent="0.25">
      <c r="A5025" s="56" t="s">
        <v>253</v>
      </c>
      <c r="B5025" s="56" t="s">
        <v>1255</v>
      </c>
      <c r="C5025" s="56" t="s">
        <v>4446</v>
      </c>
    </row>
    <row r="5026" spans="1:3" x14ac:dyDescent="0.25">
      <c r="A5026" s="56" t="s">
        <v>253</v>
      </c>
      <c r="B5026" s="56" t="s">
        <v>2151</v>
      </c>
      <c r="C5026" s="56" t="s">
        <v>4446</v>
      </c>
    </row>
    <row r="5027" spans="1:3" x14ac:dyDescent="0.25">
      <c r="A5027" s="56" t="s">
        <v>253</v>
      </c>
      <c r="B5027" s="56" t="s">
        <v>659</v>
      </c>
      <c r="C5027" s="56" t="s">
        <v>4446</v>
      </c>
    </row>
    <row r="5028" spans="1:3" x14ac:dyDescent="0.25">
      <c r="A5028" s="56" t="s">
        <v>253</v>
      </c>
      <c r="B5028" s="56" t="s">
        <v>1003</v>
      </c>
      <c r="C5028" s="56" t="s">
        <v>4446</v>
      </c>
    </row>
    <row r="5029" spans="1:3" x14ac:dyDescent="0.25">
      <c r="A5029" s="56" t="s">
        <v>253</v>
      </c>
      <c r="B5029" s="56" t="s">
        <v>1805</v>
      </c>
      <c r="C5029" s="56" t="s">
        <v>4446</v>
      </c>
    </row>
    <row r="5030" spans="1:3" x14ac:dyDescent="0.25">
      <c r="A5030" s="56" t="s">
        <v>253</v>
      </c>
      <c r="B5030" s="56" t="s">
        <v>1809</v>
      </c>
      <c r="C5030" s="56" t="s">
        <v>4446</v>
      </c>
    </row>
    <row r="5031" spans="1:3" x14ac:dyDescent="0.25">
      <c r="A5031" s="56" t="s">
        <v>253</v>
      </c>
      <c r="B5031" s="56" t="s">
        <v>1707</v>
      </c>
      <c r="C5031" s="56" t="s">
        <v>4468</v>
      </c>
    </row>
    <row r="5032" spans="1:3" x14ac:dyDescent="0.25">
      <c r="A5032" s="56" t="s">
        <v>253</v>
      </c>
      <c r="B5032" s="56" t="s">
        <v>1995</v>
      </c>
      <c r="C5032" s="56" t="s">
        <v>4446</v>
      </c>
    </row>
    <row r="5033" spans="1:3" x14ac:dyDescent="0.25">
      <c r="A5033" s="56" t="s">
        <v>253</v>
      </c>
      <c r="B5033" s="56" t="s">
        <v>1807</v>
      </c>
      <c r="C5033" s="56" t="s">
        <v>4446</v>
      </c>
    </row>
    <row r="5034" spans="1:3" x14ac:dyDescent="0.25">
      <c r="A5034" s="56" t="s">
        <v>253</v>
      </c>
      <c r="B5034" s="56" t="s">
        <v>1997</v>
      </c>
      <c r="C5034" s="56" t="s">
        <v>4446</v>
      </c>
    </row>
    <row r="5035" spans="1:3" x14ac:dyDescent="0.25">
      <c r="A5035" s="56" t="s">
        <v>3455</v>
      </c>
      <c r="B5035" s="56" t="s">
        <v>1305</v>
      </c>
      <c r="C5035" s="56" t="s">
        <v>5046</v>
      </c>
    </row>
    <row r="5036" spans="1:3" x14ac:dyDescent="0.25">
      <c r="A5036" s="56" t="s">
        <v>3455</v>
      </c>
      <c r="B5036" s="56" t="s">
        <v>1969</v>
      </c>
      <c r="C5036" s="56" t="s">
        <v>5046</v>
      </c>
    </row>
    <row r="5037" spans="1:3" x14ac:dyDescent="0.25">
      <c r="A5037" s="56" t="s">
        <v>3455</v>
      </c>
      <c r="B5037" s="56" t="s">
        <v>2539</v>
      </c>
      <c r="C5037" s="56" t="s">
        <v>4446</v>
      </c>
    </row>
    <row r="5038" spans="1:3" x14ac:dyDescent="0.25">
      <c r="A5038" s="56" t="s">
        <v>3455</v>
      </c>
      <c r="B5038" s="56" t="s">
        <v>2517</v>
      </c>
      <c r="C5038" s="56" t="s">
        <v>4446</v>
      </c>
    </row>
    <row r="5039" spans="1:3" x14ac:dyDescent="0.25">
      <c r="A5039" s="56" t="s">
        <v>3455</v>
      </c>
      <c r="B5039" s="56" t="s">
        <v>1003</v>
      </c>
      <c r="C5039" s="56" t="s">
        <v>4487</v>
      </c>
    </row>
    <row r="5040" spans="1:3" x14ac:dyDescent="0.25">
      <c r="A5040" s="56" t="s">
        <v>3455</v>
      </c>
      <c r="B5040" s="56" t="s">
        <v>1707</v>
      </c>
      <c r="C5040" s="56" t="s">
        <v>4448</v>
      </c>
    </row>
    <row r="5041" spans="1:3" x14ac:dyDescent="0.25">
      <c r="A5041" s="56" t="s">
        <v>3455</v>
      </c>
      <c r="B5041" s="56" t="s">
        <v>1307</v>
      </c>
      <c r="C5041" s="56" t="s">
        <v>5046</v>
      </c>
    </row>
    <row r="5042" spans="1:3" x14ac:dyDescent="0.25">
      <c r="A5042" s="56" t="s">
        <v>3455</v>
      </c>
      <c r="B5042" s="56" t="s">
        <v>1311</v>
      </c>
      <c r="C5042" s="56" t="s">
        <v>5046</v>
      </c>
    </row>
    <row r="5043" spans="1:3" x14ac:dyDescent="0.25">
      <c r="A5043" s="56" t="s">
        <v>3455</v>
      </c>
      <c r="B5043" s="56" t="s">
        <v>1717</v>
      </c>
      <c r="C5043" s="56" t="s">
        <v>4444</v>
      </c>
    </row>
    <row r="5044" spans="1:3" x14ac:dyDescent="0.25">
      <c r="A5044" s="56" t="s">
        <v>3455</v>
      </c>
      <c r="B5044" s="56" t="s">
        <v>1309</v>
      </c>
      <c r="C5044" s="56" t="s">
        <v>5046</v>
      </c>
    </row>
    <row r="5045" spans="1:3" x14ac:dyDescent="0.25">
      <c r="A5045" s="56" t="s">
        <v>3455</v>
      </c>
      <c r="B5045" s="56" t="s">
        <v>1649</v>
      </c>
      <c r="C5045" s="56" t="s">
        <v>5046</v>
      </c>
    </row>
    <row r="5046" spans="1:3" x14ac:dyDescent="0.25">
      <c r="A5046" s="56" t="s">
        <v>3455</v>
      </c>
      <c r="B5046" s="56" t="s">
        <v>1329</v>
      </c>
      <c r="C5046" s="56" t="s">
        <v>4470</v>
      </c>
    </row>
    <row r="5047" spans="1:3" x14ac:dyDescent="0.25">
      <c r="A5047" s="56" t="s">
        <v>3455</v>
      </c>
      <c r="B5047" s="56" t="s">
        <v>659</v>
      </c>
      <c r="C5047" s="56" t="s">
        <v>4487</v>
      </c>
    </row>
    <row r="5048" spans="1:3" x14ac:dyDescent="0.25">
      <c r="A5048" s="56" t="s">
        <v>3455</v>
      </c>
      <c r="B5048" s="56" t="s">
        <v>1967</v>
      </c>
      <c r="C5048" s="56" t="s">
        <v>5046</v>
      </c>
    </row>
    <row r="5049" spans="1:3" x14ac:dyDescent="0.25">
      <c r="A5049" s="56" t="s">
        <v>3455</v>
      </c>
      <c r="B5049" s="56" t="s">
        <v>1723</v>
      </c>
      <c r="C5049" s="56" t="s">
        <v>4488</v>
      </c>
    </row>
    <row r="5050" spans="1:3" x14ac:dyDescent="0.25">
      <c r="A5050" s="56" t="s">
        <v>337</v>
      </c>
      <c r="B5050" s="56" t="s">
        <v>1179</v>
      </c>
      <c r="C5050" s="56" t="s">
        <v>4460</v>
      </c>
    </row>
    <row r="5051" spans="1:3" x14ac:dyDescent="0.25">
      <c r="A5051" s="56" t="s">
        <v>337</v>
      </c>
      <c r="B5051" s="56" t="s">
        <v>1995</v>
      </c>
      <c r="C5051" s="56" t="s">
        <v>4446</v>
      </c>
    </row>
    <row r="5052" spans="1:3" x14ac:dyDescent="0.25">
      <c r="A5052" s="56" t="s">
        <v>337</v>
      </c>
      <c r="B5052" s="56" t="s">
        <v>1963</v>
      </c>
      <c r="C5052" s="56" t="s">
        <v>5047</v>
      </c>
    </row>
    <row r="5053" spans="1:3" x14ac:dyDescent="0.25">
      <c r="A5053" s="56" t="s">
        <v>337</v>
      </c>
      <c r="B5053" s="56" t="s">
        <v>1309</v>
      </c>
      <c r="C5053" s="56" t="s">
        <v>5048</v>
      </c>
    </row>
    <row r="5054" spans="1:3" x14ac:dyDescent="0.25">
      <c r="A5054" s="56" t="s">
        <v>337</v>
      </c>
      <c r="B5054" s="56" t="s">
        <v>1805</v>
      </c>
      <c r="C5054" s="56" t="s">
        <v>4446</v>
      </c>
    </row>
    <row r="5055" spans="1:3" x14ac:dyDescent="0.25">
      <c r="A5055" s="56" t="s">
        <v>337</v>
      </c>
      <c r="B5055" s="56" t="s">
        <v>1809</v>
      </c>
      <c r="C5055" s="56" t="s">
        <v>4446</v>
      </c>
    </row>
    <row r="5056" spans="1:3" x14ac:dyDescent="0.25">
      <c r="A5056" s="56" t="s">
        <v>337</v>
      </c>
      <c r="B5056" s="56" t="s">
        <v>2749</v>
      </c>
      <c r="C5056" s="56" t="s">
        <v>4535</v>
      </c>
    </row>
    <row r="5057" spans="1:3" x14ac:dyDescent="0.25">
      <c r="A5057" s="56" t="s">
        <v>337</v>
      </c>
      <c r="B5057" s="56" t="s">
        <v>1707</v>
      </c>
      <c r="C5057" s="56" t="s">
        <v>4457</v>
      </c>
    </row>
    <row r="5058" spans="1:3" x14ac:dyDescent="0.25">
      <c r="A5058" s="56" t="s">
        <v>337</v>
      </c>
      <c r="B5058" s="56" t="s">
        <v>1255</v>
      </c>
      <c r="C5058" s="56" t="s">
        <v>4446</v>
      </c>
    </row>
    <row r="5059" spans="1:3" x14ac:dyDescent="0.25">
      <c r="A5059" s="56" t="s">
        <v>337</v>
      </c>
      <c r="B5059" s="56" t="s">
        <v>2151</v>
      </c>
      <c r="C5059" s="56" t="s">
        <v>4446</v>
      </c>
    </row>
    <row r="5060" spans="1:3" x14ac:dyDescent="0.25">
      <c r="A5060" s="56" t="s">
        <v>337</v>
      </c>
      <c r="B5060" s="56" t="s">
        <v>659</v>
      </c>
      <c r="C5060" s="56" t="s">
        <v>4446</v>
      </c>
    </row>
    <row r="5061" spans="1:3" x14ac:dyDescent="0.25">
      <c r="A5061" s="56" t="s">
        <v>337</v>
      </c>
      <c r="B5061" s="56" t="s">
        <v>2767</v>
      </c>
      <c r="C5061" s="56" t="s">
        <v>4458</v>
      </c>
    </row>
    <row r="5062" spans="1:3" x14ac:dyDescent="0.25">
      <c r="A5062" s="56" t="s">
        <v>337</v>
      </c>
      <c r="B5062" s="56" t="s">
        <v>1959</v>
      </c>
      <c r="C5062" s="56" t="s">
        <v>5049</v>
      </c>
    </row>
    <row r="5063" spans="1:3" x14ac:dyDescent="0.25">
      <c r="A5063" s="56" t="s">
        <v>337</v>
      </c>
      <c r="B5063" s="56" t="s">
        <v>1711</v>
      </c>
      <c r="C5063" s="56" t="s">
        <v>4445</v>
      </c>
    </row>
    <row r="5064" spans="1:3" x14ac:dyDescent="0.25">
      <c r="A5064" s="56" t="s">
        <v>337</v>
      </c>
      <c r="B5064" s="56" t="s">
        <v>2539</v>
      </c>
      <c r="C5064" s="56" t="s">
        <v>4446</v>
      </c>
    </row>
    <row r="5065" spans="1:3" x14ac:dyDescent="0.25">
      <c r="A5065" s="56" t="s">
        <v>337</v>
      </c>
      <c r="B5065" s="56" t="s">
        <v>1725</v>
      </c>
      <c r="C5065" s="56" t="s">
        <v>4445</v>
      </c>
    </row>
    <row r="5066" spans="1:3" x14ac:dyDescent="0.25">
      <c r="A5066" s="56" t="s">
        <v>337</v>
      </c>
      <c r="B5066" s="56" t="s">
        <v>1723</v>
      </c>
      <c r="C5066" s="56" t="s">
        <v>4445</v>
      </c>
    </row>
    <row r="5067" spans="1:3" x14ac:dyDescent="0.25">
      <c r="A5067" s="56" t="s">
        <v>337</v>
      </c>
      <c r="B5067" s="56" t="s">
        <v>1305</v>
      </c>
      <c r="C5067" s="56" t="s">
        <v>5048</v>
      </c>
    </row>
    <row r="5068" spans="1:3" x14ac:dyDescent="0.25">
      <c r="A5068" s="56" t="s">
        <v>337</v>
      </c>
      <c r="B5068" s="56" t="s">
        <v>1969</v>
      </c>
      <c r="C5068" s="56" t="s">
        <v>5048</v>
      </c>
    </row>
    <row r="5069" spans="1:3" x14ac:dyDescent="0.25">
      <c r="A5069" s="56" t="s">
        <v>337</v>
      </c>
      <c r="B5069" s="56" t="s">
        <v>1715</v>
      </c>
      <c r="C5069" s="56" t="s">
        <v>4445</v>
      </c>
    </row>
    <row r="5070" spans="1:3" x14ac:dyDescent="0.25">
      <c r="A5070" s="56" t="s">
        <v>337</v>
      </c>
      <c r="B5070" s="56" t="s">
        <v>2517</v>
      </c>
      <c r="C5070" s="56" t="s">
        <v>4446</v>
      </c>
    </row>
    <row r="5071" spans="1:3" x14ac:dyDescent="0.25">
      <c r="A5071" s="56" t="s">
        <v>337</v>
      </c>
      <c r="B5071" s="56" t="s">
        <v>1241</v>
      </c>
      <c r="C5071" s="56" t="s">
        <v>5050</v>
      </c>
    </row>
    <row r="5072" spans="1:3" x14ac:dyDescent="0.25">
      <c r="A5072" s="56" t="s">
        <v>337</v>
      </c>
      <c r="B5072" s="56" t="s">
        <v>2765</v>
      </c>
      <c r="C5072" s="56" t="s">
        <v>4458</v>
      </c>
    </row>
    <row r="5073" spans="1:3" x14ac:dyDescent="0.25">
      <c r="A5073" s="56" t="s">
        <v>337</v>
      </c>
      <c r="B5073" s="56" t="s">
        <v>1713</v>
      </c>
      <c r="C5073" s="56" t="s">
        <v>4445</v>
      </c>
    </row>
    <row r="5074" spans="1:3" x14ac:dyDescent="0.25">
      <c r="A5074" s="56" t="s">
        <v>337</v>
      </c>
      <c r="B5074" s="56" t="s">
        <v>1003</v>
      </c>
      <c r="C5074" s="56" t="s">
        <v>4446</v>
      </c>
    </row>
    <row r="5075" spans="1:3" x14ac:dyDescent="0.25">
      <c r="A5075" s="56" t="s">
        <v>337</v>
      </c>
      <c r="B5075" s="56" t="s">
        <v>1307</v>
      </c>
      <c r="C5075" s="56" t="s">
        <v>5048</v>
      </c>
    </row>
    <row r="5076" spans="1:3" x14ac:dyDescent="0.25">
      <c r="A5076" s="56" t="s">
        <v>337</v>
      </c>
      <c r="B5076" s="56" t="s">
        <v>1961</v>
      </c>
      <c r="C5076" s="56" t="s">
        <v>5047</v>
      </c>
    </row>
    <row r="5077" spans="1:3" x14ac:dyDescent="0.25">
      <c r="A5077" s="56" t="s">
        <v>337</v>
      </c>
      <c r="B5077" s="56" t="s">
        <v>1807</v>
      </c>
      <c r="C5077" s="56" t="s">
        <v>4446</v>
      </c>
    </row>
    <row r="5078" spans="1:3" x14ac:dyDescent="0.25">
      <c r="A5078" s="56" t="s">
        <v>337</v>
      </c>
      <c r="B5078" s="56" t="s">
        <v>1311</v>
      </c>
      <c r="C5078" s="56" t="s">
        <v>5048</v>
      </c>
    </row>
    <row r="5079" spans="1:3" x14ac:dyDescent="0.25">
      <c r="A5079" s="56" t="s">
        <v>337</v>
      </c>
      <c r="B5079" s="56" t="s">
        <v>1717</v>
      </c>
      <c r="C5079" s="56" t="s">
        <v>5051</v>
      </c>
    </row>
    <row r="5080" spans="1:3" x14ac:dyDescent="0.25">
      <c r="A5080" s="56" t="s">
        <v>337</v>
      </c>
      <c r="B5080" s="56" t="s">
        <v>1727</v>
      </c>
      <c r="C5080" s="56" t="s">
        <v>4445</v>
      </c>
    </row>
    <row r="5081" spans="1:3" x14ac:dyDescent="0.25">
      <c r="A5081" s="56" t="s">
        <v>337</v>
      </c>
      <c r="B5081" s="56" t="s">
        <v>1649</v>
      </c>
      <c r="C5081" s="56" t="s">
        <v>5048</v>
      </c>
    </row>
    <row r="5082" spans="1:3" x14ac:dyDescent="0.25">
      <c r="A5082" s="56" t="s">
        <v>337</v>
      </c>
      <c r="B5082" s="56" t="s">
        <v>2751</v>
      </c>
      <c r="C5082" s="56" t="s">
        <v>4535</v>
      </c>
    </row>
    <row r="5083" spans="1:3" x14ac:dyDescent="0.25">
      <c r="A5083" s="56" t="s">
        <v>337</v>
      </c>
      <c r="B5083" s="56" t="s">
        <v>1997</v>
      </c>
      <c r="C5083" s="56" t="s">
        <v>4446</v>
      </c>
    </row>
    <row r="5084" spans="1:3" x14ac:dyDescent="0.25">
      <c r="A5084" s="56" t="s">
        <v>337</v>
      </c>
      <c r="B5084" s="56" t="s">
        <v>1967</v>
      </c>
      <c r="C5084" s="56" t="s">
        <v>5048</v>
      </c>
    </row>
    <row r="5085" spans="1:3" x14ac:dyDescent="0.25">
      <c r="A5085" s="56" t="s">
        <v>299</v>
      </c>
      <c r="B5085" s="56" t="s">
        <v>1725</v>
      </c>
      <c r="C5085" s="56" t="s">
        <v>4445</v>
      </c>
    </row>
    <row r="5086" spans="1:3" x14ac:dyDescent="0.25">
      <c r="A5086" s="56" t="s">
        <v>299</v>
      </c>
      <c r="B5086" s="56" t="s">
        <v>2767</v>
      </c>
      <c r="C5086" s="56" t="s">
        <v>4447</v>
      </c>
    </row>
    <row r="5087" spans="1:3" x14ac:dyDescent="0.25">
      <c r="A5087" s="56" t="s">
        <v>299</v>
      </c>
      <c r="B5087" s="56" t="s">
        <v>2539</v>
      </c>
      <c r="C5087" s="56" t="s">
        <v>4446</v>
      </c>
    </row>
    <row r="5088" spans="1:3" x14ac:dyDescent="0.25">
      <c r="A5088" s="56" t="s">
        <v>299</v>
      </c>
      <c r="B5088" s="56" t="s">
        <v>1969</v>
      </c>
      <c r="C5088" s="56" t="s">
        <v>5052</v>
      </c>
    </row>
    <row r="5089" spans="1:3" x14ac:dyDescent="0.25">
      <c r="A5089" s="56" t="s">
        <v>299</v>
      </c>
      <c r="B5089" s="56" t="s">
        <v>1715</v>
      </c>
      <c r="C5089" s="56" t="s">
        <v>5053</v>
      </c>
    </row>
    <row r="5090" spans="1:3" x14ac:dyDescent="0.25">
      <c r="A5090" s="56" t="s">
        <v>299</v>
      </c>
      <c r="B5090" s="56" t="s">
        <v>1713</v>
      </c>
      <c r="C5090" s="56" t="s">
        <v>4445</v>
      </c>
    </row>
    <row r="5091" spans="1:3" x14ac:dyDescent="0.25">
      <c r="A5091" s="56" t="s">
        <v>299</v>
      </c>
      <c r="B5091" s="56" t="s">
        <v>2765</v>
      </c>
      <c r="C5091" s="56" t="s">
        <v>4447</v>
      </c>
    </row>
    <row r="5092" spans="1:3" x14ac:dyDescent="0.25">
      <c r="A5092" s="56" t="s">
        <v>299</v>
      </c>
      <c r="B5092" s="56" t="s">
        <v>1707</v>
      </c>
      <c r="C5092" s="56" t="s">
        <v>5054</v>
      </c>
    </row>
    <row r="5093" spans="1:3" x14ac:dyDescent="0.25">
      <c r="A5093" s="56" t="s">
        <v>299</v>
      </c>
      <c r="B5093" s="56" t="s">
        <v>1003</v>
      </c>
      <c r="C5093" s="56" t="s">
        <v>4446</v>
      </c>
    </row>
    <row r="5094" spans="1:3" x14ac:dyDescent="0.25">
      <c r="A5094" s="56" t="s">
        <v>299</v>
      </c>
      <c r="B5094" s="56" t="s">
        <v>1307</v>
      </c>
      <c r="C5094" s="56" t="s">
        <v>5052</v>
      </c>
    </row>
    <row r="5095" spans="1:3" x14ac:dyDescent="0.25">
      <c r="A5095" s="56" t="s">
        <v>299</v>
      </c>
      <c r="B5095" s="56" t="s">
        <v>2151</v>
      </c>
      <c r="C5095" s="56" t="s">
        <v>4446</v>
      </c>
    </row>
    <row r="5096" spans="1:3" x14ac:dyDescent="0.25">
      <c r="A5096" s="56" t="s">
        <v>299</v>
      </c>
      <c r="B5096" s="56" t="s">
        <v>1807</v>
      </c>
      <c r="C5096" s="56" t="s">
        <v>4446</v>
      </c>
    </row>
    <row r="5097" spans="1:3" x14ac:dyDescent="0.25">
      <c r="A5097" s="56" t="s">
        <v>299</v>
      </c>
      <c r="B5097" s="56" t="s">
        <v>1995</v>
      </c>
      <c r="C5097" s="56" t="s">
        <v>4446</v>
      </c>
    </row>
    <row r="5098" spans="1:3" x14ac:dyDescent="0.25">
      <c r="A5098" s="56" t="s">
        <v>299</v>
      </c>
      <c r="B5098" s="56" t="s">
        <v>1727</v>
      </c>
      <c r="C5098" s="56" t="s">
        <v>5053</v>
      </c>
    </row>
    <row r="5099" spans="1:3" x14ac:dyDescent="0.25">
      <c r="A5099" s="56" t="s">
        <v>299</v>
      </c>
      <c r="B5099" s="56" t="s">
        <v>1309</v>
      </c>
      <c r="C5099" s="56" t="s">
        <v>5052</v>
      </c>
    </row>
    <row r="5100" spans="1:3" x14ac:dyDescent="0.25">
      <c r="A5100" s="56" t="s">
        <v>299</v>
      </c>
      <c r="B5100" s="56" t="s">
        <v>1809</v>
      </c>
      <c r="C5100" s="56" t="s">
        <v>4446</v>
      </c>
    </row>
    <row r="5101" spans="1:3" x14ac:dyDescent="0.25">
      <c r="A5101" s="56" t="s">
        <v>299</v>
      </c>
      <c r="B5101" s="56" t="s">
        <v>1649</v>
      </c>
      <c r="C5101" s="56" t="s">
        <v>5052</v>
      </c>
    </row>
    <row r="5102" spans="1:3" x14ac:dyDescent="0.25">
      <c r="A5102" s="56" t="s">
        <v>299</v>
      </c>
      <c r="B5102" s="56" t="s">
        <v>1179</v>
      </c>
      <c r="C5102" s="56" t="s">
        <v>4449</v>
      </c>
    </row>
    <row r="5103" spans="1:3" x14ac:dyDescent="0.25">
      <c r="A5103" s="56" t="s">
        <v>299</v>
      </c>
      <c r="B5103" s="56" t="s">
        <v>1997</v>
      </c>
      <c r="C5103" s="56" t="s">
        <v>4446</v>
      </c>
    </row>
    <row r="5104" spans="1:3" x14ac:dyDescent="0.25">
      <c r="A5104" s="56" t="s">
        <v>299</v>
      </c>
      <c r="B5104" s="56" t="s">
        <v>1967</v>
      </c>
      <c r="C5104" s="56" t="s">
        <v>5052</v>
      </c>
    </row>
    <row r="5105" spans="1:3" x14ac:dyDescent="0.25">
      <c r="A5105" s="56" t="s">
        <v>299</v>
      </c>
      <c r="B5105" s="56" t="s">
        <v>1723</v>
      </c>
      <c r="C5105" s="56" t="s">
        <v>4445</v>
      </c>
    </row>
    <row r="5106" spans="1:3" x14ac:dyDescent="0.25">
      <c r="A5106" s="56" t="s">
        <v>299</v>
      </c>
      <c r="B5106" s="56" t="s">
        <v>1255</v>
      </c>
      <c r="C5106" s="56" t="s">
        <v>4446</v>
      </c>
    </row>
    <row r="5107" spans="1:3" x14ac:dyDescent="0.25">
      <c r="A5107" s="56" t="s">
        <v>299</v>
      </c>
      <c r="B5107" s="56" t="s">
        <v>1311</v>
      </c>
      <c r="C5107" s="56" t="s">
        <v>5052</v>
      </c>
    </row>
    <row r="5108" spans="1:3" x14ac:dyDescent="0.25">
      <c r="A5108" s="56" t="s">
        <v>299</v>
      </c>
      <c r="B5108" s="56" t="s">
        <v>2517</v>
      </c>
      <c r="C5108" s="56" t="s">
        <v>4446</v>
      </c>
    </row>
    <row r="5109" spans="1:3" x14ac:dyDescent="0.25">
      <c r="A5109" s="56" t="s">
        <v>299</v>
      </c>
      <c r="B5109" s="56" t="s">
        <v>1805</v>
      </c>
      <c r="C5109" s="56" t="s">
        <v>4446</v>
      </c>
    </row>
    <row r="5110" spans="1:3" x14ac:dyDescent="0.25">
      <c r="A5110" s="56" t="s">
        <v>299</v>
      </c>
      <c r="B5110" s="56" t="s">
        <v>1241</v>
      </c>
      <c r="C5110" s="56" t="s">
        <v>5055</v>
      </c>
    </row>
    <row r="5111" spans="1:3" x14ac:dyDescent="0.25">
      <c r="A5111" s="56" t="s">
        <v>299</v>
      </c>
      <c r="B5111" s="56" t="s">
        <v>2751</v>
      </c>
      <c r="C5111" s="56" t="s">
        <v>4535</v>
      </c>
    </row>
    <row r="5112" spans="1:3" x14ac:dyDescent="0.25">
      <c r="A5112" s="56" t="s">
        <v>299</v>
      </c>
      <c r="B5112" s="56" t="s">
        <v>1717</v>
      </c>
      <c r="C5112" s="56" t="s">
        <v>4461</v>
      </c>
    </row>
    <row r="5113" spans="1:3" x14ac:dyDescent="0.25">
      <c r="A5113" s="56" t="s">
        <v>299</v>
      </c>
      <c r="B5113" s="56" t="s">
        <v>1711</v>
      </c>
      <c r="C5113" s="56" t="s">
        <v>4445</v>
      </c>
    </row>
    <row r="5114" spans="1:3" x14ac:dyDescent="0.25">
      <c r="A5114" s="56" t="s">
        <v>299</v>
      </c>
      <c r="B5114" s="56" t="s">
        <v>2749</v>
      </c>
      <c r="C5114" s="56" t="s">
        <v>4535</v>
      </c>
    </row>
    <row r="5115" spans="1:3" x14ac:dyDescent="0.25">
      <c r="A5115" s="56" t="s">
        <v>299</v>
      </c>
      <c r="B5115" s="56" t="s">
        <v>659</v>
      </c>
      <c r="C5115" s="56" t="s">
        <v>4446</v>
      </c>
    </row>
    <row r="5116" spans="1:3" x14ac:dyDescent="0.25">
      <c r="A5116" s="56" t="s">
        <v>299</v>
      </c>
      <c r="B5116" s="56" t="s">
        <v>1305</v>
      </c>
      <c r="C5116" s="56" t="s">
        <v>5052</v>
      </c>
    </row>
    <row r="5117" spans="1:3" x14ac:dyDescent="0.25">
      <c r="A5117" s="56" t="s">
        <v>139</v>
      </c>
      <c r="B5117" s="56" t="s">
        <v>1727</v>
      </c>
      <c r="C5117" s="56" t="s">
        <v>4445</v>
      </c>
    </row>
    <row r="5118" spans="1:3" x14ac:dyDescent="0.25">
      <c r="A5118" s="56" t="s">
        <v>139</v>
      </c>
      <c r="B5118" s="56" t="s">
        <v>1255</v>
      </c>
      <c r="C5118" s="56" t="s">
        <v>5056</v>
      </c>
    </row>
    <row r="5119" spans="1:3" x14ac:dyDescent="0.25">
      <c r="A5119" s="56" t="s">
        <v>139</v>
      </c>
      <c r="B5119" s="56" t="s">
        <v>515</v>
      </c>
      <c r="C5119" s="56" t="s">
        <v>5057</v>
      </c>
    </row>
    <row r="5120" spans="1:3" x14ac:dyDescent="0.25">
      <c r="A5120" s="56" t="s">
        <v>139</v>
      </c>
      <c r="B5120" s="56" t="s">
        <v>2449</v>
      </c>
      <c r="C5120" s="56" t="s">
        <v>4792</v>
      </c>
    </row>
    <row r="5121" spans="1:3" x14ac:dyDescent="0.25">
      <c r="A5121" s="56" t="s">
        <v>139</v>
      </c>
      <c r="B5121" s="56" t="s">
        <v>529</v>
      </c>
      <c r="C5121" s="56" t="s">
        <v>5058</v>
      </c>
    </row>
    <row r="5122" spans="1:3" x14ac:dyDescent="0.25">
      <c r="A5122" s="56" t="s">
        <v>139</v>
      </c>
      <c r="B5122" s="56" t="s">
        <v>1311</v>
      </c>
      <c r="C5122" s="56" t="s">
        <v>5059</v>
      </c>
    </row>
    <row r="5123" spans="1:3" x14ac:dyDescent="0.25">
      <c r="A5123" s="56" t="s">
        <v>139</v>
      </c>
      <c r="B5123" s="56" t="s">
        <v>2447</v>
      </c>
      <c r="C5123" s="56" t="s">
        <v>5058</v>
      </c>
    </row>
    <row r="5124" spans="1:3" x14ac:dyDescent="0.25">
      <c r="A5124" s="56" t="s">
        <v>139</v>
      </c>
      <c r="B5124" s="56" t="s">
        <v>2497</v>
      </c>
      <c r="C5124" s="56" t="s">
        <v>4792</v>
      </c>
    </row>
    <row r="5125" spans="1:3" x14ac:dyDescent="0.25">
      <c r="A5125" s="56" t="s">
        <v>139</v>
      </c>
      <c r="B5125" s="56" t="s">
        <v>1711</v>
      </c>
      <c r="C5125" s="56" t="s">
        <v>4445</v>
      </c>
    </row>
    <row r="5126" spans="1:3" x14ac:dyDescent="0.25">
      <c r="A5126" s="56" t="s">
        <v>139</v>
      </c>
      <c r="B5126" s="56" t="s">
        <v>2539</v>
      </c>
      <c r="C5126" s="56" t="s">
        <v>5056</v>
      </c>
    </row>
    <row r="5127" spans="1:3" x14ac:dyDescent="0.25">
      <c r="A5127" s="56" t="s">
        <v>139</v>
      </c>
      <c r="B5127" s="56" t="s">
        <v>2993</v>
      </c>
      <c r="C5127" s="56" t="s">
        <v>5057</v>
      </c>
    </row>
    <row r="5128" spans="1:3" x14ac:dyDescent="0.25">
      <c r="A5128" s="56" t="s">
        <v>139</v>
      </c>
      <c r="B5128" s="56" t="s">
        <v>2767</v>
      </c>
      <c r="C5128" s="56" t="s">
        <v>4447</v>
      </c>
    </row>
    <row r="5129" spans="1:3" x14ac:dyDescent="0.25">
      <c r="A5129" s="56" t="s">
        <v>139</v>
      </c>
      <c r="B5129" s="56" t="s">
        <v>2445</v>
      </c>
      <c r="C5129" s="56" t="s">
        <v>4792</v>
      </c>
    </row>
    <row r="5130" spans="1:3" x14ac:dyDescent="0.25">
      <c r="A5130" s="56" t="s">
        <v>139</v>
      </c>
      <c r="B5130" s="56" t="s">
        <v>1725</v>
      </c>
      <c r="C5130" s="56" t="s">
        <v>4445</v>
      </c>
    </row>
    <row r="5131" spans="1:3" x14ac:dyDescent="0.25">
      <c r="A5131" s="56" t="s">
        <v>139</v>
      </c>
      <c r="B5131" s="56" t="s">
        <v>1807</v>
      </c>
      <c r="C5131" s="56" t="s">
        <v>5056</v>
      </c>
    </row>
    <row r="5132" spans="1:3" x14ac:dyDescent="0.25">
      <c r="A5132" s="56" t="s">
        <v>139</v>
      </c>
      <c r="B5132" s="56" t="s">
        <v>1305</v>
      </c>
      <c r="C5132" s="56" t="s">
        <v>5059</v>
      </c>
    </row>
    <row r="5133" spans="1:3" x14ac:dyDescent="0.25">
      <c r="A5133" s="56" t="s">
        <v>139</v>
      </c>
      <c r="B5133" s="56" t="s">
        <v>2995</v>
      </c>
      <c r="C5133" s="56" t="s">
        <v>5057</v>
      </c>
    </row>
    <row r="5134" spans="1:3" x14ac:dyDescent="0.25">
      <c r="A5134" s="56" t="s">
        <v>139</v>
      </c>
      <c r="B5134" s="56" t="s">
        <v>1969</v>
      </c>
      <c r="C5134" s="56" t="s">
        <v>5059</v>
      </c>
    </row>
    <row r="5135" spans="1:3" x14ac:dyDescent="0.25">
      <c r="A5135" s="56" t="s">
        <v>139</v>
      </c>
      <c r="B5135" s="56" t="s">
        <v>531</v>
      </c>
      <c r="C5135" s="56" t="s">
        <v>5058</v>
      </c>
    </row>
    <row r="5136" spans="1:3" x14ac:dyDescent="0.25">
      <c r="A5136" s="56" t="s">
        <v>139</v>
      </c>
      <c r="B5136" s="56" t="s">
        <v>2487</v>
      </c>
      <c r="C5136" s="56" t="s">
        <v>5058</v>
      </c>
    </row>
    <row r="5137" spans="1:3" x14ac:dyDescent="0.25">
      <c r="A5137" s="56" t="s">
        <v>139</v>
      </c>
      <c r="B5137" s="56" t="s">
        <v>2443</v>
      </c>
      <c r="C5137" s="56" t="s">
        <v>5058</v>
      </c>
    </row>
    <row r="5138" spans="1:3" x14ac:dyDescent="0.25">
      <c r="A5138" s="56" t="s">
        <v>139</v>
      </c>
      <c r="B5138" s="56" t="s">
        <v>1713</v>
      </c>
      <c r="C5138" s="56" t="s">
        <v>4445</v>
      </c>
    </row>
    <row r="5139" spans="1:3" x14ac:dyDescent="0.25">
      <c r="A5139" s="56" t="s">
        <v>139</v>
      </c>
      <c r="B5139" s="56" t="s">
        <v>2441</v>
      </c>
      <c r="C5139" s="56" t="s">
        <v>4792</v>
      </c>
    </row>
    <row r="5140" spans="1:3" x14ac:dyDescent="0.25">
      <c r="A5140" s="56" t="s">
        <v>139</v>
      </c>
      <c r="B5140" s="56" t="s">
        <v>1715</v>
      </c>
      <c r="C5140" s="56" t="s">
        <v>4445</v>
      </c>
    </row>
    <row r="5141" spans="1:3" x14ac:dyDescent="0.25">
      <c r="A5141" s="56" t="s">
        <v>139</v>
      </c>
      <c r="B5141" s="56" t="s">
        <v>527</v>
      </c>
      <c r="C5141" s="56" t="s">
        <v>5058</v>
      </c>
    </row>
    <row r="5142" spans="1:3" x14ac:dyDescent="0.25">
      <c r="A5142" s="56" t="s">
        <v>139</v>
      </c>
      <c r="B5142" s="56" t="s">
        <v>2417</v>
      </c>
      <c r="C5142" s="56" t="s">
        <v>4792</v>
      </c>
    </row>
    <row r="5143" spans="1:3" x14ac:dyDescent="0.25">
      <c r="A5143" s="56" t="s">
        <v>139</v>
      </c>
      <c r="B5143" s="56" t="s">
        <v>2913</v>
      </c>
      <c r="C5143" s="56" t="s">
        <v>5057</v>
      </c>
    </row>
    <row r="5144" spans="1:3" x14ac:dyDescent="0.25">
      <c r="A5144" s="56" t="s">
        <v>139</v>
      </c>
      <c r="B5144" s="56" t="s">
        <v>2419</v>
      </c>
      <c r="C5144" s="56" t="s">
        <v>5058</v>
      </c>
    </row>
    <row r="5145" spans="1:3" x14ac:dyDescent="0.25">
      <c r="A5145" s="56" t="s">
        <v>139</v>
      </c>
      <c r="B5145" s="56" t="s">
        <v>2765</v>
      </c>
      <c r="C5145" s="56" t="s">
        <v>4447</v>
      </c>
    </row>
    <row r="5146" spans="1:3" x14ac:dyDescent="0.25">
      <c r="A5146" s="56" t="s">
        <v>139</v>
      </c>
      <c r="B5146" s="56" t="s">
        <v>1307</v>
      </c>
      <c r="C5146" s="56" t="s">
        <v>5059</v>
      </c>
    </row>
    <row r="5147" spans="1:3" x14ac:dyDescent="0.25">
      <c r="A5147" s="56" t="s">
        <v>139</v>
      </c>
      <c r="B5147" s="56" t="s">
        <v>1241</v>
      </c>
      <c r="C5147" s="56" t="s">
        <v>5060</v>
      </c>
    </row>
    <row r="5148" spans="1:3" x14ac:dyDescent="0.25">
      <c r="A5148" s="56" t="s">
        <v>139</v>
      </c>
      <c r="B5148" s="56" t="s">
        <v>2421</v>
      </c>
      <c r="C5148" s="56" t="s">
        <v>4792</v>
      </c>
    </row>
    <row r="5149" spans="1:3" x14ac:dyDescent="0.25">
      <c r="A5149" s="56" t="s">
        <v>139</v>
      </c>
      <c r="B5149" s="56" t="s">
        <v>2517</v>
      </c>
      <c r="C5149" s="56" t="s">
        <v>5061</v>
      </c>
    </row>
    <row r="5150" spans="1:3" x14ac:dyDescent="0.25">
      <c r="A5150" s="56" t="s">
        <v>139</v>
      </c>
      <c r="B5150" s="56" t="s">
        <v>2415</v>
      </c>
      <c r="C5150" s="56" t="s">
        <v>5058</v>
      </c>
    </row>
    <row r="5151" spans="1:3" x14ac:dyDescent="0.25">
      <c r="A5151" s="56" t="s">
        <v>139</v>
      </c>
      <c r="B5151" s="56" t="s">
        <v>2423</v>
      </c>
      <c r="C5151" s="56" t="s">
        <v>5058</v>
      </c>
    </row>
    <row r="5152" spans="1:3" x14ac:dyDescent="0.25">
      <c r="A5152" s="56" t="s">
        <v>139</v>
      </c>
      <c r="B5152" s="56" t="s">
        <v>1003</v>
      </c>
      <c r="C5152" s="56" t="s">
        <v>5062</v>
      </c>
    </row>
    <row r="5153" spans="1:3" x14ac:dyDescent="0.25">
      <c r="A5153" s="56" t="s">
        <v>139</v>
      </c>
      <c r="B5153" s="56" t="s">
        <v>2425</v>
      </c>
      <c r="C5153" s="56" t="s">
        <v>4792</v>
      </c>
    </row>
    <row r="5154" spans="1:3" x14ac:dyDescent="0.25">
      <c r="A5154" s="56" t="s">
        <v>139</v>
      </c>
      <c r="B5154" s="56" t="s">
        <v>1723</v>
      </c>
      <c r="C5154" s="56" t="s">
        <v>4445</v>
      </c>
    </row>
    <row r="5155" spans="1:3" x14ac:dyDescent="0.25">
      <c r="A5155" s="56" t="s">
        <v>139</v>
      </c>
      <c r="B5155" s="56" t="s">
        <v>1707</v>
      </c>
      <c r="C5155" s="56" t="s">
        <v>5063</v>
      </c>
    </row>
    <row r="5156" spans="1:3" x14ac:dyDescent="0.25">
      <c r="A5156" s="56" t="s">
        <v>139</v>
      </c>
      <c r="B5156" s="56" t="s">
        <v>2439</v>
      </c>
      <c r="C5156" s="56" t="s">
        <v>5058</v>
      </c>
    </row>
    <row r="5157" spans="1:3" x14ac:dyDescent="0.25">
      <c r="A5157" s="56" t="s">
        <v>139</v>
      </c>
      <c r="B5157" s="56" t="s">
        <v>1719</v>
      </c>
      <c r="C5157" s="56" t="s">
        <v>4459</v>
      </c>
    </row>
    <row r="5158" spans="1:3" x14ac:dyDescent="0.25">
      <c r="A5158" s="56" t="s">
        <v>139</v>
      </c>
      <c r="B5158" s="56" t="s">
        <v>2151</v>
      </c>
      <c r="C5158" s="56" t="s">
        <v>4446</v>
      </c>
    </row>
    <row r="5159" spans="1:3" x14ac:dyDescent="0.25">
      <c r="A5159" s="56" t="s">
        <v>139</v>
      </c>
      <c r="B5159" s="56" t="s">
        <v>1717</v>
      </c>
      <c r="C5159" s="56" t="s">
        <v>4444</v>
      </c>
    </row>
    <row r="5160" spans="1:3" x14ac:dyDescent="0.25">
      <c r="A5160" s="56" t="s">
        <v>139</v>
      </c>
      <c r="B5160" s="56" t="s">
        <v>2495</v>
      </c>
      <c r="C5160" s="56" t="s">
        <v>5058</v>
      </c>
    </row>
    <row r="5161" spans="1:3" x14ac:dyDescent="0.25">
      <c r="A5161" s="56" t="s">
        <v>139</v>
      </c>
      <c r="B5161" s="56" t="s">
        <v>1805</v>
      </c>
      <c r="C5161" s="56" t="s">
        <v>5056</v>
      </c>
    </row>
    <row r="5162" spans="1:3" x14ac:dyDescent="0.25">
      <c r="A5162" s="56" t="s">
        <v>139</v>
      </c>
      <c r="B5162" s="56" t="s">
        <v>1995</v>
      </c>
      <c r="C5162" s="56" t="s">
        <v>5064</v>
      </c>
    </row>
    <row r="5163" spans="1:3" x14ac:dyDescent="0.25">
      <c r="A5163" s="56" t="s">
        <v>139</v>
      </c>
      <c r="B5163" s="56" t="s">
        <v>2493</v>
      </c>
      <c r="C5163" s="56" t="s">
        <v>4792</v>
      </c>
    </row>
    <row r="5164" spans="1:3" x14ac:dyDescent="0.25">
      <c r="A5164" s="56" t="s">
        <v>139</v>
      </c>
      <c r="B5164" s="56" t="s">
        <v>1967</v>
      </c>
      <c r="C5164" s="56" t="s">
        <v>5059</v>
      </c>
    </row>
    <row r="5165" spans="1:3" x14ac:dyDescent="0.25">
      <c r="A5165" s="56" t="s">
        <v>139</v>
      </c>
      <c r="B5165" s="56" t="s">
        <v>1649</v>
      </c>
      <c r="C5165" s="56" t="s">
        <v>5059</v>
      </c>
    </row>
    <row r="5166" spans="1:3" x14ac:dyDescent="0.25">
      <c r="A5166" s="56" t="s">
        <v>139</v>
      </c>
      <c r="B5166" s="56" t="s">
        <v>1179</v>
      </c>
      <c r="C5166" s="56" t="s">
        <v>4449</v>
      </c>
    </row>
    <row r="5167" spans="1:3" x14ac:dyDescent="0.25">
      <c r="A5167" s="56" t="s">
        <v>139</v>
      </c>
      <c r="B5167" s="56" t="s">
        <v>1809</v>
      </c>
      <c r="C5167" s="56" t="s">
        <v>4496</v>
      </c>
    </row>
    <row r="5168" spans="1:3" x14ac:dyDescent="0.25">
      <c r="A5168" s="56" t="s">
        <v>139</v>
      </c>
      <c r="B5168" s="56" t="s">
        <v>2541</v>
      </c>
      <c r="C5168" s="56" t="s">
        <v>4983</v>
      </c>
    </row>
    <row r="5169" spans="1:3" x14ac:dyDescent="0.25">
      <c r="A5169" s="56" t="s">
        <v>139</v>
      </c>
      <c r="B5169" s="56" t="s">
        <v>659</v>
      </c>
      <c r="C5169" s="56" t="s">
        <v>5062</v>
      </c>
    </row>
    <row r="5170" spans="1:3" x14ac:dyDescent="0.25">
      <c r="A5170" s="56" t="s">
        <v>139</v>
      </c>
      <c r="B5170" s="56" t="s">
        <v>2489</v>
      </c>
      <c r="C5170" s="56" t="s">
        <v>4792</v>
      </c>
    </row>
    <row r="5171" spans="1:3" x14ac:dyDescent="0.25">
      <c r="A5171" s="56" t="s">
        <v>139</v>
      </c>
      <c r="B5171" s="56" t="s">
        <v>2491</v>
      </c>
      <c r="C5171" s="56" t="s">
        <v>5058</v>
      </c>
    </row>
    <row r="5172" spans="1:3" x14ac:dyDescent="0.25">
      <c r="A5172" s="56" t="s">
        <v>139</v>
      </c>
      <c r="B5172" s="56" t="s">
        <v>1309</v>
      </c>
      <c r="C5172" s="56" t="s">
        <v>5059</v>
      </c>
    </row>
    <row r="5173" spans="1:3" x14ac:dyDescent="0.25">
      <c r="A5173" s="56" t="s">
        <v>139</v>
      </c>
      <c r="B5173" s="56" t="s">
        <v>1997</v>
      </c>
      <c r="C5173" s="56" t="s">
        <v>5064</v>
      </c>
    </row>
    <row r="5174" spans="1:3" x14ac:dyDescent="0.25">
      <c r="A5174" s="56" t="s">
        <v>291</v>
      </c>
      <c r="B5174" s="56" t="s">
        <v>2517</v>
      </c>
      <c r="C5174" s="56" t="s">
        <v>4446</v>
      </c>
    </row>
    <row r="5175" spans="1:3" x14ac:dyDescent="0.25">
      <c r="A5175" s="56" t="s">
        <v>291</v>
      </c>
      <c r="B5175" s="56" t="s">
        <v>1715</v>
      </c>
      <c r="C5175" s="56" t="s">
        <v>4445</v>
      </c>
    </row>
    <row r="5176" spans="1:3" x14ac:dyDescent="0.25">
      <c r="A5176" s="56" t="s">
        <v>291</v>
      </c>
      <c r="B5176" s="56" t="s">
        <v>1003</v>
      </c>
      <c r="C5176" s="56" t="s">
        <v>4446</v>
      </c>
    </row>
    <row r="5177" spans="1:3" x14ac:dyDescent="0.25">
      <c r="A5177" s="56" t="s">
        <v>291</v>
      </c>
      <c r="B5177" s="56" t="s">
        <v>1723</v>
      </c>
      <c r="C5177" s="56" t="s">
        <v>4445</v>
      </c>
    </row>
    <row r="5178" spans="1:3" x14ac:dyDescent="0.25">
      <c r="A5178" s="56" t="s">
        <v>291</v>
      </c>
      <c r="B5178" s="56" t="s">
        <v>2751</v>
      </c>
      <c r="C5178" s="56" t="s">
        <v>4535</v>
      </c>
    </row>
    <row r="5179" spans="1:3" x14ac:dyDescent="0.25">
      <c r="A5179" s="56" t="s">
        <v>291</v>
      </c>
      <c r="B5179" s="56" t="s">
        <v>2749</v>
      </c>
      <c r="C5179" s="56" t="s">
        <v>4535</v>
      </c>
    </row>
    <row r="5180" spans="1:3" x14ac:dyDescent="0.25">
      <c r="A5180" s="56" t="s">
        <v>291</v>
      </c>
      <c r="B5180" s="56" t="s">
        <v>1241</v>
      </c>
      <c r="C5180" s="56" t="s">
        <v>5065</v>
      </c>
    </row>
    <row r="5181" spans="1:3" x14ac:dyDescent="0.25">
      <c r="A5181" s="56" t="s">
        <v>291</v>
      </c>
      <c r="B5181" s="56" t="s">
        <v>1809</v>
      </c>
      <c r="C5181" s="56" t="s">
        <v>4446</v>
      </c>
    </row>
    <row r="5182" spans="1:3" x14ac:dyDescent="0.25">
      <c r="A5182" s="56" t="s">
        <v>291</v>
      </c>
      <c r="B5182" s="56" t="s">
        <v>2765</v>
      </c>
      <c r="C5182" s="56" t="s">
        <v>4447</v>
      </c>
    </row>
    <row r="5183" spans="1:3" x14ac:dyDescent="0.25">
      <c r="A5183" s="56" t="s">
        <v>291</v>
      </c>
      <c r="B5183" s="56" t="s">
        <v>1307</v>
      </c>
      <c r="C5183" s="56" t="s">
        <v>5066</v>
      </c>
    </row>
    <row r="5184" spans="1:3" x14ac:dyDescent="0.25">
      <c r="A5184" s="56" t="s">
        <v>291</v>
      </c>
      <c r="B5184" s="56" t="s">
        <v>1967</v>
      </c>
      <c r="C5184" s="56" t="s">
        <v>5066</v>
      </c>
    </row>
    <row r="5185" spans="1:3" x14ac:dyDescent="0.25">
      <c r="A5185" s="56" t="s">
        <v>291</v>
      </c>
      <c r="B5185" s="56" t="s">
        <v>1179</v>
      </c>
      <c r="C5185" s="56" t="s">
        <v>4449</v>
      </c>
    </row>
    <row r="5186" spans="1:3" x14ac:dyDescent="0.25">
      <c r="A5186" s="56" t="s">
        <v>291</v>
      </c>
      <c r="B5186" s="56" t="s">
        <v>1713</v>
      </c>
      <c r="C5186" s="56" t="s">
        <v>4445</v>
      </c>
    </row>
    <row r="5187" spans="1:3" x14ac:dyDescent="0.25">
      <c r="A5187" s="56" t="s">
        <v>291</v>
      </c>
      <c r="B5187" s="56" t="s">
        <v>659</v>
      </c>
      <c r="C5187" s="56" t="s">
        <v>4446</v>
      </c>
    </row>
    <row r="5188" spans="1:3" x14ac:dyDescent="0.25">
      <c r="A5188" s="56" t="s">
        <v>291</v>
      </c>
      <c r="B5188" s="56" t="s">
        <v>1311</v>
      </c>
      <c r="C5188" s="56" t="s">
        <v>5066</v>
      </c>
    </row>
    <row r="5189" spans="1:3" x14ac:dyDescent="0.25">
      <c r="A5189" s="56" t="s">
        <v>291</v>
      </c>
      <c r="B5189" s="56" t="s">
        <v>1969</v>
      </c>
      <c r="C5189" s="56" t="s">
        <v>5066</v>
      </c>
    </row>
    <row r="5190" spans="1:3" x14ac:dyDescent="0.25">
      <c r="A5190" s="56" t="s">
        <v>291</v>
      </c>
      <c r="B5190" s="56" t="s">
        <v>1305</v>
      </c>
      <c r="C5190" s="56" t="s">
        <v>5066</v>
      </c>
    </row>
    <row r="5191" spans="1:3" x14ac:dyDescent="0.25">
      <c r="A5191" s="56" t="s">
        <v>291</v>
      </c>
      <c r="B5191" s="56" t="s">
        <v>1309</v>
      </c>
      <c r="C5191" s="56" t="s">
        <v>5066</v>
      </c>
    </row>
    <row r="5192" spans="1:3" x14ac:dyDescent="0.25">
      <c r="A5192" s="56" t="s">
        <v>291</v>
      </c>
      <c r="B5192" s="56" t="s">
        <v>2151</v>
      </c>
      <c r="C5192" s="56" t="s">
        <v>4446</v>
      </c>
    </row>
    <row r="5193" spans="1:3" x14ac:dyDescent="0.25">
      <c r="A5193" s="56" t="s">
        <v>291</v>
      </c>
      <c r="B5193" s="56" t="s">
        <v>1725</v>
      </c>
      <c r="C5193" s="56" t="s">
        <v>4445</v>
      </c>
    </row>
    <row r="5194" spans="1:3" x14ac:dyDescent="0.25">
      <c r="A5194" s="56" t="s">
        <v>291</v>
      </c>
      <c r="B5194" s="56" t="s">
        <v>1649</v>
      </c>
      <c r="C5194" s="56" t="s">
        <v>5066</v>
      </c>
    </row>
    <row r="5195" spans="1:3" x14ac:dyDescent="0.25">
      <c r="A5195" s="56" t="s">
        <v>291</v>
      </c>
      <c r="B5195" s="56" t="s">
        <v>2767</v>
      </c>
      <c r="C5195" s="56" t="s">
        <v>4447</v>
      </c>
    </row>
    <row r="5196" spans="1:3" x14ac:dyDescent="0.25">
      <c r="A5196" s="56" t="s">
        <v>291</v>
      </c>
      <c r="B5196" s="56" t="s">
        <v>1711</v>
      </c>
      <c r="C5196" s="56" t="s">
        <v>4445</v>
      </c>
    </row>
    <row r="5197" spans="1:3" x14ac:dyDescent="0.25">
      <c r="A5197" s="56" t="s">
        <v>291</v>
      </c>
      <c r="B5197" s="56" t="s">
        <v>1807</v>
      </c>
      <c r="C5197" s="56" t="s">
        <v>4446</v>
      </c>
    </row>
    <row r="5198" spans="1:3" x14ac:dyDescent="0.25">
      <c r="A5198" s="56" t="s">
        <v>291</v>
      </c>
      <c r="B5198" s="56" t="s">
        <v>1995</v>
      </c>
      <c r="C5198" s="56" t="s">
        <v>4446</v>
      </c>
    </row>
    <row r="5199" spans="1:3" x14ac:dyDescent="0.25">
      <c r="A5199" s="56" t="s">
        <v>291</v>
      </c>
      <c r="B5199" s="56" t="s">
        <v>2539</v>
      </c>
      <c r="C5199" s="56" t="s">
        <v>4446</v>
      </c>
    </row>
    <row r="5200" spans="1:3" x14ac:dyDescent="0.25">
      <c r="A5200" s="56" t="s">
        <v>291</v>
      </c>
      <c r="B5200" s="56" t="s">
        <v>1805</v>
      </c>
      <c r="C5200" s="56" t="s">
        <v>4446</v>
      </c>
    </row>
    <row r="5201" spans="1:3" x14ac:dyDescent="0.25">
      <c r="A5201" s="56" t="s">
        <v>291</v>
      </c>
      <c r="B5201" s="56" t="s">
        <v>1717</v>
      </c>
      <c r="C5201" s="56" t="s">
        <v>5067</v>
      </c>
    </row>
    <row r="5202" spans="1:3" x14ac:dyDescent="0.25">
      <c r="A5202" s="56" t="s">
        <v>291</v>
      </c>
      <c r="B5202" s="56" t="s">
        <v>1255</v>
      </c>
      <c r="C5202" s="56" t="s">
        <v>4446</v>
      </c>
    </row>
    <row r="5203" spans="1:3" x14ac:dyDescent="0.25">
      <c r="A5203" s="56" t="s">
        <v>291</v>
      </c>
      <c r="B5203" s="56" t="s">
        <v>1997</v>
      </c>
      <c r="C5203" s="56" t="s">
        <v>4446</v>
      </c>
    </row>
    <row r="5204" spans="1:3" x14ac:dyDescent="0.25">
      <c r="A5204" s="56" t="s">
        <v>291</v>
      </c>
      <c r="B5204" s="56" t="s">
        <v>1727</v>
      </c>
      <c r="C5204" s="56" t="s">
        <v>4445</v>
      </c>
    </row>
    <row r="5205" spans="1:3" x14ac:dyDescent="0.25">
      <c r="A5205" s="56" t="s">
        <v>291</v>
      </c>
      <c r="B5205" s="56" t="s">
        <v>1707</v>
      </c>
      <c r="C5205" s="56" t="s">
        <v>4457</v>
      </c>
    </row>
    <row r="5206" spans="1:3" x14ac:dyDescent="0.25">
      <c r="A5206" s="56" t="s">
        <v>143</v>
      </c>
      <c r="B5206" s="56" t="s">
        <v>1311</v>
      </c>
      <c r="C5206" s="56" t="s">
        <v>5068</v>
      </c>
    </row>
    <row r="5207" spans="1:3" x14ac:dyDescent="0.25">
      <c r="A5207" s="56" t="s">
        <v>143</v>
      </c>
      <c r="B5207" s="56" t="s">
        <v>1961</v>
      </c>
      <c r="C5207" s="56" t="s">
        <v>5069</v>
      </c>
    </row>
    <row r="5208" spans="1:3" x14ac:dyDescent="0.25">
      <c r="A5208" s="56" t="s">
        <v>143</v>
      </c>
      <c r="B5208" s="56" t="s">
        <v>2491</v>
      </c>
      <c r="C5208" s="56" t="s">
        <v>5070</v>
      </c>
    </row>
    <row r="5209" spans="1:3" x14ac:dyDescent="0.25">
      <c r="A5209" s="56" t="s">
        <v>143</v>
      </c>
      <c r="B5209" s="56" t="s">
        <v>1727</v>
      </c>
      <c r="C5209" s="56" t="s">
        <v>4445</v>
      </c>
    </row>
    <row r="5210" spans="1:3" x14ac:dyDescent="0.25">
      <c r="A5210" s="56" t="s">
        <v>143</v>
      </c>
      <c r="B5210" s="56" t="s">
        <v>1649</v>
      </c>
      <c r="C5210" s="56" t="s">
        <v>5068</v>
      </c>
    </row>
    <row r="5211" spans="1:3" x14ac:dyDescent="0.25">
      <c r="A5211" s="56" t="s">
        <v>143</v>
      </c>
      <c r="B5211" s="56" t="s">
        <v>2487</v>
      </c>
      <c r="C5211" s="56" t="s">
        <v>5070</v>
      </c>
    </row>
    <row r="5212" spans="1:3" x14ac:dyDescent="0.25">
      <c r="A5212" s="56" t="s">
        <v>143</v>
      </c>
      <c r="B5212" s="56" t="s">
        <v>2443</v>
      </c>
      <c r="C5212" s="56" t="s">
        <v>5070</v>
      </c>
    </row>
    <row r="5213" spans="1:3" x14ac:dyDescent="0.25">
      <c r="A5213" s="56" t="s">
        <v>143</v>
      </c>
      <c r="B5213" s="56" t="s">
        <v>1967</v>
      </c>
      <c r="C5213" s="56" t="s">
        <v>5068</v>
      </c>
    </row>
    <row r="5214" spans="1:3" x14ac:dyDescent="0.25">
      <c r="A5214" s="56" t="s">
        <v>143</v>
      </c>
      <c r="B5214" s="56" t="s">
        <v>1307</v>
      </c>
      <c r="C5214" s="56" t="s">
        <v>5068</v>
      </c>
    </row>
    <row r="5215" spans="1:3" x14ac:dyDescent="0.25">
      <c r="A5215" s="56" t="s">
        <v>143</v>
      </c>
      <c r="B5215" s="56" t="s">
        <v>1807</v>
      </c>
      <c r="C5215" s="56" t="s">
        <v>4446</v>
      </c>
    </row>
    <row r="5216" spans="1:3" x14ac:dyDescent="0.25">
      <c r="A5216" s="56" t="s">
        <v>143</v>
      </c>
      <c r="B5216" s="56" t="s">
        <v>2495</v>
      </c>
      <c r="C5216" s="56" t="s">
        <v>5070</v>
      </c>
    </row>
    <row r="5217" spans="1:3" x14ac:dyDescent="0.25">
      <c r="A5217" s="56" t="s">
        <v>143</v>
      </c>
      <c r="B5217" s="56" t="s">
        <v>1717</v>
      </c>
      <c r="C5217" s="56" t="s">
        <v>5071</v>
      </c>
    </row>
    <row r="5218" spans="1:3" x14ac:dyDescent="0.25">
      <c r="A5218" s="56" t="s">
        <v>143</v>
      </c>
      <c r="B5218" s="56" t="s">
        <v>2517</v>
      </c>
      <c r="C5218" s="56" t="s">
        <v>4446</v>
      </c>
    </row>
    <row r="5219" spans="1:3" x14ac:dyDescent="0.25">
      <c r="A5219" s="56" t="s">
        <v>143</v>
      </c>
      <c r="B5219" s="56" t="s">
        <v>1997</v>
      </c>
      <c r="C5219" s="56" t="s">
        <v>5072</v>
      </c>
    </row>
    <row r="5220" spans="1:3" x14ac:dyDescent="0.25">
      <c r="A5220" s="56" t="s">
        <v>143</v>
      </c>
      <c r="B5220" s="56" t="s">
        <v>515</v>
      </c>
      <c r="C5220" s="56" t="s">
        <v>5070</v>
      </c>
    </row>
    <row r="5221" spans="1:3" x14ac:dyDescent="0.25">
      <c r="A5221" s="56" t="s">
        <v>143</v>
      </c>
      <c r="B5221" s="56" t="s">
        <v>2447</v>
      </c>
      <c r="C5221" s="56" t="s">
        <v>5070</v>
      </c>
    </row>
    <row r="5222" spans="1:3" x14ac:dyDescent="0.25">
      <c r="A5222" s="56" t="s">
        <v>143</v>
      </c>
      <c r="B5222" s="56" t="s">
        <v>2751</v>
      </c>
      <c r="C5222" s="56" t="s">
        <v>4535</v>
      </c>
    </row>
    <row r="5223" spans="1:3" x14ac:dyDescent="0.25">
      <c r="A5223" s="56" t="s">
        <v>143</v>
      </c>
      <c r="B5223" s="56" t="s">
        <v>2415</v>
      </c>
      <c r="C5223" s="56" t="s">
        <v>5070</v>
      </c>
    </row>
    <row r="5224" spans="1:3" x14ac:dyDescent="0.25">
      <c r="A5224" s="56" t="s">
        <v>143</v>
      </c>
      <c r="B5224" s="56" t="s">
        <v>2439</v>
      </c>
      <c r="C5224" s="56" t="s">
        <v>5070</v>
      </c>
    </row>
    <row r="5225" spans="1:3" x14ac:dyDescent="0.25">
      <c r="A5225" s="56" t="s">
        <v>143</v>
      </c>
      <c r="B5225" s="56" t="s">
        <v>1003</v>
      </c>
      <c r="C5225" s="56" t="s">
        <v>4446</v>
      </c>
    </row>
    <row r="5226" spans="1:3" x14ac:dyDescent="0.25">
      <c r="A5226" s="56" t="s">
        <v>143</v>
      </c>
      <c r="B5226" s="56" t="s">
        <v>1723</v>
      </c>
      <c r="C5226" s="56" t="s">
        <v>4445</v>
      </c>
    </row>
    <row r="5227" spans="1:3" x14ac:dyDescent="0.25">
      <c r="A5227" s="56" t="s">
        <v>143</v>
      </c>
      <c r="B5227" s="56" t="s">
        <v>2749</v>
      </c>
      <c r="C5227" s="56" t="s">
        <v>4535</v>
      </c>
    </row>
    <row r="5228" spans="1:3" x14ac:dyDescent="0.25">
      <c r="A5228" s="56" t="s">
        <v>143</v>
      </c>
      <c r="B5228" s="56" t="s">
        <v>1809</v>
      </c>
      <c r="C5228" s="56" t="s">
        <v>4446</v>
      </c>
    </row>
    <row r="5229" spans="1:3" x14ac:dyDescent="0.25">
      <c r="A5229" s="56" t="s">
        <v>143</v>
      </c>
      <c r="B5229" s="56" t="s">
        <v>1179</v>
      </c>
      <c r="C5229" s="56" t="s">
        <v>4460</v>
      </c>
    </row>
    <row r="5230" spans="1:3" x14ac:dyDescent="0.25">
      <c r="A5230" s="56" t="s">
        <v>143</v>
      </c>
      <c r="B5230" s="56" t="s">
        <v>659</v>
      </c>
      <c r="C5230" s="56" t="s">
        <v>4446</v>
      </c>
    </row>
    <row r="5231" spans="1:3" x14ac:dyDescent="0.25">
      <c r="A5231" s="56" t="s">
        <v>143</v>
      </c>
      <c r="B5231" s="56" t="s">
        <v>1805</v>
      </c>
      <c r="C5231" s="56" t="s">
        <v>4446</v>
      </c>
    </row>
    <row r="5232" spans="1:3" x14ac:dyDescent="0.25">
      <c r="A5232" s="56" t="s">
        <v>143</v>
      </c>
      <c r="B5232" s="56" t="s">
        <v>2151</v>
      </c>
      <c r="C5232" s="56" t="s">
        <v>4446</v>
      </c>
    </row>
    <row r="5233" spans="1:3" x14ac:dyDescent="0.25">
      <c r="A5233" s="56" t="s">
        <v>143</v>
      </c>
      <c r="B5233" s="56" t="s">
        <v>1995</v>
      </c>
      <c r="C5233" s="56" t="s">
        <v>5072</v>
      </c>
    </row>
    <row r="5234" spans="1:3" x14ac:dyDescent="0.25">
      <c r="A5234" s="56" t="s">
        <v>143</v>
      </c>
      <c r="B5234" s="56" t="s">
        <v>1963</v>
      </c>
      <c r="C5234" s="56" t="s">
        <v>5069</v>
      </c>
    </row>
    <row r="5235" spans="1:3" x14ac:dyDescent="0.25">
      <c r="A5235" s="56" t="s">
        <v>143</v>
      </c>
      <c r="B5235" s="56" t="s">
        <v>1309</v>
      </c>
      <c r="C5235" s="56" t="s">
        <v>5068</v>
      </c>
    </row>
    <row r="5236" spans="1:3" x14ac:dyDescent="0.25">
      <c r="A5236" s="56" t="s">
        <v>143</v>
      </c>
      <c r="B5236" s="56" t="s">
        <v>1719</v>
      </c>
      <c r="C5236" s="56" t="s">
        <v>5073</v>
      </c>
    </row>
    <row r="5237" spans="1:3" x14ac:dyDescent="0.25">
      <c r="A5237" s="56" t="s">
        <v>143</v>
      </c>
      <c r="B5237" s="56" t="s">
        <v>1707</v>
      </c>
      <c r="C5237" s="56" t="s">
        <v>4457</v>
      </c>
    </row>
    <row r="5238" spans="1:3" x14ac:dyDescent="0.25">
      <c r="A5238" s="56" t="s">
        <v>143</v>
      </c>
      <c r="B5238" s="56" t="s">
        <v>2993</v>
      </c>
      <c r="C5238" s="56" t="s">
        <v>5070</v>
      </c>
    </row>
    <row r="5239" spans="1:3" x14ac:dyDescent="0.25">
      <c r="A5239" s="56" t="s">
        <v>143</v>
      </c>
      <c r="B5239" s="56" t="s">
        <v>2995</v>
      </c>
      <c r="C5239" s="56" t="s">
        <v>5070</v>
      </c>
    </row>
    <row r="5240" spans="1:3" x14ac:dyDescent="0.25">
      <c r="A5240" s="56" t="s">
        <v>143</v>
      </c>
      <c r="B5240" s="56" t="s">
        <v>2913</v>
      </c>
      <c r="C5240" s="56" t="s">
        <v>5070</v>
      </c>
    </row>
    <row r="5241" spans="1:3" x14ac:dyDescent="0.25">
      <c r="A5241" s="56" t="s">
        <v>143</v>
      </c>
      <c r="B5241" s="56" t="s">
        <v>2537</v>
      </c>
      <c r="C5241" s="56" t="s">
        <v>5070</v>
      </c>
    </row>
    <row r="5242" spans="1:3" x14ac:dyDescent="0.25">
      <c r="A5242" s="56" t="s">
        <v>143</v>
      </c>
      <c r="B5242" s="56" t="s">
        <v>1725</v>
      </c>
      <c r="C5242" s="56" t="s">
        <v>4445</v>
      </c>
    </row>
    <row r="5243" spans="1:3" x14ac:dyDescent="0.25">
      <c r="A5243" s="56" t="s">
        <v>143</v>
      </c>
      <c r="B5243" s="56" t="s">
        <v>1255</v>
      </c>
      <c r="C5243" s="56" t="s">
        <v>4446</v>
      </c>
    </row>
    <row r="5244" spans="1:3" x14ac:dyDescent="0.25">
      <c r="A5244" s="56" t="s">
        <v>143</v>
      </c>
      <c r="B5244" s="56" t="s">
        <v>2539</v>
      </c>
      <c r="C5244" s="56" t="s">
        <v>4446</v>
      </c>
    </row>
    <row r="5245" spans="1:3" x14ac:dyDescent="0.25">
      <c r="A5245" s="56" t="s">
        <v>143</v>
      </c>
      <c r="B5245" s="56" t="s">
        <v>2767</v>
      </c>
      <c r="C5245" s="56" t="s">
        <v>4458</v>
      </c>
    </row>
    <row r="5246" spans="1:3" x14ac:dyDescent="0.25">
      <c r="A5246" s="56" t="s">
        <v>143</v>
      </c>
      <c r="B5246" s="56" t="s">
        <v>1711</v>
      </c>
      <c r="C5246" s="56" t="s">
        <v>4445</v>
      </c>
    </row>
    <row r="5247" spans="1:3" x14ac:dyDescent="0.25">
      <c r="A5247" s="56" t="s">
        <v>143</v>
      </c>
      <c r="B5247" s="56" t="s">
        <v>2533</v>
      </c>
      <c r="C5247" s="56" t="s">
        <v>5070</v>
      </c>
    </row>
    <row r="5248" spans="1:3" x14ac:dyDescent="0.25">
      <c r="A5248" s="56" t="s">
        <v>143</v>
      </c>
      <c r="B5248" s="56" t="s">
        <v>1969</v>
      </c>
      <c r="C5248" s="56" t="s">
        <v>5068</v>
      </c>
    </row>
    <row r="5249" spans="1:3" x14ac:dyDescent="0.25">
      <c r="A5249" s="56" t="s">
        <v>143</v>
      </c>
      <c r="B5249" s="56" t="s">
        <v>1305</v>
      </c>
      <c r="C5249" s="56" t="s">
        <v>5068</v>
      </c>
    </row>
    <row r="5250" spans="1:3" x14ac:dyDescent="0.25">
      <c r="A5250" s="56" t="s">
        <v>143</v>
      </c>
      <c r="B5250" s="56" t="s">
        <v>1713</v>
      </c>
      <c r="C5250" s="56" t="s">
        <v>4445</v>
      </c>
    </row>
    <row r="5251" spans="1:3" x14ac:dyDescent="0.25">
      <c r="A5251" s="56" t="s">
        <v>143</v>
      </c>
      <c r="B5251" s="56" t="s">
        <v>1715</v>
      </c>
      <c r="C5251" s="56" t="s">
        <v>4445</v>
      </c>
    </row>
    <row r="5252" spans="1:3" x14ac:dyDescent="0.25">
      <c r="A5252" s="56" t="s">
        <v>143</v>
      </c>
      <c r="B5252" s="56" t="s">
        <v>2423</v>
      </c>
      <c r="C5252" s="56" t="s">
        <v>5070</v>
      </c>
    </row>
    <row r="5253" spans="1:3" x14ac:dyDescent="0.25">
      <c r="A5253" s="56" t="s">
        <v>143</v>
      </c>
      <c r="B5253" s="56" t="s">
        <v>2419</v>
      </c>
      <c r="C5253" s="56" t="s">
        <v>5070</v>
      </c>
    </row>
    <row r="5254" spans="1:3" x14ac:dyDescent="0.25">
      <c r="A5254" s="56" t="s">
        <v>143</v>
      </c>
      <c r="B5254" s="56" t="s">
        <v>1241</v>
      </c>
      <c r="C5254" s="56" t="s">
        <v>5074</v>
      </c>
    </row>
    <row r="5255" spans="1:3" x14ac:dyDescent="0.25">
      <c r="A5255" s="56" t="s">
        <v>143</v>
      </c>
      <c r="B5255" s="56" t="s">
        <v>2765</v>
      </c>
      <c r="C5255" s="56" t="s">
        <v>4458</v>
      </c>
    </row>
    <row r="5256" spans="1:3" x14ac:dyDescent="0.25">
      <c r="A5256" s="56" t="s">
        <v>3362</v>
      </c>
      <c r="B5256" s="56" t="s">
        <v>2359</v>
      </c>
      <c r="C5256" s="56" t="s">
        <v>4717</v>
      </c>
    </row>
    <row r="5257" spans="1:3" x14ac:dyDescent="0.25">
      <c r="A5257" s="56" t="s">
        <v>3362</v>
      </c>
      <c r="B5257" s="56" t="s">
        <v>2357</v>
      </c>
      <c r="C5257" s="56" t="s">
        <v>4717</v>
      </c>
    </row>
    <row r="5258" spans="1:3" x14ac:dyDescent="0.25">
      <c r="A5258" s="56" t="s">
        <v>3362</v>
      </c>
      <c r="B5258" s="56" t="s">
        <v>2631</v>
      </c>
      <c r="C5258" s="56" t="s">
        <v>4718</v>
      </c>
    </row>
    <row r="5259" spans="1:3" x14ac:dyDescent="0.25">
      <c r="A5259" s="56" t="s">
        <v>3362</v>
      </c>
      <c r="B5259" s="56" t="s">
        <v>2355</v>
      </c>
      <c r="C5259" s="56" t="s">
        <v>4717</v>
      </c>
    </row>
    <row r="5260" spans="1:3" x14ac:dyDescent="0.25">
      <c r="A5260" s="56" t="s">
        <v>3362</v>
      </c>
      <c r="B5260" s="56" t="s">
        <v>2613</v>
      </c>
      <c r="C5260" s="56" t="s">
        <v>4718</v>
      </c>
    </row>
    <row r="5261" spans="1:3" x14ac:dyDescent="0.25">
      <c r="A5261" s="56" t="s">
        <v>3362</v>
      </c>
      <c r="B5261" s="56" t="s">
        <v>2349</v>
      </c>
      <c r="C5261" s="56" t="s">
        <v>4717</v>
      </c>
    </row>
    <row r="5262" spans="1:3" x14ac:dyDescent="0.25">
      <c r="A5262" s="56" t="s">
        <v>3362</v>
      </c>
      <c r="B5262" s="56" t="s">
        <v>2353</v>
      </c>
      <c r="C5262" s="56" t="s">
        <v>4717</v>
      </c>
    </row>
    <row r="5263" spans="1:3" x14ac:dyDescent="0.25">
      <c r="A5263" s="56" t="s">
        <v>3362</v>
      </c>
      <c r="B5263" s="56" t="s">
        <v>2351</v>
      </c>
      <c r="C5263" s="56" t="s">
        <v>4717</v>
      </c>
    </row>
    <row r="5264" spans="1:3" x14ac:dyDescent="0.25">
      <c r="A5264" s="56" t="s">
        <v>145</v>
      </c>
      <c r="B5264" s="56" t="s">
        <v>1723</v>
      </c>
      <c r="C5264" s="56" t="s">
        <v>4445</v>
      </c>
    </row>
    <row r="5265" spans="1:3" x14ac:dyDescent="0.25">
      <c r="A5265" s="56" t="s">
        <v>145</v>
      </c>
      <c r="B5265" s="56" t="s">
        <v>1003</v>
      </c>
      <c r="C5265" s="56" t="s">
        <v>4446</v>
      </c>
    </row>
    <row r="5266" spans="1:3" x14ac:dyDescent="0.25">
      <c r="A5266" s="56" t="s">
        <v>145</v>
      </c>
      <c r="B5266" s="56" t="s">
        <v>1809</v>
      </c>
      <c r="C5266" s="56" t="s">
        <v>4446</v>
      </c>
    </row>
    <row r="5267" spans="1:3" x14ac:dyDescent="0.25">
      <c r="A5267" s="56" t="s">
        <v>145</v>
      </c>
      <c r="B5267" s="56" t="s">
        <v>1715</v>
      </c>
      <c r="C5267" s="56" t="s">
        <v>4445</v>
      </c>
    </row>
    <row r="5268" spans="1:3" x14ac:dyDescent="0.25">
      <c r="A5268" s="56" t="s">
        <v>145</v>
      </c>
      <c r="B5268" s="56" t="s">
        <v>1717</v>
      </c>
      <c r="C5268" s="56" t="s">
        <v>4444</v>
      </c>
    </row>
    <row r="5269" spans="1:3" x14ac:dyDescent="0.25">
      <c r="A5269" s="56" t="s">
        <v>145</v>
      </c>
      <c r="B5269" s="56" t="s">
        <v>1179</v>
      </c>
      <c r="C5269" s="56" t="s">
        <v>4460</v>
      </c>
    </row>
    <row r="5270" spans="1:3" x14ac:dyDescent="0.25">
      <c r="A5270" s="56" t="s">
        <v>145</v>
      </c>
      <c r="B5270" s="56" t="s">
        <v>1649</v>
      </c>
      <c r="C5270" s="56" t="s">
        <v>5075</v>
      </c>
    </row>
    <row r="5271" spans="1:3" x14ac:dyDescent="0.25">
      <c r="A5271" s="56" t="s">
        <v>145</v>
      </c>
      <c r="B5271" s="56" t="s">
        <v>1969</v>
      </c>
      <c r="C5271" s="56" t="s">
        <v>5075</v>
      </c>
    </row>
    <row r="5272" spans="1:3" x14ac:dyDescent="0.25">
      <c r="A5272" s="56" t="s">
        <v>145</v>
      </c>
      <c r="B5272" s="56" t="s">
        <v>1805</v>
      </c>
      <c r="C5272" s="56" t="s">
        <v>4446</v>
      </c>
    </row>
    <row r="5273" spans="1:3" x14ac:dyDescent="0.25">
      <c r="A5273" s="56" t="s">
        <v>145</v>
      </c>
      <c r="B5273" s="56" t="s">
        <v>2151</v>
      </c>
      <c r="C5273" s="56" t="s">
        <v>4446</v>
      </c>
    </row>
    <row r="5274" spans="1:3" x14ac:dyDescent="0.25">
      <c r="A5274" s="56" t="s">
        <v>145</v>
      </c>
      <c r="B5274" s="56" t="s">
        <v>2709</v>
      </c>
      <c r="C5274" s="56" t="s">
        <v>5076</v>
      </c>
    </row>
    <row r="5275" spans="1:3" x14ac:dyDescent="0.25">
      <c r="A5275" s="56" t="s">
        <v>145</v>
      </c>
      <c r="B5275" s="56" t="s">
        <v>1995</v>
      </c>
      <c r="C5275" s="56" t="s">
        <v>4446</v>
      </c>
    </row>
    <row r="5276" spans="1:3" x14ac:dyDescent="0.25">
      <c r="A5276" s="56" t="s">
        <v>145</v>
      </c>
      <c r="B5276" s="56" t="s">
        <v>2517</v>
      </c>
      <c r="C5276" s="56" t="s">
        <v>4446</v>
      </c>
    </row>
    <row r="5277" spans="1:3" x14ac:dyDescent="0.25">
      <c r="A5277" s="56" t="s">
        <v>145</v>
      </c>
      <c r="B5277" s="56" t="s">
        <v>1309</v>
      </c>
      <c r="C5277" s="56" t="s">
        <v>5075</v>
      </c>
    </row>
    <row r="5278" spans="1:3" x14ac:dyDescent="0.25">
      <c r="A5278" s="56" t="s">
        <v>145</v>
      </c>
      <c r="B5278" s="56" t="s">
        <v>659</v>
      </c>
      <c r="C5278" s="56" t="s">
        <v>4446</v>
      </c>
    </row>
    <row r="5279" spans="1:3" x14ac:dyDescent="0.25">
      <c r="A5279" s="56" t="s">
        <v>145</v>
      </c>
      <c r="B5279" s="56" t="s">
        <v>1307</v>
      </c>
      <c r="C5279" s="56" t="s">
        <v>5075</v>
      </c>
    </row>
    <row r="5280" spans="1:3" x14ac:dyDescent="0.25">
      <c r="A5280" s="56" t="s">
        <v>145</v>
      </c>
      <c r="B5280" s="56" t="s">
        <v>1707</v>
      </c>
      <c r="C5280" s="56" t="s">
        <v>4448</v>
      </c>
    </row>
    <row r="5281" spans="1:3" x14ac:dyDescent="0.25">
      <c r="A5281" s="56" t="s">
        <v>145</v>
      </c>
      <c r="B5281" s="56" t="s">
        <v>1727</v>
      </c>
      <c r="C5281" s="56" t="s">
        <v>4445</v>
      </c>
    </row>
    <row r="5282" spans="1:3" x14ac:dyDescent="0.25">
      <c r="A5282" s="56" t="s">
        <v>145</v>
      </c>
      <c r="B5282" s="56" t="s">
        <v>2765</v>
      </c>
      <c r="C5282" s="56" t="s">
        <v>4458</v>
      </c>
    </row>
    <row r="5283" spans="1:3" x14ac:dyDescent="0.25">
      <c r="A5283" s="56" t="s">
        <v>145</v>
      </c>
      <c r="B5283" s="56" t="s">
        <v>1711</v>
      </c>
      <c r="C5283" s="56" t="s">
        <v>4445</v>
      </c>
    </row>
    <row r="5284" spans="1:3" x14ac:dyDescent="0.25">
      <c r="A5284" s="56" t="s">
        <v>145</v>
      </c>
      <c r="B5284" s="56" t="s">
        <v>1725</v>
      </c>
      <c r="C5284" s="56" t="s">
        <v>4445</v>
      </c>
    </row>
    <row r="5285" spans="1:3" x14ac:dyDescent="0.25">
      <c r="A5285" s="56" t="s">
        <v>145</v>
      </c>
      <c r="B5285" s="56" t="s">
        <v>1305</v>
      </c>
      <c r="C5285" s="56" t="s">
        <v>5075</v>
      </c>
    </row>
    <row r="5286" spans="1:3" x14ac:dyDescent="0.25">
      <c r="A5286" s="56" t="s">
        <v>145</v>
      </c>
      <c r="B5286" s="56" t="s">
        <v>1997</v>
      </c>
      <c r="C5286" s="56" t="s">
        <v>4446</v>
      </c>
    </row>
    <row r="5287" spans="1:3" x14ac:dyDescent="0.25">
      <c r="A5287" s="56" t="s">
        <v>145</v>
      </c>
      <c r="B5287" s="56" t="s">
        <v>1255</v>
      </c>
      <c r="C5287" s="56" t="s">
        <v>4446</v>
      </c>
    </row>
    <row r="5288" spans="1:3" x14ac:dyDescent="0.25">
      <c r="A5288" s="56" t="s">
        <v>145</v>
      </c>
      <c r="B5288" s="56" t="s">
        <v>1967</v>
      </c>
      <c r="C5288" s="56" t="s">
        <v>5075</v>
      </c>
    </row>
    <row r="5289" spans="1:3" x14ac:dyDescent="0.25">
      <c r="A5289" s="56" t="s">
        <v>145</v>
      </c>
      <c r="B5289" s="56" t="s">
        <v>1807</v>
      </c>
      <c r="C5289" s="56" t="s">
        <v>4446</v>
      </c>
    </row>
    <row r="5290" spans="1:3" x14ac:dyDescent="0.25">
      <c r="A5290" s="56" t="s">
        <v>145</v>
      </c>
      <c r="B5290" s="56" t="s">
        <v>2539</v>
      </c>
      <c r="C5290" s="56" t="s">
        <v>4446</v>
      </c>
    </row>
    <row r="5291" spans="1:3" x14ac:dyDescent="0.25">
      <c r="A5291" s="56" t="s">
        <v>145</v>
      </c>
      <c r="B5291" s="56" t="s">
        <v>1713</v>
      </c>
      <c r="C5291" s="56" t="s">
        <v>4445</v>
      </c>
    </row>
    <row r="5292" spans="1:3" x14ac:dyDescent="0.25">
      <c r="A5292" s="56" t="s">
        <v>145</v>
      </c>
      <c r="B5292" s="56" t="s">
        <v>2767</v>
      </c>
      <c r="C5292" s="56" t="s">
        <v>4458</v>
      </c>
    </row>
    <row r="5293" spans="1:3" x14ac:dyDescent="0.25">
      <c r="A5293" s="56" t="s">
        <v>145</v>
      </c>
      <c r="B5293" s="56" t="s">
        <v>1311</v>
      </c>
      <c r="C5293" s="56" t="s">
        <v>5075</v>
      </c>
    </row>
    <row r="5294" spans="1:3" x14ac:dyDescent="0.25">
      <c r="A5294" s="56" t="s">
        <v>3453</v>
      </c>
      <c r="B5294" s="56" t="s">
        <v>1711</v>
      </c>
      <c r="C5294" s="56" t="s">
        <v>4445</v>
      </c>
    </row>
    <row r="5295" spans="1:3" x14ac:dyDescent="0.25">
      <c r="A5295" s="56" t="s">
        <v>3453</v>
      </c>
      <c r="B5295" s="56" t="s">
        <v>659</v>
      </c>
      <c r="C5295" s="56" t="s">
        <v>5077</v>
      </c>
    </row>
    <row r="5296" spans="1:3" x14ac:dyDescent="0.25">
      <c r="A5296" s="56" t="s">
        <v>3453</v>
      </c>
      <c r="B5296" s="56" t="s">
        <v>1307</v>
      </c>
      <c r="C5296" s="56" t="s">
        <v>5078</v>
      </c>
    </row>
    <row r="5297" spans="1:3" x14ac:dyDescent="0.25">
      <c r="A5297" s="56" t="s">
        <v>3453</v>
      </c>
      <c r="B5297" s="56" t="s">
        <v>1967</v>
      </c>
      <c r="C5297" s="56" t="s">
        <v>5078</v>
      </c>
    </row>
    <row r="5298" spans="1:3" x14ac:dyDescent="0.25">
      <c r="A5298" s="56" t="s">
        <v>3453</v>
      </c>
      <c r="B5298" s="56" t="s">
        <v>2151</v>
      </c>
      <c r="C5298" s="56" t="s">
        <v>4446</v>
      </c>
    </row>
    <row r="5299" spans="1:3" x14ac:dyDescent="0.25">
      <c r="A5299" s="56" t="s">
        <v>3453</v>
      </c>
      <c r="B5299" s="56" t="s">
        <v>2767</v>
      </c>
      <c r="C5299" s="56" t="s">
        <v>4447</v>
      </c>
    </row>
    <row r="5300" spans="1:3" x14ac:dyDescent="0.25">
      <c r="A5300" s="56" t="s">
        <v>3453</v>
      </c>
      <c r="B5300" s="56" t="s">
        <v>2517</v>
      </c>
      <c r="C5300" s="56" t="s">
        <v>5079</v>
      </c>
    </row>
    <row r="5301" spans="1:3" x14ac:dyDescent="0.25">
      <c r="A5301" s="56" t="s">
        <v>3453</v>
      </c>
      <c r="B5301" s="56" t="s">
        <v>1715</v>
      </c>
      <c r="C5301" s="56" t="s">
        <v>4445</v>
      </c>
    </row>
    <row r="5302" spans="1:3" x14ac:dyDescent="0.25">
      <c r="A5302" s="56" t="s">
        <v>3453</v>
      </c>
      <c r="B5302" s="56" t="s">
        <v>1723</v>
      </c>
      <c r="C5302" s="56" t="s">
        <v>4445</v>
      </c>
    </row>
    <row r="5303" spans="1:3" x14ac:dyDescent="0.25">
      <c r="A5303" s="56" t="s">
        <v>3453</v>
      </c>
      <c r="B5303" s="56" t="s">
        <v>1649</v>
      </c>
      <c r="C5303" s="56" t="s">
        <v>5078</v>
      </c>
    </row>
    <row r="5304" spans="1:3" x14ac:dyDescent="0.25">
      <c r="A5304" s="56" t="s">
        <v>3453</v>
      </c>
      <c r="B5304" s="56" t="s">
        <v>1809</v>
      </c>
      <c r="C5304" s="56" t="s">
        <v>4496</v>
      </c>
    </row>
    <row r="5305" spans="1:3" x14ac:dyDescent="0.25">
      <c r="A5305" s="56" t="s">
        <v>3453</v>
      </c>
      <c r="B5305" s="56" t="s">
        <v>1807</v>
      </c>
      <c r="C5305" s="56" t="s">
        <v>5077</v>
      </c>
    </row>
    <row r="5306" spans="1:3" x14ac:dyDescent="0.25">
      <c r="A5306" s="56" t="s">
        <v>3453</v>
      </c>
      <c r="B5306" s="56" t="s">
        <v>1997</v>
      </c>
      <c r="C5306" s="56" t="s">
        <v>4446</v>
      </c>
    </row>
    <row r="5307" spans="1:3" x14ac:dyDescent="0.25">
      <c r="A5307" s="56" t="s">
        <v>3453</v>
      </c>
      <c r="B5307" s="56" t="s">
        <v>1179</v>
      </c>
      <c r="C5307" s="56" t="s">
        <v>4449</v>
      </c>
    </row>
    <row r="5308" spans="1:3" x14ac:dyDescent="0.25">
      <c r="A5308" s="56" t="s">
        <v>3453</v>
      </c>
      <c r="B5308" s="56" t="s">
        <v>1717</v>
      </c>
      <c r="C5308" s="56" t="s">
        <v>4585</v>
      </c>
    </row>
    <row r="5309" spans="1:3" x14ac:dyDescent="0.25">
      <c r="A5309" s="56" t="s">
        <v>3453</v>
      </c>
      <c r="B5309" s="56" t="s">
        <v>1995</v>
      </c>
      <c r="C5309" s="56" t="s">
        <v>4446</v>
      </c>
    </row>
    <row r="5310" spans="1:3" x14ac:dyDescent="0.25">
      <c r="A5310" s="56" t="s">
        <v>3453</v>
      </c>
      <c r="B5310" s="56" t="s">
        <v>1309</v>
      </c>
      <c r="C5310" s="56" t="s">
        <v>5078</v>
      </c>
    </row>
    <row r="5311" spans="1:3" x14ac:dyDescent="0.25">
      <c r="A5311" s="56" t="s">
        <v>3453</v>
      </c>
      <c r="B5311" s="56" t="s">
        <v>1311</v>
      </c>
      <c r="C5311" s="56" t="s">
        <v>5078</v>
      </c>
    </row>
    <row r="5312" spans="1:3" x14ac:dyDescent="0.25">
      <c r="A5312" s="56" t="s">
        <v>3453</v>
      </c>
      <c r="B5312" s="56" t="s">
        <v>1727</v>
      </c>
      <c r="C5312" s="56" t="s">
        <v>4462</v>
      </c>
    </row>
    <row r="5313" spans="1:3" x14ac:dyDescent="0.25">
      <c r="A5313" s="56" t="s">
        <v>3453</v>
      </c>
      <c r="B5313" s="56" t="s">
        <v>1707</v>
      </c>
      <c r="C5313" s="56" t="s">
        <v>4448</v>
      </c>
    </row>
    <row r="5314" spans="1:3" x14ac:dyDescent="0.25">
      <c r="A5314" s="56" t="s">
        <v>3453</v>
      </c>
      <c r="B5314" s="56" t="s">
        <v>1805</v>
      </c>
      <c r="C5314" s="56" t="s">
        <v>5077</v>
      </c>
    </row>
    <row r="5315" spans="1:3" x14ac:dyDescent="0.25">
      <c r="A5315" s="56" t="s">
        <v>3453</v>
      </c>
      <c r="B5315" s="56" t="s">
        <v>1719</v>
      </c>
      <c r="C5315" s="56" t="s">
        <v>5080</v>
      </c>
    </row>
    <row r="5316" spans="1:3" x14ac:dyDescent="0.25">
      <c r="A5316" s="56" t="s">
        <v>3453</v>
      </c>
      <c r="B5316" s="56" t="s">
        <v>1003</v>
      </c>
      <c r="C5316" s="56" t="s">
        <v>5077</v>
      </c>
    </row>
    <row r="5317" spans="1:3" x14ac:dyDescent="0.25">
      <c r="A5317" s="56" t="s">
        <v>3453</v>
      </c>
      <c r="B5317" s="56" t="s">
        <v>1725</v>
      </c>
      <c r="C5317" s="56" t="s">
        <v>4445</v>
      </c>
    </row>
    <row r="5318" spans="1:3" x14ac:dyDescent="0.25">
      <c r="A5318" s="56" t="s">
        <v>3453</v>
      </c>
      <c r="B5318" s="56" t="s">
        <v>2539</v>
      </c>
      <c r="C5318" s="56" t="s">
        <v>5081</v>
      </c>
    </row>
    <row r="5319" spans="1:3" x14ac:dyDescent="0.25">
      <c r="A5319" s="56" t="s">
        <v>3453</v>
      </c>
      <c r="B5319" s="56" t="s">
        <v>1255</v>
      </c>
      <c r="C5319" s="56" t="s">
        <v>5077</v>
      </c>
    </row>
    <row r="5320" spans="1:3" x14ac:dyDescent="0.25">
      <c r="A5320" s="56" t="s">
        <v>3453</v>
      </c>
      <c r="B5320" s="56" t="s">
        <v>1969</v>
      </c>
      <c r="C5320" s="56" t="s">
        <v>5078</v>
      </c>
    </row>
    <row r="5321" spans="1:3" x14ac:dyDescent="0.25">
      <c r="A5321" s="56" t="s">
        <v>3453</v>
      </c>
      <c r="B5321" s="56" t="s">
        <v>2765</v>
      </c>
      <c r="C5321" s="56" t="s">
        <v>4447</v>
      </c>
    </row>
    <row r="5322" spans="1:3" x14ac:dyDescent="0.25">
      <c r="A5322" s="56" t="s">
        <v>3453</v>
      </c>
      <c r="B5322" s="56" t="s">
        <v>1305</v>
      </c>
      <c r="C5322" s="56" t="s">
        <v>5078</v>
      </c>
    </row>
    <row r="5323" spans="1:3" x14ac:dyDescent="0.25">
      <c r="A5323" s="56" t="s">
        <v>3453</v>
      </c>
      <c r="B5323" s="56" t="s">
        <v>1713</v>
      </c>
      <c r="C5323" s="56" t="s">
        <v>4445</v>
      </c>
    </row>
    <row r="5324" spans="1:3" x14ac:dyDescent="0.25">
      <c r="A5324" s="56" t="s">
        <v>275</v>
      </c>
      <c r="B5324" s="56" t="s">
        <v>1809</v>
      </c>
      <c r="C5324" s="56" t="s">
        <v>4446</v>
      </c>
    </row>
    <row r="5325" spans="1:3" x14ac:dyDescent="0.25">
      <c r="A5325" s="56" t="s">
        <v>275</v>
      </c>
      <c r="B5325" s="56" t="s">
        <v>1723</v>
      </c>
      <c r="C5325" s="56" t="s">
        <v>4445</v>
      </c>
    </row>
    <row r="5326" spans="1:3" x14ac:dyDescent="0.25">
      <c r="A5326" s="56" t="s">
        <v>275</v>
      </c>
      <c r="B5326" s="56" t="s">
        <v>1179</v>
      </c>
      <c r="C5326" s="56" t="s">
        <v>4449</v>
      </c>
    </row>
    <row r="5327" spans="1:3" x14ac:dyDescent="0.25">
      <c r="A5327" s="56" t="s">
        <v>275</v>
      </c>
      <c r="B5327" s="56" t="s">
        <v>2151</v>
      </c>
      <c r="C5327" s="56" t="s">
        <v>4446</v>
      </c>
    </row>
    <row r="5328" spans="1:3" x14ac:dyDescent="0.25">
      <c r="A5328" s="56" t="s">
        <v>275</v>
      </c>
      <c r="B5328" s="56" t="s">
        <v>1995</v>
      </c>
      <c r="C5328" s="56" t="s">
        <v>4446</v>
      </c>
    </row>
    <row r="5329" spans="1:3" x14ac:dyDescent="0.25">
      <c r="A5329" s="56" t="s">
        <v>275</v>
      </c>
      <c r="B5329" s="56" t="s">
        <v>1309</v>
      </c>
      <c r="C5329" s="56" t="s">
        <v>5082</v>
      </c>
    </row>
    <row r="5330" spans="1:3" x14ac:dyDescent="0.25">
      <c r="A5330" s="56" t="s">
        <v>275</v>
      </c>
      <c r="B5330" s="56" t="s">
        <v>1805</v>
      </c>
      <c r="C5330" s="56" t="s">
        <v>4446</v>
      </c>
    </row>
    <row r="5331" spans="1:3" x14ac:dyDescent="0.25">
      <c r="A5331" s="56" t="s">
        <v>275</v>
      </c>
      <c r="B5331" s="56" t="s">
        <v>1707</v>
      </c>
      <c r="C5331" s="56" t="s">
        <v>4457</v>
      </c>
    </row>
    <row r="5332" spans="1:3" x14ac:dyDescent="0.25">
      <c r="A5332" s="56" t="s">
        <v>275</v>
      </c>
      <c r="B5332" s="56" t="s">
        <v>659</v>
      </c>
      <c r="C5332" s="56" t="s">
        <v>4446</v>
      </c>
    </row>
    <row r="5333" spans="1:3" x14ac:dyDescent="0.25">
      <c r="A5333" s="56" t="s">
        <v>275</v>
      </c>
      <c r="B5333" s="56" t="s">
        <v>1725</v>
      </c>
      <c r="C5333" s="56" t="s">
        <v>4445</v>
      </c>
    </row>
    <row r="5334" spans="1:3" x14ac:dyDescent="0.25">
      <c r="A5334" s="56" t="s">
        <v>275</v>
      </c>
      <c r="B5334" s="56" t="s">
        <v>2539</v>
      </c>
      <c r="C5334" s="56" t="s">
        <v>4446</v>
      </c>
    </row>
    <row r="5335" spans="1:3" x14ac:dyDescent="0.25">
      <c r="A5335" s="56" t="s">
        <v>275</v>
      </c>
      <c r="B5335" s="56" t="s">
        <v>1255</v>
      </c>
      <c r="C5335" s="56" t="s">
        <v>4446</v>
      </c>
    </row>
    <row r="5336" spans="1:3" x14ac:dyDescent="0.25">
      <c r="A5336" s="56" t="s">
        <v>275</v>
      </c>
      <c r="B5336" s="56" t="s">
        <v>1713</v>
      </c>
      <c r="C5336" s="56" t="s">
        <v>4445</v>
      </c>
    </row>
    <row r="5337" spans="1:3" x14ac:dyDescent="0.25">
      <c r="A5337" s="56" t="s">
        <v>275</v>
      </c>
      <c r="B5337" s="56" t="s">
        <v>2767</v>
      </c>
      <c r="C5337" s="56" t="s">
        <v>4447</v>
      </c>
    </row>
    <row r="5338" spans="1:3" x14ac:dyDescent="0.25">
      <c r="A5338" s="56" t="s">
        <v>275</v>
      </c>
      <c r="B5338" s="56" t="s">
        <v>1719</v>
      </c>
      <c r="C5338" s="56" t="s">
        <v>4459</v>
      </c>
    </row>
    <row r="5339" spans="1:3" x14ac:dyDescent="0.25">
      <c r="A5339" s="56" t="s">
        <v>275</v>
      </c>
      <c r="B5339" s="56" t="s">
        <v>2765</v>
      </c>
      <c r="C5339" s="56" t="s">
        <v>4447</v>
      </c>
    </row>
    <row r="5340" spans="1:3" x14ac:dyDescent="0.25">
      <c r="A5340" s="56" t="s">
        <v>275</v>
      </c>
      <c r="B5340" s="56" t="s">
        <v>1969</v>
      </c>
      <c r="C5340" s="56" t="s">
        <v>5082</v>
      </c>
    </row>
    <row r="5341" spans="1:3" x14ac:dyDescent="0.25">
      <c r="A5341" s="56" t="s">
        <v>275</v>
      </c>
      <c r="B5341" s="56" t="s">
        <v>1305</v>
      </c>
      <c r="C5341" s="56" t="s">
        <v>5082</v>
      </c>
    </row>
    <row r="5342" spans="1:3" x14ac:dyDescent="0.25">
      <c r="A5342" s="56" t="s">
        <v>275</v>
      </c>
      <c r="B5342" s="56" t="s">
        <v>1711</v>
      </c>
      <c r="C5342" s="56" t="s">
        <v>4445</v>
      </c>
    </row>
    <row r="5343" spans="1:3" x14ac:dyDescent="0.25">
      <c r="A5343" s="56" t="s">
        <v>275</v>
      </c>
      <c r="B5343" s="56" t="s">
        <v>1715</v>
      </c>
      <c r="C5343" s="56" t="s">
        <v>4445</v>
      </c>
    </row>
    <row r="5344" spans="1:3" x14ac:dyDescent="0.25">
      <c r="A5344" s="56" t="s">
        <v>275</v>
      </c>
      <c r="B5344" s="56" t="s">
        <v>1003</v>
      </c>
      <c r="C5344" s="56" t="s">
        <v>4446</v>
      </c>
    </row>
    <row r="5345" spans="1:3" x14ac:dyDescent="0.25">
      <c r="A5345" s="56" t="s">
        <v>275</v>
      </c>
      <c r="B5345" s="56" t="s">
        <v>1241</v>
      </c>
      <c r="C5345" s="56" t="s">
        <v>4746</v>
      </c>
    </row>
    <row r="5346" spans="1:3" x14ac:dyDescent="0.25">
      <c r="A5346" s="56" t="s">
        <v>275</v>
      </c>
      <c r="B5346" s="56" t="s">
        <v>1311</v>
      </c>
      <c r="C5346" s="56" t="s">
        <v>5082</v>
      </c>
    </row>
    <row r="5347" spans="1:3" x14ac:dyDescent="0.25">
      <c r="A5347" s="56" t="s">
        <v>275</v>
      </c>
      <c r="B5347" s="56" t="s">
        <v>1727</v>
      </c>
      <c r="C5347" s="56" t="s">
        <v>4445</v>
      </c>
    </row>
    <row r="5348" spans="1:3" x14ac:dyDescent="0.25">
      <c r="A5348" s="56" t="s">
        <v>275</v>
      </c>
      <c r="B5348" s="56" t="s">
        <v>1307</v>
      </c>
      <c r="C5348" s="56" t="s">
        <v>5082</v>
      </c>
    </row>
    <row r="5349" spans="1:3" x14ac:dyDescent="0.25">
      <c r="A5349" s="56" t="s">
        <v>275</v>
      </c>
      <c r="B5349" s="56" t="s">
        <v>2517</v>
      </c>
      <c r="C5349" s="56" t="s">
        <v>4446</v>
      </c>
    </row>
    <row r="5350" spans="1:3" x14ac:dyDescent="0.25">
      <c r="A5350" s="56" t="s">
        <v>275</v>
      </c>
      <c r="B5350" s="56" t="s">
        <v>1717</v>
      </c>
      <c r="C5350" s="56" t="s">
        <v>4461</v>
      </c>
    </row>
    <row r="5351" spans="1:3" x14ac:dyDescent="0.25">
      <c r="A5351" s="56" t="s">
        <v>275</v>
      </c>
      <c r="B5351" s="56" t="s">
        <v>1967</v>
      </c>
      <c r="C5351" s="56" t="s">
        <v>5082</v>
      </c>
    </row>
    <row r="5352" spans="1:3" x14ac:dyDescent="0.25">
      <c r="A5352" s="56" t="s">
        <v>275</v>
      </c>
      <c r="B5352" s="56" t="s">
        <v>1997</v>
      </c>
      <c r="C5352" s="56" t="s">
        <v>4446</v>
      </c>
    </row>
    <row r="5353" spans="1:3" x14ac:dyDescent="0.25">
      <c r="A5353" s="56" t="s">
        <v>275</v>
      </c>
      <c r="B5353" s="56" t="s">
        <v>1807</v>
      </c>
      <c r="C5353" s="56" t="s">
        <v>4446</v>
      </c>
    </row>
    <row r="5354" spans="1:3" x14ac:dyDescent="0.25">
      <c r="A5354" s="56" t="s">
        <v>275</v>
      </c>
      <c r="B5354" s="56" t="s">
        <v>1649</v>
      </c>
      <c r="C5354" s="56" t="s">
        <v>5082</v>
      </c>
    </row>
    <row r="5355" spans="1:3" x14ac:dyDescent="0.25">
      <c r="A5355" s="56" t="s">
        <v>339</v>
      </c>
      <c r="B5355" s="56" t="s">
        <v>1255</v>
      </c>
      <c r="C5355" s="56" t="s">
        <v>4446</v>
      </c>
    </row>
    <row r="5356" spans="1:3" x14ac:dyDescent="0.25">
      <c r="A5356" s="56" t="s">
        <v>339</v>
      </c>
      <c r="B5356" s="56" t="s">
        <v>659</v>
      </c>
      <c r="C5356" s="56" t="s">
        <v>4446</v>
      </c>
    </row>
    <row r="5357" spans="1:3" x14ac:dyDescent="0.25">
      <c r="A5357" s="56" t="s">
        <v>339</v>
      </c>
      <c r="B5357" s="56" t="s">
        <v>1711</v>
      </c>
      <c r="C5357" s="56" t="s">
        <v>4445</v>
      </c>
    </row>
    <row r="5358" spans="1:3" x14ac:dyDescent="0.25">
      <c r="A5358" s="56" t="s">
        <v>339</v>
      </c>
      <c r="B5358" s="56" t="s">
        <v>1305</v>
      </c>
      <c r="C5358" s="56" t="s">
        <v>5083</v>
      </c>
    </row>
    <row r="5359" spans="1:3" x14ac:dyDescent="0.25">
      <c r="A5359" s="56" t="s">
        <v>339</v>
      </c>
      <c r="B5359" s="56" t="s">
        <v>1963</v>
      </c>
      <c r="C5359" s="56" t="s">
        <v>5084</v>
      </c>
    </row>
    <row r="5360" spans="1:3" x14ac:dyDescent="0.25">
      <c r="A5360" s="56" t="s">
        <v>339</v>
      </c>
      <c r="B5360" s="56" t="s">
        <v>1241</v>
      </c>
      <c r="C5360" s="56" t="s">
        <v>5085</v>
      </c>
    </row>
    <row r="5361" spans="1:3" x14ac:dyDescent="0.25">
      <c r="A5361" s="56" t="s">
        <v>339</v>
      </c>
      <c r="B5361" s="56" t="s">
        <v>1311</v>
      </c>
      <c r="C5361" s="56" t="s">
        <v>5083</v>
      </c>
    </row>
    <row r="5362" spans="1:3" x14ac:dyDescent="0.25">
      <c r="A5362" s="56" t="s">
        <v>339</v>
      </c>
      <c r="B5362" s="56" t="s">
        <v>2517</v>
      </c>
      <c r="C5362" s="56" t="s">
        <v>4446</v>
      </c>
    </row>
    <row r="5363" spans="1:3" x14ac:dyDescent="0.25">
      <c r="A5363" s="56" t="s">
        <v>339</v>
      </c>
      <c r="B5363" s="56" t="s">
        <v>1805</v>
      </c>
      <c r="C5363" s="56" t="s">
        <v>4446</v>
      </c>
    </row>
    <row r="5364" spans="1:3" x14ac:dyDescent="0.25">
      <c r="A5364" s="56" t="s">
        <v>339</v>
      </c>
      <c r="B5364" s="56" t="s">
        <v>1723</v>
      </c>
      <c r="C5364" s="56" t="s">
        <v>4445</v>
      </c>
    </row>
    <row r="5365" spans="1:3" x14ac:dyDescent="0.25">
      <c r="A5365" s="56" t="s">
        <v>339</v>
      </c>
      <c r="B5365" s="56" t="s">
        <v>1717</v>
      </c>
      <c r="C5365" s="56" t="s">
        <v>4444</v>
      </c>
    </row>
    <row r="5366" spans="1:3" x14ac:dyDescent="0.25">
      <c r="A5366" s="56" t="s">
        <v>339</v>
      </c>
      <c r="B5366" s="56" t="s">
        <v>2751</v>
      </c>
      <c r="C5366" s="56" t="s">
        <v>4535</v>
      </c>
    </row>
    <row r="5367" spans="1:3" x14ac:dyDescent="0.25">
      <c r="A5367" s="56" t="s">
        <v>339</v>
      </c>
      <c r="B5367" s="56" t="s">
        <v>2749</v>
      </c>
      <c r="C5367" s="56" t="s">
        <v>4535</v>
      </c>
    </row>
    <row r="5368" spans="1:3" x14ac:dyDescent="0.25">
      <c r="A5368" s="56" t="s">
        <v>339</v>
      </c>
      <c r="B5368" s="56" t="s">
        <v>1809</v>
      </c>
      <c r="C5368" s="56" t="s">
        <v>4446</v>
      </c>
    </row>
    <row r="5369" spans="1:3" x14ac:dyDescent="0.25">
      <c r="A5369" s="56" t="s">
        <v>339</v>
      </c>
      <c r="B5369" s="56" t="s">
        <v>1179</v>
      </c>
      <c r="C5369" s="56" t="s">
        <v>4460</v>
      </c>
    </row>
    <row r="5370" spans="1:3" x14ac:dyDescent="0.25">
      <c r="A5370" s="56" t="s">
        <v>339</v>
      </c>
      <c r="B5370" s="56" t="s">
        <v>2151</v>
      </c>
      <c r="C5370" s="56" t="s">
        <v>4446</v>
      </c>
    </row>
    <row r="5371" spans="1:3" x14ac:dyDescent="0.25">
      <c r="A5371" s="56" t="s">
        <v>339</v>
      </c>
      <c r="B5371" s="56" t="s">
        <v>1995</v>
      </c>
      <c r="C5371" s="56" t="s">
        <v>4446</v>
      </c>
    </row>
    <row r="5372" spans="1:3" x14ac:dyDescent="0.25">
      <c r="A5372" s="56" t="s">
        <v>339</v>
      </c>
      <c r="B5372" s="56" t="s">
        <v>1309</v>
      </c>
      <c r="C5372" s="56" t="s">
        <v>5083</v>
      </c>
    </row>
    <row r="5373" spans="1:3" x14ac:dyDescent="0.25">
      <c r="A5373" s="56" t="s">
        <v>339</v>
      </c>
      <c r="B5373" s="56" t="s">
        <v>1707</v>
      </c>
      <c r="C5373" s="56" t="s">
        <v>4472</v>
      </c>
    </row>
    <row r="5374" spans="1:3" x14ac:dyDescent="0.25">
      <c r="A5374" s="56" t="s">
        <v>339</v>
      </c>
      <c r="B5374" s="56" t="s">
        <v>1725</v>
      </c>
      <c r="C5374" s="56" t="s">
        <v>4445</v>
      </c>
    </row>
    <row r="5375" spans="1:3" x14ac:dyDescent="0.25">
      <c r="A5375" s="56" t="s">
        <v>339</v>
      </c>
      <c r="B5375" s="56" t="s">
        <v>2539</v>
      </c>
      <c r="C5375" s="56" t="s">
        <v>4446</v>
      </c>
    </row>
    <row r="5376" spans="1:3" x14ac:dyDescent="0.25">
      <c r="A5376" s="56" t="s">
        <v>339</v>
      </c>
      <c r="B5376" s="56" t="s">
        <v>1713</v>
      </c>
      <c r="C5376" s="56" t="s">
        <v>4445</v>
      </c>
    </row>
    <row r="5377" spans="1:3" x14ac:dyDescent="0.25">
      <c r="A5377" s="56" t="s">
        <v>339</v>
      </c>
      <c r="B5377" s="56" t="s">
        <v>2767</v>
      </c>
      <c r="C5377" s="56" t="s">
        <v>4458</v>
      </c>
    </row>
    <row r="5378" spans="1:3" x14ac:dyDescent="0.25">
      <c r="A5378" s="56" t="s">
        <v>339</v>
      </c>
      <c r="B5378" s="56" t="s">
        <v>2765</v>
      </c>
      <c r="C5378" s="56" t="s">
        <v>4458</v>
      </c>
    </row>
    <row r="5379" spans="1:3" x14ac:dyDescent="0.25">
      <c r="A5379" s="56" t="s">
        <v>339</v>
      </c>
      <c r="B5379" s="56" t="s">
        <v>1969</v>
      </c>
      <c r="C5379" s="56" t="s">
        <v>5083</v>
      </c>
    </row>
    <row r="5380" spans="1:3" x14ac:dyDescent="0.25">
      <c r="A5380" s="56" t="s">
        <v>339</v>
      </c>
      <c r="B5380" s="56" t="s">
        <v>1715</v>
      </c>
      <c r="C5380" s="56" t="s">
        <v>4445</v>
      </c>
    </row>
    <row r="5381" spans="1:3" x14ac:dyDescent="0.25">
      <c r="A5381" s="56" t="s">
        <v>339</v>
      </c>
      <c r="B5381" s="56" t="s">
        <v>1003</v>
      </c>
      <c r="C5381" s="56" t="s">
        <v>4446</v>
      </c>
    </row>
    <row r="5382" spans="1:3" x14ac:dyDescent="0.25">
      <c r="A5382" s="56" t="s">
        <v>339</v>
      </c>
      <c r="B5382" s="56" t="s">
        <v>1727</v>
      </c>
      <c r="C5382" s="56" t="s">
        <v>4445</v>
      </c>
    </row>
    <row r="5383" spans="1:3" x14ac:dyDescent="0.25">
      <c r="A5383" s="56" t="s">
        <v>339</v>
      </c>
      <c r="B5383" s="56" t="s">
        <v>1997</v>
      </c>
      <c r="C5383" s="56" t="s">
        <v>4446</v>
      </c>
    </row>
    <row r="5384" spans="1:3" x14ac:dyDescent="0.25">
      <c r="A5384" s="56" t="s">
        <v>339</v>
      </c>
      <c r="B5384" s="56" t="s">
        <v>1307</v>
      </c>
      <c r="C5384" s="56" t="s">
        <v>5083</v>
      </c>
    </row>
    <row r="5385" spans="1:3" x14ac:dyDescent="0.25">
      <c r="A5385" s="56" t="s">
        <v>339</v>
      </c>
      <c r="B5385" s="56" t="s">
        <v>1967</v>
      </c>
      <c r="C5385" s="56" t="s">
        <v>5083</v>
      </c>
    </row>
    <row r="5386" spans="1:3" x14ac:dyDescent="0.25">
      <c r="A5386" s="56" t="s">
        <v>339</v>
      </c>
      <c r="B5386" s="56" t="s">
        <v>1961</v>
      </c>
      <c r="C5386" s="56" t="s">
        <v>5084</v>
      </c>
    </row>
    <row r="5387" spans="1:3" x14ac:dyDescent="0.25">
      <c r="A5387" s="56" t="s">
        <v>339</v>
      </c>
      <c r="B5387" s="56" t="s">
        <v>1807</v>
      </c>
      <c r="C5387" s="56" t="s">
        <v>4446</v>
      </c>
    </row>
    <row r="5388" spans="1:3" x14ac:dyDescent="0.25">
      <c r="A5388" s="56" t="s">
        <v>339</v>
      </c>
      <c r="B5388" s="56" t="s">
        <v>1649</v>
      </c>
      <c r="C5388" s="56" t="s">
        <v>5083</v>
      </c>
    </row>
    <row r="5389" spans="1:3" x14ac:dyDescent="0.25">
      <c r="A5389" s="56" t="s">
        <v>347</v>
      </c>
      <c r="B5389" s="56" t="s">
        <v>1809</v>
      </c>
      <c r="C5389" s="56" t="s">
        <v>4446</v>
      </c>
    </row>
    <row r="5390" spans="1:3" x14ac:dyDescent="0.25">
      <c r="A5390" s="56" t="s">
        <v>347</v>
      </c>
      <c r="B5390" s="56" t="s">
        <v>1723</v>
      </c>
      <c r="C5390" s="56" t="s">
        <v>4445</v>
      </c>
    </row>
    <row r="5391" spans="1:3" x14ac:dyDescent="0.25">
      <c r="A5391" s="56" t="s">
        <v>347</v>
      </c>
      <c r="B5391" s="56" t="s">
        <v>1805</v>
      </c>
      <c r="C5391" s="56" t="s">
        <v>4446</v>
      </c>
    </row>
    <row r="5392" spans="1:3" x14ac:dyDescent="0.25">
      <c r="A5392" s="56" t="s">
        <v>347</v>
      </c>
      <c r="B5392" s="56" t="s">
        <v>1309</v>
      </c>
      <c r="C5392" s="56" t="s">
        <v>5086</v>
      </c>
    </row>
    <row r="5393" spans="1:3" x14ac:dyDescent="0.25">
      <c r="A5393" s="56" t="s">
        <v>347</v>
      </c>
      <c r="B5393" s="56" t="s">
        <v>1725</v>
      </c>
      <c r="C5393" s="56" t="s">
        <v>4445</v>
      </c>
    </row>
    <row r="5394" spans="1:3" x14ac:dyDescent="0.25">
      <c r="A5394" s="56" t="s">
        <v>347</v>
      </c>
      <c r="B5394" s="56" t="s">
        <v>2539</v>
      </c>
      <c r="C5394" s="56" t="s">
        <v>4446</v>
      </c>
    </row>
    <row r="5395" spans="1:3" x14ac:dyDescent="0.25">
      <c r="A5395" s="56" t="s">
        <v>347</v>
      </c>
      <c r="B5395" s="56" t="s">
        <v>1713</v>
      </c>
      <c r="C5395" s="56" t="s">
        <v>4445</v>
      </c>
    </row>
    <row r="5396" spans="1:3" x14ac:dyDescent="0.25">
      <c r="A5396" s="56" t="s">
        <v>347</v>
      </c>
      <c r="B5396" s="56" t="s">
        <v>659</v>
      </c>
      <c r="C5396" s="56" t="s">
        <v>4446</v>
      </c>
    </row>
    <row r="5397" spans="1:3" x14ac:dyDescent="0.25">
      <c r="A5397" s="56" t="s">
        <v>347</v>
      </c>
      <c r="B5397" s="56" t="s">
        <v>1719</v>
      </c>
      <c r="C5397" s="56" t="s">
        <v>4459</v>
      </c>
    </row>
    <row r="5398" spans="1:3" x14ac:dyDescent="0.25">
      <c r="A5398" s="56" t="s">
        <v>347</v>
      </c>
      <c r="B5398" s="56" t="s">
        <v>1969</v>
      </c>
      <c r="C5398" s="56" t="s">
        <v>5086</v>
      </c>
    </row>
    <row r="5399" spans="1:3" x14ac:dyDescent="0.25">
      <c r="A5399" s="56" t="s">
        <v>347</v>
      </c>
      <c r="B5399" s="56" t="s">
        <v>1715</v>
      </c>
      <c r="C5399" s="56" t="s">
        <v>4445</v>
      </c>
    </row>
    <row r="5400" spans="1:3" x14ac:dyDescent="0.25">
      <c r="A5400" s="56" t="s">
        <v>347</v>
      </c>
      <c r="B5400" s="56" t="s">
        <v>1305</v>
      </c>
      <c r="C5400" s="56" t="s">
        <v>5086</v>
      </c>
    </row>
    <row r="5401" spans="1:3" x14ac:dyDescent="0.25">
      <c r="A5401" s="56" t="s">
        <v>347</v>
      </c>
      <c r="B5401" s="56" t="s">
        <v>1003</v>
      </c>
      <c r="C5401" s="56" t="s">
        <v>4446</v>
      </c>
    </row>
    <row r="5402" spans="1:3" x14ac:dyDescent="0.25">
      <c r="A5402" s="56" t="s">
        <v>347</v>
      </c>
      <c r="B5402" s="56" t="s">
        <v>1311</v>
      </c>
      <c r="C5402" s="56" t="s">
        <v>5086</v>
      </c>
    </row>
    <row r="5403" spans="1:3" x14ac:dyDescent="0.25">
      <c r="A5403" s="56" t="s">
        <v>347</v>
      </c>
      <c r="B5403" s="56" t="s">
        <v>1727</v>
      </c>
      <c r="C5403" s="56" t="s">
        <v>4445</v>
      </c>
    </row>
    <row r="5404" spans="1:3" x14ac:dyDescent="0.25">
      <c r="A5404" s="56" t="s">
        <v>347</v>
      </c>
      <c r="B5404" s="56" t="s">
        <v>1307</v>
      </c>
      <c r="C5404" s="56" t="s">
        <v>5086</v>
      </c>
    </row>
    <row r="5405" spans="1:3" x14ac:dyDescent="0.25">
      <c r="A5405" s="56" t="s">
        <v>347</v>
      </c>
      <c r="B5405" s="56" t="s">
        <v>2517</v>
      </c>
      <c r="C5405" s="56" t="s">
        <v>4446</v>
      </c>
    </row>
    <row r="5406" spans="1:3" x14ac:dyDescent="0.25">
      <c r="A5406" s="56" t="s">
        <v>347</v>
      </c>
      <c r="B5406" s="56" t="s">
        <v>1967</v>
      </c>
      <c r="C5406" s="56" t="s">
        <v>5086</v>
      </c>
    </row>
    <row r="5407" spans="1:3" x14ac:dyDescent="0.25">
      <c r="A5407" s="56" t="s">
        <v>347</v>
      </c>
      <c r="B5407" s="56" t="s">
        <v>1717</v>
      </c>
      <c r="C5407" s="56" t="s">
        <v>4444</v>
      </c>
    </row>
    <row r="5408" spans="1:3" x14ac:dyDescent="0.25">
      <c r="A5408" s="56" t="s">
        <v>347</v>
      </c>
      <c r="B5408" s="56" t="s">
        <v>1997</v>
      </c>
      <c r="C5408" s="56" t="s">
        <v>4446</v>
      </c>
    </row>
    <row r="5409" spans="1:3" x14ac:dyDescent="0.25">
      <c r="A5409" s="56" t="s">
        <v>347</v>
      </c>
      <c r="B5409" s="56" t="s">
        <v>1711</v>
      </c>
      <c r="C5409" s="56" t="s">
        <v>4445</v>
      </c>
    </row>
    <row r="5410" spans="1:3" x14ac:dyDescent="0.25">
      <c r="A5410" s="56" t="s">
        <v>347</v>
      </c>
      <c r="B5410" s="56" t="s">
        <v>1255</v>
      </c>
      <c r="C5410" s="56" t="s">
        <v>4446</v>
      </c>
    </row>
    <row r="5411" spans="1:3" x14ac:dyDescent="0.25">
      <c r="A5411" s="56" t="s">
        <v>347</v>
      </c>
      <c r="B5411" s="56" t="s">
        <v>1995</v>
      </c>
      <c r="C5411" s="56" t="s">
        <v>4446</v>
      </c>
    </row>
    <row r="5412" spans="1:3" x14ac:dyDescent="0.25">
      <c r="A5412" s="56" t="s">
        <v>347</v>
      </c>
      <c r="B5412" s="56" t="s">
        <v>1179</v>
      </c>
      <c r="C5412" s="56" t="s">
        <v>4460</v>
      </c>
    </row>
    <row r="5413" spans="1:3" x14ac:dyDescent="0.25">
      <c r="A5413" s="56" t="s">
        <v>347</v>
      </c>
      <c r="B5413" s="56" t="s">
        <v>1707</v>
      </c>
      <c r="C5413" s="56" t="s">
        <v>4457</v>
      </c>
    </row>
    <row r="5414" spans="1:3" x14ac:dyDescent="0.25">
      <c r="A5414" s="56" t="s">
        <v>347</v>
      </c>
      <c r="B5414" s="56" t="s">
        <v>1649</v>
      </c>
      <c r="C5414" s="56" t="s">
        <v>5086</v>
      </c>
    </row>
    <row r="5415" spans="1:3" x14ac:dyDescent="0.25">
      <c r="A5415" s="56" t="s">
        <v>347</v>
      </c>
      <c r="B5415" s="56" t="s">
        <v>2151</v>
      </c>
      <c r="C5415" s="56" t="s">
        <v>4446</v>
      </c>
    </row>
    <row r="5416" spans="1:3" x14ac:dyDescent="0.25">
      <c r="A5416" s="56" t="s">
        <v>347</v>
      </c>
      <c r="B5416" s="56" t="s">
        <v>2767</v>
      </c>
      <c r="C5416" s="56" t="s">
        <v>4458</v>
      </c>
    </row>
    <row r="5417" spans="1:3" x14ac:dyDescent="0.25">
      <c r="A5417" s="56" t="s">
        <v>347</v>
      </c>
      <c r="B5417" s="56" t="s">
        <v>2765</v>
      </c>
      <c r="C5417" s="56" t="s">
        <v>4458</v>
      </c>
    </row>
    <row r="5418" spans="1:3" x14ac:dyDescent="0.25">
      <c r="A5418" s="56" t="s">
        <v>347</v>
      </c>
      <c r="B5418" s="56" t="s">
        <v>1241</v>
      </c>
      <c r="C5418" s="56" t="s">
        <v>5087</v>
      </c>
    </row>
    <row r="5419" spans="1:3" x14ac:dyDescent="0.25">
      <c r="A5419" s="56" t="s">
        <v>347</v>
      </c>
      <c r="B5419" s="56" t="s">
        <v>1807</v>
      </c>
      <c r="C5419" s="56" t="s">
        <v>4446</v>
      </c>
    </row>
    <row r="5420" spans="1:3" x14ac:dyDescent="0.25">
      <c r="A5420" s="56" t="s">
        <v>41</v>
      </c>
      <c r="B5420" s="56" t="s">
        <v>659</v>
      </c>
      <c r="C5420" s="56" t="s">
        <v>4469</v>
      </c>
    </row>
    <row r="5421" spans="1:3" x14ac:dyDescent="0.25">
      <c r="A5421" s="56" t="s">
        <v>41</v>
      </c>
      <c r="B5421" s="56" t="s">
        <v>1309</v>
      </c>
      <c r="C5421" s="56" t="s">
        <v>5088</v>
      </c>
    </row>
    <row r="5422" spans="1:3" x14ac:dyDescent="0.25">
      <c r="A5422" s="56" t="s">
        <v>41</v>
      </c>
      <c r="B5422" s="56" t="s">
        <v>2917</v>
      </c>
      <c r="C5422" s="56" t="s">
        <v>4505</v>
      </c>
    </row>
    <row r="5423" spans="1:3" x14ac:dyDescent="0.25">
      <c r="A5423" s="56" t="s">
        <v>41</v>
      </c>
      <c r="B5423" s="56" t="s">
        <v>2997</v>
      </c>
      <c r="C5423" s="56" t="s">
        <v>4505</v>
      </c>
    </row>
    <row r="5424" spans="1:3" x14ac:dyDescent="0.25">
      <c r="A5424" s="56" t="s">
        <v>41</v>
      </c>
      <c r="B5424" s="56" t="s">
        <v>3009</v>
      </c>
      <c r="C5424" s="56" t="s">
        <v>4505</v>
      </c>
    </row>
    <row r="5425" spans="1:3" x14ac:dyDescent="0.25">
      <c r="A5425" s="56" t="s">
        <v>41</v>
      </c>
      <c r="B5425" s="56" t="s">
        <v>1995</v>
      </c>
      <c r="C5425" s="56" t="s">
        <v>4502</v>
      </c>
    </row>
    <row r="5426" spans="1:3" x14ac:dyDescent="0.25">
      <c r="A5426" s="56" t="s">
        <v>41</v>
      </c>
      <c r="B5426" s="56" t="s">
        <v>2923</v>
      </c>
      <c r="C5426" s="56" t="s">
        <v>4505</v>
      </c>
    </row>
    <row r="5427" spans="1:3" x14ac:dyDescent="0.25">
      <c r="A5427" s="56" t="s">
        <v>41</v>
      </c>
      <c r="B5427" s="56" t="s">
        <v>1179</v>
      </c>
      <c r="C5427" s="56" t="s">
        <v>4460</v>
      </c>
    </row>
    <row r="5428" spans="1:3" x14ac:dyDescent="0.25">
      <c r="A5428" s="56" t="s">
        <v>41</v>
      </c>
      <c r="B5428" s="56" t="s">
        <v>2151</v>
      </c>
      <c r="C5428" s="56" t="s">
        <v>4446</v>
      </c>
    </row>
    <row r="5429" spans="1:3" x14ac:dyDescent="0.25">
      <c r="A5429" s="56" t="s">
        <v>41</v>
      </c>
      <c r="B5429" s="56" t="s">
        <v>2767</v>
      </c>
      <c r="C5429" s="56" t="s">
        <v>4458</v>
      </c>
    </row>
    <row r="5430" spans="1:3" x14ac:dyDescent="0.25">
      <c r="A5430" s="56" t="s">
        <v>41</v>
      </c>
      <c r="B5430" s="56" t="s">
        <v>1305</v>
      </c>
      <c r="C5430" s="56" t="s">
        <v>5088</v>
      </c>
    </row>
    <row r="5431" spans="1:3" x14ac:dyDescent="0.25">
      <c r="A5431" s="56" t="s">
        <v>41</v>
      </c>
      <c r="B5431" s="56" t="s">
        <v>1727</v>
      </c>
      <c r="C5431" s="56" t="s">
        <v>5089</v>
      </c>
    </row>
    <row r="5432" spans="1:3" x14ac:dyDescent="0.25">
      <c r="A5432" s="56" t="s">
        <v>41</v>
      </c>
      <c r="B5432" s="56" t="s">
        <v>2919</v>
      </c>
      <c r="C5432" s="56" t="s">
        <v>4505</v>
      </c>
    </row>
    <row r="5433" spans="1:3" x14ac:dyDescent="0.25">
      <c r="A5433" s="56" t="s">
        <v>41</v>
      </c>
      <c r="B5433" s="56" t="s">
        <v>1807</v>
      </c>
      <c r="C5433" s="56" t="s">
        <v>5090</v>
      </c>
    </row>
    <row r="5434" spans="1:3" x14ac:dyDescent="0.25">
      <c r="A5434" s="56" t="s">
        <v>41</v>
      </c>
      <c r="B5434" s="56" t="s">
        <v>669</v>
      </c>
      <c r="C5434" s="56" t="s">
        <v>4505</v>
      </c>
    </row>
    <row r="5435" spans="1:3" x14ac:dyDescent="0.25">
      <c r="A5435" s="56" t="s">
        <v>41</v>
      </c>
      <c r="B5435" s="56" t="s">
        <v>2285</v>
      </c>
      <c r="C5435" s="56" t="s">
        <v>5091</v>
      </c>
    </row>
    <row r="5436" spans="1:3" x14ac:dyDescent="0.25">
      <c r="A5436" s="56" t="s">
        <v>41</v>
      </c>
      <c r="B5436" s="56" t="s">
        <v>1715</v>
      </c>
      <c r="C5436" s="56" t="s">
        <v>5089</v>
      </c>
    </row>
    <row r="5437" spans="1:3" x14ac:dyDescent="0.25">
      <c r="A5437" s="56" t="s">
        <v>41</v>
      </c>
      <c r="B5437" s="56" t="s">
        <v>1649</v>
      </c>
      <c r="C5437" s="56" t="s">
        <v>5088</v>
      </c>
    </row>
    <row r="5438" spans="1:3" x14ac:dyDescent="0.25">
      <c r="A5438" s="56" t="s">
        <v>41</v>
      </c>
      <c r="B5438" s="56" t="s">
        <v>667</v>
      </c>
      <c r="C5438" s="56" t="s">
        <v>4505</v>
      </c>
    </row>
    <row r="5439" spans="1:3" x14ac:dyDescent="0.25">
      <c r="A5439" s="56" t="s">
        <v>41</v>
      </c>
      <c r="B5439" s="56" t="s">
        <v>3003</v>
      </c>
      <c r="C5439" s="56" t="s">
        <v>4505</v>
      </c>
    </row>
    <row r="5440" spans="1:3" x14ac:dyDescent="0.25">
      <c r="A5440" s="56" t="s">
        <v>41</v>
      </c>
      <c r="B5440" s="56" t="s">
        <v>1723</v>
      </c>
      <c r="C5440" s="56" t="s">
        <v>5089</v>
      </c>
    </row>
    <row r="5441" spans="1:3" x14ac:dyDescent="0.25">
      <c r="A5441" s="56" t="s">
        <v>41</v>
      </c>
      <c r="B5441" s="56" t="s">
        <v>1967</v>
      </c>
      <c r="C5441" s="56" t="s">
        <v>5088</v>
      </c>
    </row>
    <row r="5442" spans="1:3" x14ac:dyDescent="0.25">
      <c r="A5442" s="56" t="s">
        <v>41</v>
      </c>
      <c r="B5442" s="56" t="s">
        <v>1805</v>
      </c>
      <c r="C5442" s="56" t="s">
        <v>5090</v>
      </c>
    </row>
    <row r="5443" spans="1:3" x14ac:dyDescent="0.25">
      <c r="A5443" s="56" t="s">
        <v>41</v>
      </c>
      <c r="B5443" s="56" t="s">
        <v>3015</v>
      </c>
      <c r="C5443" s="56" t="s">
        <v>4505</v>
      </c>
    </row>
    <row r="5444" spans="1:3" x14ac:dyDescent="0.25">
      <c r="A5444" s="56" t="s">
        <v>41</v>
      </c>
      <c r="B5444" s="56" t="s">
        <v>655</v>
      </c>
      <c r="C5444" s="56" t="s">
        <v>4505</v>
      </c>
    </row>
    <row r="5445" spans="1:3" x14ac:dyDescent="0.25">
      <c r="A5445" s="56" t="s">
        <v>41</v>
      </c>
      <c r="B5445" s="56" t="s">
        <v>1307</v>
      </c>
      <c r="C5445" s="56" t="s">
        <v>5088</v>
      </c>
    </row>
    <row r="5446" spans="1:3" x14ac:dyDescent="0.25">
      <c r="A5446" s="56" t="s">
        <v>41</v>
      </c>
      <c r="B5446" s="56" t="s">
        <v>653</v>
      </c>
      <c r="C5446" s="56" t="s">
        <v>4505</v>
      </c>
    </row>
    <row r="5447" spans="1:3" x14ac:dyDescent="0.25">
      <c r="A5447" s="56" t="s">
        <v>41</v>
      </c>
      <c r="B5447" s="56" t="s">
        <v>1255</v>
      </c>
      <c r="C5447" s="56" t="s">
        <v>5090</v>
      </c>
    </row>
    <row r="5448" spans="1:3" x14ac:dyDescent="0.25">
      <c r="A5448" s="56" t="s">
        <v>41</v>
      </c>
      <c r="B5448" s="56" t="s">
        <v>1809</v>
      </c>
      <c r="C5448" s="56" t="s">
        <v>4496</v>
      </c>
    </row>
    <row r="5449" spans="1:3" x14ac:dyDescent="0.25">
      <c r="A5449" s="56" t="s">
        <v>41</v>
      </c>
      <c r="B5449" s="56" t="s">
        <v>1719</v>
      </c>
      <c r="C5449" s="56" t="s">
        <v>5092</v>
      </c>
    </row>
    <row r="5450" spans="1:3" x14ac:dyDescent="0.25">
      <c r="A5450" s="56" t="s">
        <v>41</v>
      </c>
      <c r="B5450" s="56" t="s">
        <v>1003</v>
      </c>
      <c r="C5450" s="56" t="s">
        <v>4469</v>
      </c>
    </row>
    <row r="5451" spans="1:3" x14ac:dyDescent="0.25">
      <c r="A5451" s="56" t="s">
        <v>41</v>
      </c>
      <c r="B5451" s="56" t="s">
        <v>1711</v>
      </c>
      <c r="C5451" s="56" t="s">
        <v>5089</v>
      </c>
    </row>
    <row r="5452" spans="1:3" x14ac:dyDescent="0.25">
      <c r="A5452" s="56" t="s">
        <v>41</v>
      </c>
      <c r="B5452" s="56" t="s">
        <v>1997</v>
      </c>
      <c r="C5452" s="56" t="s">
        <v>4502</v>
      </c>
    </row>
    <row r="5453" spans="1:3" x14ac:dyDescent="0.25">
      <c r="A5453" s="56" t="s">
        <v>41</v>
      </c>
      <c r="B5453" s="56" t="s">
        <v>2539</v>
      </c>
      <c r="C5453" s="56" t="s">
        <v>5090</v>
      </c>
    </row>
    <row r="5454" spans="1:3" x14ac:dyDescent="0.25">
      <c r="A5454" s="56" t="s">
        <v>41</v>
      </c>
      <c r="B5454" s="56" t="s">
        <v>3017</v>
      </c>
      <c r="C5454" s="56" t="s">
        <v>4505</v>
      </c>
    </row>
    <row r="5455" spans="1:3" x14ac:dyDescent="0.25">
      <c r="A5455" s="56" t="s">
        <v>41</v>
      </c>
      <c r="B5455" s="56" t="s">
        <v>651</v>
      </c>
      <c r="C5455" s="56" t="s">
        <v>4505</v>
      </c>
    </row>
    <row r="5456" spans="1:3" x14ac:dyDescent="0.25">
      <c r="A5456" s="56" t="s">
        <v>41</v>
      </c>
      <c r="B5456" s="56" t="s">
        <v>1969</v>
      </c>
      <c r="C5456" s="56" t="s">
        <v>5088</v>
      </c>
    </row>
    <row r="5457" spans="1:3" x14ac:dyDescent="0.25">
      <c r="A5457" s="56" t="s">
        <v>41</v>
      </c>
      <c r="B5457" s="56" t="s">
        <v>1725</v>
      </c>
      <c r="C5457" s="56" t="s">
        <v>5089</v>
      </c>
    </row>
    <row r="5458" spans="1:3" x14ac:dyDescent="0.25">
      <c r="A5458" s="56" t="s">
        <v>41</v>
      </c>
      <c r="B5458" s="56" t="s">
        <v>2999</v>
      </c>
      <c r="C5458" s="56" t="s">
        <v>4505</v>
      </c>
    </row>
    <row r="5459" spans="1:3" x14ac:dyDescent="0.25">
      <c r="A5459" s="56" t="s">
        <v>41</v>
      </c>
      <c r="B5459" s="56" t="s">
        <v>1311</v>
      </c>
      <c r="C5459" s="56" t="s">
        <v>5088</v>
      </c>
    </row>
    <row r="5460" spans="1:3" x14ac:dyDescent="0.25">
      <c r="A5460" s="56" t="s">
        <v>41</v>
      </c>
      <c r="B5460" s="56" t="s">
        <v>1713</v>
      </c>
      <c r="C5460" s="56" t="s">
        <v>5089</v>
      </c>
    </row>
    <row r="5461" spans="1:3" x14ac:dyDescent="0.25">
      <c r="A5461" s="56" t="s">
        <v>41</v>
      </c>
      <c r="B5461" s="56" t="s">
        <v>2517</v>
      </c>
      <c r="C5461" s="56" t="s">
        <v>5090</v>
      </c>
    </row>
    <row r="5462" spans="1:3" x14ac:dyDescent="0.25">
      <c r="A5462" s="56" t="s">
        <v>41</v>
      </c>
      <c r="B5462" s="56" t="s">
        <v>1707</v>
      </c>
      <c r="C5462" s="56" t="s">
        <v>4448</v>
      </c>
    </row>
    <row r="5463" spans="1:3" x14ac:dyDescent="0.25">
      <c r="A5463" s="56" t="s">
        <v>41</v>
      </c>
      <c r="B5463" s="56" t="s">
        <v>2749</v>
      </c>
      <c r="C5463" s="56" t="s">
        <v>4466</v>
      </c>
    </row>
    <row r="5464" spans="1:3" x14ac:dyDescent="0.25">
      <c r="A5464" s="56" t="s">
        <v>41</v>
      </c>
      <c r="B5464" s="56" t="s">
        <v>665</v>
      </c>
      <c r="C5464" s="56" t="s">
        <v>4505</v>
      </c>
    </row>
    <row r="5465" spans="1:3" x14ac:dyDescent="0.25">
      <c r="A5465" s="56" t="s">
        <v>41</v>
      </c>
      <c r="B5465" s="56" t="s">
        <v>3011</v>
      </c>
      <c r="C5465" s="56" t="s">
        <v>4505</v>
      </c>
    </row>
    <row r="5466" spans="1:3" x14ac:dyDescent="0.25">
      <c r="A5466" s="56" t="s">
        <v>41</v>
      </c>
      <c r="B5466" s="56" t="s">
        <v>2925</v>
      </c>
      <c r="C5466" s="56" t="s">
        <v>4505</v>
      </c>
    </row>
    <row r="5467" spans="1:3" x14ac:dyDescent="0.25">
      <c r="A5467" s="56" t="s">
        <v>41</v>
      </c>
      <c r="B5467" s="56" t="s">
        <v>2921</v>
      </c>
      <c r="C5467" s="56" t="s">
        <v>4505</v>
      </c>
    </row>
    <row r="5468" spans="1:3" x14ac:dyDescent="0.25">
      <c r="A5468" s="56" t="s">
        <v>41</v>
      </c>
      <c r="B5468" s="56" t="s">
        <v>3005</v>
      </c>
      <c r="C5468" s="56" t="s">
        <v>4505</v>
      </c>
    </row>
    <row r="5469" spans="1:3" x14ac:dyDescent="0.25">
      <c r="A5469" s="56" t="s">
        <v>41</v>
      </c>
      <c r="B5469" s="56" t="s">
        <v>3001</v>
      </c>
      <c r="C5469" s="56" t="s">
        <v>4505</v>
      </c>
    </row>
    <row r="5470" spans="1:3" x14ac:dyDescent="0.25">
      <c r="A5470" s="56" t="s">
        <v>41</v>
      </c>
      <c r="B5470" s="56" t="s">
        <v>3013</v>
      </c>
      <c r="C5470" s="56" t="s">
        <v>4505</v>
      </c>
    </row>
    <row r="5471" spans="1:3" x14ac:dyDescent="0.25">
      <c r="A5471" s="56" t="s">
        <v>41</v>
      </c>
      <c r="B5471" s="56" t="s">
        <v>2927</v>
      </c>
      <c r="C5471" s="56" t="s">
        <v>4505</v>
      </c>
    </row>
    <row r="5472" spans="1:3" x14ac:dyDescent="0.25">
      <c r="A5472" s="56" t="s">
        <v>41</v>
      </c>
      <c r="B5472" s="56" t="s">
        <v>3007</v>
      </c>
      <c r="C5472" s="56" t="s">
        <v>4505</v>
      </c>
    </row>
    <row r="5473" spans="1:3" x14ac:dyDescent="0.25">
      <c r="A5473" s="56" t="s">
        <v>41</v>
      </c>
      <c r="B5473" s="56" t="s">
        <v>3019</v>
      </c>
      <c r="C5473" s="56" t="s">
        <v>4505</v>
      </c>
    </row>
    <row r="5474" spans="1:3" x14ac:dyDescent="0.25">
      <c r="A5474" s="56" t="s">
        <v>41</v>
      </c>
      <c r="B5474" s="56" t="s">
        <v>2765</v>
      </c>
      <c r="C5474" s="56" t="s">
        <v>4458</v>
      </c>
    </row>
    <row r="5475" spans="1:3" x14ac:dyDescent="0.25">
      <c r="A5475" s="56" t="s">
        <v>41</v>
      </c>
      <c r="B5475" s="56" t="s">
        <v>1717</v>
      </c>
      <c r="C5475" s="56" t="s">
        <v>4559</v>
      </c>
    </row>
    <row r="5476" spans="1:3" x14ac:dyDescent="0.25">
      <c r="A5476" s="56" t="s">
        <v>41</v>
      </c>
      <c r="B5476" s="56" t="s">
        <v>2751</v>
      </c>
      <c r="C5476" s="56" t="s">
        <v>4466</v>
      </c>
    </row>
    <row r="5477" spans="1:3" x14ac:dyDescent="0.25">
      <c r="A5477" s="56" t="s">
        <v>39</v>
      </c>
      <c r="B5477" s="56" t="s">
        <v>2993</v>
      </c>
      <c r="C5477" s="56" t="s">
        <v>5093</v>
      </c>
    </row>
    <row r="5478" spans="1:3" x14ac:dyDescent="0.25">
      <c r="A5478" s="56" t="s">
        <v>39</v>
      </c>
      <c r="B5478" s="56" t="s">
        <v>2539</v>
      </c>
      <c r="C5478" s="56" t="s">
        <v>5094</v>
      </c>
    </row>
    <row r="5479" spans="1:3" x14ac:dyDescent="0.25">
      <c r="A5479" s="56" t="s">
        <v>39</v>
      </c>
      <c r="B5479" s="56" t="s">
        <v>1713</v>
      </c>
      <c r="C5479" s="56" t="s">
        <v>4445</v>
      </c>
    </row>
    <row r="5480" spans="1:3" x14ac:dyDescent="0.25">
      <c r="A5480" s="56" t="s">
        <v>39</v>
      </c>
      <c r="B5480" s="56" t="s">
        <v>1307</v>
      </c>
      <c r="C5480" s="56" t="s">
        <v>5095</v>
      </c>
    </row>
    <row r="5481" spans="1:3" x14ac:dyDescent="0.25">
      <c r="A5481" s="56" t="s">
        <v>39</v>
      </c>
      <c r="B5481" s="56" t="s">
        <v>1805</v>
      </c>
      <c r="C5481" s="56" t="s">
        <v>5094</v>
      </c>
    </row>
    <row r="5482" spans="1:3" x14ac:dyDescent="0.25">
      <c r="A5482" s="56" t="s">
        <v>39</v>
      </c>
      <c r="B5482" s="56" t="s">
        <v>1723</v>
      </c>
      <c r="C5482" s="56" t="s">
        <v>4445</v>
      </c>
    </row>
    <row r="5483" spans="1:3" x14ac:dyDescent="0.25">
      <c r="A5483" s="56" t="s">
        <v>39</v>
      </c>
      <c r="B5483" s="56" t="s">
        <v>1967</v>
      </c>
      <c r="C5483" s="56" t="s">
        <v>5095</v>
      </c>
    </row>
    <row r="5484" spans="1:3" x14ac:dyDescent="0.25">
      <c r="A5484" s="56" t="s">
        <v>39</v>
      </c>
      <c r="B5484" s="56" t="s">
        <v>2765</v>
      </c>
      <c r="C5484" s="56" t="s">
        <v>4458</v>
      </c>
    </row>
    <row r="5485" spans="1:3" x14ac:dyDescent="0.25">
      <c r="A5485" s="56" t="s">
        <v>39</v>
      </c>
      <c r="B5485" s="56" t="s">
        <v>1649</v>
      </c>
      <c r="C5485" s="56" t="s">
        <v>5095</v>
      </c>
    </row>
    <row r="5486" spans="1:3" x14ac:dyDescent="0.25">
      <c r="A5486" s="56" t="s">
        <v>39</v>
      </c>
      <c r="B5486" s="56" t="s">
        <v>1807</v>
      </c>
      <c r="C5486" s="56" t="s">
        <v>5094</v>
      </c>
    </row>
    <row r="5487" spans="1:3" x14ac:dyDescent="0.25">
      <c r="A5487" s="56" t="s">
        <v>39</v>
      </c>
      <c r="B5487" s="56" t="s">
        <v>2995</v>
      </c>
      <c r="C5487" s="56" t="s">
        <v>5093</v>
      </c>
    </row>
    <row r="5488" spans="1:3" x14ac:dyDescent="0.25">
      <c r="A5488" s="56" t="s">
        <v>39</v>
      </c>
      <c r="B5488" s="56" t="s">
        <v>1707</v>
      </c>
      <c r="C5488" s="56" t="s">
        <v>5096</v>
      </c>
    </row>
    <row r="5489" spans="1:3" x14ac:dyDescent="0.25">
      <c r="A5489" s="56" t="s">
        <v>39</v>
      </c>
      <c r="B5489" s="56" t="s">
        <v>1727</v>
      </c>
      <c r="C5489" s="56" t="s">
        <v>4445</v>
      </c>
    </row>
    <row r="5490" spans="1:3" x14ac:dyDescent="0.25">
      <c r="A5490" s="56" t="s">
        <v>39</v>
      </c>
      <c r="B5490" s="56" t="s">
        <v>1179</v>
      </c>
      <c r="C5490" s="56" t="s">
        <v>4460</v>
      </c>
    </row>
    <row r="5491" spans="1:3" x14ac:dyDescent="0.25">
      <c r="A5491" s="56" t="s">
        <v>39</v>
      </c>
      <c r="B5491" s="56" t="s">
        <v>1995</v>
      </c>
      <c r="C5491" s="56" t="s">
        <v>4502</v>
      </c>
    </row>
    <row r="5492" spans="1:3" x14ac:dyDescent="0.25">
      <c r="A5492" s="56" t="s">
        <v>39</v>
      </c>
      <c r="B5492" s="56" t="s">
        <v>1969</v>
      </c>
      <c r="C5492" s="56" t="s">
        <v>5095</v>
      </c>
    </row>
    <row r="5493" spans="1:3" x14ac:dyDescent="0.25">
      <c r="A5493" s="56" t="s">
        <v>39</v>
      </c>
      <c r="B5493" s="56" t="s">
        <v>1725</v>
      </c>
      <c r="C5493" s="56" t="s">
        <v>4445</v>
      </c>
    </row>
    <row r="5494" spans="1:3" x14ac:dyDescent="0.25">
      <c r="A5494" s="56" t="s">
        <v>39</v>
      </c>
      <c r="B5494" s="56" t="s">
        <v>1997</v>
      </c>
      <c r="C5494" s="56" t="s">
        <v>4502</v>
      </c>
    </row>
    <row r="5495" spans="1:3" x14ac:dyDescent="0.25">
      <c r="A5495" s="56" t="s">
        <v>39</v>
      </c>
      <c r="B5495" s="56" t="s">
        <v>1003</v>
      </c>
      <c r="C5495" s="56" t="s">
        <v>4469</v>
      </c>
    </row>
    <row r="5496" spans="1:3" x14ac:dyDescent="0.25">
      <c r="A5496" s="56" t="s">
        <v>39</v>
      </c>
      <c r="B5496" s="56" t="s">
        <v>1309</v>
      </c>
      <c r="C5496" s="56" t="s">
        <v>5095</v>
      </c>
    </row>
    <row r="5497" spans="1:3" x14ac:dyDescent="0.25">
      <c r="A5497" s="56" t="s">
        <v>39</v>
      </c>
      <c r="B5497" s="56" t="s">
        <v>2749</v>
      </c>
      <c r="C5497" s="56" t="s">
        <v>4466</v>
      </c>
    </row>
    <row r="5498" spans="1:3" x14ac:dyDescent="0.25">
      <c r="A5498" s="56" t="s">
        <v>39</v>
      </c>
      <c r="B5498" s="56" t="s">
        <v>1717</v>
      </c>
      <c r="C5498" s="56" t="s">
        <v>5097</v>
      </c>
    </row>
    <row r="5499" spans="1:3" x14ac:dyDescent="0.25">
      <c r="A5499" s="56" t="s">
        <v>39</v>
      </c>
      <c r="B5499" s="56" t="s">
        <v>515</v>
      </c>
      <c r="C5499" s="56" t="s">
        <v>5093</v>
      </c>
    </row>
    <row r="5500" spans="1:3" x14ac:dyDescent="0.25">
      <c r="A5500" s="56" t="s">
        <v>39</v>
      </c>
      <c r="B5500" s="56" t="s">
        <v>2517</v>
      </c>
      <c r="C5500" s="56" t="s">
        <v>5094</v>
      </c>
    </row>
    <row r="5501" spans="1:3" x14ac:dyDescent="0.25">
      <c r="A5501" s="56" t="s">
        <v>39</v>
      </c>
      <c r="B5501" s="56" t="s">
        <v>1311</v>
      </c>
      <c r="C5501" s="56" t="s">
        <v>5095</v>
      </c>
    </row>
    <row r="5502" spans="1:3" x14ac:dyDescent="0.25">
      <c r="A5502" s="56" t="s">
        <v>39</v>
      </c>
      <c r="B5502" s="56" t="s">
        <v>1711</v>
      </c>
      <c r="C5502" s="56" t="s">
        <v>4445</v>
      </c>
    </row>
    <row r="5503" spans="1:3" x14ac:dyDescent="0.25">
      <c r="A5503" s="56" t="s">
        <v>39</v>
      </c>
      <c r="B5503" s="56" t="s">
        <v>659</v>
      </c>
      <c r="C5503" s="56" t="s">
        <v>4469</v>
      </c>
    </row>
    <row r="5504" spans="1:3" x14ac:dyDescent="0.25">
      <c r="A5504" s="56" t="s">
        <v>39</v>
      </c>
      <c r="B5504" s="56" t="s">
        <v>1305</v>
      </c>
      <c r="C5504" s="56" t="s">
        <v>5095</v>
      </c>
    </row>
    <row r="5505" spans="1:3" x14ac:dyDescent="0.25">
      <c r="A5505" s="56" t="s">
        <v>39</v>
      </c>
      <c r="B5505" s="56" t="s">
        <v>2151</v>
      </c>
      <c r="C5505" s="56" t="s">
        <v>4446</v>
      </c>
    </row>
    <row r="5506" spans="1:3" x14ac:dyDescent="0.25">
      <c r="A5506" s="56" t="s">
        <v>39</v>
      </c>
      <c r="B5506" s="56" t="s">
        <v>2751</v>
      </c>
      <c r="C5506" s="56" t="s">
        <v>4466</v>
      </c>
    </row>
    <row r="5507" spans="1:3" x14ac:dyDescent="0.25">
      <c r="A5507" s="56" t="s">
        <v>39</v>
      </c>
      <c r="B5507" s="56" t="s">
        <v>2767</v>
      </c>
      <c r="C5507" s="56" t="s">
        <v>4458</v>
      </c>
    </row>
    <row r="5508" spans="1:3" x14ac:dyDescent="0.25">
      <c r="A5508" s="56" t="s">
        <v>39</v>
      </c>
      <c r="B5508" s="56" t="s">
        <v>2913</v>
      </c>
      <c r="C5508" s="56" t="s">
        <v>5093</v>
      </c>
    </row>
    <row r="5509" spans="1:3" x14ac:dyDescent="0.25">
      <c r="A5509" s="56" t="s">
        <v>39</v>
      </c>
      <c r="B5509" s="56" t="s">
        <v>1715</v>
      </c>
      <c r="C5509" s="56" t="s">
        <v>4445</v>
      </c>
    </row>
    <row r="5510" spans="1:3" x14ac:dyDescent="0.25">
      <c r="A5510" s="56" t="s">
        <v>39</v>
      </c>
      <c r="B5510" s="56" t="s">
        <v>1255</v>
      </c>
      <c r="C5510" s="56" t="s">
        <v>5094</v>
      </c>
    </row>
    <row r="5511" spans="1:3" x14ac:dyDescent="0.25">
      <c r="A5511" s="56" t="s">
        <v>39</v>
      </c>
      <c r="B5511" s="56" t="s">
        <v>1809</v>
      </c>
      <c r="C5511" s="56" t="s">
        <v>4496</v>
      </c>
    </row>
    <row r="5512" spans="1:3" x14ac:dyDescent="0.25">
      <c r="A5512" s="56" t="s">
        <v>39</v>
      </c>
      <c r="B5512" s="56" t="s">
        <v>1719</v>
      </c>
      <c r="C5512" s="56" t="s">
        <v>5098</v>
      </c>
    </row>
    <row r="5513" spans="1:3" x14ac:dyDescent="0.25">
      <c r="A5513" s="56" t="s">
        <v>267</v>
      </c>
      <c r="B5513" s="56" t="s">
        <v>1727</v>
      </c>
      <c r="C5513" s="56" t="s">
        <v>4445</v>
      </c>
    </row>
    <row r="5514" spans="1:3" x14ac:dyDescent="0.25">
      <c r="A5514" s="56" t="s">
        <v>267</v>
      </c>
      <c r="B5514" s="56" t="s">
        <v>1963</v>
      </c>
      <c r="C5514" s="56" t="s">
        <v>5099</v>
      </c>
    </row>
    <row r="5515" spans="1:3" x14ac:dyDescent="0.25">
      <c r="A5515" s="56" t="s">
        <v>267</v>
      </c>
      <c r="B5515" s="56" t="s">
        <v>1179</v>
      </c>
      <c r="C5515" s="56" t="s">
        <v>4460</v>
      </c>
    </row>
    <row r="5516" spans="1:3" x14ac:dyDescent="0.25">
      <c r="A5516" s="56" t="s">
        <v>267</v>
      </c>
      <c r="B5516" s="56" t="s">
        <v>2765</v>
      </c>
      <c r="C5516" s="56" t="s">
        <v>4458</v>
      </c>
    </row>
    <row r="5517" spans="1:3" x14ac:dyDescent="0.25">
      <c r="A5517" s="56" t="s">
        <v>267</v>
      </c>
      <c r="B5517" s="56" t="s">
        <v>1307</v>
      </c>
      <c r="C5517" s="56" t="s">
        <v>5100</v>
      </c>
    </row>
    <row r="5518" spans="1:3" x14ac:dyDescent="0.25">
      <c r="A5518" s="56" t="s">
        <v>267</v>
      </c>
      <c r="B5518" s="56" t="s">
        <v>1961</v>
      </c>
      <c r="C5518" s="56" t="s">
        <v>5099</v>
      </c>
    </row>
    <row r="5519" spans="1:3" x14ac:dyDescent="0.25">
      <c r="A5519" s="56" t="s">
        <v>267</v>
      </c>
      <c r="B5519" s="56" t="s">
        <v>2767</v>
      </c>
      <c r="C5519" s="56" t="s">
        <v>4458</v>
      </c>
    </row>
    <row r="5520" spans="1:3" x14ac:dyDescent="0.25">
      <c r="A5520" s="56" t="s">
        <v>267</v>
      </c>
      <c r="B5520" s="56" t="s">
        <v>2151</v>
      </c>
      <c r="C5520" s="56" t="s">
        <v>4446</v>
      </c>
    </row>
    <row r="5521" spans="1:3" x14ac:dyDescent="0.25">
      <c r="A5521" s="56" t="s">
        <v>267</v>
      </c>
      <c r="B5521" s="56" t="s">
        <v>1241</v>
      </c>
      <c r="C5521" s="56" t="s">
        <v>5101</v>
      </c>
    </row>
    <row r="5522" spans="1:3" x14ac:dyDescent="0.25">
      <c r="A5522" s="56" t="s">
        <v>267</v>
      </c>
      <c r="B5522" s="56" t="s">
        <v>1713</v>
      </c>
      <c r="C5522" s="56" t="s">
        <v>4445</v>
      </c>
    </row>
    <row r="5523" spans="1:3" x14ac:dyDescent="0.25">
      <c r="A5523" s="56" t="s">
        <v>267</v>
      </c>
      <c r="B5523" s="56" t="s">
        <v>1807</v>
      </c>
      <c r="C5523" s="56" t="s">
        <v>4446</v>
      </c>
    </row>
    <row r="5524" spans="1:3" x14ac:dyDescent="0.25">
      <c r="A5524" s="56" t="s">
        <v>267</v>
      </c>
      <c r="B5524" s="56" t="s">
        <v>1995</v>
      </c>
      <c r="C5524" s="56" t="s">
        <v>4446</v>
      </c>
    </row>
    <row r="5525" spans="1:3" x14ac:dyDescent="0.25">
      <c r="A5525" s="56" t="s">
        <v>267</v>
      </c>
      <c r="B5525" s="56" t="s">
        <v>1305</v>
      </c>
      <c r="C5525" s="56" t="s">
        <v>5100</v>
      </c>
    </row>
    <row r="5526" spans="1:3" x14ac:dyDescent="0.25">
      <c r="A5526" s="56" t="s">
        <v>267</v>
      </c>
      <c r="B5526" s="56" t="s">
        <v>1715</v>
      </c>
      <c r="C5526" s="56" t="s">
        <v>4445</v>
      </c>
    </row>
    <row r="5527" spans="1:3" x14ac:dyDescent="0.25">
      <c r="A5527" s="56" t="s">
        <v>267</v>
      </c>
      <c r="B5527" s="56" t="s">
        <v>1717</v>
      </c>
      <c r="C5527" s="56" t="s">
        <v>5102</v>
      </c>
    </row>
    <row r="5528" spans="1:3" x14ac:dyDescent="0.25">
      <c r="A5528" s="56" t="s">
        <v>267</v>
      </c>
      <c r="B5528" s="56" t="s">
        <v>1809</v>
      </c>
      <c r="C5528" s="56" t="s">
        <v>4446</v>
      </c>
    </row>
    <row r="5529" spans="1:3" x14ac:dyDescent="0.25">
      <c r="A5529" s="56" t="s">
        <v>267</v>
      </c>
      <c r="B5529" s="56" t="s">
        <v>1649</v>
      </c>
      <c r="C5529" s="56" t="s">
        <v>5100</v>
      </c>
    </row>
    <row r="5530" spans="1:3" x14ac:dyDescent="0.25">
      <c r="A5530" s="56" t="s">
        <v>267</v>
      </c>
      <c r="B5530" s="56" t="s">
        <v>1309</v>
      </c>
      <c r="C5530" s="56" t="s">
        <v>5100</v>
      </c>
    </row>
    <row r="5531" spans="1:3" x14ac:dyDescent="0.25">
      <c r="A5531" s="56" t="s">
        <v>267</v>
      </c>
      <c r="B5531" s="56" t="s">
        <v>1003</v>
      </c>
      <c r="C5531" s="56" t="s">
        <v>4446</v>
      </c>
    </row>
    <row r="5532" spans="1:3" x14ac:dyDescent="0.25">
      <c r="A5532" s="56" t="s">
        <v>267</v>
      </c>
      <c r="B5532" s="56" t="s">
        <v>659</v>
      </c>
      <c r="C5532" s="56" t="s">
        <v>4446</v>
      </c>
    </row>
    <row r="5533" spans="1:3" x14ac:dyDescent="0.25">
      <c r="A5533" s="56" t="s">
        <v>267</v>
      </c>
      <c r="B5533" s="56" t="s">
        <v>1805</v>
      </c>
      <c r="C5533" s="56" t="s">
        <v>4446</v>
      </c>
    </row>
    <row r="5534" spans="1:3" x14ac:dyDescent="0.25">
      <c r="A5534" s="56" t="s">
        <v>267</v>
      </c>
      <c r="B5534" s="56" t="s">
        <v>1707</v>
      </c>
      <c r="C5534" s="56" t="s">
        <v>4457</v>
      </c>
    </row>
    <row r="5535" spans="1:3" x14ac:dyDescent="0.25">
      <c r="A5535" s="56" t="s">
        <v>267</v>
      </c>
      <c r="B5535" s="56" t="s">
        <v>1711</v>
      </c>
      <c r="C5535" s="56" t="s">
        <v>4445</v>
      </c>
    </row>
    <row r="5536" spans="1:3" x14ac:dyDescent="0.25">
      <c r="A5536" s="56" t="s">
        <v>267</v>
      </c>
      <c r="B5536" s="56" t="s">
        <v>2539</v>
      </c>
      <c r="C5536" s="56" t="s">
        <v>4446</v>
      </c>
    </row>
    <row r="5537" spans="1:3" x14ac:dyDescent="0.25">
      <c r="A5537" s="56" t="s">
        <v>267</v>
      </c>
      <c r="B5537" s="56" t="s">
        <v>1997</v>
      </c>
      <c r="C5537" s="56" t="s">
        <v>4446</v>
      </c>
    </row>
    <row r="5538" spans="1:3" x14ac:dyDescent="0.25">
      <c r="A5538" s="56" t="s">
        <v>267</v>
      </c>
      <c r="B5538" s="56" t="s">
        <v>1255</v>
      </c>
      <c r="C5538" s="56" t="s">
        <v>4446</v>
      </c>
    </row>
    <row r="5539" spans="1:3" x14ac:dyDescent="0.25">
      <c r="A5539" s="56" t="s">
        <v>267</v>
      </c>
      <c r="B5539" s="56" t="s">
        <v>1967</v>
      </c>
      <c r="C5539" s="56" t="s">
        <v>5100</v>
      </c>
    </row>
    <row r="5540" spans="1:3" x14ac:dyDescent="0.25">
      <c r="A5540" s="56" t="s">
        <v>267</v>
      </c>
      <c r="B5540" s="56" t="s">
        <v>2517</v>
      </c>
      <c r="C5540" s="56" t="s">
        <v>4446</v>
      </c>
    </row>
    <row r="5541" spans="1:3" x14ac:dyDescent="0.25">
      <c r="A5541" s="56" t="s">
        <v>267</v>
      </c>
      <c r="B5541" s="56" t="s">
        <v>1311</v>
      </c>
      <c r="C5541" s="56" t="s">
        <v>5100</v>
      </c>
    </row>
    <row r="5542" spans="1:3" x14ac:dyDescent="0.25">
      <c r="A5542" s="56" t="s">
        <v>267</v>
      </c>
      <c r="B5542" s="56" t="s">
        <v>1723</v>
      </c>
      <c r="C5542" s="56" t="s">
        <v>4445</v>
      </c>
    </row>
    <row r="5543" spans="1:3" x14ac:dyDescent="0.25">
      <c r="A5543" s="56" t="s">
        <v>267</v>
      </c>
      <c r="B5543" s="56" t="s">
        <v>1725</v>
      </c>
      <c r="C5543" s="56" t="s">
        <v>4445</v>
      </c>
    </row>
    <row r="5544" spans="1:3" x14ac:dyDescent="0.25">
      <c r="A5544" s="56" t="s">
        <v>267</v>
      </c>
      <c r="B5544" s="56" t="s">
        <v>1969</v>
      </c>
      <c r="C5544" s="56" t="s">
        <v>5100</v>
      </c>
    </row>
    <row r="5545" spans="1:3" x14ac:dyDescent="0.25">
      <c r="A5545" s="56" t="s">
        <v>267</v>
      </c>
      <c r="B5545" s="56" t="s">
        <v>1719</v>
      </c>
      <c r="C5545" s="56" t="s">
        <v>4459</v>
      </c>
    </row>
    <row r="5546" spans="1:3" x14ac:dyDescent="0.25">
      <c r="A5546" s="56" t="s">
        <v>3451</v>
      </c>
      <c r="B5546" s="56" t="s">
        <v>1309</v>
      </c>
      <c r="C5546" s="56" t="s">
        <v>5103</v>
      </c>
    </row>
    <row r="5547" spans="1:3" x14ac:dyDescent="0.25">
      <c r="A5547" s="56" t="s">
        <v>3451</v>
      </c>
      <c r="B5547" s="56" t="s">
        <v>1707</v>
      </c>
      <c r="C5547" s="56" t="s">
        <v>4468</v>
      </c>
    </row>
    <row r="5548" spans="1:3" x14ac:dyDescent="0.25">
      <c r="A5548" s="56" t="s">
        <v>3451</v>
      </c>
      <c r="B5548" s="56" t="s">
        <v>1305</v>
      </c>
      <c r="C5548" s="56" t="s">
        <v>5103</v>
      </c>
    </row>
    <row r="5549" spans="1:3" x14ac:dyDescent="0.25">
      <c r="A5549" s="56" t="s">
        <v>3451</v>
      </c>
      <c r="B5549" s="56" t="s">
        <v>2517</v>
      </c>
      <c r="C5549" s="56" t="s">
        <v>5104</v>
      </c>
    </row>
    <row r="5550" spans="1:3" x14ac:dyDescent="0.25">
      <c r="A5550" s="56" t="s">
        <v>3451</v>
      </c>
      <c r="B5550" s="56" t="s">
        <v>1311</v>
      </c>
      <c r="C5550" s="56" t="s">
        <v>5103</v>
      </c>
    </row>
    <row r="5551" spans="1:3" x14ac:dyDescent="0.25">
      <c r="A5551" s="56" t="s">
        <v>3451</v>
      </c>
      <c r="B5551" s="56" t="s">
        <v>1307</v>
      </c>
      <c r="C5551" s="56" t="s">
        <v>5103</v>
      </c>
    </row>
    <row r="5552" spans="1:3" x14ac:dyDescent="0.25">
      <c r="A5552" s="56" t="s">
        <v>3451</v>
      </c>
      <c r="B5552" s="56" t="s">
        <v>1969</v>
      </c>
      <c r="C5552" s="56" t="s">
        <v>5103</v>
      </c>
    </row>
    <row r="5553" spans="1:3" x14ac:dyDescent="0.25">
      <c r="A5553" s="56" t="s">
        <v>3451</v>
      </c>
      <c r="B5553" s="56" t="s">
        <v>1727</v>
      </c>
      <c r="C5553" s="56" t="s">
        <v>4445</v>
      </c>
    </row>
    <row r="5554" spans="1:3" x14ac:dyDescent="0.25">
      <c r="A5554" s="56" t="s">
        <v>3451</v>
      </c>
      <c r="B5554" s="56" t="s">
        <v>2539</v>
      </c>
      <c r="C5554" s="56" t="s">
        <v>5104</v>
      </c>
    </row>
    <row r="5555" spans="1:3" x14ac:dyDescent="0.25">
      <c r="A5555" s="56" t="s">
        <v>3451</v>
      </c>
      <c r="B5555" s="56" t="s">
        <v>1967</v>
      </c>
      <c r="C5555" s="56" t="s">
        <v>5103</v>
      </c>
    </row>
    <row r="5556" spans="1:3" x14ac:dyDescent="0.25">
      <c r="A5556" s="56" t="s">
        <v>3451</v>
      </c>
      <c r="B5556" s="56" t="s">
        <v>1717</v>
      </c>
      <c r="C5556" s="56" t="s">
        <v>4451</v>
      </c>
    </row>
    <row r="5557" spans="1:3" x14ac:dyDescent="0.25">
      <c r="A5557" s="56" t="s">
        <v>3451</v>
      </c>
      <c r="B5557" s="56" t="s">
        <v>1649</v>
      </c>
      <c r="C5557" s="56" t="s">
        <v>5103</v>
      </c>
    </row>
    <row r="5558" spans="1:3" x14ac:dyDescent="0.25">
      <c r="A5558" s="56" t="s">
        <v>3451</v>
      </c>
      <c r="B5558" s="56" t="s">
        <v>1715</v>
      </c>
      <c r="C5558" s="56" t="s">
        <v>4445</v>
      </c>
    </row>
    <row r="5559" spans="1:3" x14ac:dyDescent="0.25">
      <c r="A5559" s="56" t="s">
        <v>28</v>
      </c>
      <c r="B5559" s="56" t="s">
        <v>1719</v>
      </c>
      <c r="C5559" s="56" t="s">
        <v>5105</v>
      </c>
    </row>
    <row r="5560" spans="1:3" x14ac:dyDescent="0.25">
      <c r="A5560" s="56" t="s">
        <v>28</v>
      </c>
      <c r="B5560" s="56" t="s">
        <v>1969</v>
      </c>
      <c r="C5560" s="56" t="s">
        <v>5106</v>
      </c>
    </row>
    <row r="5561" spans="1:3" x14ac:dyDescent="0.25">
      <c r="A5561" s="56" t="s">
        <v>28</v>
      </c>
      <c r="B5561" s="56" t="s">
        <v>1311</v>
      </c>
      <c r="C5561" s="56" t="s">
        <v>5106</v>
      </c>
    </row>
    <row r="5562" spans="1:3" x14ac:dyDescent="0.25">
      <c r="A5562" s="56" t="s">
        <v>28</v>
      </c>
      <c r="B5562" s="56" t="s">
        <v>2539</v>
      </c>
      <c r="C5562" s="56" t="s">
        <v>5107</v>
      </c>
    </row>
    <row r="5563" spans="1:3" x14ac:dyDescent="0.25">
      <c r="A5563" s="56" t="s">
        <v>28</v>
      </c>
      <c r="B5563" s="56" t="s">
        <v>1967</v>
      </c>
      <c r="C5563" s="56" t="s">
        <v>5106</v>
      </c>
    </row>
    <row r="5564" spans="1:3" x14ac:dyDescent="0.25">
      <c r="A5564" s="56" t="s">
        <v>28</v>
      </c>
      <c r="B5564" s="56" t="s">
        <v>1997</v>
      </c>
      <c r="C5564" s="56" t="s">
        <v>4502</v>
      </c>
    </row>
    <row r="5565" spans="1:3" x14ac:dyDescent="0.25">
      <c r="A5565" s="56" t="s">
        <v>28</v>
      </c>
      <c r="B5565" s="56" t="s">
        <v>1255</v>
      </c>
      <c r="C5565" s="56" t="s">
        <v>5108</v>
      </c>
    </row>
    <row r="5566" spans="1:3" x14ac:dyDescent="0.25">
      <c r="A5566" s="56" t="s">
        <v>28</v>
      </c>
      <c r="B5566" s="56" t="s">
        <v>1963</v>
      </c>
      <c r="C5566" s="56" t="s">
        <v>5109</v>
      </c>
    </row>
    <row r="5567" spans="1:3" x14ac:dyDescent="0.25">
      <c r="A5567" s="56" t="s">
        <v>28</v>
      </c>
      <c r="B5567" s="56" t="s">
        <v>1717</v>
      </c>
      <c r="C5567" s="56" t="s">
        <v>5110</v>
      </c>
    </row>
    <row r="5568" spans="1:3" x14ac:dyDescent="0.25">
      <c r="A5568" s="56" t="s">
        <v>28</v>
      </c>
      <c r="B5568" s="56" t="s">
        <v>659</v>
      </c>
      <c r="C5568" s="56" t="s">
        <v>5107</v>
      </c>
    </row>
    <row r="5569" spans="1:3" x14ac:dyDescent="0.25">
      <c r="A5569" s="56" t="s">
        <v>28</v>
      </c>
      <c r="B5569" s="56" t="s">
        <v>1715</v>
      </c>
      <c r="C5569" s="56" t="s">
        <v>4445</v>
      </c>
    </row>
    <row r="5570" spans="1:3" x14ac:dyDescent="0.25">
      <c r="A5570" s="56" t="s">
        <v>28</v>
      </c>
      <c r="B5570" s="56" t="s">
        <v>1805</v>
      </c>
      <c r="C5570" s="56" t="s">
        <v>5108</v>
      </c>
    </row>
    <row r="5571" spans="1:3" x14ac:dyDescent="0.25">
      <c r="A5571" s="56" t="s">
        <v>28</v>
      </c>
      <c r="B5571" s="56" t="s">
        <v>1003</v>
      </c>
      <c r="C5571" s="56" t="s">
        <v>5107</v>
      </c>
    </row>
    <row r="5572" spans="1:3" x14ac:dyDescent="0.25">
      <c r="A5572" s="56" t="s">
        <v>28</v>
      </c>
      <c r="B5572" s="56" t="s">
        <v>1309</v>
      </c>
      <c r="C5572" s="56" t="s">
        <v>5106</v>
      </c>
    </row>
    <row r="5573" spans="1:3" x14ac:dyDescent="0.25">
      <c r="A5573" s="56" t="s">
        <v>28</v>
      </c>
      <c r="B5573" s="56" t="s">
        <v>1649</v>
      </c>
      <c r="C5573" s="56" t="s">
        <v>5106</v>
      </c>
    </row>
    <row r="5574" spans="1:3" x14ac:dyDescent="0.25">
      <c r="A5574" s="56" t="s">
        <v>28</v>
      </c>
      <c r="B5574" s="56" t="s">
        <v>1959</v>
      </c>
      <c r="C5574" s="56" t="s">
        <v>5111</v>
      </c>
    </row>
    <row r="5575" spans="1:3" x14ac:dyDescent="0.25">
      <c r="A5575" s="56" t="s">
        <v>28</v>
      </c>
      <c r="B5575" s="56" t="s">
        <v>2517</v>
      </c>
      <c r="C5575" s="56" t="s">
        <v>5107</v>
      </c>
    </row>
    <row r="5576" spans="1:3" x14ac:dyDescent="0.25">
      <c r="A5576" s="56" t="s">
        <v>28</v>
      </c>
      <c r="B5576" s="56" t="s">
        <v>1305</v>
      </c>
      <c r="C5576" s="56" t="s">
        <v>5106</v>
      </c>
    </row>
    <row r="5577" spans="1:3" x14ac:dyDescent="0.25">
      <c r="A5577" s="56" t="s">
        <v>28</v>
      </c>
      <c r="B5577" s="56" t="s">
        <v>2751</v>
      </c>
      <c r="C5577" s="56" t="s">
        <v>4466</v>
      </c>
    </row>
    <row r="5578" spans="1:3" x14ac:dyDescent="0.25">
      <c r="A5578" s="56" t="s">
        <v>28</v>
      </c>
      <c r="B5578" s="56" t="s">
        <v>1809</v>
      </c>
      <c r="C5578" s="56" t="s">
        <v>4496</v>
      </c>
    </row>
    <row r="5579" spans="1:3" x14ac:dyDescent="0.25">
      <c r="A5579" s="56" t="s">
        <v>28</v>
      </c>
      <c r="B5579" s="56" t="s">
        <v>1807</v>
      </c>
      <c r="C5579" s="56" t="s">
        <v>5108</v>
      </c>
    </row>
    <row r="5580" spans="1:3" x14ac:dyDescent="0.25">
      <c r="A5580" s="56" t="s">
        <v>28</v>
      </c>
      <c r="B5580" s="56" t="s">
        <v>1995</v>
      </c>
      <c r="C5580" s="56" t="s">
        <v>4502</v>
      </c>
    </row>
    <row r="5581" spans="1:3" x14ac:dyDescent="0.25">
      <c r="A5581" s="56" t="s">
        <v>28</v>
      </c>
      <c r="B5581" s="56" t="s">
        <v>2749</v>
      </c>
      <c r="C5581" s="56" t="s">
        <v>4466</v>
      </c>
    </row>
    <row r="5582" spans="1:3" x14ac:dyDescent="0.25">
      <c r="A5582" s="56" t="s">
        <v>28</v>
      </c>
      <c r="B5582" s="56" t="s">
        <v>2767</v>
      </c>
      <c r="C5582" s="56" t="s">
        <v>4458</v>
      </c>
    </row>
    <row r="5583" spans="1:3" x14ac:dyDescent="0.25">
      <c r="A5583" s="56" t="s">
        <v>28</v>
      </c>
      <c r="B5583" s="56" t="s">
        <v>2151</v>
      </c>
      <c r="C5583" s="56" t="s">
        <v>4446</v>
      </c>
    </row>
    <row r="5584" spans="1:3" x14ac:dyDescent="0.25">
      <c r="A5584" s="56" t="s">
        <v>28</v>
      </c>
      <c r="B5584" s="56" t="s">
        <v>1961</v>
      </c>
      <c r="C5584" s="56" t="s">
        <v>5109</v>
      </c>
    </row>
    <row r="5585" spans="1:3" x14ac:dyDescent="0.25">
      <c r="A5585" s="56" t="s">
        <v>28</v>
      </c>
      <c r="B5585" s="56" t="s">
        <v>1685</v>
      </c>
      <c r="C5585" s="56" t="s">
        <v>5112</v>
      </c>
    </row>
    <row r="5586" spans="1:3" x14ac:dyDescent="0.25">
      <c r="A5586" s="56" t="s">
        <v>28</v>
      </c>
      <c r="B5586" s="56" t="s">
        <v>1307</v>
      </c>
      <c r="C5586" s="56" t="s">
        <v>5106</v>
      </c>
    </row>
    <row r="5587" spans="1:3" x14ac:dyDescent="0.25">
      <c r="A5587" s="56" t="s">
        <v>28</v>
      </c>
      <c r="B5587" s="56" t="s">
        <v>1707</v>
      </c>
      <c r="C5587" s="56" t="s">
        <v>5113</v>
      </c>
    </row>
    <row r="5588" spans="1:3" x14ac:dyDescent="0.25">
      <c r="A5588" s="56" t="s">
        <v>28</v>
      </c>
      <c r="B5588" s="56" t="s">
        <v>1179</v>
      </c>
      <c r="C5588" s="56" t="s">
        <v>4460</v>
      </c>
    </row>
    <row r="5589" spans="1:3" x14ac:dyDescent="0.25">
      <c r="A5589" s="56" t="s">
        <v>28</v>
      </c>
      <c r="B5589" s="56" t="s">
        <v>1727</v>
      </c>
      <c r="C5589" s="56" t="s">
        <v>4445</v>
      </c>
    </row>
    <row r="5590" spans="1:3" x14ac:dyDescent="0.25">
      <c r="A5590" s="56" t="s">
        <v>28</v>
      </c>
      <c r="B5590" s="56" t="s">
        <v>2765</v>
      </c>
      <c r="C5590" s="56" t="s">
        <v>4458</v>
      </c>
    </row>
    <row r="5591" spans="1:3" x14ac:dyDescent="0.25">
      <c r="A5591" s="56" t="s">
        <v>129</v>
      </c>
      <c r="B5591" s="56" t="s">
        <v>1959</v>
      </c>
      <c r="C5591" s="56" t="s">
        <v>5114</v>
      </c>
    </row>
    <row r="5592" spans="1:3" x14ac:dyDescent="0.25">
      <c r="A5592" s="56" t="s">
        <v>129</v>
      </c>
      <c r="B5592" s="56" t="s">
        <v>1713</v>
      </c>
      <c r="C5592" s="56" t="s">
        <v>4445</v>
      </c>
    </row>
    <row r="5593" spans="1:3" x14ac:dyDescent="0.25">
      <c r="A5593" s="56" t="s">
        <v>129</v>
      </c>
      <c r="B5593" s="56" t="s">
        <v>2517</v>
      </c>
      <c r="C5593" s="56" t="s">
        <v>4446</v>
      </c>
    </row>
    <row r="5594" spans="1:3" x14ac:dyDescent="0.25">
      <c r="A5594" s="56" t="s">
        <v>129</v>
      </c>
      <c r="B5594" s="56" t="s">
        <v>1717</v>
      </c>
      <c r="C5594" s="56" t="s">
        <v>5115</v>
      </c>
    </row>
    <row r="5595" spans="1:3" x14ac:dyDescent="0.25">
      <c r="A5595" s="56" t="s">
        <v>129</v>
      </c>
      <c r="B5595" s="56" t="s">
        <v>1707</v>
      </c>
      <c r="C5595" s="56" t="s">
        <v>4468</v>
      </c>
    </row>
    <row r="5596" spans="1:3" x14ac:dyDescent="0.25">
      <c r="A5596" s="56" t="s">
        <v>129</v>
      </c>
      <c r="B5596" s="56" t="s">
        <v>1963</v>
      </c>
      <c r="C5596" s="56" t="s">
        <v>5116</v>
      </c>
    </row>
    <row r="5597" spans="1:3" x14ac:dyDescent="0.25">
      <c r="A5597" s="56" t="s">
        <v>129</v>
      </c>
      <c r="B5597" s="56" t="s">
        <v>2765</v>
      </c>
      <c r="C5597" s="56" t="s">
        <v>4458</v>
      </c>
    </row>
    <row r="5598" spans="1:3" x14ac:dyDescent="0.25">
      <c r="A5598" s="56" t="s">
        <v>129</v>
      </c>
      <c r="B5598" s="56" t="s">
        <v>1311</v>
      </c>
      <c r="C5598" s="56" t="s">
        <v>5117</v>
      </c>
    </row>
    <row r="5599" spans="1:3" x14ac:dyDescent="0.25">
      <c r="A5599" s="56" t="s">
        <v>129</v>
      </c>
      <c r="B5599" s="56" t="s">
        <v>2539</v>
      </c>
      <c r="C5599" s="56" t="s">
        <v>4446</v>
      </c>
    </row>
    <row r="5600" spans="1:3" x14ac:dyDescent="0.25">
      <c r="A5600" s="56" t="s">
        <v>129</v>
      </c>
      <c r="B5600" s="56" t="s">
        <v>1969</v>
      </c>
      <c r="C5600" s="56" t="s">
        <v>5117</v>
      </c>
    </row>
    <row r="5601" spans="1:3" x14ac:dyDescent="0.25">
      <c r="A5601" s="56" t="s">
        <v>129</v>
      </c>
      <c r="B5601" s="56" t="s">
        <v>1711</v>
      </c>
      <c r="C5601" s="56" t="s">
        <v>4445</v>
      </c>
    </row>
    <row r="5602" spans="1:3" x14ac:dyDescent="0.25">
      <c r="A5602" s="56" t="s">
        <v>129</v>
      </c>
      <c r="B5602" s="56" t="s">
        <v>1725</v>
      </c>
      <c r="C5602" s="56" t="s">
        <v>4445</v>
      </c>
    </row>
    <row r="5603" spans="1:3" x14ac:dyDescent="0.25">
      <c r="A5603" s="56" t="s">
        <v>129</v>
      </c>
      <c r="B5603" s="56" t="s">
        <v>1309</v>
      </c>
      <c r="C5603" s="56" t="s">
        <v>5117</v>
      </c>
    </row>
    <row r="5604" spans="1:3" x14ac:dyDescent="0.25">
      <c r="A5604" s="56" t="s">
        <v>129</v>
      </c>
      <c r="B5604" s="56" t="s">
        <v>1997</v>
      </c>
      <c r="C5604" s="56" t="s">
        <v>4446</v>
      </c>
    </row>
    <row r="5605" spans="1:3" x14ac:dyDescent="0.25">
      <c r="A5605" s="56" t="s">
        <v>129</v>
      </c>
      <c r="B5605" s="56" t="s">
        <v>659</v>
      </c>
      <c r="C5605" s="56" t="s">
        <v>4446</v>
      </c>
    </row>
    <row r="5606" spans="1:3" x14ac:dyDescent="0.25">
      <c r="A5606" s="56" t="s">
        <v>129</v>
      </c>
      <c r="B5606" s="56" t="s">
        <v>1003</v>
      </c>
      <c r="C5606" s="56" t="s">
        <v>4446</v>
      </c>
    </row>
    <row r="5607" spans="1:3" x14ac:dyDescent="0.25">
      <c r="A5607" s="56" t="s">
        <v>129</v>
      </c>
      <c r="B5607" s="56" t="s">
        <v>1305</v>
      </c>
      <c r="C5607" s="56" t="s">
        <v>5117</v>
      </c>
    </row>
    <row r="5608" spans="1:3" x14ac:dyDescent="0.25">
      <c r="A5608" s="56" t="s">
        <v>129</v>
      </c>
      <c r="B5608" s="56" t="s">
        <v>2151</v>
      </c>
      <c r="C5608" s="56" t="s">
        <v>4446</v>
      </c>
    </row>
    <row r="5609" spans="1:3" x14ac:dyDescent="0.25">
      <c r="A5609" s="56" t="s">
        <v>129</v>
      </c>
      <c r="B5609" s="56" t="s">
        <v>1995</v>
      </c>
      <c r="C5609" s="56" t="s">
        <v>4446</v>
      </c>
    </row>
    <row r="5610" spans="1:3" x14ac:dyDescent="0.25">
      <c r="A5610" s="56" t="s">
        <v>129</v>
      </c>
      <c r="B5610" s="56" t="s">
        <v>1307</v>
      </c>
      <c r="C5610" s="56" t="s">
        <v>5117</v>
      </c>
    </row>
    <row r="5611" spans="1:3" x14ac:dyDescent="0.25">
      <c r="A5611" s="56" t="s">
        <v>129</v>
      </c>
      <c r="B5611" s="56" t="s">
        <v>1727</v>
      </c>
      <c r="C5611" s="56" t="s">
        <v>4445</v>
      </c>
    </row>
    <row r="5612" spans="1:3" x14ac:dyDescent="0.25">
      <c r="A5612" s="56" t="s">
        <v>129</v>
      </c>
      <c r="B5612" s="56" t="s">
        <v>1809</v>
      </c>
      <c r="C5612" s="56" t="s">
        <v>4446</v>
      </c>
    </row>
    <row r="5613" spans="1:3" x14ac:dyDescent="0.25">
      <c r="A5613" s="56" t="s">
        <v>129</v>
      </c>
      <c r="B5613" s="56" t="s">
        <v>1179</v>
      </c>
      <c r="C5613" s="56" t="s">
        <v>4460</v>
      </c>
    </row>
    <row r="5614" spans="1:3" x14ac:dyDescent="0.25">
      <c r="A5614" s="56" t="s">
        <v>129</v>
      </c>
      <c r="B5614" s="56" t="s">
        <v>1961</v>
      </c>
      <c r="C5614" s="56" t="s">
        <v>5116</v>
      </c>
    </row>
    <row r="5615" spans="1:3" x14ac:dyDescent="0.25">
      <c r="A5615" s="56" t="s">
        <v>129</v>
      </c>
      <c r="B5615" s="56" t="s">
        <v>2767</v>
      </c>
      <c r="C5615" s="56" t="s">
        <v>4458</v>
      </c>
    </row>
    <row r="5616" spans="1:3" x14ac:dyDescent="0.25">
      <c r="A5616" s="56" t="s">
        <v>129</v>
      </c>
      <c r="B5616" s="56" t="s">
        <v>1807</v>
      </c>
      <c r="C5616" s="56" t="s">
        <v>4446</v>
      </c>
    </row>
    <row r="5617" spans="1:3" x14ac:dyDescent="0.25">
      <c r="A5617" s="56" t="s">
        <v>129</v>
      </c>
      <c r="B5617" s="56" t="s">
        <v>1805</v>
      </c>
      <c r="C5617" s="56" t="s">
        <v>4446</v>
      </c>
    </row>
    <row r="5618" spans="1:3" x14ac:dyDescent="0.25">
      <c r="A5618" s="56" t="s">
        <v>129</v>
      </c>
      <c r="B5618" s="56" t="s">
        <v>1649</v>
      </c>
      <c r="C5618" s="56" t="s">
        <v>5117</v>
      </c>
    </row>
    <row r="5619" spans="1:3" x14ac:dyDescent="0.25">
      <c r="A5619" s="56" t="s">
        <v>129</v>
      </c>
      <c r="B5619" s="56" t="s">
        <v>1715</v>
      </c>
      <c r="C5619" s="56" t="s">
        <v>4445</v>
      </c>
    </row>
    <row r="5620" spans="1:3" x14ac:dyDescent="0.25">
      <c r="A5620" s="56" t="s">
        <v>129</v>
      </c>
      <c r="B5620" s="56" t="s">
        <v>1255</v>
      </c>
      <c r="C5620" s="56" t="s">
        <v>4446</v>
      </c>
    </row>
    <row r="5621" spans="1:3" x14ac:dyDescent="0.25">
      <c r="A5621" s="56" t="s">
        <v>129</v>
      </c>
      <c r="B5621" s="56" t="s">
        <v>1967</v>
      </c>
      <c r="C5621" s="56" t="s">
        <v>5117</v>
      </c>
    </row>
    <row r="5622" spans="1:3" x14ac:dyDescent="0.25">
      <c r="A5622" s="56" t="s">
        <v>129</v>
      </c>
      <c r="B5622" s="56" t="s">
        <v>1719</v>
      </c>
      <c r="C5622" s="56" t="s">
        <v>4451</v>
      </c>
    </row>
    <row r="5623" spans="1:3" x14ac:dyDescent="0.25">
      <c r="A5623" s="56" t="s">
        <v>129</v>
      </c>
      <c r="B5623" s="56" t="s">
        <v>1723</v>
      </c>
      <c r="C5623" s="56" t="s">
        <v>4445</v>
      </c>
    </row>
    <row r="5624" spans="1:3" x14ac:dyDescent="0.25">
      <c r="A5624" s="56" t="s">
        <v>285</v>
      </c>
      <c r="B5624" s="56" t="s">
        <v>1725</v>
      </c>
      <c r="C5624" s="56" t="s">
        <v>4445</v>
      </c>
    </row>
    <row r="5625" spans="1:3" x14ac:dyDescent="0.25">
      <c r="A5625" s="56" t="s">
        <v>285</v>
      </c>
      <c r="B5625" s="56" t="s">
        <v>1309</v>
      </c>
      <c r="C5625" s="56" t="s">
        <v>5118</v>
      </c>
    </row>
    <row r="5626" spans="1:3" x14ac:dyDescent="0.25">
      <c r="A5626" s="56" t="s">
        <v>285</v>
      </c>
      <c r="B5626" s="56" t="s">
        <v>1963</v>
      </c>
      <c r="C5626" s="56" t="s">
        <v>5119</v>
      </c>
    </row>
    <row r="5627" spans="1:3" x14ac:dyDescent="0.25">
      <c r="A5627" s="56" t="s">
        <v>285</v>
      </c>
      <c r="B5627" s="56" t="s">
        <v>1311</v>
      </c>
      <c r="C5627" s="56" t="s">
        <v>5118</v>
      </c>
    </row>
    <row r="5628" spans="1:3" x14ac:dyDescent="0.25">
      <c r="A5628" s="56" t="s">
        <v>285</v>
      </c>
      <c r="B5628" s="56" t="s">
        <v>1305</v>
      </c>
      <c r="C5628" s="56" t="s">
        <v>5118</v>
      </c>
    </row>
    <row r="5629" spans="1:3" x14ac:dyDescent="0.25">
      <c r="A5629" s="56" t="s">
        <v>285</v>
      </c>
      <c r="B5629" s="56" t="s">
        <v>1241</v>
      </c>
      <c r="C5629" s="56" t="s">
        <v>5120</v>
      </c>
    </row>
    <row r="5630" spans="1:3" x14ac:dyDescent="0.25">
      <c r="A5630" s="56" t="s">
        <v>285</v>
      </c>
      <c r="B5630" s="56" t="s">
        <v>1995</v>
      </c>
      <c r="C5630" s="56" t="s">
        <v>4446</v>
      </c>
    </row>
    <row r="5631" spans="1:3" x14ac:dyDescent="0.25">
      <c r="A5631" s="56" t="s">
        <v>285</v>
      </c>
      <c r="B5631" s="56" t="s">
        <v>1809</v>
      </c>
      <c r="C5631" s="56" t="s">
        <v>4446</v>
      </c>
    </row>
    <row r="5632" spans="1:3" x14ac:dyDescent="0.25">
      <c r="A5632" s="56" t="s">
        <v>285</v>
      </c>
      <c r="B5632" s="56" t="s">
        <v>1255</v>
      </c>
      <c r="C5632" s="56" t="s">
        <v>4446</v>
      </c>
    </row>
    <row r="5633" spans="1:3" x14ac:dyDescent="0.25">
      <c r="A5633" s="56" t="s">
        <v>285</v>
      </c>
      <c r="B5633" s="56" t="s">
        <v>1805</v>
      </c>
      <c r="C5633" s="56" t="s">
        <v>4446</v>
      </c>
    </row>
    <row r="5634" spans="1:3" x14ac:dyDescent="0.25">
      <c r="A5634" s="56" t="s">
        <v>285</v>
      </c>
      <c r="B5634" s="56" t="s">
        <v>1707</v>
      </c>
      <c r="C5634" s="56" t="s">
        <v>4457</v>
      </c>
    </row>
    <row r="5635" spans="1:3" x14ac:dyDescent="0.25">
      <c r="A5635" s="56" t="s">
        <v>285</v>
      </c>
      <c r="B5635" s="56" t="s">
        <v>1179</v>
      </c>
      <c r="C5635" s="56" t="s">
        <v>4460</v>
      </c>
    </row>
    <row r="5636" spans="1:3" x14ac:dyDescent="0.25">
      <c r="A5636" s="56" t="s">
        <v>285</v>
      </c>
      <c r="B5636" s="56" t="s">
        <v>1723</v>
      </c>
      <c r="C5636" s="56" t="s">
        <v>4445</v>
      </c>
    </row>
    <row r="5637" spans="1:3" x14ac:dyDescent="0.25">
      <c r="A5637" s="56" t="s">
        <v>285</v>
      </c>
      <c r="B5637" s="56" t="s">
        <v>1717</v>
      </c>
      <c r="C5637" s="56" t="s">
        <v>4461</v>
      </c>
    </row>
    <row r="5638" spans="1:3" x14ac:dyDescent="0.25">
      <c r="A5638" s="56" t="s">
        <v>285</v>
      </c>
      <c r="B5638" s="56" t="s">
        <v>2539</v>
      </c>
      <c r="C5638" s="56" t="s">
        <v>4446</v>
      </c>
    </row>
    <row r="5639" spans="1:3" x14ac:dyDescent="0.25">
      <c r="A5639" s="56" t="s">
        <v>285</v>
      </c>
      <c r="B5639" s="56" t="s">
        <v>1967</v>
      </c>
      <c r="C5639" s="56" t="s">
        <v>5118</v>
      </c>
    </row>
    <row r="5640" spans="1:3" x14ac:dyDescent="0.25">
      <c r="A5640" s="56" t="s">
        <v>285</v>
      </c>
      <c r="B5640" s="56" t="s">
        <v>1649</v>
      </c>
      <c r="C5640" s="56" t="s">
        <v>5118</v>
      </c>
    </row>
    <row r="5641" spans="1:3" x14ac:dyDescent="0.25">
      <c r="A5641" s="56" t="s">
        <v>285</v>
      </c>
      <c r="B5641" s="56" t="s">
        <v>1807</v>
      </c>
      <c r="C5641" s="56" t="s">
        <v>4446</v>
      </c>
    </row>
    <row r="5642" spans="1:3" x14ac:dyDescent="0.25">
      <c r="A5642" s="56" t="s">
        <v>285</v>
      </c>
      <c r="B5642" s="56" t="s">
        <v>1961</v>
      </c>
      <c r="C5642" s="56" t="s">
        <v>5119</v>
      </c>
    </row>
    <row r="5643" spans="1:3" x14ac:dyDescent="0.25">
      <c r="A5643" s="56" t="s">
        <v>285</v>
      </c>
      <c r="B5643" s="56" t="s">
        <v>1307</v>
      </c>
      <c r="C5643" s="56" t="s">
        <v>5118</v>
      </c>
    </row>
    <row r="5644" spans="1:3" x14ac:dyDescent="0.25">
      <c r="A5644" s="56" t="s">
        <v>285</v>
      </c>
      <c r="B5644" s="56" t="s">
        <v>2765</v>
      </c>
      <c r="C5644" s="56" t="s">
        <v>4458</v>
      </c>
    </row>
    <row r="5645" spans="1:3" x14ac:dyDescent="0.25">
      <c r="A5645" s="56" t="s">
        <v>285</v>
      </c>
      <c r="B5645" s="56" t="s">
        <v>1727</v>
      </c>
      <c r="C5645" s="56" t="s">
        <v>4445</v>
      </c>
    </row>
    <row r="5646" spans="1:3" x14ac:dyDescent="0.25">
      <c r="A5646" s="56" t="s">
        <v>285</v>
      </c>
      <c r="B5646" s="56" t="s">
        <v>1711</v>
      </c>
      <c r="C5646" s="56" t="s">
        <v>4445</v>
      </c>
    </row>
    <row r="5647" spans="1:3" x14ac:dyDescent="0.25">
      <c r="A5647" s="56" t="s">
        <v>285</v>
      </c>
      <c r="B5647" s="56" t="s">
        <v>1715</v>
      </c>
      <c r="C5647" s="56" t="s">
        <v>4445</v>
      </c>
    </row>
    <row r="5648" spans="1:3" x14ac:dyDescent="0.25">
      <c r="A5648" s="56" t="s">
        <v>285</v>
      </c>
      <c r="B5648" s="56" t="s">
        <v>2151</v>
      </c>
      <c r="C5648" s="56" t="s">
        <v>4446</v>
      </c>
    </row>
    <row r="5649" spans="1:3" x14ac:dyDescent="0.25">
      <c r="A5649" s="56" t="s">
        <v>285</v>
      </c>
      <c r="B5649" s="56" t="s">
        <v>2751</v>
      </c>
      <c r="C5649" s="56" t="s">
        <v>4535</v>
      </c>
    </row>
    <row r="5650" spans="1:3" x14ac:dyDescent="0.25">
      <c r="A5650" s="56" t="s">
        <v>285</v>
      </c>
      <c r="B5650" s="56" t="s">
        <v>2517</v>
      </c>
      <c r="C5650" s="56" t="s">
        <v>4446</v>
      </c>
    </row>
    <row r="5651" spans="1:3" x14ac:dyDescent="0.25">
      <c r="A5651" s="56" t="s">
        <v>285</v>
      </c>
      <c r="B5651" s="56" t="s">
        <v>1713</v>
      </c>
      <c r="C5651" s="56" t="s">
        <v>4445</v>
      </c>
    </row>
    <row r="5652" spans="1:3" x14ac:dyDescent="0.25">
      <c r="A5652" s="56" t="s">
        <v>285</v>
      </c>
      <c r="B5652" s="56" t="s">
        <v>2749</v>
      </c>
      <c r="C5652" s="56" t="s">
        <v>4535</v>
      </c>
    </row>
    <row r="5653" spans="1:3" x14ac:dyDescent="0.25">
      <c r="A5653" s="56" t="s">
        <v>285</v>
      </c>
      <c r="B5653" s="56" t="s">
        <v>2767</v>
      </c>
      <c r="C5653" s="56" t="s">
        <v>4458</v>
      </c>
    </row>
    <row r="5654" spans="1:3" x14ac:dyDescent="0.25">
      <c r="A5654" s="56" t="s">
        <v>285</v>
      </c>
      <c r="B5654" s="56" t="s">
        <v>1959</v>
      </c>
      <c r="C5654" s="56" t="s">
        <v>5121</v>
      </c>
    </row>
    <row r="5655" spans="1:3" x14ac:dyDescent="0.25">
      <c r="A5655" s="56" t="s">
        <v>285</v>
      </c>
      <c r="B5655" s="56" t="s">
        <v>1003</v>
      </c>
      <c r="C5655" s="56" t="s">
        <v>4446</v>
      </c>
    </row>
    <row r="5656" spans="1:3" x14ac:dyDescent="0.25">
      <c r="A5656" s="56" t="s">
        <v>285</v>
      </c>
      <c r="B5656" s="56" t="s">
        <v>659</v>
      </c>
      <c r="C5656" s="56" t="s">
        <v>4446</v>
      </c>
    </row>
    <row r="5657" spans="1:3" x14ac:dyDescent="0.25">
      <c r="A5657" s="56" t="s">
        <v>285</v>
      </c>
      <c r="B5657" s="56" t="s">
        <v>1997</v>
      </c>
      <c r="C5657" s="56" t="s">
        <v>4446</v>
      </c>
    </row>
    <row r="5658" spans="1:3" x14ac:dyDescent="0.25">
      <c r="A5658" s="56" t="s">
        <v>285</v>
      </c>
      <c r="B5658" s="56" t="s">
        <v>1969</v>
      </c>
      <c r="C5658" s="56" t="s">
        <v>5118</v>
      </c>
    </row>
    <row r="5659" spans="1:3" x14ac:dyDescent="0.25">
      <c r="A5659" s="56" t="s">
        <v>257</v>
      </c>
      <c r="B5659" s="56" t="s">
        <v>1179</v>
      </c>
      <c r="C5659" s="56" t="s">
        <v>4460</v>
      </c>
    </row>
    <row r="5660" spans="1:3" x14ac:dyDescent="0.25">
      <c r="A5660" s="56" t="s">
        <v>257</v>
      </c>
      <c r="B5660" s="56" t="s">
        <v>1649</v>
      </c>
      <c r="C5660" s="56" t="s">
        <v>5122</v>
      </c>
    </row>
    <row r="5661" spans="1:3" x14ac:dyDescent="0.25">
      <c r="A5661" s="56" t="s">
        <v>257</v>
      </c>
      <c r="B5661" s="56" t="s">
        <v>1967</v>
      </c>
      <c r="C5661" s="56" t="s">
        <v>5122</v>
      </c>
    </row>
    <row r="5662" spans="1:3" x14ac:dyDescent="0.25">
      <c r="A5662" s="56" t="s">
        <v>257</v>
      </c>
      <c r="B5662" s="56" t="s">
        <v>1995</v>
      </c>
      <c r="C5662" s="56" t="s">
        <v>4446</v>
      </c>
    </row>
    <row r="5663" spans="1:3" x14ac:dyDescent="0.25">
      <c r="A5663" s="56" t="s">
        <v>257</v>
      </c>
      <c r="B5663" s="56" t="s">
        <v>1807</v>
      </c>
      <c r="C5663" s="56" t="s">
        <v>4446</v>
      </c>
    </row>
    <row r="5664" spans="1:3" x14ac:dyDescent="0.25">
      <c r="A5664" s="56" t="s">
        <v>257</v>
      </c>
      <c r="B5664" s="56" t="s">
        <v>1805</v>
      </c>
      <c r="C5664" s="56" t="s">
        <v>4446</v>
      </c>
    </row>
    <row r="5665" spans="1:3" x14ac:dyDescent="0.25">
      <c r="A5665" s="56" t="s">
        <v>257</v>
      </c>
      <c r="B5665" s="56" t="s">
        <v>1307</v>
      </c>
      <c r="C5665" s="56" t="s">
        <v>5122</v>
      </c>
    </row>
    <row r="5666" spans="1:3" x14ac:dyDescent="0.25">
      <c r="A5666" s="56" t="s">
        <v>257</v>
      </c>
      <c r="B5666" s="56" t="s">
        <v>1723</v>
      </c>
      <c r="C5666" s="56" t="s">
        <v>4445</v>
      </c>
    </row>
    <row r="5667" spans="1:3" x14ac:dyDescent="0.25">
      <c r="A5667" s="56" t="s">
        <v>257</v>
      </c>
      <c r="B5667" s="56" t="s">
        <v>1311</v>
      </c>
      <c r="C5667" s="56" t="s">
        <v>5122</v>
      </c>
    </row>
    <row r="5668" spans="1:3" x14ac:dyDescent="0.25">
      <c r="A5668" s="56" t="s">
        <v>257</v>
      </c>
      <c r="B5668" s="56" t="s">
        <v>1727</v>
      </c>
      <c r="C5668" s="56" t="s">
        <v>4445</v>
      </c>
    </row>
    <row r="5669" spans="1:3" x14ac:dyDescent="0.25">
      <c r="A5669" s="56" t="s">
        <v>257</v>
      </c>
      <c r="B5669" s="56" t="s">
        <v>1305</v>
      </c>
      <c r="C5669" s="56" t="s">
        <v>5122</v>
      </c>
    </row>
    <row r="5670" spans="1:3" x14ac:dyDescent="0.25">
      <c r="A5670" s="56" t="s">
        <v>257</v>
      </c>
      <c r="B5670" s="56" t="s">
        <v>1711</v>
      </c>
      <c r="C5670" s="56" t="s">
        <v>4445</v>
      </c>
    </row>
    <row r="5671" spans="1:3" x14ac:dyDescent="0.25">
      <c r="A5671" s="56" t="s">
        <v>257</v>
      </c>
      <c r="B5671" s="56" t="s">
        <v>2151</v>
      </c>
      <c r="C5671" s="56" t="s">
        <v>4446</v>
      </c>
    </row>
    <row r="5672" spans="1:3" x14ac:dyDescent="0.25">
      <c r="A5672" s="56" t="s">
        <v>257</v>
      </c>
      <c r="B5672" s="56" t="s">
        <v>2517</v>
      </c>
      <c r="C5672" s="56" t="s">
        <v>4446</v>
      </c>
    </row>
    <row r="5673" spans="1:3" x14ac:dyDescent="0.25">
      <c r="A5673" s="56" t="s">
        <v>257</v>
      </c>
      <c r="B5673" s="56" t="s">
        <v>1003</v>
      </c>
      <c r="C5673" s="56" t="s">
        <v>4446</v>
      </c>
    </row>
    <row r="5674" spans="1:3" x14ac:dyDescent="0.25">
      <c r="A5674" s="56" t="s">
        <v>257</v>
      </c>
      <c r="B5674" s="56" t="s">
        <v>1239</v>
      </c>
      <c r="C5674" s="56" t="s">
        <v>5123</v>
      </c>
    </row>
    <row r="5675" spans="1:3" x14ac:dyDescent="0.25">
      <c r="A5675" s="56" t="s">
        <v>257</v>
      </c>
      <c r="B5675" s="56" t="s">
        <v>1241</v>
      </c>
      <c r="C5675" s="56" t="s">
        <v>5124</v>
      </c>
    </row>
    <row r="5676" spans="1:3" x14ac:dyDescent="0.25">
      <c r="A5676" s="56" t="s">
        <v>257</v>
      </c>
      <c r="B5676" s="56" t="s">
        <v>1309</v>
      </c>
      <c r="C5676" s="56" t="s">
        <v>5122</v>
      </c>
    </row>
    <row r="5677" spans="1:3" x14ac:dyDescent="0.25">
      <c r="A5677" s="56" t="s">
        <v>257</v>
      </c>
      <c r="B5677" s="56" t="s">
        <v>1725</v>
      </c>
      <c r="C5677" s="56" t="s">
        <v>4445</v>
      </c>
    </row>
    <row r="5678" spans="1:3" x14ac:dyDescent="0.25">
      <c r="A5678" s="56" t="s">
        <v>257</v>
      </c>
      <c r="B5678" s="56" t="s">
        <v>1969</v>
      </c>
      <c r="C5678" s="56" t="s">
        <v>5122</v>
      </c>
    </row>
    <row r="5679" spans="1:3" x14ac:dyDescent="0.25">
      <c r="A5679" s="56" t="s">
        <v>257</v>
      </c>
      <c r="B5679" s="56" t="s">
        <v>1719</v>
      </c>
      <c r="C5679" s="56" t="s">
        <v>4459</v>
      </c>
    </row>
    <row r="5680" spans="1:3" x14ac:dyDescent="0.25">
      <c r="A5680" s="56" t="s">
        <v>257</v>
      </c>
      <c r="B5680" s="56" t="s">
        <v>1715</v>
      </c>
      <c r="C5680" s="56" t="s">
        <v>4445</v>
      </c>
    </row>
    <row r="5681" spans="1:3" x14ac:dyDescent="0.25">
      <c r="A5681" s="56" t="s">
        <v>257</v>
      </c>
      <c r="B5681" s="56" t="s">
        <v>1997</v>
      </c>
      <c r="C5681" s="56" t="s">
        <v>4446</v>
      </c>
    </row>
    <row r="5682" spans="1:3" x14ac:dyDescent="0.25">
      <c r="A5682" s="56" t="s">
        <v>257</v>
      </c>
      <c r="B5682" s="56" t="s">
        <v>1255</v>
      </c>
      <c r="C5682" s="56" t="s">
        <v>4446</v>
      </c>
    </row>
    <row r="5683" spans="1:3" x14ac:dyDescent="0.25">
      <c r="A5683" s="56" t="s">
        <v>257</v>
      </c>
      <c r="B5683" s="56" t="s">
        <v>2539</v>
      </c>
      <c r="C5683" s="56" t="s">
        <v>4446</v>
      </c>
    </row>
    <row r="5684" spans="1:3" x14ac:dyDescent="0.25">
      <c r="A5684" s="56" t="s">
        <v>257</v>
      </c>
      <c r="B5684" s="56" t="s">
        <v>2765</v>
      </c>
      <c r="C5684" s="56" t="s">
        <v>4458</v>
      </c>
    </row>
    <row r="5685" spans="1:3" x14ac:dyDescent="0.25">
      <c r="A5685" s="56" t="s">
        <v>257</v>
      </c>
      <c r="B5685" s="56" t="s">
        <v>1717</v>
      </c>
      <c r="C5685" s="56" t="s">
        <v>5125</v>
      </c>
    </row>
    <row r="5686" spans="1:3" x14ac:dyDescent="0.25">
      <c r="A5686" s="56" t="s">
        <v>257</v>
      </c>
      <c r="B5686" s="56" t="s">
        <v>1713</v>
      </c>
      <c r="C5686" s="56" t="s">
        <v>4445</v>
      </c>
    </row>
    <row r="5687" spans="1:3" x14ac:dyDescent="0.25">
      <c r="A5687" s="56" t="s">
        <v>257</v>
      </c>
      <c r="B5687" s="56" t="s">
        <v>659</v>
      </c>
      <c r="C5687" s="56" t="s">
        <v>4446</v>
      </c>
    </row>
    <row r="5688" spans="1:3" x14ac:dyDescent="0.25">
      <c r="A5688" s="56" t="s">
        <v>257</v>
      </c>
      <c r="B5688" s="56" t="s">
        <v>1707</v>
      </c>
      <c r="C5688" s="56" t="s">
        <v>4448</v>
      </c>
    </row>
    <row r="5689" spans="1:3" x14ac:dyDescent="0.25">
      <c r="A5689" s="56" t="s">
        <v>257</v>
      </c>
      <c r="B5689" s="56" t="s">
        <v>2767</v>
      </c>
      <c r="C5689" s="56" t="s">
        <v>4458</v>
      </c>
    </row>
    <row r="5690" spans="1:3" x14ac:dyDescent="0.25">
      <c r="A5690" s="56" t="s">
        <v>257</v>
      </c>
      <c r="B5690" s="56" t="s">
        <v>1809</v>
      </c>
      <c r="C5690" s="56" t="s">
        <v>4446</v>
      </c>
    </row>
    <row r="5691" spans="1:3" x14ac:dyDescent="0.25">
      <c r="A5691" s="56" t="s">
        <v>223</v>
      </c>
      <c r="B5691" s="56" t="s">
        <v>1649</v>
      </c>
      <c r="C5691" s="56" t="s">
        <v>5126</v>
      </c>
    </row>
    <row r="5692" spans="1:3" x14ac:dyDescent="0.25">
      <c r="A5692" s="56" t="s">
        <v>223</v>
      </c>
      <c r="B5692" s="56" t="s">
        <v>1179</v>
      </c>
      <c r="C5692" s="56" t="s">
        <v>4460</v>
      </c>
    </row>
    <row r="5693" spans="1:3" x14ac:dyDescent="0.25">
      <c r="A5693" s="56" t="s">
        <v>223</v>
      </c>
      <c r="B5693" s="56" t="s">
        <v>1305</v>
      </c>
      <c r="C5693" s="56" t="s">
        <v>5126</v>
      </c>
    </row>
    <row r="5694" spans="1:3" x14ac:dyDescent="0.25">
      <c r="A5694" s="56" t="s">
        <v>223</v>
      </c>
      <c r="B5694" s="56" t="s">
        <v>1719</v>
      </c>
      <c r="C5694" s="56" t="s">
        <v>4459</v>
      </c>
    </row>
    <row r="5695" spans="1:3" x14ac:dyDescent="0.25">
      <c r="A5695" s="56" t="s">
        <v>223</v>
      </c>
      <c r="B5695" s="56" t="s">
        <v>1995</v>
      </c>
      <c r="C5695" s="56" t="s">
        <v>4446</v>
      </c>
    </row>
    <row r="5696" spans="1:3" x14ac:dyDescent="0.25">
      <c r="A5696" s="56" t="s">
        <v>223</v>
      </c>
      <c r="B5696" s="56" t="s">
        <v>1807</v>
      </c>
      <c r="C5696" s="56" t="s">
        <v>4446</v>
      </c>
    </row>
    <row r="5697" spans="1:3" x14ac:dyDescent="0.25">
      <c r="A5697" s="56" t="s">
        <v>223</v>
      </c>
      <c r="B5697" s="56" t="s">
        <v>1717</v>
      </c>
      <c r="C5697" s="56" t="s">
        <v>4444</v>
      </c>
    </row>
    <row r="5698" spans="1:3" x14ac:dyDescent="0.25">
      <c r="A5698" s="56" t="s">
        <v>223</v>
      </c>
      <c r="B5698" s="56" t="s">
        <v>1715</v>
      </c>
      <c r="C5698" s="56" t="s">
        <v>4445</v>
      </c>
    </row>
    <row r="5699" spans="1:3" x14ac:dyDescent="0.25">
      <c r="A5699" s="56" t="s">
        <v>223</v>
      </c>
      <c r="B5699" s="56" t="s">
        <v>1967</v>
      </c>
      <c r="C5699" s="56" t="s">
        <v>5126</v>
      </c>
    </row>
    <row r="5700" spans="1:3" x14ac:dyDescent="0.25">
      <c r="A5700" s="56" t="s">
        <v>223</v>
      </c>
      <c r="B5700" s="56" t="s">
        <v>2539</v>
      </c>
      <c r="C5700" s="56" t="s">
        <v>4446</v>
      </c>
    </row>
    <row r="5701" spans="1:3" x14ac:dyDescent="0.25">
      <c r="A5701" s="56" t="s">
        <v>223</v>
      </c>
      <c r="B5701" s="56" t="s">
        <v>1805</v>
      </c>
      <c r="C5701" s="56" t="s">
        <v>4446</v>
      </c>
    </row>
    <row r="5702" spans="1:3" x14ac:dyDescent="0.25">
      <c r="A5702" s="56" t="s">
        <v>223</v>
      </c>
      <c r="B5702" s="56" t="s">
        <v>1311</v>
      </c>
      <c r="C5702" s="56" t="s">
        <v>5126</v>
      </c>
    </row>
    <row r="5703" spans="1:3" x14ac:dyDescent="0.25">
      <c r="A5703" s="56" t="s">
        <v>223</v>
      </c>
      <c r="B5703" s="56" t="s">
        <v>1961</v>
      </c>
      <c r="C5703" s="56" t="s">
        <v>5127</v>
      </c>
    </row>
    <row r="5704" spans="1:3" x14ac:dyDescent="0.25">
      <c r="A5704" s="56" t="s">
        <v>223</v>
      </c>
      <c r="B5704" s="56" t="s">
        <v>2765</v>
      </c>
      <c r="C5704" s="56" t="s">
        <v>4458</v>
      </c>
    </row>
    <row r="5705" spans="1:3" x14ac:dyDescent="0.25">
      <c r="A5705" s="56" t="s">
        <v>223</v>
      </c>
      <c r="B5705" s="56" t="s">
        <v>1307</v>
      </c>
      <c r="C5705" s="56" t="s">
        <v>5126</v>
      </c>
    </row>
    <row r="5706" spans="1:3" x14ac:dyDescent="0.25">
      <c r="A5706" s="56" t="s">
        <v>223</v>
      </c>
      <c r="B5706" s="56" t="s">
        <v>1809</v>
      </c>
      <c r="C5706" s="56" t="s">
        <v>4446</v>
      </c>
    </row>
    <row r="5707" spans="1:3" x14ac:dyDescent="0.25">
      <c r="A5707" s="56" t="s">
        <v>223</v>
      </c>
      <c r="B5707" s="56" t="s">
        <v>1723</v>
      </c>
      <c r="C5707" s="56" t="s">
        <v>4445</v>
      </c>
    </row>
    <row r="5708" spans="1:3" x14ac:dyDescent="0.25">
      <c r="A5708" s="56" t="s">
        <v>223</v>
      </c>
      <c r="B5708" s="56" t="s">
        <v>1713</v>
      </c>
      <c r="C5708" s="56" t="s">
        <v>4445</v>
      </c>
    </row>
    <row r="5709" spans="1:3" x14ac:dyDescent="0.25">
      <c r="A5709" s="56" t="s">
        <v>223</v>
      </c>
      <c r="B5709" s="56" t="s">
        <v>1727</v>
      </c>
      <c r="C5709" s="56" t="s">
        <v>4445</v>
      </c>
    </row>
    <row r="5710" spans="1:3" x14ac:dyDescent="0.25">
      <c r="A5710" s="56" t="s">
        <v>223</v>
      </c>
      <c r="B5710" s="56" t="s">
        <v>2151</v>
      </c>
      <c r="C5710" s="56" t="s">
        <v>4446</v>
      </c>
    </row>
    <row r="5711" spans="1:3" x14ac:dyDescent="0.25">
      <c r="A5711" s="56" t="s">
        <v>223</v>
      </c>
      <c r="B5711" s="56" t="s">
        <v>1711</v>
      </c>
      <c r="C5711" s="56" t="s">
        <v>4445</v>
      </c>
    </row>
    <row r="5712" spans="1:3" x14ac:dyDescent="0.25">
      <c r="A5712" s="56" t="s">
        <v>223</v>
      </c>
      <c r="B5712" s="56" t="s">
        <v>1707</v>
      </c>
      <c r="C5712" s="56" t="s">
        <v>4448</v>
      </c>
    </row>
    <row r="5713" spans="1:3" x14ac:dyDescent="0.25">
      <c r="A5713" s="56" t="s">
        <v>223</v>
      </c>
      <c r="B5713" s="56" t="s">
        <v>2749</v>
      </c>
      <c r="C5713" s="56" t="s">
        <v>4535</v>
      </c>
    </row>
    <row r="5714" spans="1:3" x14ac:dyDescent="0.25">
      <c r="A5714" s="56" t="s">
        <v>223</v>
      </c>
      <c r="B5714" s="56" t="s">
        <v>659</v>
      </c>
      <c r="C5714" s="56" t="s">
        <v>4446</v>
      </c>
    </row>
    <row r="5715" spans="1:3" x14ac:dyDescent="0.25">
      <c r="A5715" s="56" t="s">
        <v>223</v>
      </c>
      <c r="B5715" s="56" t="s">
        <v>2517</v>
      </c>
      <c r="C5715" s="56" t="s">
        <v>4446</v>
      </c>
    </row>
    <row r="5716" spans="1:3" x14ac:dyDescent="0.25">
      <c r="A5716" s="56" t="s">
        <v>223</v>
      </c>
      <c r="B5716" s="56" t="s">
        <v>2751</v>
      </c>
      <c r="C5716" s="56" t="s">
        <v>4535</v>
      </c>
    </row>
    <row r="5717" spans="1:3" x14ac:dyDescent="0.25">
      <c r="A5717" s="56" t="s">
        <v>223</v>
      </c>
      <c r="B5717" s="56" t="s">
        <v>1003</v>
      </c>
      <c r="C5717" s="56" t="s">
        <v>4446</v>
      </c>
    </row>
    <row r="5718" spans="1:3" x14ac:dyDescent="0.25">
      <c r="A5718" s="56" t="s">
        <v>223</v>
      </c>
      <c r="B5718" s="56" t="s">
        <v>2767</v>
      </c>
      <c r="C5718" s="56" t="s">
        <v>4458</v>
      </c>
    </row>
    <row r="5719" spans="1:3" x14ac:dyDescent="0.25">
      <c r="A5719" s="56" t="s">
        <v>223</v>
      </c>
      <c r="B5719" s="56" t="s">
        <v>1997</v>
      </c>
      <c r="C5719" s="56" t="s">
        <v>4446</v>
      </c>
    </row>
    <row r="5720" spans="1:3" x14ac:dyDescent="0.25">
      <c r="A5720" s="56" t="s">
        <v>223</v>
      </c>
      <c r="B5720" s="56" t="s">
        <v>1309</v>
      </c>
      <c r="C5720" s="56" t="s">
        <v>5126</v>
      </c>
    </row>
    <row r="5721" spans="1:3" x14ac:dyDescent="0.25">
      <c r="A5721" s="56" t="s">
        <v>223</v>
      </c>
      <c r="B5721" s="56" t="s">
        <v>1241</v>
      </c>
      <c r="C5721" s="56" t="s">
        <v>5128</v>
      </c>
    </row>
    <row r="5722" spans="1:3" x14ac:dyDescent="0.25">
      <c r="A5722" s="56" t="s">
        <v>223</v>
      </c>
      <c r="B5722" s="56" t="s">
        <v>1963</v>
      </c>
      <c r="C5722" s="56" t="s">
        <v>5127</v>
      </c>
    </row>
    <row r="5723" spans="1:3" x14ac:dyDescent="0.25">
      <c r="A5723" s="56" t="s">
        <v>223</v>
      </c>
      <c r="B5723" s="56" t="s">
        <v>1725</v>
      </c>
      <c r="C5723" s="56" t="s">
        <v>4445</v>
      </c>
    </row>
    <row r="5724" spans="1:3" x14ac:dyDescent="0.25">
      <c r="A5724" s="56" t="s">
        <v>223</v>
      </c>
      <c r="B5724" s="56" t="s">
        <v>1255</v>
      </c>
      <c r="C5724" s="56" t="s">
        <v>4446</v>
      </c>
    </row>
    <row r="5725" spans="1:3" x14ac:dyDescent="0.25">
      <c r="A5725" s="56" t="s">
        <v>223</v>
      </c>
      <c r="B5725" s="56" t="s">
        <v>1969</v>
      </c>
      <c r="C5725" s="56" t="s">
        <v>5126</v>
      </c>
    </row>
    <row r="5726" spans="1:3" x14ac:dyDescent="0.25">
      <c r="A5726" s="56" t="s">
        <v>261</v>
      </c>
      <c r="B5726" s="56" t="s">
        <v>2151</v>
      </c>
      <c r="C5726" s="56" t="s">
        <v>4446</v>
      </c>
    </row>
    <row r="5727" spans="1:3" x14ac:dyDescent="0.25">
      <c r="A5727" s="56" t="s">
        <v>261</v>
      </c>
      <c r="B5727" s="56" t="s">
        <v>1723</v>
      </c>
      <c r="C5727" s="56" t="s">
        <v>4445</v>
      </c>
    </row>
    <row r="5728" spans="1:3" x14ac:dyDescent="0.25">
      <c r="A5728" s="56" t="s">
        <v>261</v>
      </c>
      <c r="B5728" s="56" t="s">
        <v>1809</v>
      </c>
      <c r="C5728" s="56" t="s">
        <v>4446</v>
      </c>
    </row>
    <row r="5729" spans="1:3" x14ac:dyDescent="0.25">
      <c r="A5729" s="56" t="s">
        <v>261</v>
      </c>
      <c r="B5729" s="56" t="s">
        <v>1959</v>
      </c>
      <c r="C5729" s="56" t="s">
        <v>5129</v>
      </c>
    </row>
    <row r="5730" spans="1:3" x14ac:dyDescent="0.25">
      <c r="A5730" s="56" t="s">
        <v>261</v>
      </c>
      <c r="B5730" s="56" t="s">
        <v>1967</v>
      </c>
      <c r="C5730" s="56" t="s">
        <v>5130</v>
      </c>
    </row>
    <row r="5731" spans="1:3" x14ac:dyDescent="0.25">
      <c r="A5731" s="56" t="s">
        <v>261</v>
      </c>
      <c r="B5731" s="56" t="s">
        <v>2767</v>
      </c>
      <c r="C5731" s="56" t="s">
        <v>4458</v>
      </c>
    </row>
    <row r="5732" spans="1:3" x14ac:dyDescent="0.25">
      <c r="A5732" s="56" t="s">
        <v>261</v>
      </c>
      <c r="B5732" s="56" t="s">
        <v>1235</v>
      </c>
      <c r="C5732" s="56" t="s">
        <v>5131</v>
      </c>
    </row>
    <row r="5733" spans="1:3" x14ac:dyDescent="0.25">
      <c r="A5733" s="56" t="s">
        <v>261</v>
      </c>
      <c r="B5733" s="56" t="s">
        <v>2751</v>
      </c>
      <c r="C5733" s="56" t="s">
        <v>4535</v>
      </c>
    </row>
    <row r="5734" spans="1:3" x14ac:dyDescent="0.25">
      <c r="A5734" s="56" t="s">
        <v>261</v>
      </c>
      <c r="B5734" s="56" t="s">
        <v>1649</v>
      </c>
      <c r="C5734" s="56" t="s">
        <v>5130</v>
      </c>
    </row>
    <row r="5735" spans="1:3" x14ac:dyDescent="0.25">
      <c r="A5735" s="56" t="s">
        <v>261</v>
      </c>
      <c r="B5735" s="56" t="s">
        <v>1715</v>
      </c>
      <c r="C5735" s="56" t="s">
        <v>4445</v>
      </c>
    </row>
    <row r="5736" spans="1:3" x14ac:dyDescent="0.25">
      <c r="A5736" s="56" t="s">
        <v>261</v>
      </c>
      <c r="B5736" s="56" t="s">
        <v>1963</v>
      </c>
      <c r="C5736" s="56" t="s">
        <v>5132</v>
      </c>
    </row>
    <row r="5737" spans="1:3" x14ac:dyDescent="0.25">
      <c r="A5737" s="56" t="s">
        <v>261</v>
      </c>
      <c r="B5737" s="56" t="s">
        <v>1807</v>
      </c>
      <c r="C5737" s="56" t="s">
        <v>4446</v>
      </c>
    </row>
    <row r="5738" spans="1:3" x14ac:dyDescent="0.25">
      <c r="A5738" s="56" t="s">
        <v>261</v>
      </c>
      <c r="B5738" s="56" t="s">
        <v>1719</v>
      </c>
      <c r="C5738" s="56" t="s">
        <v>4459</v>
      </c>
    </row>
    <row r="5739" spans="1:3" x14ac:dyDescent="0.25">
      <c r="A5739" s="56" t="s">
        <v>261</v>
      </c>
      <c r="B5739" s="56" t="s">
        <v>1311</v>
      </c>
      <c r="C5739" s="56" t="s">
        <v>5130</v>
      </c>
    </row>
    <row r="5740" spans="1:3" x14ac:dyDescent="0.25">
      <c r="A5740" s="56" t="s">
        <v>261</v>
      </c>
      <c r="B5740" s="56" t="s">
        <v>1255</v>
      </c>
      <c r="C5740" s="56" t="s">
        <v>4446</v>
      </c>
    </row>
    <row r="5741" spans="1:3" x14ac:dyDescent="0.25">
      <c r="A5741" s="56" t="s">
        <v>261</v>
      </c>
      <c r="B5741" s="56" t="s">
        <v>2765</v>
      </c>
      <c r="C5741" s="56" t="s">
        <v>4458</v>
      </c>
    </row>
    <row r="5742" spans="1:3" x14ac:dyDescent="0.25">
      <c r="A5742" s="56" t="s">
        <v>261</v>
      </c>
      <c r="B5742" s="56" t="s">
        <v>1717</v>
      </c>
      <c r="C5742" s="56" t="s">
        <v>4585</v>
      </c>
    </row>
    <row r="5743" spans="1:3" x14ac:dyDescent="0.25">
      <c r="A5743" s="56" t="s">
        <v>261</v>
      </c>
      <c r="B5743" s="56" t="s">
        <v>2539</v>
      </c>
      <c r="C5743" s="56" t="s">
        <v>4446</v>
      </c>
    </row>
    <row r="5744" spans="1:3" x14ac:dyDescent="0.25">
      <c r="A5744" s="56" t="s">
        <v>261</v>
      </c>
      <c r="B5744" s="56" t="s">
        <v>1713</v>
      </c>
      <c r="C5744" s="56" t="s">
        <v>4445</v>
      </c>
    </row>
    <row r="5745" spans="1:3" x14ac:dyDescent="0.25">
      <c r="A5745" s="56" t="s">
        <v>261</v>
      </c>
      <c r="B5745" s="56" t="s">
        <v>2749</v>
      </c>
      <c r="C5745" s="56" t="s">
        <v>4535</v>
      </c>
    </row>
    <row r="5746" spans="1:3" x14ac:dyDescent="0.25">
      <c r="A5746" s="56" t="s">
        <v>261</v>
      </c>
      <c r="B5746" s="56" t="s">
        <v>1707</v>
      </c>
      <c r="C5746" s="56" t="s">
        <v>4472</v>
      </c>
    </row>
    <row r="5747" spans="1:3" x14ac:dyDescent="0.25">
      <c r="A5747" s="56" t="s">
        <v>261</v>
      </c>
      <c r="B5747" s="56" t="s">
        <v>659</v>
      </c>
      <c r="C5747" s="56" t="s">
        <v>4446</v>
      </c>
    </row>
    <row r="5748" spans="1:3" x14ac:dyDescent="0.25">
      <c r="A5748" s="56" t="s">
        <v>261</v>
      </c>
      <c r="B5748" s="56" t="s">
        <v>1685</v>
      </c>
      <c r="C5748" s="56" t="s">
        <v>4912</v>
      </c>
    </row>
    <row r="5749" spans="1:3" x14ac:dyDescent="0.25">
      <c r="A5749" s="56" t="s">
        <v>261</v>
      </c>
      <c r="B5749" s="56" t="s">
        <v>1997</v>
      </c>
      <c r="C5749" s="56" t="s">
        <v>4446</v>
      </c>
    </row>
    <row r="5750" spans="1:3" x14ac:dyDescent="0.25">
      <c r="A5750" s="56" t="s">
        <v>261</v>
      </c>
      <c r="B5750" s="56" t="s">
        <v>1969</v>
      </c>
      <c r="C5750" s="56" t="s">
        <v>5130</v>
      </c>
    </row>
    <row r="5751" spans="1:3" x14ac:dyDescent="0.25">
      <c r="A5751" s="56" t="s">
        <v>261</v>
      </c>
      <c r="B5751" s="56" t="s">
        <v>1725</v>
      </c>
      <c r="C5751" s="56" t="s">
        <v>4445</v>
      </c>
    </row>
    <row r="5752" spans="1:3" x14ac:dyDescent="0.25">
      <c r="A5752" s="56" t="s">
        <v>261</v>
      </c>
      <c r="B5752" s="56" t="s">
        <v>1241</v>
      </c>
      <c r="C5752" s="56" t="s">
        <v>5133</v>
      </c>
    </row>
    <row r="5753" spans="1:3" x14ac:dyDescent="0.25">
      <c r="A5753" s="56" t="s">
        <v>261</v>
      </c>
      <c r="B5753" s="56" t="s">
        <v>1309</v>
      </c>
      <c r="C5753" s="56" t="s">
        <v>5130</v>
      </c>
    </row>
    <row r="5754" spans="1:3" x14ac:dyDescent="0.25">
      <c r="A5754" s="56" t="s">
        <v>261</v>
      </c>
      <c r="B5754" s="56" t="s">
        <v>2517</v>
      </c>
      <c r="C5754" s="56" t="s">
        <v>4446</v>
      </c>
    </row>
    <row r="5755" spans="1:3" x14ac:dyDescent="0.25">
      <c r="A5755" s="56" t="s">
        <v>261</v>
      </c>
      <c r="B5755" s="56" t="s">
        <v>1003</v>
      </c>
      <c r="C5755" s="56" t="s">
        <v>4446</v>
      </c>
    </row>
    <row r="5756" spans="1:3" x14ac:dyDescent="0.25">
      <c r="A5756" s="56" t="s">
        <v>261</v>
      </c>
      <c r="B5756" s="56" t="s">
        <v>1711</v>
      </c>
      <c r="C5756" s="56" t="s">
        <v>4445</v>
      </c>
    </row>
    <row r="5757" spans="1:3" x14ac:dyDescent="0.25">
      <c r="A5757" s="56" t="s">
        <v>261</v>
      </c>
      <c r="B5757" s="56" t="s">
        <v>1727</v>
      </c>
      <c r="C5757" s="56" t="s">
        <v>4445</v>
      </c>
    </row>
    <row r="5758" spans="1:3" x14ac:dyDescent="0.25">
      <c r="A5758" s="56" t="s">
        <v>261</v>
      </c>
      <c r="B5758" s="56" t="s">
        <v>1805</v>
      </c>
      <c r="C5758" s="56" t="s">
        <v>4446</v>
      </c>
    </row>
    <row r="5759" spans="1:3" x14ac:dyDescent="0.25">
      <c r="A5759" s="56" t="s">
        <v>261</v>
      </c>
      <c r="B5759" s="56" t="s">
        <v>1307</v>
      </c>
      <c r="C5759" s="56" t="s">
        <v>5130</v>
      </c>
    </row>
    <row r="5760" spans="1:3" x14ac:dyDescent="0.25">
      <c r="A5760" s="56" t="s">
        <v>261</v>
      </c>
      <c r="B5760" s="56" t="s">
        <v>1961</v>
      </c>
      <c r="C5760" s="56" t="s">
        <v>5132</v>
      </c>
    </row>
    <row r="5761" spans="1:3" x14ac:dyDescent="0.25">
      <c r="A5761" s="56" t="s">
        <v>261</v>
      </c>
      <c r="B5761" s="56" t="s">
        <v>1995</v>
      </c>
      <c r="C5761" s="56" t="s">
        <v>4446</v>
      </c>
    </row>
    <row r="5762" spans="1:3" x14ac:dyDescent="0.25">
      <c r="A5762" s="56" t="s">
        <v>261</v>
      </c>
      <c r="B5762" s="56" t="s">
        <v>1305</v>
      </c>
      <c r="C5762" s="56" t="s">
        <v>5130</v>
      </c>
    </row>
    <row r="5763" spans="1:3" x14ac:dyDescent="0.25">
      <c r="A5763" s="56" t="s">
        <v>261</v>
      </c>
      <c r="B5763" s="56" t="s">
        <v>1179</v>
      </c>
      <c r="C5763" s="56" t="s">
        <v>4460</v>
      </c>
    </row>
    <row r="5764" spans="1:3" x14ac:dyDescent="0.25">
      <c r="A5764" s="56" t="s">
        <v>3457</v>
      </c>
      <c r="B5764" s="56" t="s">
        <v>1711</v>
      </c>
      <c r="C5764" s="56" t="s">
        <v>5134</v>
      </c>
    </row>
    <row r="5765" spans="1:3" x14ac:dyDescent="0.25">
      <c r="A5765" s="56" t="s">
        <v>3457</v>
      </c>
      <c r="B5765" s="56" t="s">
        <v>1807</v>
      </c>
      <c r="C5765" s="56" t="s">
        <v>5135</v>
      </c>
    </row>
    <row r="5766" spans="1:3" x14ac:dyDescent="0.25">
      <c r="A5766" s="56" t="s">
        <v>3457</v>
      </c>
      <c r="B5766" s="56" t="s">
        <v>1003</v>
      </c>
      <c r="C5766" s="56" t="s">
        <v>5135</v>
      </c>
    </row>
    <row r="5767" spans="1:3" x14ac:dyDescent="0.25">
      <c r="A5767" s="56" t="s">
        <v>3457</v>
      </c>
      <c r="B5767" s="56" t="s">
        <v>1727</v>
      </c>
      <c r="C5767" s="56" t="s">
        <v>5134</v>
      </c>
    </row>
    <row r="5768" spans="1:3" x14ac:dyDescent="0.25">
      <c r="A5768" s="56" t="s">
        <v>3457</v>
      </c>
      <c r="B5768" s="56" t="s">
        <v>1255</v>
      </c>
      <c r="C5768" s="56" t="s">
        <v>5135</v>
      </c>
    </row>
    <row r="5769" spans="1:3" x14ac:dyDescent="0.25">
      <c r="A5769" s="56" t="s">
        <v>3457</v>
      </c>
      <c r="B5769" s="56" t="s">
        <v>2517</v>
      </c>
      <c r="C5769" s="56" t="s">
        <v>4446</v>
      </c>
    </row>
    <row r="5770" spans="1:3" x14ac:dyDescent="0.25">
      <c r="A5770" s="56" t="s">
        <v>3457</v>
      </c>
      <c r="B5770" s="56" t="s">
        <v>1725</v>
      </c>
      <c r="C5770" s="56" t="s">
        <v>5134</v>
      </c>
    </row>
    <row r="5771" spans="1:3" x14ac:dyDescent="0.25">
      <c r="A5771" s="56" t="s">
        <v>3457</v>
      </c>
      <c r="B5771" s="56" t="s">
        <v>1723</v>
      </c>
      <c r="C5771" s="56" t="s">
        <v>5134</v>
      </c>
    </row>
    <row r="5772" spans="1:3" x14ac:dyDescent="0.25">
      <c r="A5772" s="56" t="s">
        <v>3457</v>
      </c>
      <c r="B5772" s="56" t="s">
        <v>1805</v>
      </c>
      <c r="C5772" s="56" t="s">
        <v>5135</v>
      </c>
    </row>
    <row r="5773" spans="1:3" x14ac:dyDescent="0.25">
      <c r="A5773" s="56" t="s">
        <v>3457</v>
      </c>
      <c r="B5773" s="56" t="s">
        <v>2767</v>
      </c>
      <c r="C5773" s="56" t="s">
        <v>4447</v>
      </c>
    </row>
    <row r="5774" spans="1:3" x14ac:dyDescent="0.25">
      <c r="A5774" s="56" t="s">
        <v>3457</v>
      </c>
      <c r="B5774" s="56" t="s">
        <v>659</v>
      </c>
      <c r="C5774" s="56" t="s">
        <v>5135</v>
      </c>
    </row>
    <row r="5775" spans="1:3" x14ac:dyDescent="0.25">
      <c r="A5775" s="56" t="s">
        <v>3457</v>
      </c>
      <c r="B5775" s="56" t="s">
        <v>1707</v>
      </c>
      <c r="C5775" s="56" t="s">
        <v>4448</v>
      </c>
    </row>
    <row r="5776" spans="1:3" x14ac:dyDescent="0.25">
      <c r="A5776" s="56" t="s">
        <v>3457</v>
      </c>
      <c r="B5776" s="56" t="s">
        <v>1713</v>
      </c>
      <c r="C5776" s="56" t="s">
        <v>5134</v>
      </c>
    </row>
    <row r="5777" spans="1:3" x14ac:dyDescent="0.25">
      <c r="A5777" s="56" t="s">
        <v>3457</v>
      </c>
      <c r="B5777" s="56" t="s">
        <v>1715</v>
      </c>
      <c r="C5777" s="56" t="s">
        <v>5134</v>
      </c>
    </row>
    <row r="5778" spans="1:3" x14ac:dyDescent="0.25">
      <c r="A5778" s="56" t="s">
        <v>3457</v>
      </c>
      <c r="B5778" s="56" t="s">
        <v>1809</v>
      </c>
      <c r="C5778" s="56" t="s">
        <v>4496</v>
      </c>
    </row>
    <row r="5779" spans="1:3" x14ac:dyDescent="0.25">
      <c r="A5779" s="56" t="s">
        <v>3457</v>
      </c>
      <c r="B5779" s="56" t="s">
        <v>2539</v>
      </c>
      <c r="C5779" s="56" t="s">
        <v>4446</v>
      </c>
    </row>
    <row r="5780" spans="1:3" x14ac:dyDescent="0.25">
      <c r="A5780" s="56" t="s">
        <v>3457</v>
      </c>
      <c r="B5780" s="56" t="s">
        <v>1717</v>
      </c>
      <c r="C5780" s="56" t="s">
        <v>5136</v>
      </c>
    </row>
    <row r="5781" spans="1:3" x14ac:dyDescent="0.25">
      <c r="A5781" s="56" t="s">
        <v>3457</v>
      </c>
      <c r="B5781" s="56" t="s">
        <v>2765</v>
      </c>
      <c r="C5781" s="56" t="s">
        <v>4447</v>
      </c>
    </row>
    <row r="5782" spans="1:3" x14ac:dyDescent="0.25">
      <c r="A5782" s="56" t="s">
        <v>3457</v>
      </c>
      <c r="B5782" s="56" t="s">
        <v>1719</v>
      </c>
      <c r="C5782" s="56" t="s">
        <v>4459</v>
      </c>
    </row>
    <row r="5783" spans="1:3" x14ac:dyDescent="0.25">
      <c r="A5783" s="56" t="s">
        <v>3457</v>
      </c>
      <c r="B5783" s="56" t="s">
        <v>1179</v>
      </c>
      <c r="C5783" s="56" t="s">
        <v>4449</v>
      </c>
    </row>
    <row r="5784" spans="1:3" x14ac:dyDescent="0.25">
      <c r="A5784" s="56" t="s">
        <v>317</v>
      </c>
      <c r="B5784" s="56" t="s">
        <v>1711</v>
      </c>
      <c r="C5784" s="56" t="s">
        <v>4445</v>
      </c>
    </row>
    <row r="5785" spans="1:3" x14ac:dyDescent="0.25">
      <c r="A5785" s="56" t="s">
        <v>317</v>
      </c>
      <c r="B5785" s="56" t="s">
        <v>2151</v>
      </c>
      <c r="C5785" s="56" t="s">
        <v>4446</v>
      </c>
    </row>
    <row r="5786" spans="1:3" x14ac:dyDescent="0.25">
      <c r="A5786" s="56" t="s">
        <v>317</v>
      </c>
      <c r="B5786" s="56" t="s">
        <v>1241</v>
      </c>
      <c r="C5786" s="56" t="s">
        <v>4758</v>
      </c>
    </row>
    <row r="5787" spans="1:3" x14ac:dyDescent="0.25">
      <c r="A5787" s="56" t="s">
        <v>317</v>
      </c>
      <c r="B5787" s="56" t="s">
        <v>1255</v>
      </c>
      <c r="C5787" s="56" t="s">
        <v>4446</v>
      </c>
    </row>
    <row r="5788" spans="1:3" x14ac:dyDescent="0.25">
      <c r="A5788" s="56" t="s">
        <v>317</v>
      </c>
      <c r="B5788" s="56" t="s">
        <v>1807</v>
      </c>
      <c r="C5788" s="56" t="s">
        <v>4446</v>
      </c>
    </row>
    <row r="5789" spans="1:3" x14ac:dyDescent="0.25">
      <c r="A5789" s="56" t="s">
        <v>317</v>
      </c>
      <c r="B5789" s="56" t="s">
        <v>2517</v>
      </c>
      <c r="C5789" s="56" t="s">
        <v>4446</v>
      </c>
    </row>
    <row r="5790" spans="1:3" x14ac:dyDescent="0.25">
      <c r="A5790" s="56" t="s">
        <v>317</v>
      </c>
      <c r="B5790" s="56" t="s">
        <v>659</v>
      </c>
      <c r="C5790" s="56" t="s">
        <v>4446</v>
      </c>
    </row>
    <row r="5791" spans="1:3" x14ac:dyDescent="0.25">
      <c r="A5791" s="56" t="s">
        <v>317</v>
      </c>
      <c r="B5791" s="56" t="s">
        <v>1305</v>
      </c>
      <c r="C5791" s="56" t="s">
        <v>5137</v>
      </c>
    </row>
    <row r="5792" spans="1:3" x14ac:dyDescent="0.25">
      <c r="A5792" s="56" t="s">
        <v>317</v>
      </c>
      <c r="B5792" s="56" t="s">
        <v>1717</v>
      </c>
      <c r="C5792" s="56" t="s">
        <v>4444</v>
      </c>
    </row>
    <row r="5793" spans="1:3" x14ac:dyDescent="0.25">
      <c r="A5793" s="56" t="s">
        <v>317</v>
      </c>
      <c r="B5793" s="56" t="s">
        <v>1311</v>
      </c>
      <c r="C5793" s="56" t="s">
        <v>5137</v>
      </c>
    </row>
    <row r="5794" spans="1:3" x14ac:dyDescent="0.25">
      <c r="A5794" s="56" t="s">
        <v>317</v>
      </c>
      <c r="B5794" s="56" t="s">
        <v>2765</v>
      </c>
      <c r="C5794" s="56" t="s">
        <v>4447</v>
      </c>
    </row>
    <row r="5795" spans="1:3" x14ac:dyDescent="0.25">
      <c r="A5795" s="56" t="s">
        <v>317</v>
      </c>
      <c r="B5795" s="56" t="s">
        <v>1719</v>
      </c>
      <c r="C5795" s="56" t="s">
        <v>4459</v>
      </c>
    </row>
    <row r="5796" spans="1:3" x14ac:dyDescent="0.25">
      <c r="A5796" s="56" t="s">
        <v>317</v>
      </c>
      <c r="B5796" s="56" t="s">
        <v>1809</v>
      </c>
      <c r="C5796" s="56" t="s">
        <v>4446</v>
      </c>
    </row>
    <row r="5797" spans="1:3" x14ac:dyDescent="0.25">
      <c r="A5797" s="56" t="s">
        <v>317</v>
      </c>
      <c r="B5797" s="56" t="s">
        <v>1715</v>
      </c>
      <c r="C5797" s="56" t="s">
        <v>4445</v>
      </c>
    </row>
    <row r="5798" spans="1:3" x14ac:dyDescent="0.25">
      <c r="A5798" s="56" t="s">
        <v>317</v>
      </c>
      <c r="B5798" s="56" t="s">
        <v>1309</v>
      </c>
      <c r="C5798" s="56" t="s">
        <v>5137</v>
      </c>
    </row>
    <row r="5799" spans="1:3" x14ac:dyDescent="0.25">
      <c r="A5799" s="56" t="s">
        <v>317</v>
      </c>
      <c r="B5799" s="56" t="s">
        <v>1969</v>
      </c>
      <c r="C5799" s="56" t="s">
        <v>5137</v>
      </c>
    </row>
    <row r="5800" spans="1:3" x14ac:dyDescent="0.25">
      <c r="A5800" s="56" t="s">
        <v>317</v>
      </c>
      <c r="B5800" s="56" t="s">
        <v>2767</v>
      </c>
      <c r="C5800" s="56" t="s">
        <v>4447</v>
      </c>
    </row>
    <row r="5801" spans="1:3" x14ac:dyDescent="0.25">
      <c r="A5801" s="56" t="s">
        <v>317</v>
      </c>
      <c r="B5801" s="56" t="s">
        <v>2539</v>
      </c>
      <c r="C5801" s="56" t="s">
        <v>4446</v>
      </c>
    </row>
    <row r="5802" spans="1:3" x14ac:dyDescent="0.25">
      <c r="A5802" s="56" t="s">
        <v>317</v>
      </c>
      <c r="B5802" s="56" t="s">
        <v>1713</v>
      </c>
      <c r="C5802" s="56" t="s">
        <v>4445</v>
      </c>
    </row>
    <row r="5803" spans="1:3" x14ac:dyDescent="0.25">
      <c r="A5803" s="56" t="s">
        <v>317</v>
      </c>
      <c r="B5803" s="56" t="s">
        <v>1649</v>
      </c>
      <c r="C5803" s="56" t="s">
        <v>5137</v>
      </c>
    </row>
    <row r="5804" spans="1:3" x14ac:dyDescent="0.25">
      <c r="A5804" s="56" t="s">
        <v>317</v>
      </c>
      <c r="B5804" s="56" t="s">
        <v>1725</v>
      </c>
      <c r="C5804" s="56" t="s">
        <v>4445</v>
      </c>
    </row>
    <row r="5805" spans="1:3" x14ac:dyDescent="0.25">
      <c r="A5805" s="56" t="s">
        <v>317</v>
      </c>
      <c r="B5805" s="56" t="s">
        <v>1707</v>
      </c>
      <c r="C5805" s="56" t="s">
        <v>4472</v>
      </c>
    </row>
    <row r="5806" spans="1:3" x14ac:dyDescent="0.25">
      <c r="A5806" s="56" t="s">
        <v>317</v>
      </c>
      <c r="B5806" s="56" t="s">
        <v>1003</v>
      </c>
      <c r="C5806" s="56" t="s">
        <v>4446</v>
      </c>
    </row>
    <row r="5807" spans="1:3" x14ac:dyDescent="0.25">
      <c r="A5807" s="56" t="s">
        <v>317</v>
      </c>
      <c r="B5807" s="56" t="s">
        <v>1179</v>
      </c>
      <c r="C5807" s="56" t="s">
        <v>4449</v>
      </c>
    </row>
    <row r="5808" spans="1:3" x14ac:dyDescent="0.25">
      <c r="A5808" s="56" t="s">
        <v>317</v>
      </c>
      <c r="B5808" s="56" t="s">
        <v>1967</v>
      </c>
      <c r="C5808" s="56" t="s">
        <v>5137</v>
      </c>
    </row>
    <row r="5809" spans="1:3" x14ac:dyDescent="0.25">
      <c r="A5809" s="56" t="s">
        <v>317</v>
      </c>
      <c r="B5809" s="56" t="s">
        <v>1723</v>
      </c>
      <c r="C5809" s="56" t="s">
        <v>4445</v>
      </c>
    </row>
    <row r="5810" spans="1:3" x14ac:dyDescent="0.25">
      <c r="A5810" s="56" t="s">
        <v>317</v>
      </c>
      <c r="B5810" s="56" t="s">
        <v>1995</v>
      </c>
      <c r="C5810" s="56" t="s">
        <v>4446</v>
      </c>
    </row>
    <row r="5811" spans="1:3" x14ac:dyDescent="0.25">
      <c r="A5811" s="56" t="s">
        <v>317</v>
      </c>
      <c r="B5811" s="56" t="s">
        <v>1997</v>
      </c>
      <c r="C5811" s="56" t="s">
        <v>4446</v>
      </c>
    </row>
    <row r="5812" spans="1:3" x14ac:dyDescent="0.25">
      <c r="A5812" s="56" t="s">
        <v>317</v>
      </c>
      <c r="B5812" s="56" t="s">
        <v>1727</v>
      </c>
      <c r="C5812" s="56" t="s">
        <v>4445</v>
      </c>
    </row>
    <row r="5813" spans="1:3" x14ac:dyDescent="0.25">
      <c r="A5813" s="56" t="s">
        <v>317</v>
      </c>
      <c r="B5813" s="56" t="s">
        <v>1307</v>
      </c>
      <c r="C5813" s="56" t="s">
        <v>5137</v>
      </c>
    </row>
    <row r="5814" spans="1:3" x14ac:dyDescent="0.25">
      <c r="A5814" s="56" t="s">
        <v>317</v>
      </c>
      <c r="B5814" s="56" t="s">
        <v>1805</v>
      </c>
      <c r="C5814" s="56" t="s">
        <v>4446</v>
      </c>
    </row>
    <row r="5815" spans="1:3" x14ac:dyDescent="0.25">
      <c r="A5815" s="56" t="s">
        <v>121</v>
      </c>
      <c r="B5815" s="56" t="s">
        <v>1725</v>
      </c>
      <c r="C5815" s="56" t="s">
        <v>4445</v>
      </c>
    </row>
    <row r="5816" spans="1:3" x14ac:dyDescent="0.25">
      <c r="A5816" s="56" t="s">
        <v>121</v>
      </c>
      <c r="B5816" s="56" t="s">
        <v>3001</v>
      </c>
      <c r="C5816" s="56" t="s">
        <v>4505</v>
      </c>
    </row>
    <row r="5817" spans="1:3" x14ac:dyDescent="0.25">
      <c r="A5817" s="56" t="s">
        <v>121</v>
      </c>
      <c r="B5817" s="56" t="s">
        <v>3013</v>
      </c>
      <c r="C5817" s="56" t="s">
        <v>4505</v>
      </c>
    </row>
    <row r="5818" spans="1:3" x14ac:dyDescent="0.25">
      <c r="A5818" s="56" t="s">
        <v>121</v>
      </c>
      <c r="B5818" s="56" t="s">
        <v>2999</v>
      </c>
      <c r="C5818" s="56" t="s">
        <v>4505</v>
      </c>
    </row>
    <row r="5819" spans="1:3" x14ac:dyDescent="0.25">
      <c r="A5819" s="56" t="s">
        <v>121</v>
      </c>
      <c r="B5819" s="56" t="s">
        <v>2927</v>
      </c>
      <c r="C5819" s="56" t="s">
        <v>4505</v>
      </c>
    </row>
    <row r="5820" spans="1:3" x14ac:dyDescent="0.25">
      <c r="A5820" s="56" t="s">
        <v>121</v>
      </c>
      <c r="B5820" s="56" t="s">
        <v>665</v>
      </c>
      <c r="C5820" s="56" t="s">
        <v>4505</v>
      </c>
    </row>
    <row r="5821" spans="1:3" x14ac:dyDescent="0.25">
      <c r="A5821" s="56" t="s">
        <v>121</v>
      </c>
      <c r="B5821" s="56" t="s">
        <v>3007</v>
      </c>
      <c r="C5821" s="56" t="s">
        <v>4505</v>
      </c>
    </row>
    <row r="5822" spans="1:3" x14ac:dyDescent="0.25">
      <c r="A5822" s="56" t="s">
        <v>121</v>
      </c>
      <c r="B5822" s="56" t="s">
        <v>1711</v>
      </c>
      <c r="C5822" s="56" t="s">
        <v>4445</v>
      </c>
    </row>
    <row r="5823" spans="1:3" x14ac:dyDescent="0.25">
      <c r="A5823" s="56" t="s">
        <v>121</v>
      </c>
      <c r="B5823" s="56" t="s">
        <v>3019</v>
      </c>
      <c r="C5823" s="56" t="s">
        <v>4505</v>
      </c>
    </row>
    <row r="5824" spans="1:3" x14ac:dyDescent="0.25">
      <c r="A5824" s="56" t="s">
        <v>121</v>
      </c>
      <c r="B5824" s="56" t="s">
        <v>659</v>
      </c>
      <c r="C5824" s="56" t="s">
        <v>4469</v>
      </c>
    </row>
    <row r="5825" spans="1:3" x14ac:dyDescent="0.25">
      <c r="A5825" s="56" t="s">
        <v>121</v>
      </c>
      <c r="B5825" s="56" t="s">
        <v>1997</v>
      </c>
      <c r="C5825" s="56" t="s">
        <v>4502</v>
      </c>
    </row>
    <row r="5826" spans="1:3" x14ac:dyDescent="0.25">
      <c r="A5826" s="56" t="s">
        <v>121</v>
      </c>
      <c r="B5826" s="56" t="s">
        <v>3011</v>
      </c>
      <c r="C5826" s="56" t="s">
        <v>4505</v>
      </c>
    </row>
    <row r="5827" spans="1:3" x14ac:dyDescent="0.25">
      <c r="A5827" s="56" t="s">
        <v>121</v>
      </c>
      <c r="B5827" s="56" t="s">
        <v>2925</v>
      </c>
      <c r="C5827" s="56" t="s">
        <v>4505</v>
      </c>
    </row>
    <row r="5828" spans="1:3" x14ac:dyDescent="0.25">
      <c r="A5828" s="56" t="s">
        <v>121</v>
      </c>
      <c r="B5828" s="56" t="s">
        <v>3005</v>
      </c>
      <c r="C5828" s="56" t="s">
        <v>4505</v>
      </c>
    </row>
    <row r="5829" spans="1:3" x14ac:dyDescent="0.25">
      <c r="A5829" s="56" t="s">
        <v>121</v>
      </c>
      <c r="B5829" s="56" t="s">
        <v>1707</v>
      </c>
      <c r="C5829" s="56" t="s">
        <v>4448</v>
      </c>
    </row>
    <row r="5830" spans="1:3" x14ac:dyDescent="0.25">
      <c r="A5830" s="56" t="s">
        <v>121</v>
      </c>
      <c r="B5830" s="56" t="s">
        <v>651</v>
      </c>
      <c r="C5830" s="56" t="s">
        <v>4505</v>
      </c>
    </row>
    <row r="5831" spans="1:3" x14ac:dyDescent="0.25">
      <c r="A5831" s="56" t="s">
        <v>121</v>
      </c>
      <c r="B5831" s="56" t="s">
        <v>2749</v>
      </c>
      <c r="C5831" s="56" t="s">
        <v>4466</v>
      </c>
    </row>
    <row r="5832" spans="1:3" x14ac:dyDescent="0.25">
      <c r="A5832" s="56" t="s">
        <v>121</v>
      </c>
      <c r="B5832" s="56" t="s">
        <v>1713</v>
      </c>
      <c r="C5832" s="56" t="s">
        <v>4445</v>
      </c>
    </row>
    <row r="5833" spans="1:3" x14ac:dyDescent="0.25">
      <c r="A5833" s="56" t="s">
        <v>121</v>
      </c>
      <c r="B5833" s="56" t="s">
        <v>3017</v>
      </c>
      <c r="C5833" s="56" t="s">
        <v>4505</v>
      </c>
    </row>
    <row r="5834" spans="1:3" x14ac:dyDescent="0.25">
      <c r="A5834" s="56" t="s">
        <v>121</v>
      </c>
      <c r="B5834" s="56" t="s">
        <v>2765</v>
      </c>
      <c r="C5834" s="56" t="s">
        <v>4458</v>
      </c>
    </row>
    <row r="5835" spans="1:3" x14ac:dyDescent="0.25">
      <c r="A5835" s="56" t="s">
        <v>121</v>
      </c>
      <c r="B5835" s="56" t="s">
        <v>1717</v>
      </c>
      <c r="C5835" s="56" t="s">
        <v>5138</v>
      </c>
    </row>
    <row r="5836" spans="1:3" x14ac:dyDescent="0.25">
      <c r="A5836" s="56" t="s">
        <v>121</v>
      </c>
      <c r="B5836" s="56" t="s">
        <v>1309</v>
      </c>
      <c r="C5836" s="56" t="s">
        <v>5139</v>
      </c>
    </row>
    <row r="5837" spans="1:3" x14ac:dyDescent="0.25">
      <c r="A5837" s="56" t="s">
        <v>121</v>
      </c>
      <c r="B5837" s="56" t="s">
        <v>1969</v>
      </c>
      <c r="C5837" s="56" t="s">
        <v>5139</v>
      </c>
    </row>
    <row r="5838" spans="1:3" x14ac:dyDescent="0.25">
      <c r="A5838" s="56" t="s">
        <v>121</v>
      </c>
      <c r="B5838" s="56" t="s">
        <v>2917</v>
      </c>
      <c r="C5838" s="56" t="s">
        <v>4505</v>
      </c>
    </row>
    <row r="5839" spans="1:3" x14ac:dyDescent="0.25">
      <c r="A5839" s="56" t="s">
        <v>121</v>
      </c>
      <c r="B5839" s="56" t="s">
        <v>2921</v>
      </c>
      <c r="C5839" s="56" t="s">
        <v>4505</v>
      </c>
    </row>
    <row r="5840" spans="1:3" x14ac:dyDescent="0.25">
      <c r="A5840" s="56" t="s">
        <v>121</v>
      </c>
      <c r="B5840" s="56" t="s">
        <v>2997</v>
      </c>
      <c r="C5840" s="56" t="s">
        <v>4505</v>
      </c>
    </row>
    <row r="5841" spans="1:3" x14ac:dyDescent="0.25">
      <c r="A5841" s="56" t="s">
        <v>121</v>
      </c>
      <c r="B5841" s="56" t="s">
        <v>1003</v>
      </c>
      <c r="C5841" s="56" t="s">
        <v>4469</v>
      </c>
    </row>
    <row r="5842" spans="1:3" x14ac:dyDescent="0.25">
      <c r="A5842" s="56" t="s">
        <v>121</v>
      </c>
      <c r="B5842" s="56" t="s">
        <v>3009</v>
      </c>
      <c r="C5842" s="56" t="s">
        <v>4505</v>
      </c>
    </row>
    <row r="5843" spans="1:3" x14ac:dyDescent="0.25">
      <c r="A5843" s="56" t="s">
        <v>121</v>
      </c>
      <c r="B5843" s="56" t="s">
        <v>1727</v>
      </c>
      <c r="C5843" s="56" t="s">
        <v>4445</v>
      </c>
    </row>
    <row r="5844" spans="1:3" x14ac:dyDescent="0.25">
      <c r="A5844" s="56" t="s">
        <v>121</v>
      </c>
      <c r="B5844" s="56" t="s">
        <v>2923</v>
      </c>
      <c r="C5844" s="56" t="s">
        <v>4505</v>
      </c>
    </row>
    <row r="5845" spans="1:3" x14ac:dyDescent="0.25">
      <c r="A5845" s="56" t="s">
        <v>121</v>
      </c>
      <c r="B5845" s="56" t="s">
        <v>1805</v>
      </c>
      <c r="C5845" s="56" t="s">
        <v>5140</v>
      </c>
    </row>
    <row r="5846" spans="1:3" x14ac:dyDescent="0.25">
      <c r="A5846" s="56" t="s">
        <v>121</v>
      </c>
      <c r="B5846" s="56" t="s">
        <v>3003</v>
      </c>
      <c r="C5846" s="56" t="s">
        <v>4505</v>
      </c>
    </row>
    <row r="5847" spans="1:3" x14ac:dyDescent="0.25">
      <c r="A5847" s="56" t="s">
        <v>121</v>
      </c>
      <c r="B5847" s="56" t="s">
        <v>2919</v>
      </c>
      <c r="C5847" s="56" t="s">
        <v>4505</v>
      </c>
    </row>
    <row r="5848" spans="1:3" x14ac:dyDescent="0.25">
      <c r="A5848" s="56" t="s">
        <v>121</v>
      </c>
      <c r="B5848" s="56" t="s">
        <v>1995</v>
      </c>
      <c r="C5848" s="56" t="s">
        <v>4502</v>
      </c>
    </row>
    <row r="5849" spans="1:3" x14ac:dyDescent="0.25">
      <c r="A5849" s="56" t="s">
        <v>121</v>
      </c>
      <c r="B5849" s="56" t="s">
        <v>2151</v>
      </c>
      <c r="C5849" s="56" t="s">
        <v>4446</v>
      </c>
    </row>
    <row r="5850" spans="1:3" x14ac:dyDescent="0.25">
      <c r="A5850" s="56" t="s">
        <v>121</v>
      </c>
      <c r="B5850" s="56" t="s">
        <v>1723</v>
      </c>
      <c r="C5850" s="56" t="s">
        <v>4445</v>
      </c>
    </row>
    <row r="5851" spans="1:3" x14ac:dyDescent="0.25">
      <c r="A5851" s="56" t="s">
        <v>121</v>
      </c>
      <c r="B5851" s="56" t="s">
        <v>1967</v>
      </c>
      <c r="C5851" s="56" t="s">
        <v>5139</v>
      </c>
    </row>
    <row r="5852" spans="1:3" x14ac:dyDescent="0.25">
      <c r="A5852" s="56" t="s">
        <v>121</v>
      </c>
      <c r="B5852" s="56" t="s">
        <v>1179</v>
      </c>
      <c r="C5852" s="56" t="s">
        <v>4460</v>
      </c>
    </row>
    <row r="5853" spans="1:3" x14ac:dyDescent="0.25">
      <c r="A5853" s="56" t="s">
        <v>121</v>
      </c>
      <c r="B5853" s="56" t="s">
        <v>3015</v>
      </c>
      <c r="C5853" s="56" t="s">
        <v>4505</v>
      </c>
    </row>
    <row r="5854" spans="1:3" x14ac:dyDescent="0.25">
      <c r="A5854" s="56" t="s">
        <v>121</v>
      </c>
      <c r="B5854" s="56" t="s">
        <v>655</v>
      </c>
      <c r="C5854" s="56" t="s">
        <v>4505</v>
      </c>
    </row>
    <row r="5855" spans="1:3" x14ac:dyDescent="0.25">
      <c r="A5855" s="56" t="s">
        <v>121</v>
      </c>
      <c r="B5855" s="56" t="s">
        <v>669</v>
      </c>
      <c r="C5855" s="56" t="s">
        <v>4505</v>
      </c>
    </row>
    <row r="5856" spans="1:3" x14ac:dyDescent="0.25">
      <c r="A5856" s="56" t="s">
        <v>121</v>
      </c>
      <c r="B5856" s="56" t="s">
        <v>667</v>
      </c>
      <c r="C5856" s="56" t="s">
        <v>4505</v>
      </c>
    </row>
    <row r="5857" spans="1:3" x14ac:dyDescent="0.25">
      <c r="A5857" s="56" t="s">
        <v>121</v>
      </c>
      <c r="B5857" s="56" t="s">
        <v>653</v>
      </c>
      <c r="C5857" s="56" t="s">
        <v>4505</v>
      </c>
    </row>
    <row r="5858" spans="1:3" x14ac:dyDescent="0.25">
      <c r="A5858" s="56" t="s">
        <v>121</v>
      </c>
      <c r="B5858" s="56" t="s">
        <v>2767</v>
      </c>
      <c r="C5858" s="56" t="s">
        <v>4458</v>
      </c>
    </row>
    <row r="5859" spans="1:3" x14ac:dyDescent="0.25">
      <c r="A5859" s="56" t="s">
        <v>121</v>
      </c>
      <c r="B5859" s="56" t="s">
        <v>2751</v>
      </c>
      <c r="C5859" s="56" t="s">
        <v>4466</v>
      </c>
    </row>
    <row r="5860" spans="1:3" x14ac:dyDescent="0.25">
      <c r="A5860" s="56" t="s">
        <v>121</v>
      </c>
      <c r="B5860" s="56" t="s">
        <v>1715</v>
      </c>
      <c r="C5860" s="56" t="s">
        <v>5141</v>
      </c>
    </row>
    <row r="5861" spans="1:3" x14ac:dyDescent="0.25">
      <c r="A5861" s="56" t="s">
        <v>121</v>
      </c>
      <c r="B5861" s="56" t="s">
        <v>1719</v>
      </c>
      <c r="C5861" s="56" t="s">
        <v>4451</v>
      </c>
    </row>
    <row r="5862" spans="1:3" x14ac:dyDescent="0.25">
      <c r="A5862" s="56" t="s">
        <v>121</v>
      </c>
      <c r="B5862" s="56" t="s">
        <v>1311</v>
      </c>
      <c r="C5862" s="56" t="s">
        <v>5139</v>
      </c>
    </row>
    <row r="5863" spans="1:3" x14ac:dyDescent="0.25">
      <c r="A5863" s="56" t="s">
        <v>121</v>
      </c>
      <c r="B5863" s="56" t="s">
        <v>1307</v>
      </c>
      <c r="C5863" s="56" t="s">
        <v>5139</v>
      </c>
    </row>
    <row r="5864" spans="1:3" x14ac:dyDescent="0.25">
      <c r="A5864" s="56" t="s">
        <v>121</v>
      </c>
      <c r="B5864" s="56" t="s">
        <v>1807</v>
      </c>
      <c r="C5864" s="56" t="s">
        <v>5140</v>
      </c>
    </row>
    <row r="5865" spans="1:3" x14ac:dyDescent="0.25">
      <c r="A5865" s="56" t="s">
        <v>121</v>
      </c>
      <c r="B5865" s="56" t="s">
        <v>1255</v>
      </c>
      <c r="C5865" s="56" t="s">
        <v>5140</v>
      </c>
    </row>
    <row r="5866" spans="1:3" x14ac:dyDescent="0.25">
      <c r="A5866" s="56" t="s">
        <v>121</v>
      </c>
      <c r="B5866" s="56" t="s">
        <v>2539</v>
      </c>
      <c r="C5866" s="56" t="s">
        <v>4469</v>
      </c>
    </row>
    <row r="5867" spans="1:3" x14ac:dyDescent="0.25">
      <c r="A5867" s="56" t="s">
        <v>121</v>
      </c>
      <c r="B5867" s="56" t="s">
        <v>1649</v>
      </c>
      <c r="C5867" s="56" t="s">
        <v>5139</v>
      </c>
    </row>
    <row r="5868" spans="1:3" x14ac:dyDescent="0.25">
      <c r="A5868" s="56" t="s">
        <v>121</v>
      </c>
      <c r="B5868" s="56" t="s">
        <v>1961</v>
      </c>
      <c r="C5868" s="56" t="s">
        <v>5142</v>
      </c>
    </row>
    <row r="5869" spans="1:3" x14ac:dyDescent="0.25">
      <c r="A5869" s="56" t="s">
        <v>121</v>
      </c>
      <c r="B5869" s="56" t="s">
        <v>1963</v>
      </c>
      <c r="C5869" s="56" t="s">
        <v>5142</v>
      </c>
    </row>
    <row r="5870" spans="1:3" x14ac:dyDescent="0.25">
      <c r="A5870" s="56" t="s">
        <v>121</v>
      </c>
      <c r="B5870" s="56" t="s">
        <v>2517</v>
      </c>
      <c r="C5870" s="56" t="s">
        <v>4469</v>
      </c>
    </row>
    <row r="5871" spans="1:3" x14ac:dyDescent="0.25">
      <c r="A5871" s="56" t="s">
        <v>121</v>
      </c>
      <c r="B5871" s="56" t="s">
        <v>1809</v>
      </c>
      <c r="C5871" s="56" t="s">
        <v>4496</v>
      </c>
    </row>
    <row r="5872" spans="1:3" x14ac:dyDescent="0.25">
      <c r="A5872" s="56" t="s">
        <v>121</v>
      </c>
      <c r="B5872" s="56" t="s">
        <v>1305</v>
      </c>
      <c r="C5872" s="56" t="s">
        <v>5139</v>
      </c>
    </row>
    <row r="5873" spans="1:3" x14ac:dyDescent="0.25">
      <c r="A5873" s="56" t="s">
        <v>3459</v>
      </c>
      <c r="B5873" s="56" t="s">
        <v>1711</v>
      </c>
      <c r="C5873" s="56" t="s">
        <v>5143</v>
      </c>
    </row>
    <row r="5874" spans="1:3" x14ac:dyDescent="0.25">
      <c r="A5874" s="56" t="s">
        <v>3459</v>
      </c>
      <c r="B5874" s="56" t="s">
        <v>1713</v>
      </c>
      <c r="C5874" s="56" t="s">
        <v>5143</v>
      </c>
    </row>
    <row r="5875" spans="1:3" x14ac:dyDescent="0.25">
      <c r="A5875" s="56" t="s">
        <v>3459</v>
      </c>
      <c r="B5875" s="56" t="s">
        <v>1807</v>
      </c>
      <c r="C5875" s="56" t="s">
        <v>5144</v>
      </c>
    </row>
    <row r="5876" spans="1:3" x14ac:dyDescent="0.25">
      <c r="A5876" s="56" t="s">
        <v>3459</v>
      </c>
      <c r="B5876" s="56" t="s">
        <v>1425</v>
      </c>
      <c r="C5876" s="56" t="s">
        <v>4452</v>
      </c>
    </row>
    <row r="5877" spans="1:3" x14ac:dyDescent="0.25">
      <c r="A5877" s="56" t="s">
        <v>3459</v>
      </c>
      <c r="B5877" s="56" t="s">
        <v>1255</v>
      </c>
      <c r="C5877" s="56" t="s">
        <v>5144</v>
      </c>
    </row>
    <row r="5878" spans="1:3" x14ac:dyDescent="0.25">
      <c r="A5878" s="56" t="s">
        <v>3459</v>
      </c>
      <c r="B5878" s="56" t="s">
        <v>659</v>
      </c>
      <c r="C5878" s="56" t="s">
        <v>5145</v>
      </c>
    </row>
    <row r="5879" spans="1:3" x14ac:dyDescent="0.25">
      <c r="A5879" s="56" t="s">
        <v>3459</v>
      </c>
      <c r="B5879" s="56" t="s">
        <v>1427</v>
      </c>
      <c r="C5879" s="56" t="s">
        <v>4452</v>
      </c>
    </row>
    <row r="5880" spans="1:3" x14ac:dyDescent="0.25">
      <c r="A5880" s="56" t="s">
        <v>3459</v>
      </c>
      <c r="B5880" s="56" t="s">
        <v>2539</v>
      </c>
      <c r="C5880" s="56" t="s">
        <v>5146</v>
      </c>
    </row>
    <row r="5881" spans="1:3" x14ac:dyDescent="0.25">
      <c r="A5881" s="56" t="s">
        <v>3459</v>
      </c>
      <c r="B5881" s="56" t="s">
        <v>1377</v>
      </c>
      <c r="C5881" s="56" t="s">
        <v>4452</v>
      </c>
    </row>
    <row r="5882" spans="1:3" x14ac:dyDescent="0.25">
      <c r="A5882" s="56" t="s">
        <v>3459</v>
      </c>
      <c r="B5882" s="56" t="s">
        <v>2151</v>
      </c>
      <c r="C5882" s="56" t="s">
        <v>4446</v>
      </c>
    </row>
    <row r="5883" spans="1:3" x14ac:dyDescent="0.25">
      <c r="A5883" s="56" t="s">
        <v>3459</v>
      </c>
      <c r="B5883" s="56" t="s">
        <v>2517</v>
      </c>
      <c r="C5883" s="56" t="s">
        <v>5146</v>
      </c>
    </row>
    <row r="5884" spans="1:3" x14ac:dyDescent="0.25">
      <c r="A5884" s="56" t="s">
        <v>3459</v>
      </c>
      <c r="B5884" s="56" t="s">
        <v>1419</v>
      </c>
      <c r="C5884" s="56" t="s">
        <v>4452</v>
      </c>
    </row>
    <row r="5885" spans="1:3" x14ac:dyDescent="0.25">
      <c r="A5885" s="56" t="s">
        <v>3459</v>
      </c>
      <c r="B5885" s="56" t="s">
        <v>1723</v>
      </c>
      <c r="C5885" s="56" t="s">
        <v>4666</v>
      </c>
    </row>
    <row r="5886" spans="1:3" x14ac:dyDescent="0.25">
      <c r="A5886" s="56" t="s">
        <v>3459</v>
      </c>
      <c r="B5886" s="56" t="s">
        <v>1379</v>
      </c>
      <c r="C5886" s="56" t="s">
        <v>4452</v>
      </c>
    </row>
    <row r="5887" spans="1:3" x14ac:dyDescent="0.25">
      <c r="A5887" s="56" t="s">
        <v>3459</v>
      </c>
      <c r="B5887" s="56" t="s">
        <v>1715</v>
      </c>
      <c r="C5887" s="56" t="s">
        <v>5143</v>
      </c>
    </row>
    <row r="5888" spans="1:3" x14ac:dyDescent="0.25">
      <c r="A5888" s="56" t="s">
        <v>3459</v>
      </c>
      <c r="B5888" s="56" t="s">
        <v>1809</v>
      </c>
      <c r="C5888" s="56" t="s">
        <v>4496</v>
      </c>
    </row>
    <row r="5889" spans="1:3" x14ac:dyDescent="0.25">
      <c r="A5889" s="56" t="s">
        <v>3459</v>
      </c>
      <c r="B5889" s="56" t="s">
        <v>1367</v>
      </c>
      <c r="C5889" s="56" t="s">
        <v>4452</v>
      </c>
    </row>
    <row r="5890" spans="1:3" x14ac:dyDescent="0.25">
      <c r="A5890" s="56" t="s">
        <v>3459</v>
      </c>
      <c r="B5890" s="56" t="s">
        <v>1369</v>
      </c>
      <c r="C5890" s="56" t="s">
        <v>4452</v>
      </c>
    </row>
    <row r="5891" spans="1:3" x14ac:dyDescent="0.25">
      <c r="A5891" s="56" t="s">
        <v>3459</v>
      </c>
      <c r="B5891" s="56" t="s">
        <v>1421</v>
      </c>
      <c r="C5891" s="56" t="s">
        <v>4452</v>
      </c>
    </row>
    <row r="5892" spans="1:3" x14ac:dyDescent="0.25">
      <c r="A5892" s="56" t="s">
        <v>3459</v>
      </c>
      <c r="B5892" s="56" t="s">
        <v>1969</v>
      </c>
      <c r="C5892" s="56" t="s">
        <v>5147</v>
      </c>
    </row>
    <row r="5893" spans="1:3" x14ac:dyDescent="0.25">
      <c r="A5893" s="56" t="s">
        <v>3459</v>
      </c>
      <c r="B5893" s="56" t="s">
        <v>1549</v>
      </c>
      <c r="C5893" s="56" t="s">
        <v>4452</v>
      </c>
    </row>
    <row r="5894" spans="1:3" x14ac:dyDescent="0.25">
      <c r="A5894" s="56" t="s">
        <v>3459</v>
      </c>
      <c r="B5894" s="56" t="s">
        <v>1309</v>
      </c>
      <c r="C5894" s="56" t="s">
        <v>5147</v>
      </c>
    </row>
    <row r="5895" spans="1:3" x14ac:dyDescent="0.25">
      <c r="A5895" s="56" t="s">
        <v>3459</v>
      </c>
      <c r="B5895" s="56" t="s">
        <v>1995</v>
      </c>
      <c r="C5895" s="56" t="s">
        <v>4446</v>
      </c>
    </row>
    <row r="5896" spans="1:3" x14ac:dyDescent="0.25">
      <c r="A5896" s="56" t="s">
        <v>3459</v>
      </c>
      <c r="B5896" s="56" t="s">
        <v>1719</v>
      </c>
      <c r="C5896" s="56" t="s">
        <v>5148</v>
      </c>
    </row>
    <row r="5897" spans="1:3" x14ac:dyDescent="0.25">
      <c r="A5897" s="56" t="s">
        <v>3459</v>
      </c>
      <c r="B5897" s="56" t="s">
        <v>1551</v>
      </c>
      <c r="C5897" s="56" t="s">
        <v>4452</v>
      </c>
    </row>
    <row r="5898" spans="1:3" x14ac:dyDescent="0.25">
      <c r="A5898" s="56" t="s">
        <v>3459</v>
      </c>
      <c r="B5898" s="56" t="s">
        <v>1305</v>
      </c>
      <c r="C5898" s="56" t="s">
        <v>5147</v>
      </c>
    </row>
    <row r="5899" spans="1:3" x14ac:dyDescent="0.25">
      <c r="A5899" s="56" t="s">
        <v>3459</v>
      </c>
      <c r="B5899" s="56" t="s">
        <v>2767</v>
      </c>
      <c r="C5899" s="56" t="s">
        <v>4447</v>
      </c>
    </row>
    <row r="5900" spans="1:3" x14ac:dyDescent="0.25">
      <c r="A5900" s="56" t="s">
        <v>3459</v>
      </c>
      <c r="B5900" s="56" t="s">
        <v>1967</v>
      </c>
      <c r="C5900" s="56" t="s">
        <v>5147</v>
      </c>
    </row>
    <row r="5901" spans="1:3" x14ac:dyDescent="0.25">
      <c r="A5901" s="56" t="s">
        <v>3459</v>
      </c>
      <c r="B5901" s="56" t="s">
        <v>1707</v>
      </c>
      <c r="C5901" s="56" t="s">
        <v>5149</v>
      </c>
    </row>
    <row r="5902" spans="1:3" x14ac:dyDescent="0.25">
      <c r="A5902" s="56" t="s">
        <v>3459</v>
      </c>
      <c r="B5902" s="56" t="s">
        <v>1307</v>
      </c>
      <c r="C5902" s="56" t="s">
        <v>5147</v>
      </c>
    </row>
    <row r="5903" spans="1:3" x14ac:dyDescent="0.25">
      <c r="A5903" s="56" t="s">
        <v>3459</v>
      </c>
      <c r="B5903" s="56" t="s">
        <v>2765</v>
      </c>
      <c r="C5903" s="56" t="s">
        <v>4447</v>
      </c>
    </row>
    <row r="5904" spans="1:3" x14ac:dyDescent="0.25">
      <c r="A5904" s="56" t="s">
        <v>3459</v>
      </c>
      <c r="B5904" s="56" t="s">
        <v>1003</v>
      </c>
      <c r="C5904" s="56" t="s">
        <v>5145</v>
      </c>
    </row>
    <row r="5905" spans="1:3" x14ac:dyDescent="0.25">
      <c r="A5905" s="56" t="s">
        <v>3459</v>
      </c>
      <c r="B5905" s="56" t="s">
        <v>1805</v>
      </c>
      <c r="C5905" s="56" t="s">
        <v>5144</v>
      </c>
    </row>
    <row r="5906" spans="1:3" x14ac:dyDescent="0.25">
      <c r="A5906" s="56" t="s">
        <v>3459</v>
      </c>
      <c r="B5906" s="56" t="s">
        <v>1311</v>
      </c>
      <c r="C5906" s="56" t="s">
        <v>5147</v>
      </c>
    </row>
    <row r="5907" spans="1:3" x14ac:dyDescent="0.25">
      <c r="A5907" s="56" t="s">
        <v>3459</v>
      </c>
      <c r="B5907" s="56" t="s">
        <v>1717</v>
      </c>
      <c r="C5907" s="56" t="s">
        <v>4451</v>
      </c>
    </row>
    <row r="5908" spans="1:3" x14ac:dyDescent="0.25">
      <c r="A5908" s="56" t="s">
        <v>3459</v>
      </c>
      <c r="B5908" s="56" t="s">
        <v>1649</v>
      </c>
      <c r="C5908" s="56" t="s">
        <v>5147</v>
      </c>
    </row>
    <row r="5909" spans="1:3" x14ac:dyDescent="0.25">
      <c r="A5909" s="56" t="s">
        <v>3459</v>
      </c>
      <c r="B5909" s="56" t="s">
        <v>1997</v>
      </c>
      <c r="C5909" s="56" t="s">
        <v>4446</v>
      </c>
    </row>
    <row r="5910" spans="1:3" x14ac:dyDescent="0.25">
      <c r="A5910" s="56" t="s">
        <v>3459</v>
      </c>
      <c r="B5910" s="56" t="s">
        <v>1179</v>
      </c>
      <c r="C5910" s="56" t="s">
        <v>4449</v>
      </c>
    </row>
    <row r="5911" spans="1:3" x14ac:dyDescent="0.25">
      <c r="A5911" s="56" t="s">
        <v>373</v>
      </c>
      <c r="B5911" s="56" t="s">
        <v>1255</v>
      </c>
      <c r="C5911" s="56" t="s">
        <v>4446</v>
      </c>
    </row>
    <row r="5912" spans="1:3" x14ac:dyDescent="0.25">
      <c r="A5912" s="56" t="s">
        <v>373</v>
      </c>
      <c r="B5912" s="56" t="s">
        <v>1307</v>
      </c>
      <c r="C5912" s="56" t="s">
        <v>5150</v>
      </c>
    </row>
    <row r="5913" spans="1:3" x14ac:dyDescent="0.25">
      <c r="A5913" s="56" t="s">
        <v>373</v>
      </c>
      <c r="B5913" s="56" t="s">
        <v>1807</v>
      </c>
      <c r="C5913" s="56" t="s">
        <v>4446</v>
      </c>
    </row>
    <row r="5914" spans="1:3" x14ac:dyDescent="0.25">
      <c r="A5914" s="56" t="s">
        <v>373</v>
      </c>
      <c r="B5914" s="56" t="s">
        <v>1805</v>
      </c>
      <c r="C5914" s="56" t="s">
        <v>4446</v>
      </c>
    </row>
    <row r="5915" spans="1:3" x14ac:dyDescent="0.25">
      <c r="A5915" s="56" t="s">
        <v>373</v>
      </c>
      <c r="B5915" s="56" t="s">
        <v>659</v>
      </c>
      <c r="C5915" s="56" t="s">
        <v>4446</v>
      </c>
    </row>
    <row r="5916" spans="1:3" x14ac:dyDescent="0.25">
      <c r="A5916" s="56" t="s">
        <v>373</v>
      </c>
      <c r="B5916" s="56" t="s">
        <v>2539</v>
      </c>
      <c r="C5916" s="56" t="s">
        <v>4446</v>
      </c>
    </row>
    <row r="5917" spans="1:3" x14ac:dyDescent="0.25">
      <c r="A5917" s="56" t="s">
        <v>373</v>
      </c>
      <c r="B5917" s="56" t="s">
        <v>1961</v>
      </c>
      <c r="C5917" s="56" t="s">
        <v>5151</v>
      </c>
    </row>
    <row r="5918" spans="1:3" x14ac:dyDescent="0.25">
      <c r="A5918" s="56" t="s">
        <v>373</v>
      </c>
      <c r="B5918" s="56" t="s">
        <v>1717</v>
      </c>
      <c r="C5918" s="56" t="s">
        <v>4451</v>
      </c>
    </row>
    <row r="5919" spans="1:3" x14ac:dyDescent="0.25">
      <c r="A5919" s="56" t="s">
        <v>373</v>
      </c>
      <c r="B5919" s="56" t="s">
        <v>2151</v>
      </c>
      <c r="C5919" s="56" t="s">
        <v>4446</v>
      </c>
    </row>
    <row r="5920" spans="1:3" x14ac:dyDescent="0.25">
      <c r="A5920" s="56" t="s">
        <v>373</v>
      </c>
      <c r="B5920" s="56" t="s">
        <v>2517</v>
      </c>
      <c r="C5920" s="56" t="s">
        <v>4446</v>
      </c>
    </row>
    <row r="5921" spans="1:3" x14ac:dyDescent="0.25">
      <c r="A5921" s="56" t="s">
        <v>373</v>
      </c>
      <c r="B5921" s="56" t="s">
        <v>1963</v>
      </c>
      <c r="C5921" s="56" t="s">
        <v>5152</v>
      </c>
    </row>
    <row r="5922" spans="1:3" x14ac:dyDescent="0.25">
      <c r="A5922" s="56" t="s">
        <v>373</v>
      </c>
      <c r="B5922" s="56" t="s">
        <v>1649</v>
      </c>
      <c r="C5922" s="56" t="s">
        <v>5150</v>
      </c>
    </row>
    <row r="5923" spans="1:3" x14ac:dyDescent="0.25">
      <c r="A5923" s="56" t="s">
        <v>373</v>
      </c>
      <c r="B5923" s="56" t="s">
        <v>1997</v>
      </c>
      <c r="C5923" s="56" t="s">
        <v>4446</v>
      </c>
    </row>
    <row r="5924" spans="1:3" x14ac:dyDescent="0.25">
      <c r="A5924" s="56" t="s">
        <v>373</v>
      </c>
      <c r="B5924" s="56" t="s">
        <v>1179</v>
      </c>
      <c r="C5924" s="56" t="s">
        <v>4460</v>
      </c>
    </row>
    <row r="5925" spans="1:3" x14ac:dyDescent="0.25">
      <c r="A5925" s="56" t="s">
        <v>373</v>
      </c>
      <c r="B5925" s="56" t="s">
        <v>2765</v>
      </c>
      <c r="C5925" s="56" t="s">
        <v>4458</v>
      </c>
    </row>
    <row r="5926" spans="1:3" x14ac:dyDescent="0.25">
      <c r="A5926" s="56" t="s">
        <v>373</v>
      </c>
      <c r="B5926" s="56" t="s">
        <v>1809</v>
      </c>
      <c r="C5926" s="56" t="s">
        <v>4446</v>
      </c>
    </row>
    <row r="5927" spans="1:3" x14ac:dyDescent="0.25">
      <c r="A5927" s="56" t="s">
        <v>373</v>
      </c>
      <c r="B5927" s="56" t="s">
        <v>1969</v>
      </c>
      <c r="C5927" s="56" t="s">
        <v>5150</v>
      </c>
    </row>
    <row r="5928" spans="1:3" x14ac:dyDescent="0.25">
      <c r="A5928" s="56" t="s">
        <v>373</v>
      </c>
      <c r="B5928" s="56" t="s">
        <v>1967</v>
      </c>
      <c r="C5928" s="56" t="s">
        <v>5150</v>
      </c>
    </row>
    <row r="5929" spans="1:3" x14ac:dyDescent="0.25">
      <c r="A5929" s="56" t="s">
        <v>373</v>
      </c>
      <c r="B5929" s="56" t="s">
        <v>2767</v>
      </c>
      <c r="C5929" s="56" t="s">
        <v>4458</v>
      </c>
    </row>
    <row r="5930" spans="1:3" x14ac:dyDescent="0.25">
      <c r="A5930" s="56" t="s">
        <v>373</v>
      </c>
      <c r="B5930" s="56" t="s">
        <v>1003</v>
      </c>
      <c r="C5930" s="56" t="s">
        <v>4446</v>
      </c>
    </row>
    <row r="5931" spans="1:3" x14ac:dyDescent="0.25">
      <c r="A5931" s="56" t="s">
        <v>373</v>
      </c>
      <c r="B5931" s="56" t="s">
        <v>1309</v>
      </c>
      <c r="C5931" s="56" t="s">
        <v>5150</v>
      </c>
    </row>
    <row r="5932" spans="1:3" x14ac:dyDescent="0.25">
      <c r="A5932" s="56" t="s">
        <v>373</v>
      </c>
      <c r="B5932" s="56" t="s">
        <v>1707</v>
      </c>
      <c r="C5932" s="56" t="s">
        <v>4728</v>
      </c>
    </row>
    <row r="5933" spans="1:3" x14ac:dyDescent="0.25">
      <c r="A5933" s="56" t="s">
        <v>373</v>
      </c>
      <c r="B5933" s="56" t="s">
        <v>1995</v>
      </c>
      <c r="C5933" s="56" t="s">
        <v>4446</v>
      </c>
    </row>
    <row r="5934" spans="1:3" x14ac:dyDescent="0.25">
      <c r="A5934" s="56" t="s">
        <v>373</v>
      </c>
      <c r="B5934" s="56" t="s">
        <v>1311</v>
      </c>
      <c r="C5934" s="56" t="s">
        <v>5150</v>
      </c>
    </row>
    <row r="5935" spans="1:3" x14ac:dyDescent="0.25">
      <c r="A5935" s="56" t="s">
        <v>373</v>
      </c>
      <c r="B5935" s="56" t="s">
        <v>1305</v>
      </c>
      <c r="C5935" s="56" t="s">
        <v>5150</v>
      </c>
    </row>
    <row r="5936" spans="1:3" x14ac:dyDescent="0.25">
      <c r="A5936" s="56" t="s">
        <v>373</v>
      </c>
      <c r="B5936" s="56" t="s">
        <v>1329</v>
      </c>
      <c r="C5936" s="56" t="s">
        <v>4470</v>
      </c>
    </row>
    <row r="5937" spans="1:3" x14ac:dyDescent="0.25">
      <c r="A5937" s="56" t="s">
        <v>96</v>
      </c>
      <c r="B5937" s="56" t="s">
        <v>2921</v>
      </c>
      <c r="C5937" s="56" t="s">
        <v>4505</v>
      </c>
    </row>
    <row r="5938" spans="1:3" x14ac:dyDescent="0.25">
      <c r="A5938" s="56" t="s">
        <v>96</v>
      </c>
      <c r="B5938" s="56" t="s">
        <v>1711</v>
      </c>
      <c r="C5938" s="56" t="s">
        <v>4445</v>
      </c>
    </row>
    <row r="5939" spans="1:3" x14ac:dyDescent="0.25">
      <c r="A5939" s="56" t="s">
        <v>96</v>
      </c>
      <c r="B5939" s="56" t="s">
        <v>1719</v>
      </c>
      <c r="C5939" s="56" t="s">
        <v>5153</v>
      </c>
    </row>
    <row r="5940" spans="1:3" x14ac:dyDescent="0.25">
      <c r="A5940" s="56" t="s">
        <v>96</v>
      </c>
      <c r="B5940" s="56" t="s">
        <v>1255</v>
      </c>
      <c r="C5940" s="56" t="s">
        <v>5154</v>
      </c>
    </row>
    <row r="5941" spans="1:3" x14ac:dyDescent="0.25">
      <c r="A5941" s="56" t="s">
        <v>96</v>
      </c>
      <c r="B5941" s="56" t="s">
        <v>1807</v>
      </c>
      <c r="C5941" s="56" t="s">
        <v>5154</v>
      </c>
    </row>
    <row r="5942" spans="1:3" x14ac:dyDescent="0.25">
      <c r="A5942" s="56" t="s">
        <v>96</v>
      </c>
      <c r="B5942" s="56" t="s">
        <v>1649</v>
      </c>
      <c r="C5942" s="56" t="s">
        <v>5155</v>
      </c>
    </row>
    <row r="5943" spans="1:3" x14ac:dyDescent="0.25">
      <c r="A5943" s="56" t="s">
        <v>96</v>
      </c>
      <c r="B5943" s="56" t="s">
        <v>2917</v>
      </c>
      <c r="C5943" s="56" t="s">
        <v>4505</v>
      </c>
    </row>
    <row r="5944" spans="1:3" x14ac:dyDescent="0.25">
      <c r="A5944" s="56" t="s">
        <v>96</v>
      </c>
      <c r="B5944" s="56" t="s">
        <v>667</v>
      </c>
      <c r="C5944" s="56" t="s">
        <v>4505</v>
      </c>
    </row>
    <row r="5945" spans="1:3" x14ac:dyDescent="0.25">
      <c r="A5945" s="56" t="s">
        <v>96</v>
      </c>
      <c r="B5945" s="56" t="s">
        <v>1723</v>
      </c>
      <c r="C5945" s="56" t="s">
        <v>4445</v>
      </c>
    </row>
    <row r="5946" spans="1:3" x14ac:dyDescent="0.25">
      <c r="A5946" s="56" t="s">
        <v>96</v>
      </c>
      <c r="B5946" s="56" t="s">
        <v>2151</v>
      </c>
      <c r="C5946" s="56" t="s">
        <v>4446</v>
      </c>
    </row>
    <row r="5947" spans="1:3" x14ac:dyDescent="0.25">
      <c r="A5947" s="56" t="s">
        <v>96</v>
      </c>
      <c r="B5947" s="56" t="s">
        <v>1305</v>
      </c>
      <c r="C5947" s="56" t="s">
        <v>5155</v>
      </c>
    </row>
    <row r="5948" spans="1:3" x14ac:dyDescent="0.25">
      <c r="A5948" s="56" t="s">
        <v>96</v>
      </c>
      <c r="B5948" s="56" t="s">
        <v>2997</v>
      </c>
      <c r="C5948" s="56" t="s">
        <v>4505</v>
      </c>
    </row>
    <row r="5949" spans="1:3" x14ac:dyDescent="0.25">
      <c r="A5949" s="56" t="s">
        <v>96</v>
      </c>
      <c r="B5949" s="56" t="s">
        <v>1805</v>
      </c>
      <c r="C5949" s="56" t="s">
        <v>5154</v>
      </c>
    </row>
    <row r="5950" spans="1:3" x14ac:dyDescent="0.25">
      <c r="A5950" s="56" t="s">
        <v>96</v>
      </c>
      <c r="B5950" s="56" t="s">
        <v>3009</v>
      </c>
      <c r="C5950" s="56" t="s">
        <v>4505</v>
      </c>
    </row>
    <row r="5951" spans="1:3" x14ac:dyDescent="0.25">
      <c r="A5951" s="56" t="s">
        <v>96</v>
      </c>
      <c r="B5951" s="56" t="s">
        <v>669</v>
      </c>
      <c r="C5951" s="56" t="s">
        <v>4505</v>
      </c>
    </row>
    <row r="5952" spans="1:3" x14ac:dyDescent="0.25">
      <c r="A5952" s="56" t="s">
        <v>96</v>
      </c>
      <c r="B5952" s="56" t="s">
        <v>2539</v>
      </c>
      <c r="C5952" s="56" t="s">
        <v>4469</v>
      </c>
    </row>
    <row r="5953" spans="1:3" x14ac:dyDescent="0.25">
      <c r="A5953" s="56" t="s">
        <v>96</v>
      </c>
      <c r="B5953" s="56" t="s">
        <v>1179</v>
      </c>
      <c r="C5953" s="56" t="s">
        <v>4460</v>
      </c>
    </row>
    <row r="5954" spans="1:3" x14ac:dyDescent="0.25">
      <c r="A5954" s="56" t="s">
        <v>96</v>
      </c>
      <c r="B5954" s="56" t="s">
        <v>2923</v>
      </c>
      <c r="C5954" s="56" t="s">
        <v>4505</v>
      </c>
    </row>
    <row r="5955" spans="1:3" x14ac:dyDescent="0.25">
      <c r="A5955" s="56" t="s">
        <v>96</v>
      </c>
      <c r="B5955" s="56" t="s">
        <v>3015</v>
      </c>
      <c r="C5955" s="56" t="s">
        <v>4505</v>
      </c>
    </row>
    <row r="5956" spans="1:3" x14ac:dyDescent="0.25">
      <c r="A5956" s="56" t="s">
        <v>96</v>
      </c>
      <c r="B5956" s="56" t="s">
        <v>1995</v>
      </c>
      <c r="C5956" s="56" t="s">
        <v>4502</v>
      </c>
    </row>
    <row r="5957" spans="1:3" x14ac:dyDescent="0.25">
      <c r="A5957" s="56" t="s">
        <v>96</v>
      </c>
      <c r="B5957" s="56" t="s">
        <v>2919</v>
      </c>
      <c r="C5957" s="56" t="s">
        <v>4505</v>
      </c>
    </row>
    <row r="5958" spans="1:3" x14ac:dyDescent="0.25">
      <c r="A5958" s="56" t="s">
        <v>96</v>
      </c>
      <c r="B5958" s="56" t="s">
        <v>1311</v>
      </c>
      <c r="C5958" s="56" t="s">
        <v>5155</v>
      </c>
    </row>
    <row r="5959" spans="1:3" x14ac:dyDescent="0.25">
      <c r="A5959" s="56" t="s">
        <v>96</v>
      </c>
      <c r="B5959" s="56" t="s">
        <v>2999</v>
      </c>
      <c r="C5959" s="56" t="s">
        <v>4505</v>
      </c>
    </row>
    <row r="5960" spans="1:3" x14ac:dyDescent="0.25">
      <c r="A5960" s="56" t="s">
        <v>96</v>
      </c>
      <c r="B5960" s="56" t="s">
        <v>1725</v>
      </c>
      <c r="C5960" s="56" t="s">
        <v>4445</v>
      </c>
    </row>
    <row r="5961" spans="1:3" x14ac:dyDescent="0.25">
      <c r="A5961" s="56" t="s">
        <v>96</v>
      </c>
      <c r="B5961" s="56" t="s">
        <v>1997</v>
      </c>
      <c r="C5961" s="56" t="s">
        <v>4502</v>
      </c>
    </row>
    <row r="5962" spans="1:3" x14ac:dyDescent="0.25">
      <c r="A5962" s="56" t="s">
        <v>96</v>
      </c>
      <c r="B5962" s="56" t="s">
        <v>653</v>
      </c>
      <c r="C5962" s="56" t="s">
        <v>4505</v>
      </c>
    </row>
    <row r="5963" spans="1:3" x14ac:dyDescent="0.25">
      <c r="A5963" s="56" t="s">
        <v>96</v>
      </c>
      <c r="B5963" s="56" t="s">
        <v>1309</v>
      </c>
      <c r="C5963" s="56" t="s">
        <v>5155</v>
      </c>
    </row>
    <row r="5964" spans="1:3" x14ac:dyDescent="0.25">
      <c r="A5964" s="56" t="s">
        <v>96</v>
      </c>
      <c r="B5964" s="56" t="s">
        <v>1809</v>
      </c>
      <c r="C5964" s="56" t="s">
        <v>4496</v>
      </c>
    </row>
    <row r="5965" spans="1:3" x14ac:dyDescent="0.25">
      <c r="A5965" s="56" t="s">
        <v>96</v>
      </c>
      <c r="B5965" s="56" t="s">
        <v>655</v>
      </c>
      <c r="C5965" s="56" t="s">
        <v>4505</v>
      </c>
    </row>
    <row r="5966" spans="1:3" x14ac:dyDescent="0.25">
      <c r="A5966" s="56" t="s">
        <v>96</v>
      </c>
      <c r="B5966" s="56" t="s">
        <v>3003</v>
      </c>
      <c r="C5966" s="56" t="s">
        <v>4505</v>
      </c>
    </row>
    <row r="5967" spans="1:3" x14ac:dyDescent="0.25">
      <c r="A5967" s="56" t="s">
        <v>96</v>
      </c>
      <c r="B5967" s="56" t="s">
        <v>2767</v>
      </c>
      <c r="C5967" s="56" t="s">
        <v>4458</v>
      </c>
    </row>
    <row r="5968" spans="1:3" x14ac:dyDescent="0.25">
      <c r="A5968" s="56" t="s">
        <v>96</v>
      </c>
      <c r="B5968" s="56" t="s">
        <v>2517</v>
      </c>
      <c r="C5968" s="56" t="s">
        <v>4469</v>
      </c>
    </row>
    <row r="5969" spans="1:3" x14ac:dyDescent="0.25">
      <c r="A5969" s="56" t="s">
        <v>96</v>
      </c>
      <c r="B5969" s="56" t="s">
        <v>3013</v>
      </c>
      <c r="C5969" s="56" t="s">
        <v>4505</v>
      </c>
    </row>
    <row r="5970" spans="1:3" x14ac:dyDescent="0.25">
      <c r="A5970" s="56" t="s">
        <v>96</v>
      </c>
      <c r="B5970" s="56" t="s">
        <v>3019</v>
      </c>
      <c r="C5970" s="56" t="s">
        <v>4505</v>
      </c>
    </row>
    <row r="5971" spans="1:3" x14ac:dyDescent="0.25">
      <c r="A5971" s="56" t="s">
        <v>96</v>
      </c>
      <c r="B5971" s="56" t="s">
        <v>2925</v>
      </c>
      <c r="C5971" s="56" t="s">
        <v>4505</v>
      </c>
    </row>
    <row r="5972" spans="1:3" x14ac:dyDescent="0.25">
      <c r="A5972" s="56" t="s">
        <v>96</v>
      </c>
      <c r="B5972" s="56" t="s">
        <v>3001</v>
      </c>
      <c r="C5972" s="56" t="s">
        <v>4505</v>
      </c>
    </row>
    <row r="5973" spans="1:3" x14ac:dyDescent="0.25">
      <c r="A5973" s="56" t="s">
        <v>96</v>
      </c>
      <c r="B5973" s="56" t="s">
        <v>2749</v>
      </c>
      <c r="C5973" s="56" t="s">
        <v>4466</v>
      </c>
    </row>
    <row r="5974" spans="1:3" x14ac:dyDescent="0.25">
      <c r="A5974" s="56" t="s">
        <v>96</v>
      </c>
      <c r="B5974" s="56" t="s">
        <v>659</v>
      </c>
      <c r="C5974" s="56" t="s">
        <v>4469</v>
      </c>
    </row>
    <row r="5975" spans="1:3" x14ac:dyDescent="0.25">
      <c r="A5975" s="56" t="s">
        <v>96</v>
      </c>
      <c r="B5975" s="56" t="s">
        <v>1715</v>
      </c>
      <c r="C5975" s="56" t="s">
        <v>4445</v>
      </c>
    </row>
    <row r="5976" spans="1:3" x14ac:dyDescent="0.25">
      <c r="A5976" s="56" t="s">
        <v>96</v>
      </c>
      <c r="B5976" s="56" t="s">
        <v>2765</v>
      </c>
      <c r="C5976" s="56" t="s">
        <v>4458</v>
      </c>
    </row>
    <row r="5977" spans="1:3" x14ac:dyDescent="0.25">
      <c r="A5977" s="56" t="s">
        <v>96</v>
      </c>
      <c r="B5977" s="56" t="s">
        <v>2285</v>
      </c>
      <c r="C5977" s="56" t="s">
        <v>5156</v>
      </c>
    </row>
    <row r="5978" spans="1:3" x14ac:dyDescent="0.25">
      <c r="A5978" s="56" t="s">
        <v>96</v>
      </c>
      <c r="B5978" s="56" t="s">
        <v>1003</v>
      </c>
      <c r="C5978" s="56" t="s">
        <v>4469</v>
      </c>
    </row>
    <row r="5979" spans="1:3" x14ac:dyDescent="0.25">
      <c r="A5979" s="56" t="s">
        <v>96</v>
      </c>
      <c r="B5979" s="56" t="s">
        <v>2927</v>
      </c>
      <c r="C5979" s="56" t="s">
        <v>4505</v>
      </c>
    </row>
    <row r="5980" spans="1:3" x14ac:dyDescent="0.25">
      <c r="A5980" s="56" t="s">
        <v>96</v>
      </c>
      <c r="B5980" s="56" t="s">
        <v>1967</v>
      </c>
      <c r="C5980" s="56" t="s">
        <v>5155</v>
      </c>
    </row>
    <row r="5981" spans="1:3" x14ac:dyDescent="0.25">
      <c r="A5981" s="56" t="s">
        <v>96</v>
      </c>
      <c r="B5981" s="56" t="s">
        <v>1707</v>
      </c>
      <c r="C5981" s="56" t="s">
        <v>4448</v>
      </c>
    </row>
    <row r="5982" spans="1:3" x14ac:dyDescent="0.25">
      <c r="A5982" s="56" t="s">
        <v>96</v>
      </c>
      <c r="B5982" s="56" t="s">
        <v>3011</v>
      </c>
      <c r="C5982" s="56" t="s">
        <v>4505</v>
      </c>
    </row>
    <row r="5983" spans="1:3" x14ac:dyDescent="0.25">
      <c r="A5983" s="56" t="s">
        <v>96</v>
      </c>
      <c r="B5983" s="56" t="s">
        <v>3007</v>
      </c>
      <c r="C5983" s="56" t="s">
        <v>4505</v>
      </c>
    </row>
    <row r="5984" spans="1:3" x14ac:dyDescent="0.25">
      <c r="A5984" s="56" t="s">
        <v>96</v>
      </c>
      <c r="B5984" s="56" t="s">
        <v>1713</v>
      </c>
      <c r="C5984" s="56" t="s">
        <v>4445</v>
      </c>
    </row>
    <row r="5985" spans="1:3" x14ac:dyDescent="0.25">
      <c r="A5985" s="56" t="s">
        <v>96</v>
      </c>
      <c r="B5985" s="56" t="s">
        <v>3005</v>
      </c>
      <c r="C5985" s="56" t="s">
        <v>4505</v>
      </c>
    </row>
    <row r="5986" spans="1:3" x14ac:dyDescent="0.25">
      <c r="A5986" s="56" t="s">
        <v>96</v>
      </c>
      <c r="B5986" s="56" t="s">
        <v>1727</v>
      </c>
      <c r="C5986" s="56" t="s">
        <v>4445</v>
      </c>
    </row>
    <row r="5987" spans="1:3" x14ac:dyDescent="0.25">
      <c r="A5987" s="56" t="s">
        <v>96</v>
      </c>
      <c r="B5987" s="56" t="s">
        <v>1717</v>
      </c>
      <c r="C5987" s="56" t="s">
        <v>5157</v>
      </c>
    </row>
    <row r="5988" spans="1:3" x14ac:dyDescent="0.25">
      <c r="A5988" s="56" t="s">
        <v>96</v>
      </c>
      <c r="B5988" s="56" t="s">
        <v>665</v>
      </c>
      <c r="C5988" s="56" t="s">
        <v>4505</v>
      </c>
    </row>
    <row r="5989" spans="1:3" x14ac:dyDescent="0.25">
      <c r="A5989" s="56" t="s">
        <v>96</v>
      </c>
      <c r="B5989" s="56" t="s">
        <v>2751</v>
      </c>
      <c r="C5989" s="56" t="s">
        <v>4466</v>
      </c>
    </row>
    <row r="5990" spans="1:3" x14ac:dyDescent="0.25">
      <c r="A5990" s="56" t="s">
        <v>96</v>
      </c>
      <c r="B5990" s="56" t="s">
        <v>651</v>
      </c>
      <c r="C5990" s="56" t="s">
        <v>4505</v>
      </c>
    </row>
    <row r="5991" spans="1:3" x14ac:dyDescent="0.25">
      <c r="A5991" s="56" t="s">
        <v>96</v>
      </c>
      <c r="B5991" s="56" t="s">
        <v>3017</v>
      </c>
      <c r="C5991" s="56" t="s">
        <v>4505</v>
      </c>
    </row>
    <row r="5992" spans="1:3" x14ac:dyDescent="0.25">
      <c r="A5992" s="56" t="s">
        <v>96</v>
      </c>
      <c r="B5992" s="56" t="s">
        <v>1969</v>
      </c>
      <c r="C5992" s="56" t="s">
        <v>5155</v>
      </c>
    </row>
    <row r="5993" spans="1:3" x14ac:dyDescent="0.25">
      <c r="A5993" s="56" t="s">
        <v>96</v>
      </c>
      <c r="B5993" s="56" t="s">
        <v>1307</v>
      </c>
      <c r="C5993" s="56" t="s">
        <v>5155</v>
      </c>
    </row>
    <row r="5994" spans="1:3" x14ac:dyDescent="0.25">
      <c r="A5994" s="56" t="s">
        <v>311</v>
      </c>
      <c r="B5994" s="56" t="s">
        <v>1809</v>
      </c>
      <c r="C5994" s="56" t="s">
        <v>4446</v>
      </c>
    </row>
    <row r="5995" spans="1:3" x14ac:dyDescent="0.25">
      <c r="A5995" s="56" t="s">
        <v>311</v>
      </c>
      <c r="B5995" s="56" t="s">
        <v>1305</v>
      </c>
      <c r="C5995" s="56" t="s">
        <v>5158</v>
      </c>
    </row>
    <row r="5996" spans="1:3" x14ac:dyDescent="0.25">
      <c r="A5996" s="56" t="s">
        <v>311</v>
      </c>
      <c r="B5996" s="56" t="s">
        <v>1309</v>
      </c>
      <c r="C5996" s="56" t="s">
        <v>5158</v>
      </c>
    </row>
    <row r="5997" spans="1:3" x14ac:dyDescent="0.25">
      <c r="A5997" s="56" t="s">
        <v>311</v>
      </c>
      <c r="B5997" s="56" t="s">
        <v>1967</v>
      </c>
      <c r="C5997" s="56" t="s">
        <v>5158</v>
      </c>
    </row>
    <row r="5998" spans="1:3" x14ac:dyDescent="0.25">
      <c r="A5998" s="56" t="s">
        <v>311</v>
      </c>
      <c r="B5998" s="56" t="s">
        <v>2751</v>
      </c>
      <c r="C5998" s="56" t="s">
        <v>4535</v>
      </c>
    </row>
    <row r="5999" spans="1:3" x14ac:dyDescent="0.25">
      <c r="A5999" s="56" t="s">
        <v>311</v>
      </c>
      <c r="B5999" s="56" t="s">
        <v>1959</v>
      </c>
      <c r="C5999" s="56" t="s">
        <v>5159</v>
      </c>
    </row>
    <row r="6000" spans="1:3" x14ac:dyDescent="0.25">
      <c r="A6000" s="56" t="s">
        <v>311</v>
      </c>
      <c r="B6000" s="56" t="s">
        <v>1649</v>
      </c>
      <c r="C6000" s="56" t="s">
        <v>5158</v>
      </c>
    </row>
    <row r="6001" spans="1:3" x14ac:dyDescent="0.25">
      <c r="A6001" s="56" t="s">
        <v>311</v>
      </c>
      <c r="B6001" s="56" t="s">
        <v>1715</v>
      </c>
      <c r="C6001" s="56" t="s">
        <v>4445</v>
      </c>
    </row>
    <row r="6002" spans="1:3" x14ac:dyDescent="0.25">
      <c r="A6002" s="56" t="s">
        <v>311</v>
      </c>
      <c r="B6002" s="56" t="s">
        <v>1995</v>
      </c>
      <c r="C6002" s="56" t="s">
        <v>4446</v>
      </c>
    </row>
    <row r="6003" spans="1:3" x14ac:dyDescent="0.25">
      <c r="A6003" s="56" t="s">
        <v>311</v>
      </c>
      <c r="B6003" s="56" t="s">
        <v>1707</v>
      </c>
      <c r="C6003" s="56" t="s">
        <v>4448</v>
      </c>
    </row>
    <row r="6004" spans="1:3" x14ac:dyDescent="0.25">
      <c r="A6004" s="56" t="s">
        <v>311</v>
      </c>
      <c r="B6004" s="56" t="s">
        <v>1003</v>
      </c>
      <c r="C6004" s="56" t="s">
        <v>4446</v>
      </c>
    </row>
    <row r="6005" spans="1:3" x14ac:dyDescent="0.25">
      <c r="A6005" s="56" t="s">
        <v>311</v>
      </c>
      <c r="B6005" s="56" t="s">
        <v>1179</v>
      </c>
      <c r="C6005" s="56" t="s">
        <v>4460</v>
      </c>
    </row>
    <row r="6006" spans="1:3" x14ac:dyDescent="0.25">
      <c r="A6006" s="56" t="s">
        <v>311</v>
      </c>
      <c r="B6006" s="56" t="s">
        <v>1725</v>
      </c>
      <c r="C6006" s="56" t="s">
        <v>4445</v>
      </c>
    </row>
    <row r="6007" spans="1:3" x14ac:dyDescent="0.25">
      <c r="A6007" s="56" t="s">
        <v>311</v>
      </c>
      <c r="B6007" s="56" t="s">
        <v>1969</v>
      </c>
      <c r="C6007" s="56" t="s">
        <v>5158</v>
      </c>
    </row>
    <row r="6008" spans="1:3" x14ac:dyDescent="0.25">
      <c r="A6008" s="56" t="s">
        <v>311</v>
      </c>
      <c r="B6008" s="56" t="s">
        <v>1311</v>
      </c>
      <c r="C6008" s="56" t="s">
        <v>5158</v>
      </c>
    </row>
    <row r="6009" spans="1:3" x14ac:dyDescent="0.25">
      <c r="A6009" s="56" t="s">
        <v>311</v>
      </c>
      <c r="B6009" s="56" t="s">
        <v>2517</v>
      </c>
      <c r="C6009" s="56" t="s">
        <v>4446</v>
      </c>
    </row>
    <row r="6010" spans="1:3" x14ac:dyDescent="0.25">
      <c r="A6010" s="56" t="s">
        <v>311</v>
      </c>
      <c r="B6010" s="56" t="s">
        <v>1719</v>
      </c>
      <c r="C6010" s="56" t="s">
        <v>5160</v>
      </c>
    </row>
    <row r="6011" spans="1:3" x14ac:dyDescent="0.25">
      <c r="A6011" s="56" t="s">
        <v>311</v>
      </c>
      <c r="B6011" s="56" t="s">
        <v>2767</v>
      </c>
      <c r="C6011" s="56" t="s">
        <v>4458</v>
      </c>
    </row>
    <row r="6012" spans="1:3" x14ac:dyDescent="0.25">
      <c r="A6012" s="56" t="s">
        <v>311</v>
      </c>
      <c r="B6012" s="56" t="s">
        <v>659</v>
      </c>
      <c r="C6012" s="56" t="s">
        <v>4446</v>
      </c>
    </row>
    <row r="6013" spans="1:3" x14ac:dyDescent="0.25">
      <c r="A6013" s="56" t="s">
        <v>311</v>
      </c>
      <c r="B6013" s="56" t="s">
        <v>2151</v>
      </c>
      <c r="C6013" s="56" t="s">
        <v>4446</v>
      </c>
    </row>
    <row r="6014" spans="1:3" x14ac:dyDescent="0.25">
      <c r="A6014" s="56" t="s">
        <v>311</v>
      </c>
      <c r="B6014" s="56" t="s">
        <v>2765</v>
      </c>
      <c r="C6014" s="56" t="s">
        <v>4458</v>
      </c>
    </row>
    <row r="6015" spans="1:3" x14ac:dyDescent="0.25">
      <c r="A6015" s="56" t="s">
        <v>311</v>
      </c>
      <c r="B6015" s="56" t="s">
        <v>1723</v>
      </c>
      <c r="C6015" s="56" t="s">
        <v>4445</v>
      </c>
    </row>
    <row r="6016" spans="1:3" x14ac:dyDescent="0.25">
      <c r="A6016" s="56" t="s">
        <v>311</v>
      </c>
      <c r="B6016" s="56" t="s">
        <v>1963</v>
      </c>
      <c r="C6016" s="56" t="s">
        <v>5161</v>
      </c>
    </row>
    <row r="6017" spans="1:3" x14ac:dyDescent="0.25">
      <c r="A6017" s="56" t="s">
        <v>311</v>
      </c>
      <c r="B6017" s="56" t="s">
        <v>1713</v>
      </c>
      <c r="C6017" s="56" t="s">
        <v>4445</v>
      </c>
    </row>
    <row r="6018" spans="1:3" x14ac:dyDescent="0.25">
      <c r="A6018" s="56" t="s">
        <v>311</v>
      </c>
      <c r="B6018" s="56" t="s">
        <v>1241</v>
      </c>
      <c r="C6018" s="56" t="s">
        <v>5162</v>
      </c>
    </row>
    <row r="6019" spans="1:3" x14ac:dyDescent="0.25">
      <c r="A6019" s="56" t="s">
        <v>311</v>
      </c>
      <c r="B6019" s="56" t="s">
        <v>1807</v>
      </c>
      <c r="C6019" s="56" t="s">
        <v>4446</v>
      </c>
    </row>
    <row r="6020" spans="1:3" x14ac:dyDescent="0.25">
      <c r="A6020" s="56" t="s">
        <v>311</v>
      </c>
      <c r="B6020" s="56" t="s">
        <v>1727</v>
      </c>
      <c r="C6020" s="56" t="s">
        <v>4445</v>
      </c>
    </row>
    <row r="6021" spans="1:3" x14ac:dyDescent="0.25">
      <c r="A6021" s="56" t="s">
        <v>311</v>
      </c>
      <c r="B6021" s="56" t="s">
        <v>1961</v>
      </c>
      <c r="C6021" s="56" t="s">
        <v>5161</v>
      </c>
    </row>
    <row r="6022" spans="1:3" x14ac:dyDescent="0.25">
      <c r="A6022" s="56" t="s">
        <v>311</v>
      </c>
      <c r="B6022" s="56" t="s">
        <v>1255</v>
      </c>
      <c r="C6022" s="56" t="s">
        <v>4446</v>
      </c>
    </row>
    <row r="6023" spans="1:3" x14ac:dyDescent="0.25">
      <c r="A6023" s="56" t="s">
        <v>311</v>
      </c>
      <c r="B6023" s="56" t="s">
        <v>1717</v>
      </c>
      <c r="C6023" s="56" t="s">
        <v>5163</v>
      </c>
    </row>
    <row r="6024" spans="1:3" x14ac:dyDescent="0.25">
      <c r="A6024" s="56" t="s">
        <v>311</v>
      </c>
      <c r="B6024" s="56" t="s">
        <v>1997</v>
      </c>
      <c r="C6024" s="56" t="s">
        <v>4446</v>
      </c>
    </row>
    <row r="6025" spans="1:3" x14ac:dyDescent="0.25">
      <c r="A6025" s="56" t="s">
        <v>311</v>
      </c>
      <c r="B6025" s="56" t="s">
        <v>1805</v>
      </c>
      <c r="C6025" s="56" t="s">
        <v>4446</v>
      </c>
    </row>
    <row r="6026" spans="1:3" x14ac:dyDescent="0.25">
      <c r="A6026" s="56" t="s">
        <v>311</v>
      </c>
      <c r="B6026" s="56" t="s">
        <v>1711</v>
      </c>
      <c r="C6026" s="56" t="s">
        <v>4445</v>
      </c>
    </row>
    <row r="6027" spans="1:3" x14ac:dyDescent="0.25">
      <c r="A6027" s="56" t="s">
        <v>311</v>
      </c>
      <c r="B6027" s="56" t="s">
        <v>2539</v>
      </c>
      <c r="C6027" s="56" t="s">
        <v>4446</v>
      </c>
    </row>
    <row r="6028" spans="1:3" x14ac:dyDescent="0.25">
      <c r="A6028" s="56" t="s">
        <v>311</v>
      </c>
      <c r="B6028" s="56" t="s">
        <v>1307</v>
      </c>
      <c r="C6028" s="56" t="s">
        <v>5158</v>
      </c>
    </row>
    <row r="6029" spans="1:3" x14ac:dyDescent="0.25">
      <c r="A6029" s="56" t="s">
        <v>3487</v>
      </c>
      <c r="B6029" s="56" t="s">
        <v>1311</v>
      </c>
      <c r="C6029" s="56" t="s">
        <v>5164</v>
      </c>
    </row>
    <row r="6030" spans="1:3" x14ac:dyDescent="0.25">
      <c r="A6030" s="56" t="s">
        <v>3487</v>
      </c>
      <c r="B6030" s="56" t="s">
        <v>1003</v>
      </c>
      <c r="C6030" s="56" t="s">
        <v>5165</v>
      </c>
    </row>
    <row r="6031" spans="1:3" x14ac:dyDescent="0.25">
      <c r="A6031" s="56" t="s">
        <v>3487</v>
      </c>
      <c r="B6031" s="56" t="s">
        <v>2993</v>
      </c>
      <c r="C6031" s="56" t="s">
        <v>5166</v>
      </c>
    </row>
    <row r="6032" spans="1:3" x14ac:dyDescent="0.25">
      <c r="A6032" s="56" t="s">
        <v>3487</v>
      </c>
      <c r="B6032" s="56" t="s">
        <v>515</v>
      </c>
      <c r="C6032" s="56" t="s">
        <v>5166</v>
      </c>
    </row>
    <row r="6033" spans="1:3" x14ac:dyDescent="0.25">
      <c r="A6033" s="56" t="s">
        <v>3487</v>
      </c>
      <c r="B6033" s="56" t="s">
        <v>1967</v>
      </c>
      <c r="C6033" s="56" t="s">
        <v>5164</v>
      </c>
    </row>
    <row r="6034" spans="1:3" x14ac:dyDescent="0.25">
      <c r="A6034" s="56" t="s">
        <v>3487</v>
      </c>
      <c r="B6034" s="56" t="s">
        <v>1727</v>
      </c>
      <c r="C6034" s="56" t="s">
        <v>5167</v>
      </c>
    </row>
    <row r="6035" spans="1:3" x14ac:dyDescent="0.25">
      <c r="A6035" s="56" t="s">
        <v>3487</v>
      </c>
      <c r="B6035" s="56" t="s">
        <v>1305</v>
      </c>
      <c r="C6035" s="56" t="s">
        <v>5164</v>
      </c>
    </row>
    <row r="6036" spans="1:3" x14ac:dyDescent="0.25">
      <c r="A6036" s="56" t="s">
        <v>3487</v>
      </c>
      <c r="B6036" s="56" t="s">
        <v>1805</v>
      </c>
      <c r="C6036" s="56" t="s">
        <v>5168</v>
      </c>
    </row>
    <row r="6037" spans="1:3" x14ac:dyDescent="0.25">
      <c r="A6037" s="56" t="s">
        <v>3487</v>
      </c>
      <c r="B6037" s="56" t="s">
        <v>1649</v>
      </c>
      <c r="C6037" s="56" t="s">
        <v>5164</v>
      </c>
    </row>
    <row r="6038" spans="1:3" x14ac:dyDescent="0.25">
      <c r="A6038" s="56" t="s">
        <v>3487</v>
      </c>
      <c r="B6038" s="56" t="s">
        <v>1969</v>
      </c>
      <c r="C6038" s="56" t="s">
        <v>5164</v>
      </c>
    </row>
    <row r="6039" spans="1:3" x14ac:dyDescent="0.25">
      <c r="A6039" s="56" t="s">
        <v>3487</v>
      </c>
      <c r="B6039" s="56" t="s">
        <v>1717</v>
      </c>
      <c r="C6039" s="56" t="s">
        <v>5169</v>
      </c>
    </row>
    <row r="6040" spans="1:3" x14ac:dyDescent="0.25">
      <c r="A6040" s="56" t="s">
        <v>3487</v>
      </c>
      <c r="B6040" s="56" t="s">
        <v>1307</v>
      </c>
      <c r="C6040" s="56" t="s">
        <v>5164</v>
      </c>
    </row>
    <row r="6041" spans="1:3" x14ac:dyDescent="0.25">
      <c r="A6041" s="56" t="s">
        <v>3487</v>
      </c>
      <c r="B6041" s="56" t="s">
        <v>1997</v>
      </c>
      <c r="C6041" s="56" t="s">
        <v>5170</v>
      </c>
    </row>
    <row r="6042" spans="1:3" x14ac:dyDescent="0.25">
      <c r="A6042" s="56" t="s">
        <v>3487</v>
      </c>
      <c r="B6042" s="56" t="s">
        <v>1809</v>
      </c>
      <c r="C6042" s="56" t="s">
        <v>4446</v>
      </c>
    </row>
    <row r="6043" spans="1:3" x14ac:dyDescent="0.25">
      <c r="A6043" s="56" t="s">
        <v>3487</v>
      </c>
      <c r="B6043" s="56" t="s">
        <v>1995</v>
      </c>
      <c r="C6043" s="56" t="s">
        <v>5170</v>
      </c>
    </row>
    <row r="6044" spans="1:3" x14ac:dyDescent="0.25">
      <c r="A6044" s="56" t="s">
        <v>3487</v>
      </c>
      <c r="B6044" s="56" t="s">
        <v>2913</v>
      </c>
      <c r="C6044" s="56" t="s">
        <v>5166</v>
      </c>
    </row>
    <row r="6045" spans="1:3" x14ac:dyDescent="0.25">
      <c r="A6045" s="56" t="s">
        <v>3487</v>
      </c>
      <c r="B6045" s="56" t="s">
        <v>1713</v>
      </c>
      <c r="C6045" s="56" t="s">
        <v>5167</v>
      </c>
    </row>
    <row r="6046" spans="1:3" x14ac:dyDescent="0.25">
      <c r="A6046" s="56" t="s">
        <v>3487</v>
      </c>
      <c r="B6046" s="56" t="s">
        <v>1711</v>
      </c>
      <c r="C6046" s="56" t="s">
        <v>5167</v>
      </c>
    </row>
    <row r="6047" spans="1:3" x14ac:dyDescent="0.25">
      <c r="A6047" s="56" t="s">
        <v>3487</v>
      </c>
      <c r="B6047" s="56" t="s">
        <v>1309</v>
      </c>
      <c r="C6047" s="56" t="s">
        <v>5164</v>
      </c>
    </row>
    <row r="6048" spans="1:3" x14ac:dyDescent="0.25">
      <c r="A6048" s="56" t="s">
        <v>3487</v>
      </c>
      <c r="B6048" s="56" t="s">
        <v>2539</v>
      </c>
      <c r="C6048" s="56" t="s">
        <v>5171</v>
      </c>
    </row>
    <row r="6049" spans="1:3" x14ac:dyDescent="0.25">
      <c r="A6049" s="56" t="s">
        <v>3487</v>
      </c>
      <c r="B6049" s="56" t="s">
        <v>2579</v>
      </c>
      <c r="C6049" s="56" t="s">
        <v>5172</v>
      </c>
    </row>
    <row r="6050" spans="1:3" x14ac:dyDescent="0.25">
      <c r="A6050" s="56" t="s">
        <v>3487</v>
      </c>
      <c r="B6050" s="56" t="s">
        <v>2577</v>
      </c>
      <c r="C6050" s="56" t="s">
        <v>5172</v>
      </c>
    </row>
    <row r="6051" spans="1:3" x14ac:dyDescent="0.25">
      <c r="A6051" s="56" t="s">
        <v>3487</v>
      </c>
      <c r="B6051" s="56" t="s">
        <v>2995</v>
      </c>
      <c r="C6051" s="56" t="s">
        <v>5166</v>
      </c>
    </row>
    <row r="6052" spans="1:3" x14ac:dyDescent="0.25">
      <c r="A6052" s="56" t="s">
        <v>3487</v>
      </c>
      <c r="B6052" s="56" t="s">
        <v>1715</v>
      </c>
      <c r="C6052" s="56" t="s">
        <v>5167</v>
      </c>
    </row>
    <row r="6053" spans="1:3" x14ac:dyDescent="0.25">
      <c r="A6053" s="56" t="s">
        <v>3487</v>
      </c>
      <c r="B6053" s="56" t="s">
        <v>1707</v>
      </c>
      <c r="C6053" s="56" t="s">
        <v>5173</v>
      </c>
    </row>
    <row r="6054" spans="1:3" x14ac:dyDescent="0.25">
      <c r="A6054" s="56" t="s">
        <v>3487</v>
      </c>
      <c r="B6054" s="56" t="s">
        <v>1255</v>
      </c>
      <c r="C6054" s="56" t="s">
        <v>5168</v>
      </c>
    </row>
    <row r="6055" spans="1:3" x14ac:dyDescent="0.25">
      <c r="A6055" s="56" t="s">
        <v>3487</v>
      </c>
      <c r="B6055" s="56" t="s">
        <v>2517</v>
      </c>
      <c r="C6055" s="56" t="s">
        <v>5171</v>
      </c>
    </row>
    <row r="6056" spans="1:3" x14ac:dyDescent="0.25">
      <c r="A6056" s="56" t="s">
        <v>3487</v>
      </c>
      <c r="B6056" s="56" t="s">
        <v>1807</v>
      </c>
      <c r="C6056" s="56" t="s">
        <v>5168</v>
      </c>
    </row>
    <row r="6057" spans="1:3" x14ac:dyDescent="0.25">
      <c r="A6057" s="56" t="s">
        <v>3487</v>
      </c>
      <c r="B6057" s="56" t="s">
        <v>2761</v>
      </c>
      <c r="C6057" s="56" t="s">
        <v>4897</v>
      </c>
    </row>
    <row r="6058" spans="1:3" x14ac:dyDescent="0.25">
      <c r="A6058" s="56" t="s">
        <v>3487</v>
      </c>
      <c r="B6058" s="56" t="s">
        <v>2763</v>
      </c>
      <c r="C6058" s="56" t="s">
        <v>5174</v>
      </c>
    </row>
    <row r="6059" spans="1:3" x14ac:dyDescent="0.25">
      <c r="A6059" s="56" t="s">
        <v>3487</v>
      </c>
      <c r="B6059" s="56" t="s">
        <v>2151</v>
      </c>
      <c r="C6059" s="56" t="s">
        <v>5168</v>
      </c>
    </row>
    <row r="6060" spans="1:3" x14ac:dyDescent="0.25">
      <c r="A6060" s="56" t="s">
        <v>3487</v>
      </c>
      <c r="B6060" s="56" t="s">
        <v>659</v>
      </c>
      <c r="C6060" s="56" t="s">
        <v>5165</v>
      </c>
    </row>
    <row r="6061" spans="1:3" x14ac:dyDescent="0.25">
      <c r="A6061" s="56" t="s">
        <v>3420</v>
      </c>
      <c r="B6061" s="56" t="s">
        <v>1997</v>
      </c>
      <c r="C6061" s="56" t="s">
        <v>4446</v>
      </c>
    </row>
    <row r="6062" spans="1:3" x14ac:dyDescent="0.25">
      <c r="A6062" s="56" t="s">
        <v>3420</v>
      </c>
      <c r="B6062" s="56" t="s">
        <v>1711</v>
      </c>
      <c r="C6062" s="56" t="s">
        <v>4445</v>
      </c>
    </row>
    <row r="6063" spans="1:3" x14ac:dyDescent="0.25">
      <c r="A6063" s="56" t="s">
        <v>3420</v>
      </c>
      <c r="B6063" s="56" t="s">
        <v>1307</v>
      </c>
      <c r="C6063" s="56" t="s">
        <v>5175</v>
      </c>
    </row>
    <row r="6064" spans="1:3" x14ac:dyDescent="0.25">
      <c r="A6064" s="56" t="s">
        <v>3420</v>
      </c>
      <c r="B6064" s="56" t="s">
        <v>1717</v>
      </c>
      <c r="C6064" s="56" t="s">
        <v>4444</v>
      </c>
    </row>
    <row r="6065" spans="1:3" x14ac:dyDescent="0.25">
      <c r="A6065" s="56" t="s">
        <v>3420</v>
      </c>
      <c r="B6065" s="56" t="s">
        <v>2539</v>
      </c>
      <c r="C6065" s="56" t="s">
        <v>4446</v>
      </c>
    </row>
    <row r="6066" spans="1:3" x14ac:dyDescent="0.25">
      <c r="A6066" s="56" t="s">
        <v>3420</v>
      </c>
      <c r="B6066" s="56" t="s">
        <v>1255</v>
      </c>
      <c r="C6066" s="56" t="s">
        <v>4446</v>
      </c>
    </row>
    <row r="6067" spans="1:3" x14ac:dyDescent="0.25">
      <c r="A6067" s="56" t="s">
        <v>3420</v>
      </c>
      <c r="B6067" s="56" t="s">
        <v>1805</v>
      </c>
      <c r="C6067" s="56" t="s">
        <v>4446</v>
      </c>
    </row>
    <row r="6068" spans="1:3" x14ac:dyDescent="0.25">
      <c r="A6068" s="56" t="s">
        <v>3420</v>
      </c>
      <c r="B6068" s="56" t="s">
        <v>1723</v>
      </c>
      <c r="C6068" s="56" t="s">
        <v>5141</v>
      </c>
    </row>
    <row r="6069" spans="1:3" x14ac:dyDescent="0.25">
      <c r="A6069" s="56" t="s">
        <v>3420</v>
      </c>
      <c r="B6069" s="56" t="s">
        <v>1807</v>
      </c>
      <c r="C6069" s="56" t="s">
        <v>4446</v>
      </c>
    </row>
    <row r="6070" spans="1:3" x14ac:dyDescent="0.25">
      <c r="A6070" s="56" t="s">
        <v>3420</v>
      </c>
      <c r="B6070" s="56" t="s">
        <v>1727</v>
      </c>
      <c r="C6070" s="56" t="s">
        <v>4445</v>
      </c>
    </row>
    <row r="6071" spans="1:3" x14ac:dyDescent="0.25">
      <c r="A6071" s="56" t="s">
        <v>3420</v>
      </c>
      <c r="B6071" s="56" t="s">
        <v>2765</v>
      </c>
      <c r="C6071" s="56" t="s">
        <v>4447</v>
      </c>
    </row>
    <row r="6072" spans="1:3" x14ac:dyDescent="0.25">
      <c r="A6072" s="56" t="s">
        <v>3420</v>
      </c>
      <c r="B6072" s="56" t="s">
        <v>659</v>
      </c>
      <c r="C6072" s="56" t="s">
        <v>4446</v>
      </c>
    </row>
    <row r="6073" spans="1:3" x14ac:dyDescent="0.25">
      <c r="A6073" s="56" t="s">
        <v>3420</v>
      </c>
      <c r="B6073" s="56" t="s">
        <v>1719</v>
      </c>
      <c r="C6073" s="56" t="s">
        <v>4459</v>
      </c>
    </row>
    <row r="6074" spans="1:3" x14ac:dyDescent="0.25">
      <c r="A6074" s="56" t="s">
        <v>3420</v>
      </c>
      <c r="B6074" s="56" t="s">
        <v>2767</v>
      </c>
      <c r="C6074" s="56" t="s">
        <v>4447</v>
      </c>
    </row>
    <row r="6075" spans="1:3" x14ac:dyDescent="0.25">
      <c r="A6075" s="56" t="s">
        <v>3420</v>
      </c>
      <c r="B6075" s="56" t="s">
        <v>2151</v>
      </c>
      <c r="C6075" s="56" t="s">
        <v>4446</v>
      </c>
    </row>
    <row r="6076" spans="1:3" x14ac:dyDescent="0.25">
      <c r="A6076" s="56" t="s">
        <v>3420</v>
      </c>
      <c r="B6076" s="56" t="s">
        <v>1003</v>
      </c>
      <c r="C6076" s="56" t="s">
        <v>4446</v>
      </c>
    </row>
    <row r="6077" spans="1:3" x14ac:dyDescent="0.25">
      <c r="A6077" s="56" t="s">
        <v>3420</v>
      </c>
      <c r="B6077" s="56" t="s">
        <v>2517</v>
      </c>
      <c r="C6077" s="56" t="s">
        <v>4446</v>
      </c>
    </row>
    <row r="6078" spans="1:3" x14ac:dyDescent="0.25">
      <c r="A6078" s="56" t="s">
        <v>3420</v>
      </c>
      <c r="B6078" s="56" t="s">
        <v>1311</v>
      </c>
      <c r="C6078" s="56" t="s">
        <v>5175</v>
      </c>
    </row>
    <row r="6079" spans="1:3" x14ac:dyDescent="0.25">
      <c r="A6079" s="56" t="s">
        <v>3420</v>
      </c>
      <c r="B6079" s="56" t="s">
        <v>1707</v>
      </c>
      <c r="C6079" s="56" t="s">
        <v>4448</v>
      </c>
    </row>
    <row r="6080" spans="1:3" x14ac:dyDescent="0.25">
      <c r="A6080" s="56" t="s">
        <v>3420</v>
      </c>
      <c r="B6080" s="56" t="s">
        <v>1725</v>
      </c>
      <c r="C6080" s="56" t="s">
        <v>4445</v>
      </c>
    </row>
    <row r="6081" spans="1:3" x14ac:dyDescent="0.25">
      <c r="A6081" s="56" t="s">
        <v>3420</v>
      </c>
      <c r="B6081" s="56" t="s">
        <v>1995</v>
      </c>
      <c r="C6081" s="56" t="s">
        <v>4446</v>
      </c>
    </row>
    <row r="6082" spans="1:3" x14ac:dyDescent="0.25">
      <c r="A6082" s="56" t="s">
        <v>3420</v>
      </c>
      <c r="B6082" s="56" t="s">
        <v>1715</v>
      </c>
      <c r="C6082" s="56" t="s">
        <v>4445</v>
      </c>
    </row>
    <row r="6083" spans="1:3" x14ac:dyDescent="0.25">
      <c r="A6083" s="56" t="s">
        <v>3420</v>
      </c>
      <c r="B6083" s="56" t="s">
        <v>1967</v>
      </c>
      <c r="C6083" s="56" t="s">
        <v>5175</v>
      </c>
    </row>
    <row r="6084" spans="1:3" x14ac:dyDescent="0.25">
      <c r="A6084" s="56" t="s">
        <v>3420</v>
      </c>
      <c r="B6084" s="56" t="s">
        <v>1969</v>
      </c>
      <c r="C6084" s="56" t="s">
        <v>5175</v>
      </c>
    </row>
    <row r="6085" spans="1:3" x14ac:dyDescent="0.25">
      <c r="A6085" s="56" t="s">
        <v>3420</v>
      </c>
      <c r="B6085" s="56" t="s">
        <v>1309</v>
      </c>
      <c r="C6085" s="56" t="s">
        <v>5175</v>
      </c>
    </row>
    <row r="6086" spans="1:3" x14ac:dyDescent="0.25">
      <c r="A6086" s="56" t="s">
        <v>3420</v>
      </c>
      <c r="B6086" s="56" t="s">
        <v>1305</v>
      </c>
      <c r="C6086" s="56" t="s">
        <v>5175</v>
      </c>
    </row>
    <row r="6087" spans="1:3" x14ac:dyDescent="0.25">
      <c r="A6087" s="56" t="s">
        <v>3420</v>
      </c>
      <c r="B6087" s="56" t="s">
        <v>1713</v>
      </c>
      <c r="C6087" s="56" t="s">
        <v>4445</v>
      </c>
    </row>
    <row r="6088" spans="1:3" x14ac:dyDescent="0.25">
      <c r="A6088" s="56" t="s">
        <v>3420</v>
      </c>
      <c r="B6088" s="56" t="s">
        <v>1179</v>
      </c>
      <c r="C6088" s="56" t="s">
        <v>4449</v>
      </c>
    </row>
    <row r="6089" spans="1:3" x14ac:dyDescent="0.25">
      <c r="A6089" s="56" t="s">
        <v>3420</v>
      </c>
      <c r="B6089" s="56" t="s">
        <v>1649</v>
      </c>
      <c r="C6089" s="56" t="s">
        <v>5175</v>
      </c>
    </row>
    <row r="6090" spans="1:3" x14ac:dyDescent="0.25">
      <c r="A6090" s="56" t="s">
        <v>3420</v>
      </c>
      <c r="B6090" s="56" t="s">
        <v>1809</v>
      </c>
      <c r="C6090" s="56" t="s">
        <v>4446</v>
      </c>
    </row>
    <row r="6091" spans="1:3" x14ac:dyDescent="0.25">
      <c r="A6091" s="56" t="s">
        <v>90</v>
      </c>
      <c r="B6091" s="56" t="s">
        <v>1707</v>
      </c>
      <c r="C6091" s="56" t="s">
        <v>4468</v>
      </c>
    </row>
    <row r="6092" spans="1:3" x14ac:dyDescent="0.25">
      <c r="A6092" s="56" t="s">
        <v>90</v>
      </c>
      <c r="B6092" s="56" t="s">
        <v>2765</v>
      </c>
      <c r="C6092" s="56" t="s">
        <v>4458</v>
      </c>
    </row>
    <row r="6093" spans="1:3" x14ac:dyDescent="0.25">
      <c r="A6093" s="56" t="s">
        <v>90</v>
      </c>
      <c r="B6093" s="56" t="s">
        <v>1723</v>
      </c>
      <c r="C6093" s="56" t="s">
        <v>4445</v>
      </c>
    </row>
    <row r="6094" spans="1:3" x14ac:dyDescent="0.25">
      <c r="A6094" s="56" t="s">
        <v>90</v>
      </c>
      <c r="B6094" s="56" t="s">
        <v>1997</v>
      </c>
      <c r="C6094" s="56" t="s">
        <v>4446</v>
      </c>
    </row>
    <row r="6095" spans="1:3" x14ac:dyDescent="0.25">
      <c r="A6095" s="56" t="s">
        <v>90</v>
      </c>
      <c r="B6095" s="56" t="s">
        <v>1961</v>
      </c>
      <c r="C6095" s="56" t="s">
        <v>5176</v>
      </c>
    </row>
    <row r="6096" spans="1:3" x14ac:dyDescent="0.25">
      <c r="A6096" s="56" t="s">
        <v>90</v>
      </c>
      <c r="B6096" s="56" t="s">
        <v>1717</v>
      </c>
      <c r="C6096" s="56" t="s">
        <v>4444</v>
      </c>
    </row>
    <row r="6097" spans="1:3" x14ac:dyDescent="0.25">
      <c r="A6097" s="56" t="s">
        <v>90</v>
      </c>
      <c r="B6097" s="56" t="s">
        <v>1805</v>
      </c>
      <c r="C6097" s="56" t="s">
        <v>4446</v>
      </c>
    </row>
    <row r="6098" spans="1:3" x14ac:dyDescent="0.25">
      <c r="A6098" s="56" t="s">
        <v>90</v>
      </c>
      <c r="B6098" s="56" t="s">
        <v>1727</v>
      </c>
      <c r="C6098" s="56" t="s">
        <v>5177</v>
      </c>
    </row>
    <row r="6099" spans="1:3" x14ac:dyDescent="0.25">
      <c r="A6099" s="56" t="s">
        <v>90</v>
      </c>
      <c r="B6099" s="56" t="s">
        <v>1963</v>
      </c>
      <c r="C6099" s="56" t="s">
        <v>5176</v>
      </c>
    </row>
    <row r="6100" spans="1:3" x14ac:dyDescent="0.25">
      <c r="A6100" s="56" t="s">
        <v>90</v>
      </c>
      <c r="B6100" s="56" t="s">
        <v>2767</v>
      </c>
      <c r="C6100" s="56" t="s">
        <v>4458</v>
      </c>
    </row>
    <row r="6101" spans="1:3" x14ac:dyDescent="0.25">
      <c r="A6101" s="56" t="s">
        <v>90</v>
      </c>
      <c r="B6101" s="56" t="s">
        <v>1311</v>
      </c>
      <c r="C6101" s="56" t="s">
        <v>5178</v>
      </c>
    </row>
    <row r="6102" spans="1:3" x14ac:dyDescent="0.25">
      <c r="A6102" s="56" t="s">
        <v>90</v>
      </c>
      <c r="B6102" s="56" t="s">
        <v>1809</v>
      </c>
      <c r="C6102" s="56" t="s">
        <v>4446</v>
      </c>
    </row>
    <row r="6103" spans="1:3" x14ac:dyDescent="0.25">
      <c r="A6103" s="56" t="s">
        <v>90</v>
      </c>
      <c r="B6103" s="56" t="s">
        <v>1179</v>
      </c>
      <c r="C6103" s="56" t="s">
        <v>4460</v>
      </c>
    </row>
    <row r="6104" spans="1:3" x14ac:dyDescent="0.25">
      <c r="A6104" s="56" t="s">
        <v>90</v>
      </c>
      <c r="B6104" s="56" t="s">
        <v>1649</v>
      </c>
      <c r="C6104" s="56" t="s">
        <v>5178</v>
      </c>
    </row>
    <row r="6105" spans="1:3" x14ac:dyDescent="0.25">
      <c r="A6105" s="56" t="s">
        <v>90</v>
      </c>
      <c r="B6105" s="56" t="s">
        <v>1309</v>
      </c>
      <c r="C6105" s="56" t="s">
        <v>5178</v>
      </c>
    </row>
    <row r="6106" spans="1:3" x14ac:dyDescent="0.25">
      <c r="A6106" s="56" t="s">
        <v>90</v>
      </c>
      <c r="B6106" s="56" t="s">
        <v>1003</v>
      </c>
      <c r="C6106" s="56" t="s">
        <v>4446</v>
      </c>
    </row>
    <row r="6107" spans="1:3" x14ac:dyDescent="0.25">
      <c r="A6107" s="56" t="s">
        <v>90</v>
      </c>
      <c r="B6107" s="56" t="s">
        <v>1307</v>
      </c>
      <c r="C6107" s="56" t="s">
        <v>5178</v>
      </c>
    </row>
    <row r="6108" spans="1:3" x14ac:dyDescent="0.25">
      <c r="A6108" s="56" t="s">
        <v>90</v>
      </c>
      <c r="B6108" s="56" t="s">
        <v>1305</v>
      </c>
      <c r="C6108" s="56" t="s">
        <v>5178</v>
      </c>
    </row>
    <row r="6109" spans="1:3" x14ac:dyDescent="0.25">
      <c r="A6109" s="56" t="s">
        <v>90</v>
      </c>
      <c r="B6109" s="56" t="s">
        <v>1995</v>
      </c>
      <c r="C6109" s="56" t="s">
        <v>4446</v>
      </c>
    </row>
    <row r="6110" spans="1:3" x14ac:dyDescent="0.25">
      <c r="A6110" s="56" t="s">
        <v>90</v>
      </c>
      <c r="B6110" s="56" t="s">
        <v>1725</v>
      </c>
      <c r="C6110" s="56" t="s">
        <v>4445</v>
      </c>
    </row>
    <row r="6111" spans="1:3" x14ac:dyDescent="0.25">
      <c r="A6111" s="56" t="s">
        <v>90</v>
      </c>
      <c r="B6111" s="56" t="s">
        <v>1969</v>
      </c>
      <c r="C6111" s="56" t="s">
        <v>5178</v>
      </c>
    </row>
    <row r="6112" spans="1:3" x14ac:dyDescent="0.25">
      <c r="A6112" s="56" t="s">
        <v>90</v>
      </c>
      <c r="B6112" s="56" t="s">
        <v>2151</v>
      </c>
      <c r="C6112" s="56" t="s">
        <v>4446</v>
      </c>
    </row>
    <row r="6113" spans="1:3" x14ac:dyDescent="0.25">
      <c r="A6113" s="56" t="s">
        <v>90</v>
      </c>
      <c r="B6113" s="56" t="s">
        <v>1807</v>
      </c>
      <c r="C6113" s="56" t="s">
        <v>4446</v>
      </c>
    </row>
    <row r="6114" spans="1:3" x14ac:dyDescent="0.25">
      <c r="A6114" s="56" t="s">
        <v>90</v>
      </c>
      <c r="B6114" s="56" t="s">
        <v>1967</v>
      </c>
      <c r="C6114" s="56" t="s">
        <v>5178</v>
      </c>
    </row>
    <row r="6115" spans="1:3" x14ac:dyDescent="0.25">
      <c r="A6115" s="56" t="s">
        <v>90</v>
      </c>
      <c r="B6115" s="56" t="s">
        <v>1255</v>
      </c>
      <c r="C6115" s="56" t="s">
        <v>4446</v>
      </c>
    </row>
    <row r="6116" spans="1:3" x14ac:dyDescent="0.25">
      <c r="A6116" s="56" t="s">
        <v>90</v>
      </c>
      <c r="B6116" s="56" t="s">
        <v>1711</v>
      </c>
      <c r="C6116" s="56" t="s">
        <v>4445</v>
      </c>
    </row>
    <row r="6117" spans="1:3" x14ac:dyDescent="0.25">
      <c r="A6117" s="56" t="s">
        <v>90</v>
      </c>
      <c r="B6117" s="56" t="s">
        <v>1713</v>
      </c>
      <c r="C6117" s="56" t="s">
        <v>4445</v>
      </c>
    </row>
    <row r="6118" spans="1:3" x14ac:dyDescent="0.25">
      <c r="A6118" s="56" t="s">
        <v>90</v>
      </c>
      <c r="B6118" s="56" t="s">
        <v>2539</v>
      </c>
      <c r="C6118" s="56" t="s">
        <v>4446</v>
      </c>
    </row>
    <row r="6119" spans="1:3" x14ac:dyDescent="0.25">
      <c r="A6119" s="56" t="s">
        <v>90</v>
      </c>
      <c r="B6119" s="56" t="s">
        <v>659</v>
      </c>
      <c r="C6119" s="56" t="s">
        <v>4446</v>
      </c>
    </row>
    <row r="6120" spans="1:3" x14ac:dyDescent="0.25">
      <c r="A6120" s="56" t="s">
        <v>90</v>
      </c>
      <c r="B6120" s="56" t="s">
        <v>1715</v>
      </c>
      <c r="C6120" s="56" t="s">
        <v>5177</v>
      </c>
    </row>
    <row r="6121" spans="1:3" x14ac:dyDescent="0.25">
      <c r="A6121" s="56" t="s">
        <v>90</v>
      </c>
      <c r="B6121" s="56" t="s">
        <v>1959</v>
      </c>
      <c r="C6121" s="56" t="s">
        <v>5176</v>
      </c>
    </row>
    <row r="6122" spans="1:3" x14ac:dyDescent="0.25">
      <c r="A6122" s="56" t="s">
        <v>90</v>
      </c>
      <c r="B6122" s="56" t="s">
        <v>2517</v>
      </c>
      <c r="C6122" s="56" t="s">
        <v>4446</v>
      </c>
    </row>
    <row r="6123" spans="1:3" x14ac:dyDescent="0.25">
      <c r="A6123" s="56" t="s">
        <v>173</v>
      </c>
      <c r="B6123" s="56" t="s">
        <v>2765</v>
      </c>
      <c r="C6123" s="56" t="s">
        <v>4458</v>
      </c>
    </row>
    <row r="6124" spans="1:3" x14ac:dyDescent="0.25">
      <c r="A6124" s="56" t="s">
        <v>173</v>
      </c>
      <c r="B6124" s="56" t="s">
        <v>3017</v>
      </c>
      <c r="C6124" s="56" t="s">
        <v>4505</v>
      </c>
    </row>
    <row r="6125" spans="1:3" x14ac:dyDescent="0.25">
      <c r="A6125" s="56" t="s">
        <v>173</v>
      </c>
      <c r="B6125" s="56" t="s">
        <v>1727</v>
      </c>
      <c r="C6125" s="56" t="s">
        <v>4445</v>
      </c>
    </row>
    <row r="6126" spans="1:3" x14ac:dyDescent="0.25">
      <c r="A6126" s="56" t="s">
        <v>173</v>
      </c>
      <c r="B6126" s="56" t="s">
        <v>1003</v>
      </c>
      <c r="C6126" s="56" t="s">
        <v>4469</v>
      </c>
    </row>
    <row r="6127" spans="1:3" x14ac:dyDescent="0.25">
      <c r="A6127" s="56" t="s">
        <v>173</v>
      </c>
      <c r="B6127" s="56" t="s">
        <v>1307</v>
      </c>
      <c r="C6127" s="56" t="s">
        <v>5179</v>
      </c>
    </row>
    <row r="6128" spans="1:3" x14ac:dyDescent="0.25">
      <c r="A6128" s="56" t="s">
        <v>173</v>
      </c>
      <c r="B6128" s="56" t="s">
        <v>1305</v>
      </c>
      <c r="C6128" s="56" t="s">
        <v>5179</v>
      </c>
    </row>
    <row r="6129" spans="1:3" x14ac:dyDescent="0.25">
      <c r="A6129" s="56" t="s">
        <v>173</v>
      </c>
      <c r="B6129" s="56" t="s">
        <v>1967</v>
      </c>
      <c r="C6129" s="56" t="s">
        <v>5179</v>
      </c>
    </row>
    <row r="6130" spans="1:3" x14ac:dyDescent="0.25">
      <c r="A6130" s="56" t="s">
        <v>173</v>
      </c>
      <c r="B6130" s="56" t="s">
        <v>1713</v>
      </c>
      <c r="C6130" s="56" t="s">
        <v>4445</v>
      </c>
    </row>
    <row r="6131" spans="1:3" x14ac:dyDescent="0.25">
      <c r="A6131" s="56" t="s">
        <v>173</v>
      </c>
      <c r="B6131" s="56" t="s">
        <v>2751</v>
      </c>
      <c r="C6131" s="56" t="s">
        <v>4466</v>
      </c>
    </row>
    <row r="6132" spans="1:3" x14ac:dyDescent="0.25">
      <c r="A6132" s="56" t="s">
        <v>173</v>
      </c>
      <c r="B6132" s="56" t="s">
        <v>3005</v>
      </c>
      <c r="C6132" s="56" t="s">
        <v>4505</v>
      </c>
    </row>
    <row r="6133" spans="1:3" x14ac:dyDescent="0.25">
      <c r="A6133" s="56" t="s">
        <v>173</v>
      </c>
      <c r="B6133" s="56" t="s">
        <v>1715</v>
      </c>
      <c r="C6133" s="56" t="s">
        <v>4445</v>
      </c>
    </row>
    <row r="6134" spans="1:3" x14ac:dyDescent="0.25">
      <c r="A6134" s="56" t="s">
        <v>173</v>
      </c>
      <c r="B6134" s="56" t="s">
        <v>1959</v>
      </c>
      <c r="C6134" s="56" t="s">
        <v>5180</v>
      </c>
    </row>
    <row r="6135" spans="1:3" x14ac:dyDescent="0.25">
      <c r="A6135" s="56" t="s">
        <v>173</v>
      </c>
      <c r="B6135" s="56" t="s">
        <v>1707</v>
      </c>
      <c r="C6135" s="56" t="s">
        <v>4448</v>
      </c>
    </row>
    <row r="6136" spans="1:3" x14ac:dyDescent="0.25">
      <c r="A6136" s="56" t="s">
        <v>173</v>
      </c>
      <c r="B6136" s="56" t="s">
        <v>2517</v>
      </c>
      <c r="C6136" s="56" t="s">
        <v>4469</v>
      </c>
    </row>
    <row r="6137" spans="1:3" x14ac:dyDescent="0.25">
      <c r="A6137" s="56" t="s">
        <v>173</v>
      </c>
      <c r="B6137" s="56" t="s">
        <v>2925</v>
      </c>
      <c r="C6137" s="56" t="s">
        <v>4505</v>
      </c>
    </row>
    <row r="6138" spans="1:3" x14ac:dyDescent="0.25">
      <c r="A6138" s="56" t="s">
        <v>173</v>
      </c>
      <c r="B6138" s="56" t="s">
        <v>2749</v>
      </c>
      <c r="C6138" s="56" t="s">
        <v>4466</v>
      </c>
    </row>
    <row r="6139" spans="1:3" x14ac:dyDescent="0.25">
      <c r="A6139" s="56" t="s">
        <v>173</v>
      </c>
      <c r="B6139" s="56" t="s">
        <v>659</v>
      </c>
      <c r="C6139" s="56" t="s">
        <v>4469</v>
      </c>
    </row>
    <row r="6140" spans="1:3" x14ac:dyDescent="0.25">
      <c r="A6140" s="56" t="s">
        <v>173</v>
      </c>
      <c r="B6140" s="56" t="s">
        <v>3011</v>
      </c>
      <c r="C6140" s="56" t="s">
        <v>4505</v>
      </c>
    </row>
    <row r="6141" spans="1:3" x14ac:dyDescent="0.25">
      <c r="A6141" s="56" t="s">
        <v>173</v>
      </c>
      <c r="B6141" s="56" t="s">
        <v>1997</v>
      </c>
      <c r="C6141" s="56" t="s">
        <v>4446</v>
      </c>
    </row>
    <row r="6142" spans="1:3" x14ac:dyDescent="0.25">
      <c r="A6142" s="56" t="s">
        <v>173</v>
      </c>
      <c r="B6142" s="56" t="s">
        <v>2539</v>
      </c>
      <c r="C6142" s="56" t="s">
        <v>4469</v>
      </c>
    </row>
    <row r="6143" spans="1:3" x14ac:dyDescent="0.25">
      <c r="A6143" s="56" t="s">
        <v>173</v>
      </c>
      <c r="B6143" s="56" t="s">
        <v>1711</v>
      </c>
      <c r="C6143" s="56" t="s">
        <v>4445</v>
      </c>
    </row>
    <row r="6144" spans="1:3" x14ac:dyDescent="0.25">
      <c r="A6144" s="56" t="s">
        <v>173</v>
      </c>
      <c r="B6144" s="56" t="s">
        <v>1723</v>
      </c>
      <c r="C6144" s="56" t="s">
        <v>4445</v>
      </c>
    </row>
    <row r="6145" spans="1:3" x14ac:dyDescent="0.25">
      <c r="A6145" s="56" t="s">
        <v>173</v>
      </c>
      <c r="B6145" s="56" t="s">
        <v>1807</v>
      </c>
      <c r="C6145" s="56" t="s">
        <v>5181</v>
      </c>
    </row>
    <row r="6146" spans="1:3" x14ac:dyDescent="0.25">
      <c r="A6146" s="56" t="s">
        <v>173</v>
      </c>
      <c r="B6146" s="56" t="s">
        <v>2151</v>
      </c>
      <c r="C6146" s="56" t="s">
        <v>4446</v>
      </c>
    </row>
    <row r="6147" spans="1:3" x14ac:dyDescent="0.25">
      <c r="A6147" s="56" t="s">
        <v>173</v>
      </c>
      <c r="B6147" s="56" t="s">
        <v>1725</v>
      </c>
      <c r="C6147" s="56" t="s">
        <v>4445</v>
      </c>
    </row>
    <row r="6148" spans="1:3" x14ac:dyDescent="0.25">
      <c r="A6148" s="56" t="s">
        <v>173</v>
      </c>
      <c r="B6148" s="56" t="s">
        <v>1969</v>
      </c>
      <c r="C6148" s="56" t="s">
        <v>5179</v>
      </c>
    </row>
    <row r="6149" spans="1:3" x14ac:dyDescent="0.25">
      <c r="A6149" s="56" t="s">
        <v>173</v>
      </c>
      <c r="B6149" s="56" t="s">
        <v>1309</v>
      </c>
      <c r="C6149" s="56" t="s">
        <v>5179</v>
      </c>
    </row>
    <row r="6150" spans="1:3" x14ac:dyDescent="0.25">
      <c r="A6150" s="56" t="s">
        <v>173</v>
      </c>
      <c r="B6150" s="56" t="s">
        <v>1649</v>
      </c>
      <c r="C6150" s="56" t="s">
        <v>5179</v>
      </c>
    </row>
    <row r="6151" spans="1:3" x14ac:dyDescent="0.25">
      <c r="A6151" s="56" t="s">
        <v>173</v>
      </c>
      <c r="B6151" s="56" t="s">
        <v>653</v>
      </c>
      <c r="C6151" s="56" t="s">
        <v>4505</v>
      </c>
    </row>
    <row r="6152" spans="1:3" x14ac:dyDescent="0.25">
      <c r="A6152" s="56" t="s">
        <v>173</v>
      </c>
      <c r="B6152" s="56" t="s">
        <v>2767</v>
      </c>
      <c r="C6152" s="56" t="s">
        <v>4458</v>
      </c>
    </row>
    <row r="6153" spans="1:3" x14ac:dyDescent="0.25">
      <c r="A6153" s="56" t="s">
        <v>173</v>
      </c>
      <c r="B6153" s="56" t="s">
        <v>2999</v>
      </c>
      <c r="C6153" s="56" t="s">
        <v>4505</v>
      </c>
    </row>
    <row r="6154" spans="1:3" x14ac:dyDescent="0.25">
      <c r="A6154" s="56" t="s">
        <v>173</v>
      </c>
      <c r="B6154" s="56" t="s">
        <v>1805</v>
      </c>
      <c r="C6154" s="56" t="s">
        <v>5181</v>
      </c>
    </row>
    <row r="6155" spans="1:3" x14ac:dyDescent="0.25">
      <c r="A6155" s="56" t="s">
        <v>173</v>
      </c>
      <c r="B6155" s="56" t="s">
        <v>2919</v>
      </c>
      <c r="C6155" s="56" t="s">
        <v>4505</v>
      </c>
    </row>
    <row r="6156" spans="1:3" x14ac:dyDescent="0.25">
      <c r="A6156" s="56" t="s">
        <v>173</v>
      </c>
      <c r="B6156" s="56" t="s">
        <v>667</v>
      </c>
      <c r="C6156" s="56" t="s">
        <v>4505</v>
      </c>
    </row>
    <row r="6157" spans="1:3" x14ac:dyDescent="0.25">
      <c r="A6157" s="56" t="s">
        <v>173</v>
      </c>
      <c r="B6157" s="56" t="s">
        <v>665</v>
      </c>
      <c r="C6157" s="56" t="s">
        <v>4505</v>
      </c>
    </row>
    <row r="6158" spans="1:3" x14ac:dyDescent="0.25">
      <c r="A6158" s="56" t="s">
        <v>173</v>
      </c>
      <c r="B6158" s="56" t="s">
        <v>3003</v>
      </c>
      <c r="C6158" s="56" t="s">
        <v>4505</v>
      </c>
    </row>
    <row r="6159" spans="1:3" x14ac:dyDescent="0.25">
      <c r="A6159" s="56" t="s">
        <v>173</v>
      </c>
      <c r="B6159" s="56" t="s">
        <v>1255</v>
      </c>
      <c r="C6159" s="56" t="s">
        <v>5182</v>
      </c>
    </row>
    <row r="6160" spans="1:3" x14ac:dyDescent="0.25">
      <c r="A6160" s="56" t="s">
        <v>173</v>
      </c>
      <c r="B6160" s="56" t="s">
        <v>1311</v>
      </c>
      <c r="C6160" s="56" t="s">
        <v>5179</v>
      </c>
    </row>
    <row r="6161" spans="1:3" x14ac:dyDescent="0.25">
      <c r="A6161" s="56" t="s">
        <v>173</v>
      </c>
      <c r="B6161" s="56" t="s">
        <v>669</v>
      </c>
      <c r="C6161" s="56" t="s">
        <v>4505</v>
      </c>
    </row>
    <row r="6162" spans="1:3" x14ac:dyDescent="0.25">
      <c r="A6162" s="56" t="s">
        <v>173</v>
      </c>
      <c r="B6162" s="56" t="s">
        <v>1961</v>
      </c>
      <c r="C6162" s="56" t="s">
        <v>4896</v>
      </c>
    </row>
    <row r="6163" spans="1:3" x14ac:dyDescent="0.25">
      <c r="A6163" s="56" t="s">
        <v>173</v>
      </c>
      <c r="B6163" s="56" t="s">
        <v>2923</v>
      </c>
      <c r="C6163" s="56" t="s">
        <v>4505</v>
      </c>
    </row>
    <row r="6164" spans="1:3" x14ac:dyDescent="0.25">
      <c r="A6164" s="56" t="s">
        <v>173</v>
      </c>
      <c r="B6164" s="56" t="s">
        <v>1809</v>
      </c>
      <c r="C6164" s="56" t="s">
        <v>4496</v>
      </c>
    </row>
    <row r="6165" spans="1:3" x14ac:dyDescent="0.25">
      <c r="A6165" s="56" t="s">
        <v>173</v>
      </c>
      <c r="B6165" s="56" t="s">
        <v>3013</v>
      </c>
      <c r="C6165" s="56" t="s">
        <v>4505</v>
      </c>
    </row>
    <row r="6166" spans="1:3" x14ac:dyDescent="0.25">
      <c r="A6166" s="56" t="s">
        <v>173</v>
      </c>
      <c r="B6166" s="56" t="s">
        <v>3009</v>
      </c>
      <c r="C6166" s="56" t="s">
        <v>4505</v>
      </c>
    </row>
    <row r="6167" spans="1:3" x14ac:dyDescent="0.25">
      <c r="A6167" s="56" t="s">
        <v>173</v>
      </c>
      <c r="B6167" s="56" t="s">
        <v>3001</v>
      </c>
      <c r="C6167" s="56" t="s">
        <v>4505</v>
      </c>
    </row>
    <row r="6168" spans="1:3" x14ac:dyDescent="0.25">
      <c r="A6168" s="56" t="s">
        <v>173</v>
      </c>
      <c r="B6168" s="56" t="s">
        <v>655</v>
      </c>
      <c r="C6168" s="56" t="s">
        <v>4505</v>
      </c>
    </row>
    <row r="6169" spans="1:3" x14ac:dyDescent="0.25">
      <c r="A6169" s="56" t="s">
        <v>173</v>
      </c>
      <c r="B6169" s="56" t="s">
        <v>651</v>
      </c>
      <c r="C6169" s="56" t="s">
        <v>4505</v>
      </c>
    </row>
    <row r="6170" spans="1:3" x14ac:dyDescent="0.25">
      <c r="A6170" s="56" t="s">
        <v>173</v>
      </c>
      <c r="B6170" s="56" t="s">
        <v>1241</v>
      </c>
      <c r="C6170" s="56" t="s">
        <v>4464</v>
      </c>
    </row>
    <row r="6171" spans="1:3" x14ac:dyDescent="0.25">
      <c r="A6171" s="56" t="s">
        <v>173</v>
      </c>
      <c r="B6171" s="56" t="s">
        <v>2997</v>
      </c>
      <c r="C6171" s="56" t="s">
        <v>4505</v>
      </c>
    </row>
    <row r="6172" spans="1:3" x14ac:dyDescent="0.25">
      <c r="A6172" s="56" t="s">
        <v>173</v>
      </c>
      <c r="B6172" s="56" t="s">
        <v>1995</v>
      </c>
      <c r="C6172" s="56" t="s">
        <v>4446</v>
      </c>
    </row>
    <row r="6173" spans="1:3" x14ac:dyDescent="0.25">
      <c r="A6173" s="56" t="s">
        <v>173</v>
      </c>
      <c r="B6173" s="56" t="s">
        <v>1179</v>
      </c>
      <c r="C6173" s="56" t="s">
        <v>4460</v>
      </c>
    </row>
    <row r="6174" spans="1:3" x14ac:dyDescent="0.25">
      <c r="A6174" s="56" t="s">
        <v>173</v>
      </c>
      <c r="B6174" s="56" t="s">
        <v>2917</v>
      </c>
      <c r="C6174" s="56" t="s">
        <v>4505</v>
      </c>
    </row>
    <row r="6175" spans="1:3" x14ac:dyDescent="0.25">
      <c r="A6175" s="56" t="s">
        <v>173</v>
      </c>
      <c r="B6175" s="56" t="s">
        <v>3015</v>
      </c>
      <c r="C6175" s="56" t="s">
        <v>4505</v>
      </c>
    </row>
    <row r="6176" spans="1:3" x14ac:dyDescent="0.25">
      <c r="A6176" s="56" t="s">
        <v>173</v>
      </c>
      <c r="B6176" s="56" t="s">
        <v>3007</v>
      </c>
      <c r="C6176" s="56" t="s">
        <v>4505</v>
      </c>
    </row>
    <row r="6177" spans="1:3" x14ac:dyDescent="0.25">
      <c r="A6177" s="56" t="s">
        <v>173</v>
      </c>
      <c r="B6177" s="56" t="s">
        <v>1719</v>
      </c>
      <c r="C6177" s="56" t="s">
        <v>5183</v>
      </c>
    </row>
    <row r="6178" spans="1:3" x14ac:dyDescent="0.25">
      <c r="A6178" s="56" t="s">
        <v>173</v>
      </c>
      <c r="B6178" s="56" t="s">
        <v>2921</v>
      </c>
      <c r="C6178" s="56" t="s">
        <v>4505</v>
      </c>
    </row>
    <row r="6179" spans="1:3" x14ac:dyDescent="0.25">
      <c r="A6179" s="56" t="s">
        <v>173</v>
      </c>
      <c r="B6179" s="56" t="s">
        <v>1717</v>
      </c>
      <c r="C6179" s="56" t="s">
        <v>4444</v>
      </c>
    </row>
    <row r="6180" spans="1:3" x14ac:dyDescent="0.25">
      <c r="A6180" s="56" t="s">
        <v>173</v>
      </c>
      <c r="B6180" s="56" t="s">
        <v>3019</v>
      </c>
      <c r="C6180" s="56" t="s">
        <v>4505</v>
      </c>
    </row>
    <row r="6181" spans="1:3" x14ac:dyDescent="0.25">
      <c r="A6181" s="56" t="s">
        <v>173</v>
      </c>
      <c r="B6181" s="56" t="s">
        <v>2927</v>
      </c>
      <c r="C6181" s="56" t="s">
        <v>4505</v>
      </c>
    </row>
    <row r="6182" spans="1:3" x14ac:dyDescent="0.25">
      <c r="A6182" s="56" t="s">
        <v>173</v>
      </c>
      <c r="B6182" s="56" t="s">
        <v>1963</v>
      </c>
      <c r="C6182" s="56" t="s">
        <v>4896</v>
      </c>
    </row>
    <row r="6183" spans="1:3" x14ac:dyDescent="0.25">
      <c r="A6183" s="56" t="s">
        <v>173</v>
      </c>
      <c r="B6183" s="56" t="s">
        <v>1685</v>
      </c>
      <c r="C6183" s="56" t="s">
        <v>4530</v>
      </c>
    </row>
    <row r="6184" spans="1:3" x14ac:dyDescent="0.25">
      <c r="A6184" s="56" t="s">
        <v>295</v>
      </c>
      <c r="B6184" s="56" t="s">
        <v>1357</v>
      </c>
      <c r="C6184" s="56" t="s">
        <v>5184</v>
      </c>
    </row>
    <row r="6185" spans="1:3" x14ac:dyDescent="0.25">
      <c r="A6185" s="56" t="s">
        <v>295</v>
      </c>
      <c r="B6185" s="56" t="s">
        <v>1361</v>
      </c>
      <c r="C6185" s="56" t="s">
        <v>5184</v>
      </c>
    </row>
    <row r="6186" spans="1:3" x14ac:dyDescent="0.25">
      <c r="A6186" s="56" t="s">
        <v>295</v>
      </c>
      <c r="B6186" s="56" t="s">
        <v>2539</v>
      </c>
      <c r="C6186" s="56" t="s">
        <v>5185</v>
      </c>
    </row>
    <row r="6187" spans="1:3" x14ac:dyDescent="0.25">
      <c r="A6187" s="56" t="s">
        <v>295</v>
      </c>
      <c r="B6187" s="56" t="s">
        <v>1309</v>
      </c>
      <c r="C6187" s="56" t="s">
        <v>5186</v>
      </c>
    </row>
    <row r="6188" spans="1:3" x14ac:dyDescent="0.25">
      <c r="A6188" s="56" t="s">
        <v>295</v>
      </c>
      <c r="B6188" s="56" t="s">
        <v>2151</v>
      </c>
      <c r="C6188" s="56" t="s">
        <v>4446</v>
      </c>
    </row>
    <row r="6189" spans="1:3" x14ac:dyDescent="0.25">
      <c r="A6189" s="56" t="s">
        <v>295</v>
      </c>
      <c r="B6189" s="56" t="s">
        <v>1723</v>
      </c>
      <c r="C6189" s="56" t="s">
        <v>4445</v>
      </c>
    </row>
    <row r="6190" spans="1:3" x14ac:dyDescent="0.25">
      <c r="A6190" s="56" t="s">
        <v>295</v>
      </c>
      <c r="B6190" s="56" t="s">
        <v>1417</v>
      </c>
      <c r="C6190" s="56" t="s">
        <v>5184</v>
      </c>
    </row>
    <row r="6191" spans="1:3" x14ac:dyDescent="0.25">
      <c r="A6191" s="56" t="s">
        <v>295</v>
      </c>
      <c r="B6191" s="56" t="s">
        <v>1413</v>
      </c>
      <c r="C6191" s="56" t="s">
        <v>5184</v>
      </c>
    </row>
    <row r="6192" spans="1:3" x14ac:dyDescent="0.25">
      <c r="A6192" s="56" t="s">
        <v>295</v>
      </c>
      <c r="B6192" s="56" t="s">
        <v>1715</v>
      </c>
      <c r="C6192" s="56" t="s">
        <v>4445</v>
      </c>
    </row>
    <row r="6193" spans="1:3" x14ac:dyDescent="0.25">
      <c r="A6193" s="56" t="s">
        <v>295</v>
      </c>
      <c r="B6193" s="56" t="s">
        <v>1719</v>
      </c>
      <c r="C6193" s="56" t="s">
        <v>4451</v>
      </c>
    </row>
    <row r="6194" spans="1:3" x14ac:dyDescent="0.25">
      <c r="A6194" s="56" t="s">
        <v>295</v>
      </c>
      <c r="B6194" s="56" t="s">
        <v>2517</v>
      </c>
      <c r="C6194" s="56" t="s">
        <v>5185</v>
      </c>
    </row>
    <row r="6195" spans="1:3" x14ac:dyDescent="0.25">
      <c r="A6195" s="56" t="s">
        <v>295</v>
      </c>
      <c r="B6195" s="56" t="s">
        <v>1409</v>
      </c>
      <c r="C6195" s="56" t="s">
        <v>5184</v>
      </c>
    </row>
    <row r="6196" spans="1:3" x14ac:dyDescent="0.25">
      <c r="A6196" s="56" t="s">
        <v>295</v>
      </c>
      <c r="B6196" s="56" t="s">
        <v>1003</v>
      </c>
      <c r="C6196" s="56" t="s">
        <v>5187</v>
      </c>
    </row>
    <row r="6197" spans="1:3" x14ac:dyDescent="0.25">
      <c r="A6197" s="56" t="s">
        <v>295</v>
      </c>
      <c r="B6197" s="56" t="s">
        <v>1963</v>
      </c>
      <c r="C6197" s="56" t="s">
        <v>5188</v>
      </c>
    </row>
    <row r="6198" spans="1:3" x14ac:dyDescent="0.25">
      <c r="A6198" s="56" t="s">
        <v>295</v>
      </c>
      <c r="B6198" s="56" t="s">
        <v>1711</v>
      </c>
      <c r="C6198" s="56" t="s">
        <v>4445</v>
      </c>
    </row>
    <row r="6199" spans="1:3" x14ac:dyDescent="0.25">
      <c r="A6199" s="56" t="s">
        <v>295</v>
      </c>
      <c r="B6199" s="56" t="s">
        <v>1649</v>
      </c>
      <c r="C6199" s="56" t="s">
        <v>5186</v>
      </c>
    </row>
    <row r="6200" spans="1:3" x14ac:dyDescent="0.25">
      <c r="A6200" s="56" t="s">
        <v>295</v>
      </c>
      <c r="B6200" s="56" t="s">
        <v>1179</v>
      </c>
      <c r="C6200" s="56" t="s">
        <v>4460</v>
      </c>
    </row>
    <row r="6201" spans="1:3" x14ac:dyDescent="0.25">
      <c r="A6201" s="56" t="s">
        <v>295</v>
      </c>
      <c r="B6201" s="56" t="s">
        <v>2973</v>
      </c>
      <c r="C6201" s="56" t="s">
        <v>5189</v>
      </c>
    </row>
    <row r="6202" spans="1:3" x14ac:dyDescent="0.25">
      <c r="A6202" s="56" t="s">
        <v>295</v>
      </c>
      <c r="B6202" s="56" t="s">
        <v>1307</v>
      </c>
      <c r="C6202" s="56" t="s">
        <v>5186</v>
      </c>
    </row>
    <row r="6203" spans="1:3" x14ac:dyDescent="0.25">
      <c r="A6203" s="56" t="s">
        <v>295</v>
      </c>
      <c r="B6203" s="56" t="s">
        <v>1305</v>
      </c>
      <c r="C6203" s="56" t="s">
        <v>5186</v>
      </c>
    </row>
    <row r="6204" spans="1:3" x14ac:dyDescent="0.25">
      <c r="A6204" s="56" t="s">
        <v>295</v>
      </c>
      <c r="B6204" s="56" t="s">
        <v>1545</v>
      </c>
      <c r="C6204" s="56" t="s">
        <v>5184</v>
      </c>
    </row>
    <row r="6205" spans="1:3" x14ac:dyDescent="0.25">
      <c r="A6205" s="56" t="s">
        <v>295</v>
      </c>
      <c r="B6205" s="56" t="s">
        <v>1367</v>
      </c>
      <c r="C6205" s="56" t="s">
        <v>5184</v>
      </c>
    </row>
    <row r="6206" spans="1:3" x14ac:dyDescent="0.25">
      <c r="A6206" s="56" t="s">
        <v>295</v>
      </c>
      <c r="B6206" s="56" t="s">
        <v>2751</v>
      </c>
      <c r="C6206" s="56" t="s">
        <v>4466</v>
      </c>
    </row>
    <row r="6207" spans="1:3" x14ac:dyDescent="0.25">
      <c r="A6207" s="56" t="s">
        <v>295</v>
      </c>
      <c r="B6207" s="56" t="s">
        <v>1809</v>
      </c>
      <c r="C6207" s="56" t="s">
        <v>4496</v>
      </c>
    </row>
    <row r="6208" spans="1:3" x14ac:dyDescent="0.25">
      <c r="A6208" s="56" t="s">
        <v>295</v>
      </c>
      <c r="B6208" s="56" t="s">
        <v>1961</v>
      </c>
      <c r="C6208" s="56" t="s">
        <v>5188</v>
      </c>
    </row>
    <row r="6209" spans="1:3" x14ac:dyDescent="0.25">
      <c r="A6209" s="56" t="s">
        <v>295</v>
      </c>
      <c r="B6209" s="56" t="s">
        <v>1805</v>
      </c>
      <c r="C6209" s="56" t="s">
        <v>5190</v>
      </c>
    </row>
    <row r="6210" spans="1:3" x14ac:dyDescent="0.25">
      <c r="A6210" s="56" t="s">
        <v>295</v>
      </c>
      <c r="B6210" s="56" t="s">
        <v>1311</v>
      </c>
      <c r="C6210" s="56" t="s">
        <v>5186</v>
      </c>
    </row>
    <row r="6211" spans="1:3" x14ac:dyDescent="0.25">
      <c r="A6211" s="56" t="s">
        <v>295</v>
      </c>
      <c r="B6211" s="56" t="s">
        <v>1255</v>
      </c>
      <c r="C6211" s="56" t="s">
        <v>5191</v>
      </c>
    </row>
    <row r="6212" spans="1:3" x14ac:dyDescent="0.25">
      <c r="A6212" s="56" t="s">
        <v>295</v>
      </c>
      <c r="B6212" s="56" t="s">
        <v>1411</v>
      </c>
      <c r="C6212" s="56" t="s">
        <v>5184</v>
      </c>
    </row>
    <row r="6213" spans="1:3" x14ac:dyDescent="0.25">
      <c r="A6213" s="56" t="s">
        <v>295</v>
      </c>
      <c r="B6213" s="56" t="s">
        <v>1807</v>
      </c>
      <c r="C6213" s="56" t="s">
        <v>5190</v>
      </c>
    </row>
    <row r="6214" spans="1:3" x14ac:dyDescent="0.25">
      <c r="A6214" s="56" t="s">
        <v>295</v>
      </c>
      <c r="B6214" s="56" t="s">
        <v>2767</v>
      </c>
      <c r="C6214" s="56" t="s">
        <v>4458</v>
      </c>
    </row>
    <row r="6215" spans="1:3" x14ac:dyDescent="0.25">
      <c r="A6215" s="56" t="s">
        <v>295</v>
      </c>
      <c r="B6215" s="56" t="s">
        <v>1969</v>
      </c>
      <c r="C6215" s="56" t="s">
        <v>5186</v>
      </c>
    </row>
    <row r="6216" spans="1:3" x14ac:dyDescent="0.25">
      <c r="A6216" s="56" t="s">
        <v>295</v>
      </c>
      <c r="B6216" s="56" t="s">
        <v>1997</v>
      </c>
      <c r="C6216" s="56" t="s">
        <v>4502</v>
      </c>
    </row>
    <row r="6217" spans="1:3" x14ac:dyDescent="0.25">
      <c r="A6217" s="56" t="s">
        <v>295</v>
      </c>
      <c r="B6217" s="56" t="s">
        <v>2765</v>
      </c>
      <c r="C6217" s="56" t="s">
        <v>4458</v>
      </c>
    </row>
    <row r="6218" spans="1:3" x14ac:dyDescent="0.25">
      <c r="A6218" s="56" t="s">
        <v>295</v>
      </c>
      <c r="B6218" s="56" t="s">
        <v>1967</v>
      </c>
      <c r="C6218" s="56" t="s">
        <v>5186</v>
      </c>
    </row>
    <row r="6219" spans="1:3" x14ac:dyDescent="0.25">
      <c r="A6219" s="56" t="s">
        <v>295</v>
      </c>
      <c r="B6219" s="56" t="s">
        <v>1419</v>
      </c>
      <c r="C6219" s="56" t="s">
        <v>5184</v>
      </c>
    </row>
    <row r="6220" spans="1:3" x14ac:dyDescent="0.25">
      <c r="A6220" s="56" t="s">
        <v>295</v>
      </c>
      <c r="B6220" s="56" t="s">
        <v>659</v>
      </c>
      <c r="C6220" s="56" t="s">
        <v>5187</v>
      </c>
    </row>
    <row r="6221" spans="1:3" x14ac:dyDescent="0.25">
      <c r="A6221" s="56" t="s">
        <v>295</v>
      </c>
      <c r="B6221" s="56" t="s">
        <v>1421</v>
      </c>
      <c r="C6221" s="56" t="s">
        <v>5184</v>
      </c>
    </row>
    <row r="6222" spans="1:3" x14ac:dyDescent="0.25">
      <c r="A6222" s="56" t="s">
        <v>295</v>
      </c>
      <c r="B6222" s="56" t="s">
        <v>1241</v>
      </c>
      <c r="C6222" s="56" t="s">
        <v>5192</v>
      </c>
    </row>
    <row r="6223" spans="1:3" x14ac:dyDescent="0.25">
      <c r="A6223" s="56" t="s">
        <v>295</v>
      </c>
      <c r="B6223" s="56" t="s">
        <v>1959</v>
      </c>
      <c r="C6223" s="56" t="s">
        <v>5193</v>
      </c>
    </row>
    <row r="6224" spans="1:3" x14ac:dyDescent="0.25">
      <c r="A6224" s="56" t="s">
        <v>295</v>
      </c>
      <c r="B6224" s="56" t="s">
        <v>467</v>
      </c>
      <c r="C6224" s="56" t="s">
        <v>5184</v>
      </c>
    </row>
    <row r="6225" spans="1:3" x14ac:dyDescent="0.25">
      <c r="A6225" s="56" t="s">
        <v>295</v>
      </c>
      <c r="B6225" s="56" t="s">
        <v>2749</v>
      </c>
      <c r="C6225" s="56" t="s">
        <v>4466</v>
      </c>
    </row>
    <row r="6226" spans="1:3" x14ac:dyDescent="0.25">
      <c r="A6226" s="56" t="s">
        <v>295</v>
      </c>
      <c r="B6226" s="56" t="s">
        <v>1359</v>
      </c>
      <c r="C6226" s="56" t="s">
        <v>5184</v>
      </c>
    </row>
    <row r="6227" spans="1:3" x14ac:dyDescent="0.25">
      <c r="A6227" s="56" t="s">
        <v>295</v>
      </c>
      <c r="B6227" s="56" t="s">
        <v>1725</v>
      </c>
      <c r="C6227" s="56" t="s">
        <v>4445</v>
      </c>
    </row>
    <row r="6228" spans="1:3" x14ac:dyDescent="0.25">
      <c r="A6228" s="56" t="s">
        <v>295</v>
      </c>
      <c r="B6228" s="56" t="s">
        <v>1995</v>
      </c>
      <c r="C6228" s="56" t="s">
        <v>4502</v>
      </c>
    </row>
    <row r="6229" spans="1:3" x14ac:dyDescent="0.25">
      <c r="A6229" s="56" t="s">
        <v>295</v>
      </c>
      <c r="B6229" s="56" t="s">
        <v>1727</v>
      </c>
      <c r="C6229" s="56" t="s">
        <v>4445</v>
      </c>
    </row>
    <row r="6230" spans="1:3" x14ac:dyDescent="0.25">
      <c r="A6230" s="56" t="s">
        <v>295</v>
      </c>
      <c r="B6230" s="56" t="s">
        <v>1369</v>
      </c>
      <c r="C6230" s="56" t="s">
        <v>5184</v>
      </c>
    </row>
    <row r="6231" spans="1:3" x14ac:dyDescent="0.25">
      <c r="A6231" s="56" t="s">
        <v>295</v>
      </c>
      <c r="B6231" s="56" t="s">
        <v>1707</v>
      </c>
      <c r="C6231" s="56" t="s">
        <v>4448</v>
      </c>
    </row>
    <row r="6232" spans="1:3" x14ac:dyDescent="0.25">
      <c r="A6232" s="56" t="s">
        <v>295</v>
      </c>
      <c r="B6232" s="56" t="s">
        <v>1363</v>
      </c>
      <c r="C6232" s="56" t="s">
        <v>5184</v>
      </c>
    </row>
    <row r="6233" spans="1:3" x14ac:dyDescent="0.25">
      <c r="A6233" s="56" t="s">
        <v>295</v>
      </c>
      <c r="B6233" s="56" t="s">
        <v>1713</v>
      </c>
      <c r="C6233" s="56" t="s">
        <v>4445</v>
      </c>
    </row>
    <row r="6234" spans="1:3" x14ac:dyDescent="0.25">
      <c r="A6234" s="56" t="s">
        <v>295</v>
      </c>
      <c r="B6234" s="56" t="s">
        <v>1717</v>
      </c>
      <c r="C6234" s="56" t="s">
        <v>4444</v>
      </c>
    </row>
    <row r="6235" spans="1:3" x14ac:dyDescent="0.25">
      <c r="A6235" s="56" t="s">
        <v>295</v>
      </c>
      <c r="B6235" s="56" t="s">
        <v>469</v>
      </c>
      <c r="C6235" s="56" t="s">
        <v>5184</v>
      </c>
    </row>
    <row r="6236" spans="1:3" x14ac:dyDescent="0.25">
      <c r="A6236" s="56" t="s">
        <v>131</v>
      </c>
      <c r="B6236" s="56" t="s">
        <v>2765</v>
      </c>
      <c r="C6236" s="56" t="s">
        <v>4447</v>
      </c>
    </row>
    <row r="6237" spans="1:3" x14ac:dyDescent="0.25">
      <c r="A6237" s="56" t="s">
        <v>131</v>
      </c>
      <c r="B6237" s="56" t="s">
        <v>2767</v>
      </c>
      <c r="C6237" s="56" t="s">
        <v>4447</v>
      </c>
    </row>
    <row r="6238" spans="1:3" x14ac:dyDescent="0.25">
      <c r="A6238" s="56" t="s">
        <v>131</v>
      </c>
      <c r="B6238" s="56" t="s">
        <v>1807</v>
      </c>
      <c r="C6238" s="56" t="s">
        <v>4446</v>
      </c>
    </row>
    <row r="6239" spans="1:3" x14ac:dyDescent="0.25">
      <c r="A6239" s="56" t="s">
        <v>131</v>
      </c>
      <c r="B6239" s="56" t="s">
        <v>1311</v>
      </c>
      <c r="C6239" s="56" t="s">
        <v>5194</v>
      </c>
    </row>
    <row r="6240" spans="1:3" x14ac:dyDescent="0.25">
      <c r="A6240" s="56" t="s">
        <v>131</v>
      </c>
      <c r="B6240" s="56" t="s">
        <v>1967</v>
      </c>
      <c r="C6240" s="56" t="s">
        <v>5194</v>
      </c>
    </row>
    <row r="6241" spans="1:3" x14ac:dyDescent="0.25">
      <c r="A6241" s="56" t="s">
        <v>131</v>
      </c>
      <c r="B6241" s="56" t="s">
        <v>1805</v>
      </c>
      <c r="C6241" s="56" t="s">
        <v>4446</v>
      </c>
    </row>
    <row r="6242" spans="1:3" x14ac:dyDescent="0.25">
      <c r="A6242" s="56" t="s">
        <v>131</v>
      </c>
      <c r="B6242" s="56" t="s">
        <v>1725</v>
      </c>
      <c r="C6242" s="56" t="s">
        <v>4445</v>
      </c>
    </row>
    <row r="6243" spans="1:3" x14ac:dyDescent="0.25">
      <c r="A6243" s="56" t="s">
        <v>131</v>
      </c>
      <c r="B6243" s="56" t="s">
        <v>1809</v>
      </c>
      <c r="C6243" s="56" t="s">
        <v>4446</v>
      </c>
    </row>
    <row r="6244" spans="1:3" x14ac:dyDescent="0.25">
      <c r="A6244" s="56" t="s">
        <v>131</v>
      </c>
      <c r="B6244" s="56" t="s">
        <v>1995</v>
      </c>
      <c r="C6244" s="56" t="s">
        <v>4446</v>
      </c>
    </row>
    <row r="6245" spans="1:3" x14ac:dyDescent="0.25">
      <c r="A6245" s="56" t="s">
        <v>131</v>
      </c>
      <c r="B6245" s="56" t="s">
        <v>1307</v>
      </c>
      <c r="C6245" s="56" t="s">
        <v>5194</v>
      </c>
    </row>
    <row r="6246" spans="1:3" x14ac:dyDescent="0.25">
      <c r="A6246" s="56" t="s">
        <v>131</v>
      </c>
      <c r="B6246" s="56" t="s">
        <v>1305</v>
      </c>
      <c r="C6246" s="56" t="s">
        <v>5194</v>
      </c>
    </row>
    <row r="6247" spans="1:3" x14ac:dyDescent="0.25">
      <c r="A6247" s="56" t="s">
        <v>131</v>
      </c>
      <c r="B6247" s="56" t="s">
        <v>1255</v>
      </c>
      <c r="C6247" s="56" t="s">
        <v>4446</v>
      </c>
    </row>
    <row r="6248" spans="1:3" x14ac:dyDescent="0.25">
      <c r="A6248" s="56" t="s">
        <v>131</v>
      </c>
      <c r="B6248" s="56" t="s">
        <v>1717</v>
      </c>
      <c r="C6248" s="56" t="s">
        <v>5195</v>
      </c>
    </row>
    <row r="6249" spans="1:3" x14ac:dyDescent="0.25">
      <c r="A6249" s="56" t="s">
        <v>131</v>
      </c>
      <c r="B6249" s="56" t="s">
        <v>1711</v>
      </c>
      <c r="C6249" s="56" t="s">
        <v>4445</v>
      </c>
    </row>
    <row r="6250" spans="1:3" x14ac:dyDescent="0.25">
      <c r="A6250" s="56" t="s">
        <v>131</v>
      </c>
      <c r="B6250" s="56" t="s">
        <v>2517</v>
      </c>
      <c r="C6250" s="56" t="s">
        <v>4446</v>
      </c>
    </row>
    <row r="6251" spans="1:3" x14ac:dyDescent="0.25">
      <c r="A6251" s="56" t="s">
        <v>131</v>
      </c>
      <c r="B6251" s="56" t="s">
        <v>1003</v>
      </c>
      <c r="C6251" s="56" t="s">
        <v>4446</v>
      </c>
    </row>
    <row r="6252" spans="1:3" x14ac:dyDescent="0.25">
      <c r="A6252" s="56" t="s">
        <v>131</v>
      </c>
      <c r="B6252" s="56" t="s">
        <v>1649</v>
      </c>
      <c r="C6252" s="56" t="s">
        <v>5194</v>
      </c>
    </row>
    <row r="6253" spans="1:3" x14ac:dyDescent="0.25">
      <c r="A6253" s="56" t="s">
        <v>131</v>
      </c>
      <c r="B6253" s="56" t="s">
        <v>1715</v>
      </c>
      <c r="C6253" s="56" t="s">
        <v>4445</v>
      </c>
    </row>
    <row r="6254" spans="1:3" x14ac:dyDescent="0.25">
      <c r="A6254" s="56" t="s">
        <v>131</v>
      </c>
      <c r="B6254" s="56" t="s">
        <v>1707</v>
      </c>
      <c r="C6254" s="56" t="s">
        <v>4457</v>
      </c>
    </row>
    <row r="6255" spans="1:3" x14ac:dyDescent="0.25">
      <c r="A6255" s="56" t="s">
        <v>131</v>
      </c>
      <c r="B6255" s="56" t="s">
        <v>1713</v>
      </c>
      <c r="C6255" s="56" t="s">
        <v>4445</v>
      </c>
    </row>
    <row r="6256" spans="1:3" x14ac:dyDescent="0.25">
      <c r="A6256" s="56" t="s">
        <v>131</v>
      </c>
      <c r="B6256" s="56" t="s">
        <v>1241</v>
      </c>
      <c r="C6256" s="56" t="s">
        <v>5196</v>
      </c>
    </row>
    <row r="6257" spans="1:3" x14ac:dyDescent="0.25">
      <c r="A6257" s="56" t="s">
        <v>131</v>
      </c>
      <c r="B6257" s="56" t="s">
        <v>1179</v>
      </c>
      <c r="C6257" s="56" t="s">
        <v>4449</v>
      </c>
    </row>
    <row r="6258" spans="1:3" x14ac:dyDescent="0.25">
      <c r="A6258" s="56" t="s">
        <v>131</v>
      </c>
      <c r="B6258" s="56" t="s">
        <v>2151</v>
      </c>
      <c r="C6258" s="56" t="s">
        <v>4446</v>
      </c>
    </row>
    <row r="6259" spans="1:3" x14ac:dyDescent="0.25">
      <c r="A6259" s="56" t="s">
        <v>131</v>
      </c>
      <c r="B6259" s="56" t="s">
        <v>1723</v>
      </c>
      <c r="C6259" s="56" t="s">
        <v>4445</v>
      </c>
    </row>
    <row r="6260" spans="1:3" x14ac:dyDescent="0.25">
      <c r="A6260" s="56" t="s">
        <v>131</v>
      </c>
      <c r="B6260" s="56" t="s">
        <v>1727</v>
      </c>
      <c r="C6260" s="56" t="s">
        <v>4445</v>
      </c>
    </row>
    <row r="6261" spans="1:3" x14ac:dyDescent="0.25">
      <c r="A6261" s="56" t="s">
        <v>131</v>
      </c>
      <c r="B6261" s="56" t="s">
        <v>1309</v>
      </c>
      <c r="C6261" s="56" t="s">
        <v>5194</v>
      </c>
    </row>
    <row r="6262" spans="1:3" x14ac:dyDescent="0.25">
      <c r="A6262" s="56" t="s">
        <v>131</v>
      </c>
      <c r="B6262" s="56" t="s">
        <v>2539</v>
      </c>
      <c r="C6262" s="56" t="s">
        <v>4446</v>
      </c>
    </row>
    <row r="6263" spans="1:3" x14ac:dyDescent="0.25">
      <c r="A6263" s="56" t="s">
        <v>131</v>
      </c>
      <c r="B6263" s="56" t="s">
        <v>1969</v>
      </c>
      <c r="C6263" s="56" t="s">
        <v>5194</v>
      </c>
    </row>
    <row r="6264" spans="1:3" x14ac:dyDescent="0.25">
      <c r="A6264" s="56" t="s">
        <v>131</v>
      </c>
      <c r="B6264" s="56" t="s">
        <v>659</v>
      </c>
      <c r="C6264" s="56" t="s">
        <v>4446</v>
      </c>
    </row>
    <row r="6265" spans="1:3" x14ac:dyDescent="0.25">
      <c r="A6265" s="56" t="s">
        <v>131</v>
      </c>
      <c r="B6265" s="56" t="s">
        <v>1997</v>
      </c>
      <c r="C6265" s="56" t="s">
        <v>4446</v>
      </c>
    </row>
    <row r="6266" spans="1:3" x14ac:dyDescent="0.25">
      <c r="A6266" s="56" t="s">
        <v>3378</v>
      </c>
      <c r="B6266" s="56" t="s">
        <v>2357</v>
      </c>
      <c r="C6266" s="56" t="s">
        <v>4717</v>
      </c>
    </row>
    <row r="6267" spans="1:3" x14ac:dyDescent="0.25">
      <c r="A6267" s="56" t="s">
        <v>3378</v>
      </c>
      <c r="B6267" s="56" t="s">
        <v>2359</v>
      </c>
      <c r="C6267" s="56" t="s">
        <v>4717</v>
      </c>
    </row>
    <row r="6268" spans="1:3" x14ac:dyDescent="0.25">
      <c r="A6268" s="56" t="s">
        <v>3378</v>
      </c>
      <c r="B6268" s="56" t="s">
        <v>2349</v>
      </c>
      <c r="C6268" s="56" t="s">
        <v>4717</v>
      </c>
    </row>
    <row r="6269" spans="1:3" x14ac:dyDescent="0.25">
      <c r="A6269" s="56" t="s">
        <v>3378</v>
      </c>
      <c r="B6269" s="56" t="s">
        <v>2353</v>
      </c>
      <c r="C6269" s="56" t="s">
        <v>4717</v>
      </c>
    </row>
    <row r="6270" spans="1:3" x14ac:dyDescent="0.25">
      <c r="A6270" s="56" t="s">
        <v>3378</v>
      </c>
      <c r="B6270" s="56" t="s">
        <v>2631</v>
      </c>
      <c r="C6270" s="56" t="s">
        <v>4718</v>
      </c>
    </row>
    <row r="6271" spans="1:3" x14ac:dyDescent="0.25">
      <c r="A6271" s="56" t="s">
        <v>3378</v>
      </c>
      <c r="B6271" s="56" t="s">
        <v>2613</v>
      </c>
      <c r="C6271" s="56" t="s">
        <v>4718</v>
      </c>
    </row>
    <row r="6272" spans="1:3" x14ac:dyDescent="0.25">
      <c r="A6272" s="56" t="s">
        <v>3378</v>
      </c>
      <c r="B6272" s="56" t="s">
        <v>2355</v>
      </c>
      <c r="C6272" s="56" t="s">
        <v>4717</v>
      </c>
    </row>
    <row r="6273" spans="1:3" x14ac:dyDescent="0.25">
      <c r="A6273" s="56" t="s">
        <v>3378</v>
      </c>
      <c r="B6273" s="56" t="s">
        <v>2351</v>
      </c>
      <c r="C6273" s="56" t="s">
        <v>4717</v>
      </c>
    </row>
    <row r="6274" spans="1:3" x14ac:dyDescent="0.25">
      <c r="A6274" s="56" t="s">
        <v>141</v>
      </c>
      <c r="B6274" s="56" t="s">
        <v>1305</v>
      </c>
      <c r="C6274" s="56" t="s">
        <v>5197</v>
      </c>
    </row>
    <row r="6275" spans="1:3" x14ac:dyDescent="0.25">
      <c r="A6275" s="56" t="s">
        <v>141</v>
      </c>
      <c r="B6275" s="56" t="s">
        <v>1649</v>
      </c>
      <c r="C6275" s="56" t="s">
        <v>5197</v>
      </c>
    </row>
    <row r="6276" spans="1:3" x14ac:dyDescent="0.25">
      <c r="A6276" s="56" t="s">
        <v>141</v>
      </c>
      <c r="B6276" s="56" t="s">
        <v>1003</v>
      </c>
      <c r="C6276" s="56" t="s">
        <v>4446</v>
      </c>
    </row>
    <row r="6277" spans="1:3" x14ac:dyDescent="0.25">
      <c r="A6277" s="56" t="s">
        <v>141</v>
      </c>
      <c r="B6277" s="56" t="s">
        <v>1995</v>
      </c>
      <c r="C6277" s="56" t="s">
        <v>4446</v>
      </c>
    </row>
    <row r="6278" spans="1:3" x14ac:dyDescent="0.25">
      <c r="A6278" s="56" t="s">
        <v>141</v>
      </c>
      <c r="B6278" s="56" t="s">
        <v>1713</v>
      </c>
      <c r="C6278" s="56" t="s">
        <v>4445</v>
      </c>
    </row>
    <row r="6279" spans="1:3" x14ac:dyDescent="0.25">
      <c r="A6279" s="56" t="s">
        <v>141</v>
      </c>
      <c r="B6279" s="56" t="s">
        <v>1809</v>
      </c>
      <c r="C6279" s="56" t="s">
        <v>4446</v>
      </c>
    </row>
    <row r="6280" spans="1:3" x14ac:dyDescent="0.25">
      <c r="A6280" s="56" t="s">
        <v>141</v>
      </c>
      <c r="B6280" s="56" t="s">
        <v>1725</v>
      </c>
      <c r="C6280" s="56" t="s">
        <v>4445</v>
      </c>
    </row>
    <row r="6281" spans="1:3" x14ac:dyDescent="0.25">
      <c r="A6281" s="56" t="s">
        <v>141</v>
      </c>
      <c r="B6281" s="56" t="s">
        <v>1179</v>
      </c>
      <c r="C6281" s="56" t="s">
        <v>4460</v>
      </c>
    </row>
    <row r="6282" spans="1:3" x14ac:dyDescent="0.25">
      <c r="A6282" s="56" t="s">
        <v>141</v>
      </c>
      <c r="B6282" s="56" t="s">
        <v>2151</v>
      </c>
      <c r="C6282" s="56" t="s">
        <v>4446</v>
      </c>
    </row>
    <row r="6283" spans="1:3" x14ac:dyDescent="0.25">
      <c r="A6283" s="56" t="s">
        <v>141</v>
      </c>
      <c r="B6283" s="56" t="s">
        <v>1967</v>
      </c>
      <c r="C6283" s="56" t="s">
        <v>5197</v>
      </c>
    </row>
    <row r="6284" spans="1:3" x14ac:dyDescent="0.25">
      <c r="A6284" s="56" t="s">
        <v>141</v>
      </c>
      <c r="B6284" s="56" t="s">
        <v>1969</v>
      </c>
      <c r="C6284" s="56" t="s">
        <v>5197</v>
      </c>
    </row>
    <row r="6285" spans="1:3" x14ac:dyDescent="0.25">
      <c r="A6285" s="56" t="s">
        <v>141</v>
      </c>
      <c r="B6285" s="56" t="s">
        <v>2751</v>
      </c>
      <c r="C6285" s="56" t="s">
        <v>4535</v>
      </c>
    </row>
    <row r="6286" spans="1:3" x14ac:dyDescent="0.25">
      <c r="A6286" s="56" t="s">
        <v>141</v>
      </c>
      <c r="B6286" s="56" t="s">
        <v>1963</v>
      </c>
      <c r="C6286" s="56" t="s">
        <v>5198</v>
      </c>
    </row>
    <row r="6287" spans="1:3" x14ac:dyDescent="0.25">
      <c r="A6287" s="56" t="s">
        <v>141</v>
      </c>
      <c r="B6287" s="56" t="s">
        <v>1961</v>
      </c>
      <c r="C6287" s="56" t="s">
        <v>5198</v>
      </c>
    </row>
    <row r="6288" spans="1:3" x14ac:dyDescent="0.25">
      <c r="A6288" s="56" t="s">
        <v>141</v>
      </c>
      <c r="B6288" s="56" t="s">
        <v>1309</v>
      </c>
      <c r="C6288" s="56" t="s">
        <v>5197</v>
      </c>
    </row>
    <row r="6289" spans="1:3" x14ac:dyDescent="0.25">
      <c r="A6289" s="56" t="s">
        <v>141</v>
      </c>
      <c r="B6289" s="56" t="s">
        <v>1807</v>
      </c>
      <c r="C6289" s="56" t="s">
        <v>4446</v>
      </c>
    </row>
    <row r="6290" spans="1:3" x14ac:dyDescent="0.25">
      <c r="A6290" s="56" t="s">
        <v>141</v>
      </c>
      <c r="B6290" s="56" t="s">
        <v>2765</v>
      </c>
      <c r="C6290" s="56" t="s">
        <v>4458</v>
      </c>
    </row>
    <row r="6291" spans="1:3" x14ac:dyDescent="0.25">
      <c r="A6291" s="56" t="s">
        <v>141</v>
      </c>
      <c r="B6291" s="56" t="s">
        <v>1723</v>
      </c>
      <c r="C6291" s="56" t="s">
        <v>5199</v>
      </c>
    </row>
    <row r="6292" spans="1:3" x14ac:dyDescent="0.25">
      <c r="A6292" s="56" t="s">
        <v>141</v>
      </c>
      <c r="B6292" s="56" t="s">
        <v>2539</v>
      </c>
      <c r="C6292" s="56" t="s">
        <v>4446</v>
      </c>
    </row>
    <row r="6293" spans="1:3" x14ac:dyDescent="0.25">
      <c r="A6293" s="56" t="s">
        <v>141</v>
      </c>
      <c r="B6293" s="56" t="s">
        <v>2767</v>
      </c>
      <c r="C6293" s="56" t="s">
        <v>4458</v>
      </c>
    </row>
    <row r="6294" spans="1:3" x14ac:dyDescent="0.25">
      <c r="A6294" s="56" t="s">
        <v>141</v>
      </c>
      <c r="B6294" s="56" t="s">
        <v>1959</v>
      </c>
      <c r="C6294" s="56" t="s">
        <v>5200</v>
      </c>
    </row>
    <row r="6295" spans="1:3" x14ac:dyDescent="0.25">
      <c r="A6295" s="56" t="s">
        <v>141</v>
      </c>
      <c r="B6295" s="56" t="s">
        <v>659</v>
      </c>
      <c r="C6295" s="56" t="s">
        <v>4446</v>
      </c>
    </row>
    <row r="6296" spans="1:3" x14ac:dyDescent="0.25">
      <c r="A6296" s="56" t="s">
        <v>141</v>
      </c>
      <c r="B6296" s="56" t="s">
        <v>2517</v>
      </c>
      <c r="C6296" s="56" t="s">
        <v>4446</v>
      </c>
    </row>
    <row r="6297" spans="1:3" x14ac:dyDescent="0.25">
      <c r="A6297" s="56" t="s">
        <v>141</v>
      </c>
      <c r="B6297" s="56" t="s">
        <v>1311</v>
      </c>
      <c r="C6297" s="56" t="s">
        <v>5197</v>
      </c>
    </row>
    <row r="6298" spans="1:3" x14ac:dyDescent="0.25">
      <c r="A6298" s="56" t="s">
        <v>141</v>
      </c>
      <c r="B6298" s="56" t="s">
        <v>2749</v>
      </c>
      <c r="C6298" s="56" t="s">
        <v>4535</v>
      </c>
    </row>
    <row r="6299" spans="1:3" x14ac:dyDescent="0.25">
      <c r="A6299" s="56" t="s">
        <v>141</v>
      </c>
      <c r="B6299" s="56" t="s">
        <v>1805</v>
      </c>
      <c r="C6299" s="56" t="s">
        <v>4446</v>
      </c>
    </row>
    <row r="6300" spans="1:3" x14ac:dyDescent="0.25">
      <c r="A6300" s="56" t="s">
        <v>141</v>
      </c>
      <c r="B6300" s="56" t="s">
        <v>1727</v>
      </c>
      <c r="C6300" s="56" t="s">
        <v>4445</v>
      </c>
    </row>
    <row r="6301" spans="1:3" x14ac:dyDescent="0.25">
      <c r="A6301" s="56" t="s">
        <v>141</v>
      </c>
      <c r="B6301" s="56" t="s">
        <v>1307</v>
      </c>
      <c r="C6301" s="56" t="s">
        <v>5197</v>
      </c>
    </row>
    <row r="6302" spans="1:3" x14ac:dyDescent="0.25">
      <c r="A6302" s="56" t="s">
        <v>141</v>
      </c>
      <c r="B6302" s="56" t="s">
        <v>1997</v>
      </c>
      <c r="C6302" s="56" t="s">
        <v>4446</v>
      </c>
    </row>
    <row r="6303" spans="1:3" x14ac:dyDescent="0.25">
      <c r="A6303" s="56" t="s">
        <v>141</v>
      </c>
      <c r="B6303" s="56" t="s">
        <v>1719</v>
      </c>
      <c r="C6303" s="56" t="s">
        <v>5201</v>
      </c>
    </row>
    <row r="6304" spans="1:3" x14ac:dyDescent="0.25">
      <c r="A6304" s="56" t="s">
        <v>141</v>
      </c>
      <c r="B6304" s="56" t="s">
        <v>1717</v>
      </c>
      <c r="C6304" s="56" t="s">
        <v>4444</v>
      </c>
    </row>
    <row r="6305" spans="1:3" x14ac:dyDescent="0.25">
      <c r="A6305" s="56" t="s">
        <v>141</v>
      </c>
      <c r="B6305" s="56" t="s">
        <v>1255</v>
      </c>
      <c r="C6305" s="56" t="s">
        <v>4446</v>
      </c>
    </row>
    <row r="6306" spans="1:3" x14ac:dyDescent="0.25">
      <c r="A6306" s="56" t="s">
        <v>141</v>
      </c>
      <c r="B6306" s="56" t="s">
        <v>1715</v>
      </c>
      <c r="C6306" s="56" t="s">
        <v>4445</v>
      </c>
    </row>
    <row r="6307" spans="1:3" x14ac:dyDescent="0.25">
      <c r="A6307" s="56" t="s">
        <v>141</v>
      </c>
      <c r="B6307" s="56" t="s">
        <v>1711</v>
      </c>
      <c r="C6307" s="56" t="s">
        <v>5202</v>
      </c>
    </row>
    <row r="6308" spans="1:3" x14ac:dyDescent="0.25">
      <c r="A6308" s="56" t="s">
        <v>141</v>
      </c>
      <c r="B6308" s="56" t="s">
        <v>1707</v>
      </c>
      <c r="C6308" s="56" t="s">
        <v>4472</v>
      </c>
    </row>
    <row r="6309" spans="1:3" x14ac:dyDescent="0.25">
      <c r="A6309" s="56" t="s">
        <v>379</v>
      </c>
      <c r="B6309" s="56" t="s">
        <v>1309</v>
      </c>
      <c r="C6309" s="56" t="s">
        <v>5203</v>
      </c>
    </row>
    <row r="6310" spans="1:3" x14ac:dyDescent="0.25">
      <c r="A6310" s="56" t="s">
        <v>379</v>
      </c>
      <c r="B6310" s="56" t="s">
        <v>1361</v>
      </c>
      <c r="C6310" s="56" t="s">
        <v>5204</v>
      </c>
    </row>
    <row r="6311" spans="1:3" x14ac:dyDescent="0.25">
      <c r="A6311" s="56" t="s">
        <v>379</v>
      </c>
      <c r="B6311" s="56" t="s">
        <v>1995</v>
      </c>
      <c r="C6311" s="56" t="s">
        <v>5205</v>
      </c>
    </row>
    <row r="6312" spans="1:3" x14ac:dyDescent="0.25">
      <c r="A6312" s="56" t="s">
        <v>379</v>
      </c>
      <c r="B6312" s="56" t="s">
        <v>1357</v>
      </c>
      <c r="C6312" s="56" t="s">
        <v>5204</v>
      </c>
    </row>
    <row r="6313" spans="1:3" x14ac:dyDescent="0.25">
      <c r="A6313" s="56" t="s">
        <v>379</v>
      </c>
      <c r="B6313" s="56" t="s">
        <v>1311</v>
      </c>
      <c r="C6313" s="56" t="s">
        <v>5203</v>
      </c>
    </row>
    <row r="6314" spans="1:3" x14ac:dyDescent="0.25">
      <c r="A6314" s="56" t="s">
        <v>379</v>
      </c>
      <c r="B6314" s="56" t="s">
        <v>1727</v>
      </c>
      <c r="C6314" s="56" t="s">
        <v>4445</v>
      </c>
    </row>
    <row r="6315" spans="1:3" x14ac:dyDescent="0.25">
      <c r="A6315" s="56" t="s">
        <v>379</v>
      </c>
      <c r="B6315" s="56" t="s">
        <v>1969</v>
      </c>
      <c r="C6315" s="56" t="s">
        <v>5203</v>
      </c>
    </row>
    <row r="6316" spans="1:3" x14ac:dyDescent="0.25">
      <c r="A6316" s="56" t="s">
        <v>379</v>
      </c>
      <c r="B6316" s="56" t="s">
        <v>1359</v>
      </c>
      <c r="C6316" s="56" t="s">
        <v>5204</v>
      </c>
    </row>
    <row r="6317" spans="1:3" x14ac:dyDescent="0.25">
      <c r="A6317" s="56" t="s">
        <v>379</v>
      </c>
      <c r="B6317" s="56" t="s">
        <v>1707</v>
      </c>
      <c r="C6317" s="56" t="s">
        <v>4457</v>
      </c>
    </row>
    <row r="6318" spans="1:3" x14ac:dyDescent="0.25">
      <c r="A6318" s="56" t="s">
        <v>379</v>
      </c>
      <c r="B6318" s="56" t="s">
        <v>1241</v>
      </c>
      <c r="C6318" s="56" t="s">
        <v>5206</v>
      </c>
    </row>
    <row r="6319" spans="1:3" x14ac:dyDescent="0.25">
      <c r="A6319" s="56" t="s">
        <v>379</v>
      </c>
      <c r="B6319" s="56" t="s">
        <v>469</v>
      </c>
      <c r="C6319" s="56" t="s">
        <v>5204</v>
      </c>
    </row>
    <row r="6320" spans="1:3" x14ac:dyDescent="0.25">
      <c r="A6320" s="56" t="s">
        <v>379</v>
      </c>
      <c r="B6320" s="56" t="s">
        <v>467</v>
      </c>
      <c r="C6320" s="56" t="s">
        <v>5204</v>
      </c>
    </row>
    <row r="6321" spans="1:3" x14ac:dyDescent="0.25">
      <c r="A6321" s="56" t="s">
        <v>379</v>
      </c>
      <c r="B6321" s="56" t="s">
        <v>1369</v>
      </c>
      <c r="C6321" s="56" t="s">
        <v>5204</v>
      </c>
    </row>
    <row r="6322" spans="1:3" x14ac:dyDescent="0.25">
      <c r="A6322" s="56" t="s">
        <v>379</v>
      </c>
      <c r="B6322" s="56" t="s">
        <v>2521</v>
      </c>
      <c r="C6322" s="56" t="s">
        <v>5207</v>
      </c>
    </row>
    <row r="6323" spans="1:3" x14ac:dyDescent="0.25">
      <c r="A6323" s="56" t="s">
        <v>379</v>
      </c>
      <c r="B6323" s="56" t="s">
        <v>2525</v>
      </c>
      <c r="C6323" s="56" t="s">
        <v>5207</v>
      </c>
    </row>
    <row r="6324" spans="1:3" x14ac:dyDescent="0.25">
      <c r="A6324" s="56" t="s">
        <v>379</v>
      </c>
      <c r="B6324" s="56" t="s">
        <v>2749</v>
      </c>
      <c r="C6324" s="56" t="s">
        <v>4535</v>
      </c>
    </row>
    <row r="6325" spans="1:3" x14ac:dyDescent="0.25">
      <c r="A6325" s="56" t="s">
        <v>379</v>
      </c>
      <c r="B6325" s="56" t="s">
        <v>1003</v>
      </c>
      <c r="C6325" s="56" t="s">
        <v>5205</v>
      </c>
    </row>
    <row r="6326" spans="1:3" x14ac:dyDescent="0.25">
      <c r="A6326" s="56" t="s">
        <v>379</v>
      </c>
      <c r="B6326" s="56" t="s">
        <v>1717</v>
      </c>
      <c r="C6326" s="56" t="s">
        <v>5208</v>
      </c>
    </row>
    <row r="6327" spans="1:3" x14ac:dyDescent="0.25">
      <c r="A6327" s="56" t="s">
        <v>379</v>
      </c>
      <c r="B6327" s="56" t="s">
        <v>1997</v>
      </c>
      <c r="C6327" s="56" t="s">
        <v>5205</v>
      </c>
    </row>
    <row r="6328" spans="1:3" x14ac:dyDescent="0.25">
      <c r="A6328" s="56" t="s">
        <v>379</v>
      </c>
      <c r="B6328" s="56" t="s">
        <v>2539</v>
      </c>
      <c r="C6328" s="56" t="s">
        <v>5205</v>
      </c>
    </row>
    <row r="6329" spans="1:3" x14ac:dyDescent="0.25">
      <c r="A6329" s="56" t="s">
        <v>379</v>
      </c>
      <c r="B6329" s="56" t="s">
        <v>2517</v>
      </c>
      <c r="C6329" s="56" t="s">
        <v>5205</v>
      </c>
    </row>
    <row r="6330" spans="1:3" x14ac:dyDescent="0.25">
      <c r="A6330" s="56" t="s">
        <v>379</v>
      </c>
      <c r="B6330" s="56" t="s">
        <v>1809</v>
      </c>
      <c r="C6330" s="56" t="s">
        <v>4446</v>
      </c>
    </row>
    <row r="6331" spans="1:3" x14ac:dyDescent="0.25">
      <c r="A6331" s="56" t="s">
        <v>379</v>
      </c>
      <c r="B6331" s="56" t="s">
        <v>1967</v>
      </c>
      <c r="C6331" s="56" t="s">
        <v>5203</v>
      </c>
    </row>
    <row r="6332" spans="1:3" x14ac:dyDescent="0.25">
      <c r="A6332" s="56" t="s">
        <v>379</v>
      </c>
      <c r="B6332" s="56" t="s">
        <v>1363</v>
      </c>
      <c r="C6332" s="56" t="s">
        <v>5204</v>
      </c>
    </row>
    <row r="6333" spans="1:3" x14ac:dyDescent="0.25">
      <c r="A6333" s="56" t="s">
        <v>379</v>
      </c>
      <c r="B6333" s="56" t="s">
        <v>1959</v>
      </c>
      <c r="C6333" s="56" t="s">
        <v>5209</v>
      </c>
    </row>
    <row r="6334" spans="1:3" x14ac:dyDescent="0.25">
      <c r="A6334" s="56" t="s">
        <v>379</v>
      </c>
      <c r="B6334" s="56" t="s">
        <v>1421</v>
      </c>
      <c r="C6334" s="56" t="s">
        <v>5204</v>
      </c>
    </row>
    <row r="6335" spans="1:3" x14ac:dyDescent="0.25">
      <c r="A6335" s="56" t="s">
        <v>379</v>
      </c>
      <c r="B6335" s="56" t="s">
        <v>2765</v>
      </c>
      <c r="C6335" s="56" t="s">
        <v>4458</v>
      </c>
    </row>
    <row r="6336" spans="1:3" x14ac:dyDescent="0.25">
      <c r="A6336" s="56" t="s">
        <v>379</v>
      </c>
      <c r="B6336" s="56" t="s">
        <v>1807</v>
      </c>
      <c r="C6336" s="56" t="s">
        <v>5205</v>
      </c>
    </row>
    <row r="6337" spans="1:3" x14ac:dyDescent="0.25">
      <c r="A6337" s="56" t="s">
        <v>379</v>
      </c>
      <c r="B6337" s="56" t="s">
        <v>2767</v>
      </c>
      <c r="C6337" s="56" t="s">
        <v>4458</v>
      </c>
    </row>
    <row r="6338" spans="1:3" x14ac:dyDescent="0.25">
      <c r="A6338" s="56" t="s">
        <v>379</v>
      </c>
      <c r="B6338" s="56" t="s">
        <v>2751</v>
      </c>
      <c r="C6338" s="56" t="s">
        <v>4535</v>
      </c>
    </row>
    <row r="6339" spans="1:3" x14ac:dyDescent="0.25">
      <c r="A6339" s="56" t="s">
        <v>379</v>
      </c>
      <c r="B6339" s="56" t="s">
        <v>1411</v>
      </c>
      <c r="C6339" s="56" t="s">
        <v>5204</v>
      </c>
    </row>
    <row r="6340" spans="1:3" x14ac:dyDescent="0.25">
      <c r="A6340" s="56" t="s">
        <v>379</v>
      </c>
      <c r="B6340" s="56" t="s">
        <v>1805</v>
      </c>
      <c r="C6340" s="56" t="s">
        <v>5205</v>
      </c>
    </row>
    <row r="6341" spans="1:3" x14ac:dyDescent="0.25">
      <c r="A6341" s="56" t="s">
        <v>379</v>
      </c>
      <c r="B6341" s="56" t="s">
        <v>1307</v>
      </c>
      <c r="C6341" s="56" t="s">
        <v>5203</v>
      </c>
    </row>
    <row r="6342" spans="1:3" x14ac:dyDescent="0.25">
      <c r="A6342" s="56" t="s">
        <v>379</v>
      </c>
      <c r="B6342" s="56" t="s">
        <v>1367</v>
      </c>
      <c r="C6342" s="56" t="s">
        <v>5204</v>
      </c>
    </row>
    <row r="6343" spans="1:3" x14ac:dyDescent="0.25">
      <c r="A6343" s="56" t="s">
        <v>379</v>
      </c>
      <c r="B6343" s="56" t="s">
        <v>1545</v>
      </c>
      <c r="C6343" s="56" t="s">
        <v>5204</v>
      </c>
    </row>
    <row r="6344" spans="1:3" x14ac:dyDescent="0.25">
      <c r="A6344" s="56" t="s">
        <v>379</v>
      </c>
      <c r="B6344" s="56" t="s">
        <v>1715</v>
      </c>
      <c r="C6344" s="56" t="s">
        <v>4445</v>
      </c>
    </row>
    <row r="6345" spans="1:3" x14ac:dyDescent="0.25">
      <c r="A6345" s="56" t="s">
        <v>379</v>
      </c>
      <c r="B6345" s="56" t="s">
        <v>1305</v>
      </c>
      <c r="C6345" s="56" t="s">
        <v>5203</v>
      </c>
    </row>
    <row r="6346" spans="1:3" x14ac:dyDescent="0.25">
      <c r="A6346" s="56" t="s">
        <v>379</v>
      </c>
      <c r="B6346" s="56" t="s">
        <v>1719</v>
      </c>
      <c r="C6346" s="56" t="s">
        <v>4459</v>
      </c>
    </row>
    <row r="6347" spans="1:3" x14ac:dyDescent="0.25">
      <c r="A6347" s="56" t="s">
        <v>379</v>
      </c>
      <c r="B6347" s="56" t="s">
        <v>1419</v>
      </c>
      <c r="C6347" s="56" t="s">
        <v>5204</v>
      </c>
    </row>
    <row r="6348" spans="1:3" x14ac:dyDescent="0.25">
      <c r="A6348" s="56" t="s">
        <v>379</v>
      </c>
      <c r="B6348" s="56" t="s">
        <v>1649</v>
      </c>
      <c r="C6348" s="56" t="s">
        <v>5203</v>
      </c>
    </row>
    <row r="6349" spans="1:3" x14ac:dyDescent="0.25">
      <c r="A6349" s="56" t="s">
        <v>379</v>
      </c>
      <c r="B6349" s="56" t="s">
        <v>1409</v>
      </c>
      <c r="C6349" s="56" t="s">
        <v>5204</v>
      </c>
    </row>
    <row r="6350" spans="1:3" x14ac:dyDescent="0.25">
      <c r="A6350" s="56" t="s">
        <v>379</v>
      </c>
      <c r="B6350" s="56" t="s">
        <v>1413</v>
      </c>
      <c r="C6350" s="56" t="s">
        <v>5204</v>
      </c>
    </row>
    <row r="6351" spans="1:3" x14ac:dyDescent="0.25">
      <c r="A6351" s="56" t="s">
        <v>379</v>
      </c>
      <c r="B6351" s="56" t="s">
        <v>1255</v>
      </c>
      <c r="C6351" s="56" t="s">
        <v>5205</v>
      </c>
    </row>
    <row r="6352" spans="1:3" x14ac:dyDescent="0.25">
      <c r="A6352" s="56" t="s">
        <v>379</v>
      </c>
      <c r="B6352" s="56" t="s">
        <v>1417</v>
      </c>
      <c r="C6352" s="56" t="s">
        <v>5204</v>
      </c>
    </row>
    <row r="6353" spans="1:3" x14ac:dyDescent="0.25">
      <c r="A6353" s="56" t="s">
        <v>379</v>
      </c>
      <c r="B6353" s="56" t="s">
        <v>659</v>
      </c>
      <c r="C6353" s="56" t="s">
        <v>5205</v>
      </c>
    </row>
    <row r="6354" spans="1:3" x14ac:dyDescent="0.25">
      <c r="A6354" s="56" t="s">
        <v>379</v>
      </c>
      <c r="B6354" s="56" t="s">
        <v>1179</v>
      </c>
      <c r="C6354" s="56" t="s">
        <v>4460</v>
      </c>
    </row>
    <row r="6355" spans="1:3" x14ac:dyDescent="0.25">
      <c r="A6355" s="56" t="s">
        <v>165</v>
      </c>
      <c r="B6355" s="56" t="s">
        <v>1963</v>
      </c>
      <c r="C6355" s="56" t="s">
        <v>5210</v>
      </c>
    </row>
    <row r="6356" spans="1:3" x14ac:dyDescent="0.25">
      <c r="A6356" s="56" t="s">
        <v>165</v>
      </c>
      <c r="B6356" s="56" t="s">
        <v>1961</v>
      </c>
      <c r="C6356" s="56" t="s">
        <v>5210</v>
      </c>
    </row>
    <row r="6357" spans="1:3" x14ac:dyDescent="0.25">
      <c r="A6357" s="56" t="s">
        <v>165</v>
      </c>
      <c r="B6357" s="56" t="s">
        <v>2765</v>
      </c>
      <c r="C6357" s="56" t="s">
        <v>4458</v>
      </c>
    </row>
    <row r="6358" spans="1:3" x14ac:dyDescent="0.25">
      <c r="A6358" s="56" t="s">
        <v>165</v>
      </c>
      <c r="B6358" s="56" t="s">
        <v>1807</v>
      </c>
      <c r="C6358" s="56" t="s">
        <v>4446</v>
      </c>
    </row>
    <row r="6359" spans="1:3" x14ac:dyDescent="0.25">
      <c r="A6359" s="56" t="s">
        <v>165</v>
      </c>
      <c r="B6359" s="56" t="s">
        <v>1255</v>
      </c>
      <c r="C6359" s="56" t="s">
        <v>4446</v>
      </c>
    </row>
    <row r="6360" spans="1:3" x14ac:dyDescent="0.25">
      <c r="A6360" s="56" t="s">
        <v>165</v>
      </c>
      <c r="B6360" s="56" t="s">
        <v>1997</v>
      </c>
      <c r="C6360" s="56" t="s">
        <v>4446</v>
      </c>
    </row>
    <row r="6361" spans="1:3" x14ac:dyDescent="0.25">
      <c r="A6361" s="56" t="s">
        <v>165</v>
      </c>
      <c r="B6361" s="56" t="s">
        <v>2767</v>
      </c>
      <c r="C6361" s="56" t="s">
        <v>4458</v>
      </c>
    </row>
    <row r="6362" spans="1:3" x14ac:dyDescent="0.25">
      <c r="A6362" s="56" t="s">
        <v>165</v>
      </c>
      <c r="B6362" s="56" t="s">
        <v>2751</v>
      </c>
      <c r="C6362" s="56" t="s">
        <v>4535</v>
      </c>
    </row>
    <row r="6363" spans="1:3" x14ac:dyDescent="0.25">
      <c r="A6363" s="56" t="s">
        <v>165</v>
      </c>
      <c r="B6363" s="56" t="s">
        <v>1967</v>
      </c>
      <c r="C6363" s="56" t="s">
        <v>5211</v>
      </c>
    </row>
    <row r="6364" spans="1:3" x14ac:dyDescent="0.25">
      <c r="A6364" s="56" t="s">
        <v>165</v>
      </c>
      <c r="B6364" s="56" t="s">
        <v>1725</v>
      </c>
      <c r="C6364" s="56" t="s">
        <v>4445</v>
      </c>
    </row>
    <row r="6365" spans="1:3" x14ac:dyDescent="0.25">
      <c r="A6365" s="56" t="s">
        <v>165</v>
      </c>
      <c r="B6365" s="56" t="s">
        <v>2517</v>
      </c>
      <c r="C6365" s="56" t="s">
        <v>4446</v>
      </c>
    </row>
    <row r="6366" spans="1:3" x14ac:dyDescent="0.25">
      <c r="A6366" s="56" t="s">
        <v>165</v>
      </c>
      <c r="B6366" s="56" t="s">
        <v>1809</v>
      </c>
      <c r="C6366" s="56" t="s">
        <v>4446</v>
      </c>
    </row>
    <row r="6367" spans="1:3" x14ac:dyDescent="0.25">
      <c r="A6367" s="56" t="s">
        <v>165</v>
      </c>
      <c r="B6367" s="56" t="s">
        <v>2151</v>
      </c>
      <c r="C6367" s="56" t="s">
        <v>4446</v>
      </c>
    </row>
    <row r="6368" spans="1:3" x14ac:dyDescent="0.25">
      <c r="A6368" s="56" t="s">
        <v>165</v>
      </c>
      <c r="B6368" s="56" t="s">
        <v>1003</v>
      </c>
      <c r="C6368" s="56" t="s">
        <v>4446</v>
      </c>
    </row>
    <row r="6369" spans="1:3" x14ac:dyDescent="0.25">
      <c r="A6369" s="56" t="s">
        <v>165</v>
      </c>
      <c r="B6369" s="56" t="s">
        <v>1805</v>
      </c>
      <c r="C6369" s="56" t="s">
        <v>4446</v>
      </c>
    </row>
    <row r="6370" spans="1:3" x14ac:dyDescent="0.25">
      <c r="A6370" s="56" t="s">
        <v>165</v>
      </c>
      <c r="B6370" s="56" t="s">
        <v>1723</v>
      </c>
      <c r="C6370" s="56" t="s">
        <v>4445</v>
      </c>
    </row>
    <row r="6371" spans="1:3" x14ac:dyDescent="0.25">
      <c r="A6371" s="56" t="s">
        <v>165</v>
      </c>
      <c r="B6371" s="56" t="s">
        <v>1717</v>
      </c>
      <c r="C6371" s="56" t="s">
        <v>5212</v>
      </c>
    </row>
    <row r="6372" spans="1:3" x14ac:dyDescent="0.25">
      <c r="A6372" s="56" t="s">
        <v>165</v>
      </c>
      <c r="B6372" s="56" t="s">
        <v>1307</v>
      </c>
      <c r="C6372" s="56" t="s">
        <v>5211</v>
      </c>
    </row>
    <row r="6373" spans="1:3" x14ac:dyDescent="0.25">
      <c r="A6373" s="56" t="s">
        <v>165</v>
      </c>
      <c r="B6373" s="56" t="s">
        <v>1179</v>
      </c>
      <c r="C6373" s="56" t="s">
        <v>4460</v>
      </c>
    </row>
    <row r="6374" spans="1:3" x14ac:dyDescent="0.25">
      <c r="A6374" s="56" t="s">
        <v>165</v>
      </c>
      <c r="B6374" s="56" t="s">
        <v>2749</v>
      </c>
      <c r="C6374" s="56" t="s">
        <v>4535</v>
      </c>
    </row>
    <row r="6375" spans="1:3" x14ac:dyDescent="0.25">
      <c r="A6375" s="56" t="s">
        <v>165</v>
      </c>
      <c r="B6375" s="56" t="s">
        <v>1715</v>
      </c>
      <c r="C6375" s="56" t="s">
        <v>4445</v>
      </c>
    </row>
    <row r="6376" spans="1:3" x14ac:dyDescent="0.25">
      <c r="A6376" s="56" t="s">
        <v>165</v>
      </c>
      <c r="B6376" s="56" t="s">
        <v>1309</v>
      </c>
      <c r="C6376" s="56" t="s">
        <v>5211</v>
      </c>
    </row>
    <row r="6377" spans="1:3" x14ac:dyDescent="0.25">
      <c r="A6377" s="56" t="s">
        <v>165</v>
      </c>
      <c r="B6377" s="56" t="s">
        <v>1711</v>
      </c>
      <c r="C6377" s="56" t="s">
        <v>4445</v>
      </c>
    </row>
    <row r="6378" spans="1:3" x14ac:dyDescent="0.25">
      <c r="A6378" s="56" t="s">
        <v>165</v>
      </c>
      <c r="B6378" s="56" t="s">
        <v>1995</v>
      </c>
      <c r="C6378" s="56" t="s">
        <v>4446</v>
      </c>
    </row>
    <row r="6379" spans="1:3" x14ac:dyDescent="0.25">
      <c r="A6379" s="56" t="s">
        <v>165</v>
      </c>
      <c r="B6379" s="56" t="s">
        <v>1241</v>
      </c>
      <c r="C6379" s="56" t="s">
        <v>5213</v>
      </c>
    </row>
    <row r="6380" spans="1:3" x14ac:dyDescent="0.25">
      <c r="A6380" s="56" t="s">
        <v>165</v>
      </c>
      <c r="B6380" s="56" t="s">
        <v>2539</v>
      </c>
      <c r="C6380" s="56" t="s">
        <v>4446</v>
      </c>
    </row>
    <row r="6381" spans="1:3" x14ac:dyDescent="0.25">
      <c r="A6381" s="56" t="s">
        <v>165</v>
      </c>
      <c r="B6381" s="56" t="s">
        <v>1713</v>
      </c>
      <c r="C6381" s="56" t="s">
        <v>4445</v>
      </c>
    </row>
    <row r="6382" spans="1:3" x14ac:dyDescent="0.25">
      <c r="A6382" s="56" t="s">
        <v>165</v>
      </c>
      <c r="B6382" s="56" t="s">
        <v>1707</v>
      </c>
      <c r="C6382" s="56" t="s">
        <v>4457</v>
      </c>
    </row>
    <row r="6383" spans="1:3" x14ac:dyDescent="0.25">
      <c r="A6383" s="56" t="s">
        <v>165</v>
      </c>
      <c r="B6383" s="56" t="s">
        <v>1649</v>
      </c>
      <c r="C6383" s="56" t="s">
        <v>5211</v>
      </c>
    </row>
    <row r="6384" spans="1:3" x14ac:dyDescent="0.25">
      <c r="A6384" s="56" t="s">
        <v>165</v>
      </c>
      <c r="B6384" s="56" t="s">
        <v>1969</v>
      </c>
      <c r="C6384" s="56" t="s">
        <v>5211</v>
      </c>
    </row>
    <row r="6385" spans="1:3" x14ac:dyDescent="0.25">
      <c r="A6385" s="56" t="s">
        <v>165</v>
      </c>
      <c r="B6385" s="56" t="s">
        <v>1305</v>
      </c>
      <c r="C6385" s="56" t="s">
        <v>5211</v>
      </c>
    </row>
    <row r="6386" spans="1:3" x14ac:dyDescent="0.25">
      <c r="A6386" s="56" t="s">
        <v>165</v>
      </c>
      <c r="B6386" s="56" t="s">
        <v>1311</v>
      </c>
      <c r="C6386" s="56" t="s">
        <v>5211</v>
      </c>
    </row>
    <row r="6387" spans="1:3" x14ac:dyDescent="0.25">
      <c r="A6387" s="56" t="s">
        <v>165</v>
      </c>
      <c r="B6387" s="56" t="s">
        <v>1727</v>
      </c>
      <c r="C6387" s="56" t="s">
        <v>4445</v>
      </c>
    </row>
    <row r="6388" spans="1:3" x14ac:dyDescent="0.25">
      <c r="A6388" s="56" t="s">
        <v>165</v>
      </c>
      <c r="B6388" s="56" t="s">
        <v>659</v>
      </c>
      <c r="C6388" s="56" t="s">
        <v>4446</v>
      </c>
    </row>
    <row r="6389" spans="1:3" x14ac:dyDescent="0.25">
      <c r="A6389" s="56" t="s">
        <v>33</v>
      </c>
      <c r="B6389" s="56" t="s">
        <v>1255</v>
      </c>
      <c r="C6389" s="56" t="s">
        <v>5214</v>
      </c>
    </row>
    <row r="6390" spans="1:3" x14ac:dyDescent="0.25">
      <c r="A6390" s="56" t="s">
        <v>33</v>
      </c>
      <c r="B6390" s="56" t="s">
        <v>1715</v>
      </c>
      <c r="C6390" s="56" t="s">
        <v>4445</v>
      </c>
    </row>
    <row r="6391" spans="1:3" x14ac:dyDescent="0.25">
      <c r="A6391" s="56" t="s">
        <v>33</v>
      </c>
      <c r="B6391" s="56" t="s">
        <v>1003</v>
      </c>
      <c r="C6391" s="56" t="s">
        <v>5214</v>
      </c>
    </row>
    <row r="6392" spans="1:3" x14ac:dyDescent="0.25">
      <c r="A6392" s="56" t="s">
        <v>33</v>
      </c>
      <c r="B6392" s="56" t="s">
        <v>1967</v>
      </c>
      <c r="C6392" s="56" t="s">
        <v>5215</v>
      </c>
    </row>
    <row r="6393" spans="1:3" x14ac:dyDescent="0.25">
      <c r="A6393" s="56" t="s">
        <v>33</v>
      </c>
      <c r="B6393" s="56" t="s">
        <v>1995</v>
      </c>
      <c r="C6393" s="56" t="s">
        <v>4446</v>
      </c>
    </row>
    <row r="6394" spans="1:3" x14ac:dyDescent="0.25">
      <c r="A6394" s="56" t="s">
        <v>33</v>
      </c>
      <c r="B6394" s="56" t="s">
        <v>2151</v>
      </c>
      <c r="C6394" s="56" t="s">
        <v>4446</v>
      </c>
    </row>
    <row r="6395" spans="1:3" x14ac:dyDescent="0.25">
      <c r="A6395" s="56" t="s">
        <v>33</v>
      </c>
      <c r="B6395" s="56" t="s">
        <v>1961</v>
      </c>
      <c r="C6395" s="56" t="s">
        <v>5216</v>
      </c>
    </row>
    <row r="6396" spans="1:3" x14ac:dyDescent="0.25">
      <c r="A6396" s="56" t="s">
        <v>33</v>
      </c>
      <c r="B6396" s="56" t="s">
        <v>1807</v>
      </c>
      <c r="C6396" s="56" t="s">
        <v>5217</v>
      </c>
    </row>
    <row r="6397" spans="1:3" x14ac:dyDescent="0.25">
      <c r="A6397" s="56" t="s">
        <v>33</v>
      </c>
      <c r="B6397" s="56" t="s">
        <v>1305</v>
      </c>
      <c r="C6397" s="56" t="s">
        <v>5215</v>
      </c>
    </row>
    <row r="6398" spans="1:3" x14ac:dyDescent="0.25">
      <c r="A6398" s="56" t="s">
        <v>33</v>
      </c>
      <c r="B6398" s="56" t="s">
        <v>1969</v>
      </c>
      <c r="C6398" s="56" t="s">
        <v>5215</v>
      </c>
    </row>
    <row r="6399" spans="1:3" x14ac:dyDescent="0.25">
      <c r="A6399" s="56" t="s">
        <v>33</v>
      </c>
      <c r="B6399" s="56" t="s">
        <v>1309</v>
      </c>
      <c r="C6399" s="56" t="s">
        <v>5215</v>
      </c>
    </row>
    <row r="6400" spans="1:3" x14ac:dyDescent="0.25">
      <c r="A6400" s="56" t="s">
        <v>33</v>
      </c>
      <c r="B6400" s="56" t="s">
        <v>1179</v>
      </c>
      <c r="C6400" s="56" t="s">
        <v>4460</v>
      </c>
    </row>
    <row r="6401" spans="1:3" x14ac:dyDescent="0.25">
      <c r="A6401" s="56" t="s">
        <v>33</v>
      </c>
      <c r="B6401" s="56" t="s">
        <v>1649</v>
      </c>
      <c r="C6401" s="56" t="s">
        <v>5215</v>
      </c>
    </row>
    <row r="6402" spans="1:3" x14ac:dyDescent="0.25">
      <c r="A6402" s="56" t="s">
        <v>33</v>
      </c>
      <c r="B6402" s="56" t="s">
        <v>2709</v>
      </c>
      <c r="C6402" s="56" t="s">
        <v>5218</v>
      </c>
    </row>
    <row r="6403" spans="1:3" x14ac:dyDescent="0.25">
      <c r="A6403" s="56" t="s">
        <v>33</v>
      </c>
      <c r="B6403" s="56" t="s">
        <v>1963</v>
      </c>
      <c r="C6403" s="56" t="s">
        <v>5216</v>
      </c>
    </row>
    <row r="6404" spans="1:3" x14ac:dyDescent="0.25">
      <c r="A6404" s="56" t="s">
        <v>33</v>
      </c>
      <c r="B6404" s="56" t="s">
        <v>2767</v>
      </c>
      <c r="C6404" s="56" t="s">
        <v>4458</v>
      </c>
    </row>
    <row r="6405" spans="1:3" x14ac:dyDescent="0.25">
      <c r="A6405" s="56" t="s">
        <v>33</v>
      </c>
      <c r="B6405" s="56" t="s">
        <v>1805</v>
      </c>
      <c r="C6405" s="56" t="s">
        <v>5217</v>
      </c>
    </row>
    <row r="6406" spans="1:3" x14ac:dyDescent="0.25">
      <c r="A6406" s="56" t="s">
        <v>33</v>
      </c>
      <c r="B6406" s="56" t="s">
        <v>1307</v>
      </c>
      <c r="C6406" s="56" t="s">
        <v>5215</v>
      </c>
    </row>
    <row r="6407" spans="1:3" x14ac:dyDescent="0.25">
      <c r="A6407" s="56" t="s">
        <v>33</v>
      </c>
      <c r="B6407" s="56" t="s">
        <v>1719</v>
      </c>
      <c r="C6407" s="56" t="s">
        <v>4459</v>
      </c>
    </row>
    <row r="6408" spans="1:3" x14ac:dyDescent="0.25">
      <c r="A6408" s="56" t="s">
        <v>33</v>
      </c>
      <c r="B6408" s="56" t="s">
        <v>2539</v>
      </c>
      <c r="C6408" s="56" t="s">
        <v>5214</v>
      </c>
    </row>
    <row r="6409" spans="1:3" x14ac:dyDescent="0.25">
      <c r="A6409" s="56" t="s">
        <v>33</v>
      </c>
      <c r="B6409" s="56" t="s">
        <v>1727</v>
      </c>
      <c r="C6409" s="56" t="s">
        <v>4445</v>
      </c>
    </row>
    <row r="6410" spans="1:3" x14ac:dyDescent="0.25">
      <c r="A6410" s="56" t="s">
        <v>33</v>
      </c>
      <c r="B6410" s="56" t="s">
        <v>1311</v>
      </c>
      <c r="C6410" s="56" t="s">
        <v>5215</v>
      </c>
    </row>
    <row r="6411" spans="1:3" x14ac:dyDescent="0.25">
      <c r="A6411" s="56" t="s">
        <v>33</v>
      </c>
      <c r="B6411" s="56" t="s">
        <v>1707</v>
      </c>
      <c r="C6411" s="56" t="s">
        <v>4448</v>
      </c>
    </row>
    <row r="6412" spans="1:3" x14ac:dyDescent="0.25">
      <c r="A6412" s="56" t="s">
        <v>33</v>
      </c>
      <c r="B6412" s="56" t="s">
        <v>1997</v>
      </c>
      <c r="C6412" s="56" t="s">
        <v>4446</v>
      </c>
    </row>
    <row r="6413" spans="1:3" x14ac:dyDescent="0.25">
      <c r="A6413" s="56" t="s">
        <v>33</v>
      </c>
      <c r="B6413" s="56" t="s">
        <v>659</v>
      </c>
      <c r="C6413" s="56" t="s">
        <v>5214</v>
      </c>
    </row>
    <row r="6414" spans="1:3" x14ac:dyDescent="0.25">
      <c r="A6414" s="56" t="s">
        <v>33</v>
      </c>
      <c r="B6414" s="56" t="s">
        <v>1809</v>
      </c>
      <c r="C6414" s="56" t="s">
        <v>4496</v>
      </c>
    </row>
    <row r="6415" spans="1:3" x14ac:dyDescent="0.25">
      <c r="A6415" s="56" t="s">
        <v>33</v>
      </c>
      <c r="B6415" s="56" t="s">
        <v>1717</v>
      </c>
      <c r="C6415" s="56" t="s">
        <v>5219</v>
      </c>
    </row>
    <row r="6416" spans="1:3" x14ac:dyDescent="0.25">
      <c r="A6416" s="56" t="s">
        <v>33</v>
      </c>
      <c r="B6416" s="56" t="s">
        <v>2517</v>
      </c>
      <c r="C6416" s="56" t="s">
        <v>5214</v>
      </c>
    </row>
    <row r="6417" spans="1:3" x14ac:dyDescent="0.25">
      <c r="A6417" s="56" t="s">
        <v>33</v>
      </c>
      <c r="B6417" s="56" t="s">
        <v>2765</v>
      </c>
      <c r="C6417" s="56" t="s">
        <v>4458</v>
      </c>
    </row>
    <row r="6418" spans="1:3" x14ac:dyDescent="0.25">
      <c r="A6418" s="56" t="s">
        <v>193</v>
      </c>
      <c r="B6418" s="56" t="s">
        <v>1311</v>
      </c>
      <c r="C6418" s="56" t="s">
        <v>5220</v>
      </c>
    </row>
    <row r="6419" spans="1:3" x14ac:dyDescent="0.25">
      <c r="A6419" s="56" t="s">
        <v>193</v>
      </c>
      <c r="B6419" s="56" t="s">
        <v>1727</v>
      </c>
      <c r="C6419" s="56" t="s">
        <v>4445</v>
      </c>
    </row>
    <row r="6420" spans="1:3" x14ac:dyDescent="0.25">
      <c r="A6420" s="56" t="s">
        <v>193</v>
      </c>
      <c r="B6420" s="56" t="s">
        <v>1255</v>
      </c>
      <c r="C6420" s="56" t="s">
        <v>4446</v>
      </c>
    </row>
    <row r="6421" spans="1:3" x14ac:dyDescent="0.25">
      <c r="A6421" s="56" t="s">
        <v>193</v>
      </c>
      <c r="B6421" s="56" t="s">
        <v>1723</v>
      </c>
      <c r="C6421" s="56" t="s">
        <v>4445</v>
      </c>
    </row>
    <row r="6422" spans="1:3" x14ac:dyDescent="0.25">
      <c r="A6422" s="56" t="s">
        <v>193</v>
      </c>
      <c r="B6422" s="56" t="s">
        <v>2539</v>
      </c>
      <c r="C6422" s="56" t="s">
        <v>4446</v>
      </c>
    </row>
    <row r="6423" spans="1:3" x14ac:dyDescent="0.25">
      <c r="A6423" s="56" t="s">
        <v>193</v>
      </c>
      <c r="B6423" s="56" t="s">
        <v>1305</v>
      </c>
      <c r="C6423" s="56" t="s">
        <v>5220</v>
      </c>
    </row>
    <row r="6424" spans="1:3" x14ac:dyDescent="0.25">
      <c r="A6424" s="56" t="s">
        <v>193</v>
      </c>
      <c r="B6424" s="56" t="s">
        <v>1711</v>
      </c>
      <c r="C6424" s="56" t="s">
        <v>4445</v>
      </c>
    </row>
    <row r="6425" spans="1:3" x14ac:dyDescent="0.25">
      <c r="A6425" s="56" t="s">
        <v>193</v>
      </c>
      <c r="B6425" s="56" t="s">
        <v>1241</v>
      </c>
      <c r="C6425" s="56" t="s">
        <v>5221</v>
      </c>
    </row>
    <row r="6426" spans="1:3" x14ac:dyDescent="0.25">
      <c r="A6426" s="56" t="s">
        <v>193</v>
      </c>
      <c r="B6426" s="56" t="s">
        <v>2767</v>
      </c>
      <c r="C6426" s="56" t="s">
        <v>4447</v>
      </c>
    </row>
    <row r="6427" spans="1:3" x14ac:dyDescent="0.25">
      <c r="A6427" s="56" t="s">
        <v>193</v>
      </c>
      <c r="B6427" s="56" t="s">
        <v>1715</v>
      </c>
      <c r="C6427" s="56" t="s">
        <v>4445</v>
      </c>
    </row>
    <row r="6428" spans="1:3" x14ac:dyDescent="0.25">
      <c r="A6428" s="56" t="s">
        <v>193</v>
      </c>
      <c r="B6428" s="56" t="s">
        <v>1003</v>
      </c>
      <c r="C6428" s="56" t="s">
        <v>4446</v>
      </c>
    </row>
    <row r="6429" spans="1:3" x14ac:dyDescent="0.25">
      <c r="A6429" s="56" t="s">
        <v>193</v>
      </c>
      <c r="B6429" s="56" t="s">
        <v>1717</v>
      </c>
      <c r="C6429" s="56" t="s">
        <v>5222</v>
      </c>
    </row>
    <row r="6430" spans="1:3" x14ac:dyDescent="0.25">
      <c r="A6430" s="56" t="s">
        <v>193</v>
      </c>
      <c r="B6430" s="56" t="s">
        <v>1805</v>
      </c>
      <c r="C6430" s="56" t="s">
        <v>4446</v>
      </c>
    </row>
    <row r="6431" spans="1:3" x14ac:dyDescent="0.25">
      <c r="A6431" s="56" t="s">
        <v>193</v>
      </c>
      <c r="B6431" s="56" t="s">
        <v>1807</v>
      </c>
      <c r="C6431" s="56" t="s">
        <v>4446</v>
      </c>
    </row>
    <row r="6432" spans="1:3" x14ac:dyDescent="0.25">
      <c r="A6432" s="56" t="s">
        <v>193</v>
      </c>
      <c r="B6432" s="56" t="s">
        <v>1307</v>
      </c>
      <c r="C6432" s="56" t="s">
        <v>5220</v>
      </c>
    </row>
    <row r="6433" spans="1:3" x14ac:dyDescent="0.25">
      <c r="A6433" s="56" t="s">
        <v>193</v>
      </c>
      <c r="B6433" s="56" t="s">
        <v>1995</v>
      </c>
      <c r="C6433" s="56" t="s">
        <v>4446</v>
      </c>
    </row>
    <row r="6434" spans="1:3" x14ac:dyDescent="0.25">
      <c r="A6434" s="56" t="s">
        <v>193</v>
      </c>
      <c r="B6434" s="56" t="s">
        <v>1649</v>
      </c>
      <c r="C6434" s="56" t="s">
        <v>5220</v>
      </c>
    </row>
    <row r="6435" spans="1:3" x14ac:dyDescent="0.25">
      <c r="A6435" s="56" t="s">
        <v>193</v>
      </c>
      <c r="B6435" s="56" t="s">
        <v>2151</v>
      </c>
      <c r="C6435" s="56" t="s">
        <v>4446</v>
      </c>
    </row>
    <row r="6436" spans="1:3" x14ac:dyDescent="0.25">
      <c r="A6436" s="56" t="s">
        <v>193</v>
      </c>
      <c r="B6436" s="56" t="s">
        <v>1967</v>
      </c>
      <c r="C6436" s="56" t="s">
        <v>5220</v>
      </c>
    </row>
    <row r="6437" spans="1:3" x14ac:dyDescent="0.25">
      <c r="A6437" s="56" t="s">
        <v>193</v>
      </c>
      <c r="B6437" s="56" t="s">
        <v>2517</v>
      </c>
      <c r="C6437" s="56" t="s">
        <v>4446</v>
      </c>
    </row>
    <row r="6438" spans="1:3" x14ac:dyDescent="0.25">
      <c r="A6438" s="56" t="s">
        <v>193</v>
      </c>
      <c r="B6438" s="56" t="s">
        <v>1179</v>
      </c>
      <c r="C6438" s="56" t="s">
        <v>4449</v>
      </c>
    </row>
    <row r="6439" spans="1:3" x14ac:dyDescent="0.25">
      <c r="A6439" s="56" t="s">
        <v>193</v>
      </c>
      <c r="B6439" s="56" t="s">
        <v>2765</v>
      </c>
      <c r="C6439" s="56" t="s">
        <v>4447</v>
      </c>
    </row>
    <row r="6440" spans="1:3" x14ac:dyDescent="0.25">
      <c r="A6440" s="56" t="s">
        <v>193</v>
      </c>
      <c r="B6440" s="56" t="s">
        <v>1309</v>
      </c>
      <c r="C6440" s="56" t="s">
        <v>5220</v>
      </c>
    </row>
    <row r="6441" spans="1:3" x14ac:dyDescent="0.25">
      <c r="A6441" s="56" t="s">
        <v>193</v>
      </c>
      <c r="B6441" s="56" t="s">
        <v>1969</v>
      </c>
      <c r="C6441" s="56" t="s">
        <v>5220</v>
      </c>
    </row>
    <row r="6442" spans="1:3" x14ac:dyDescent="0.25">
      <c r="A6442" s="56" t="s">
        <v>193</v>
      </c>
      <c r="B6442" s="56" t="s">
        <v>1707</v>
      </c>
      <c r="C6442" s="56" t="s">
        <v>4448</v>
      </c>
    </row>
    <row r="6443" spans="1:3" x14ac:dyDescent="0.25">
      <c r="A6443" s="56" t="s">
        <v>193</v>
      </c>
      <c r="B6443" s="56" t="s">
        <v>659</v>
      </c>
      <c r="C6443" s="56" t="s">
        <v>4446</v>
      </c>
    </row>
    <row r="6444" spans="1:3" x14ac:dyDescent="0.25">
      <c r="A6444" s="56" t="s">
        <v>193</v>
      </c>
      <c r="B6444" s="56" t="s">
        <v>1725</v>
      </c>
      <c r="C6444" s="56" t="s">
        <v>4445</v>
      </c>
    </row>
    <row r="6445" spans="1:3" x14ac:dyDescent="0.25">
      <c r="A6445" s="56" t="s">
        <v>193</v>
      </c>
      <c r="B6445" s="56" t="s">
        <v>1713</v>
      </c>
      <c r="C6445" s="56" t="s">
        <v>4445</v>
      </c>
    </row>
    <row r="6446" spans="1:3" x14ac:dyDescent="0.25">
      <c r="A6446" s="56" t="s">
        <v>193</v>
      </c>
      <c r="B6446" s="56" t="s">
        <v>1997</v>
      </c>
      <c r="C6446" s="56" t="s">
        <v>4446</v>
      </c>
    </row>
    <row r="6447" spans="1:3" x14ac:dyDescent="0.25">
      <c r="A6447" s="56" t="s">
        <v>193</v>
      </c>
      <c r="B6447" s="56" t="s">
        <v>1809</v>
      </c>
      <c r="C6447" s="56" t="s">
        <v>4446</v>
      </c>
    </row>
    <row r="6448" spans="1:3" x14ac:dyDescent="0.25">
      <c r="A6448" s="56" t="s">
        <v>269</v>
      </c>
      <c r="B6448" s="56" t="s">
        <v>2539</v>
      </c>
      <c r="C6448" s="56" t="s">
        <v>4446</v>
      </c>
    </row>
    <row r="6449" spans="1:3" x14ac:dyDescent="0.25">
      <c r="A6449" s="56" t="s">
        <v>269</v>
      </c>
      <c r="B6449" s="56" t="s">
        <v>1711</v>
      </c>
      <c r="C6449" s="56" t="s">
        <v>4445</v>
      </c>
    </row>
    <row r="6450" spans="1:3" x14ac:dyDescent="0.25">
      <c r="A6450" s="56" t="s">
        <v>269</v>
      </c>
      <c r="B6450" s="56" t="s">
        <v>1305</v>
      </c>
      <c r="C6450" s="56" t="s">
        <v>5223</v>
      </c>
    </row>
    <row r="6451" spans="1:3" x14ac:dyDescent="0.25">
      <c r="A6451" s="56" t="s">
        <v>269</v>
      </c>
      <c r="B6451" s="56" t="s">
        <v>1719</v>
      </c>
      <c r="C6451" s="56" t="s">
        <v>4459</v>
      </c>
    </row>
    <row r="6452" spans="1:3" x14ac:dyDescent="0.25">
      <c r="A6452" s="56" t="s">
        <v>269</v>
      </c>
      <c r="B6452" s="56" t="s">
        <v>1707</v>
      </c>
      <c r="C6452" s="56" t="s">
        <v>4457</v>
      </c>
    </row>
    <row r="6453" spans="1:3" x14ac:dyDescent="0.25">
      <c r="A6453" s="56" t="s">
        <v>269</v>
      </c>
      <c r="B6453" s="56" t="s">
        <v>1255</v>
      </c>
      <c r="C6453" s="56" t="s">
        <v>4446</v>
      </c>
    </row>
    <row r="6454" spans="1:3" x14ac:dyDescent="0.25">
      <c r="A6454" s="56" t="s">
        <v>269</v>
      </c>
      <c r="B6454" s="56" t="s">
        <v>1727</v>
      </c>
      <c r="C6454" s="56" t="s">
        <v>4445</v>
      </c>
    </row>
    <row r="6455" spans="1:3" x14ac:dyDescent="0.25">
      <c r="A6455" s="56" t="s">
        <v>269</v>
      </c>
      <c r="B6455" s="56" t="s">
        <v>1715</v>
      </c>
      <c r="C6455" s="56" t="s">
        <v>4445</v>
      </c>
    </row>
    <row r="6456" spans="1:3" x14ac:dyDescent="0.25">
      <c r="A6456" s="56" t="s">
        <v>269</v>
      </c>
      <c r="B6456" s="56" t="s">
        <v>1003</v>
      </c>
      <c r="C6456" s="56" t="s">
        <v>4446</v>
      </c>
    </row>
    <row r="6457" spans="1:3" x14ac:dyDescent="0.25">
      <c r="A6457" s="56" t="s">
        <v>269</v>
      </c>
      <c r="B6457" s="56" t="s">
        <v>1311</v>
      </c>
      <c r="C6457" s="56" t="s">
        <v>5223</v>
      </c>
    </row>
    <row r="6458" spans="1:3" x14ac:dyDescent="0.25">
      <c r="A6458" s="56" t="s">
        <v>269</v>
      </c>
      <c r="B6458" s="56" t="s">
        <v>1805</v>
      </c>
      <c r="C6458" s="56" t="s">
        <v>4446</v>
      </c>
    </row>
    <row r="6459" spans="1:3" x14ac:dyDescent="0.25">
      <c r="A6459" s="56" t="s">
        <v>269</v>
      </c>
      <c r="B6459" s="56" t="s">
        <v>1997</v>
      </c>
      <c r="C6459" s="56" t="s">
        <v>4446</v>
      </c>
    </row>
    <row r="6460" spans="1:3" x14ac:dyDescent="0.25">
      <c r="A6460" s="56" t="s">
        <v>269</v>
      </c>
      <c r="B6460" s="56" t="s">
        <v>1807</v>
      </c>
      <c r="C6460" s="56" t="s">
        <v>4446</v>
      </c>
    </row>
    <row r="6461" spans="1:3" x14ac:dyDescent="0.25">
      <c r="A6461" s="56" t="s">
        <v>269</v>
      </c>
      <c r="B6461" s="56" t="s">
        <v>659</v>
      </c>
      <c r="C6461" s="56" t="s">
        <v>4446</v>
      </c>
    </row>
    <row r="6462" spans="1:3" x14ac:dyDescent="0.25">
      <c r="A6462" s="56" t="s">
        <v>269</v>
      </c>
      <c r="B6462" s="56" t="s">
        <v>1717</v>
      </c>
      <c r="C6462" s="56" t="s">
        <v>4444</v>
      </c>
    </row>
    <row r="6463" spans="1:3" x14ac:dyDescent="0.25">
      <c r="A6463" s="56" t="s">
        <v>269</v>
      </c>
      <c r="B6463" s="56" t="s">
        <v>2767</v>
      </c>
      <c r="C6463" s="56" t="s">
        <v>4447</v>
      </c>
    </row>
    <row r="6464" spans="1:3" x14ac:dyDescent="0.25">
      <c r="A6464" s="56" t="s">
        <v>269</v>
      </c>
      <c r="B6464" s="56" t="s">
        <v>1963</v>
      </c>
      <c r="C6464" s="56" t="s">
        <v>5224</v>
      </c>
    </row>
    <row r="6465" spans="1:3" x14ac:dyDescent="0.25">
      <c r="A6465" s="56" t="s">
        <v>269</v>
      </c>
      <c r="B6465" s="56" t="s">
        <v>1995</v>
      </c>
      <c r="C6465" s="56" t="s">
        <v>4446</v>
      </c>
    </row>
    <row r="6466" spans="1:3" x14ac:dyDescent="0.25">
      <c r="A6466" s="56" t="s">
        <v>269</v>
      </c>
      <c r="B6466" s="56" t="s">
        <v>1307</v>
      </c>
      <c r="C6466" s="56" t="s">
        <v>5223</v>
      </c>
    </row>
    <row r="6467" spans="1:3" x14ac:dyDescent="0.25">
      <c r="A6467" s="56" t="s">
        <v>269</v>
      </c>
      <c r="B6467" s="56" t="s">
        <v>1809</v>
      </c>
      <c r="C6467" s="56" t="s">
        <v>4446</v>
      </c>
    </row>
    <row r="6468" spans="1:3" x14ac:dyDescent="0.25">
      <c r="A6468" s="56" t="s">
        <v>269</v>
      </c>
      <c r="B6468" s="56" t="s">
        <v>2517</v>
      </c>
      <c r="C6468" s="56" t="s">
        <v>4446</v>
      </c>
    </row>
    <row r="6469" spans="1:3" x14ac:dyDescent="0.25">
      <c r="A6469" s="56" t="s">
        <v>269</v>
      </c>
      <c r="B6469" s="56" t="s">
        <v>1241</v>
      </c>
      <c r="C6469" s="56" t="s">
        <v>5225</v>
      </c>
    </row>
    <row r="6470" spans="1:3" x14ac:dyDescent="0.25">
      <c r="A6470" s="56" t="s">
        <v>269</v>
      </c>
      <c r="B6470" s="56" t="s">
        <v>1967</v>
      </c>
      <c r="C6470" s="56" t="s">
        <v>5223</v>
      </c>
    </row>
    <row r="6471" spans="1:3" x14ac:dyDescent="0.25">
      <c r="A6471" s="56" t="s">
        <v>269</v>
      </c>
      <c r="B6471" s="56" t="s">
        <v>1649</v>
      </c>
      <c r="C6471" s="56" t="s">
        <v>5223</v>
      </c>
    </row>
    <row r="6472" spans="1:3" x14ac:dyDescent="0.25">
      <c r="A6472" s="56" t="s">
        <v>269</v>
      </c>
      <c r="B6472" s="56" t="s">
        <v>1961</v>
      </c>
      <c r="C6472" s="56" t="s">
        <v>5224</v>
      </c>
    </row>
    <row r="6473" spans="1:3" x14ac:dyDescent="0.25">
      <c r="A6473" s="56" t="s">
        <v>269</v>
      </c>
      <c r="B6473" s="56" t="s">
        <v>1309</v>
      </c>
      <c r="C6473" s="56" t="s">
        <v>5223</v>
      </c>
    </row>
    <row r="6474" spans="1:3" x14ac:dyDescent="0.25">
      <c r="A6474" s="56" t="s">
        <v>269</v>
      </c>
      <c r="B6474" s="56" t="s">
        <v>1969</v>
      </c>
      <c r="C6474" s="56" t="s">
        <v>5223</v>
      </c>
    </row>
    <row r="6475" spans="1:3" x14ac:dyDescent="0.25">
      <c r="A6475" s="56" t="s">
        <v>269</v>
      </c>
      <c r="B6475" s="56" t="s">
        <v>2151</v>
      </c>
      <c r="C6475" s="56" t="s">
        <v>4446</v>
      </c>
    </row>
    <row r="6476" spans="1:3" x14ac:dyDescent="0.25">
      <c r="A6476" s="56" t="s">
        <v>269</v>
      </c>
      <c r="B6476" s="56" t="s">
        <v>1959</v>
      </c>
      <c r="C6476" s="56" t="s">
        <v>5224</v>
      </c>
    </row>
    <row r="6477" spans="1:3" x14ac:dyDescent="0.25">
      <c r="A6477" s="56" t="s">
        <v>269</v>
      </c>
      <c r="B6477" s="56" t="s">
        <v>2765</v>
      </c>
      <c r="C6477" s="56" t="s">
        <v>4447</v>
      </c>
    </row>
    <row r="6478" spans="1:3" x14ac:dyDescent="0.25">
      <c r="A6478" s="56" t="s">
        <v>269</v>
      </c>
      <c r="B6478" s="56" t="s">
        <v>1179</v>
      </c>
      <c r="C6478" s="56" t="s">
        <v>4449</v>
      </c>
    </row>
    <row r="6479" spans="1:3" x14ac:dyDescent="0.25">
      <c r="A6479" s="56" t="s">
        <v>269</v>
      </c>
      <c r="B6479" s="56" t="s">
        <v>1713</v>
      </c>
      <c r="C6479" s="56" t="s">
        <v>4445</v>
      </c>
    </row>
    <row r="6480" spans="1:3" x14ac:dyDescent="0.25">
      <c r="A6480" s="56" t="s">
        <v>243</v>
      </c>
      <c r="B6480" s="56" t="s">
        <v>1713</v>
      </c>
      <c r="C6480" s="56" t="s">
        <v>4445</v>
      </c>
    </row>
    <row r="6481" spans="1:3" x14ac:dyDescent="0.25">
      <c r="A6481" s="56" t="s">
        <v>243</v>
      </c>
      <c r="B6481" s="56" t="s">
        <v>1727</v>
      </c>
      <c r="C6481" s="56" t="s">
        <v>4445</v>
      </c>
    </row>
    <row r="6482" spans="1:3" x14ac:dyDescent="0.25">
      <c r="A6482" s="56" t="s">
        <v>243</v>
      </c>
      <c r="B6482" s="56" t="s">
        <v>2285</v>
      </c>
      <c r="C6482" s="56" t="s">
        <v>5226</v>
      </c>
    </row>
    <row r="6483" spans="1:3" x14ac:dyDescent="0.25">
      <c r="A6483" s="56" t="s">
        <v>243</v>
      </c>
      <c r="B6483" s="56" t="s">
        <v>1711</v>
      </c>
      <c r="C6483" s="56" t="s">
        <v>4445</v>
      </c>
    </row>
    <row r="6484" spans="1:3" x14ac:dyDescent="0.25">
      <c r="A6484" s="56" t="s">
        <v>243</v>
      </c>
      <c r="B6484" s="56" t="s">
        <v>1959</v>
      </c>
      <c r="C6484" s="56" t="s">
        <v>5227</v>
      </c>
    </row>
    <row r="6485" spans="1:3" x14ac:dyDescent="0.25">
      <c r="A6485" s="56" t="s">
        <v>243</v>
      </c>
      <c r="B6485" s="56" t="s">
        <v>1809</v>
      </c>
      <c r="C6485" s="56" t="s">
        <v>4446</v>
      </c>
    </row>
    <row r="6486" spans="1:3" x14ac:dyDescent="0.25">
      <c r="A6486" s="56" t="s">
        <v>243</v>
      </c>
      <c r="B6486" s="56" t="s">
        <v>2539</v>
      </c>
      <c r="C6486" s="56" t="s">
        <v>4446</v>
      </c>
    </row>
    <row r="6487" spans="1:3" x14ac:dyDescent="0.25">
      <c r="A6487" s="56" t="s">
        <v>243</v>
      </c>
      <c r="B6487" s="56" t="s">
        <v>659</v>
      </c>
      <c r="C6487" s="56" t="s">
        <v>4446</v>
      </c>
    </row>
    <row r="6488" spans="1:3" x14ac:dyDescent="0.25">
      <c r="A6488" s="56" t="s">
        <v>243</v>
      </c>
      <c r="B6488" s="56" t="s">
        <v>1309</v>
      </c>
      <c r="C6488" s="56" t="s">
        <v>5228</v>
      </c>
    </row>
    <row r="6489" spans="1:3" x14ac:dyDescent="0.25">
      <c r="A6489" s="56" t="s">
        <v>243</v>
      </c>
      <c r="B6489" s="56" t="s">
        <v>1723</v>
      </c>
      <c r="C6489" s="56" t="s">
        <v>4445</v>
      </c>
    </row>
    <row r="6490" spans="1:3" x14ac:dyDescent="0.25">
      <c r="A6490" s="56" t="s">
        <v>243</v>
      </c>
      <c r="B6490" s="56" t="s">
        <v>1707</v>
      </c>
      <c r="C6490" s="56" t="s">
        <v>4457</v>
      </c>
    </row>
    <row r="6491" spans="1:3" x14ac:dyDescent="0.25">
      <c r="A6491" s="56" t="s">
        <v>243</v>
      </c>
      <c r="B6491" s="56" t="s">
        <v>1719</v>
      </c>
      <c r="C6491" s="56" t="s">
        <v>4451</v>
      </c>
    </row>
    <row r="6492" spans="1:3" x14ac:dyDescent="0.25">
      <c r="A6492" s="56" t="s">
        <v>243</v>
      </c>
      <c r="B6492" s="56" t="s">
        <v>1255</v>
      </c>
      <c r="C6492" s="56" t="s">
        <v>4446</v>
      </c>
    </row>
    <row r="6493" spans="1:3" x14ac:dyDescent="0.25">
      <c r="A6493" s="56" t="s">
        <v>243</v>
      </c>
      <c r="B6493" s="56" t="s">
        <v>1997</v>
      </c>
      <c r="C6493" s="56" t="s">
        <v>4446</v>
      </c>
    </row>
    <row r="6494" spans="1:3" x14ac:dyDescent="0.25">
      <c r="A6494" s="56" t="s">
        <v>243</v>
      </c>
      <c r="B6494" s="56" t="s">
        <v>1003</v>
      </c>
      <c r="C6494" s="56" t="s">
        <v>4446</v>
      </c>
    </row>
    <row r="6495" spans="1:3" x14ac:dyDescent="0.25">
      <c r="A6495" s="56" t="s">
        <v>243</v>
      </c>
      <c r="B6495" s="56" t="s">
        <v>1179</v>
      </c>
      <c r="C6495" s="56" t="s">
        <v>4460</v>
      </c>
    </row>
    <row r="6496" spans="1:3" x14ac:dyDescent="0.25">
      <c r="A6496" s="56" t="s">
        <v>243</v>
      </c>
      <c r="B6496" s="56" t="s">
        <v>1725</v>
      </c>
      <c r="C6496" s="56" t="s">
        <v>4445</v>
      </c>
    </row>
    <row r="6497" spans="1:3" x14ac:dyDescent="0.25">
      <c r="A6497" s="56" t="s">
        <v>243</v>
      </c>
      <c r="B6497" s="56" t="s">
        <v>1967</v>
      </c>
      <c r="C6497" s="56" t="s">
        <v>5228</v>
      </c>
    </row>
    <row r="6498" spans="1:3" x14ac:dyDescent="0.25">
      <c r="A6498" s="56" t="s">
        <v>243</v>
      </c>
      <c r="B6498" s="56" t="s">
        <v>1311</v>
      </c>
      <c r="C6498" s="56" t="s">
        <v>5228</v>
      </c>
    </row>
    <row r="6499" spans="1:3" x14ac:dyDescent="0.25">
      <c r="A6499" s="56" t="s">
        <v>243</v>
      </c>
      <c r="B6499" s="56" t="s">
        <v>1969</v>
      </c>
      <c r="C6499" s="56" t="s">
        <v>5228</v>
      </c>
    </row>
    <row r="6500" spans="1:3" x14ac:dyDescent="0.25">
      <c r="A6500" s="56" t="s">
        <v>243</v>
      </c>
      <c r="B6500" s="56" t="s">
        <v>1807</v>
      </c>
      <c r="C6500" s="56" t="s">
        <v>4446</v>
      </c>
    </row>
    <row r="6501" spans="1:3" x14ac:dyDescent="0.25">
      <c r="A6501" s="56" t="s">
        <v>243</v>
      </c>
      <c r="B6501" s="56" t="s">
        <v>1805</v>
      </c>
      <c r="C6501" s="56" t="s">
        <v>4446</v>
      </c>
    </row>
    <row r="6502" spans="1:3" x14ac:dyDescent="0.25">
      <c r="A6502" s="56" t="s">
        <v>243</v>
      </c>
      <c r="B6502" s="56" t="s">
        <v>1305</v>
      </c>
      <c r="C6502" s="56" t="s">
        <v>5228</v>
      </c>
    </row>
    <row r="6503" spans="1:3" x14ac:dyDescent="0.25">
      <c r="A6503" s="56" t="s">
        <v>243</v>
      </c>
      <c r="B6503" s="56" t="s">
        <v>2765</v>
      </c>
      <c r="C6503" s="56" t="s">
        <v>4458</v>
      </c>
    </row>
    <row r="6504" spans="1:3" x14ac:dyDescent="0.25">
      <c r="A6504" s="56" t="s">
        <v>243</v>
      </c>
      <c r="B6504" s="56" t="s">
        <v>1961</v>
      </c>
      <c r="C6504" s="56" t="s">
        <v>5229</v>
      </c>
    </row>
    <row r="6505" spans="1:3" x14ac:dyDescent="0.25">
      <c r="A6505" s="56" t="s">
        <v>243</v>
      </c>
      <c r="B6505" s="56" t="s">
        <v>1717</v>
      </c>
      <c r="C6505" s="56" t="s">
        <v>4444</v>
      </c>
    </row>
    <row r="6506" spans="1:3" x14ac:dyDescent="0.25">
      <c r="A6506" s="56" t="s">
        <v>243</v>
      </c>
      <c r="B6506" s="56" t="s">
        <v>1963</v>
      </c>
      <c r="C6506" s="56" t="s">
        <v>5229</v>
      </c>
    </row>
    <row r="6507" spans="1:3" x14ac:dyDescent="0.25">
      <c r="A6507" s="56" t="s">
        <v>243</v>
      </c>
      <c r="B6507" s="56" t="s">
        <v>1715</v>
      </c>
      <c r="C6507" s="56" t="s">
        <v>4445</v>
      </c>
    </row>
    <row r="6508" spans="1:3" x14ac:dyDescent="0.25">
      <c r="A6508" s="56" t="s">
        <v>243</v>
      </c>
      <c r="B6508" s="56" t="s">
        <v>1649</v>
      </c>
      <c r="C6508" s="56" t="s">
        <v>5228</v>
      </c>
    </row>
    <row r="6509" spans="1:3" x14ac:dyDescent="0.25">
      <c r="A6509" s="56" t="s">
        <v>243</v>
      </c>
      <c r="B6509" s="56" t="s">
        <v>2749</v>
      </c>
      <c r="C6509" s="56" t="s">
        <v>4535</v>
      </c>
    </row>
    <row r="6510" spans="1:3" x14ac:dyDescent="0.25">
      <c r="A6510" s="56" t="s">
        <v>243</v>
      </c>
      <c r="B6510" s="56" t="s">
        <v>1995</v>
      </c>
      <c r="C6510" s="56" t="s">
        <v>4446</v>
      </c>
    </row>
    <row r="6511" spans="1:3" x14ac:dyDescent="0.25">
      <c r="A6511" s="56" t="s">
        <v>243</v>
      </c>
      <c r="B6511" s="56" t="s">
        <v>2151</v>
      </c>
      <c r="C6511" s="56" t="s">
        <v>4446</v>
      </c>
    </row>
    <row r="6512" spans="1:3" x14ac:dyDescent="0.25">
      <c r="A6512" s="56" t="s">
        <v>243</v>
      </c>
      <c r="B6512" s="56" t="s">
        <v>2751</v>
      </c>
      <c r="C6512" s="56" t="s">
        <v>4535</v>
      </c>
    </row>
    <row r="6513" spans="1:3" x14ac:dyDescent="0.25">
      <c r="A6513" s="56" t="s">
        <v>243</v>
      </c>
      <c r="B6513" s="56" t="s">
        <v>1307</v>
      </c>
      <c r="C6513" s="56" t="s">
        <v>5228</v>
      </c>
    </row>
    <row r="6514" spans="1:3" x14ac:dyDescent="0.25">
      <c r="A6514" s="56" t="s">
        <v>243</v>
      </c>
      <c r="B6514" s="56" t="s">
        <v>2517</v>
      </c>
      <c r="C6514" s="56" t="s">
        <v>4446</v>
      </c>
    </row>
    <row r="6515" spans="1:3" x14ac:dyDescent="0.25">
      <c r="A6515" s="56" t="s">
        <v>243</v>
      </c>
      <c r="B6515" s="56" t="s">
        <v>2767</v>
      </c>
      <c r="C6515" s="56" t="s">
        <v>4458</v>
      </c>
    </row>
    <row r="6516" spans="1:3" x14ac:dyDescent="0.25">
      <c r="A6516" s="56" t="s">
        <v>243</v>
      </c>
      <c r="B6516" s="56" t="s">
        <v>1241</v>
      </c>
      <c r="C6516" s="56" t="s">
        <v>5230</v>
      </c>
    </row>
    <row r="6517" spans="1:3" x14ac:dyDescent="0.25">
      <c r="A6517" s="56" t="s">
        <v>3464</v>
      </c>
      <c r="B6517" s="56" t="s">
        <v>1311</v>
      </c>
      <c r="C6517" s="56" t="s">
        <v>5231</v>
      </c>
    </row>
    <row r="6518" spans="1:3" x14ac:dyDescent="0.25">
      <c r="A6518" s="56" t="s">
        <v>3464</v>
      </c>
      <c r="B6518" s="56" t="s">
        <v>1421</v>
      </c>
      <c r="C6518" s="56" t="s">
        <v>4452</v>
      </c>
    </row>
    <row r="6519" spans="1:3" x14ac:dyDescent="0.25">
      <c r="A6519" s="56" t="s">
        <v>3464</v>
      </c>
      <c r="B6519" s="56" t="s">
        <v>1305</v>
      </c>
      <c r="C6519" s="56" t="s">
        <v>5231</v>
      </c>
    </row>
    <row r="6520" spans="1:3" x14ac:dyDescent="0.25">
      <c r="A6520" s="56" t="s">
        <v>3464</v>
      </c>
      <c r="B6520" s="56" t="s">
        <v>2517</v>
      </c>
      <c r="C6520" s="56" t="s">
        <v>4446</v>
      </c>
    </row>
    <row r="6521" spans="1:3" x14ac:dyDescent="0.25">
      <c r="A6521" s="56" t="s">
        <v>3464</v>
      </c>
      <c r="B6521" s="56" t="s">
        <v>1379</v>
      </c>
      <c r="C6521" s="56" t="s">
        <v>4452</v>
      </c>
    </row>
    <row r="6522" spans="1:3" x14ac:dyDescent="0.25">
      <c r="A6522" s="56" t="s">
        <v>3464</v>
      </c>
      <c r="B6522" s="56" t="s">
        <v>1369</v>
      </c>
      <c r="C6522" s="56" t="s">
        <v>4452</v>
      </c>
    </row>
    <row r="6523" spans="1:3" x14ac:dyDescent="0.25">
      <c r="A6523" s="56" t="s">
        <v>3464</v>
      </c>
      <c r="B6523" s="56" t="s">
        <v>2539</v>
      </c>
      <c r="C6523" s="56" t="s">
        <v>4446</v>
      </c>
    </row>
    <row r="6524" spans="1:3" x14ac:dyDescent="0.25">
      <c r="A6524" s="56" t="s">
        <v>3464</v>
      </c>
      <c r="B6524" s="56" t="s">
        <v>1377</v>
      </c>
      <c r="C6524" s="56" t="s">
        <v>4452</v>
      </c>
    </row>
    <row r="6525" spans="1:3" x14ac:dyDescent="0.25">
      <c r="A6525" s="56" t="s">
        <v>3464</v>
      </c>
      <c r="B6525" s="56" t="s">
        <v>1425</v>
      </c>
      <c r="C6525" s="56" t="s">
        <v>4452</v>
      </c>
    </row>
    <row r="6526" spans="1:3" x14ac:dyDescent="0.25">
      <c r="A6526" s="56" t="s">
        <v>3464</v>
      </c>
      <c r="B6526" s="56" t="s">
        <v>1255</v>
      </c>
      <c r="C6526" s="56" t="s">
        <v>4469</v>
      </c>
    </row>
    <row r="6527" spans="1:3" x14ac:dyDescent="0.25">
      <c r="A6527" s="56" t="s">
        <v>3464</v>
      </c>
      <c r="B6527" s="56" t="s">
        <v>659</v>
      </c>
      <c r="C6527" s="56" t="s">
        <v>5232</v>
      </c>
    </row>
    <row r="6528" spans="1:3" x14ac:dyDescent="0.25">
      <c r="A6528" s="56" t="s">
        <v>3464</v>
      </c>
      <c r="B6528" s="56" t="s">
        <v>1717</v>
      </c>
      <c r="C6528" s="56" t="s">
        <v>5233</v>
      </c>
    </row>
    <row r="6529" spans="1:3" x14ac:dyDescent="0.25">
      <c r="A6529" s="56" t="s">
        <v>3464</v>
      </c>
      <c r="B6529" s="56" t="s">
        <v>1427</v>
      </c>
      <c r="C6529" s="56" t="s">
        <v>4452</v>
      </c>
    </row>
    <row r="6530" spans="1:3" x14ac:dyDescent="0.25">
      <c r="A6530" s="56" t="s">
        <v>3464</v>
      </c>
      <c r="B6530" s="56" t="s">
        <v>1419</v>
      </c>
      <c r="C6530" s="56" t="s">
        <v>4452</v>
      </c>
    </row>
    <row r="6531" spans="1:3" x14ac:dyDescent="0.25">
      <c r="A6531" s="56" t="s">
        <v>3464</v>
      </c>
      <c r="B6531" s="56" t="s">
        <v>1309</v>
      </c>
      <c r="C6531" s="56" t="s">
        <v>5231</v>
      </c>
    </row>
    <row r="6532" spans="1:3" x14ac:dyDescent="0.25">
      <c r="A6532" s="56" t="s">
        <v>3464</v>
      </c>
      <c r="B6532" s="56" t="s">
        <v>1809</v>
      </c>
      <c r="C6532" s="56" t="s">
        <v>4496</v>
      </c>
    </row>
    <row r="6533" spans="1:3" x14ac:dyDescent="0.25">
      <c r="A6533" s="56" t="s">
        <v>3464</v>
      </c>
      <c r="B6533" s="56" t="s">
        <v>1329</v>
      </c>
      <c r="C6533" s="56" t="s">
        <v>4470</v>
      </c>
    </row>
    <row r="6534" spans="1:3" x14ac:dyDescent="0.25">
      <c r="A6534" s="56" t="s">
        <v>3464</v>
      </c>
      <c r="B6534" s="56" t="s">
        <v>1707</v>
      </c>
      <c r="C6534" s="56" t="s">
        <v>4448</v>
      </c>
    </row>
    <row r="6535" spans="1:3" x14ac:dyDescent="0.25">
      <c r="A6535" s="56" t="s">
        <v>3464</v>
      </c>
      <c r="B6535" s="56" t="s">
        <v>1967</v>
      </c>
      <c r="C6535" s="56" t="s">
        <v>5231</v>
      </c>
    </row>
    <row r="6536" spans="1:3" x14ac:dyDescent="0.25">
      <c r="A6536" s="56" t="s">
        <v>3464</v>
      </c>
      <c r="B6536" s="56" t="s">
        <v>1003</v>
      </c>
      <c r="C6536" s="56" t="s">
        <v>5232</v>
      </c>
    </row>
    <row r="6537" spans="1:3" x14ac:dyDescent="0.25">
      <c r="A6537" s="56" t="s">
        <v>3464</v>
      </c>
      <c r="B6537" s="56" t="s">
        <v>1551</v>
      </c>
      <c r="C6537" s="56" t="s">
        <v>4452</v>
      </c>
    </row>
    <row r="6538" spans="1:3" x14ac:dyDescent="0.25">
      <c r="A6538" s="56" t="s">
        <v>3464</v>
      </c>
      <c r="B6538" s="56" t="s">
        <v>1649</v>
      </c>
      <c r="C6538" s="56" t="s">
        <v>5231</v>
      </c>
    </row>
    <row r="6539" spans="1:3" x14ac:dyDescent="0.25">
      <c r="A6539" s="56" t="s">
        <v>3464</v>
      </c>
      <c r="B6539" s="56" t="s">
        <v>1969</v>
      </c>
      <c r="C6539" s="56" t="s">
        <v>5231</v>
      </c>
    </row>
    <row r="6540" spans="1:3" x14ac:dyDescent="0.25">
      <c r="A6540" s="56" t="s">
        <v>3464</v>
      </c>
      <c r="B6540" s="56" t="s">
        <v>1549</v>
      </c>
      <c r="C6540" s="56" t="s">
        <v>4452</v>
      </c>
    </row>
    <row r="6541" spans="1:3" x14ac:dyDescent="0.25">
      <c r="A6541" s="56" t="s">
        <v>3464</v>
      </c>
      <c r="B6541" s="56" t="s">
        <v>1367</v>
      </c>
      <c r="C6541" s="56" t="s">
        <v>4452</v>
      </c>
    </row>
    <row r="6542" spans="1:3" x14ac:dyDescent="0.25">
      <c r="A6542" s="56" t="s">
        <v>3464</v>
      </c>
      <c r="B6542" s="56" t="s">
        <v>1307</v>
      </c>
      <c r="C6542" s="56" t="s">
        <v>5231</v>
      </c>
    </row>
    <row r="6543" spans="1:3" x14ac:dyDescent="0.25">
      <c r="A6543" s="56" t="s">
        <v>387</v>
      </c>
      <c r="B6543" s="56" t="s">
        <v>1427</v>
      </c>
      <c r="C6543" s="56" t="s">
        <v>4452</v>
      </c>
    </row>
    <row r="6544" spans="1:3" x14ac:dyDescent="0.25">
      <c r="A6544" s="56" t="s">
        <v>387</v>
      </c>
      <c r="B6544" s="56" t="s">
        <v>1309</v>
      </c>
      <c r="C6544" s="56" t="s">
        <v>5150</v>
      </c>
    </row>
    <row r="6545" spans="1:3" x14ac:dyDescent="0.25">
      <c r="A6545" s="56" t="s">
        <v>387</v>
      </c>
      <c r="B6545" s="56" t="s">
        <v>1379</v>
      </c>
      <c r="C6545" s="56" t="s">
        <v>4452</v>
      </c>
    </row>
    <row r="6546" spans="1:3" x14ac:dyDescent="0.25">
      <c r="A6546" s="56" t="s">
        <v>387</v>
      </c>
      <c r="B6546" s="56" t="s">
        <v>1179</v>
      </c>
      <c r="C6546" s="56" t="s">
        <v>4449</v>
      </c>
    </row>
    <row r="6547" spans="1:3" x14ac:dyDescent="0.25">
      <c r="A6547" s="56" t="s">
        <v>387</v>
      </c>
      <c r="B6547" s="56" t="s">
        <v>1421</v>
      </c>
      <c r="C6547" s="56" t="s">
        <v>4452</v>
      </c>
    </row>
    <row r="6548" spans="1:3" x14ac:dyDescent="0.25">
      <c r="A6548" s="56" t="s">
        <v>387</v>
      </c>
      <c r="B6548" s="56" t="s">
        <v>1425</v>
      </c>
      <c r="C6548" s="56" t="s">
        <v>4452</v>
      </c>
    </row>
    <row r="6549" spans="1:3" x14ac:dyDescent="0.25">
      <c r="A6549" s="56" t="s">
        <v>387</v>
      </c>
      <c r="B6549" s="56" t="s">
        <v>2765</v>
      </c>
      <c r="C6549" s="56" t="s">
        <v>4447</v>
      </c>
    </row>
    <row r="6550" spans="1:3" x14ac:dyDescent="0.25">
      <c r="A6550" s="56" t="s">
        <v>387</v>
      </c>
      <c r="B6550" s="56" t="s">
        <v>2517</v>
      </c>
      <c r="C6550" s="56" t="s">
        <v>4446</v>
      </c>
    </row>
    <row r="6551" spans="1:3" x14ac:dyDescent="0.25">
      <c r="A6551" s="56" t="s">
        <v>387</v>
      </c>
      <c r="B6551" s="56" t="s">
        <v>1717</v>
      </c>
      <c r="C6551" s="56" t="s">
        <v>4451</v>
      </c>
    </row>
    <row r="6552" spans="1:3" x14ac:dyDescent="0.25">
      <c r="A6552" s="56" t="s">
        <v>387</v>
      </c>
      <c r="B6552" s="56" t="s">
        <v>1377</v>
      </c>
      <c r="C6552" s="56" t="s">
        <v>4452</v>
      </c>
    </row>
    <row r="6553" spans="1:3" x14ac:dyDescent="0.25">
      <c r="A6553" s="56" t="s">
        <v>387</v>
      </c>
      <c r="B6553" s="56" t="s">
        <v>2151</v>
      </c>
      <c r="C6553" s="56" t="s">
        <v>4446</v>
      </c>
    </row>
    <row r="6554" spans="1:3" x14ac:dyDescent="0.25">
      <c r="A6554" s="56" t="s">
        <v>387</v>
      </c>
      <c r="B6554" s="56" t="s">
        <v>1969</v>
      </c>
      <c r="C6554" s="56" t="s">
        <v>5150</v>
      </c>
    </row>
    <row r="6555" spans="1:3" x14ac:dyDescent="0.25">
      <c r="A6555" s="56" t="s">
        <v>387</v>
      </c>
      <c r="B6555" s="56" t="s">
        <v>1241</v>
      </c>
      <c r="C6555" s="56" t="s">
        <v>5234</v>
      </c>
    </row>
    <row r="6556" spans="1:3" x14ac:dyDescent="0.25">
      <c r="A6556" s="56" t="s">
        <v>387</v>
      </c>
      <c r="B6556" s="56" t="s">
        <v>1549</v>
      </c>
      <c r="C6556" s="56" t="s">
        <v>4452</v>
      </c>
    </row>
    <row r="6557" spans="1:3" x14ac:dyDescent="0.25">
      <c r="A6557" s="56" t="s">
        <v>387</v>
      </c>
      <c r="B6557" s="56" t="s">
        <v>1649</v>
      </c>
      <c r="C6557" s="56" t="s">
        <v>5150</v>
      </c>
    </row>
    <row r="6558" spans="1:3" x14ac:dyDescent="0.25">
      <c r="A6558" s="56" t="s">
        <v>387</v>
      </c>
      <c r="B6558" s="56" t="s">
        <v>1307</v>
      </c>
      <c r="C6558" s="56" t="s">
        <v>5150</v>
      </c>
    </row>
    <row r="6559" spans="1:3" x14ac:dyDescent="0.25">
      <c r="A6559" s="56" t="s">
        <v>387</v>
      </c>
      <c r="B6559" s="56" t="s">
        <v>2767</v>
      </c>
      <c r="C6559" s="56" t="s">
        <v>4447</v>
      </c>
    </row>
    <row r="6560" spans="1:3" x14ac:dyDescent="0.25">
      <c r="A6560" s="56" t="s">
        <v>387</v>
      </c>
      <c r="B6560" s="56" t="s">
        <v>1369</v>
      </c>
      <c r="C6560" s="56" t="s">
        <v>4452</v>
      </c>
    </row>
    <row r="6561" spans="1:3" x14ac:dyDescent="0.25">
      <c r="A6561" s="56" t="s">
        <v>387</v>
      </c>
      <c r="B6561" s="56" t="s">
        <v>1995</v>
      </c>
      <c r="C6561" s="56" t="s">
        <v>4446</v>
      </c>
    </row>
    <row r="6562" spans="1:3" x14ac:dyDescent="0.25">
      <c r="A6562" s="56" t="s">
        <v>387</v>
      </c>
      <c r="B6562" s="56" t="s">
        <v>1367</v>
      </c>
      <c r="C6562" s="56" t="s">
        <v>4452</v>
      </c>
    </row>
    <row r="6563" spans="1:3" x14ac:dyDescent="0.25">
      <c r="A6563" s="56" t="s">
        <v>387</v>
      </c>
      <c r="B6563" s="56" t="s">
        <v>1305</v>
      </c>
      <c r="C6563" s="56" t="s">
        <v>5150</v>
      </c>
    </row>
    <row r="6564" spans="1:3" x14ac:dyDescent="0.25">
      <c r="A6564" s="56" t="s">
        <v>387</v>
      </c>
      <c r="B6564" s="56" t="s">
        <v>1255</v>
      </c>
      <c r="C6564" s="56" t="s">
        <v>4446</v>
      </c>
    </row>
    <row r="6565" spans="1:3" x14ac:dyDescent="0.25">
      <c r="A6565" s="56" t="s">
        <v>387</v>
      </c>
      <c r="B6565" s="56" t="s">
        <v>1311</v>
      </c>
      <c r="C6565" s="56" t="s">
        <v>5150</v>
      </c>
    </row>
    <row r="6566" spans="1:3" x14ac:dyDescent="0.25">
      <c r="A6566" s="56" t="s">
        <v>387</v>
      </c>
      <c r="B6566" s="56" t="s">
        <v>1809</v>
      </c>
      <c r="C6566" s="56" t="s">
        <v>4446</v>
      </c>
    </row>
    <row r="6567" spans="1:3" x14ac:dyDescent="0.25">
      <c r="A6567" s="56" t="s">
        <v>387</v>
      </c>
      <c r="B6567" s="56" t="s">
        <v>1807</v>
      </c>
      <c r="C6567" s="56" t="s">
        <v>4446</v>
      </c>
    </row>
    <row r="6568" spans="1:3" x14ac:dyDescent="0.25">
      <c r="A6568" s="56" t="s">
        <v>387</v>
      </c>
      <c r="B6568" s="56" t="s">
        <v>1805</v>
      </c>
      <c r="C6568" s="56" t="s">
        <v>4446</v>
      </c>
    </row>
    <row r="6569" spans="1:3" x14ac:dyDescent="0.25">
      <c r="A6569" s="56" t="s">
        <v>387</v>
      </c>
      <c r="B6569" s="56" t="s">
        <v>1707</v>
      </c>
      <c r="C6569" s="56" t="s">
        <v>4561</v>
      </c>
    </row>
    <row r="6570" spans="1:3" x14ac:dyDescent="0.25">
      <c r="A6570" s="56" t="s">
        <v>387</v>
      </c>
      <c r="B6570" s="56" t="s">
        <v>1967</v>
      </c>
      <c r="C6570" s="56" t="s">
        <v>5150</v>
      </c>
    </row>
    <row r="6571" spans="1:3" x14ac:dyDescent="0.25">
      <c r="A6571" s="56" t="s">
        <v>387</v>
      </c>
      <c r="B6571" s="56" t="s">
        <v>2539</v>
      </c>
      <c r="C6571" s="56" t="s">
        <v>4446</v>
      </c>
    </row>
    <row r="6572" spans="1:3" x14ac:dyDescent="0.25">
      <c r="A6572" s="56" t="s">
        <v>387</v>
      </c>
      <c r="B6572" s="56" t="s">
        <v>1003</v>
      </c>
      <c r="C6572" s="56" t="s">
        <v>4446</v>
      </c>
    </row>
    <row r="6573" spans="1:3" x14ac:dyDescent="0.25">
      <c r="A6573" s="56" t="s">
        <v>387</v>
      </c>
      <c r="B6573" s="56" t="s">
        <v>1551</v>
      </c>
      <c r="C6573" s="56" t="s">
        <v>4452</v>
      </c>
    </row>
    <row r="6574" spans="1:3" x14ac:dyDescent="0.25">
      <c r="A6574" s="56" t="s">
        <v>387</v>
      </c>
      <c r="B6574" s="56" t="s">
        <v>1997</v>
      </c>
      <c r="C6574" s="56" t="s">
        <v>4446</v>
      </c>
    </row>
    <row r="6575" spans="1:3" x14ac:dyDescent="0.25">
      <c r="A6575" s="56" t="s">
        <v>387</v>
      </c>
      <c r="B6575" s="56" t="s">
        <v>1329</v>
      </c>
      <c r="C6575" s="56" t="s">
        <v>4470</v>
      </c>
    </row>
    <row r="6576" spans="1:3" x14ac:dyDescent="0.25">
      <c r="A6576" s="56" t="s">
        <v>387</v>
      </c>
      <c r="B6576" s="56" t="s">
        <v>1419</v>
      </c>
      <c r="C6576" s="56" t="s">
        <v>4452</v>
      </c>
    </row>
    <row r="6577" spans="1:3" x14ac:dyDescent="0.25">
      <c r="A6577" s="56" t="s">
        <v>387</v>
      </c>
      <c r="B6577" s="56" t="s">
        <v>659</v>
      </c>
      <c r="C6577" s="56" t="s">
        <v>4446</v>
      </c>
    </row>
    <row r="6578" spans="1:3" x14ac:dyDescent="0.25">
      <c r="A6578" s="56" t="s">
        <v>225</v>
      </c>
      <c r="B6578" s="56" t="s">
        <v>2751</v>
      </c>
      <c r="C6578" s="56" t="s">
        <v>4466</v>
      </c>
    </row>
    <row r="6579" spans="1:3" x14ac:dyDescent="0.25">
      <c r="A6579" s="56" t="s">
        <v>225</v>
      </c>
      <c r="B6579" s="56" t="s">
        <v>1715</v>
      </c>
      <c r="C6579" s="56" t="s">
        <v>4445</v>
      </c>
    </row>
    <row r="6580" spans="1:3" x14ac:dyDescent="0.25">
      <c r="A6580" s="56" t="s">
        <v>225</v>
      </c>
      <c r="B6580" s="56" t="s">
        <v>515</v>
      </c>
      <c r="C6580" s="56" t="s">
        <v>5235</v>
      </c>
    </row>
    <row r="6581" spans="1:3" x14ac:dyDescent="0.25">
      <c r="A6581" s="56" t="s">
        <v>225</v>
      </c>
      <c r="B6581" s="56" t="s">
        <v>1305</v>
      </c>
      <c r="C6581" s="56" t="s">
        <v>5236</v>
      </c>
    </row>
    <row r="6582" spans="1:3" x14ac:dyDescent="0.25">
      <c r="A6582" s="56" t="s">
        <v>225</v>
      </c>
      <c r="B6582" s="56" t="s">
        <v>1707</v>
      </c>
      <c r="C6582" s="56" t="s">
        <v>4448</v>
      </c>
    </row>
    <row r="6583" spans="1:3" x14ac:dyDescent="0.25">
      <c r="A6583" s="56" t="s">
        <v>225</v>
      </c>
      <c r="B6583" s="56" t="s">
        <v>1967</v>
      </c>
      <c r="C6583" s="56" t="s">
        <v>5236</v>
      </c>
    </row>
    <row r="6584" spans="1:3" x14ac:dyDescent="0.25">
      <c r="A6584" s="56" t="s">
        <v>225</v>
      </c>
      <c r="B6584" s="56" t="s">
        <v>1713</v>
      </c>
      <c r="C6584" s="56" t="s">
        <v>4445</v>
      </c>
    </row>
    <row r="6585" spans="1:3" x14ac:dyDescent="0.25">
      <c r="A6585" s="56" t="s">
        <v>225</v>
      </c>
      <c r="B6585" s="56" t="s">
        <v>659</v>
      </c>
      <c r="C6585" s="56" t="s">
        <v>4469</v>
      </c>
    </row>
    <row r="6586" spans="1:3" x14ac:dyDescent="0.25">
      <c r="A6586" s="56" t="s">
        <v>225</v>
      </c>
      <c r="B6586" s="56" t="s">
        <v>1727</v>
      </c>
      <c r="C6586" s="56" t="s">
        <v>4445</v>
      </c>
    </row>
    <row r="6587" spans="1:3" x14ac:dyDescent="0.25">
      <c r="A6587" s="56" t="s">
        <v>225</v>
      </c>
      <c r="B6587" s="56" t="s">
        <v>2517</v>
      </c>
      <c r="C6587" s="56" t="s">
        <v>5237</v>
      </c>
    </row>
    <row r="6588" spans="1:3" x14ac:dyDescent="0.25">
      <c r="A6588" s="56" t="s">
        <v>225</v>
      </c>
      <c r="B6588" s="56" t="s">
        <v>1717</v>
      </c>
      <c r="C6588" s="56" t="s">
        <v>5238</v>
      </c>
    </row>
    <row r="6589" spans="1:3" x14ac:dyDescent="0.25">
      <c r="A6589" s="56" t="s">
        <v>225</v>
      </c>
      <c r="B6589" s="56" t="s">
        <v>2493</v>
      </c>
      <c r="C6589" s="56" t="s">
        <v>4792</v>
      </c>
    </row>
    <row r="6590" spans="1:3" x14ac:dyDescent="0.25">
      <c r="A6590" s="56" t="s">
        <v>225</v>
      </c>
      <c r="B6590" s="56" t="s">
        <v>2491</v>
      </c>
      <c r="C6590" s="56" t="s">
        <v>5235</v>
      </c>
    </row>
    <row r="6591" spans="1:3" x14ac:dyDescent="0.25">
      <c r="A6591" s="56" t="s">
        <v>225</v>
      </c>
      <c r="B6591" s="56" t="s">
        <v>2151</v>
      </c>
      <c r="C6591" s="56" t="s">
        <v>5239</v>
      </c>
    </row>
    <row r="6592" spans="1:3" x14ac:dyDescent="0.25">
      <c r="A6592" s="56" t="s">
        <v>225</v>
      </c>
      <c r="B6592" s="56" t="s">
        <v>1809</v>
      </c>
      <c r="C6592" s="56" t="s">
        <v>4496</v>
      </c>
    </row>
    <row r="6593" spans="1:3" x14ac:dyDescent="0.25">
      <c r="A6593" s="56" t="s">
        <v>225</v>
      </c>
      <c r="B6593" s="56" t="s">
        <v>2489</v>
      </c>
      <c r="C6593" s="56" t="s">
        <v>4792</v>
      </c>
    </row>
    <row r="6594" spans="1:3" x14ac:dyDescent="0.25">
      <c r="A6594" s="56" t="s">
        <v>225</v>
      </c>
      <c r="B6594" s="56" t="s">
        <v>2439</v>
      </c>
      <c r="C6594" s="56" t="s">
        <v>5235</v>
      </c>
    </row>
    <row r="6595" spans="1:3" x14ac:dyDescent="0.25">
      <c r="A6595" s="56" t="s">
        <v>225</v>
      </c>
      <c r="B6595" s="56" t="s">
        <v>2449</v>
      </c>
      <c r="C6595" s="56" t="s">
        <v>4792</v>
      </c>
    </row>
    <row r="6596" spans="1:3" x14ac:dyDescent="0.25">
      <c r="A6596" s="56" t="s">
        <v>225</v>
      </c>
      <c r="B6596" s="56" t="s">
        <v>2447</v>
      </c>
      <c r="C6596" s="56" t="s">
        <v>5235</v>
      </c>
    </row>
    <row r="6597" spans="1:3" x14ac:dyDescent="0.25">
      <c r="A6597" s="56" t="s">
        <v>225</v>
      </c>
      <c r="B6597" s="56" t="s">
        <v>2495</v>
      </c>
      <c r="C6597" s="56" t="s">
        <v>5235</v>
      </c>
    </row>
    <row r="6598" spans="1:3" x14ac:dyDescent="0.25">
      <c r="A6598" s="56" t="s">
        <v>225</v>
      </c>
      <c r="B6598" s="56" t="s">
        <v>2445</v>
      </c>
      <c r="C6598" s="56" t="s">
        <v>4792</v>
      </c>
    </row>
    <row r="6599" spans="1:3" x14ac:dyDescent="0.25">
      <c r="A6599" s="56" t="s">
        <v>225</v>
      </c>
      <c r="B6599" s="56" t="s">
        <v>2497</v>
      </c>
      <c r="C6599" s="56" t="s">
        <v>4792</v>
      </c>
    </row>
    <row r="6600" spans="1:3" x14ac:dyDescent="0.25">
      <c r="A6600" s="56" t="s">
        <v>225</v>
      </c>
      <c r="B6600" s="56" t="s">
        <v>1995</v>
      </c>
      <c r="C6600" s="56" t="s">
        <v>5240</v>
      </c>
    </row>
    <row r="6601" spans="1:3" x14ac:dyDescent="0.25">
      <c r="A6601" s="56" t="s">
        <v>225</v>
      </c>
      <c r="B6601" s="56" t="s">
        <v>2443</v>
      </c>
      <c r="C6601" s="56" t="s">
        <v>5235</v>
      </c>
    </row>
    <row r="6602" spans="1:3" x14ac:dyDescent="0.25">
      <c r="A6602" s="56" t="s">
        <v>225</v>
      </c>
      <c r="B6602" s="56" t="s">
        <v>2441</v>
      </c>
      <c r="C6602" s="56" t="s">
        <v>4792</v>
      </c>
    </row>
    <row r="6603" spans="1:3" x14ac:dyDescent="0.25">
      <c r="A6603" s="56" t="s">
        <v>225</v>
      </c>
      <c r="B6603" s="56" t="s">
        <v>2415</v>
      </c>
      <c r="C6603" s="56" t="s">
        <v>5235</v>
      </c>
    </row>
    <row r="6604" spans="1:3" x14ac:dyDescent="0.25">
      <c r="A6604" s="56" t="s">
        <v>225</v>
      </c>
      <c r="B6604" s="56" t="s">
        <v>2425</v>
      </c>
      <c r="C6604" s="56" t="s">
        <v>4792</v>
      </c>
    </row>
    <row r="6605" spans="1:3" x14ac:dyDescent="0.25">
      <c r="A6605" s="56" t="s">
        <v>225</v>
      </c>
      <c r="B6605" s="56" t="s">
        <v>2487</v>
      </c>
      <c r="C6605" s="56" t="s">
        <v>5235</v>
      </c>
    </row>
    <row r="6606" spans="1:3" x14ac:dyDescent="0.25">
      <c r="A6606" s="56" t="s">
        <v>225</v>
      </c>
      <c r="B6606" s="56" t="s">
        <v>2767</v>
      </c>
      <c r="C6606" s="56" t="s">
        <v>4458</v>
      </c>
    </row>
    <row r="6607" spans="1:3" x14ac:dyDescent="0.25">
      <c r="A6607" s="56" t="s">
        <v>225</v>
      </c>
      <c r="B6607" s="56" t="s">
        <v>1963</v>
      </c>
      <c r="C6607" s="56" t="s">
        <v>5241</v>
      </c>
    </row>
    <row r="6608" spans="1:3" x14ac:dyDescent="0.25">
      <c r="A6608" s="56" t="s">
        <v>225</v>
      </c>
      <c r="B6608" s="56" t="s">
        <v>2913</v>
      </c>
      <c r="C6608" s="56" t="s">
        <v>5235</v>
      </c>
    </row>
    <row r="6609" spans="1:3" x14ac:dyDescent="0.25">
      <c r="A6609" s="56" t="s">
        <v>225</v>
      </c>
      <c r="B6609" s="56" t="s">
        <v>1003</v>
      </c>
      <c r="C6609" s="56" t="s">
        <v>4469</v>
      </c>
    </row>
    <row r="6610" spans="1:3" x14ac:dyDescent="0.25">
      <c r="A6610" s="56" t="s">
        <v>225</v>
      </c>
      <c r="B6610" s="56" t="s">
        <v>1309</v>
      </c>
      <c r="C6610" s="56" t="s">
        <v>5236</v>
      </c>
    </row>
    <row r="6611" spans="1:3" x14ac:dyDescent="0.25">
      <c r="A6611" s="56" t="s">
        <v>225</v>
      </c>
      <c r="B6611" s="56" t="s">
        <v>2423</v>
      </c>
      <c r="C6611" s="56" t="s">
        <v>5235</v>
      </c>
    </row>
    <row r="6612" spans="1:3" x14ac:dyDescent="0.25">
      <c r="A6612" s="56" t="s">
        <v>225</v>
      </c>
      <c r="B6612" s="56" t="s">
        <v>1723</v>
      </c>
      <c r="C6612" s="56" t="s">
        <v>5242</v>
      </c>
    </row>
    <row r="6613" spans="1:3" x14ac:dyDescent="0.25">
      <c r="A6613" s="56" t="s">
        <v>225</v>
      </c>
      <c r="B6613" s="56" t="s">
        <v>527</v>
      </c>
      <c r="C6613" s="56" t="s">
        <v>5235</v>
      </c>
    </row>
    <row r="6614" spans="1:3" x14ac:dyDescent="0.25">
      <c r="A6614" s="56" t="s">
        <v>225</v>
      </c>
      <c r="B6614" s="56" t="s">
        <v>2421</v>
      </c>
      <c r="C6614" s="56" t="s">
        <v>4792</v>
      </c>
    </row>
    <row r="6615" spans="1:3" x14ac:dyDescent="0.25">
      <c r="A6615" s="56" t="s">
        <v>225</v>
      </c>
      <c r="B6615" s="56" t="s">
        <v>1711</v>
      </c>
      <c r="C6615" s="56" t="s">
        <v>5242</v>
      </c>
    </row>
    <row r="6616" spans="1:3" x14ac:dyDescent="0.25">
      <c r="A6616" s="56" t="s">
        <v>225</v>
      </c>
      <c r="B6616" s="56" t="s">
        <v>1725</v>
      </c>
      <c r="C6616" s="56" t="s">
        <v>4445</v>
      </c>
    </row>
    <row r="6617" spans="1:3" x14ac:dyDescent="0.25">
      <c r="A6617" s="56" t="s">
        <v>225</v>
      </c>
      <c r="B6617" s="56" t="s">
        <v>2761</v>
      </c>
      <c r="C6617" s="56" t="s">
        <v>5243</v>
      </c>
    </row>
    <row r="6618" spans="1:3" x14ac:dyDescent="0.25">
      <c r="A6618" s="56" t="s">
        <v>225</v>
      </c>
      <c r="B6618" s="56" t="s">
        <v>529</v>
      </c>
      <c r="C6618" s="56" t="s">
        <v>5235</v>
      </c>
    </row>
    <row r="6619" spans="1:3" x14ac:dyDescent="0.25">
      <c r="A6619" s="56" t="s">
        <v>225</v>
      </c>
      <c r="B6619" s="56" t="s">
        <v>2419</v>
      </c>
      <c r="C6619" s="56" t="s">
        <v>5235</v>
      </c>
    </row>
    <row r="6620" spans="1:3" x14ac:dyDescent="0.25">
      <c r="A6620" s="56" t="s">
        <v>225</v>
      </c>
      <c r="B6620" s="56" t="s">
        <v>531</v>
      </c>
      <c r="C6620" s="56" t="s">
        <v>5235</v>
      </c>
    </row>
    <row r="6621" spans="1:3" x14ac:dyDescent="0.25">
      <c r="A6621" s="56" t="s">
        <v>225</v>
      </c>
      <c r="B6621" s="56" t="s">
        <v>1311</v>
      </c>
      <c r="C6621" s="56" t="s">
        <v>5236</v>
      </c>
    </row>
    <row r="6622" spans="1:3" x14ac:dyDescent="0.25">
      <c r="A6622" s="56" t="s">
        <v>225</v>
      </c>
      <c r="B6622" s="56" t="s">
        <v>1307</v>
      </c>
      <c r="C6622" s="56" t="s">
        <v>5236</v>
      </c>
    </row>
    <row r="6623" spans="1:3" x14ac:dyDescent="0.25">
      <c r="A6623" s="56" t="s">
        <v>225</v>
      </c>
      <c r="B6623" s="56" t="s">
        <v>1807</v>
      </c>
      <c r="C6623" s="56" t="s">
        <v>5244</v>
      </c>
    </row>
    <row r="6624" spans="1:3" x14ac:dyDescent="0.25">
      <c r="A6624" s="56" t="s">
        <v>225</v>
      </c>
      <c r="B6624" s="56" t="s">
        <v>1649</v>
      </c>
      <c r="C6624" s="56" t="s">
        <v>5236</v>
      </c>
    </row>
    <row r="6625" spans="1:3" x14ac:dyDescent="0.25">
      <c r="A6625" s="56" t="s">
        <v>225</v>
      </c>
      <c r="B6625" s="56" t="s">
        <v>2539</v>
      </c>
      <c r="C6625" s="56" t="s">
        <v>5245</v>
      </c>
    </row>
    <row r="6626" spans="1:3" x14ac:dyDescent="0.25">
      <c r="A6626" s="56" t="s">
        <v>225</v>
      </c>
      <c r="B6626" s="56" t="s">
        <v>1179</v>
      </c>
      <c r="C6626" s="56" t="s">
        <v>4460</v>
      </c>
    </row>
    <row r="6627" spans="1:3" x14ac:dyDescent="0.25">
      <c r="A6627" s="56" t="s">
        <v>225</v>
      </c>
      <c r="B6627" s="56" t="s">
        <v>2417</v>
      </c>
      <c r="C6627" s="56" t="s">
        <v>4792</v>
      </c>
    </row>
    <row r="6628" spans="1:3" x14ac:dyDescent="0.25">
      <c r="A6628" s="56" t="s">
        <v>225</v>
      </c>
      <c r="B6628" s="56" t="s">
        <v>2995</v>
      </c>
      <c r="C6628" s="56" t="s">
        <v>5235</v>
      </c>
    </row>
    <row r="6629" spans="1:3" x14ac:dyDescent="0.25">
      <c r="A6629" s="56" t="s">
        <v>225</v>
      </c>
      <c r="B6629" s="56" t="s">
        <v>1969</v>
      </c>
      <c r="C6629" s="56" t="s">
        <v>5236</v>
      </c>
    </row>
    <row r="6630" spans="1:3" x14ac:dyDescent="0.25">
      <c r="A6630" s="56" t="s">
        <v>225</v>
      </c>
      <c r="B6630" s="56" t="s">
        <v>1255</v>
      </c>
      <c r="C6630" s="56" t="s">
        <v>5244</v>
      </c>
    </row>
    <row r="6631" spans="1:3" x14ac:dyDescent="0.25">
      <c r="A6631" s="56" t="s">
        <v>225</v>
      </c>
      <c r="B6631" s="56" t="s">
        <v>2749</v>
      </c>
      <c r="C6631" s="56" t="s">
        <v>4466</v>
      </c>
    </row>
    <row r="6632" spans="1:3" x14ac:dyDescent="0.25">
      <c r="A6632" s="56" t="s">
        <v>225</v>
      </c>
      <c r="B6632" s="56" t="s">
        <v>1241</v>
      </c>
      <c r="C6632" s="56" t="s">
        <v>5246</v>
      </c>
    </row>
    <row r="6633" spans="1:3" x14ac:dyDescent="0.25">
      <c r="A6633" s="56" t="s">
        <v>225</v>
      </c>
      <c r="B6633" s="56" t="s">
        <v>1997</v>
      </c>
      <c r="C6633" s="56" t="s">
        <v>5240</v>
      </c>
    </row>
    <row r="6634" spans="1:3" x14ac:dyDescent="0.25">
      <c r="A6634" s="56" t="s">
        <v>225</v>
      </c>
      <c r="B6634" s="56" t="s">
        <v>2993</v>
      </c>
      <c r="C6634" s="56" t="s">
        <v>5235</v>
      </c>
    </row>
    <row r="6635" spans="1:3" x14ac:dyDescent="0.25">
      <c r="A6635" s="56" t="s">
        <v>225</v>
      </c>
      <c r="B6635" s="56" t="s">
        <v>1961</v>
      </c>
      <c r="C6635" s="56" t="s">
        <v>5241</v>
      </c>
    </row>
    <row r="6636" spans="1:3" x14ac:dyDescent="0.25">
      <c r="A6636" s="56" t="s">
        <v>225</v>
      </c>
      <c r="B6636" s="56" t="s">
        <v>2763</v>
      </c>
      <c r="C6636" s="56" t="s">
        <v>5243</v>
      </c>
    </row>
    <row r="6637" spans="1:3" x14ac:dyDescent="0.25">
      <c r="A6637" s="56" t="s">
        <v>225</v>
      </c>
      <c r="B6637" s="56" t="s">
        <v>2765</v>
      </c>
      <c r="C6637" s="56" t="s">
        <v>4458</v>
      </c>
    </row>
    <row r="6638" spans="1:3" x14ac:dyDescent="0.25">
      <c r="A6638" s="56" t="s">
        <v>225</v>
      </c>
      <c r="B6638" s="56" t="s">
        <v>1805</v>
      </c>
      <c r="C6638" s="56" t="s">
        <v>5244</v>
      </c>
    </row>
    <row r="6639" spans="1:3" x14ac:dyDescent="0.25">
      <c r="A6639" s="56" t="s">
        <v>225</v>
      </c>
      <c r="B6639" s="56" t="s">
        <v>1959</v>
      </c>
      <c r="C6639" s="56" t="s">
        <v>5241</v>
      </c>
    </row>
    <row r="6640" spans="1:3" x14ac:dyDescent="0.25">
      <c r="A6640" s="56" t="s">
        <v>389</v>
      </c>
      <c r="B6640" s="56" t="s">
        <v>1725</v>
      </c>
      <c r="C6640" s="56" t="s">
        <v>4445</v>
      </c>
    </row>
    <row r="6641" spans="1:3" x14ac:dyDescent="0.25">
      <c r="A6641" s="56" t="s">
        <v>389</v>
      </c>
      <c r="B6641" s="56" t="s">
        <v>1367</v>
      </c>
      <c r="C6641" s="56" t="s">
        <v>4452</v>
      </c>
    </row>
    <row r="6642" spans="1:3" x14ac:dyDescent="0.25">
      <c r="A6642" s="56" t="s">
        <v>389</v>
      </c>
      <c r="B6642" s="56" t="s">
        <v>1549</v>
      </c>
      <c r="C6642" s="56" t="s">
        <v>4452</v>
      </c>
    </row>
    <row r="6643" spans="1:3" x14ac:dyDescent="0.25">
      <c r="A6643" s="56" t="s">
        <v>389</v>
      </c>
      <c r="B6643" s="56" t="s">
        <v>1551</v>
      </c>
      <c r="C6643" s="56" t="s">
        <v>4452</v>
      </c>
    </row>
    <row r="6644" spans="1:3" x14ac:dyDescent="0.25">
      <c r="A6644" s="56" t="s">
        <v>389</v>
      </c>
      <c r="B6644" s="56" t="s">
        <v>1997</v>
      </c>
      <c r="C6644" s="56" t="s">
        <v>4446</v>
      </c>
    </row>
    <row r="6645" spans="1:3" x14ac:dyDescent="0.25">
      <c r="A6645" s="56" t="s">
        <v>389</v>
      </c>
      <c r="B6645" s="56" t="s">
        <v>659</v>
      </c>
      <c r="C6645" s="56" t="s">
        <v>4446</v>
      </c>
    </row>
    <row r="6646" spans="1:3" x14ac:dyDescent="0.25">
      <c r="A6646" s="56" t="s">
        <v>389</v>
      </c>
      <c r="B6646" s="56" t="s">
        <v>1809</v>
      </c>
      <c r="C6646" s="56" t="s">
        <v>4446</v>
      </c>
    </row>
    <row r="6647" spans="1:3" x14ac:dyDescent="0.25">
      <c r="A6647" s="56" t="s">
        <v>389</v>
      </c>
      <c r="B6647" s="56" t="s">
        <v>1805</v>
      </c>
      <c r="C6647" s="56" t="s">
        <v>4446</v>
      </c>
    </row>
    <row r="6648" spans="1:3" x14ac:dyDescent="0.25">
      <c r="A6648" s="56" t="s">
        <v>389</v>
      </c>
      <c r="B6648" s="56" t="s">
        <v>1427</v>
      </c>
      <c r="C6648" s="56" t="s">
        <v>4452</v>
      </c>
    </row>
    <row r="6649" spans="1:3" x14ac:dyDescent="0.25">
      <c r="A6649" s="56" t="s">
        <v>389</v>
      </c>
      <c r="B6649" s="56" t="s">
        <v>1713</v>
      </c>
      <c r="C6649" s="56" t="s">
        <v>4445</v>
      </c>
    </row>
    <row r="6650" spans="1:3" x14ac:dyDescent="0.25">
      <c r="A6650" s="56" t="s">
        <v>389</v>
      </c>
      <c r="B6650" s="56" t="s">
        <v>1425</v>
      </c>
      <c r="C6650" s="56" t="s">
        <v>4452</v>
      </c>
    </row>
    <row r="6651" spans="1:3" x14ac:dyDescent="0.25">
      <c r="A6651" s="56" t="s">
        <v>389</v>
      </c>
      <c r="B6651" s="56" t="s">
        <v>2151</v>
      </c>
      <c r="C6651" s="56" t="s">
        <v>4446</v>
      </c>
    </row>
    <row r="6652" spans="1:3" x14ac:dyDescent="0.25">
      <c r="A6652" s="56" t="s">
        <v>389</v>
      </c>
      <c r="B6652" s="56" t="s">
        <v>1717</v>
      </c>
      <c r="C6652" s="56" t="s">
        <v>4451</v>
      </c>
    </row>
    <row r="6653" spans="1:3" x14ac:dyDescent="0.25">
      <c r="A6653" s="56" t="s">
        <v>389</v>
      </c>
      <c r="B6653" s="56" t="s">
        <v>1419</v>
      </c>
      <c r="C6653" s="56" t="s">
        <v>4452</v>
      </c>
    </row>
    <row r="6654" spans="1:3" x14ac:dyDescent="0.25">
      <c r="A6654" s="56" t="s">
        <v>389</v>
      </c>
      <c r="B6654" s="56" t="s">
        <v>2517</v>
      </c>
      <c r="C6654" s="56" t="s">
        <v>4446</v>
      </c>
    </row>
    <row r="6655" spans="1:3" x14ac:dyDescent="0.25">
      <c r="A6655" s="56" t="s">
        <v>389</v>
      </c>
      <c r="B6655" s="56" t="s">
        <v>1715</v>
      </c>
      <c r="C6655" s="56" t="s">
        <v>4445</v>
      </c>
    </row>
    <row r="6656" spans="1:3" x14ac:dyDescent="0.25">
      <c r="A6656" s="56" t="s">
        <v>389</v>
      </c>
      <c r="B6656" s="56" t="s">
        <v>1995</v>
      </c>
      <c r="C6656" s="56" t="s">
        <v>4446</v>
      </c>
    </row>
    <row r="6657" spans="1:3" x14ac:dyDescent="0.25">
      <c r="A6657" s="56" t="s">
        <v>389</v>
      </c>
      <c r="B6657" s="56" t="s">
        <v>1727</v>
      </c>
      <c r="C6657" s="56" t="s">
        <v>4445</v>
      </c>
    </row>
    <row r="6658" spans="1:3" x14ac:dyDescent="0.25">
      <c r="A6658" s="56" t="s">
        <v>389</v>
      </c>
      <c r="B6658" s="56" t="s">
        <v>1003</v>
      </c>
      <c r="C6658" s="56" t="s">
        <v>4446</v>
      </c>
    </row>
    <row r="6659" spans="1:3" x14ac:dyDescent="0.25">
      <c r="A6659" s="56" t="s">
        <v>389</v>
      </c>
      <c r="B6659" s="56" t="s">
        <v>1723</v>
      </c>
      <c r="C6659" s="56" t="s">
        <v>4445</v>
      </c>
    </row>
    <row r="6660" spans="1:3" x14ac:dyDescent="0.25">
      <c r="A6660" s="56" t="s">
        <v>389</v>
      </c>
      <c r="B6660" s="56" t="s">
        <v>1711</v>
      </c>
      <c r="C6660" s="56" t="s">
        <v>4445</v>
      </c>
    </row>
    <row r="6661" spans="1:3" x14ac:dyDescent="0.25">
      <c r="A6661" s="56" t="s">
        <v>389</v>
      </c>
      <c r="B6661" s="56" t="s">
        <v>1329</v>
      </c>
      <c r="C6661" s="56" t="s">
        <v>4470</v>
      </c>
    </row>
    <row r="6662" spans="1:3" x14ac:dyDescent="0.25">
      <c r="A6662" s="56" t="s">
        <v>389</v>
      </c>
      <c r="B6662" s="56" t="s">
        <v>2539</v>
      </c>
      <c r="C6662" s="56" t="s">
        <v>4446</v>
      </c>
    </row>
    <row r="6663" spans="1:3" x14ac:dyDescent="0.25">
      <c r="A6663" s="56" t="s">
        <v>389</v>
      </c>
      <c r="B6663" s="56" t="s">
        <v>1807</v>
      </c>
      <c r="C6663" s="56" t="s">
        <v>4446</v>
      </c>
    </row>
    <row r="6664" spans="1:3" x14ac:dyDescent="0.25">
      <c r="A6664" s="56" t="s">
        <v>389</v>
      </c>
      <c r="B6664" s="56" t="s">
        <v>1369</v>
      </c>
      <c r="C6664" s="56" t="s">
        <v>4452</v>
      </c>
    </row>
    <row r="6665" spans="1:3" x14ac:dyDescent="0.25">
      <c r="A6665" s="56" t="s">
        <v>389</v>
      </c>
      <c r="B6665" s="56" t="s">
        <v>1255</v>
      </c>
      <c r="C6665" s="56" t="s">
        <v>4446</v>
      </c>
    </row>
    <row r="6666" spans="1:3" x14ac:dyDescent="0.25">
      <c r="A6666" s="56" t="s">
        <v>389</v>
      </c>
      <c r="B6666" s="56" t="s">
        <v>1377</v>
      </c>
      <c r="C6666" s="56" t="s">
        <v>4452</v>
      </c>
    </row>
    <row r="6667" spans="1:3" x14ac:dyDescent="0.25">
      <c r="A6667" s="56" t="s">
        <v>389</v>
      </c>
      <c r="B6667" s="56" t="s">
        <v>1379</v>
      </c>
      <c r="C6667" s="56" t="s">
        <v>4452</v>
      </c>
    </row>
    <row r="6668" spans="1:3" x14ac:dyDescent="0.25">
      <c r="A6668" s="56" t="s">
        <v>389</v>
      </c>
      <c r="B6668" s="56" t="s">
        <v>1421</v>
      </c>
      <c r="C6668" s="56" t="s">
        <v>4452</v>
      </c>
    </row>
    <row r="6669" spans="1:3" x14ac:dyDescent="0.25">
      <c r="A6669" s="56" t="s">
        <v>3382</v>
      </c>
      <c r="B6669" s="56" t="s">
        <v>2631</v>
      </c>
      <c r="C6669" s="56" t="s">
        <v>4718</v>
      </c>
    </row>
    <row r="6670" spans="1:3" x14ac:dyDescent="0.25">
      <c r="A6670" s="56" t="s">
        <v>3382</v>
      </c>
      <c r="B6670" s="56" t="s">
        <v>2351</v>
      </c>
      <c r="C6670" s="56" t="s">
        <v>4717</v>
      </c>
    </row>
    <row r="6671" spans="1:3" x14ac:dyDescent="0.25">
      <c r="A6671" s="56" t="s">
        <v>3382</v>
      </c>
      <c r="B6671" s="56" t="s">
        <v>2353</v>
      </c>
      <c r="C6671" s="56" t="s">
        <v>4717</v>
      </c>
    </row>
    <row r="6672" spans="1:3" x14ac:dyDescent="0.25">
      <c r="A6672" s="56" t="s">
        <v>3382</v>
      </c>
      <c r="B6672" s="56" t="s">
        <v>2349</v>
      </c>
      <c r="C6672" s="56" t="s">
        <v>4717</v>
      </c>
    </row>
    <row r="6673" spans="1:3" x14ac:dyDescent="0.25">
      <c r="A6673" s="56" t="s">
        <v>3382</v>
      </c>
      <c r="B6673" s="56" t="s">
        <v>2613</v>
      </c>
      <c r="C6673" s="56" t="s">
        <v>4718</v>
      </c>
    </row>
    <row r="6674" spans="1:3" x14ac:dyDescent="0.25">
      <c r="A6674" s="56" t="s">
        <v>3382</v>
      </c>
      <c r="B6674" s="56" t="s">
        <v>2357</v>
      </c>
      <c r="C6674" s="56" t="s">
        <v>4717</v>
      </c>
    </row>
    <row r="6675" spans="1:3" x14ac:dyDescent="0.25">
      <c r="A6675" s="56" t="s">
        <v>3382</v>
      </c>
      <c r="B6675" s="56" t="s">
        <v>2359</v>
      </c>
      <c r="C6675" s="56" t="s">
        <v>4717</v>
      </c>
    </row>
    <row r="6676" spans="1:3" x14ac:dyDescent="0.25">
      <c r="A6676" s="56" t="s">
        <v>3382</v>
      </c>
      <c r="B6676" s="56" t="s">
        <v>2355</v>
      </c>
      <c r="C6676" s="56" t="s">
        <v>4717</v>
      </c>
    </row>
    <row r="6677" spans="1:3" x14ac:dyDescent="0.25">
      <c r="A6677" s="56" t="s">
        <v>161</v>
      </c>
      <c r="B6677" s="56" t="s">
        <v>1649</v>
      </c>
      <c r="C6677" s="56" t="s">
        <v>5247</v>
      </c>
    </row>
    <row r="6678" spans="1:3" x14ac:dyDescent="0.25">
      <c r="A6678" s="56" t="s">
        <v>161</v>
      </c>
      <c r="B6678" s="56" t="s">
        <v>2517</v>
      </c>
      <c r="C6678" s="56" t="s">
        <v>4446</v>
      </c>
    </row>
    <row r="6679" spans="1:3" x14ac:dyDescent="0.25">
      <c r="A6679" s="56" t="s">
        <v>161</v>
      </c>
      <c r="B6679" s="56" t="s">
        <v>1719</v>
      </c>
      <c r="C6679" s="56" t="s">
        <v>4459</v>
      </c>
    </row>
    <row r="6680" spans="1:3" x14ac:dyDescent="0.25">
      <c r="A6680" s="56" t="s">
        <v>161</v>
      </c>
      <c r="B6680" s="56" t="s">
        <v>1727</v>
      </c>
      <c r="C6680" s="56" t="s">
        <v>4445</v>
      </c>
    </row>
    <row r="6681" spans="1:3" x14ac:dyDescent="0.25">
      <c r="A6681" s="56" t="s">
        <v>161</v>
      </c>
      <c r="B6681" s="56" t="s">
        <v>1311</v>
      </c>
      <c r="C6681" s="56" t="s">
        <v>5247</v>
      </c>
    </row>
    <row r="6682" spans="1:3" x14ac:dyDescent="0.25">
      <c r="A6682" s="56" t="s">
        <v>161</v>
      </c>
      <c r="B6682" s="56" t="s">
        <v>1309</v>
      </c>
      <c r="C6682" s="56" t="s">
        <v>5247</v>
      </c>
    </row>
    <row r="6683" spans="1:3" x14ac:dyDescent="0.25">
      <c r="A6683" s="56" t="s">
        <v>161</v>
      </c>
      <c r="B6683" s="56" t="s">
        <v>2539</v>
      </c>
      <c r="C6683" s="56" t="s">
        <v>4446</v>
      </c>
    </row>
    <row r="6684" spans="1:3" x14ac:dyDescent="0.25">
      <c r="A6684" s="56" t="s">
        <v>161</v>
      </c>
      <c r="B6684" s="56" t="s">
        <v>1255</v>
      </c>
      <c r="C6684" s="56" t="s">
        <v>4446</v>
      </c>
    </row>
    <row r="6685" spans="1:3" x14ac:dyDescent="0.25">
      <c r="A6685" s="56" t="s">
        <v>161</v>
      </c>
      <c r="B6685" s="56" t="s">
        <v>1969</v>
      </c>
      <c r="C6685" s="56" t="s">
        <v>5247</v>
      </c>
    </row>
    <row r="6686" spans="1:3" x14ac:dyDescent="0.25">
      <c r="A6686" s="56" t="s">
        <v>161</v>
      </c>
      <c r="B6686" s="56" t="s">
        <v>2765</v>
      </c>
      <c r="C6686" s="56" t="s">
        <v>4447</v>
      </c>
    </row>
    <row r="6687" spans="1:3" x14ac:dyDescent="0.25">
      <c r="A6687" s="56" t="s">
        <v>161</v>
      </c>
      <c r="B6687" s="56" t="s">
        <v>1307</v>
      </c>
      <c r="C6687" s="56" t="s">
        <v>5247</v>
      </c>
    </row>
    <row r="6688" spans="1:3" x14ac:dyDescent="0.25">
      <c r="A6688" s="56" t="s">
        <v>161</v>
      </c>
      <c r="B6688" s="56" t="s">
        <v>1241</v>
      </c>
      <c r="C6688" s="56" t="s">
        <v>5248</v>
      </c>
    </row>
    <row r="6689" spans="1:3" x14ac:dyDescent="0.25">
      <c r="A6689" s="56" t="s">
        <v>161</v>
      </c>
      <c r="B6689" s="56" t="s">
        <v>1997</v>
      </c>
      <c r="C6689" s="56" t="s">
        <v>4446</v>
      </c>
    </row>
    <row r="6690" spans="1:3" x14ac:dyDescent="0.25">
      <c r="A6690" s="56" t="s">
        <v>161</v>
      </c>
      <c r="B6690" s="56" t="s">
        <v>1179</v>
      </c>
      <c r="C6690" s="56" t="s">
        <v>4449</v>
      </c>
    </row>
    <row r="6691" spans="1:3" x14ac:dyDescent="0.25">
      <c r="A6691" s="56" t="s">
        <v>161</v>
      </c>
      <c r="B6691" s="56" t="s">
        <v>1305</v>
      </c>
      <c r="C6691" s="56" t="s">
        <v>5247</v>
      </c>
    </row>
    <row r="6692" spans="1:3" x14ac:dyDescent="0.25">
      <c r="A6692" s="56" t="s">
        <v>161</v>
      </c>
      <c r="B6692" s="56" t="s">
        <v>1807</v>
      </c>
      <c r="C6692" s="56" t="s">
        <v>4446</v>
      </c>
    </row>
    <row r="6693" spans="1:3" x14ac:dyDescent="0.25">
      <c r="A6693" s="56" t="s">
        <v>161</v>
      </c>
      <c r="B6693" s="56" t="s">
        <v>1711</v>
      </c>
      <c r="C6693" s="56" t="s">
        <v>4445</v>
      </c>
    </row>
    <row r="6694" spans="1:3" x14ac:dyDescent="0.25">
      <c r="A6694" s="56" t="s">
        <v>161</v>
      </c>
      <c r="B6694" s="56" t="s">
        <v>1967</v>
      </c>
      <c r="C6694" s="56" t="s">
        <v>5247</v>
      </c>
    </row>
    <row r="6695" spans="1:3" x14ac:dyDescent="0.25">
      <c r="A6695" s="56" t="s">
        <v>161</v>
      </c>
      <c r="B6695" s="56" t="s">
        <v>1003</v>
      </c>
      <c r="C6695" s="56" t="s">
        <v>4446</v>
      </c>
    </row>
    <row r="6696" spans="1:3" x14ac:dyDescent="0.25">
      <c r="A6696" s="56" t="s">
        <v>161</v>
      </c>
      <c r="B6696" s="56" t="s">
        <v>1995</v>
      </c>
      <c r="C6696" s="56" t="s">
        <v>4446</v>
      </c>
    </row>
    <row r="6697" spans="1:3" x14ac:dyDescent="0.25">
      <c r="A6697" s="56" t="s">
        <v>161</v>
      </c>
      <c r="B6697" s="56" t="s">
        <v>2767</v>
      </c>
      <c r="C6697" s="56" t="s">
        <v>4447</v>
      </c>
    </row>
    <row r="6698" spans="1:3" x14ac:dyDescent="0.25">
      <c r="A6698" s="56" t="s">
        <v>161</v>
      </c>
      <c r="B6698" s="56" t="s">
        <v>1715</v>
      </c>
      <c r="C6698" s="56" t="s">
        <v>4445</v>
      </c>
    </row>
    <row r="6699" spans="1:3" x14ac:dyDescent="0.25">
      <c r="A6699" s="56" t="s">
        <v>161</v>
      </c>
      <c r="B6699" s="56" t="s">
        <v>1707</v>
      </c>
      <c r="C6699" s="56" t="s">
        <v>4468</v>
      </c>
    </row>
    <row r="6700" spans="1:3" x14ac:dyDescent="0.25">
      <c r="A6700" s="56" t="s">
        <v>161</v>
      </c>
      <c r="B6700" s="56" t="s">
        <v>659</v>
      </c>
      <c r="C6700" s="56" t="s">
        <v>4446</v>
      </c>
    </row>
    <row r="6701" spans="1:3" x14ac:dyDescent="0.25">
      <c r="A6701" s="56" t="s">
        <v>161</v>
      </c>
      <c r="B6701" s="56" t="s">
        <v>1805</v>
      </c>
      <c r="C6701" s="56" t="s">
        <v>4446</v>
      </c>
    </row>
    <row r="6702" spans="1:3" x14ac:dyDescent="0.25">
      <c r="A6702" s="56" t="s">
        <v>161</v>
      </c>
      <c r="B6702" s="56" t="s">
        <v>1717</v>
      </c>
      <c r="C6702" s="56" t="s">
        <v>4461</v>
      </c>
    </row>
    <row r="6703" spans="1:3" x14ac:dyDescent="0.25">
      <c r="A6703" s="56" t="s">
        <v>161</v>
      </c>
      <c r="B6703" s="56" t="s">
        <v>1809</v>
      </c>
      <c r="C6703" s="56" t="s">
        <v>4446</v>
      </c>
    </row>
    <row r="6704" spans="1:3" x14ac:dyDescent="0.25">
      <c r="A6704" s="56" t="s">
        <v>161</v>
      </c>
      <c r="B6704" s="56" t="s">
        <v>1713</v>
      </c>
      <c r="C6704" s="56" t="s">
        <v>4445</v>
      </c>
    </row>
    <row r="6705" spans="1:3" x14ac:dyDescent="0.25">
      <c r="A6705" s="56" t="s">
        <v>161</v>
      </c>
      <c r="B6705" s="56" t="s">
        <v>2151</v>
      </c>
      <c r="C6705" s="56" t="s">
        <v>4446</v>
      </c>
    </row>
    <row r="6706" spans="1:3" x14ac:dyDescent="0.25">
      <c r="A6706" s="56" t="s">
        <v>229</v>
      </c>
      <c r="B6706" s="56" t="s">
        <v>2765</v>
      </c>
      <c r="C6706" s="56" t="s">
        <v>4447</v>
      </c>
    </row>
    <row r="6707" spans="1:3" x14ac:dyDescent="0.25">
      <c r="A6707" s="56" t="s">
        <v>229</v>
      </c>
      <c r="B6707" s="56" t="s">
        <v>1807</v>
      </c>
      <c r="C6707" s="56" t="s">
        <v>4446</v>
      </c>
    </row>
    <row r="6708" spans="1:3" x14ac:dyDescent="0.25">
      <c r="A6708" s="56" t="s">
        <v>229</v>
      </c>
      <c r="B6708" s="56" t="s">
        <v>1255</v>
      </c>
      <c r="C6708" s="56" t="s">
        <v>4446</v>
      </c>
    </row>
    <row r="6709" spans="1:3" x14ac:dyDescent="0.25">
      <c r="A6709" s="56" t="s">
        <v>229</v>
      </c>
      <c r="B6709" s="56" t="s">
        <v>1305</v>
      </c>
      <c r="C6709" s="56" t="s">
        <v>5249</v>
      </c>
    </row>
    <row r="6710" spans="1:3" x14ac:dyDescent="0.25">
      <c r="A6710" s="56" t="s">
        <v>229</v>
      </c>
      <c r="B6710" s="56" t="s">
        <v>2539</v>
      </c>
      <c r="C6710" s="56" t="s">
        <v>4446</v>
      </c>
    </row>
    <row r="6711" spans="1:3" x14ac:dyDescent="0.25">
      <c r="A6711" s="56" t="s">
        <v>229</v>
      </c>
      <c r="B6711" s="56" t="s">
        <v>1309</v>
      </c>
      <c r="C6711" s="56" t="s">
        <v>5249</v>
      </c>
    </row>
    <row r="6712" spans="1:3" x14ac:dyDescent="0.25">
      <c r="A6712" s="56" t="s">
        <v>229</v>
      </c>
      <c r="B6712" s="56" t="s">
        <v>1711</v>
      </c>
      <c r="C6712" s="56" t="s">
        <v>4445</v>
      </c>
    </row>
    <row r="6713" spans="1:3" x14ac:dyDescent="0.25">
      <c r="A6713" s="56" t="s">
        <v>229</v>
      </c>
      <c r="B6713" s="56" t="s">
        <v>1995</v>
      </c>
      <c r="C6713" s="56" t="s">
        <v>4446</v>
      </c>
    </row>
    <row r="6714" spans="1:3" x14ac:dyDescent="0.25">
      <c r="A6714" s="56" t="s">
        <v>229</v>
      </c>
      <c r="B6714" s="56" t="s">
        <v>1723</v>
      </c>
      <c r="C6714" s="56" t="s">
        <v>4445</v>
      </c>
    </row>
    <row r="6715" spans="1:3" x14ac:dyDescent="0.25">
      <c r="A6715" s="56" t="s">
        <v>229</v>
      </c>
      <c r="B6715" s="56" t="s">
        <v>1003</v>
      </c>
      <c r="C6715" s="56" t="s">
        <v>4446</v>
      </c>
    </row>
    <row r="6716" spans="1:3" x14ac:dyDescent="0.25">
      <c r="A6716" s="56" t="s">
        <v>229</v>
      </c>
      <c r="B6716" s="56" t="s">
        <v>1727</v>
      </c>
      <c r="C6716" s="56" t="s">
        <v>4445</v>
      </c>
    </row>
    <row r="6717" spans="1:3" x14ac:dyDescent="0.25">
      <c r="A6717" s="56" t="s">
        <v>229</v>
      </c>
      <c r="B6717" s="56" t="s">
        <v>1715</v>
      </c>
      <c r="C6717" s="56" t="s">
        <v>4445</v>
      </c>
    </row>
    <row r="6718" spans="1:3" x14ac:dyDescent="0.25">
      <c r="A6718" s="56" t="s">
        <v>229</v>
      </c>
      <c r="B6718" s="56" t="s">
        <v>2517</v>
      </c>
      <c r="C6718" s="56" t="s">
        <v>4446</v>
      </c>
    </row>
    <row r="6719" spans="1:3" x14ac:dyDescent="0.25">
      <c r="A6719" s="56" t="s">
        <v>229</v>
      </c>
      <c r="B6719" s="56" t="s">
        <v>659</v>
      </c>
      <c r="C6719" s="56" t="s">
        <v>4446</v>
      </c>
    </row>
    <row r="6720" spans="1:3" x14ac:dyDescent="0.25">
      <c r="A6720" s="56" t="s">
        <v>229</v>
      </c>
      <c r="B6720" s="56" t="s">
        <v>1717</v>
      </c>
      <c r="C6720" s="56" t="s">
        <v>4444</v>
      </c>
    </row>
    <row r="6721" spans="1:3" x14ac:dyDescent="0.25">
      <c r="A6721" s="56" t="s">
        <v>229</v>
      </c>
      <c r="B6721" s="56" t="s">
        <v>2151</v>
      </c>
      <c r="C6721" s="56" t="s">
        <v>4446</v>
      </c>
    </row>
    <row r="6722" spans="1:3" x14ac:dyDescent="0.25">
      <c r="A6722" s="56" t="s">
        <v>229</v>
      </c>
      <c r="B6722" s="56" t="s">
        <v>1649</v>
      </c>
      <c r="C6722" s="56" t="s">
        <v>5249</v>
      </c>
    </row>
    <row r="6723" spans="1:3" x14ac:dyDescent="0.25">
      <c r="A6723" s="56" t="s">
        <v>229</v>
      </c>
      <c r="B6723" s="56" t="s">
        <v>1307</v>
      </c>
      <c r="C6723" s="56" t="s">
        <v>5249</v>
      </c>
    </row>
    <row r="6724" spans="1:3" x14ac:dyDescent="0.25">
      <c r="A6724" s="56" t="s">
        <v>229</v>
      </c>
      <c r="B6724" s="56" t="s">
        <v>1713</v>
      </c>
      <c r="C6724" s="56" t="s">
        <v>4445</v>
      </c>
    </row>
    <row r="6725" spans="1:3" x14ac:dyDescent="0.25">
      <c r="A6725" s="56" t="s">
        <v>229</v>
      </c>
      <c r="B6725" s="56" t="s">
        <v>1809</v>
      </c>
      <c r="C6725" s="56" t="s">
        <v>4446</v>
      </c>
    </row>
    <row r="6726" spans="1:3" x14ac:dyDescent="0.25">
      <c r="A6726" s="56" t="s">
        <v>229</v>
      </c>
      <c r="B6726" s="56" t="s">
        <v>1707</v>
      </c>
      <c r="C6726" s="56" t="s">
        <v>4468</v>
      </c>
    </row>
    <row r="6727" spans="1:3" x14ac:dyDescent="0.25">
      <c r="A6727" s="56" t="s">
        <v>229</v>
      </c>
      <c r="B6727" s="56" t="s">
        <v>1969</v>
      </c>
      <c r="C6727" s="56" t="s">
        <v>5249</v>
      </c>
    </row>
    <row r="6728" spans="1:3" x14ac:dyDescent="0.25">
      <c r="A6728" s="56" t="s">
        <v>229</v>
      </c>
      <c r="B6728" s="56" t="s">
        <v>1997</v>
      </c>
      <c r="C6728" s="56" t="s">
        <v>4446</v>
      </c>
    </row>
    <row r="6729" spans="1:3" x14ac:dyDescent="0.25">
      <c r="A6729" s="56" t="s">
        <v>229</v>
      </c>
      <c r="B6729" s="56" t="s">
        <v>1179</v>
      </c>
      <c r="C6729" s="56" t="s">
        <v>4449</v>
      </c>
    </row>
    <row r="6730" spans="1:3" x14ac:dyDescent="0.25">
      <c r="A6730" s="56" t="s">
        <v>229</v>
      </c>
      <c r="B6730" s="56" t="s">
        <v>2767</v>
      </c>
      <c r="C6730" s="56" t="s">
        <v>4447</v>
      </c>
    </row>
    <row r="6731" spans="1:3" x14ac:dyDescent="0.25">
      <c r="A6731" s="56" t="s">
        <v>229</v>
      </c>
      <c r="B6731" s="56" t="s">
        <v>1311</v>
      </c>
      <c r="C6731" s="56" t="s">
        <v>5249</v>
      </c>
    </row>
    <row r="6732" spans="1:3" x14ac:dyDescent="0.25">
      <c r="A6732" s="56" t="s">
        <v>229</v>
      </c>
      <c r="B6732" s="56" t="s">
        <v>1805</v>
      </c>
      <c r="C6732" s="56" t="s">
        <v>4446</v>
      </c>
    </row>
    <row r="6733" spans="1:3" x14ac:dyDescent="0.25">
      <c r="A6733" s="56" t="s">
        <v>229</v>
      </c>
      <c r="B6733" s="56" t="s">
        <v>1725</v>
      </c>
      <c r="C6733" s="56" t="s">
        <v>4445</v>
      </c>
    </row>
    <row r="6734" spans="1:3" x14ac:dyDescent="0.25">
      <c r="A6734" s="56" t="s">
        <v>229</v>
      </c>
      <c r="B6734" s="56" t="s">
        <v>1967</v>
      </c>
      <c r="C6734" s="56" t="s">
        <v>5249</v>
      </c>
    </row>
    <row r="6735" spans="1:3" x14ac:dyDescent="0.25">
      <c r="A6735" s="56" t="s">
        <v>153</v>
      </c>
      <c r="B6735" s="56" t="s">
        <v>3017</v>
      </c>
      <c r="C6735" s="56" t="s">
        <v>4505</v>
      </c>
    </row>
    <row r="6736" spans="1:3" x14ac:dyDescent="0.25">
      <c r="A6736" s="56" t="s">
        <v>153</v>
      </c>
      <c r="B6736" s="56" t="s">
        <v>3013</v>
      </c>
      <c r="C6736" s="56" t="s">
        <v>4505</v>
      </c>
    </row>
    <row r="6737" spans="1:3" x14ac:dyDescent="0.25">
      <c r="A6737" s="56" t="s">
        <v>153</v>
      </c>
      <c r="B6737" s="56" t="s">
        <v>2927</v>
      </c>
      <c r="C6737" s="56" t="s">
        <v>4505</v>
      </c>
    </row>
    <row r="6738" spans="1:3" x14ac:dyDescent="0.25">
      <c r="A6738" s="56" t="s">
        <v>153</v>
      </c>
      <c r="B6738" s="56" t="s">
        <v>1307</v>
      </c>
      <c r="C6738" s="56" t="s">
        <v>5250</v>
      </c>
    </row>
    <row r="6739" spans="1:3" x14ac:dyDescent="0.25">
      <c r="A6739" s="56" t="s">
        <v>153</v>
      </c>
      <c r="B6739" s="56" t="s">
        <v>651</v>
      </c>
      <c r="C6739" s="56" t="s">
        <v>4505</v>
      </c>
    </row>
    <row r="6740" spans="1:3" x14ac:dyDescent="0.25">
      <c r="A6740" s="56" t="s">
        <v>153</v>
      </c>
      <c r="B6740" s="56" t="s">
        <v>2749</v>
      </c>
      <c r="C6740" s="56" t="s">
        <v>4466</v>
      </c>
    </row>
    <row r="6741" spans="1:3" x14ac:dyDescent="0.25">
      <c r="A6741" s="56" t="s">
        <v>153</v>
      </c>
      <c r="B6741" s="56" t="s">
        <v>1807</v>
      </c>
      <c r="C6741" s="56" t="s">
        <v>5251</v>
      </c>
    </row>
    <row r="6742" spans="1:3" x14ac:dyDescent="0.25">
      <c r="A6742" s="56" t="s">
        <v>153</v>
      </c>
      <c r="B6742" s="56" t="s">
        <v>1997</v>
      </c>
      <c r="C6742" s="56" t="s">
        <v>4502</v>
      </c>
    </row>
    <row r="6743" spans="1:3" x14ac:dyDescent="0.25">
      <c r="A6743" s="56" t="s">
        <v>153</v>
      </c>
      <c r="B6743" s="56" t="s">
        <v>3005</v>
      </c>
      <c r="C6743" s="56" t="s">
        <v>4505</v>
      </c>
    </row>
    <row r="6744" spans="1:3" x14ac:dyDescent="0.25">
      <c r="A6744" s="56" t="s">
        <v>153</v>
      </c>
      <c r="B6744" s="56" t="s">
        <v>3007</v>
      </c>
      <c r="C6744" s="56" t="s">
        <v>4505</v>
      </c>
    </row>
    <row r="6745" spans="1:3" x14ac:dyDescent="0.25">
      <c r="A6745" s="56" t="s">
        <v>153</v>
      </c>
      <c r="B6745" s="56" t="s">
        <v>1255</v>
      </c>
      <c r="C6745" s="56" t="s">
        <v>5252</v>
      </c>
    </row>
    <row r="6746" spans="1:3" x14ac:dyDescent="0.25">
      <c r="A6746" s="56" t="s">
        <v>153</v>
      </c>
      <c r="B6746" s="56" t="s">
        <v>1179</v>
      </c>
      <c r="C6746" s="56" t="s">
        <v>4460</v>
      </c>
    </row>
    <row r="6747" spans="1:3" x14ac:dyDescent="0.25">
      <c r="A6747" s="56" t="s">
        <v>153</v>
      </c>
      <c r="B6747" s="56" t="s">
        <v>3001</v>
      </c>
      <c r="C6747" s="56" t="s">
        <v>4505</v>
      </c>
    </row>
    <row r="6748" spans="1:3" x14ac:dyDescent="0.25">
      <c r="A6748" s="56" t="s">
        <v>153</v>
      </c>
      <c r="B6748" s="56" t="s">
        <v>1995</v>
      </c>
      <c r="C6748" s="56" t="s">
        <v>4502</v>
      </c>
    </row>
    <row r="6749" spans="1:3" x14ac:dyDescent="0.25">
      <c r="A6749" s="56" t="s">
        <v>153</v>
      </c>
      <c r="B6749" s="56" t="s">
        <v>655</v>
      </c>
      <c r="C6749" s="56" t="s">
        <v>4505</v>
      </c>
    </row>
    <row r="6750" spans="1:3" x14ac:dyDescent="0.25">
      <c r="A6750" s="56" t="s">
        <v>153</v>
      </c>
      <c r="B6750" s="56" t="s">
        <v>1711</v>
      </c>
      <c r="C6750" s="56" t="s">
        <v>4445</v>
      </c>
    </row>
    <row r="6751" spans="1:3" x14ac:dyDescent="0.25">
      <c r="A6751" s="56" t="s">
        <v>153</v>
      </c>
      <c r="B6751" s="56" t="s">
        <v>2765</v>
      </c>
      <c r="C6751" s="56" t="s">
        <v>4458</v>
      </c>
    </row>
    <row r="6752" spans="1:3" x14ac:dyDescent="0.25">
      <c r="A6752" s="56" t="s">
        <v>153</v>
      </c>
      <c r="B6752" s="56" t="s">
        <v>2767</v>
      </c>
      <c r="C6752" s="56" t="s">
        <v>4458</v>
      </c>
    </row>
    <row r="6753" spans="1:3" x14ac:dyDescent="0.25">
      <c r="A6753" s="56" t="s">
        <v>153</v>
      </c>
      <c r="B6753" s="56" t="s">
        <v>2925</v>
      </c>
      <c r="C6753" s="56" t="s">
        <v>4505</v>
      </c>
    </row>
    <row r="6754" spans="1:3" x14ac:dyDescent="0.25">
      <c r="A6754" s="56" t="s">
        <v>153</v>
      </c>
      <c r="B6754" s="56" t="s">
        <v>1649</v>
      </c>
      <c r="C6754" s="56" t="s">
        <v>5250</v>
      </c>
    </row>
    <row r="6755" spans="1:3" x14ac:dyDescent="0.25">
      <c r="A6755" s="56" t="s">
        <v>153</v>
      </c>
      <c r="B6755" s="56" t="s">
        <v>669</v>
      </c>
      <c r="C6755" s="56" t="s">
        <v>4505</v>
      </c>
    </row>
    <row r="6756" spans="1:3" x14ac:dyDescent="0.25">
      <c r="A6756" s="56" t="s">
        <v>153</v>
      </c>
      <c r="B6756" s="56" t="s">
        <v>3011</v>
      </c>
      <c r="C6756" s="56" t="s">
        <v>4505</v>
      </c>
    </row>
    <row r="6757" spans="1:3" x14ac:dyDescent="0.25">
      <c r="A6757" s="56" t="s">
        <v>153</v>
      </c>
      <c r="B6757" s="56" t="s">
        <v>665</v>
      </c>
      <c r="C6757" s="56" t="s">
        <v>4505</v>
      </c>
    </row>
    <row r="6758" spans="1:3" x14ac:dyDescent="0.25">
      <c r="A6758" s="56" t="s">
        <v>153</v>
      </c>
      <c r="B6758" s="56" t="s">
        <v>2921</v>
      </c>
      <c r="C6758" s="56" t="s">
        <v>4505</v>
      </c>
    </row>
    <row r="6759" spans="1:3" x14ac:dyDescent="0.25">
      <c r="A6759" s="56" t="s">
        <v>153</v>
      </c>
      <c r="B6759" s="56" t="s">
        <v>3015</v>
      </c>
      <c r="C6759" s="56" t="s">
        <v>4505</v>
      </c>
    </row>
    <row r="6760" spans="1:3" x14ac:dyDescent="0.25">
      <c r="A6760" s="56" t="s">
        <v>153</v>
      </c>
      <c r="B6760" s="56" t="s">
        <v>2917</v>
      </c>
      <c r="C6760" s="56" t="s">
        <v>4505</v>
      </c>
    </row>
    <row r="6761" spans="1:3" x14ac:dyDescent="0.25">
      <c r="A6761" s="56" t="s">
        <v>153</v>
      </c>
      <c r="B6761" s="56" t="s">
        <v>653</v>
      </c>
      <c r="C6761" s="56" t="s">
        <v>4505</v>
      </c>
    </row>
    <row r="6762" spans="1:3" x14ac:dyDescent="0.25">
      <c r="A6762" s="56" t="s">
        <v>153</v>
      </c>
      <c r="B6762" s="56" t="s">
        <v>3003</v>
      </c>
      <c r="C6762" s="56" t="s">
        <v>4505</v>
      </c>
    </row>
    <row r="6763" spans="1:3" x14ac:dyDescent="0.25">
      <c r="A6763" s="56" t="s">
        <v>153</v>
      </c>
      <c r="B6763" s="56" t="s">
        <v>2923</v>
      </c>
      <c r="C6763" s="56" t="s">
        <v>4505</v>
      </c>
    </row>
    <row r="6764" spans="1:3" x14ac:dyDescent="0.25">
      <c r="A6764" s="56" t="s">
        <v>153</v>
      </c>
      <c r="B6764" s="56" t="s">
        <v>1715</v>
      </c>
      <c r="C6764" s="56" t="s">
        <v>4445</v>
      </c>
    </row>
    <row r="6765" spans="1:3" x14ac:dyDescent="0.25">
      <c r="A6765" s="56" t="s">
        <v>153</v>
      </c>
      <c r="B6765" s="56" t="s">
        <v>3009</v>
      </c>
      <c r="C6765" s="56" t="s">
        <v>4505</v>
      </c>
    </row>
    <row r="6766" spans="1:3" x14ac:dyDescent="0.25">
      <c r="A6766" s="56" t="s">
        <v>153</v>
      </c>
      <c r="B6766" s="56" t="s">
        <v>2517</v>
      </c>
      <c r="C6766" s="56" t="s">
        <v>5253</v>
      </c>
    </row>
    <row r="6767" spans="1:3" x14ac:dyDescent="0.25">
      <c r="A6767" s="56" t="s">
        <v>153</v>
      </c>
      <c r="B6767" s="56" t="s">
        <v>2285</v>
      </c>
      <c r="C6767" s="56" t="s">
        <v>5254</v>
      </c>
    </row>
    <row r="6768" spans="1:3" x14ac:dyDescent="0.25">
      <c r="A6768" s="56" t="s">
        <v>153</v>
      </c>
      <c r="B6768" s="56" t="s">
        <v>2999</v>
      </c>
      <c r="C6768" s="56" t="s">
        <v>4505</v>
      </c>
    </row>
    <row r="6769" spans="1:3" x14ac:dyDescent="0.25">
      <c r="A6769" s="56" t="s">
        <v>153</v>
      </c>
      <c r="B6769" s="56" t="s">
        <v>659</v>
      </c>
      <c r="C6769" s="56" t="s">
        <v>4469</v>
      </c>
    </row>
    <row r="6770" spans="1:3" x14ac:dyDescent="0.25">
      <c r="A6770" s="56" t="s">
        <v>153</v>
      </c>
      <c r="B6770" s="56" t="s">
        <v>2997</v>
      </c>
      <c r="C6770" s="56" t="s">
        <v>4505</v>
      </c>
    </row>
    <row r="6771" spans="1:3" x14ac:dyDescent="0.25">
      <c r="A6771" s="56" t="s">
        <v>153</v>
      </c>
      <c r="B6771" s="56" t="s">
        <v>667</v>
      </c>
      <c r="C6771" s="56" t="s">
        <v>4505</v>
      </c>
    </row>
    <row r="6772" spans="1:3" x14ac:dyDescent="0.25">
      <c r="A6772" s="56" t="s">
        <v>153</v>
      </c>
      <c r="B6772" s="56" t="s">
        <v>2751</v>
      </c>
      <c r="C6772" s="56" t="s">
        <v>4466</v>
      </c>
    </row>
    <row r="6773" spans="1:3" x14ac:dyDescent="0.25">
      <c r="A6773" s="56" t="s">
        <v>153</v>
      </c>
      <c r="B6773" s="56" t="s">
        <v>2151</v>
      </c>
      <c r="C6773" s="56" t="s">
        <v>4446</v>
      </c>
    </row>
    <row r="6774" spans="1:3" x14ac:dyDescent="0.25">
      <c r="A6774" s="56" t="s">
        <v>153</v>
      </c>
      <c r="B6774" s="56" t="s">
        <v>2919</v>
      </c>
      <c r="C6774" s="56" t="s">
        <v>4505</v>
      </c>
    </row>
    <row r="6775" spans="1:3" x14ac:dyDescent="0.25">
      <c r="A6775" s="56" t="s">
        <v>153</v>
      </c>
      <c r="B6775" s="56" t="s">
        <v>3019</v>
      </c>
      <c r="C6775" s="56" t="s">
        <v>4505</v>
      </c>
    </row>
    <row r="6776" spans="1:3" x14ac:dyDescent="0.25">
      <c r="A6776" s="56" t="s">
        <v>153</v>
      </c>
      <c r="B6776" s="56" t="s">
        <v>1707</v>
      </c>
      <c r="C6776" s="56" t="s">
        <v>4457</v>
      </c>
    </row>
    <row r="6777" spans="1:3" x14ac:dyDescent="0.25">
      <c r="A6777" s="56" t="s">
        <v>153</v>
      </c>
      <c r="B6777" s="56" t="s">
        <v>1727</v>
      </c>
      <c r="C6777" s="56" t="s">
        <v>4445</v>
      </c>
    </row>
    <row r="6778" spans="1:3" x14ac:dyDescent="0.25">
      <c r="A6778" s="56" t="s">
        <v>153</v>
      </c>
      <c r="B6778" s="56" t="s">
        <v>1717</v>
      </c>
      <c r="C6778" s="56" t="s">
        <v>4444</v>
      </c>
    </row>
    <row r="6779" spans="1:3" x14ac:dyDescent="0.25">
      <c r="A6779" s="56" t="s">
        <v>153</v>
      </c>
      <c r="B6779" s="56" t="s">
        <v>1805</v>
      </c>
      <c r="C6779" s="56" t="s">
        <v>5251</v>
      </c>
    </row>
    <row r="6780" spans="1:3" x14ac:dyDescent="0.25">
      <c r="A6780" s="56" t="s">
        <v>153</v>
      </c>
      <c r="B6780" s="56" t="s">
        <v>1309</v>
      </c>
      <c r="C6780" s="56" t="s">
        <v>5250</v>
      </c>
    </row>
    <row r="6781" spans="1:3" x14ac:dyDescent="0.25">
      <c r="A6781" s="56" t="s">
        <v>153</v>
      </c>
      <c r="B6781" s="56" t="s">
        <v>2539</v>
      </c>
      <c r="C6781" s="56" t="s">
        <v>5253</v>
      </c>
    </row>
    <row r="6782" spans="1:3" x14ac:dyDescent="0.25">
      <c r="A6782" s="56" t="s">
        <v>153</v>
      </c>
      <c r="B6782" s="56" t="s">
        <v>1305</v>
      </c>
      <c r="C6782" s="56" t="s">
        <v>5250</v>
      </c>
    </row>
    <row r="6783" spans="1:3" x14ac:dyDescent="0.25">
      <c r="A6783" s="56" t="s">
        <v>153</v>
      </c>
      <c r="B6783" s="56" t="s">
        <v>1969</v>
      </c>
      <c r="C6783" s="56" t="s">
        <v>5250</v>
      </c>
    </row>
    <row r="6784" spans="1:3" x14ac:dyDescent="0.25">
      <c r="A6784" s="56" t="s">
        <v>153</v>
      </c>
      <c r="B6784" s="56" t="s">
        <v>1719</v>
      </c>
      <c r="C6784" s="56" t="s">
        <v>4451</v>
      </c>
    </row>
    <row r="6785" spans="1:3" x14ac:dyDescent="0.25">
      <c r="A6785" s="56" t="s">
        <v>153</v>
      </c>
      <c r="B6785" s="56" t="s">
        <v>1725</v>
      </c>
      <c r="C6785" s="56" t="s">
        <v>4445</v>
      </c>
    </row>
    <row r="6786" spans="1:3" x14ac:dyDescent="0.25">
      <c r="A6786" s="56" t="s">
        <v>153</v>
      </c>
      <c r="B6786" s="56" t="s">
        <v>1311</v>
      </c>
      <c r="C6786" s="56" t="s">
        <v>5250</v>
      </c>
    </row>
    <row r="6787" spans="1:3" x14ac:dyDescent="0.25">
      <c r="A6787" s="56" t="s">
        <v>153</v>
      </c>
      <c r="B6787" s="56" t="s">
        <v>1713</v>
      </c>
      <c r="C6787" s="56" t="s">
        <v>4445</v>
      </c>
    </row>
    <row r="6788" spans="1:3" x14ac:dyDescent="0.25">
      <c r="A6788" s="56" t="s">
        <v>153</v>
      </c>
      <c r="B6788" s="56" t="s">
        <v>1967</v>
      </c>
      <c r="C6788" s="56" t="s">
        <v>5250</v>
      </c>
    </row>
    <row r="6789" spans="1:3" x14ac:dyDescent="0.25">
      <c r="A6789" s="56" t="s">
        <v>153</v>
      </c>
      <c r="B6789" s="56" t="s">
        <v>1809</v>
      </c>
      <c r="C6789" s="56" t="s">
        <v>4496</v>
      </c>
    </row>
    <row r="6790" spans="1:3" x14ac:dyDescent="0.25">
      <c r="A6790" s="56" t="s">
        <v>153</v>
      </c>
      <c r="B6790" s="56" t="s">
        <v>1003</v>
      </c>
      <c r="C6790" s="56" t="s">
        <v>4469</v>
      </c>
    </row>
    <row r="6791" spans="1:3" x14ac:dyDescent="0.25">
      <c r="A6791" s="56" t="s">
        <v>153</v>
      </c>
      <c r="B6791" s="56" t="s">
        <v>1723</v>
      </c>
      <c r="C6791" s="56" t="s">
        <v>4445</v>
      </c>
    </row>
    <row r="6792" spans="1:3" x14ac:dyDescent="0.25">
      <c r="A6792" s="56" t="s">
        <v>106</v>
      </c>
      <c r="B6792" s="56" t="s">
        <v>669</v>
      </c>
      <c r="C6792" s="56" t="s">
        <v>4505</v>
      </c>
    </row>
    <row r="6793" spans="1:3" x14ac:dyDescent="0.25">
      <c r="A6793" s="56" t="s">
        <v>106</v>
      </c>
      <c r="B6793" s="56" t="s">
        <v>1805</v>
      </c>
      <c r="C6793" s="56" t="s">
        <v>5255</v>
      </c>
    </row>
    <row r="6794" spans="1:3" x14ac:dyDescent="0.25">
      <c r="A6794" s="56" t="s">
        <v>106</v>
      </c>
      <c r="B6794" s="56" t="s">
        <v>1961</v>
      </c>
      <c r="C6794" s="56" t="s">
        <v>5256</v>
      </c>
    </row>
    <row r="6795" spans="1:3" x14ac:dyDescent="0.25">
      <c r="A6795" s="56" t="s">
        <v>106</v>
      </c>
      <c r="B6795" s="56" t="s">
        <v>1179</v>
      </c>
      <c r="C6795" s="56" t="s">
        <v>4460</v>
      </c>
    </row>
    <row r="6796" spans="1:3" x14ac:dyDescent="0.25">
      <c r="A6796" s="56" t="s">
        <v>106</v>
      </c>
      <c r="B6796" s="56" t="s">
        <v>1997</v>
      </c>
      <c r="C6796" s="56" t="s">
        <v>4502</v>
      </c>
    </row>
    <row r="6797" spans="1:3" x14ac:dyDescent="0.25">
      <c r="A6797" s="56" t="s">
        <v>106</v>
      </c>
      <c r="B6797" s="56" t="s">
        <v>1307</v>
      </c>
      <c r="C6797" s="56" t="s">
        <v>5257</v>
      </c>
    </row>
    <row r="6798" spans="1:3" x14ac:dyDescent="0.25">
      <c r="A6798" s="56" t="s">
        <v>106</v>
      </c>
      <c r="B6798" s="56" t="s">
        <v>655</v>
      </c>
      <c r="C6798" s="56" t="s">
        <v>4505</v>
      </c>
    </row>
    <row r="6799" spans="1:3" x14ac:dyDescent="0.25">
      <c r="A6799" s="56" t="s">
        <v>106</v>
      </c>
      <c r="B6799" s="56" t="s">
        <v>1969</v>
      </c>
      <c r="C6799" s="56" t="s">
        <v>5257</v>
      </c>
    </row>
    <row r="6800" spans="1:3" x14ac:dyDescent="0.25">
      <c r="A6800" s="56" t="s">
        <v>106</v>
      </c>
      <c r="B6800" s="56" t="s">
        <v>3015</v>
      </c>
      <c r="C6800" s="56" t="s">
        <v>4505</v>
      </c>
    </row>
    <row r="6801" spans="1:3" x14ac:dyDescent="0.25">
      <c r="A6801" s="56" t="s">
        <v>106</v>
      </c>
      <c r="B6801" s="56" t="s">
        <v>653</v>
      </c>
      <c r="C6801" s="56" t="s">
        <v>4505</v>
      </c>
    </row>
    <row r="6802" spans="1:3" x14ac:dyDescent="0.25">
      <c r="A6802" s="56" t="s">
        <v>106</v>
      </c>
      <c r="B6802" s="56" t="s">
        <v>1311</v>
      </c>
      <c r="C6802" s="56" t="s">
        <v>5257</v>
      </c>
    </row>
    <row r="6803" spans="1:3" x14ac:dyDescent="0.25">
      <c r="A6803" s="56" t="s">
        <v>106</v>
      </c>
      <c r="B6803" s="56" t="s">
        <v>667</v>
      </c>
      <c r="C6803" s="56" t="s">
        <v>4505</v>
      </c>
    </row>
    <row r="6804" spans="1:3" x14ac:dyDescent="0.25">
      <c r="A6804" s="56" t="s">
        <v>106</v>
      </c>
      <c r="B6804" s="56" t="s">
        <v>1963</v>
      </c>
      <c r="C6804" s="56" t="s">
        <v>5256</v>
      </c>
    </row>
    <row r="6805" spans="1:3" x14ac:dyDescent="0.25">
      <c r="A6805" s="56" t="s">
        <v>106</v>
      </c>
      <c r="B6805" s="56" t="s">
        <v>3003</v>
      </c>
      <c r="C6805" s="56" t="s">
        <v>4505</v>
      </c>
    </row>
    <row r="6806" spans="1:3" x14ac:dyDescent="0.25">
      <c r="A6806" s="56" t="s">
        <v>106</v>
      </c>
      <c r="B6806" s="56" t="s">
        <v>2923</v>
      </c>
      <c r="C6806" s="56" t="s">
        <v>4505</v>
      </c>
    </row>
    <row r="6807" spans="1:3" x14ac:dyDescent="0.25">
      <c r="A6807" s="56" t="s">
        <v>106</v>
      </c>
      <c r="B6807" s="56" t="s">
        <v>2919</v>
      </c>
      <c r="C6807" s="56" t="s">
        <v>4505</v>
      </c>
    </row>
    <row r="6808" spans="1:3" x14ac:dyDescent="0.25">
      <c r="A6808" s="56" t="s">
        <v>106</v>
      </c>
      <c r="B6808" s="56" t="s">
        <v>3009</v>
      </c>
      <c r="C6808" s="56" t="s">
        <v>4505</v>
      </c>
    </row>
    <row r="6809" spans="1:3" x14ac:dyDescent="0.25">
      <c r="A6809" s="56" t="s">
        <v>106</v>
      </c>
      <c r="B6809" s="56" t="s">
        <v>2999</v>
      </c>
      <c r="C6809" s="56" t="s">
        <v>4505</v>
      </c>
    </row>
    <row r="6810" spans="1:3" x14ac:dyDescent="0.25">
      <c r="A6810" s="56" t="s">
        <v>106</v>
      </c>
      <c r="B6810" s="56" t="s">
        <v>1723</v>
      </c>
      <c r="C6810" s="56" t="s">
        <v>5258</v>
      </c>
    </row>
    <row r="6811" spans="1:3" x14ac:dyDescent="0.25">
      <c r="A6811" s="56" t="s">
        <v>106</v>
      </c>
      <c r="B6811" s="56" t="s">
        <v>3011</v>
      </c>
      <c r="C6811" s="56" t="s">
        <v>4505</v>
      </c>
    </row>
    <row r="6812" spans="1:3" x14ac:dyDescent="0.25">
      <c r="A6812" s="56" t="s">
        <v>106</v>
      </c>
      <c r="B6812" s="56" t="s">
        <v>1967</v>
      </c>
      <c r="C6812" s="56" t="s">
        <v>5257</v>
      </c>
    </row>
    <row r="6813" spans="1:3" x14ac:dyDescent="0.25">
      <c r="A6813" s="56" t="s">
        <v>106</v>
      </c>
      <c r="B6813" s="56" t="s">
        <v>1713</v>
      </c>
      <c r="C6813" s="56" t="s">
        <v>4445</v>
      </c>
    </row>
    <row r="6814" spans="1:3" x14ac:dyDescent="0.25">
      <c r="A6814" s="56" t="s">
        <v>106</v>
      </c>
      <c r="B6814" s="56" t="s">
        <v>2997</v>
      </c>
      <c r="C6814" s="56" t="s">
        <v>4505</v>
      </c>
    </row>
    <row r="6815" spans="1:3" x14ac:dyDescent="0.25">
      <c r="A6815" s="56" t="s">
        <v>106</v>
      </c>
      <c r="B6815" s="56" t="s">
        <v>1719</v>
      </c>
      <c r="C6815" s="56" t="s">
        <v>4451</v>
      </c>
    </row>
    <row r="6816" spans="1:3" x14ac:dyDescent="0.25">
      <c r="A6816" s="56" t="s">
        <v>106</v>
      </c>
      <c r="B6816" s="56" t="s">
        <v>2925</v>
      </c>
      <c r="C6816" s="56" t="s">
        <v>4505</v>
      </c>
    </row>
    <row r="6817" spans="1:3" x14ac:dyDescent="0.25">
      <c r="A6817" s="56" t="s">
        <v>106</v>
      </c>
      <c r="B6817" s="56" t="s">
        <v>1305</v>
      </c>
      <c r="C6817" s="56" t="s">
        <v>5257</v>
      </c>
    </row>
    <row r="6818" spans="1:3" x14ac:dyDescent="0.25">
      <c r="A6818" s="56" t="s">
        <v>106</v>
      </c>
      <c r="B6818" s="56" t="s">
        <v>2917</v>
      </c>
      <c r="C6818" s="56" t="s">
        <v>4505</v>
      </c>
    </row>
    <row r="6819" spans="1:3" x14ac:dyDescent="0.25">
      <c r="A6819" s="56" t="s">
        <v>106</v>
      </c>
      <c r="B6819" s="56" t="s">
        <v>665</v>
      </c>
      <c r="C6819" s="56" t="s">
        <v>4505</v>
      </c>
    </row>
    <row r="6820" spans="1:3" x14ac:dyDescent="0.25">
      <c r="A6820" s="56" t="s">
        <v>106</v>
      </c>
      <c r="B6820" s="56" t="s">
        <v>2751</v>
      </c>
      <c r="C6820" s="56" t="s">
        <v>4466</v>
      </c>
    </row>
    <row r="6821" spans="1:3" x14ac:dyDescent="0.25">
      <c r="A6821" s="56" t="s">
        <v>106</v>
      </c>
      <c r="B6821" s="56" t="s">
        <v>2539</v>
      </c>
      <c r="C6821" s="56" t="s">
        <v>5255</v>
      </c>
    </row>
    <row r="6822" spans="1:3" x14ac:dyDescent="0.25">
      <c r="A6822" s="56" t="s">
        <v>106</v>
      </c>
      <c r="B6822" s="56" t="s">
        <v>3005</v>
      </c>
      <c r="C6822" s="56" t="s">
        <v>4505</v>
      </c>
    </row>
    <row r="6823" spans="1:3" x14ac:dyDescent="0.25">
      <c r="A6823" s="56" t="s">
        <v>106</v>
      </c>
      <c r="B6823" s="56" t="s">
        <v>3017</v>
      </c>
      <c r="C6823" s="56" t="s">
        <v>4505</v>
      </c>
    </row>
    <row r="6824" spans="1:3" x14ac:dyDescent="0.25">
      <c r="A6824" s="56" t="s">
        <v>106</v>
      </c>
      <c r="B6824" s="56" t="s">
        <v>651</v>
      </c>
      <c r="C6824" s="56" t="s">
        <v>4505</v>
      </c>
    </row>
    <row r="6825" spans="1:3" x14ac:dyDescent="0.25">
      <c r="A6825" s="56" t="s">
        <v>106</v>
      </c>
      <c r="B6825" s="56" t="s">
        <v>2765</v>
      </c>
      <c r="C6825" s="56" t="s">
        <v>4458</v>
      </c>
    </row>
    <row r="6826" spans="1:3" x14ac:dyDescent="0.25">
      <c r="A6826" s="56" t="s">
        <v>106</v>
      </c>
      <c r="B6826" s="56" t="s">
        <v>1255</v>
      </c>
      <c r="C6826" s="56" t="s">
        <v>5259</v>
      </c>
    </row>
    <row r="6827" spans="1:3" x14ac:dyDescent="0.25">
      <c r="A6827" s="56" t="s">
        <v>106</v>
      </c>
      <c r="B6827" s="56" t="s">
        <v>1309</v>
      </c>
      <c r="C6827" s="56" t="s">
        <v>5257</v>
      </c>
    </row>
    <row r="6828" spans="1:3" x14ac:dyDescent="0.25">
      <c r="A6828" s="56" t="s">
        <v>106</v>
      </c>
      <c r="B6828" s="56" t="s">
        <v>1715</v>
      </c>
      <c r="C6828" s="56" t="s">
        <v>4445</v>
      </c>
    </row>
    <row r="6829" spans="1:3" x14ac:dyDescent="0.25">
      <c r="A6829" s="56" t="s">
        <v>106</v>
      </c>
      <c r="B6829" s="56" t="s">
        <v>659</v>
      </c>
      <c r="C6829" s="56" t="s">
        <v>4469</v>
      </c>
    </row>
    <row r="6830" spans="1:3" x14ac:dyDescent="0.25">
      <c r="A6830" s="56" t="s">
        <v>106</v>
      </c>
      <c r="B6830" s="56" t="s">
        <v>1717</v>
      </c>
      <c r="C6830" s="56" t="s">
        <v>5260</v>
      </c>
    </row>
    <row r="6831" spans="1:3" x14ac:dyDescent="0.25">
      <c r="A6831" s="56" t="s">
        <v>106</v>
      </c>
      <c r="B6831" s="56" t="s">
        <v>1003</v>
      </c>
      <c r="C6831" s="56" t="s">
        <v>4469</v>
      </c>
    </row>
    <row r="6832" spans="1:3" x14ac:dyDescent="0.25">
      <c r="A6832" s="56" t="s">
        <v>106</v>
      </c>
      <c r="B6832" s="56" t="s">
        <v>1727</v>
      </c>
      <c r="C6832" s="56" t="s">
        <v>4445</v>
      </c>
    </row>
    <row r="6833" spans="1:3" x14ac:dyDescent="0.25">
      <c r="A6833" s="56" t="s">
        <v>106</v>
      </c>
      <c r="B6833" s="56" t="s">
        <v>1649</v>
      </c>
      <c r="C6833" s="56" t="s">
        <v>5257</v>
      </c>
    </row>
    <row r="6834" spans="1:3" x14ac:dyDescent="0.25">
      <c r="A6834" s="56" t="s">
        <v>106</v>
      </c>
      <c r="B6834" s="56" t="s">
        <v>2927</v>
      </c>
      <c r="C6834" s="56" t="s">
        <v>4505</v>
      </c>
    </row>
    <row r="6835" spans="1:3" x14ac:dyDescent="0.25">
      <c r="A6835" s="56" t="s">
        <v>106</v>
      </c>
      <c r="B6835" s="56" t="s">
        <v>2749</v>
      </c>
      <c r="C6835" s="56" t="s">
        <v>4466</v>
      </c>
    </row>
    <row r="6836" spans="1:3" x14ac:dyDescent="0.25">
      <c r="A6836" s="56" t="s">
        <v>106</v>
      </c>
      <c r="B6836" s="56" t="s">
        <v>2517</v>
      </c>
      <c r="C6836" s="56" t="s">
        <v>5255</v>
      </c>
    </row>
    <row r="6837" spans="1:3" x14ac:dyDescent="0.25">
      <c r="A6837" s="56" t="s">
        <v>106</v>
      </c>
      <c r="B6837" s="56" t="s">
        <v>1711</v>
      </c>
      <c r="C6837" s="56" t="s">
        <v>5258</v>
      </c>
    </row>
    <row r="6838" spans="1:3" x14ac:dyDescent="0.25">
      <c r="A6838" s="56" t="s">
        <v>106</v>
      </c>
      <c r="B6838" s="56" t="s">
        <v>2767</v>
      </c>
      <c r="C6838" s="56" t="s">
        <v>4458</v>
      </c>
    </row>
    <row r="6839" spans="1:3" x14ac:dyDescent="0.25">
      <c r="A6839" s="56" t="s">
        <v>106</v>
      </c>
      <c r="B6839" s="56" t="s">
        <v>2285</v>
      </c>
      <c r="C6839" s="56" t="s">
        <v>5261</v>
      </c>
    </row>
    <row r="6840" spans="1:3" x14ac:dyDescent="0.25">
      <c r="A6840" s="56" t="s">
        <v>106</v>
      </c>
      <c r="B6840" s="56" t="s">
        <v>1995</v>
      </c>
      <c r="C6840" s="56" t="s">
        <v>4502</v>
      </c>
    </row>
    <row r="6841" spans="1:3" x14ac:dyDescent="0.25">
      <c r="A6841" s="56" t="s">
        <v>106</v>
      </c>
      <c r="B6841" s="56" t="s">
        <v>1725</v>
      </c>
      <c r="C6841" s="56" t="s">
        <v>4445</v>
      </c>
    </row>
    <row r="6842" spans="1:3" x14ac:dyDescent="0.25">
      <c r="A6842" s="56" t="s">
        <v>106</v>
      </c>
      <c r="B6842" s="56" t="s">
        <v>3019</v>
      </c>
      <c r="C6842" s="56" t="s">
        <v>4505</v>
      </c>
    </row>
    <row r="6843" spans="1:3" x14ac:dyDescent="0.25">
      <c r="A6843" s="56" t="s">
        <v>106</v>
      </c>
      <c r="B6843" s="56" t="s">
        <v>3013</v>
      </c>
      <c r="C6843" s="56" t="s">
        <v>4505</v>
      </c>
    </row>
    <row r="6844" spans="1:3" x14ac:dyDescent="0.25">
      <c r="A6844" s="56" t="s">
        <v>106</v>
      </c>
      <c r="B6844" s="56" t="s">
        <v>2921</v>
      </c>
      <c r="C6844" s="56" t="s">
        <v>4505</v>
      </c>
    </row>
    <row r="6845" spans="1:3" x14ac:dyDescent="0.25">
      <c r="A6845" s="56" t="s">
        <v>106</v>
      </c>
      <c r="B6845" s="56" t="s">
        <v>2151</v>
      </c>
      <c r="C6845" s="56" t="s">
        <v>4446</v>
      </c>
    </row>
    <row r="6846" spans="1:3" x14ac:dyDescent="0.25">
      <c r="A6846" s="56" t="s">
        <v>106</v>
      </c>
      <c r="B6846" s="56" t="s">
        <v>1707</v>
      </c>
      <c r="C6846" s="56" t="s">
        <v>4457</v>
      </c>
    </row>
    <row r="6847" spans="1:3" x14ac:dyDescent="0.25">
      <c r="A6847" s="56" t="s">
        <v>106</v>
      </c>
      <c r="B6847" s="56" t="s">
        <v>3001</v>
      </c>
      <c r="C6847" s="56" t="s">
        <v>4505</v>
      </c>
    </row>
    <row r="6848" spans="1:3" x14ac:dyDescent="0.25">
      <c r="A6848" s="56" t="s">
        <v>106</v>
      </c>
      <c r="B6848" s="56" t="s">
        <v>1807</v>
      </c>
      <c r="C6848" s="56" t="s">
        <v>5255</v>
      </c>
    </row>
    <row r="6849" spans="1:3" x14ac:dyDescent="0.25">
      <c r="A6849" s="56" t="s">
        <v>106</v>
      </c>
      <c r="B6849" s="56" t="s">
        <v>1809</v>
      </c>
      <c r="C6849" s="56" t="s">
        <v>4496</v>
      </c>
    </row>
    <row r="6850" spans="1:3" x14ac:dyDescent="0.25">
      <c r="A6850" s="56" t="s">
        <v>106</v>
      </c>
      <c r="B6850" s="56" t="s">
        <v>3007</v>
      </c>
      <c r="C6850" s="56" t="s">
        <v>4505</v>
      </c>
    </row>
    <row r="6851" spans="1:3" x14ac:dyDescent="0.25">
      <c r="A6851" s="56" t="s">
        <v>35</v>
      </c>
      <c r="B6851" s="56" t="s">
        <v>1967</v>
      </c>
      <c r="C6851" s="56" t="s">
        <v>5262</v>
      </c>
    </row>
    <row r="6852" spans="1:3" x14ac:dyDescent="0.25">
      <c r="A6852" s="56" t="s">
        <v>35</v>
      </c>
      <c r="B6852" s="56" t="s">
        <v>1003</v>
      </c>
      <c r="C6852" s="56" t="s">
        <v>4469</v>
      </c>
    </row>
    <row r="6853" spans="1:3" x14ac:dyDescent="0.25">
      <c r="A6853" s="56" t="s">
        <v>35</v>
      </c>
      <c r="B6853" s="56" t="s">
        <v>1719</v>
      </c>
      <c r="C6853" s="56" t="s">
        <v>5263</v>
      </c>
    </row>
    <row r="6854" spans="1:3" x14ac:dyDescent="0.25">
      <c r="A6854" s="56" t="s">
        <v>35</v>
      </c>
      <c r="B6854" s="56" t="s">
        <v>1711</v>
      </c>
      <c r="C6854" s="56" t="s">
        <v>4445</v>
      </c>
    </row>
    <row r="6855" spans="1:3" x14ac:dyDescent="0.25">
      <c r="A6855" s="56" t="s">
        <v>35</v>
      </c>
      <c r="B6855" s="56" t="s">
        <v>2925</v>
      </c>
      <c r="C6855" s="56" t="s">
        <v>4505</v>
      </c>
    </row>
    <row r="6856" spans="1:3" x14ac:dyDescent="0.25">
      <c r="A6856" s="56" t="s">
        <v>35</v>
      </c>
      <c r="B6856" s="56" t="s">
        <v>2997</v>
      </c>
      <c r="C6856" s="56" t="s">
        <v>4505</v>
      </c>
    </row>
    <row r="6857" spans="1:3" x14ac:dyDescent="0.25">
      <c r="A6857" s="56" t="s">
        <v>35</v>
      </c>
      <c r="B6857" s="56" t="s">
        <v>1713</v>
      </c>
      <c r="C6857" s="56" t="s">
        <v>4445</v>
      </c>
    </row>
    <row r="6858" spans="1:3" x14ac:dyDescent="0.25">
      <c r="A6858" s="56" t="s">
        <v>35</v>
      </c>
      <c r="B6858" s="56" t="s">
        <v>3007</v>
      </c>
      <c r="C6858" s="56" t="s">
        <v>4505</v>
      </c>
    </row>
    <row r="6859" spans="1:3" x14ac:dyDescent="0.25">
      <c r="A6859" s="56" t="s">
        <v>35</v>
      </c>
      <c r="B6859" s="56" t="s">
        <v>1305</v>
      </c>
      <c r="C6859" s="56" t="s">
        <v>5262</v>
      </c>
    </row>
    <row r="6860" spans="1:3" x14ac:dyDescent="0.25">
      <c r="A6860" s="56" t="s">
        <v>35</v>
      </c>
      <c r="B6860" s="56" t="s">
        <v>2917</v>
      </c>
      <c r="C6860" s="56" t="s">
        <v>4505</v>
      </c>
    </row>
    <row r="6861" spans="1:3" x14ac:dyDescent="0.25">
      <c r="A6861" s="56" t="s">
        <v>35</v>
      </c>
      <c r="B6861" s="56" t="s">
        <v>1707</v>
      </c>
      <c r="C6861" s="56" t="s">
        <v>4448</v>
      </c>
    </row>
    <row r="6862" spans="1:3" x14ac:dyDescent="0.25">
      <c r="A6862" s="56" t="s">
        <v>35</v>
      </c>
      <c r="B6862" s="56" t="s">
        <v>665</v>
      </c>
      <c r="C6862" s="56" t="s">
        <v>4505</v>
      </c>
    </row>
    <row r="6863" spans="1:3" x14ac:dyDescent="0.25">
      <c r="A6863" s="56" t="s">
        <v>35</v>
      </c>
      <c r="B6863" s="56" t="s">
        <v>3019</v>
      </c>
      <c r="C6863" s="56" t="s">
        <v>4505</v>
      </c>
    </row>
    <row r="6864" spans="1:3" x14ac:dyDescent="0.25">
      <c r="A6864" s="56" t="s">
        <v>35</v>
      </c>
      <c r="B6864" s="56" t="s">
        <v>2751</v>
      </c>
      <c r="C6864" s="56" t="s">
        <v>4466</v>
      </c>
    </row>
    <row r="6865" spans="1:3" x14ac:dyDescent="0.25">
      <c r="A6865" s="56" t="s">
        <v>35</v>
      </c>
      <c r="B6865" s="56" t="s">
        <v>2539</v>
      </c>
      <c r="C6865" s="56" t="s">
        <v>5264</v>
      </c>
    </row>
    <row r="6866" spans="1:3" x14ac:dyDescent="0.25">
      <c r="A6866" s="56" t="s">
        <v>35</v>
      </c>
      <c r="B6866" s="56" t="s">
        <v>1807</v>
      </c>
      <c r="C6866" s="56" t="s">
        <v>5265</v>
      </c>
    </row>
    <row r="6867" spans="1:3" x14ac:dyDescent="0.25">
      <c r="A6867" s="56" t="s">
        <v>35</v>
      </c>
      <c r="B6867" s="56" t="s">
        <v>3005</v>
      </c>
      <c r="C6867" s="56" t="s">
        <v>4505</v>
      </c>
    </row>
    <row r="6868" spans="1:3" x14ac:dyDescent="0.25">
      <c r="A6868" s="56" t="s">
        <v>35</v>
      </c>
      <c r="B6868" s="56" t="s">
        <v>3017</v>
      </c>
      <c r="C6868" s="56" t="s">
        <v>4505</v>
      </c>
    </row>
    <row r="6869" spans="1:3" x14ac:dyDescent="0.25">
      <c r="A6869" s="56" t="s">
        <v>35</v>
      </c>
      <c r="B6869" s="56" t="s">
        <v>2517</v>
      </c>
      <c r="C6869" s="56" t="s">
        <v>5264</v>
      </c>
    </row>
    <row r="6870" spans="1:3" x14ac:dyDescent="0.25">
      <c r="A6870" s="56" t="s">
        <v>35</v>
      </c>
      <c r="B6870" s="56" t="s">
        <v>651</v>
      </c>
      <c r="C6870" s="56" t="s">
        <v>4505</v>
      </c>
    </row>
    <row r="6871" spans="1:3" x14ac:dyDescent="0.25">
      <c r="A6871" s="56" t="s">
        <v>35</v>
      </c>
      <c r="B6871" s="56" t="s">
        <v>2765</v>
      </c>
      <c r="C6871" s="56" t="s">
        <v>4458</v>
      </c>
    </row>
    <row r="6872" spans="1:3" x14ac:dyDescent="0.25">
      <c r="A6872" s="56" t="s">
        <v>35</v>
      </c>
      <c r="B6872" s="56" t="s">
        <v>2749</v>
      </c>
      <c r="C6872" s="56" t="s">
        <v>4466</v>
      </c>
    </row>
    <row r="6873" spans="1:3" x14ac:dyDescent="0.25">
      <c r="A6873" s="56" t="s">
        <v>35</v>
      </c>
      <c r="B6873" s="56" t="s">
        <v>1255</v>
      </c>
      <c r="C6873" s="56" t="s">
        <v>5264</v>
      </c>
    </row>
    <row r="6874" spans="1:3" x14ac:dyDescent="0.25">
      <c r="A6874" s="56" t="s">
        <v>35</v>
      </c>
      <c r="B6874" s="56" t="s">
        <v>1309</v>
      </c>
      <c r="C6874" s="56" t="s">
        <v>5262</v>
      </c>
    </row>
    <row r="6875" spans="1:3" x14ac:dyDescent="0.25">
      <c r="A6875" s="56" t="s">
        <v>35</v>
      </c>
      <c r="B6875" s="56" t="s">
        <v>1727</v>
      </c>
      <c r="C6875" s="56" t="s">
        <v>4445</v>
      </c>
    </row>
    <row r="6876" spans="1:3" x14ac:dyDescent="0.25">
      <c r="A6876" s="56" t="s">
        <v>35</v>
      </c>
      <c r="B6876" s="56" t="s">
        <v>1715</v>
      </c>
      <c r="C6876" s="56" t="s">
        <v>4445</v>
      </c>
    </row>
    <row r="6877" spans="1:3" x14ac:dyDescent="0.25">
      <c r="A6877" s="56" t="s">
        <v>35</v>
      </c>
      <c r="B6877" s="56" t="s">
        <v>659</v>
      </c>
      <c r="C6877" s="56" t="s">
        <v>4469</v>
      </c>
    </row>
    <row r="6878" spans="1:3" x14ac:dyDescent="0.25">
      <c r="A6878" s="56" t="s">
        <v>35</v>
      </c>
      <c r="B6878" s="56" t="s">
        <v>1717</v>
      </c>
      <c r="C6878" s="56" t="s">
        <v>5266</v>
      </c>
    </row>
    <row r="6879" spans="1:3" x14ac:dyDescent="0.25">
      <c r="A6879" s="56" t="s">
        <v>35</v>
      </c>
      <c r="B6879" s="56" t="s">
        <v>669</v>
      </c>
      <c r="C6879" s="56" t="s">
        <v>4505</v>
      </c>
    </row>
    <row r="6880" spans="1:3" x14ac:dyDescent="0.25">
      <c r="A6880" s="56" t="s">
        <v>35</v>
      </c>
      <c r="B6880" s="56" t="s">
        <v>1961</v>
      </c>
      <c r="C6880" s="56" t="s">
        <v>5267</v>
      </c>
    </row>
    <row r="6881" spans="1:3" x14ac:dyDescent="0.25">
      <c r="A6881" s="56" t="s">
        <v>35</v>
      </c>
      <c r="B6881" s="56" t="s">
        <v>2767</v>
      </c>
      <c r="C6881" s="56" t="s">
        <v>4458</v>
      </c>
    </row>
    <row r="6882" spans="1:3" x14ac:dyDescent="0.25">
      <c r="A6882" s="56" t="s">
        <v>35</v>
      </c>
      <c r="B6882" s="56" t="s">
        <v>1307</v>
      </c>
      <c r="C6882" s="56" t="s">
        <v>5262</v>
      </c>
    </row>
    <row r="6883" spans="1:3" x14ac:dyDescent="0.25">
      <c r="A6883" s="56" t="s">
        <v>35</v>
      </c>
      <c r="B6883" s="56" t="s">
        <v>1179</v>
      </c>
      <c r="C6883" s="56" t="s">
        <v>4460</v>
      </c>
    </row>
    <row r="6884" spans="1:3" x14ac:dyDescent="0.25">
      <c r="A6884" s="56" t="s">
        <v>35</v>
      </c>
      <c r="B6884" s="56" t="s">
        <v>1805</v>
      </c>
      <c r="C6884" s="56" t="s">
        <v>5265</v>
      </c>
    </row>
    <row r="6885" spans="1:3" x14ac:dyDescent="0.25">
      <c r="A6885" s="56" t="s">
        <v>35</v>
      </c>
      <c r="B6885" s="56" t="s">
        <v>1997</v>
      </c>
      <c r="C6885" s="56" t="s">
        <v>4502</v>
      </c>
    </row>
    <row r="6886" spans="1:3" x14ac:dyDescent="0.25">
      <c r="A6886" s="56" t="s">
        <v>35</v>
      </c>
      <c r="B6886" s="56" t="s">
        <v>1725</v>
      </c>
      <c r="C6886" s="56" t="s">
        <v>4445</v>
      </c>
    </row>
    <row r="6887" spans="1:3" x14ac:dyDescent="0.25">
      <c r="A6887" s="56" t="s">
        <v>35</v>
      </c>
      <c r="B6887" s="56" t="s">
        <v>1995</v>
      </c>
      <c r="C6887" s="56" t="s">
        <v>4502</v>
      </c>
    </row>
    <row r="6888" spans="1:3" x14ac:dyDescent="0.25">
      <c r="A6888" s="56" t="s">
        <v>35</v>
      </c>
      <c r="B6888" s="56" t="s">
        <v>655</v>
      </c>
      <c r="C6888" s="56" t="s">
        <v>4505</v>
      </c>
    </row>
    <row r="6889" spans="1:3" x14ac:dyDescent="0.25">
      <c r="A6889" s="56" t="s">
        <v>35</v>
      </c>
      <c r="B6889" s="56" t="s">
        <v>1969</v>
      </c>
      <c r="C6889" s="56" t="s">
        <v>5262</v>
      </c>
    </row>
    <row r="6890" spans="1:3" x14ac:dyDescent="0.25">
      <c r="A6890" s="56" t="s">
        <v>35</v>
      </c>
      <c r="B6890" s="56" t="s">
        <v>2921</v>
      </c>
      <c r="C6890" s="56" t="s">
        <v>4505</v>
      </c>
    </row>
    <row r="6891" spans="1:3" x14ac:dyDescent="0.25">
      <c r="A6891" s="56" t="s">
        <v>35</v>
      </c>
      <c r="B6891" s="56" t="s">
        <v>3001</v>
      </c>
      <c r="C6891" s="56" t="s">
        <v>4505</v>
      </c>
    </row>
    <row r="6892" spans="1:3" x14ac:dyDescent="0.25">
      <c r="A6892" s="56" t="s">
        <v>35</v>
      </c>
      <c r="B6892" s="56" t="s">
        <v>3015</v>
      </c>
      <c r="C6892" s="56" t="s">
        <v>4505</v>
      </c>
    </row>
    <row r="6893" spans="1:3" x14ac:dyDescent="0.25">
      <c r="A6893" s="56" t="s">
        <v>35</v>
      </c>
      <c r="B6893" s="56" t="s">
        <v>653</v>
      </c>
      <c r="C6893" s="56" t="s">
        <v>4505</v>
      </c>
    </row>
    <row r="6894" spans="1:3" x14ac:dyDescent="0.25">
      <c r="A6894" s="56" t="s">
        <v>35</v>
      </c>
      <c r="B6894" s="56" t="s">
        <v>1311</v>
      </c>
      <c r="C6894" s="56" t="s">
        <v>5262</v>
      </c>
    </row>
    <row r="6895" spans="1:3" x14ac:dyDescent="0.25">
      <c r="A6895" s="56" t="s">
        <v>35</v>
      </c>
      <c r="B6895" s="56" t="s">
        <v>1809</v>
      </c>
      <c r="C6895" s="56" t="s">
        <v>4496</v>
      </c>
    </row>
    <row r="6896" spans="1:3" x14ac:dyDescent="0.25">
      <c r="A6896" s="56" t="s">
        <v>35</v>
      </c>
      <c r="B6896" s="56" t="s">
        <v>667</v>
      </c>
      <c r="C6896" s="56" t="s">
        <v>4505</v>
      </c>
    </row>
    <row r="6897" spans="1:3" x14ac:dyDescent="0.25">
      <c r="A6897" s="56" t="s">
        <v>35</v>
      </c>
      <c r="B6897" s="56" t="s">
        <v>1963</v>
      </c>
      <c r="C6897" s="56" t="s">
        <v>5267</v>
      </c>
    </row>
    <row r="6898" spans="1:3" x14ac:dyDescent="0.25">
      <c r="A6898" s="56" t="s">
        <v>35</v>
      </c>
      <c r="B6898" s="56" t="s">
        <v>3013</v>
      </c>
      <c r="C6898" s="56" t="s">
        <v>4505</v>
      </c>
    </row>
    <row r="6899" spans="1:3" x14ac:dyDescent="0.25">
      <c r="A6899" s="56" t="s">
        <v>35</v>
      </c>
      <c r="B6899" s="56" t="s">
        <v>3003</v>
      </c>
      <c r="C6899" s="56" t="s">
        <v>4505</v>
      </c>
    </row>
    <row r="6900" spans="1:3" x14ac:dyDescent="0.25">
      <c r="A6900" s="56" t="s">
        <v>35</v>
      </c>
      <c r="B6900" s="56" t="s">
        <v>2923</v>
      </c>
      <c r="C6900" s="56" t="s">
        <v>4505</v>
      </c>
    </row>
    <row r="6901" spans="1:3" x14ac:dyDescent="0.25">
      <c r="A6901" s="56" t="s">
        <v>35</v>
      </c>
      <c r="B6901" s="56" t="s">
        <v>2919</v>
      </c>
      <c r="C6901" s="56" t="s">
        <v>4505</v>
      </c>
    </row>
    <row r="6902" spans="1:3" x14ac:dyDescent="0.25">
      <c r="A6902" s="56" t="s">
        <v>35</v>
      </c>
      <c r="B6902" s="56" t="s">
        <v>2151</v>
      </c>
      <c r="C6902" s="56" t="s">
        <v>4446</v>
      </c>
    </row>
    <row r="6903" spans="1:3" x14ac:dyDescent="0.25">
      <c r="A6903" s="56" t="s">
        <v>35</v>
      </c>
      <c r="B6903" s="56" t="s">
        <v>3009</v>
      </c>
      <c r="C6903" s="56" t="s">
        <v>4505</v>
      </c>
    </row>
    <row r="6904" spans="1:3" x14ac:dyDescent="0.25">
      <c r="A6904" s="56" t="s">
        <v>35</v>
      </c>
      <c r="B6904" s="56" t="s">
        <v>2999</v>
      </c>
      <c r="C6904" s="56" t="s">
        <v>4505</v>
      </c>
    </row>
    <row r="6905" spans="1:3" x14ac:dyDescent="0.25">
      <c r="A6905" s="56" t="s">
        <v>35</v>
      </c>
      <c r="B6905" s="56" t="s">
        <v>2927</v>
      </c>
      <c r="C6905" s="56" t="s">
        <v>4505</v>
      </c>
    </row>
    <row r="6906" spans="1:3" x14ac:dyDescent="0.25">
      <c r="A6906" s="56" t="s">
        <v>35</v>
      </c>
      <c r="B6906" s="56" t="s">
        <v>1649</v>
      </c>
      <c r="C6906" s="56" t="s">
        <v>5262</v>
      </c>
    </row>
    <row r="6907" spans="1:3" x14ac:dyDescent="0.25">
      <c r="A6907" s="56" t="s">
        <v>35</v>
      </c>
      <c r="B6907" s="56" t="s">
        <v>1723</v>
      </c>
      <c r="C6907" s="56" t="s">
        <v>4445</v>
      </c>
    </row>
    <row r="6908" spans="1:3" x14ac:dyDescent="0.25">
      <c r="A6908" s="56" t="s">
        <v>35</v>
      </c>
      <c r="B6908" s="56" t="s">
        <v>3011</v>
      </c>
      <c r="C6908" s="56" t="s">
        <v>4505</v>
      </c>
    </row>
    <row r="6909" spans="1:3" x14ac:dyDescent="0.25">
      <c r="A6909" s="56" t="s">
        <v>265</v>
      </c>
      <c r="B6909" s="56" t="s">
        <v>1807</v>
      </c>
      <c r="C6909" s="56" t="s">
        <v>4446</v>
      </c>
    </row>
    <row r="6910" spans="1:3" x14ac:dyDescent="0.25">
      <c r="A6910" s="56" t="s">
        <v>265</v>
      </c>
      <c r="B6910" s="56" t="s">
        <v>1809</v>
      </c>
      <c r="C6910" s="56" t="s">
        <v>4446</v>
      </c>
    </row>
    <row r="6911" spans="1:3" x14ac:dyDescent="0.25">
      <c r="A6911" s="56" t="s">
        <v>265</v>
      </c>
      <c r="B6911" s="56" t="s">
        <v>1305</v>
      </c>
      <c r="C6911" s="56" t="s">
        <v>5268</v>
      </c>
    </row>
    <row r="6912" spans="1:3" x14ac:dyDescent="0.25">
      <c r="A6912" s="56" t="s">
        <v>265</v>
      </c>
      <c r="B6912" s="56" t="s">
        <v>2539</v>
      </c>
      <c r="C6912" s="56" t="s">
        <v>4446</v>
      </c>
    </row>
    <row r="6913" spans="1:3" x14ac:dyDescent="0.25">
      <c r="A6913" s="56" t="s">
        <v>265</v>
      </c>
      <c r="B6913" s="56" t="s">
        <v>1711</v>
      </c>
      <c r="C6913" s="56" t="s">
        <v>4445</v>
      </c>
    </row>
    <row r="6914" spans="1:3" x14ac:dyDescent="0.25">
      <c r="A6914" s="56" t="s">
        <v>265</v>
      </c>
      <c r="B6914" s="56" t="s">
        <v>1969</v>
      </c>
      <c r="C6914" s="56" t="s">
        <v>5268</v>
      </c>
    </row>
    <row r="6915" spans="1:3" x14ac:dyDescent="0.25">
      <c r="A6915" s="56" t="s">
        <v>265</v>
      </c>
      <c r="B6915" s="56" t="s">
        <v>2749</v>
      </c>
      <c r="C6915" s="56" t="s">
        <v>4535</v>
      </c>
    </row>
    <row r="6916" spans="1:3" x14ac:dyDescent="0.25">
      <c r="A6916" s="56" t="s">
        <v>265</v>
      </c>
      <c r="B6916" s="56" t="s">
        <v>2151</v>
      </c>
      <c r="C6916" s="56" t="s">
        <v>4446</v>
      </c>
    </row>
    <row r="6917" spans="1:3" x14ac:dyDescent="0.25">
      <c r="A6917" s="56" t="s">
        <v>265</v>
      </c>
      <c r="B6917" s="56" t="s">
        <v>1997</v>
      </c>
      <c r="C6917" s="56" t="s">
        <v>4446</v>
      </c>
    </row>
    <row r="6918" spans="1:3" x14ac:dyDescent="0.25">
      <c r="A6918" s="56" t="s">
        <v>265</v>
      </c>
      <c r="B6918" s="56" t="s">
        <v>1725</v>
      </c>
      <c r="C6918" s="56" t="s">
        <v>4445</v>
      </c>
    </row>
    <row r="6919" spans="1:3" x14ac:dyDescent="0.25">
      <c r="A6919" s="56" t="s">
        <v>265</v>
      </c>
      <c r="B6919" s="56" t="s">
        <v>1003</v>
      </c>
      <c r="C6919" s="56" t="s">
        <v>4446</v>
      </c>
    </row>
    <row r="6920" spans="1:3" x14ac:dyDescent="0.25">
      <c r="A6920" s="56" t="s">
        <v>265</v>
      </c>
      <c r="B6920" s="56" t="s">
        <v>1959</v>
      </c>
      <c r="C6920" s="56" t="s">
        <v>5269</v>
      </c>
    </row>
    <row r="6921" spans="1:3" x14ac:dyDescent="0.25">
      <c r="A6921" s="56" t="s">
        <v>265</v>
      </c>
      <c r="B6921" s="56" t="s">
        <v>1307</v>
      </c>
      <c r="C6921" s="56" t="s">
        <v>5268</v>
      </c>
    </row>
    <row r="6922" spans="1:3" x14ac:dyDescent="0.25">
      <c r="A6922" s="56" t="s">
        <v>265</v>
      </c>
      <c r="B6922" s="56" t="s">
        <v>2767</v>
      </c>
      <c r="C6922" s="56" t="s">
        <v>4447</v>
      </c>
    </row>
    <row r="6923" spans="1:3" x14ac:dyDescent="0.25">
      <c r="A6923" s="56" t="s">
        <v>265</v>
      </c>
      <c r="B6923" s="56" t="s">
        <v>1961</v>
      </c>
      <c r="C6923" s="56" t="s">
        <v>5270</v>
      </c>
    </row>
    <row r="6924" spans="1:3" x14ac:dyDescent="0.25">
      <c r="A6924" s="56" t="s">
        <v>265</v>
      </c>
      <c r="B6924" s="56" t="s">
        <v>1723</v>
      </c>
      <c r="C6924" s="56" t="s">
        <v>4445</v>
      </c>
    </row>
    <row r="6925" spans="1:3" x14ac:dyDescent="0.25">
      <c r="A6925" s="56" t="s">
        <v>265</v>
      </c>
      <c r="B6925" s="56" t="s">
        <v>1715</v>
      </c>
      <c r="C6925" s="56" t="s">
        <v>4445</v>
      </c>
    </row>
    <row r="6926" spans="1:3" x14ac:dyDescent="0.25">
      <c r="A6926" s="56" t="s">
        <v>265</v>
      </c>
      <c r="B6926" s="56" t="s">
        <v>1963</v>
      </c>
      <c r="C6926" s="56" t="s">
        <v>5270</v>
      </c>
    </row>
    <row r="6927" spans="1:3" x14ac:dyDescent="0.25">
      <c r="A6927" s="56" t="s">
        <v>265</v>
      </c>
      <c r="B6927" s="56" t="s">
        <v>1311</v>
      </c>
      <c r="C6927" s="56" t="s">
        <v>5268</v>
      </c>
    </row>
    <row r="6928" spans="1:3" x14ac:dyDescent="0.25">
      <c r="A6928" s="56" t="s">
        <v>265</v>
      </c>
      <c r="B6928" s="56" t="s">
        <v>1719</v>
      </c>
      <c r="C6928" s="56" t="s">
        <v>4459</v>
      </c>
    </row>
    <row r="6929" spans="1:3" x14ac:dyDescent="0.25">
      <c r="A6929" s="56" t="s">
        <v>265</v>
      </c>
      <c r="B6929" s="56" t="s">
        <v>1805</v>
      </c>
      <c r="C6929" s="56" t="s">
        <v>4446</v>
      </c>
    </row>
    <row r="6930" spans="1:3" x14ac:dyDescent="0.25">
      <c r="A6930" s="56" t="s">
        <v>265</v>
      </c>
      <c r="B6930" s="56" t="s">
        <v>1179</v>
      </c>
      <c r="C6930" s="56" t="s">
        <v>4449</v>
      </c>
    </row>
    <row r="6931" spans="1:3" x14ac:dyDescent="0.25">
      <c r="A6931" s="56" t="s">
        <v>265</v>
      </c>
      <c r="B6931" s="56" t="s">
        <v>1967</v>
      </c>
      <c r="C6931" s="56" t="s">
        <v>5268</v>
      </c>
    </row>
    <row r="6932" spans="1:3" x14ac:dyDescent="0.25">
      <c r="A6932" s="56" t="s">
        <v>265</v>
      </c>
      <c r="B6932" s="56" t="s">
        <v>1717</v>
      </c>
      <c r="C6932" s="56" t="s">
        <v>4444</v>
      </c>
    </row>
    <row r="6933" spans="1:3" x14ac:dyDescent="0.25">
      <c r="A6933" s="56" t="s">
        <v>265</v>
      </c>
      <c r="B6933" s="56" t="s">
        <v>1995</v>
      </c>
      <c r="C6933" s="56" t="s">
        <v>4446</v>
      </c>
    </row>
    <row r="6934" spans="1:3" x14ac:dyDescent="0.25">
      <c r="A6934" s="56" t="s">
        <v>265</v>
      </c>
      <c r="B6934" s="56" t="s">
        <v>1713</v>
      </c>
      <c r="C6934" s="56" t="s">
        <v>4445</v>
      </c>
    </row>
    <row r="6935" spans="1:3" x14ac:dyDescent="0.25">
      <c r="A6935" s="56" t="s">
        <v>265</v>
      </c>
      <c r="B6935" s="56" t="s">
        <v>1241</v>
      </c>
      <c r="C6935" s="56" t="s">
        <v>5206</v>
      </c>
    </row>
    <row r="6936" spans="1:3" x14ac:dyDescent="0.25">
      <c r="A6936" s="56" t="s">
        <v>265</v>
      </c>
      <c r="B6936" s="56" t="s">
        <v>1649</v>
      </c>
      <c r="C6936" s="56" t="s">
        <v>5268</v>
      </c>
    </row>
    <row r="6937" spans="1:3" x14ac:dyDescent="0.25">
      <c r="A6937" s="56" t="s">
        <v>265</v>
      </c>
      <c r="B6937" s="56" t="s">
        <v>2751</v>
      </c>
      <c r="C6937" s="56" t="s">
        <v>4535</v>
      </c>
    </row>
    <row r="6938" spans="1:3" x14ac:dyDescent="0.25">
      <c r="A6938" s="56" t="s">
        <v>265</v>
      </c>
      <c r="B6938" s="56" t="s">
        <v>1255</v>
      </c>
      <c r="C6938" s="56" t="s">
        <v>4446</v>
      </c>
    </row>
    <row r="6939" spans="1:3" x14ac:dyDescent="0.25">
      <c r="A6939" s="56" t="s">
        <v>265</v>
      </c>
      <c r="B6939" s="56" t="s">
        <v>2765</v>
      </c>
      <c r="C6939" s="56" t="s">
        <v>4447</v>
      </c>
    </row>
    <row r="6940" spans="1:3" x14ac:dyDescent="0.25">
      <c r="A6940" s="56" t="s">
        <v>265</v>
      </c>
      <c r="B6940" s="56" t="s">
        <v>1707</v>
      </c>
      <c r="C6940" s="56" t="s">
        <v>4457</v>
      </c>
    </row>
    <row r="6941" spans="1:3" x14ac:dyDescent="0.25">
      <c r="A6941" s="56" t="s">
        <v>265</v>
      </c>
      <c r="B6941" s="56" t="s">
        <v>2517</v>
      </c>
      <c r="C6941" s="56" t="s">
        <v>4446</v>
      </c>
    </row>
    <row r="6942" spans="1:3" x14ac:dyDescent="0.25">
      <c r="A6942" s="56" t="s">
        <v>265</v>
      </c>
      <c r="B6942" s="56" t="s">
        <v>1309</v>
      </c>
      <c r="C6942" s="56" t="s">
        <v>5268</v>
      </c>
    </row>
    <row r="6943" spans="1:3" x14ac:dyDescent="0.25">
      <c r="A6943" s="56" t="s">
        <v>265</v>
      </c>
      <c r="B6943" s="56" t="s">
        <v>659</v>
      </c>
      <c r="C6943" s="56" t="s">
        <v>4446</v>
      </c>
    </row>
    <row r="6944" spans="1:3" x14ac:dyDescent="0.25">
      <c r="A6944" s="56" t="s">
        <v>265</v>
      </c>
      <c r="B6944" s="56" t="s">
        <v>1727</v>
      </c>
      <c r="C6944" s="56" t="s">
        <v>4445</v>
      </c>
    </row>
    <row r="6945" spans="1:3" x14ac:dyDescent="0.25">
      <c r="A6945" s="56" t="s">
        <v>3466</v>
      </c>
      <c r="B6945" s="56" t="s">
        <v>1711</v>
      </c>
      <c r="C6945" s="56" t="s">
        <v>4445</v>
      </c>
    </row>
    <row r="6946" spans="1:3" x14ac:dyDescent="0.25">
      <c r="A6946" s="56" t="s">
        <v>3466</v>
      </c>
      <c r="B6946" s="56" t="s">
        <v>1255</v>
      </c>
      <c r="C6946" s="56" t="s">
        <v>5271</v>
      </c>
    </row>
    <row r="6947" spans="1:3" x14ac:dyDescent="0.25">
      <c r="A6947" s="56" t="s">
        <v>3466</v>
      </c>
      <c r="B6947" s="56" t="s">
        <v>1003</v>
      </c>
      <c r="C6947" s="56" t="s">
        <v>5272</v>
      </c>
    </row>
    <row r="6948" spans="1:3" x14ac:dyDescent="0.25">
      <c r="A6948" s="56" t="s">
        <v>3466</v>
      </c>
      <c r="B6948" s="56" t="s">
        <v>2517</v>
      </c>
      <c r="C6948" s="56" t="s">
        <v>5273</v>
      </c>
    </row>
    <row r="6949" spans="1:3" x14ac:dyDescent="0.25">
      <c r="A6949" s="56" t="s">
        <v>3466</v>
      </c>
      <c r="B6949" s="56" t="s">
        <v>1713</v>
      </c>
      <c r="C6949" s="56" t="s">
        <v>4445</v>
      </c>
    </row>
    <row r="6950" spans="1:3" x14ac:dyDescent="0.25">
      <c r="A6950" s="56" t="s">
        <v>3466</v>
      </c>
      <c r="B6950" s="56" t="s">
        <v>1807</v>
      </c>
      <c r="C6950" s="56" t="s">
        <v>5271</v>
      </c>
    </row>
    <row r="6951" spans="1:3" x14ac:dyDescent="0.25">
      <c r="A6951" s="56" t="s">
        <v>3466</v>
      </c>
      <c r="B6951" s="56" t="s">
        <v>1809</v>
      </c>
      <c r="C6951" s="56" t="s">
        <v>4496</v>
      </c>
    </row>
    <row r="6952" spans="1:3" x14ac:dyDescent="0.25">
      <c r="A6952" s="56" t="s">
        <v>3466</v>
      </c>
      <c r="B6952" s="56" t="s">
        <v>2539</v>
      </c>
      <c r="C6952" s="56" t="s">
        <v>5273</v>
      </c>
    </row>
    <row r="6953" spans="1:3" x14ac:dyDescent="0.25">
      <c r="A6953" s="56" t="s">
        <v>3466</v>
      </c>
      <c r="B6953" s="56" t="s">
        <v>1725</v>
      </c>
      <c r="C6953" s="56" t="s">
        <v>4445</v>
      </c>
    </row>
    <row r="6954" spans="1:3" x14ac:dyDescent="0.25">
      <c r="A6954" s="56" t="s">
        <v>3466</v>
      </c>
      <c r="B6954" s="56" t="s">
        <v>1717</v>
      </c>
      <c r="C6954" s="56" t="s">
        <v>4444</v>
      </c>
    </row>
    <row r="6955" spans="1:3" x14ac:dyDescent="0.25">
      <c r="A6955" s="56" t="s">
        <v>3466</v>
      </c>
      <c r="B6955" s="56" t="s">
        <v>1727</v>
      </c>
      <c r="C6955" s="56" t="s">
        <v>5274</v>
      </c>
    </row>
    <row r="6956" spans="1:3" x14ac:dyDescent="0.25">
      <c r="A6956" s="56" t="s">
        <v>3466</v>
      </c>
      <c r="B6956" s="56" t="s">
        <v>1805</v>
      </c>
      <c r="C6956" s="56" t="s">
        <v>5271</v>
      </c>
    </row>
    <row r="6957" spans="1:3" x14ac:dyDescent="0.25">
      <c r="A6957" s="56" t="s">
        <v>3466</v>
      </c>
      <c r="B6957" s="56" t="s">
        <v>1723</v>
      </c>
      <c r="C6957" s="56" t="s">
        <v>4445</v>
      </c>
    </row>
    <row r="6958" spans="1:3" x14ac:dyDescent="0.25">
      <c r="A6958" s="56" t="s">
        <v>3466</v>
      </c>
      <c r="B6958" s="56" t="s">
        <v>1715</v>
      </c>
      <c r="C6958" s="56" t="s">
        <v>5274</v>
      </c>
    </row>
    <row r="6959" spans="1:3" x14ac:dyDescent="0.25">
      <c r="A6959" s="56" t="s">
        <v>3466</v>
      </c>
      <c r="B6959" s="56" t="s">
        <v>659</v>
      </c>
      <c r="C6959" s="56" t="s">
        <v>5272</v>
      </c>
    </row>
    <row r="6960" spans="1:3" x14ac:dyDescent="0.25">
      <c r="A6960" s="56" t="s">
        <v>81</v>
      </c>
      <c r="B6960" s="56" t="s">
        <v>1707</v>
      </c>
      <c r="C6960" s="56" t="s">
        <v>4448</v>
      </c>
    </row>
    <row r="6961" spans="1:3" x14ac:dyDescent="0.25">
      <c r="A6961" s="56" t="s">
        <v>81</v>
      </c>
      <c r="B6961" s="56" t="s">
        <v>2517</v>
      </c>
      <c r="C6961" s="56" t="s">
        <v>4631</v>
      </c>
    </row>
    <row r="6962" spans="1:3" x14ac:dyDescent="0.25">
      <c r="A6962" s="56" t="s">
        <v>81</v>
      </c>
      <c r="B6962" s="56" t="s">
        <v>1003</v>
      </c>
      <c r="C6962" s="56" t="s">
        <v>4631</v>
      </c>
    </row>
    <row r="6963" spans="1:3" x14ac:dyDescent="0.25">
      <c r="A6963" s="56" t="s">
        <v>81</v>
      </c>
      <c r="B6963" s="56" t="s">
        <v>1711</v>
      </c>
      <c r="C6963" s="56" t="s">
        <v>4445</v>
      </c>
    </row>
    <row r="6964" spans="1:3" x14ac:dyDescent="0.25">
      <c r="A6964" s="56" t="s">
        <v>81</v>
      </c>
      <c r="B6964" s="56" t="s">
        <v>1649</v>
      </c>
      <c r="C6964" s="56" t="s">
        <v>5275</v>
      </c>
    </row>
    <row r="6965" spans="1:3" x14ac:dyDescent="0.25">
      <c r="A6965" s="56" t="s">
        <v>81</v>
      </c>
      <c r="B6965" s="56" t="s">
        <v>1807</v>
      </c>
      <c r="C6965" s="56" t="s">
        <v>4631</v>
      </c>
    </row>
    <row r="6966" spans="1:3" x14ac:dyDescent="0.25">
      <c r="A6966" s="56" t="s">
        <v>81</v>
      </c>
      <c r="B6966" s="56" t="s">
        <v>1809</v>
      </c>
      <c r="C6966" s="56" t="s">
        <v>4496</v>
      </c>
    </row>
    <row r="6967" spans="1:3" x14ac:dyDescent="0.25">
      <c r="A6967" s="56" t="s">
        <v>81</v>
      </c>
      <c r="B6967" s="56" t="s">
        <v>1725</v>
      </c>
      <c r="C6967" s="56" t="s">
        <v>4445</v>
      </c>
    </row>
    <row r="6968" spans="1:3" x14ac:dyDescent="0.25">
      <c r="A6968" s="56" t="s">
        <v>81</v>
      </c>
      <c r="B6968" s="56" t="s">
        <v>1717</v>
      </c>
      <c r="C6968" s="56" t="s">
        <v>4444</v>
      </c>
    </row>
    <row r="6969" spans="1:3" x14ac:dyDescent="0.25">
      <c r="A6969" s="56" t="s">
        <v>81</v>
      </c>
      <c r="B6969" s="56" t="s">
        <v>2767</v>
      </c>
      <c r="C6969" s="56" t="s">
        <v>4447</v>
      </c>
    </row>
    <row r="6970" spans="1:3" x14ac:dyDescent="0.25">
      <c r="A6970" s="56" t="s">
        <v>81</v>
      </c>
      <c r="B6970" s="56" t="s">
        <v>1239</v>
      </c>
      <c r="C6970" s="56" t="s">
        <v>5276</v>
      </c>
    </row>
    <row r="6971" spans="1:3" x14ac:dyDescent="0.25">
      <c r="A6971" s="56" t="s">
        <v>81</v>
      </c>
      <c r="B6971" s="56" t="s">
        <v>1307</v>
      </c>
      <c r="C6971" s="56" t="s">
        <v>5275</v>
      </c>
    </row>
    <row r="6972" spans="1:3" x14ac:dyDescent="0.25">
      <c r="A6972" s="56" t="s">
        <v>81</v>
      </c>
      <c r="B6972" s="56" t="s">
        <v>1179</v>
      </c>
      <c r="C6972" s="56" t="s">
        <v>4449</v>
      </c>
    </row>
    <row r="6973" spans="1:3" x14ac:dyDescent="0.25">
      <c r="A6973" s="56" t="s">
        <v>81</v>
      </c>
      <c r="B6973" s="56" t="s">
        <v>1805</v>
      </c>
      <c r="C6973" s="56" t="s">
        <v>4631</v>
      </c>
    </row>
    <row r="6974" spans="1:3" x14ac:dyDescent="0.25">
      <c r="A6974" s="56" t="s">
        <v>81</v>
      </c>
      <c r="B6974" s="56" t="s">
        <v>1997</v>
      </c>
      <c r="C6974" s="56" t="s">
        <v>4446</v>
      </c>
    </row>
    <row r="6975" spans="1:3" x14ac:dyDescent="0.25">
      <c r="A6975" s="56" t="s">
        <v>81</v>
      </c>
      <c r="B6975" s="56" t="s">
        <v>1969</v>
      </c>
      <c r="C6975" s="56" t="s">
        <v>5275</v>
      </c>
    </row>
    <row r="6976" spans="1:3" x14ac:dyDescent="0.25">
      <c r="A6976" s="56" t="s">
        <v>81</v>
      </c>
      <c r="B6976" s="56" t="s">
        <v>1715</v>
      </c>
      <c r="C6976" s="56" t="s">
        <v>4445</v>
      </c>
    </row>
    <row r="6977" spans="1:3" x14ac:dyDescent="0.25">
      <c r="A6977" s="56" t="s">
        <v>81</v>
      </c>
      <c r="B6977" s="56" t="s">
        <v>1311</v>
      </c>
      <c r="C6977" s="56" t="s">
        <v>5275</v>
      </c>
    </row>
    <row r="6978" spans="1:3" x14ac:dyDescent="0.25">
      <c r="A6978" s="56" t="s">
        <v>81</v>
      </c>
      <c r="B6978" s="56" t="s">
        <v>659</v>
      </c>
      <c r="C6978" s="56" t="s">
        <v>4631</v>
      </c>
    </row>
    <row r="6979" spans="1:3" x14ac:dyDescent="0.25">
      <c r="A6979" s="56" t="s">
        <v>81</v>
      </c>
      <c r="B6979" s="56" t="s">
        <v>1309</v>
      </c>
      <c r="C6979" s="56" t="s">
        <v>5275</v>
      </c>
    </row>
    <row r="6980" spans="1:3" x14ac:dyDescent="0.25">
      <c r="A6980" s="56" t="s">
        <v>81</v>
      </c>
      <c r="B6980" s="56" t="s">
        <v>2765</v>
      </c>
      <c r="C6980" s="56" t="s">
        <v>4447</v>
      </c>
    </row>
    <row r="6981" spans="1:3" x14ac:dyDescent="0.25">
      <c r="A6981" s="56" t="s">
        <v>81</v>
      </c>
      <c r="B6981" s="56" t="s">
        <v>1255</v>
      </c>
      <c r="C6981" s="56" t="s">
        <v>4631</v>
      </c>
    </row>
    <row r="6982" spans="1:3" x14ac:dyDescent="0.25">
      <c r="A6982" s="56" t="s">
        <v>81</v>
      </c>
      <c r="B6982" s="56" t="s">
        <v>1995</v>
      </c>
      <c r="C6982" s="56" t="s">
        <v>4446</v>
      </c>
    </row>
    <row r="6983" spans="1:3" x14ac:dyDescent="0.25">
      <c r="A6983" s="56" t="s">
        <v>81</v>
      </c>
      <c r="B6983" s="56" t="s">
        <v>1713</v>
      </c>
      <c r="C6983" s="56" t="s">
        <v>4445</v>
      </c>
    </row>
    <row r="6984" spans="1:3" x14ac:dyDescent="0.25">
      <c r="A6984" s="56" t="s">
        <v>81</v>
      </c>
      <c r="B6984" s="56" t="s">
        <v>1719</v>
      </c>
      <c r="C6984" s="56" t="s">
        <v>4459</v>
      </c>
    </row>
    <row r="6985" spans="1:3" x14ac:dyDescent="0.25">
      <c r="A6985" s="56" t="s">
        <v>81</v>
      </c>
      <c r="B6985" s="56" t="s">
        <v>1305</v>
      </c>
      <c r="C6985" s="56" t="s">
        <v>5275</v>
      </c>
    </row>
    <row r="6986" spans="1:3" x14ac:dyDescent="0.25">
      <c r="A6986" s="56" t="s">
        <v>81</v>
      </c>
      <c r="B6986" s="56" t="s">
        <v>1723</v>
      </c>
      <c r="C6986" s="56" t="s">
        <v>4445</v>
      </c>
    </row>
    <row r="6987" spans="1:3" x14ac:dyDescent="0.25">
      <c r="A6987" s="56" t="s">
        <v>81</v>
      </c>
      <c r="B6987" s="56" t="s">
        <v>1967</v>
      </c>
      <c r="C6987" s="56" t="s">
        <v>5275</v>
      </c>
    </row>
    <row r="6988" spans="1:3" x14ac:dyDescent="0.25">
      <c r="A6988" s="56" t="s">
        <v>81</v>
      </c>
      <c r="B6988" s="56" t="s">
        <v>2539</v>
      </c>
      <c r="C6988" s="56" t="s">
        <v>4631</v>
      </c>
    </row>
    <row r="6989" spans="1:3" x14ac:dyDescent="0.25">
      <c r="A6989" s="56" t="s">
        <v>81</v>
      </c>
      <c r="B6989" s="56" t="s">
        <v>1727</v>
      </c>
      <c r="C6989" s="56" t="s">
        <v>4445</v>
      </c>
    </row>
    <row r="6990" spans="1:3" x14ac:dyDescent="0.25">
      <c r="A6990" s="56" t="s">
        <v>385</v>
      </c>
      <c r="B6990" s="56" t="s">
        <v>2749</v>
      </c>
      <c r="C6990" s="56" t="s">
        <v>4535</v>
      </c>
    </row>
    <row r="6991" spans="1:3" x14ac:dyDescent="0.25">
      <c r="A6991" s="56" t="s">
        <v>385</v>
      </c>
      <c r="B6991" s="56" t="s">
        <v>1309</v>
      </c>
      <c r="C6991" s="56" t="s">
        <v>5277</v>
      </c>
    </row>
    <row r="6992" spans="1:3" x14ac:dyDescent="0.25">
      <c r="A6992" s="56" t="s">
        <v>385</v>
      </c>
      <c r="B6992" s="56" t="s">
        <v>2765</v>
      </c>
      <c r="C6992" s="56" t="s">
        <v>4458</v>
      </c>
    </row>
    <row r="6993" spans="1:3" x14ac:dyDescent="0.25">
      <c r="A6993" s="56" t="s">
        <v>385</v>
      </c>
      <c r="B6993" s="56" t="s">
        <v>1711</v>
      </c>
      <c r="C6993" s="56" t="s">
        <v>4445</v>
      </c>
    </row>
    <row r="6994" spans="1:3" x14ac:dyDescent="0.25">
      <c r="A6994" s="56" t="s">
        <v>385</v>
      </c>
      <c r="B6994" s="56" t="s">
        <v>1369</v>
      </c>
      <c r="C6994" s="56" t="s">
        <v>4452</v>
      </c>
    </row>
    <row r="6995" spans="1:3" x14ac:dyDescent="0.25">
      <c r="A6995" s="56" t="s">
        <v>385</v>
      </c>
      <c r="B6995" s="56" t="s">
        <v>1707</v>
      </c>
      <c r="C6995" s="56" t="s">
        <v>5278</v>
      </c>
    </row>
    <row r="6996" spans="1:3" x14ac:dyDescent="0.25">
      <c r="A6996" s="56" t="s">
        <v>385</v>
      </c>
      <c r="B6996" s="56" t="s">
        <v>1003</v>
      </c>
      <c r="C6996" s="56" t="s">
        <v>4446</v>
      </c>
    </row>
    <row r="6997" spans="1:3" x14ac:dyDescent="0.25">
      <c r="A6997" s="56" t="s">
        <v>385</v>
      </c>
      <c r="B6997" s="56" t="s">
        <v>1255</v>
      </c>
      <c r="C6997" s="56" t="s">
        <v>4446</v>
      </c>
    </row>
    <row r="6998" spans="1:3" x14ac:dyDescent="0.25">
      <c r="A6998" s="56" t="s">
        <v>385</v>
      </c>
      <c r="B6998" s="56" t="s">
        <v>2751</v>
      </c>
      <c r="C6998" s="56" t="s">
        <v>4535</v>
      </c>
    </row>
    <row r="6999" spans="1:3" x14ac:dyDescent="0.25">
      <c r="A6999" s="56" t="s">
        <v>385</v>
      </c>
      <c r="B6999" s="56" t="s">
        <v>2517</v>
      </c>
      <c r="C6999" s="56" t="s">
        <v>4446</v>
      </c>
    </row>
    <row r="7000" spans="1:3" x14ac:dyDescent="0.25">
      <c r="A7000" s="56" t="s">
        <v>385</v>
      </c>
      <c r="B7000" s="56" t="s">
        <v>2151</v>
      </c>
      <c r="C7000" s="56" t="s">
        <v>4446</v>
      </c>
    </row>
    <row r="7001" spans="1:3" x14ac:dyDescent="0.25">
      <c r="A7001" s="56" t="s">
        <v>385</v>
      </c>
      <c r="B7001" s="56" t="s">
        <v>1713</v>
      </c>
      <c r="C7001" s="56" t="s">
        <v>4445</v>
      </c>
    </row>
    <row r="7002" spans="1:3" x14ac:dyDescent="0.25">
      <c r="A7002" s="56" t="s">
        <v>385</v>
      </c>
      <c r="B7002" s="56" t="s">
        <v>1425</v>
      </c>
      <c r="C7002" s="56" t="s">
        <v>4452</v>
      </c>
    </row>
    <row r="7003" spans="1:3" x14ac:dyDescent="0.25">
      <c r="A7003" s="56" t="s">
        <v>385</v>
      </c>
      <c r="B7003" s="56" t="s">
        <v>1241</v>
      </c>
      <c r="C7003" s="56" t="s">
        <v>5279</v>
      </c>
    </row>
    <row r="7004" spans="1:3" x14ac:dyDescent="0.25">
      <c r="A7004" s="56" t="s">
        <v>385</v>
      </c>
      <c r="B7004" s="56" t="s">
        <v>1379</v>
      </c>
      <c r="C7004" s="56" t="s">
        <v>4452</v>
      </c>
    </row>
    <row r="7005" spans="1:3" x14ac:dyDescent="0.25">
      <c r="A7005" s="56" t="s">
        <v>385</v>
      </c>
      <c r="B7005" s="56" t="s">
        <v>1649</v>
      </c>
      <c r="C7005" s="56" t="s">
        <v>5277</v>
      </c>
    </row>
    <row r="7006" spans="1:3" x14ac:dyDescent="0.25">
      <c r="A7006" s="56" t="s">
        <v>385</v>
      </c>
      <c r="B7006" s="56" t="s">
        <v>1305</v>
      </c>
      <c r="C7006" s="56" t="s">
        <v>5277</v>
      </c>
    </row>
    <row r="7007" spans="1:3" x14ac:dyDescent="0.25">
      <c r="A7007" s="56" t="s">
        <v>385</v>
      </c>
      <c r="B7007" s="56" t="s">
        <v>1809</v>
      </c>
      <c r="C7007" s="56" t="s">
        <v>4446</v>
      </c>
    </row>
    <row r="7008" spans="1:3" x14ac:dyDescent="0.25">
      <c r="A7008" s="56" t="s">
        <v>385</v>
      </c>
      <c r="B7008" s="56" t="s">
        <v>1717</v>
      </c>
      <c r="C7008" s="56" t="s">
        <v>5280</v>
      </c>
    </row>
    <row r="7009" spans="1:3" x14ac:dyDescent="0.25">
      <c r="A7009" s="56" t="s">
        <v>385</v>
      </c>
      <c r="B7009" s="56" t="s">
        <v>2539</v>
      </c>
      <c r="C7009" s="56" t="s">
        <v>4446</v>
      </c>
    </row>
    <row r="7010" spans="1:3" x14ac:dyDescent="0.25">
      <c r="A7010" s="56" t="s">
        <v>385</v>
      </c>
      <c r="B7010" s="56" t="s">
        <v>1725</v>
      </c>
      <c r="C7010" s="56" t="s">
        <v>4445</v>
      </c>
    </row>
    <row r="7011" spans="1:3" x14ac:dyDescent="0.25">
      <c r="A7011" s="56" t="s">
        <v>385</v>
      </c>
      <c r="B7011" s="56" t="s">
        <v>1419</v>
      </c>
      <c r="C7011" s="56" t="s">
        <v>4452</v>
      </c>
    </row>
    <row r="7012" spans="1:3" x14ac:dyDescent="0.25">
      <c r="A7012" s="56" t="s">
        <v>385</v>
      </c>
      <c r="B7012" s="56" t="s">
        <v>1551</v>
      </c>
      <c r="C7012" s="56" t="s">
        <v>4452</v>
      </c>
    </row>
    <row r="7013" spans="1:3" x14ac:dyDescent="0.25">
      <c r="A7013" s="56" t="s">
        <v>385</v>
      </c>
      <c r="B7013" s="56" t="s">
        <v>1549</v>
      </c>
      <c r="C7013" s="56" t="s">
        <v>4452</v>
      </c>
    </row>
    <row r="7014" spans="1:3" x14ac:dyDescent="0.25">
      <c r="A7014" s="56" t="s">
        <v>385</v>
      </c>
      <c r="B7014" s="56" t="s">
        <v>1377</v>
      </c>
      <c r="C7014" s="56" t="s">
        <v>4452</v>
      </c>
    </row>
    <row r="7015" spans="1:3" x14ac:dyDescent="0.25">
      <c r="A7015" s="56" t="s">
        <v>385</v>
      </c>
      <c r="B7015" s="56" t="s">
        <v>2761</v>
      </c>
      <c r="C7015" s="56" t="s">
        <v>4897</v>
      </c>
    </row>
    <row r="7016" spans="1:3" x14ac:dyDescent="0.25">
      <c r="A7016" s="56" t="s">
        <v>385</v>
      </c>
      <c r="B7016" s="56" t="s">
        <v>1961</v>
      </c>
      <c r="C7016" s="56" t="s">
        <v>5281</v>
      </c>
    </row>
    <row r="7017" spans="1:3" x14ac:dyDescent="0.25">
      <c r="A7017" s="56" t="s">
        <v>385</v>
      </c>
      <c r="B7017" s="56" t="s">
        <v>1959</v>
      </c>
      <c r="C7017" s="56" t="s">
        <v>5282</v>
      </c>
    </row>
    <row r="7018" spans="1:3" x14ac:dyDescent="0.25">
      <c r="A7018" s="56" t="s">
        <v>385</v>
      </c>
      <c r="B7018" s="56" t="s">
        <v>1719</v>
      </c>
      <c r="C7018" s="56" t="s">
        <v>4459</v>
      </c>
    </row>
    <row r="7019" spans="1:3" x14ac:dyDescent="0.25">
      <c r="A7019" s="56" t="s">
        <v>385</v>
      </c>
      <c r="B7019" s="56" t="s">
        <v>1179</v>
      </c>
      <c r="C7019" s="56" t="s">
        <v>4460</v>
      </c>
    </row>
    <row r="7020" spans="1:3" x14ac:dyDescent="0.25">
      <c r="A7020" s="56" t="s">
        <v>385</v>
      </c>
      <c r="B7020" s="56" t="s">
        <v>2767</v>
      </c>
      <c r="C7020" s="56" t="s">
        <v>4458</v>
      </c>
    </row>
    <row r="7021" spans="1:3" x14ac:dyDescent="0.25">
      <c r="A7021" s="56" t="s">
        <v>385</v>
      </c>
      <c r="B7021" s="56" t="s">
        <v>1963</v>
      </c>
      <c r="C7021" s="56" t="s">
        <v>5281</v>
      </c>
    </row>
    <row r="7022" spans="1:3" x14ac:dyDescent="0.25">
      <c r="A7022" s="56" t="s">
        <v>385</v>
      </c>
      <c r="B7022" s="56" t="s">
        <v>1421</v>
      </c>
      <c r="C7022" s="56" t="s">
        <v>4452</v>
      </c>
    </row>
    <row r="7023" spans="1:3" x14ac:dyDescent="0.25">
      <c r="A7023" s="56" t="s">
        <v>385</v>
      </c>
      <c r="B7023" s="56" t="s">
        <v>1367</v>
      </c>
      <c r="C7023" s="56" t="s">
        <v>4452</v>
      </c>
    </row>
    <row r="7024" spans="1:3" x14ac:dyDescent="0.25">
      <c r="A7024" s="56" t="s">
        <v>385</v>
      </c>
      <c r="B7024" s="56" t="s">
        <v>1427</v>
      </c>
      <c r="C7024" s="56" t="s">
        <v>4452</v>
      </c>
    </row>
    <row r="7025" spans="1:3" x14ac:dyDescent="0.25">
      <c r="A7025" s="56" t="s">
        <v>385</v>
      </c>
      <c r="B7025" s="56" t="s">
        <v>659</v>
      </c>
      <c r="C7025" s="56" t="s">
        <v>4446</v>
      </c>
    </row>
    <row r="7026" spans="1:3" x14ac:dyDescent="0.25">
      <c r="A7026" s="56" t="s">
        <v>385</v>
      </c>
      <c r="B7026" s="56" t="s">
        <v>1715</v>
      </c>
      <c r="C7026" s="56" t="s">
        <v>4445</v>
      </c>
    </row>
    <row r="7027" spans="1:3" x14ac:dyDescent="0.25">
      <c r="A7027" s="56" t="s">
        <v>385</v>
      </c>
      <c r="B7027" s="56" t="s">
        <v>1727</v>
      </c>
      <c r="C7027" s="56" t="s">
        <v>4445</v>
      </c>
    </row>
    <row r="7028" spans="1:3" x14ac:dyDescent="0.25">
      <c r="A7028" s="56" t="s">
        <v>385</v>
      </c>
      <c r="B7028" s="56" t="s">
        <v>1995</v>
      </c>
      <c r="C7028" s="56" t="s">
        <v>4446</v>
      </c>
    </row>
    <row r="7029" spans="1:3" x14ac:dyDescent="0.25">
      <c r="A7029" s="56" t="s">
        <v>385</v>
      </c>
      <c r="B7029" s="56" t="s">
        <v>1307</v>
      </c>
      <c r="C7029" s="56" t="s">
        <v>5277</v>
      </c>
    </row>
    <row r="7030" spans="1:3" x14ac:dyDescent="0.25">
      <c r="A7030" s="56" t="s">
        <v>385</v>
      </c>
      <c r="B7030" s="56" t="s">
        <v>1311</v>
      </c>
      <c r="C7030" s="56" t="s">
        <v>5277</v>
      </c>
    </row>
    <row r="7031" spans="1:3" x14ac:dyDescent="0.25">
      <c r="A7031" s="56" t="s">
        <v>385</v>
      </c>
      <c r="B7031" s="56" t="s">
        <v>1997</v>
      </c>
      <c r="C7031" s="56" t="s">
        <v>4446</v>
      </c>
    </row>
    <row r="7032" spans="1:3" x14ac:dyDescent="0.25">
      <c r="A7032" s="56" t="s">
        <v>385</v>
      </c>
      <c r="B7032" s="56" t="s">
        <v>1723</v>
      </c>
      <c r="C7032" s="56" t="s">
        <v>4445</v>
      </c>
    </row>
    <row r="7033" spans="1:3" x14ac:dyDescent="0.25">
      <c r="A7033" s="56" t="s">
        <v>385</v>
      </c>
      <c r="B7033" s="56" t="s">
        <v>1967</v>
      </c>
      <c r="C7033" s="56" t="s">
        <v>5277</v>
      </c>
    </row>
    <row r="7034" spans="1:3" x14ac:dyDescent="0.25">
      <c r="A7034" s="56" t="s">
        <v>385</v>
      </c>
      <c r="B7034" s="56" t="s">
        <v>1805</v>
      </c>
      <c r="C7034" s="56" t="s">
        <v>4446</v>
      </c>
    </row>
    <row r="7035" spans="1:3" x14ac:dyDescent="0.25">
      <c r="A7035" s="56" t="s">
        <v>385</v>
      </c>
      <c r="B7035" s="56" t="s">
        <v>1969</v>
      </c>
      <c r="C7035" s="56" t="s">
        <v>5277</v>
      </c>
    </row>
    <row r="7036" spans="1:3" x14ac:dyDescent="0.25">
      <c r="A7036" s="56" t="s">
        <v>385</v>
      </c>
      <c r="B7036" s="56" t="s">
        <v>1807</v>
      </c>
      <c r="C7036" s="56" t="s">
        <v>4446</v>
      </c>
    </row>
    <row r="7037" spans="1:3" x14ac:dyDescent="0.25">
      <c r="A7037" s="56" t="s">
        <v>3479</v>
      </c>
      <c r="B7037" s="56" t="s">
        <v>1329</v>
      </c>
      <c r="C7037" s="56" t="s">
        <v>4470</v>
      </c>
    </row>
    <row r="7038" spans="1:3" x14ac:dyDescent="0.25">
      <c r="A7038" s="56" t="s">
        <v>3479</v>
      </c>
      <c r="B7038" s="56" t="s">
        <v>1711</v>
      </c>
      <c r="C7038" s="56" t="s">
        <v>5283</v>
      </c>
    </row>
    <row r="7039" spans="1:3" x14ac:dyDescent="0.25">
      <c r="A7039" s="56" t="s">
        <v>3479</v>
      </c>
      <c r="B7039" s="56" t="s">
        <v>2765</v>
      </c>
      <c r="C7039" s="56" t="s">
        <v>4447</v>
      </c>
    </row>
    <row r="7040" spans="1:3" x14ac:dyDescent="0.25">
      <c r="A7040" s="56" t="s">
        <v>3479</v>
      </c>
      <c r="B7040" s="56" t="s">
        <v>1727</v>
      </c>
      <c r="C7040" s="56" t="s">
        <v>4445</v>
      </c>
    </row>
    <row r="7041" spans="1:3" x14ac:dyDescent="0.25">
      <c r="A7041" s="56" t="s">
        <v>3479</v>
      </c>
      <c r="B7041" s="56" t="s">
        <v>1707</v>
      </c>
      <c r="C7041" s="56" t="s">
        <v>4448</v>
      </c>
    </row>
    <row r="7042" spans="1:3" x14ac:dyDescent="0.25">
      <c r="A7042" s="56" t="s">
        <v>3479</v>
      </c>
      <c r="B7042" s="56" t="s">
        <v>2517</v>
      </c>
      <c r="C7042" s="56" t="s">
        <v>4446</v>
      </c>
    </row>
    <row r="7043" spans="1:3" x14ac:dyDescent="0.25">
      <c r="A7043" s="56" t="s">
        <v>3479</v>
      </c>
      <c r="B7043" s="56" t="s">
        <v>1715</v>
      </c>
      <c r="C7043" s="56" t="s">
        <v>4445</v>
      </c>
    </row>
    <row r="7044" spans="1:3" x14ac:dyDescent="0.25">
      <c r="A7044" s="56" t="s">
        <v>3479</v>
      </c>
      <c r="B7044" s="56" t="s">
        <v>1723</v>
      </c>
      <c r="C7044" s="56" t="s">
        <v>5284</v>
      </c>
    </row>
    <row r="7045" spans="1:3" x14ac:dyDescent="0.25">
      <c r="A7045" s="56" t="s">
        <v>3479</v>
      </c>
      <c r="B7045" s="56" t="s">
        <v>1717</v>
      </c>
      <c r="C7045" s="56" t="s">
        <v>4444</v>
      </c>
    </row>
    <row r="7046" spans="1:3" x14ac:dyDescent="0.25">
      <c r="A7046" s="56" t="s">
        <v>3479</v>
      </c>
      <c r="B7046" s="56" t="s">
        <v>2539</v>
      </c>
      <c r="C7046" s="56" t="s">
        <v>4446</v>
      </c>
    </row>
    <row r="7047" spans="1:3" x14ac:dyDescent="0.25">
      <c r="A7047" s="56" t="s">
        <v>3479</v>
      </c>
      <c r="B7047" s="56" t="s">
        <v>2767</v>
      </c>
      <c r="C7047" s="56" t="s">
        <v>4447</v>
      </c>
    </row>
    <row r="7048" spans="1:3" x14ac:dyDescent="0.25">
      <c r="A7048" s="56" t="s">
        <v>3479</v>
      </c>
      <c r="B7048" s="56" t="s">
        <v>1179</v>
      </c>
      <c r="C7048" s="56" t="s">
        <v>4449</v>
      </c>
    </row>
    <row r="7049" spans="1:3" x14ac:dyDescent="0.25">
      <c r="A7049" s="56" t="s">
        <v>351</v>
      </c>
      <c r="B7049" s="56" t="s">
        <v>1241</v>
      </c>
      <c r="C7049" s="56" t="s">
        <v>5285</v>
      </c>
    </row>
    <row r="7050" spans="1:3" x14ac:dyDescent="0.25">
      <c r="A7050" s="56" t="s">
        <v>351</v>
      </c>
      <c r="B7050" s="56" t="s">
        <v>1255</v>
      </c>
      <c r="C7050" s="56" t="s">
        <v>4446</v>
      </c>
    </row>
    <row r="7051" spans="1:3" x14ac:dyDescent="0.25">
      <c r="A7051" s="56" t="s">
        <v>351</v>
      </c>
      <c r="B7051" s="56" t="s">
        <v>1969</v>
      </c>
      <c r="C7051" s="56" t="s">
        <v>5286</v>
      </c>
    </row>
    <row r="7052" spans="1:3" x14ac:dyDescent="0.25">
      <c r="A7052" s="56" t="s">
        <v>351</v>
      </c>
      <c r="B7052" s="56" t="s">
        <v>2151</v>
      </c>
      <c r="C7052" s="56" t="s">
        <v>4446</v>
      </c>
    </row>
    <row r="7053" spans="1:3" x14ac:dyDescent="0.25">
      <c r="A7053" s="56" t="s">
        <v>351</v>
      </c>
      <c r="B7053" s="56" t="s">
        <v>1805</v>
      </c>
      <c r="C7053" s="56" t="s">
        <v>4446</v>
      </c>
    </row>
    <row r="7054" spans="1:3" x14ac:dyDescent="0.25">
      <c r="A7054" s="56" t="s">
        <v>351</v>
      </c>
      <c r="B7054" s="56" t="s">
        <v>1311</v>
      </c>
      <c r="C7054" s="56" t="s">
        <v>5286</v>
      </c>
    </row>
    <row r="7055" spans="1:3" x14ac:dyDescent="0.25">
      <c r="A7055" s="56" t="s">
        <v>351</v>
      </c>
      <c r="B7055" s="56" t="s">
        <v>1707</v>
      </c>
      <c r="C7055" s="56" t="s">
        <v>4457</v>
      </c>
    </row>
    <row r="7056" spans="1:3" x14ac:dyDescent="0.25">
      <c r="A7056" s="56" t="s">
        <v>351</v>
      </c>
      <c r="B7056" s="56" t="s">
        <v>1179</v>
      </c>
      <c r="C7056" s="56" t="s">
        <v>4449</v>
      </c>
    </row>
    <row r="7057" spans="1:3" x14ac:dyDescent="0.25">
      <c r="A7057" s="56" t="s">
        <v>351</v>
      </c>
      <c r="B7057" s="56" t="s">
        <v>2765</v>
      </c>
      <c r="C7057" s="56" t="s">
        <v>4447</v>
      </c>
    </row>
    <row r="7058" spans="1:3" x14ac:dyDescent="0.25">
      <c r="A7058" s="56" t="s">
        <v>351</v>
      </c>
      <c r="B7058" s="56" t="s">
        <v>1997</v>
      </c>
      <c r="C7058" s="56" t="s">
        <v>4446</v>
      </c>
    </row>
    <row r="7059" spans="1:3" x14ac:dyDescent="0.25">
      <c r="A7059" s="56" t="s">
        <v>351</v>
      </c>
      <c r="B7059" s="56" t="s">
        <v>1003</v>
      </c>
      <c r="C7059" s="56" t="s">
        <v>4446</v>
      </c>
    </row>
    <row r="7060" spans="1:3" x14ac:dyDescent="0.25">
      <c r="A7060" s="56" t="s">
        <v>351</v>
      </c>
      <c r="B7060" s="56" t="s">
        <v>1723</v>
      </c>
      <c r="C7060" s="56" t="s">
        <v>4807</v>
      </c>
    </row>
    <row r="7061" spans="1:3" x14ac:dyDescent="0.25">
      <c r="A7061" s="56" t="s">
        <v>351</v>
      </c>
      <c r="B7061" s="56" t="s">
        <v>1307</v>
      </c>
      <c r="C7061" s="56" t="s">
        <v>5286</v>
      </c>
    </row>
    <row r="7062" spans="1:3" x14ac:dyDescent="0.25">
      <c r="A7062" s="56" t="s">
        <v>351</v>
      </c>
      <c r="B7062" s="56" t="s">
        <v>1809</v>
      </c>
      <c r="C7062" s="56" t="s">
        <v>4446</v>
      </c>
    </row>
    <row r="7063" spans="1:3" x14ac:dyDescent="0.25">
      <c r="A7063" s="56" t="s">
        <v>351</v>
      </c>
      <c r="B7063" s="56" t="s">
        <v>1807</v>
      </c>
      <c r="C7063" s="56" t="s">
        <v>4446</v>
      </c>
    </row>
    <row r="7064" spans="1:3" x14ac:dyDescent="0.25">
      <c r="A7064" s="56" t="s">
        <v>351</v>
      </c>
      <c r="B7064" s="56" t="s">
        <v>1649</v>
      </c>
      <c r="C7064" s="56" t="s">
        <v>5286</v>
      </c>
    </row>
    <row r="7065" spans="1:3" x14ac:dyDescent="0.25">
      <c r="A7065" s="56" t="s">
        <v>351</v>
      </c>
      <c r="B7065" s="56" t="s">
        <v>1717</v>
      </c>
      <c r="C7065" s="56" t="s">
        <v>5287</v>
      </c>
    </row>
    <row r="7066" spans="1:3" x14ac:dyDescent="0.25">
      <c r="A7066" s="56" t="s">
        <v>351</v>
      </c>
      <c r="B7066" s="56" t="s">
        <v>1711</v>
      </c>
      <c r="C7066" s="56" t="s">
        <v>4807</v>
      </c>
    </row>
    <row r="7067" spans="1:3" x14ac:dyDescent="0.25">
      <c r="A7067" s="56" t="s">
        <v>351</v>
      </c>
      <c r="B7067" s="56" t="s">
        <v>1995</v>
      </c>
      <c r="C7067" s="56" t="s">
        <v>4446</v>
      </c>
    </row>
    <row r="7068" spans="1:3" x14ac:dyDescent="0.25">
      <c r="A7068" s="56" t="s">
        <v>351</v>
      </c>
      <c r="B7068" s="56" t="s">
        <v>2767</v>
      </c>
      <c r="C7068" s="56" t="s">
        <v>4447</v>
      </c>
    </row>
    <row r="7069" spans="1:3" x14ac:dyDescent="0.25">
      <c r="A7069" s="56" t="s">
        <v>351</v>
      </c>
      <c r="B7069" s="56" t="s">
        <v>1309</v>
      </c>
      <c r="C7069" s="56" t="s">
        <v>5286</v>
      </c>
    </row>
    <row r="7070" spans="1:3" x14ac:dyDescent="0.25">
      <c r="A7070" s="56" t="s">
        <v>351</v>
      </c>
      <c r="B7070" s="56" t="s">
        <v>2539</v>
      </c>
      <c r="C7070" s="56" t="s">
        <v>4446</v>
      </c>
    </row>
    <row r="7071" spans="1:3" x14ac:dyDescent="0.25">
      <c r="A7071" s="56" t="s">
        <v>351</v>
      </c>
      <c r="B7071" s="56" t="s">
        <v>1719</v>
      </c>
      <c r="C7071" s="56" t="s">
        <v>4451</v>
      </c>
    </row>
    <row r="7072" spans="1:3" x14ac:dyDescent="0.25">
      <c r="A7072" s="56" t="s">
        <v>351</v>
      </c>
      <c r="B7072" s="56" t="s">
        <v>2517</v>
      </c>
      <c r="C7072" s="56" t="s">
        <v>4446</v>
      </c>
    </row>
    <row r="7073" spans="1:3" x14ac:dyDescent="0.25">
      <c r="A7073" s="56" t="s">
        <v>351</v>
      </c>
      <c r="B7073" s="56" t="s">
        <v>1967</v>
      </c>
      <c r="C7073" s="56" t="s">
        <v>5286</v>
      </c>
    </row>
    <row r="7074" spans="1:3" x14ac:dyDescent="0.25">
      <c r="A7074" s="56" t="s">
        <v>351</v>
      </c>
      <c r="B7074" s="56" t="s">
        <v>1305</v>
      </c>
      <c r="C7074" s="56" t="s">
        <v>5286</v>
      </c>
    </row>
    <row r="7075" spans="1:3" x14ac:dyDescent="0.25">
      <c r="A7075" s="56" t="s">
        <v>351</v>
      </c>
      <c r="B7075" s="56" t="s">
        <v>659</v>
      </c>
      <c r="C7075" s="56" t="s">
        <v>4446</v>
      </c>
    </row>
    <row r="7076" spans="1:3" x14ac:dyDescent="0.25">
      <c r="A7076" s="56" t="s">
        <v>301</v>
      </c>
      <c r="B7076" s="56" t="s">
        <v>1713</v>
      </c>
      <c r="C7076" s="56" t="s">
        <v>4445</v>
      </c>
    </row>
    <row r="7077" spans="1:3" x14ac:dyDescent="0.25">
      <c r="A7077" s="56" t="s">
        <v>301</v>
      </c>
      <c r="B7077" s="56" t="s">
        <v>1997</v>
      </c>
      <c r="C7077" s="56" t="s">
        <v>4446</v>
      </c>
    </row>
    <row r="7078" spans="1:3" x14ac:dyDescent="0.25">
      <c r="A7078" s="56" t="s">
        <v>301</v>
      </c>
      <c r="B7078" s="56" t="s">
        <v>1717</v>
      </c>
      <c r="C7078" s="56" t="s">
        <v>5288</v>
      </c>
    </row>
    <row r="7079" spans="1:3" x14ac:dyDescent="0.25">
      <c r="A7079" s="56" t="s">
        <v>301</v>
      </c>
      <c r="B7079" s="56" t="s">
        <v>1807</v>
      </c>
      <c r="C7079" s="56" t="s">
        <v>4446</v>
      </c>
    </row>
    <row r="7080" spans="1:3" x14ac:dyDescent="0.25">
      <c r="A7080" s="56" t="s">
        <v>301</v>
      </c>
      <c r="B7080" s="56" t="s">
        <v>1967</v>
      </c>
      <c r="C7080" s="56" t="s">
        <v>5289</v>
      </c>
    </row>
    <row r="7081" spans="1:3" x14ac:dyDescent="0.25">
      <c r="A7081" s="56" t="s">
        <v>301</v>
      </c>
      <c r="B7081" s="56" t="s">
        <v>1307</v>
      </c>
      <c r="C7081" s="56" t="s">
        <v>5289</v>
      </c>
    </row>
    <row r="7082" spans="1:3" x14ac:dyDescent="0.25">
      <c r="A7082" s="56" t="s">
        <v>301</v>
      </c>
      <c r="B7082" s="56" t="s">
        <v>1995</v>
      </c>
      <c r="C7082" s="56" t="s">
        <v>4446</v>
      </c>
    </row>
    <row r="7083" spans="1:3" x14ac:dyDescent="0.25">
      <c r="A7083" s="56" t="s">
        <v>301</v>
      </c>
      <c r="B7083" s="56" t="s">
        <v>2151</v>
      </c>
      <c r="C7083" s="56" t="s">
        <v>4446</v>
      </c>
    </row>
    <row r="7084" spans="1:3" x14ac:dyDescent="0.25">
      <c r="A7084" s="56" t="s">
        <v>301</v>
      </c>
      <c r="B7084" s="56" t="s">
        <v>1305</v>
      </c>
      <c r="C7084" s="56" t="s">
        <v>5289</v>
      </c>
    </row>
    <row r="7085" spans="1:3" x14ac:dyDescent="0.25">
      <c r="A7085" s="56" t="s">
        <v>301</v>
      </c>
      <c r="B7085" s="56" t="s">
        <v>2767</v>
      </c>
      <c r="C7085" s="56" t="s">
        <v>4458</v>
      </c>
    </row>
    <row r="7086" spans="1:3" x14ac:dyDescent="0.25">
      <c r="A7086" s="56" t="s">
        <v>301</v>
      </c>
      <c r="B7086" s="56" t="s">
        <v>1711</v>
      </c>
      <c r="C7086" s="56" t="s">
        <v>4445</v>
      </c>
    </row>
    <row r="7087" spans="1:3" x14ac:dyDescent="0.25">
      <c r="A7087" s="56" t="s">
        <v>301</v>
      </c>
      <c r="B7087" s="56" t="s">
        <v>1241</v>
      </c>
      <c r="C7087" s="56" t="s">
        <v>5290</v>
      </c>
    </row>
    <row r="7088" spans="1:3" x14ac:dyDescent="0.25">
      <c r="A7088" s="56" t="s">
        <v>301</v>
      </c>
      <c r="B7088" s="56" t="s">
        <v>1715</v>
      </c>
      <c r="C7088" s="56" t="s">
        <v>4445</v>
      </c>
    </row>
    <row r="7089" spans="1:3" x14ac:dyDescent="0.25">
      <c r="A7089" s="56" t="s">
        <v>301</v>
      </c>
      <c r="B7089" s="56" t="s">
        <v>2517</v>
      </c>
      <c r="C7089" s="56" t="s">
        <v>4446</v>
      </c>
    </row>
    <row r="7090" spans="1:3" x14ac:dyDescent="0.25">
      <c r="A7090" s="56" t="s">
        <v>301</v>
      </c>
      <c r="B7090" s="56" t="s">
        <v>1707</v>
      </c>
      <c r="C7090" s="56" t="s">
        <v>4457</v>
      </c>
    </row>
    <row r="7091" spans="1:3" x14ac:dyDescent="0.25">
      <c r="A7091" s="56" t="s">
        <v>301</v>
      </c>
      <c r="B7091" s="56" t="s">
        <v>1311</v>
      </c>
      <c r="C7091" s="56" t="s">
        <v>5289</v>
      </c>
    </row>
    <row r="7092" spans="1:3" x14ac:dyDescent="0.25">
      <c r="A7092" s="56" t="s">
        <v>301</v>
      </c>
      <c r="B7092" s="56" t="s">
        <v>1309</v>
      </c>
      <c r="C7092" s="56" t="s">
        <v>5289</v>
      </c>
    </row>
    <row r="7093" spans="1:3" x14ac:dyDescent="0.25">
      <c r="A7093" s="56" t="s">
        <v>301</v>
      </c>
      <c r="B7093" s="56" t="s">
        <v>1727</v>
      </c>
      <c r="C7093" s="56" t="s">
        <v>4445</v>
      </c>
    </row>
    <row r="7094" spans="1:3" x14ac:dyDescent="0.25">
      <c r="A7094" s="56" t="s">
        <v>301</v>
      </c>
      <c r="B7094" s="56" t="s">
        <v>1723</v>
      </c>
      <c r="C7094" s="56" t="s">
        <v>4445</v>
      </c>
    </row>
    <row r="7095" spans="1:3" x14ac:dyDescent="0.25">
      <c r="A7095" s="56" t="s">
        <v>301</v>
      </c>
      <c r="B7095" s="56" t="s">
        <v>1959</v>
      </c>
      <c r="C7095" s="56" t="s">
        <v>5291</v>
      </c>
    </row>
    <row r="7096" spans="1:3" x14ac:dyDescent="0.25">
      <c r="A7096" s="56" t="s">
        <v>301</v>
      </c>
      <c r="B7096" s="56" t="s">
        <v>1805</v>
      </c>
      <c r="C7096" s="56" t="s">
        <v>4446</v>
      </c>
    </row>
    <row r="7097" spans="1:3" x14ac:dyDescent="0.25">
      <c r="A7097" s="56" t="s">
        <v>301</v>
      </c>
      <c r="B7097" s="56" t="s">
        <v>2539</v>
      </c>
      <c r="C7097" s="56" t="s">
        <v>4446</v>
      </c>
    </row>
    <row r="7098" spans="1:3" x14ac:dyDescent="0.25">
      <c r="A7098" s="56" t="s">
        <v>301</v>
      </c>
      <c r="B7098" s="56" t="s">
        <v>1179</v>
      </c>
      <c r="C7098" s="56" t="s">
        <v>4460</v>
      </c>
    </row>
    <row r="7099" spans="1:3" x14ac:dyDescent="0.25">
      <c r="A7099" s="56" t="s">
        <v>301</v>
      </c>
      <c r="B7099" s="56" t="s">
        <v>1961</v>
      </c>
      <c r="C7099" s="56" t="s">
        <v>5292</v>
      </c>
    </row>
    <row r="7100" spans="1:3" x14ac:dyDescent="0.25">
      <c r="A7100" s="56" t="s">
        <v>301</v>
      </c>
      <c r="B7100" s="56" t="s">
        <v>1969</v>
      </c>
      <c r="C7100" s="56" t="s">
        <v>5289</v>
      </c>
    </row>
    <row r="7101" spans="1:3" x14ac:dyDescent="0.25">
      <c r="A7101" s="56" t="s">
        <v>301</v>
      </c>
      <c r="B7101" s="56" t="s">
        <v>1725</v>
      </c>
      <c r="C7101" s="56" t="s">
        <v>4445</v>
      </c>
    </row>
    <row r="7102" spans="1:3" x14ac:dyDescent="0.25">
      <c r="A7102" s="56" t="s">
        <v>301</v>
      </c>
      <c r="B7102" s="56" t="s">
        <v>1719</v>
      </c>
      <c r="C7102" s="56" t="s">
        <v>4459</v>
      </c>
    </row>
    <row r="7103" spans="1:3" x14ac:dyDescent="0.25">
      <c r="A7103" s="56" t="s">
        <v>301</v>
      </c>
      <c r="B7103" s="56" t="s">
        <v>659</v>
      </c>
      <c r="C7103" s="56" t="s">
        <v>4446</v>
      </c>
    </row>
    <row r="7104" spans="1:3" x14ac:dyDescent="0.25">
      <c r="A7104" s="56" t="s">
        <v>301</v>
      </c>
      <c r="B7104" s="56" t="s">
        <v>1255</v>
      </c>
      <c r="C7104" s="56" t="s">
        <v>4446</v>
      </c>
    </row>
    <row r="7105" spans="1:3" x14ac:dyDescent="0.25">
      <c r="A7105" s="56" t="s">
        <v>301</v>
      </c>
      <c r="B7105" s="56" t="s">
        <v>1809</v>
      </c>
      <c r="C7105" s="56" t="s">
        <v>4446</v>
      </c>
    </row>
    <row r="7106" spans="1:3" x14ac:dyDescent="0.25">
      <c r="A7106" s="56" t="s">
        <v>301</v>
      </c>
      <c r="B7106" s="56" t="s">
        <v>1003</v>
      </c>
      <c r="C7106" s="56" t="s">
        <v>4446</v>
      </c>
    </row>
    <row r="7107" spans="1:3" x14ac:dyDescent="0.25">
      <c r="A7107" s="56" t="s">
        <v>301</v>
      </c>
      <c r="B7107" s="56" t="s">
        <v>1649</v>
      </c>
      <c r="C7107" s="56" t="s">
        <v>5289</v>
      </c>
    </row>
    <row r="7108" spans="1:3" x14ac:dyDescent="0.25">
      <c r="A7108" s="56" t="s">
        <v>301</v>
      </c>
      <c r="B7108" s="56" t="s">
        <v>2765</v>
      </c>
      <c r="C7108" s="56" t="s">
        <v>4458</v>
      </c>
    </row>
    <row r="7109" spans="1:3" x14ac:dyDescent="0.25">
      <c r="A7109" s="56" t="s">
        <v>301</v>
      </c>
      <c r="B7109" s="56" t="s">
        <v>1963</v>
      </c>
      <c r="C7109" s="56" t="s">
        <v>5292</v>
      </c>
    </row>
    <row r="7110" spans="1:3" x14ac:dyDescent="0.25">
      <c r="A7110" s="56" t="s">
        <v>247</v>
      </c>
      <c r="B7110" s="56" t="s">
        <v>1255</v>
      </c>
      <c r="C7110" s="56" t="s">
        <v>4446</v>
      </c>
    </row>
    <row r="7111" spans="1:3" x14ac:dyDescent="0.25">
      <c r="A7111" s="56" t="s">
        <v>247</v>
      </c>
      <c r="B7111" s="56" t="s">
        <v>1713</v>
      </c>
      <c r="C7111" s="56" t="s">
        <v>4445</v>
      </c>
    </row>
    <row r="7112" spans="1:3" x14ac:dyDescent="0.25">
      <c r="A7112" s="56" t="s">
        <v>247</v>
      </c>
      <c r="B7112" s="56" t="s">
        <v>2751</v>
      </c>
      <c r="C7112" s="56" t="s">
        <v>4535</v>
      </c>
    </row>
    <row r="7113" spans="1:3" x14ac:dyDescent="0.25">
      <c r="A7113" s="56" t="s">
        <v>247</v>
      </c>
      <c r="B7113" s="56" t="s">
        <v>1307</v>
      </c>
      <c r="C7113" s="56" t="s">
        <v>5293</v>
      </c>
    </row>
    <row r="7114" spans="1:3" x14ac:dyDescent="0.25">
      <c r="A7114" s="56" t="s">
        <v>247</v>
      </c>
      <c r="B7114" s="56" t="s">
        <v>1003</v>
      </c>
      <c r="C7114" s="56" t="s">
        <v>4446</v>
      </c>
    </row>
    <row r="7115" spans="1:3" x14ac:dyDescent="0.25">
      <c r="A7115" s="56" t="s">
        <v>247</v>
      </c>
      <c r="B7115" s="56" t="s">
        <v>1717</v>
      </c>
      <c r="C7115" s="56" t="s">
        <v>5294</v>
      </c>
    </row>
    <row r="7116" spans="1:3" x14ac:dyDescent="0.25">
      <c r="A7116" s="56" t="s">
        <v>247</v>
      </c>
      <c r="B7116" s="56" t="s">
        <v>2517</v>
      </c>
      <c r="C7116" s="56" t="s">
        <v>4446</v>
      </c>
    </row>
    <row r="7117" spans="1:3" x14ac:dyDescent="0.25">
      <c r="A7117" s="56" t="s">
        <v>247</v>
      </c>
      <c r="B7117" s="56" t="s">
        <v>1967</v>
      </c>
      <c r="C7117" s="56" t="s">
        <v>5293</v>
      </c>
    </row>
    <row r="7118" spans="1:3" x14ac:dyDescent="0.25">
      <c r="A7118" s="56" t="s">
        <v>247</v>
      </c>
      <c r="B7118" s="56" t="s">
        <v>1995</v>
      </c>
      <c r="C7118" s="56" t="s">
        <v>4446</v>
      </c>
    </row>
    <row r="7119" spans="1:3" x14ac:dyDescent="0.25">
      <c r="A7119" s="56" t="s">
        <v>247</v>
      </c>
      <c r="B7119" s="56" t="s">
        <v>2767</v>
      </c>
      <c r="C7119" s="56" t="s">
        <v>4458</v>
      </c>
    </row>
    <row r="7120" spans="1:3" x14ac:dyDescent="0.25">
      <c r="A7120" s="56" t="s">
        <v>247</v>
      </c>
      <c r="B7120" s="56" t="s">
        <v>1725</v>
      </c>
      <c r="C7120" s="56" t="s">
        <v>4445</v>
      </c>
    </row>
    <row r="7121" spans="1:3" x14ac:dyDescent="0.25">
      <c r="A7121" s="56" t="s">
        <v>247</v>
      </c>
      <c r="B7121" s="56" t="s">
        <v>1711</v>
      </c>
      <c r="C7121" s="56" t="s">
        <v>4445</v>
      </c>
    </row>
    <row r="7122" spans="1:3" x14ac:dyDescent="0.25">
      <c r="A7122" s="56" t="s">
        <v>247</v>
      </c>
      <c r="B7122" s="56" t="s">
        <v>1715</v>
      </c>
      <c r="C7122" s="56" t="s">
        <v>4445</v>
      </c>
    </row>
    <row r="7123" spans="1:3" x14ac:dyDescent="0.25">
      <c r="A7123" s="56" t="s">
        <v>247</v>
      </c>
      <c r="B7123" s="56" t="s">
        <v>1311</v>
      </c>
      <c r="C7123" s="56" t="s">
        <v>5293</v>
      </c>
    </row>
    <row r="7124" spans="1:3" x14ac:dyDescent="0.25">
      <c r="A7124" s="56" t="s">
        <v>247</v>
      </c>
      <c r="B7124" s="56" t="s">
        <v>1727</v>
      </c>
      <c r="C7124" s="56" t="s">
        <v>4445</v>
      </c>
    </row>
    <row r="7125" spans="1:3" x14ac:dyDescent="0.25">
      <c r="A7125" s="56" t="s">
        <v>247</v>
      </c>
      <c r="B7125" s="56" t="s">
        <v>1805</v>
      </c>
      <c r="C7125" s="56" t="s">
        <v>4446</v>
      </c>
    </row>
    <row r="7126" spans="1:3" x14ac:dyDescent="0.25">
      <c r="A7126" s="56" t="s">
        <v>247</v>
      </c>
      <c r="B7126" s="56" t="s">
        <v>1961</v>
      </c>
      <c r="C7126" s="56" t="s">
        <v>4501</v>
      </c>
    </row>
    <row r="7127" spans="1:3" x14ac:dyDescent="0.25">
      <c r="A7127" s="56" t="s">
        <v>247</v>
      </c>
      <c r="B7127" s="56" t="s">
        <v>1719</v>
      </c>
      <c r="C7127" s="56" t="s">
        <v>4459</v>
      </c>
    </row>
    <row r="7128" spans="1:3" x14ac:dyDescent="0.25">
      <c r="A7128" s="56" t="s">
        <v>247</v>
      </c>
      <c r="B7128" s="56" t="s">
        <v>1809</v>
      </c>
      <c r="C7128" s="56" t="s">
        <v>4446</v>
      </c>
    </row>
    <row r="7129" spans="1:3" x14ac:dyDescent="0.25">
      <c r="A7129" s="56" t="s">
        <v>247</v>
      </c>
      <c r="B7129" s="56" t="s">
        <v>1649</v>
      </c>
      <c r="C7129" s="56" t="s">
        <v>5293</v>
      </c>
    </row>
    <row r="7130" spans="1:3" x14ac:dyDescent="0.25">
      <c r="A7130" s="56" t="s">
        <v>247</v>
      </c>
      <c r="B7130" s="56" t="s">
        <v>1963</v>
      </c>
      <c r="C7130" s="56" t="s">
        <v>4501</v>
      </c>
    </row>
    <row r="7131" spans="1:3" x14ac:dyDescent="0.25">
      <c r="A7131" s="56" t="s">
        <v>247</v>
      </c>
      <c r="B7131" s="56" t="s">
        <v>2765</v>
      </c>
      <c r="C7131" s="56" t="s">
        <v>4458</v>
      </c>
    </row>
    <row r="7132" spans="1:3" x14ac:dyDescent="0.25">
      <c r="A7132" s="56" t="s">
        <v>247</v>
      </c>
      <c r="B7132" s="56" t="s">
        <v>1179</v>
      </c>
      <c r="C7132" s="56" t="s">
        <v>4460</v>
      </c>
    </row>
    <row r="7133" spans="1:3" x14ac:dyDescent="0.25">
      <c r="A7133" s="56" t="s">
        <v>247</v>
      </c>
      <c r="B7133" s="56" t="s">
        <v>659</v>
      </c>
      <c r="C7133" s="56" t="s">
        <v>4446</v>
      </c>
    </row>
    <row r="7134" spans="1:3" x14ac:dyDescent="0.25">
      <c r="A7134" s="56" t="s">
        <v>247</v>
      </c>
      <c r="B7134" s="56" t="s">
        <v>2749</v>
      </c>
      <c r="C7134" s="56" t="s">
        <v>4535</v>
      </c>
    </row>
    <row r="7135" spans="1:3" x14ac:dyDescent="0.25">
      <c r="A7135" s="56" t="s">
        <v>247</v>
      </c>
      <c r="B7135" s="56" t="s">
        <v>1969</v>
      </c>
      <c r="C7135" s="56" t="s">
        <v>5293</v>
      </c>
    </row>
    <row r="7136" spans="1:3" x14ac:dyDescent="0.25">
      <c r="A7136" s="56" t="s">
        <v>247</v>
      </c>
      <c r="B7136" s="56" t="s">
        <v>1309</v>
      </c>
      <c r="C7136" s="56" t="s">
        <v>5293</v>
      </c>
    </row>
    <row r="7137" spans="1:3" x14ac:dyDescent="0.25">
      <c r="A7137" s="56" t="s">
        <v>247</v>
      </c>
      <c r="B7137" s="56" t="s">
        <v>2151</v>
      </c>
      <c r="C7137" s="56" t="s">
        <v>4446</v>
      </c>
    </row>
    <row r="7138" spans="1:3" x14ac:dyDescent="0.25">
      <c r="A7138" s="56" t="s">
        <v>247</v>
      </c>
      <c r="B7138" s="56" t="s">
        <v>1241</v>
      </c>
      <c r="C7138" s="56" t="s">
        <v>5295</v>
      </c>
    </row>
    <row r="7139" spans="1:3" x14ac:dyDescent="0.25">
      <c r="A7139" s="56" t="s">
        <v>247</v>
      </c>
      <c r="B7139" s="56" t="s">
        <v>1997</v>
      </c>
      <c r="C7139" s="56" t="s">
        <v>4446</v>
      </c>
    </row>
    <row r="7140" spans="1:3" x14ac:dyDescent="0.25">
      <c r="A7140" s="56" t="s">
        <v>247</v>
      </c>
      <c r="B7140" s="56" t="s">
        <v>2539</v>
      </c>
      <c r="C7140" s="56" t="s">
        <v>4446</v>
      </c>
    </row>
    <row r="7141" spans="1:3" x14ac:dyDescent="0.25">
      <c r="A7141" s="56" t="s">
        <v>247</v>
      </c>
      <c r="B7141" s="56" t="s">
        <v>1959</v>
      </c>
      <c r="C7141" s="56" t="s">
        <v>5296</v>
      </c>
    </row>
    <row r="7142" spans="1:3" x14ac:dyDescent="0.25">
      <c r="A7142" s="56" t="s">
        <v>247</v>
      </c>
      <c r="B7142" s="56" t="s">
        <v>1723</v>
      </c>
      <c r="C7142" s="56" t="s">
        <v>4445</v>
      </c>
    </row>
    <row r="7143" spans="1:3" x14ac:dyDescent="0.25">
      <c r="A7143" s="56" t="s">
        <v>247</v>
      </c>
      <c r="B7143" s="56" t="s">
        <v>1707</v>
      </c>
      <c r="C7143" s="56" t="s">
        <v>4457</v>
      </c>
    </row>
    <row r="7144" spans="1:3" x14ac:dyDescent="0.25">
      <c r="A7144" s="56" t="s">
        <v>247</v>
      </c>
      <c r="B7144" s="56" t="s">
        <v>1807</v>
      </c>
      <c r="C7144" s="56" t="s">
        <v>4446</v>
      </c>
    </row>
    <row r="7145" spans="1:3" x14ac:dyDescent="0.25">
      <c r="A7145" s="56" t="s">
        <v>247</v>
      </c>
      <c r="B7145" s="56" t="s">
        <v>1305</v>
      </c>
      <c r="C7145" s="56" t="s">
        <v>5293</v>
      </c>
    </row>
    <row r="7146" spans="1:3" x14ac:dyDescent="0.25">
      <c r="A7146" s="56" t="s">
        <v>341</v>
      </c>
      <c r="B7146" s="56" t="s">
        <v>2765</v>
      </c>
      <c r="C7146" s="56" t="s">
        <v>4458</v>
      </c>
    </row>
    <row r="7147" spans="1:3" x14ac:dyDescent="0.25">
      <c r="A7147" s="56" t="s">
        <v>341</v>
      </c>
      <c r="B7147" s="56" t="s">
        <v>1649</v>
      </c>
      <c r="C7147" s="56" t="s">
        <v>5297</v>
      </c>
    </row>
    <row r="7148" spans="1:3" x14ac:dyDescent="0.25">
      <c r="A7148" s="56" t="s">
        <v>341</v>
      </c>
      <c r="B7148" s="56" t="s">
        <v>659</v>
      </c>
      <c r="C7148" s="56" t="s">
        <v>4446</v>
      </c>
    </row>
    <row r="7149" spans="1:3" x14ac:dyDescent="0.25">
      <c r="A7149" s="56" t="s">
        <v>341</v>
      </c>
      <c r="B7149" s="56" t="s">
        <v>1809</v>
      </c>
      <c r="C7149" s="56" t="s">
        <v>4446</v>
      </c>
    </row>
    <row r="7150" spans="1:3" x14ac:dyDescent="0.25">
      <c r="A7150" s="56" t="s">
        <v>341</v>
      </c>
      <c r="B7150" s="56" t="s">
        <v>1719</v>
      </c>
      <c r="C7150" s="56" t="s">
        <v>4459</v>
      </c>
    </row>
    <row r="7151" spans="1:3" x14ac:dyDescent="0.25">
      <c r="A7151" s="56" t="s">
        <v>341</v>
      </c>
      <c r="B7151" s="56" t="s">
        <v>2749</v>
      </c>
      <c r="C7151" s="56" t="s">
        <v>4535</v>
      </c>
    </row>
    <row r="7152" spans="1:3" x14ac:dyDescent="0.25">
      <c r="A7152" s="56" t="s">
        <v>341</v>
      </c>
      <c r="B7152" s="56" t="s">
        <v>2539</v>
      </c>
      <c r="C7152" s="56" t="s">
        <v>4446</v>
      </c>
    </row>
    <row r="7153" spans="1:3" x14ac:dyDescent="0.25">
      <c r="A7153" s="56" t="s">
        <v>341</v>
      </c>
      <c r="B7153" s="56" t="s">
        <v>1715</v>
      </c>
      <c r="C7153" s="56" t="s">
        <v>4445</v>
      </c>
    </row>
    <row r="7154" spans="1:3" x14ac:dyDescent="0.25">
      <c r="A7154" s="56" t="s">
        <v>341</v>
      </c>
      <c r="B7154" s="56" t="s">
        <v>1805</v>
      </c>
      <c r="C7154" s="56" t="s">
        <v>4446</v>
      </c>
    </row>
    <row r="7155" spans="1:3" x14ac:dyDescent="0.25">
      <c r="A7155" s="56" t="s">
        <v>341</v>
      </c>
      <c r="B7155" s="56" t="s">
        <v>1723</v>
      </c>
      <c r="C7155" s="56" t="s">
        <v>4445</v>
      </c>
    </row>
    <row r="7156" spans="1:3" x14ac:dyDescent="0.25">
      <c r="A7156" s="56" t="s">
        <v>341</v>
      </c>
      <c r="B7156" s="56" t="s">
        <v>1727</v>
      </c>
      <c r="C7156" s="56" t="s">
        <v>4445</v>
      </c>
    </row>
    <row r="7157" spans="1:3" x14ac:dyDescent="0.25">
      <c r="A7157" s="56" t="s">
        <v>341</v>
      </c>
      <c r="B7157" s="56" t="s">
        <v>1707</v>
      </c>
      <c r="C7157" s="56" t="s">
        <v>4448</v>
      </c>
    </row>
    <row r="7158" spans="1:3" x14ac:dyDescent="0.25">
      <c r="A7158" s="56" t="s">
        <v>341</v>
      </c>
      <c r="B7158" s="56" t="s">
        <v>1307</v>
      </c>
      <c r="C7158" s="56" t="s">
        <v>5297</v>
      </c>
    </row>
    <row r="7159" spans="1:3" x14ac:dyDescent="0.25">
      <c r="A7159" s="56" t="s">
        <v>341</v>
      </c>
      <c r="B7159" s="56" t="s">
        <v>1311</v>
      </c>
      <c r="C7159" s="56" t="s">
        <v>5297</v>
      </c>
    </row>
    <row r="7160" spans="1:3" x14ac:dyDescent="0.25">
      <c r="A7160" s="56" t="s">
        <v>341</v>
      </c>
      <c r="B7160" s="56" t="s">
        <v>1305</v>
      </c>
      <c r="C7160" s="56" t="s">
        <v>5297</v>
      </c>
    </row>
    <row r="7161" spans="1:3" x14ac:dyDescent="0.25">
      <c r="A7161" s="56" t="s">
        <v>341</v>
      </c>
      <c r="B7161" s="56" t="s">
        <v>1725</v>
      </c>
      <c r="C7161" s="56" t="s">
        <v>4445</v>
      </c>
    </row>
    <row r="7162" spans="1:3" x14ac:dyDescent="0.25">
      <c r="A7162" s="56" t="s">
        <v>341</v>
      </c>
      <c r="B7162" s="56" t="s">
        <v>2767</v>
      </c>
      <c r="C7162" s="56" t="s">
        <v>4458</v>
      </c>
    </row>
    <row r="7163" spans="1:3" x14ac:dyDescent="0.25">
      <c r="A7163" s="56" t="s">
        <v>341</v>
      </c>
      <c r="B7163" s="56" t="s">
        <v>1995</v>
      </c>
      <c r="C7163" s="56" t="s">
        <v>4446</v>
      </c>
    </row>
    <row r="7164" spans="1:3" x14ac:dyDescent="0.25">
      <c r="A7164" s="56" t="s">
        <v>341</v>
      </c>
      <c r="B7164" s="56" t="s">
        <v>1711</v>
      </c>
      <c r="C7164" s="56" t="s">
        <v>4445</v>
      </c>
    </row>
    <row r="7165" spans="1:3" x14ac:dyDescent="0.25">
      <c r="A7165" s="56" t="s">
        <v>341</v>
      </c>
      <c r="B7165" s="56" t="s">
        <v>1967</v>
      </c>
      <c r="C7165" s="56" t="s">
        <v>5297</v>
      </c>
    </row>
    <row r="7166" spans="1:3" x14ac:dyDescent="0.25">
      <c r="A7166" s="56" t="s">
        <v>341</v>
      </c>
      <c r="B7166" s="56" t="s">
        <v>1807</v>
      </c>
      <c r="C7166" s="56" t="s">
        <v>4446</v>
      </c>
    </row>
    <row r="7167" spans="1:3" x14ac:dyDescent="0.25">
      <c r="A7167" s="56" t="s">
        <v>341</v>
      </c>
      <c r="B7167" s="56" t="s">
        <v>2517</v>
      </c>
      <c r="C7167" s="56" t="s">
        <v>4446</v>
      </c>
    </row>
    <row r="7168" spans="1:3" x14ac:dyDescent="0.25">
      <c r="A7168" s="56" t="s">
        <v>341</v>
      </c>
      <c r="B7168" s="56" t="s">
        <v>1997</v>
      </c>
      <c r="C7168" s="56" t="s">
        <v>4446</v>
      </c>
    </row>
    <row r="7169" spans="1:3" x14ac:dyDescent="0.25">
      <c r="A7169" s="56" t="s">
        <v>341</v>
      </c>
      <c r="B7169" s="56" t="s">
        <v>1255</v>
      </c>
      <c r="C7169" s="56" t="s">
        <v>4446</v>
      </c>
    </row>
    <row r="7170" spans="1:3" x14ac:dyDescent="0.25">
      <c r="A7170" s="56" t="s">
        <v>341</v>
      </c>
      <c r="B7170" s="56" t="s">
        <v>1717</v>
      </c>
      <c r="C7170" s="56" t="s">
        <v>4444</v>
      </c>
    </row>
    <row r="7171" spans="1:3" x14ac:dyDescent="0.25">
      <c r="A7171" s="56" t="s">
        <v>341</v>
      </c>
      <c r="B7171" s="56" t="s">
        <v>1309</v>
      </c>
      <c r="C7171" s="56" t="s">
        <v>5297</v>
      </c>
    </row>
    <row r="7172" spans="1:3" x14ac:dyDescent="0.25">
      <c r="A7172" s="56" t="s">
        <v>341</v>
      </c>
      <c r="B7172" s="56" t="s">
        <v>1241</v>
      </c>
      <c r="C7172" s="56" t="s">
        <v>5298</v>
      </c>
    </row>
    <row r="7173" spans="1:3" x14ac:dyDescent="0.25">
      <c r="A7173" s="56" t="s">
        <v>341</v>
      </c>
      <c r="B7173" s="56" t="s">
        <v>1713</v>
      </c>
      <c r="C7173" s="56" t="s">
        <v>4445</v>
      </c>
    </row>
    <row r="7174" spans="1:3" x14ac:dyDescent="0.25">
      <c r="A7174" s="56" t="s">
        <v>341</v>
      </c>
      <c r="B7174" s="56" t="s">
        <v>1969</v>
      </c>
      <c r="C7174" s="56" t="s">
        <v>5297</v>
      </c>
    </row>
    <row r="7175" spans="1:3" x14ac:dyDescent="0.25">
      <c r="A7175" s="56" t="s">
        <v>341</v>
      </c>
      <c r="B7175" s="56" t="s">
        <v>2751</v>
      </c>
      <c r="C7175" s="56" t="s">
        <v>4535</v>
      </c>
    </row>
    <row r="7176" spans="1:3" x14ac:dyDescent="0.25">
      <c r="A7176" s="56" t="s">
        <v>341</v>
      </c>
      <c r="B7176" s="56" t="s">
        <v>1003</v>
      </c>
      <c r="C7176" s="56" t="s">
        <v>4446</v>
      </c>
    </row>
    <row r="7177" spans="1:3" x14ac:dyDescent="0.25">
      <c r="A7177" s="56" t="s">
        <v>341</v>
      </c>
      <c r="B7177" s="56" t="s">
        <v>2151</v>
      </c>
      <c r="C7177" s="56" t="s">
        <v>4446</v>
      </c>
    </row>
    <row r="7178" spans="1:3" x14ac:dyDescent="0.25">
      <c r="A7178" s="56" t="s">
        <v>341</v>
      </c>
      <c r="B7178" s="56" t="s">
        <v>1179</v>
      </c>
      <c r="C7178" s="56" t="s">
        <v>4460</v>
      </c>
    </row>
    <row r="7179" spans="1:3" x14ac:dyDescent="0.25">
      <c r="A7179" s="56" t="s">
        <v>367</v>
      </c>
      <c r="B7179" s="56" t="s">
        <v>2767</v>
      </c>
      <c r="C7179" s="56" t="s">
        <v>4458</v>
      </c>
    </row>
    <row r="7180" spans="1:3" x14ac:dyDescent="0.25">
      <c r="A7180" s="56" t="s">
        <v>367</v>
      </c>
      <c r="B7180" s="56" t="s">
        <v>1995</v>
      </c>
      <c r="C7180" s="56" t="s">
        <v>4446</v>
      </c>
    </row>
    <row r="7181" spans="1:3" x14ac:dyDescent="0.25">
      <c r="A7181" s="56" t="s">
        <v>367</v>
      </c>
      <c r="B7181" s="56" t="s">
        <v>1369</v>
      </c>
      <c r="C7181" s="56" t="s">
        <v>4452</v>
      </c>
    </row>
    <row r="7182" spans="1:3" x14ac:dyDescent="0.25">
      <c r="A7182" s="56" t="s">
        <v>367</v>
      </c>
      <c r="B7182" s="56" t="s">
        <v>1807</v>
      </c>
      <c r="C7182" s="56" t="s">
        <v>4446</v>
      </c>
    </row>
    <row r="7183" spans="1:3" x14ac:dyDescent="0.25">
      <c r="A7183" s="56" t="s">
        <v>367</v>
      </c>
      <c r="B7183" s="56" t="s">
        <v>1967</v>
      </c>
      <c r="C7183" s="56" t="s">
        <v>4942</v>
      </c>
    </row>
    <row r="7184" spans="1:3" x14ac:dyDescent="0.25">
      <c r="A7184" s="56" t="s">
        <v>367</v>
      </c>
      <c r="B7184" s="56" t="s">
        <v>1305</v>
      </c>
      <c r="C7184" s="56" t="s">
        <v>4942</v>
      </c>
    </row>
    <row r="7185" spans="1:3" x14ac:dyDescent="0.25">
      <c r="A7185" s="56" t="s">
        <v>367</v>
      </c>
      <c r="B7185" s="56" t="s">
        <v>1997</v>
      </c>
      <c r="C7185" s="56" t="s">
        <v>4446</v>
      </c>
    </row>
    <row r="7186" spans="1:3" x14ac:dyDescent="0.25">
      <c r="A7186" s="56" t="s">
        <v>367</v>
      </c>
      <c r="B7186" s="56" t="s">
        <v>1255</v>
      </c>
      <c r="C7186" s="56" t="s">
        <v>4446</v>
      </c>
    </row>
    <row r="7187" spans="1:3" x14ac:dyDescent="0.25">
      <c r="A7187" s="56" t="s">
        <v>367</v>
      </c>
      <c r="B7187" s="56" t="s">
        <v>1419</v>
      </c>
      <c r="C7187" s="56" t="s">
        <v>4452</v>
      </c>
    </row>
    <row r="7188" spans="1:3" x14ac:dyDescent="0.25">
      <c r="A7188" s="56" t="s">
        <v>367</v>
      </c>
      <c r="B7188" s="56" t="s">
        <v>2151</v>
      </c>
      <c r="C7188" s="56" t="s">
        <v>4446</v>
      </c>
    </row>
    <row r="7189" spans="1:3" x14ac:dyDescent="0.25">
      <c r="A7189" s="56" t="s">
        <v>367</v>
      </c>
      <c r="B7189" s="56" t="s">
        <v>1309</v>
      </c>
      <c r="C7189" s="56" t="s">
        <v>4942</v>
      </c>
    </row>
    <row r="7190" spans="1:3" x14ac:dyDescent="0.25">
      <c r="A7190" s="56" t="s">
        <v>367</v>
      </c>
      <c r="B7190" s="56" t="s">
        <v>1421</v>
      </c>
      <c r="C7190" s="56" t="s">
        <v>4452</v>
      </c>
    </row>
    <row r="7191" spans="1:3" x14ac:dyDescent="0.25">
      <c r="A7191" s="56" t="s">
        <v>367</v>
      </c>
      <c r="B7191" s="56" t="s">
        <v>1307</v>
      </c>
      <c r="C7191" s="56" t="s">
        <v>4942</v>
      </c>
    </row>
    <row r="7192" spans="1:3" x14ac:dyDescent="0.25">
      <c r="A7192" s="56" t="s">
        <v>367</v>
      </c>
      <c r="B7192" s="56" t="s">
        <v>2539</v>
      </c>
      <c r="C7192" s="56" t="s">
        <v>4446</v>
      </c>
    </row>
    <row r="7193" spans="1:3" x14ac:dyDescent="0.25">
      <c r="A7193" s="56" t="s">
        <v>367</v>
      </c>
      <c r="B7193" s="56" t="s">
        <v>1969</v>
      </c>
      <c r="C7193" s="56" t="s">
        <v>4942</v>
      </c>
    </row>
    <row r="7194" spans="1:3" x14ac:dyDescent="0.25">
      <c r="A7194" s="56" t="s">
        <v>367</v>
      </c>
      <c r="B7194" s="56" t="s">
        <v>1719</v>
      </c>
      <c r="C7194" s="56" t="s">
        <v>4459</v>
      </c>
    </row>
    <row r="7195" spans="1:3" x14ac:dyDescent="0.25">
      <c r="A7195" s="56" t="s">
        <v>367</v>
      </c>
      <c r="B7195" s="56" t="s">
        <v>1809</v>
      </c>
      <c r="C7195" s="56" t="s">
        <v>4446</v>
      </c>
    </row>
    <row r="7196" spans="1:3" x14ac:dyDescent="0.25">
      <c r="A7196" s="56" t="s">
        <v>367</v>
      </c>
      <c r="B7196" s="56" t="s">
        <v>2751</v>
      </c>
      <c r="C7196" s="56" t="s">
        <v>4535</v>
      </c>
    </row>
    <row r="7197" spans="1:3" x14ac:dyDescent="0.25">
      <c r="A7197" s="56" t="s">
        <v>367</v>
      </c>
      <c r="B7197" s="56" t="s">
        <v>2765</v>
      </c>
      <c r="C7197" s="56" t="s">
        <v>4458</v>
      </c>
    </row>
    <row r="7198" spans="1:3" x14ac:dyDescent="0.25">
      <c r="A7198" s="56" t="s">
        <v>367</v>
      </c>
      <c r="B7198" s="56" t="s">
        <v>1649</v>
      </c>
      <c r="C7198" s="56" t="s">
        <v>4942</v>
      </c>
    </row>
    <row r="7199" spans="1:3" x14ac:dyDescent="0.25">
      <c r="A7199" s="56" t="s">
        <v>367</v>
      </c>
      <c r="B7199" s="56" t="s">
        <v>1179</v>
      </c>
      <c r="C7199" s="56" t="s">
        <v>4460</v>
      </c>
    </row>
    <row r="7200" spans="1:3" x14ac:dyDescent="0.25">
      <c r="A7200" s="56" t="s">
        <v>367</v>
      </c>
      <c r="B7200" s="56" t="s">
        <v>1367</v>
      </c>
      <c r="C7200" s="56" t="s">
        <v>4452</v>
      </c>
    </row>
    <row r="7201" spans="1:3" x14ac:dyDescent="0.25">
      <c r="A7201" s="56" t="s">
        <v>367</v>
      </c>
      <c r="B7201" s="56" t="s">
        <v>659</v>
      </c>
      <c r="C7201" s="56" t="s">
        <v>4446</v>
      </c>
    </row>
    <row r="7202" spans="1:3" x14ac:dyDescent="0.25">
      <c r="A7202" s="56" t="s">
        <v>367</v>
      </c>
      <c r="B7202" s="56" t="s">
        <v>1377</v>
      </c>
      <c r="C7202" s="56" t="s">
        <v>4452</v>
      </c>
    </row>
    <row r="7203" spans="1:3" x14ac:dyDescent="0.25">
      <c r="A7203" s="56" t="s">
        <v>367</v>
      </c>
      <c r="B7203" s="56" t="s">
        <v>1329</v>
      </c>
      <c r="C7203" s="56" t="s">
        <v>4470</v>
      </c>
    </row>
    <row r="7204" spans="1:3" x14ac:dyDescent="0.25">
      <c r="A7204" s="56" t="s">
        <v>367</v>
      </c>
      <c r="B7204" s="56" t="s">
        <v>1241</v>
      </c>
      <c r="C7204" s="56" t="s">
        <v>5299</v>
      </c>
    </row>
    <row r="7205" spans="1:3" x14ac:dyDescent="0.25">
      <c r="A7205" s="56" t="s">
        <v>367</v>
      </c>
      <c r="B7205" s="56" t="s">
        <v>1379</v>
      </c>
      <c r="C7205" s="56" t="s">
        <v>4452</v>
      </c>
    </row>
    <row r="7206" spans="1:3" x14ac:dyDescent="0.25">
      <c r="A7206" s="56" t="s">
        <v>367</v>
      </c>
      <c r="B7206" s="56" t="s">
        <v>1425</v>
      </c>
      <c r="C7206" s="56" t="s">
        <v>4452</v>
      </c>
    </row>
    <row r="7207" spans="1:3" x14ac:dyDescent="0.25">
      <c r="A7207" s="56" t="s">
        <v>367</v>
      </c>
      <c r="B7207" s="56" t="s">
        <v>1805</v>
      </c>
      <c r="C7207" s="56" t="s">
        <v>4446</v>
      </c>
    </row>
    <row r="7208" spans="1:3" x14ac:dyDescent="0.25">
      <c r="A7208" s="56" t="s">
        <v>367</v>
      </c>
      <c r="B7208" s="56" t="s">
        <v>1311</v>
      </c>
      <c r="C7208" s="56" t="s">
        <v>4942</v>
      </c>
    </row>
    <row r="7209" spans="1:3" x14ac:dyDescent="0.25">
      <c r="A7209" s="56" t="s">
        <v>367</v>
      </c>
      <c r="B7209" s="56" t="s">
        <v>1003</v>
      </c>
      <c r="C7209" s="56" t="s">
        <v>4446</v>
      </c>
    </row>
    <row r="7210" spans="1:3" x14ac:dyDescent="0.25">
      <c r="A7210" s="56" t="s">
        <v>367</v>
      </c>
      <c r="B7210" s="56" t="s">
        <v>2749</v>
      </c>
      <c r="C7210" s="56" t="s">
        <v>4535</v>
      </c>
    </row>
    <row r="7211" spans="1:3" x14ac:dyDescent="0.25">
      <c r="A7211" s="56" t="s">
        <v>367</v>
      </c>
      <c r="B7211" s="56" t="s">
        <v>2387</v>
      </c>
      <c r="C7211" s="56" t="s">
        <v>5300</v>
      </c>
    </row>
    <row r="7212" spans="1:3" x14ac:dyDescent="0.25">
      <c r="A7212" s="56" t="s">
        <v>367</v>
      </c>
      <c r="B7212" s="56" t="s">
        <v>1427</v>
      </c>
      <c r="C7212" s="56" t="s">
        <v>4452</v>
      </c>
    </row>
    <row r="7213" spans="1:3" x14ac:dyDescent="0.25">
      <c r="A7213" s="56" t="s">
        <v>367</v>
      </c>
      <c r="B7213" s="56" t="s">
        <v>1717</v>
      </c>
      <c r="C7213" s="56" t="s">
        <v>4444</v>
      </c>
    </row>
    <row r="7214" spans="1:3" x14ac:dyDescent="0.25">
      <c r="A7214" s="56" t="s">
        <v>367</v>
      </c>
      <c r="B7214" s="56" t="s">
        <v>2517</v>
      </c>
      <c r="C7214" s="56" t="s">
        <v>4446</v>
      </c>
    </row>
    <row r="7215" spans="1:3" x14ac:dyDescent="0.25">
      <c r="A7215" s="56" t="s">
        <v>367</v>
      </c>
      <c r="B7215" s="56" t="s">
        <v>1551</v>
      </c>
      <c r="C7215" s="56" t="s">
        <v>4452</v>
      </c>
    </row>
    <row r="7216" spans="1:3" x14ac:dyDescent="0.25">
      <c r="A7216" s="56" t="s">
        <v>367</v>
      </c>
      <c r="B7216" s="56" t="s">
        <v>1707</v>
      </c>
      <c r="C7216" s="56" t="s">
        <v>4448</v>
      </c>
    </row>
    <row r="7217" spans="1:3" x14ac:dyDescent="0.25">
      <c r="A7217" s="56" t="s">
        <v>367</v>
      </c>
      <c r="B7217" s="56" t="s">
        <v>1549</v>
      </c>
      <c r="C7217" s="56" t="s">
        <v>4452</v>
      </c>
    </row>
    <row r="7218" spans="1:3" x14ac:dyDescent="0.25">
      <c r="A7218" s="56" t="s">
        <v>207</v>
      </c>
      <c r="B7218" s="56" t="s">
        <v>2033</v>
      </c>
      <c r="C7218" s="56" t="s">
        <v>5301</v>
      </c>
    </row>
    <row r="7219" spans="1:3" x14ac:dyDescent="0.25">
      <c r="A7219" s="56" t="s">
        <v>207</v>
      </c>
      <c r="B7219" s="56" t="s">
        <v>1425</v>
      </c>
      <c r="C7219" s="56" t="s">
        <v>4452</v>
      </c>
    </row>
    <row r="7220" spans="1:3" x14ac:dyDescent="0.25">
      <c r="A7220" s="56" t="s">
        <v>207</v>
      </c>
      <c r="B7220" s="56" t="s">
        <v>1805</v>
      </c>
      <c r="C7220" s="56" t="s">
        <v>4446</v>
      </c>
    </row>
    <row r="7221" spans="1:3" x14ac:dyDescent="0.25">
      <c r="A7221" s="56" t="s">
        <v>207</v>
      </c>
      <c r="B7221" s="56" t="s">
        <v>1727</v>
      </c>
      <c r="C7221" s="56" t="s">
        <v>4445</v>
      </c>
    </row>
    <row r="7222" spans="1:3" x14ac:dyDescent="0.25">
      <c r="A7222" s="56" t="s">
        <v>207</v>
      </c>
      <c r="B7222" s="56" t="s">
        <v>2287</v>
      </c>
      <c r="C7222" s="56" t="s">
        <v>5301</v>
      </c>
    </row>
    <row r="7223" spans="1:3" x14ac:dyDescent="0.25">
      <c r="A7223" s="56" t="s">
        <v>207</v>
      </c>
      <c r="B7223" s="56" t="s">
        <v>3117</v>
      </c>
      <c r="C7223" s="56" t="s">
        <v>5301</v>
      </c>
    </row>
    <row r="7224" spans="1:3" x14ac:dyDescent="0.25">
      <c r="A7224" s="56" t="s">
        <v>207</v>
      </c>
      <c r="B7224" s="56" t="s">
        <v>1551</v>
      </c>
      <c r="C7224" s="56" t="s">
        <v>4452</v>
      </c>
    </row>
    <row r="7225" spans="1:3" x14ac:dyDescent="0.25">
      <c r="A7225" s="56" t="s">
        <v>207</v>
      </c>
      <c r="B7225" s="56" t="s">
        <v>2767</v>
      </c>
      <c r="C7225" s="56" t="s">
        <v>4447</v>
      </c>
    </row>
    <row r="7226" spans="1:3" x14ac:dyDescent="0.25">
      <c r="A7226" s="56" t="s">
        <v>207</v>
      </c>
      <c r="B7226" s="56" t="s">
        <v>1439</v>
      </c>
      <c r="C7226" s="56" t="s">
        <v>5302</v>
      </c>
    </row>
    <row r="7227" spans="1:3" x14ac:dyDescent="0.25">
      <c r="A7227" s="56" t="s">
        <v>207</v>
      </c>
      <c r="B7227" s="56" t="s">
        <v>2151</v>
      </c>
      <c r="C7227" s="56" t="s">
        <v>4446</v>
      </c>
    </row>
    <row r="7228" spans="1:3" x14ac:dyDescent="0.25">
      <c r="A7228" s="56" t="s">
        <v>207</v>
      </c>
      <c r="B7228" s="56" t="s">
        <v>1995</v>
      </c>
      <c r="C7228" s="56" t="s">
        <v>4446</v>
      </c>
    </row>
    <row r="7229" spans="1:3" x14ac:dyDescent="0.25">
      <c r="A7229" s="56" t="s">
        <v>207</v>
      </c>
      <c r="B7229" s="56" t="s">
        <v>1549</v>
      </c>
      <c r="C7229" s="56" t="s">
        <v>4452</v>
      </c>
    </row>
    <row r="7230" spans="1:3" x14ac:dyDescent="0.25">
      <c r="A7230" s="56" t="s">
        <v>207</v>
      </c>
      <c r="B7230" s="56" t="s">
        <v>2517</v>
      </c>
      <c r="C7230" s="56" t="s">
        <v>4446</v>
      </c>
    </row>
    <row r="7231" spans="1:3" x14ac:dyDescent="0.25">
      <c r="A7231" s="56" t="s">
        <v>207</v>
      </c>
      <c r="B7231" s="56" t="s">
        <v>1707</v>
      </c>
      <c r="C7231" s="56" t="s">
        <v>4448</v>
      </c>
    </row>
    <row r="7232" spans="1:3" x14ac:dyDescent="0.25">
      <c r="A7232" s="56" t="s">
        <v>207</v>
      </c>
      <c r="B7232" s="56" t="s">
        <v>1255</v>
      </c>
      <c r="C7232" s="56" t="s">
        <v>4446</v>
      </c>
    </row>
    <row r="7233" spans="1:3" x14ac:dyDescent="0.25">
      <c r="A7233" s="56" t="s">
        <v>207</v>
      </c>
      <c r="B7233" s="56" t="s">
        <v>1369</v>
      </c>
      <c r="C7233" s="56" t="s">
        <v>4452</v>
      </c>
    </row>
    <row r="7234" spans="1:3" x14ac:dyDescent="0.25">
      <c r="A7234" s="56" t="s">
        <v>207</v>
      </c>
      <c r="B7234" s="56" t="s">
        <v>1717</v>
      </c>
      <c r="C7234" s="56" t="s">
        <v>5303</v>
      </c>
    </row>
    <row r="7235" spans="1:3" x14ac:dyDescent="0.25">
      <c r="A7235" s="56" t="s">
        <v>207</v>
      </c>
      <c r="B7235" s="56" t="s">
        <v>1713</v>
      </c>
      <c r="C7235" s="56" t="s">
        <v>4445</v>
      </c>
    </row>
    <row r="7236" spans="1:3" x14ac:dyDescent="0.25">
      <c r="A7236" s="56" t="s">
        <v>207</v>
      </c>
      <c r="B7236" s="56" t="s">
        <v>1807</v>
      </c>
      <c r="C7236" s="56" t="s">
        <v>4446</v>
      </c>
    </row>
    <row r="7237" spans="1:3" x14ac:dyDescent="0.25">
      <c r="A7237" s="56" t="s">
        <v>207</v>
      </c>
      <c r="B7237" s="56" t="s">
        <v>1421</v>
      </c>
      <c r="C7237" s="56" t="s">
        <v>4452</v>
      </c>
    </row>
    <row r="7238" spans="1:3" x14ac:dyDescent="0.25">
      <c r="A7238" s="56" t="s">
        <v>207</v>
      </c>
      <c r="B7238" s="56" t="s">
        <v>1809</v>
      </c>
      <c r="C7238" s="56" t="s">
        <v>4446</v>
      </c>
    </row>
    <row r="7239" spans="1:3" x14ac:dyDescent="0.25">
      <c r="A7239" s="56" t="s">
        <v>207</v>
      </c>
      <c r="B7239" s="56" t="s">
        <v>1179</v>
      </c>
      <c r="C7239" s="56" t="s">
        <v>5304</v>
      </c>
    </row>
    <row r="7240" spans="1:3" x14ac:dyDescent="0.25">
      <c r="A7240" s="56" t="s">
        <v>207</v>
      </c>
      <c r="B7240" s="56" t="s">
        <v>1003</v>
      </c>
      <c r="C7240" s="56" t="s">
        <v>4446</v>
      </c>
    </row>
    <row r="7241" spans="1:3" x14ac:dyDescent="0.25">
      <c r="A7241" s="56" t="s">
        <v>207</v>
      </c>
      <c r="B7241" s="56" t="s">
        <v>1997</v>
      </c>
      <c r="C7241" s="56" t="s">
        <v>4446</v>
      </c>
    </row>
    <row r="7242" spans="1:3" x14ac:dyDescent="0.25">
      <c r="A7242" s="56" t="s">
        <v>207</v>
      </c>
      <c r="B7242" s="56" t="s">
        <v>1379</v>
      </c>
      <c r="C7242" s="56" t="s">
        <v>4452</v>
      </c>
    </row>
    <row r="7243" spans="1:3" x14ac:dyDescent="0.25">
      <c r="A7243" s="56" t="s">
        <v>207</v>
      </c>
      <c r="B7243" s="56" t="s">
        <v>1241</v>
      </c>
      <c r="C7243" s="56" t="s">
        <v>5305</v>
      </c>
    </row>
    <row r="7244" spans="1:3" x14ac:dyDescent="0.25">
      <c r="A7244" s="56" t="s">
        <v>207</v>
      </c>
      <c r="B7244" s="56" t="s">
        <v>1377</v>
      </c>
      <c r="C7244" s="56" t="s">
        <v>4452</v>
      </c>
    </row>
    <row r="7245" spans="1:3" x14ac:dyDescent="0.25">
      <c r="A7245" s="56" t="s">
        <v>207</v>
      </c>
      <c r="B7245" s="56" t="s">
        <v>1961</v>
      </c>
      <c r="C7245" s="56" t="s">
        <v>5306</v>
      </c>
    </row>
    <row r="7246" spans="1:3" x14ac:dyDescent="0.25">
      <c r="A7246" s="56" t="s">
        <v>207</v>
      </c>
      <c r="B7246" s="56" t="s">
        <v>1963</v>
      </c>
      <c r="C7246" s="56" t="s">
        <v>5306</v>
      </c>
    </row>
    <row r="7247" spans="1:3" x14ac:dyDescent="0.25">
      <c r="A7247" s="56" t="s">
        <v>207</v>
      </c>
      <c r="B7247" s="56" t="s">
        <v>1965</v>
      </c>
      <c r="C7247" s="56" t="s">
        <v>5301</v>
      </c>
    </row>
    <row r="7248" spans="1:3" x14ac:dyDescent="0.25">
      <c r="A7248" s="56" t="s">
        <v>207</v>
      </c>
      <c r="B7248" s="56" t="s">
        <v>1335</v>
      </c>
      <c r="C7248" s="56" t="s">
        <v>5301</v>
      </c>
    </row>
    <row r="7249" spans="1:3" x14ac:dyDescent="0.25">
      <c r="A7249" s="56" t="s">
        <v>207</v>
      </c>
      <c r="B7249" s="56" t="s">
        <v>827</v>
      </c>
      <c r="C7249" s="56" t="s">
        <v>5301</v>
      </c>
    </row>
    <row r="7250" spans="1:3" x14ac:dyDescent="0.25">
      <c r="A7250" s="56" t="s">
        <v>207</v>
      </c>
      <c r="B7250" s="56" t="s">
        <v>2709</v>
      </c>
      <c r="C7250" s="56" t="s">
        <v>5307</v>
      </c>
    </row>
    <row r="7251" spans="1:3" x14ac:dyDescent="0.25">
      <c r="A7251" s="56" t="s">
        <v>207</v>
      </c>
      <c r="B7251" s="56" t="s">
        <v>1367</v>
      </c>
      <c r="C7251" s="56" t="s">
        <v>4452</v>
      </c>
    </row>
    <row r="7252" spans="1:3" x14ac:dyDescent="0.25">
      <c r="A7252" s="56" t="s">
        <v>207</v>
      </c>
      <c r="B7252" s="56" t="s">
        <v>2765</v>
      </c>
      <c r="C7252" s="56" t="s">
        <v>4447</v>
      </c>
    </row>
    <row r="7253" spans="1:3" x14ac:dyDescent="0.25">
      <c r="A7253" s="56" t="s">
        <v>207</v>
      </c>
      <c r="B7253" s="56" t="s">
        <v>1959</v>
      </c>
      <c r="C7253" s="56" t="s">
        <v>5306</v>
      </c>
    </row>
    <row r="7254" spans="1:3" x14ac:dyDescent="0.25">
      <c r="A7254" s="56" t="s">
        <v>207</v>
      </c>
      <c r="B7254" s="56" t="s">
        <v>1427</v>
      </c>
      <c r="C7254" s="56" t="s">
        <v>4452</v>
      </c>
    </row>
    <row r="7255" spans="1:3" x14ac:dyDescent="0.25">
      <c r="A7255" s="56" t="s">
        <v>207</v>
      </c>
      <c r="B7255" s="56" t="s">
        <v>659</v>
      </c>
      <c r="C7255" s="56" t="s">
        <v>4446</v>
      </c>
    </row>
    <row r="7256" spans="1:3" x14ac:dyDescent="0.25">
      <c r="A7256" s="56" t="s">
        <v>207</v>
      </c>
      <c r="B7256" s="56" t="s">
        <v>1711</v>
      </c>
      <c r="C7256" s="56" t="s">
        <v>4445</v>
      </c>
    </row>
    <row r="7257" spans="1:3" x14ac:dyDescent="0.25">
      <c r="A7257" s="56" t="s">
        <v>207</v>
      </c>
      <c r="B7257" s="56" t="s">
        <v>2539</v>
      </c>
      <c r="C7257" s="56" t="s">
        <v>4446</v>
      </c>
    </row>
    <row r="7258" spans="1:3" x14ac:dyDescent="0.25">
      <c r="A7258" s="56" t="s">
        <v>207</v>
      </c>
      <c r="B7258" s="56" t="s">
        <v>1715</v>
      </c>
      <c r="C7258" s="56" t="s">
        <v>4445</v>
      </c>
    </row>
    <row r="7259" spans="1:3" x14ac:dyDescent="0.25">
      <c r="A7259" s="56" t="s">
        <v>207</v>
      </c>
      <c r="B7259" s="56" t="s">
        <v>1419</v>
      </c>
      <c r="C7259" s="56" t="s">
        <v>4452</v>
      </c>
    </row>
    <row r="7260" spans="1:3" x14ac:dyDescent="0.25">
      <c r="A7260" s="56" t="s">
        <v>3476</v>
      </c>
      <c r="B7260" s="56" t="s">
        <v>1241</v>
      </c>
      <c r="C7260" s="56" t="s">
        <v>5308</v>
      </c>
    </row>
    <row r="7261" spans="1:3" x14ac:dyDescent="0.25">
      <c r="A7261" s="56" t="s">
        <v>3476</v>
      </c>
      <c r="B7261" s="56" t="s">
        <v>2765</v>
      </c>
      <c r="C7261" s="56" t="s">
        <v>4447</v>
      </c>
    </row>
    <row r="7262" spans="1:3" x14ac:dyDescent="0.25">
      <c r="A7262" s="56" t="s">
        <v>3476</v>
      </c>
      <c r="B7262" s="56" t="s">
        <v>1309</v>
      </c>
      <c r="C7262" s="56" t="s">
        <v>5309</v>
      </c>
    </row>
    <row r="7263" spans="1:3" x14ac:dyDescent="0.25">
      <c r="A7263" s="56" t="s">
        <v>3476</v>
      </c>
      <c r="B7263" s="56" t="s">
        <v>1997</v>
      </c>
      <c r="C7263" s="56" t="s">
        <v>4446</v>
      </c>
    </row>
    <row r="7264" spans="1:3" x14ac:dyDescent="0.25">
      <c r="A7264" s="56" t="s">
        <v>3476</v>
      </c>
      <c r="B7264" s="56" t="s">
        <v>1969</v>
      </c>
      <c r="C7264" s="56" t="s">
        <v>5309</v>
      </c>
    </row>
    <row r="7265" spans="1:3" x14ac:dyDescent="0.25">
      <c r="A7265" s="56" t="s">
        <v>3476</v>
      </c>
      <c r="B7265" s="56" t="s">
        <v>1003</v>
      </c>
      <c r="C7265" s="56" t="s">
        <v>4446</v>
      </c>
    </row>
    <row r="7266" spans="1:3" x14ac:dyDescent="0.25">
      <c r="A7266" s="56" t="s">
        <v>3476</v>
      </c>
      <c r="B7266" s="56" t="s">
        <v>1179</v>
      </c>
      <c r="C7266" s="56" t="s">
        <v>4449</v>
      </c>
    </row>
    <row r="7267" spans="1:3" x14ac:dyDescent="0.25">
      <c r="A7267" s="56" t="s">
        <v>3476</v>
      </c>
      <c r="B7267" s="56" t="s">
        <v>1809</v>
      </c>
      <c r="C7267" s="56" t="s">
        <v>4446</v>
      </c>
    </row>
    <row r="7268" spans="1:3" x14ac:dyDescent="0.25">
      <c r="A7268" s="56" t="s">
        <v>3476</v>
      </c>
      <c r="B7268" s="56" t="s">
        <v>659</v>
      </c>
      <c r="C7268" s="56" t="s">
        <v>4446</v>
      </c>
    </row>
    <row r="7269" spans="1:3" x14ac:dyDescent="0.25">
      <c r="A7269" s="56" t="s">
        <v>3476</v>
      </c>
      <c r="B7269" s="56" t="s">
        <v>1713</v>
      </c>
      <c r="C7269" s="56" t="s">
        <v>4445</v>
      </c>
    </row>
    <row r="7270" spans="1:3" x14ac:dyDescent="0.25">
      <c r="A7270" s="56" t="s">
        <v>3476</v>
      </c>
      <c r="B7270" s="56" t="s">
        <v>1807</v>
      </c>
      <c r="C7270" s="56" t="s">
        <v>4446</v>
      </c>
    </row>
    <row r="7271" spans="1:3" x14ac:dyDescent="0.25">
      <c r="A7271" s="56" t="s">
        <v>3476</v>
      </c>
      <c r="B7271" s="56" t="s">
        <v>1717</v>
      </c>
      <c r="C7271" s="56" t="s">
        <v>4444</v>
      </c>
    </row>
    <row r="7272" spans="1:3" x14ac:dyDescent="0.25">
      <c r="A7272" s="56" t="s">
        <v>3476</v>
      </c>
      <c r="B7272" s="56" t="s">
        <v>1711</v>
      </c>
      <c r="C7272" s="56" t="s">
        <v>4445</v>
      </c>
    </row>
    <row r="7273" spans="1:3" x14ac:dyDescent="0.25">
      <c r="A7273" s="56" t="s">
        <v>3476</v>
      </c>
      <c r="B7273" s="56" t="s">
        <v>1649</v>
      </c>
      <c r="C7273" s="56" t="s">
        <v>5309</v>
      </c>
    </row>
    <row r="7274" spans="1:3" x14ac:dyDescent="0.25">
      <c r="A7274" s="56" t="s">
        <v>3476</v>
      </c>
      <c r="B7274" s="56" t="s">
        <v>1255</v>
      </c>
      <c r="C7274" s="56" t="s">
        <v>4446</v>
      </c>
    </row>
    <row r="7275" spans="1:3" x14ac:dyDescent="0.25">
      <c r="A7275" s="56" t="s">
        <v>3476</v>
      </c>
      <c r="B7275" s="56" t="s">
        <v>1707</v>
      </c>
      <c r="C7275" s="56" t="s">
        <v>4448</v>
      </c>
    </row>
    <row r="7276" spans="1:3" x14ac:dyDescent="0.25">
      <c r="A7276" s="56" t="s">
        <v>3476</v>
      </c>
      <c r="B7276" s="56" t="s">
        <v>1715</v>
      </c>
      <c r="C7276" s="56" t="s">
        <v>4445</v>
      </c>
    </row>
    <row r="7277" spans="1:3" x14ac:dyDescent="0.25">
      <c r="A7277" s="56" t="s">
        <v>3476</v>
      </c>
      <c r="B7277" s="56" t="s">
        <v>2517</v>
      </c>
      <c r="C7277" s="56" t="s">
        <v>4446</v>
      </c>
    </row>
    <row r="7278" spans="1:3" x14ac:dyDescent="0.25">
      <c r="A7278" s="56" t="s">
        <v>3476</v>
      </c>
      <c r="B7278" s="56" t="s">
        <v>1305</v>
      </c>
      <c r="C7278" s="56" t="s">
        <v>5309</v>
      </c>
    </row>
    <row r="7279" spans="1:3" x14ac:dyDescent="0.25">
      <c r="A7279" s="56" t="s">
        <v>3476</v>
      </c>
      <c r="B7279" s="56" t="s">
        <v>1805</v>
      </c>
      <c r="C7279" s="56" t="s">
        <v>4446</v>
      </c>
    </row>
    <row r="7280" spans="1:3" x14ac:dyDescent="0.25">
      <c r="A7280" s="56" t="s">
        <v>3476</v>
      </c>
      <c r="B7280" s="56" t="s">
        <v>1307</v>
      </c>
      <c r="C7280" s="56" t="s">
        <v>5309</v>
      </c>
    </row>
    <row r="7281" spans="1:3" x14ac:dyDescent="0.25">
      <c r="A7281" s="56" t="s">
        <v>3476</v>
      </c>
      <c r="B7281" s="56" t="s">
        <v>2767</v>
      </c>
      <c r="C7281" s="56" t="s">
        <v>4447</v>
      </c>
    </row>
    <row r="7282" spans="1:3" x14ac:dyDescent="0.25">
      <c r="A7282" s="56" t="s">
        <v>3476</v>
      </c>
      <c r="B7282" s="56" t="s">
        <v>1723</v>
      </c>
      <c r="C7282" s="56" t="s">
        <v>4445</v>
      </c>
    </row>
    <row r="7283" spans="1:3" x14ac:dyDescent="0.25">
      <c r="A7283" s="56" t="s">
        <v>3476</v>
      </c>
      <c r="B7283" s="56" t="s">
        <v>1967</v>
      </c>
      <c r="C7283" s="56" t="s">
        <v>5309</v>
      </c>
    </row>
    <row r="7284" spans="1:3" x14ac:dyDescent="0.25">
      <c r="A7284" s="56" t="s">
        <v>3476</v>
      </c>
      <c r="B7284" s="56" t="s">
        <v>2539</v>
      </c>
      <c r="C7284" s="56" t="s">
        <v>4446</v>
      </c>
    </row>
    <row r="7285" spans="1:3" x14ac:dyDescent="0.25">
      <c r="A7285" s="56" t="s">
        <v>3476</v>
      </c>
      <c r="B7285" s="56" t="s">
        <v>1727</v>
      </c>
      <c r="C7285" s="56" t="s">
        <v>5310</v>
      </c>
    </row>
    <row r="7286" spans="1:3" x14ac:dyDescent="0.25">
      <c r="A7286" s="56" t="s">
        <v>3476</v>
      </c>
      <c r="B7286" s="56" t="s">
        <v>1995</v>
      </c>
      <c r="C7286" s="56" t="s">
        <v>4446</v>
      </c>
    </row>
    <row r="7287" spans="1:3" x14ac:dyDescent="0.25">
      <c r="A7287" s="56" t="s">
        <v>3476</v>
      </c>
      <c r="B7287" s="56" t="s">
        <v>1311</v>
      </c>
      <c r="C7287" s="56" t="s">
        <v>5309</v>
      </c>
    </row>
    <row r="7288" spans="1:3" x14ac:dyDescent="0.25">
      <c r="A7288" s="56" t="s">
        <v>3476</v>
      </c>
      <c r="B7288" s="56" t="s">
        <v>2151</v>
      </c>
      <c r="C7288" s="56" t="s">
        <v>4446</v>
      </c>
    </row>
    <row r="7289" spans="1:3" x14ac:dyDescent="0.25">
      <c r="A7289" s="56" t="s">
        <v>3476</v>
      </c>
      <c r="B7289" s="56" t="s">
        <v>2709</v>
      </c>
      <c r="C7289" s="56" t="s">
        <v>5311</v>
      </c>
    </row>
    <row r="7290" spans="1:3" x14ac:dyDescent="0.25">
      <c r="A7290" s="56" t="s">
        <v>3476</v>
      </c>
      <c r="B7290" s="56" t="s">
        <v>1725</v>
      </c>
      <c r="C7290" s="56" t="s">
        <v>4445</v>
      </c>
    </row>
    <row r="7291" spans="1:3" x14ac:dyDescent="0.25">
      <c r="A7291" s="56" t="s">
        <v>209</v>
      </c>
      <c r="B7291" s="56" t="s">
        <v>1963</v>
      </c>
      <c r="C7291" s="56" t="s">
        <v>5312</v>
      </c>
    </row>
    <row r="7292" spans="1:3" x14ac:dyDescent="0.25">
      <c r="A7292" s="56" t="s">
        <v>209</v>
      </c>
      <c r="B7292" s="56" t="s">
        <v>1967</v>
      </c>
      <c r="C7292" s="56" t="s">
        <v>5313</v>
      </c>
    </row>
    <row r="7293" spans="1:3" x14ac:dyDescent="0.25">
      <c r="A7293" s="56" t="s">
        <v>209</v>
      </c>
      <c r="B7293" s="56" t="s">
        <v>1307</v>
      </c>
      <c r="C7293" s="56" t="s">
        <v>5313</v>
      </c>
    </row>
    <row r="7294" spans="1:3" x14ac:dyDescent="0.25">
      <c r="A7294" s="56" t="s">
        <v>209</v>
      </c>
      <c r="B7294" s="56" t="s">
        <v>1961</v>
      </c>
      <c r="C7294" s="56" t="s">
        <v>5312</v>
      </c>
    </row>
    <row r="7295" spans="1:3" x14ac:dyDescent="0.25">
      <c r="A7295" s="56" t="s">
        <v>209</v>
      </c>
      <c r="B7295" s="56" t="s">
        <v>1311</v>
      </c>
      <c r="C7295" s="56" t="s">
        <v>5313</v>
      </c>
    </row>
    <row r="7296" spans="1:3" x14ac:dyDescent="0.25">
      <c r="A7296" s="56" t="s">
        <v>209</v>
      </c>
      <c r="B7296" s="56" t="s">
        <v>1309</v>
      </c>
      <c r="C7296" s="56" t="s">
        <v>5313</v>
      </c>
    </row>
    <row r="7297" spans="1:3" x14ac:dyDescent="0.25">
      <c r="A7297" s="56" t="s">
        <v>209</v>
      </c>
      <c r="B7297" s="56" t="s">
        <v>1997</v>
      </c>
      <c r="C7297" s="56" t="s">
        <v>4446</v>
      </c>
    </row>
    <row r="7298" spans="1:3" x14ac:dyDescent="0.25">
      <c r="A7298" s="56" t="s">
        <v>209</v>
      </c>
      <c r="B7298" s="56" t="s">
        <v>1003</v>
      </c>
      <c r="C7298" s="56" t="s">
        <v>4446</v>
      </c>
    </row>
    <row r="7299" spans="1:3" x14ac:dyDescent="0.25">
      <c r="A7299" s="56" t="s">
        <v>209</v>
      </c>
      <c r="B7299" s="56" t="s">
        <v>1727</v>
      </c>
      <c r="C7299" s="56" t="s">
        <v>4445</v>
      </c>
    </row>
    <row r="7300" spans="1:3" x14ac:dyDescent="0.25">
      <c r="A7300" s="56" t="s">
        <v>209</v>
      </c>
      <c r="B7300" s="56" t="s">
        <v>1969</v>
      </c>
      <c r="C7300" s="56" t="s">
        <v>5313</v>
      </c>
    </row>
    <row r="7301" spans="1:3" x14ac:dyDescent="0.25">
      <c r="A7301" s="56" t="s">
        <v>209</v>
      </c>
      <c r="B7301" s="56" t="s">
        <v>1719</v>
      </c>
      <c r="C7301" s="56" t="s">
        <v>4459</v>
      </c>
    </row>
    <row r="7302" spans="1:3" x14ac:dyDescent="0.25">
      <c r="A7302" s="56" t="s">
        <v>209</v>
      </c>
      <c r="B7302" s="56" t="s">
        <v>1715</v>
      </c>
      <c r="C7302" s="56" t="s">
        <v>4445</v>
      </c>
    </row>
    <row r="7303" spans="1:3" x14ac:dyDescent="0.25">
      <c r="A7303" s="56" t="s">
        <v>209</v>
      </c>
      <c r="B7303" s="56" t="s">
        <v>1805</v>
      </c>
      <c r="C7303" s="56" t="s">
        <v>4446</v>
      </c>
    </row>
    <row r="7304" spans="1:3" x14ac:dyDescent="0.25">
      <c r="A7304" s="56" t="s">
        <v>209</v>
      </c>
      <c r="B7304" s="56" t="s">
        <v>1179</v>
      </c>
      <c r="C7304" s="56" t="s">
        <v>4460</v>
      </c>
    </row>
    <row r="7305" spans="1:3" x14ac:dyDescent="0.25">
      <c r="A7305" s="56" t="s">
        <v>209</v>
      </c>
      <c r="B7305" s="56" t="s">
        <v>1725</v>
      </c>
      <c r="C7305" s="56" t="s">
        <v>4445</v>
      </c>
    </row>
    <row r="7306" spans="1:3" x14ac:dyDescent="0.25">
      <c r="A7306" s="56" t="s">
        <v>209</v>
      </c>
      <c r="B7306" s="56" t="s">
        <v>1809</v>
      </c>
      <c r="C7306" s="56" t="s">
        <v>4446</v>
      </c>
    </row>
    <row r="7307" spans="1:3" x14ac:dyDescent="0.25">
      <c r="A7307" s="56" t="s">
        <v>209</v>
      </c>
      <c r="B7307" s="56" t="s">
        <v>1713</v>
      </c>
      <c r="C7307" s="56" t="s">
        <v>4445</v>
      </c>
    </row>
    <row r="7308" spans="1:3" x14ac:dyDescent="0.25">
      <c r="A7308" s="56" t="s">
        <v>209</v>
      </c>
      <c r="B7308" s="56" t="s">
        <v>2765</v>
      </c>
      <c r="C7308" s="56" t="s">
        <v>4458</v>
      </c>
    </row>
    <row r="7309" spans="1:3" x14ac:dyDescent="0.25">
      <c r="A7309" s="56" t="s">
        <v>209</v>
      </c>
      <c r="B7309" s="56" t="s">
        <v>1717</v>
      </c>
      <c r="C7309" s="56" t="s">
        <v>4444</v>
      </c>
    </row>
    <row r="7310" spans="1:3" x14ac:dyDescent="0.25">
      <c r="A7310" s="56" t="s">
        <v>209</v>
      </c>
      <c r="B7310" s="56" t="s">
        <v>659</v>
      </c>
      <c r="C7310" s="56" t="s">
        <v>4446</v>
      </c>
    </row>
    <row r="7311" spans="1:3" x14ac:dyDescent="0.25">
      <c r="A7311" s="56" t="s">
        <v>209</v>
      </c>
      <c r="B7311" s="56" t="s">
        <v>2151</v>
      </c>
      <c r="C7311" s="56" t="s">
        <v>4446</v>
      </c>
    </row>
    <row r="7312" spans="1:3" x14ac:dyDescent="0.25">
      <c r="A7312" s="56" t="s">
        <v>209</v>
      </c>
      <c r="B7312" s="56" t="s">
        <v>1807</v>
      </c>
      <c r="C7312" s="56" t="s">
        <v>4446</v>
      </c>
    </row>
    <row r="7313" spans="1:3" x14ac:dyDescent="0.25">
      <c r="A7313" s="56" t="s">
        <v>209</v>
      </c>
      <c r="B7313" s="56" t="s">
        <v>1711</v>
      </c>
      <c r="C7313" s="56" t="s">
        <v>4445</v>
      </c>
    </row>
    <row r="7314" spans="1:3" x14ac:dyDescent="0.25">
      <c r="A7314" s="56" t="s">
        <v>209</v>
      </c>
      <c r="B7314" s="56" t="s">
        <v>1995</v>
      </c>
      <c r="C7314" s="56" t="s">
        <v>4446</v>
      </c>
    </row>
    <row r="7315" spans="1:3" x14ac:dyDescent="0.25">
      <c r="A7315" s="56" t="s">
        <v>209</v>
      </c>
      <c r="B7315" s="56" t="s">
        <v>1255</v>
      </c>
      <c r="C7315" s="56" t="s">
        <v>4446</v>
      </c>
    </row>
    <row r="7316" spans="1:3" x14ac:dyDescent="0.25">
      <c r="A7316" s="56" t="s">
        <v>209</v>
      </c>
      <c r="B7316" s="56" t="s">
        <v>1707</v>
      </c>
      <c r="C7316" s="56" t="s">
        <v>4448</v>
      </c>
    </row>
    <row r="7317" spans="1:3" x14ac:dyDescent="0.25">
      <c r="A7317" s="56" t="s">
        <v>209</v>
      </c>
      <c r="B7317" s="56" t="s">
        <v>1649</v>
      </c>
      <c r="C7317" s="56" t="s">
        <v>5313</v>
      </c>
    </row>
    <row r="7318" spans="1:3" x14ac:dyDescent="0.25">
      <c r="A7318" s="56" t="s">
        <v>209</v>
      </c>
      <c r="B7318" s="56" t="s">
        <v>2539</v>
      </c>
      <c r="C7318" s="56" t="s">
        <v>4446</v>
      </c>
    </row>
    <row r="7319" spans="1:3" x14ac:dyDescent="0.25">
      <c r="A7319" s="56" t="s">
        <v>209</v>
      </c>
      <c r="B7319" s="56" t="s">
        <v>2517</v>
      </c>
      <c r="C7319" s="56" t="s">
        <v>4446</v>
      </c>
    </row>
    <row r="7320" spans="1:3" x14ac:dyDescent="0.25">
      <c r="A7320" s="56" t="s">
        <v>209</v>
      </c>
      <c r="B7320" s="56" t="s">
        <v>2767</v>
      </c>
      <c r="C7320" s="56" t="s">
        <v>4458</v>
      </c>
    </row>
    <row r="7321" spans="1:3" x14ac:dyDescent="0.25">
      <c r="A7321" s="56" t="s">
        <v>209</v>
      </c>
      <c r="B7321" s="56" t="s">
        <v>1305</v>
      </c>
      <c r="C7321" s="56" t="s">
        <v>5313</v>
      </c>
    </row>
    <row r="7322" spans="1:3" x14ac:dyDescent="0.25">
      <c r="A7322" s="56" t="s">
        <v>209</v>
      </c>
      <c r="B7322" s="56" t="s">
        <v>1723</v>
      </c>
      <c r="C7322" s="56" t="s">
        <v>4445</v>
      </c>
    </row>
    <row r="7323" spans="1:3" x14ac:dyDescent="0.25">
      <c r="A7323" s="56" t="s">
        <v>177</v>
      </c>
      <c r="B7323" s="56" t="s">
        <v>659</v>
      </c>
      <c r="C7323" s="56" t="s">
        <v>4446</v>
      </c>
    </row>
    <row r="7324" spans="1:3" x14ac:dyDescent="0.25">
      <c r="A7324" s="56" t="s">
        <v>177</v>
      </c>
      <c r="B7324" s="56" t="s">
        <v>1809</v>
      </c>
      <c r="C7324" s="56" t="s">
        <v>4446</v>
      </c>
    </row>
    <row r="7325" spans="1:3" x14ac:dyDescent="0.25">
      <c r="A7325" s="56" t="s">
        <v>177</v>
      </c>
      <c r="B7325" s="56" t="s">
        <v>1311</v>
      </c>
      <c r="C7325" s="56" t="s">
        <v>5314</v>
      </c>
    </row>
    <row r="7326" spans="1:3" x14ac:dyDescent="0.25">
      <c r="A7326" s="56" t="s">
        <v>177</v>
      </c>
      <c r="B7326" s="56" t="s">
        <v>2765</v>
      </c>
      <c r="C7326" s="56" t="s">
        <v>4458</v>
      </c>
    </row>
    <row r="7327" spans="1:3" x14ac:dyDescent="0.25">
      <c r="A7327" s="56" t="s">
        <v>177</v>
      </c>
      <c r="B7327" s="56" t="s">
        <v>1997</v>
      </c>
      <c r="C7327" s="56" t="s">
        <v>4446</v>
      </c>
    </row>
    <row r="7328" spans="1:3" x14ac:dyDescent="0.25">
      <c r="A7328" s="56" t="s">
        <v>177</v>
      </c>
      <c r="B7328" s="56" t="s">
        <v>1309</v>
      </c>
      <c r="C7328" s="56" t="s">
        <v>5314</v>
      </c>
    </row>
    <row r="7329" spans="1:3" x14ac:dyDescent="0.25">
      <c r="A7329" s="56" t="s">
        <v>177</v>
      </c>
      <c r="B7329" s="56" t="s">
        <v>2151</v>
      </c>
      <c r="C7329" s="56" t="s">
        <v>4446</v>
      </c>
    </row>
    <row r="7330" spans="1:3" x14ac:dyDescent="0.25">
      <c r="A7330" s="56" t="s">
        <v>177</v>
      </c>
      <c r="B7330" s="56" t="s">
        <v>2749</v>
      </c>
      <c r="C7330" s="56" t="s">
        <v>4535</v>
      </c>
    </row>
    <row r="7331" spans="1:3" x14ac:dyDescent="0.25">
      <c r="A7331" s="56" t="s">
        <v>177</v>
      </c>
      <c r="B7331" s="56" t="s">
        <v>1807</v>
      </c>
      <c r="C7331" s="56" t="s">
        <v>4446</v>
      </c>
    </row>
    <row r="7332" spans="1:3" x14ac:dyDescent="0.25">
      <c r="A7332" s="56" t="s">
        <v>177</v>
      </c>
      <c r="B7332" s="56" t="s">
        <v>1711</v>
      </c>
      <c r="C7332" s="56" t="s">
        <v>4445</v>
      </c>
    </row>
    <row r="7333" spans="1:3" x14ac:dyDescent="0.25">
      <c r="A7333" s="56" t="s">
        <v>177</v>
      </c>
      <c r="B7333" s="56" t="s">
        <v>1707</v>
      </c>
      <c r="C7333" s="56" t="s">
        <v>4468</v>
      </c>
    </row>
    <row r="7334" spans="1:3" x14ac:dyDescent="0.25">
      <c r="A7334" s="56" t="s">
        <v>177</v>
      </c>
      <c r="B7334" s="56" t="s">
        <v>2539</v>
      </c>
      <c r="C7334" s="56" t="s">
        <v>4446</v>
      </c>
    </row>
    <row r="7335" spans="1:3" x14ac:dyDescent="0.25">
      <c r="A7335" s="56" t="s">
        <v>177</v>
      </c>
      <c r="B7335" s="56" t="s">
        <v>1305</v>
      </c>
      <c r="C7335" s="56" t="s">
        <v>5314</v>
      </c>
    </row>
    <row r="7336" spans="1:3" x14ac:dyDescent="0.25">
      <c r="A7336" s="56" t="s">
        <v>177</v>
      </c>
      <c r="B7336" s="56" t="s">
        <v>1241</v>
      </c>
      <c r="C7336" s="56" t="s">
        <v>5230</v>
      </c>
    </row>
    <row r="7337" spans="1:3" x14ac:dyDescent="0.25">
      <c r="A7337" s="56" t="s">
        <v>177</v>
      </c>
      <c r="B7337" s="56" t="s">
        <v>1723</v>
      </c>
      <c r="C7337" s="56" t="s">
        <v>4445</v>
      </c>
    </row>
    <row r="7338" spans="1:3" x14ac:dyDescent="0.25">
      <c r="A7338" s="56" t="s">
        <v>177</v>
      </c>
      <c r="B7338" s="56" t="s">
        <v>1963</v>
      </c>
      <c r="C7338" s="56" t="s">
        <v>4905</v>
      </c>
    </row>
    <row r="7339" spans="1:3" x14ac:dyDescent="0.25">
      <c r="A7339" s="56" t="s">
        <v>177</v>
      </c>
      <c r="B7339" s="56" t="s">
        <v>1307</v>
      </c>
      <c r="C7339" s="56" t="s">
        <v>5314</v>
      </c>
    </row>
    <row r="7340" spans="1:3" x14ac:dyDescent="0.25">
      <c r="A7340" s="56" t="s">
        <v>177</v>
      </c>
      <c r="B7340" s="56" t="s">
        <v>1713</v>
      </c>
      <c r="C7340" s="56" t="s">
        <v>4445</v>
      </c>
    </row>
    <row r="7341" spans="1:3" x14ac:dyDescent="0.25">
      <c r="A7341" s="56" t="s">
        <v>177</v>
      </c>
      <c r="B7341" s="56" t="s">
        <v>1649</v>
      </c>
      <c r="C7341" s="56" t="s">
        <v>5314</v>
      </c>
    </row>
    <row r="7342" spans="1:3" x14ac:dyDescent="0.25">
      <c r="A7342" s="56" t="s">
        <v>177</v>
      </c>
      <c r="B7342" s="56" t="s">
        <v>1805</v>
      </c>
      <c r="C7342" s="56" t="s">
        <v>4446</v>
      </c>
    </row>
    <row r="7343" spans="1:3" x14ac:dyDescent="0.25">
      <c r="A7343" s="56" t="s">
        <v>177</v>
      </c>
      <c r="B7343" s="56" t="s">
        <v>1961</v>
      </c>
      <c r="C7343" s="56" t="s">
        <v>4905</v>
      </c>
    </row>
    <row r="7344" spans="1:3" x14ac:dyDescent="0.25">
      <c r="A7344" s="56" t="s">
        <v>177</v>
      </c>
      <c r="B7344" s="56" t="s">
        <v>1003</v>
      </c>
      <c r="C7344" s="56" t="s">
        <v>4446</v>
      </c>
    </row>
    <row r="7345" spans="1:3" x14ac:dyDescent="0.25">
      <c r="A7345" s="56" t="s">
        <v>177</v>
      </c>
      <c r="B7345" s="56" t="s">
        <v>1969</v>
      </c>
      <c r="C7345" s="56" t="s">
        <v>5314</v>
      </c>
    </row>
    <row r="7346" spans="1:3" x14ac:dyDescent="0.25">
      <c r="A7346" s="56" t="s">
        <v>177</v>
      </c>
      <c r="B7346" s="56" t="s">
        <v>1727</v>
      </c>
      <c r="C7346" s="56" t="s">
        <v>4445</v>
      </c>
    </row>
    <row r="7347" spans="1:3" x14ac:dyDescent="0.25">
      <c r="A7347" s="56" t="s">
        <v>177</v>
      </c>
      <c r="B7347" s="56" t="s">
        <v>2517</v>
      </c>
      <c r="C7347" s="56" t="s">
        <v>4446</v>
      </c>
    </row>
    <row r="7348" spans="1:3" x14ac:dyDescent="0.25">
      <c r="A7348" s="56" t="s">
        <v>177</v>
      </c>
      <c r="B7348" s="56" t="s">
        <v>1725</v>
      </c>
      <c r="C7348" s="56" t="s">
        <v>4445</v>
      </c>
    </row>
    <row r="7349" spans="1:3" x14ac:dyDescent="0.25">
      <c r="A7349" s="56" t="s">
        <v>177</v>
      </c>
      <c r="B7349" s="56" t="s">
        <v>1995</v>
      </c>
      <c r="C7349" s="56" t="s">
        <v>4446</v>
      </c>
    </row>
    <row r="7350" spans="1:3" x14ac:dyDescent="0.25">
      <c r="A7350" s="56" t="s">
        <v>177</v>
      </c>
      <c r="B7350" s="56" t="s">
        <v>1179</v>
      </c>
      <c r="C7350" s="56" t="s">
        <v>4460</v>
      </c>
    </row>
    <row r="7351" spans="1:3" x14ac:dyDescent="0.25">
      <c r="A7351" s="56" t="s">
        <v>177</v>
      </c>
      <c r="B7351" s="56" t="s">
        <v>2751</v>
      </c>
      <c r="C7351" s="56" t="s">
        <v>4535</v>
      </c>
    </row>
    <row r="7352" spans="1:3" x14ac:dyDescent="0.25">
      <c r="A7352" s="56" t="s">
        <v>177</v>
      </c>
      <c r="B7352" s="56" t="s">
        <v>2767</v>
      </c>
      <c r="C7352" s="56" t="s">
        <v>4458</v>
      </c>
    </row>
    <row r="7353" spans="1:3" x14ac:dyDescent="0.25">
      <c r="A7353" s="56" t="s">
        <v>177</v>
      </c>
      <c r="B7353" s="56" t="s">
        <v>1717</v>
      </c>
      <c r="C7353" s="56" t="s">
        <v>5315</v>
      </c>
    </row>
    <row r="7354" spans="1:3" x14ac:dyDescent="0.25">
      <c r="A7354" s="56" t="s">
        <v>177</v>
      </c>
      <c r="B7354" s="56" t="s">
        <v>1719</v>
      </c>
      <c r="C7354" s="56" t="s">
        <v>4459</v>
      </c>
    </row>
    <row r="7355" spans="1:3" x14ac:dyDescent="0.25">
      <c r="A7355" s="56" t="s">
        <v>177</v>
      </c>
      <c r="B7355" s="56" t="s">
        <v>1715</v>
      </c>
      <c r="C7355" s="56" t="s">
        <v>4445</v>
      </c>
    </row>
    <row r="7356" spans="1:3" x14ac:dyDescent="0.25">
      <c r="A7356" s="56" t="s">
        <v>177</v>
      </c>
      <c r="B7356" s="56" t="s">
        <v>1255</v>
      </c>
      <c r="C7356" s="56" t="s">
        <v>4446</v>
      </c>
    </row>
    <row r="7357" spans="1:3" x14ac:dyDescent="0.25">
      <c r="A7357" s="56" t="s">
        <v>177</v>
      </c>
      <c r="B7357" s="56" t="s">
        <v>1967</v>
      </c>
      <c r="C7357" s="56" t="s">
        <v>5314</v>
      </c>
    </row>
    <row r="7358" spans="1:3" x14ac:dyDescent="0.25">
      <c r="A7358" s="56" t="s">
        <v>211</v>
      </c>
      <c r="B7358" s="56" t="s">
        <v>2539</v>
      </c>
      <c r="C7358" s="56" t="s">
        <v>4446</v>
      </c>
    </row>
    <row r="7359" spans="1:3" x14ac:dyDescent="0.25">
      <c r="A7359" s="56" t="s">
        <v>211</v>
      </c>
      <c r="B7359" s="56" t="s">
        <v>1805</v>
      </c>
      <c r="C7359" s="56" t="s">
        <v>4446</v>
      </c>
    </row>
    <row r="7360" spans="1:3" x14ac:dyDescent="0.25">
      <c r="A7360" s="56" t="s">
        <v>211</v>
      </c>
      <c r="B7360" s="56" t="s">
        <v>1649</v>
      </c>
      <c r="C7360" s="56" t="s">
        <v>5316</v>
      </c>
    </row>
    <row r="7361" spans="1:3" x14ac:dyDescent="0.25">
      <c r="A7361" s="56" t="s">
        <v>211</v>
      </c>
      <c r="B7361" s="56" t="s">
        <v>2749</v>
      </c>
      <c r="C7361" s="56" t="s">
        <v>4466</v>
      </c>
    </row>
    <row r="7362" spans="1:3" x14ac:dyDescent="0.25">
      <c r="A7362" s="56" t="s">
        <v>211</v>
      </c>
      <c r="B7362" s="56" t="s">
        <v>1711</v>
      </c>
      <c r="C7362" s="56" t="s">
        <v>4445</v>
      </c>
    </row>
    <row r="7363" spans="1:3" x14ac:dyDescent="0.25">
      <c r="A7363" s="56" t="s">
        <v>211</v>
      </c>
      <c r="B7363" s="56" t="s">
        <v>1307</v>
      </c>
      <c r="C7363" s="56" t="s">
        <v>5316</v>
      </c>
    </row>
    <row r="7364" spans="1:3" x14ac:dyDescent="0.25">
      <c r="A7364" s="56" t="s">
        <v>211</v>
      </c>
      <c r="B7364" s="56" t="s">
        <v>1727</v>
      </c>
      <c r="C7364" s="56" t="s">
        <v>5317</v>
      </c>
    </row>
    <row r="7365" spans="1:3" x14ac:dyDescent="0.25">
      <c r="A7365" s="56" t="s">
        <v>211</v>
      </c>
      <c r="B7365" s="56" t="s">
        <v>2151</v>
      </c>
      <c r="C7365" s="56" t="s">
        <v>4446</v>
      </c>
    </row>
    <row r="7366" spans="1:3" x14ac:dyDescent="0.25">
      <c r="A7366" s="56" t="s">
        <v>211</v>
      </c>
      <c r="B7366" s="56" t="s">
        <v>1725</v>
      </c>
      <c r="C7366" s="56" t="s">
        <v>4445</v>
      </c>
    </row>
    <row r="7367" spans="1:3" x14ac:dyDescent="0.25">
      <c r="A7367" s="56" t="s">
        <v>211</v>
      </c>
      <c r="B7367" s="56" t="s">
        <v>1995</v>
      </c>
      <c r="C7367" s="56" t="s">
        <v>4446</v>
      </c>
    </row>
    <row r="7368" spans="1:3" x14ac:dyDescent="0.25">
      <c r="A7368" s="56" t="s">
        <v>211</v>
      </c>
      <c r="B7368" s="56" t="s">
        <v>2517</v>
      </c>
      <c r="C7368" s="56" t="s">
        <v>4446</v>
      </c>
    </row>
    <row r="7369" spans="1:3" x14ac:dyDescent="0.25">
      <c r="A7369" s="56" t="s">
        <v>211</v>
      </c>
      <c r="B7369" s="56" t="s">
        <v>2767</v>
      </c>
      <c r="C7369" s="56" t="s">
        <v>4458</v>
      </c>
    </row>
    <row r="7370" spans="1:3" x14ac:dyDescent="0.25">
      <c r="A7370" s="56" t="s">
        <v>211</v>
      </c>
      <c r="B7370" s="56" t="s">
        <v>1723</v>
      </c>
      <c r="C7370" s="56" t="s">
        <v>4445</v>
      </c>
    </row>
    <row r="7371" spans="1:3" x14ac:dyDescent="0.25">
      <c r="A7371" s="56" t="s">
        <v>211</v>
      </c>
      <c r="B7371" s="56" t="s">
        <v>1311</v>
      </c>
      <c r="C7371" s="56" t="s">
        <v>5316</v>
      </c>
    </row>
    <row r="7372" spans="1:3" x14ac:dyDescent="0.25">
      <c r="A7372" s="56" t="s">
        <v>211</v>
      </c>
      <c r="B7372" s="56" t="s">
        <v>2765</v>
      </c>
      <c r="C7372" s="56" t="s">
        <v>4458</v>
      </c>
    </row>
    <row r="7373" spans="1:3" x14ac:dyDescent="0.25">
      <c r="A7373" s="56" t="s">
        <v>211</v>
      </c>
      <c r="B7373" s="56" t="s">
        <v>1715</v>
      </c>
      <c r="C7373" s="56" t="s">
        <v>4445</v>
      </c>
    </row>
    <row r="7374" spans="1:3" x14ac:dyDescent="0.25">
      <c r="A7374" s="56" t="s">
        <v>211</v>
      </c>
      <c r="B7374" s="56" t="s">
        <v>1809</v>
      </c>
      <c r="C7374" s="56" t="s">
        <v>4446</v>
      </c>
    </row>
    <row r="7375" spans="1:3" x14ac:dyDescent="0.25">
      <c r="A7375" s="56" t="s">
        <v>211</v>
      </c>
      <c r="B7375" s="56" t="s">
        <v>1255</v>
      </c>
      <c r="C7375" s="56" t="s">
        <v>4446</v>
      </c>
    </row>
    <row r="7376" spans="1:3" x14ac:dyDescent="0.25">
      <c r="A7376" s="56" t="s">
        <v>211</v>
      </c>
      <c r="B7376" s="56" t="s">
        <v>1807</v>
      </c>
      <c r="C7376" s="56" t="s">
        <v>4446</v>
      </c>
    </row>
    <row r="7377" spans="1:3" x14ac:dyDescent="0.25">
      <c r="A7377" s="56" t="s">
        <v>211</v>
      </c>
      <c r="B7377" s="56" t="s">
        <v>1713</v>
      </c>
      <c r="C7377" s="56" t="s">
        <v>4445</v>
      </c>
    </row>
    <row r="7378" spans="1:3" x14ac:dyDescent="0.25">
      <c r="A7378" s="56" t="s">
        <v>211</v>
      </c>
      <c r="B7378" s="56" t="s">
        <v>1707</v>
      </c>
      <c r="C7378" s="56" t="s">
        <v>4457</v>
      </c>
    </row>
    <row r="7379" spans="1:3" x14ac:dyDescent="0.25">
      <c r="A7379" s="56" t="s">
        <v>211</v>
      </c>
      <c r="B7379" s="56" t="s">
        <v>2751</v>
      </c>
      <c r="C7379" s="56" t="s">
        <v>4466</v>
      </c>
    </row>
    <row r="7380" spans="1:3" x14ac:dyDescent="0.25">
      <c r="A7380" s="56" t="s">
        <v>211</v>
      </c>
      <c r="B7380" s="56" t="s">
        <v>1967</v>
      </c>
      <c r="C7380" s="56" t="s">
        <v>5316</v>
      </c>
    </row>
    <row r="7381" spans="1:3" x14ac:dyDescent="0.25">
      <c r="A7381" s="56" t="s">
        <v>211</v>
      </c>
      <c r="B7381" s="56" t="s">
        <v>1003</v>
      </c>
      <c r="C7381" s="56" t="s">
        <v>4446</v>
      </c>
    </row>
    <row r="7382" spans="1:3" x14ac:dyDescent="0.25">
      <c r="A7382" s="56" t="s">
        <v>211</v>
      </c>
      <c r="B7382" s="56" t="s">
        <v>1179</v>
      </c>
      <c r="C7382" s="56" t="s">
        <v>4460</v>
      </c>
    </row>
    <row r="7383" spans="1:3" x14ac:dyDescent="0.25">
      <c r="A7383" s="56" t="s">
        <v>211</v>
      </c>
      <c r="B7383" s="56" t="s">
        <v>1717</v>
      </c>
      <c r="C7383" s="56" t="s">
        <v>5318</v>
      </c>
    </row>
    <row r="7384" spans="1:3" x14ac:dyDescent="0.25">
      <c r="A7384" s="56" t="s">
        <v>211</v>
      </c>
      <c r="B7384" s="56" t="s">
        <v>1719</v>
      </c>
      <c r="C7384" s="56" t="s">
        <v>4459</v>
      </c>
    </row>
    <row r="7385" spans="1:3" x14ac:dyDescent="0.25">
      <c r="A7385" s="56" t="s">
        <v>211</v>
      </c>
      <c r="B7385" s="56" t="s">
        <v>1969</v>
      </c>
      <c r="C7385" s="56" t="s">
        <v>5316</v>
      </c>
    </row>
    <row r="7386" spans="1:3" x14ac:dyDescent="0.25">
      <c r="A7386" s="56" t="s">
        <v>211</v>
      </c>
      <c r="B7386" s="56" t="s">
        <v>1309</v>
      </c>
      <c r="C7386" s="56" t="s">
        <v>5316</v>
      </c>
    </row>
    <row r="7387" spans="1:3" x14ac:dyDescent="0.25">
      <c r="A7387" s="56" t="s">
        <v>211</v>
      </c>
      <c r="B7387" s="56" t="s">
        <v>1997</v>
      </c>
      <c r="C7387" s="56" t="s">
        <v>4446</v>
      </c>
    </row>
    <row r="7388" spans="1:3" x14ac:dyDescent="0.25">
      <c r="A7388" s="56" t="s">
        <v>211</v>
      </c>
      <c r="B7388" s="56" t="s">
        <v>1241</v>
      </c>
      <c r="C7388" s="56" t="s">
        <v>4464</v>
      </c>
    </row>
    <row r="7389" spans="1:3" x14ac:dyDescent="0.25">
      <c r="A7389" s="56" t="s">
        <v>211</v>
      </c>
      <c r="B7389" s="56" t="s">
        <v>659</v>
      </c>
      <c r="C7389" s="56" t="s">
        <v>4446</v>
      </c>
    </row>
    <row r="7390" spans="1:3" x14ac:dyDescent="0.25">
      <c r="A7390" s="56" t="s">
        <v>211</v>
      </c>
      <c r="B7390" s="56" t="s">
        <v>1305</v>
      </c>
      <c r="C7390" s="56" t="s">
        <v>5316</v>
      </c>
    </row>
    <row r="7391" spans="1:3" x14ac:dyDescent="0.25">
      <c r="A7391" s="56" t="s">
        <v>3481</v>
      </c>
      <c r="B7391" s="56" t="s">
        <v>1713</v>
      </c>
      <c r="C7391" s="56" t="s">
        <v>4445</v>
      </c>
    </row>
    <row r="7392" spans="1:3" x14ac:dyDescent="0.25">
      <c r="A7392" s="56" t="s">
        <v>3481</v>
      </c>
      <c r="B7392" s="56" t="s">
        <v>2539</v>
      </c>
      <c r="C7392" s="56" t="s">
        <v>4446</v>
      </c>
    </row>
    <row r="7393" spans="1:3" x14ac:dyDescent="0.25">
      <c r="A7393" s="56" t="s">
        <v>3481</v>
      </c>
      <c r="B7393" s="56" t="s">
        <v>1649</v>
      </c>
      <c r="C7393" s="56" t="s">
        <v>5319</v>
      </c>
    </row>
    <row r="7394" spans="1:3" x14ac:dyDescent="0.25">
      <c r="A7394" s="56" t="s">
        <v>3481</v>
      </c>
      <c r="B7394" s="56" t="s">
        <v>1711</v>
      </c>
      <c r="C7394" s="56" t="s">
        <v>4445</v>
      </c>
    </row>
    <row r="7395" spans="1:3" x14ac:dyDescent="0.25">
      <c r="A7395" s="56" t="s">
        <v>3481</v>
      </c>
      <c r="B7395" s="56" t="s">
        <v>1717</v>
      </c>
      <c r="C7395" s="56" t="s">
        <v>5320</v>
      </c>
    </row>
    <row r="7396" spans="1:3" x14ac:dyDescent="0.25">
      <c r="A7396" s="56" t="s">
        <v>3481</v>
      </c>
      <c r="B7396" s="56" t="s">
        <v>1309</v>
      </c>
      <c r="C7396" s="56" t="s">
        <v>5319</v>
      </c>
    </row>
    <row r="7397" spans="1:3" x14ac:dyDescent="0.25">
      <c r="A7397" s="56" t="s">
        <v>3481</v>
      </c>
      <c r="B7397" s="56" t="s">
        <v>1727</v>
      </c>
      <c r="C7397" s="56" t="s">
        <v>4445</v>
      </c>
    </row>
    <row r="7398" spans="1:3" x14ac:dyDescent="0.25">
      <c r="A7398" s="56" t="s">
        <v>3481</v>
      </c>
      <c r="B7398" s="56" t="s">
        <v>1719</v>
      </c>
      <c r="C7398" s="56" t="s">
        <v>4459</v>
      </c>
    </row>
    <row r="7399" spans="1:3" x14ac:dyDescent="0.25">
      <c r="A7399" s="56" t="s">
        <v>3481</v>
      </c>
      <c r="B7399" s="56" t="s">
        <v>1969</v>
      </c>
      <c r="C7399" s="56" t="s">
        <v>5319</v>
      </c>
    </row>
    <row r="7400" spans="1:3" x14ac:dyDescent="0.25">
      <c r="A7400" s="56" t="s">
        <v>3481</v>
      </c>
      <c r="B7400" s="56" t="s">
        <v>1305</v>
      </c>
      <c r="C7400" s="56" t="s">
        <v>5319</v>
      </c>
    </row>
    <row r="7401" spans="1:3" x14ac:dyDescent="0.25">
      <c r="A7401" s="56" t="s">
        <v>3481</v>
      </c>
      <c r="B7401" s="56" t="s">
        <v>2517</v>
      </c>
      <c r="C7401" s="56" t="s">
        <v>4446</v>
      </c>
    </row>
    <row r="7402" spans="1:3" x14ac:dyDescent="0.25">
      <c r="A7402" s="56" t="s">
        <v>3481</v>
      </c>
      <c r="B7402" s="56" t="s">
        <v>1707</v>
      </c>
      <c r="C7402" s="56" t="s">
        <v>4468</v>
      </c>
    </row>
    <row r="7403" spans="1:3" x14ac:dyDescent="0.25">
      <c r="A7403" s="56" t="s">
        <v>3481</v>
      </c>
      <c r="B7403" s="56" t="s">
        <v>1715</v>
      </c>
      <c r="C7403" s="56" t="s">
        <v>4445</v>
      </c>
    </row>
    <row r="7404" spans="1:3" x14ac:dyDescent="0.25">
      <c r="A7404" s="56" t="s">
        <v>3481</v>
      </c>
      <c r="B7404" s="56" t="s">
        <v>1967</v>
      </c>
      <c r="C7404" s="56" t="s">
        <v>5319</v>
      </c>
    </row>
    <row r="7405" spans="1:3" x14ac:dyDescent="0.25">
      <c r="A7405" s="56" t="s">
        <v>3481</v>
      </c>
      <c r="B7405" s="56" t="s">
        <v>1307</v>
      </c>
      <c r="C7405" s="56" t="s">
        <v>5319</v>
      </c>
    </row>
    <row r="7406" spans="1:3" x14ac:dyDescent="0.25">
      <c r="A7406" s="56" t="s">
        <v>3481</v>
      </c>
      <c r="B7406" s="56" t="s">
        <v>1311</v>
      </c>
      <c r="C7406" s="56" t="s">
        <v>5319</v>
      </c>
    </row>
    <row r="7407" spans="1:3" x14ac:dyDescent="0.25">
      <c r="A7407" s="56" t="s">
        <v>231</v>
      </c>
      <c r="B7407" s="56" t="s">
        <v>2447</v>
      </c>
      <c r="C7407" s="56" t="s">
        <v>5321</v>
      </c>
    </row>
    <row r="7408" spans="1:3" x14ac:dyDescent="0.25">
      <c r="A7408" s="56" t="s">
        <v>231</v>
      </c>
      <c r="B7408" s="56" t="s">
        <v>2517</v>
      </c>
      <c r="C7408" s="56" t="s">
        <v>4446</v>
      </c>
    </row>
    <row r="7409" spans="1:3" x14ac:dyDescent="0.25">
      <c r="A7409" s="56" t="s">
        <v>231</v>
      </c>
      <c r="B7409" s="56" t="s">
        <v>515</v>
      </c>
      <c r="C7409" s="56" t="s">
        <v>5321</v>
      </c>
    </row>
    <row r="7410" spans="1:3" x14ac:dyDescent="0.25">
      <c r="A7410" s="56" t="s">
        <v>231</v>
      </c>
      <c r="B7410" s="56" t="s">
        <v>2765</v>
      </c>
      <c r="C7410" s="56" t="s">
        <v>4458</v>
      </c>
    </row>
    <row r="7411" spans="1:3" x14ac:dyDescent="0.25">
      <c r="A7411" s="56" t="s">
        <v>231</v>
      </c>
      <c r="B7411" s="56" t="s">
        <v>1545</v>
      </c>
      <c r="C7411" s="56" t="s">
        <v>5322</v>
      </c>
    </row>
    <row r="7412" spans="1:3" x14ac:dyDescent="0.25">
      <c r="A7412" s="56" t="s">
        <v>231</v>
      </c>
      <c r="B7412" s="56" t="s">
        <v>1367</v>
      </c>
      <c r="C7412" s="56" t="s">
        <v>5322</v>
      </c>
    </row>
    <row r="7413" spans="1:3" x14ac:dyDescent="0.25">
      <c r="A7413" s="56" t="s">
        <v>231</v>
      </c>
      <c r="B7413" s="56" t="s">
        <v>1719</v>
      </c>
      <c r="C7413" s="56" t="s">
        <v>4459</v>
      </c>
    </row>
    <row r="7414" spans="1:3" x14ac:dyDescent="0.25">
      <c r="A7414" s="56" t="s">
        <v>231</v>
      </c>
      <c r="B7414" s="56" t="s">
        <v>1963</v>
      </c>
      <c r="C7414" s="56" t="s">
        <v>5323</v>
      </c>
    </row>
    <row r="7415" spans="1:3" x14ac:dyDescent="0.25">
      <c r="A7415" s="56" t="s">
        <v>231</v>
      </c>
      <c r="B7415" s="56" t="s">
        <v>2539</v>
      </c>
      <c r="C7415" s="56" t="s">
        <v>4446</v>
      </c>
    </row>
    <row r="7416" spans="1:3" x14ac:dyDescent="0.25">
      <c r="A7416" s="56" t="s">
        <v>231</v>
      </c>
      <c r="B7416" s="56" t="s">
        <v>1311</v>
      </c>
      <c r="C7416" s="56" t="s">
        <v>5324</v>
      </c>
    </row>
    <row r="7417" spans="1:3" x14ac:dyDescent="0.25">
      <c r="A7417" s="56" t="s">
        <v>231</v>
      </c>
      <c r="B7417" s="56" t="s">
        <v>1547</v>
      </c>
      <c r="C7417" s="56" t="s">
        <v>5325</v>
      </c>
    </row>
    <row r="7418" spans="1:3" x14ac:dyDescent="0.25">
      <c r="A7418" s="56" t="s">
        <v>231</v>
      </c>
      <c r="B7418" s="56" t="s">
        <v>1419</v>
      </c>
      <c r="C7418" s="56" t="s">
        <v>5322</v>
      </c>
    </row>
    <row r="7419" spans="1:3" x14ac:dyDescent="0.25">
      <c r="A7419" s="56" t="s">
        <v>231</v>
      </c>
      <c r="B7419" s="56" t="s">
        <v>1805</v>
      </c>
      <c r="C7419" s="56" t="s">
        <v>4446</v>
      </c>
    </row>
    <row r="7420" spans="1:3" x14ac:dyDescent="0.25">
      <c r="A7420" s="56" t="s">
        <v>231</v>
      </c>
      <c r="B7420" s="56" t="s">
        <v>1649</v>
      </c>
      <c r="C7420" s="56" t="s">
        <v>5324</v>
      </c>
    </row>
    <row r="7421" spans="1:3" x14ac:dyDescent="0.25">
      <c r="A7421" s="56" t="s">
        <v>231</v>
      </c>
      <c r="B7421" s="56" t="s">
        <v>1959</v>
      </c>
      <c r="C7421" s="56" t="s">
        <v>5326</v>
      </c>
    </row>
    <row r="7422" spans="1:3" x14ac:dyDescent="0.25">
      <c r="A7422" s="56" t="s">
        <v>231</v>
      </c>
      <c r="B7422" s="56" t="s">
        <v>1995</v>
      </c>
      <c r="C7422" s="56" t="s">
        <v>5327</v>
      </c>
    </row>
    <row r="7423" spans="1:3" x14ac:dyDescent="0.25">
      <c r="A7423" s="56" t="s">
        <v>231</v>
      </c>
      <c r="B7423" s="56" t="s">
        <v>2151</v>
      </c>
      <c r="C7423" s="56" t="s">
        <v>4446</v>
      </c>
    </row>
    <row r="7424" spans="1:3" x14ac:dyDescent="0.25">
      <c r="A7424" s="56" t="s">
        <v>231</v>
      </c>
      <c r="B7424" s="56" t="s">
        <v>1727</v>
      </c>
      <c r="C7424" s="56" t="s">
        <v>4445</v>
      </c>
    </row>
    <row r="7425" spans="1:3" x14ac:dyDescent="0.25">
      <c r="A7425" s="56" t="s">
        <v>231</v>
      </c>
      <c r="B7425" s="56" t="s">
        <v>1237</v>
      </c>
      <c r="C7425" s="56" t="s">
        <v>5328</v>
      </c>
    </row>
    <row r="7426" spans="1:3" x14ac:dyDescent="0.25">
      <c r="A7426" s="56" t="s">
        <v>231</v>
      </c>
      <c r="B7426" s="56" t="s">
        <v>469</v>
      </c>
      <c r="C7426" s="56" t="s">
        <v>5322</v>
      </c>
    </row>
    <row r="7427" spans="1:3" x14ac:dyDescent="0.25">
      <c r="A7427" s="56" t="s">
        <v>231</v>
      </c>
      <c r="B7427" s="56" t="s">
        <v>1359</v>
      </c>
      <c r="C7427" s="56" t="s">
        <v>5322</v>
      </c>
    </row>
    <row r="7428" spans="1:3" x14ac:dyDescent="0.25">
      <c r="A7428" s="56" t="s">
        <v>231</v>
      </c>
      <c r="B7428" s="56" t="s">
        <v>1723</v>
      </c>
      <c r="C7428" s="56" t="s">
        <v>4445</v>
      </c>
    </row>
    <row r="7429" spans="1:3" x14ac:dyDescent="0.25">
      <c r="A7429" s="56" t="s">
        <v>231</v>
      </c>
      <c r="B7429" s="56" t="s">
        <v>1365</v>
      </c>
      <c r="C7429" s="56" t="s">
        <v>5325</v>
      </c>
    </row>
    <row r="7430" spans="1:3" x14ac:dyDescent="0.25">
      <c r="A7430" s="56" t="s">
        <v>231</v>
      </c>
      <c r="B7430" s="56" t="s">
        <v>1357</v>
      </c>
      <c r="C7430" s="56" t="s">
        <v>5322</v>
      </c>
    </row>
    <row r="7431" spans="1:3" x14ac:dyDescent="0.25">
      <c r="A7431" s="56" t="s">
        <v>231</v>
      </c>
      <c r="B7431" s="56" t="s">
        <v>1361</v>
      </c>
      <c r="C7431" s="56" t="s">
        <v>5322</v>
      </c>
    </row>
    <row r="7432" spans="1:3" x14ac:dyDescent="0.25">
      <c r="A7432" s="56" t="s">
        <v>231</v>
      </c>
      <c r="B7432" s="56" t="s">
        <v>1255</v>
      </c>
      <c r="C7432" s="56" t="s">
        <v>4446</v>
      </c>
    </row>
    <row r="7433" spans="1:3" x14ac:dyDescent="0.25">
      <c r="A7433" s="56" t="s">
        <v>231</v>
      </c>
      <c r="B7433" s="56" t="s">
        <v>1807</v>
      </c>
      <c r="C7433" s="56" t="s">
        <v>4446</v>
      </c>
    </row>
    <row r="7434" spans="1:3" x14ac:dyDescent="0.25">
      <c r="A7434" s="56" t="s">
        <v>231</v>
      </c>
      <c r="B7434" s="56" t="s">
        <v>2537</v>
      </c>
      <c r="C7434" s="56" t="s">
        <v>5321</v>
      </c>
    </row>
    <row r="7435" spans="1:3" x14ac:dyDescent="0.25">
      <c r="A7435" s="56" t="s">
        <v>231</v>
      </c>
      <c r="B7435" s="56" t="s">
        <v>2533</v>
      </c>
      <c r="C7435" s="56" t="s">
        <v>5321</v>
      </c>
    </row>
    <row r="7436" spans="1:3" x14ac:dyDescent="0.25">
      <c r="A7436" s="56" t="s">
        <v>231</v>
      </c>
      <c r="B7436" s="56" t="s">
        <v>2995</v>
      </c>
      <c r="C7436" s="56" t="s">
        <v>5321</v>
      </c>
    </row>
    <row r="7437" spans="1:3" x14ac:dyDescent="0.25">
      <c r="A7437" s="56" t="s">
        <v>231</v>
      </c>
      <c r="B7437" s="56" t="s">
        <v>1179</v>
      </c>
      <c r="C7437" s="56" t="s">
        <v>4460</v>
      </c>
    </row>
    <row r="7438" spans="1:3" x14ac:dyDescent="0.25">
      <c r="A7438" s="56" t="s">
        <v>231</v>
      </c>
      <c r="B7438" s="56" t="s">
        <v>1369</v>
      </c>
      <c r="C7438" s="56" t="s">
        <v>5322</v>
      </c>
    </row>
    <row r="7439" spans="1:3" x14ac:dyDescent="0.25">
      <c r="A7439" s="56" t="s">
        <v>231</v>
      </c>
      <c r="B7439" s="56" t="s">
        <v>1707</v>
      </c>
      <c r="C7439" s="56" t="s">
        <v>4457</v>
      </c>
    </row>
    <row r="7440" spans="1:3" x14ac:dyDescent="0.25">
      <c r="A7440" s="56" t="s">
        <v>231</v>
      </c>
      <c r="B7440" s="56" t="s">
        <v>467</v>
      </c>
      <c r="C7440" s="56" t="s">
        <v>5322</v>
      </c>
    </row>
    <row r="7441" spans="1:3" x14ac:dyDescent="0.25">
      <c r="A7441" s="56" t="s">
        <v>231</v>
      </c>
      <c r="B7441" s="56" t="s">
        <v>1241</v>
      </c>
      <c r="C7441" s="56" t="s">
        <v>5329</v>
      </c>
    </row>
    <row r="7442" spans="1:3" x14ac:dyDescent="0.25">
      <c r="A7442" s="56" t="s">
        <v>231</v>
      </c>
      <c r="B7442" s="56" t="s">
        <v>2993</v>
      </c>
      <c r="C7442" s="56" t="s">
        <v>5321</v>
      </c>
    </row>
    <row r="7443" spans="1:3" x14ac:dyDescent="0.25">
      <c r="A7443" s="56" t="s">
        <v>231</v>
      </c>
      <c r="B7443" s="56" t="s">
        <v>1309</v>
      </c>
      <c r="C7443" s="56" t="s">
        <v>5324</v>
      </c>
    </row>
    <row r="7444" spans="1:3" x14ac:dyDescent="0.25">
      <c r="A7444" s="56" t="s">
        <v>231</v>
      </c>
      <c r="B7444" s="56" t="s">
        <v>1717</v>
      </c>
      <c r="C7444" s="56" t="s">
        <v>4444</v>
      </c>
    </row>
    <row r="7445" spans="1:3" x14ac:dyDescent="0.25">
      <c r="A7445" s="56" t="s">
        <v>231</v>
      </c>
      <c r="B7445" s="56" t="s">
        <v>1967</v>
      </c>
      <c r="C7445" s="56" t="s">
        <v>5324</v>
      </c>
    </row>
    <row r="7446" spans="1:3" x14ac:dyDescent="0.25">
      <c r="A7446" s="56" t="s">
        <v>231</v>
      </c>
      <c r="B7446" s="56" t="s">
        <v>1363</v>
      </c>
      <c r="C7446" s="56" t="s">
        <v>5322</v>
      </c>
    </row>
    <row r="7447" spans="1:3" x14ac:dyDescent="0.25">
      <c r="A7447" s="56" t="s">
        <v>231</v>
      </c>
      <c r="B7447" s="56" t="s">
        <v>2751</v>
      </c>
      <c r="C7447" s="56" t="s">
        <v>4535</v>
      </c>
    </row>
    <row r="7448" spans="1:3" x14ac:dyDescent="0.25">
      <c r="A7448" s="56" t="s">
        <v>231</v>
      </c>
      <c r="B7448" s="56" t="s">
        <v>1713</v>
      </c>
      <c r="C7448" s="56" t="s">
        <v>4445</v>
      </c>
    </row>
    <row r="7449" spans="1:3" x14ac:dyDescent="0.25">
      <c r="A7449" s="56" t="s">
        <v>231</v>
      </c>
      <c r="B7449" s="56" t="s">
        <v>1307</v>
      </c>
      <c r="C7449" s="56" t="s">
        <v>5324</v>
      </c>
    </row>
    <row r="7450" spans="1:3" x14ac:dyDescent="0.25">
      <c r="A7450" s="56" t="s">
        <v>231</v>
      </c>
      <c r="B7450" s="56" t="s">
        <v>1715</v>
      </c>
      <c r="C7450" s="56" t="s">
        <v>4445</v>
      </c>
    </row>
    <row r="7451" spans="1:3" x14ac:dyDescent="0.25">
      <c r="A7451" s="56" t="s">
        <v>231</v>
      </c>
      <c r="B7451" s="56" t="s">
        <v>1415</v>
      </c>
      <c r="C7451" s="56" t="s">
        <v>5325</v>
      </c>
    </row>
    <row r="7452" spans="1:3" x14ac:dyDescent="0.25">
      <c r="A7452" s="56" t="s">
        <v>231</v>
      </c>
      <c r="B7452" s="56" t="s">
        <v>2913</v>
      </c>
      <c r="C7452" s="56" t="s">
        <v>5321</v>
      </c>
    </row>
    <row r="7453" spans="1:3" x14ac:dyDescent="0.25">
      <c r="A7453" s="56" t="s">
        <v>231</v>
      </c>
      <c r="B7453" s="56" t="s">
        <v>2419</v>
      </c>
      <c r="C7453" s="56" t="s">
        <v>5321</v>
      </c>
    </row>
    <row r="7454" spans="1:3" x14ac:dyDescent="0.25">
      <c r="A7454" s="56" t="s">
        <v>231</v>
      </c>
      <c r="B7454" s="56" t="s">
        <v>1305</v>
      </c>
      <c r="C7454" s="56" t="s">
        <v>5324</v>
      </c>
    </row>
    <row r="7455" spans="1:3" x14ac:dyDescent="0.25">
      <c r="A7455" s="56" t="s">
        <v>231</v>
      </c>
      <c r="B7455" s="56" t="s">
        <v>1409</v>
      </c>
      <c r="C7455" s="56" t="s">
        <v>5322</v>
      </c>
    </row>
    <row r="7456" spans="1:3" x14ac:dyDescent="0.25">
      <c r="A7456" s="56" t="s">
        <v>231</v>
      </c>
      <c r="B7456" s="56" t="s">
        <v>2423</v>
      </c>
      <c r="C7456" s="56" t="s">
        <v>5321</v>
      </c>
    </row>
    <row r="7457" spans="1:3" x14ac:dyDescent="0.25">
      <c r="A7457" s="56" t="s">
        <v>231</v>
      </c>
      <c r="B7457" s="56" t="s">
        <v>1413</v>
      </c>
      <c r="C7457" s="56" t="s">
        <v>5322</v>
      </c>
    </row>
    <row r="7458" spans="1:3" x14ac:dyDescent="0.25">
      <c r="A7458" s="56" t="s">
        <v>231</v>
      </c>
      <c r="B7458" s="56" t="s">
        <v>1997</v>
      </c>
      <c r="C7458" s="56" t="s">
        <v>5327</v>
      </c>
    </row>
    <row r="7459" spans="1:3" x14ac:dyDescent="0.25">
      <c r="A7459" s="56" t="s">
        <v>231</v>
      </c>
      <c r="B7459" s="56" t="s">
        <v>1711</v>
      </c>
      <c r="C7459" s="56" t="s">
        <v>4445</v>
      </c>
    </row>
    <row r="7460" spans="1:3" x14ac:dyDescent="0.25">
      <c r="A7460" s="56" t="s">
        <v>231</v>
      </c>
      <c r="B7460" s="56" t="s">
        <v>1417</v>
      </c>
      <c r="C7460" s="56" t="s">
        <v>5322</v>
      </c>
    </row>
    <row r="7461" spans="1:3" x14ac:dyDescent="0.25">
      <c r="A7461" s="56" t="s">
        <v>231</v>
      </c>
      <c r="B7461" s="56" t="s">
        <v>1425</v>
      </c>
      <c r="C7461" s="56" t="s">
        <v>5325</v>
      </c>
    </row>
    <row r="7462" spans="1:3" x14ac:dyDescent="0.25">
      <c r="A7462" s="56" t="s">
        <v>231</v>
      </c>
      <c r="B7462" s="56" t="s">
        <v>2415</v>
      </c>
      <c r="C7462" s="56" t="s">
        <v>5321</v>
      </c>
    </row>
    <row r="7463" spans="1:3" x14ac:dyDescent="0.25">
      <c r="A7463" s="56" t="s">
        <v>231</v>
      </c>
      <c r="B7463" s="56" t="s">
        <v>2443</v>
      </c>
      <c r="C7463" s="56" t="s">
        <v>5321</v>
      </c>
    </row>
    <row r="7464" spans="1:3" x14ac:dyDescent="0.25">
      <c r="A7464" s="56" t="s">
        <v>231</v>
      </c>
      <c r="B7464" s="56" t="s">
        <v>2439</v>
      </c>
      <c r="C7464" s="56" t="s">
        <v>5321</v>
      </c>
    </row>
    <row r="7465" spans="1:3" x14ac:dyDescent="0.25">
      <c r="A7465" s="56" t="s">
        <v>231</v>
      </c>
      <c r="B7465" s="56" t="s">
        <v>1421</v>
      </c>
      <c r="C7465" s="56" t="s">
        <v>5322</v>
      </c>
    </row>
    <row r="7466" spans="1:3" x14ac:dyDescent="0.25">
      <c r="A7466" s="56" t="s">
        <v>231</v>
      </c>
      <c r="B7466" s="56" t="s">
        <v>1003</v>
      </c>
      <c r="C7466" s="56" t="s">
        <v>4446</v>
      </c>
    </row>
    <row r="7467" spans="1:3" x14ac:dyDescent="0.25">
      <c r="A7467" s="56" t="s">
        <v>231</v>
      </c>
      <c r="B7467" s="56" t="s">
        <v>2491</v>
      </c>
      <c r="C7467" s="56" t="s">
        <v>5321</v>
      </c>
    </row>
    <row r="7468" spans="1:3" x14ac:dyDescent="0.25">
      <c r="A7468" s="56" t="s">
        <v>231</v>
      </c>
      <c r="B7468" s="56" t="s">
        <v>2495</v>
      </c>
      <c r="C7468" s="56" t="s">
        <v>5321</v>
      </c>
    </row>
    <row r="7469" spans="1:3" x14ac:dyDescent="0.25">
      <c r="A7469" s="56" t="s">
        <v>231</v>
      </c>
      <c r="B7469" s="56" t="s">
        <v>2487</v>
      </c>
      <c r="C7469" s="56" t="s">
        <v>5321</v>
      </c>
    </row>
    <row r="7470" spans="1:3" x14ac:dyDescent="0.25">
      <c r="A7470" s="56" t="s">
        <v>231</v>
      </c>
      <c r="B7470" s="56" t="s">
        <v>659</v>
      </c>
      <c r="C7470" s="56" t="s">
        <v>4446</v>
      </c>
    </row>
    <row r="7471" spans="1:3" x14ac:dyDescent="0.25">
      <c r="A7471" s="56" t="s">
        <v>231</v>
      </c>
      <c r="B7471" s="56" t="s">
        <v>2767</v>
      </c>
      <c r="C7471" s="56" t="s">
        <v>4458</v>
      </c>
    </row>
    <row r="7472" spans="1:3" x14ac:dyDescent="0.25">
      <c r="A7472" s="56" t="s">
        <v>231</v>
      </c>
      <c r="B7472" s="56" t="s">
        <v>1969</v>
      </c>
      <c r="C7472" s="56" t="s">
        <v>5324</v>
      </c>
    </row>
    <row r="7473" spans="1:3" x14ac:dyDescent="0.25">
      <c r="A7473" s="56" t="s">
        <v>231</v>
      </c>
      <c r="B7473" s="56" t="s">
        <v>1411</v>
      </c>
      <c r="C7473" s="56" t="s">
        <v>5322</v>
      </c>
    </row>
    <row r="7474" spans="1:3" x14ac:dyDescent="0.25">
      <c r="A7474" s="56" t="s">
        <v>231</v>
      </c>
      <c r="B7474" s="56" t="s">
        <v>1961</v>
      </c>
      <c r="C7474" s="56" t="s">
        <v>5323</v>
      </c>
    </row>
    <row r="7475" spans="1:3" x14ac:dyDescent="0.25">
      <c r="A7475" s="56" t="s">
        <v>231</v>
      </c>
      <c r="B7475" s="56" t="s">
        <v>1809</v>
      </c>
      <c r="C7475" s="56" t="s">
        <v>4446</v>
      </c>
    </row>
    <row r="7476" spans="1:3" x14ac:dyDescent="0.25">
      <c r="A7476" s="56" t="s">
        <v>231</v>
      </c>
      <c r="B7476" s="56" t="s">
        <v>1725</v>
      </c>
      <c r="C7476" s="56" t="s">
        <v>4445</v>
      </c>
    </row>
    <row r="7477" spans="1:3" x14ac:dyDescent="0.25">
      <c r="A7477" s="56" t="s">
        <v>231</v>
      </c>
      <c r="B7477" s="56" t="s">
        <v>2749</v>
      </c>
      <c r="C7477" s="56" t="s">
        <v>4535</v>
      </c>
    </row>
    <row r="7478" spans="1:3" x14ac:dyDescent="0.25">
      <c r="A7478" s="56" t="s">
        <v>319</v>
      </c>
      <c r="B7478" s="56" t="s">
        <v>659</v>
      </c>
      <c r="C7478" s="56" t="s">
        <v>4446</v>
      </c>
    </row>
    <row r="7479" spans="1:3" x14ac:dyDescent="0.25">
      <c r="A7479" s="56" t="s">
        <v>319</v>
      </c>
      <c r="B7479" s="56" t="s">
        <v>1959</v>
      </c>
      <c r="C7479" s="56" t="s">
        <v>5330</v>
      </c>
    </row>
    <row r="7480" spans="1:3" x14ac:dyDescent="0.25">
      <c r="A7480" s="56" t="s">
        <v>319</v>
      </c>
      <c r="B7480" s="56" t="s">
        <v>1311</v>
      </c>
      <c r="C7480" s="56" t="s">
        <v>5331</v>
      </c>
    </row>
    <row r="7481" spans="1:3" x14ac:dyDescent="0.25">
      <c r="A7481" s="56" t="s">
        <v>319</v>
      </c>
      <c r="B7481" s="56" t="s">
        <v>1707</v>
      </c>
      <c r="C7481" s="56" t="s">
        <v>4457</v>
      </c>
    </row>
    <row r="7482" spans="1:3" x14ac:dyDescent="0.25">
      <c r="A7482" s="56" t="s">
        <v>319</v>
      </c>
      <c r="B7482" s="56" t="s">
        <v>1727</v>
      </c>
      <c r="C7482" s="56" t="s">
        <v>4445</v>
      </c>
    </row>
    <row r="7483" spans="1:3" x14ac:dyDescent="0.25">
      <c r="A7483" s="56" t="s">
        <v>319</v>
      </c>
      <c r="B7483" s="56" t="s">
        <v>1711</v>
      </c>
      <c r="C7483" s="56" t="s">
        <v>4445</v>
      </c>
    </row>
    <row r="7484" spans="1:3" x14ac:dyDescent="0.25">
      <c r="A7484" s="56" t="s">
        <v>319</v>
      </c>
      <c r="B7484" s="56" t="s">
        <v>1309</v>
      </c>
      <c r="C7484" s="56" t="s">
        <v>5331</v>
      </c>
    </row>
    <row r="7485" spans="1:3" x14ac:dyDescent="0.25">
      <c r="A7485" s="56" t="s">
        <v>319</v>
      </c>
      <c r="B7485" s="56" t="s">
        <v>1969</v>
      </c>
      <c r="C7485" s="56" t="s">
        <v>5331</v>
      </c>
    </row>
    <row r="7486" spans="1:3" x14ac:dyDescent="0.25">
      <c r="A7486" s="56" t="s">
        <v>319</v>
      </c>
      <c r="B7486" s="56" t="s">
        <v>1963</v>
      </c>
      <c r="C7486" s="56" t="s">
        <v>5332</v>
      </c>
    </row>
    <row r="7487" spans="1:3" x14ac:dyDescent="0.25">
      <c r="A7487" s="56" t="s">
        <v>319</v>
      </c>
      <c r="B7487" s="56" t="s">
        <v>1961</v>
      </c>
      <c r="C7487" s="56" t="s">
        <v>5330</v>
      </c>
    </row>
    <row r="7488" spans="1:3" x14ac:dyDescent="0.25">
      <c r="A7488" s="56" t="s">
        <v>319</v>
      </c>
      <c r="B7488" s="56" t="s">
        <v>1713</v>
      </c>
      <c r="C7488" s="56" t="s">
        <v>4445</v>
      </c>
    </row>
    <row r="7489" spans="1:3" x14ac:dyDescent="0.25">
      <c r="A7489" s="56" t="s">
        <v>319</v>
      </c>
      <c r="B7489" s="56" t="s">
        <v>1719</v>
      </c>
      <c r="C7489" s="56" t="s">
        <v>4459</v>
      </c>
    </row>
    <row r="7490" spans="1:3" x14ac:dyDescent="0.25">
      <c r="A7490" s="56" t="s">
        <v>319</v>
      </c>
      <c r="B7490" s="56" t="s">
        <v>2539</v>
      </c>
      <c r="C7490" s="56" t="s">
        <v>4446</v>
      </c>
    </row>
    <row r="7491" spans="1:3" x14ac:dyDescent="0.25">
      <c r="A7491" s="56" t="s">
        <v>319</v>
      </c>
      <c r="B7491" s="56" t="s">
        <v>1997</v>
      </c>
      <c r="C7491" s="56" t="s">
        <v>4446</v>
      </c>
    </row>
    <row r="7492" spans="1:3" x14ac:dyDescent="0.25">
      <c r="A7492" s="56" t="s">
        <v>319</v>
      </c>
      <c r="B7492" s="56" t="s">
        <v>1307</v>
      </c>
      <c r="C7492" s="56" t="s">
        <v>5331</v>
      </c>
    </row>
    <row r="7493" spans="1:3" x14ac:dyDescent="0.25">
      <c r="A7493" s="56" t="s">
        <v>319</v>
      </c>
      <c r="B7493" s="56" t="s">
        <v>2749</v>
      </c>
      <c r="C7493" s="56" t="s">
        <v>4535</v>
      </c>
    </row>
    <row r="7494" spans="1:3" x14ac:dyDescent="0.25">
      <c r="A7494" s="56" t="s">
        <v>319</v>
      </c>
      <c r="B7494" s="56" t="s">
        <v>1715</v>
      </c>
      <c r="C7494" s="56" t="s">
        <v>4445</v>
      </c>
    </row>
    <row r="7495" spans="1:3" x14ac:dyDescent="0.25">
      <c r="A7495" s="56" t="s">
        <v>319</v>
      </c>
      <c r="B7495" s="56" t="s">
        <v>1649</v>
      </c>
      <c r="C7495" s="56" t="s">
        <v>5331</v>
      </c>
    </row>
    <row r="7496" spans="1:3" x14ac:dyDescent="0.25">
      <c r="A7496" s="56" t="s">
        <v>319</v>
      </c>
      <c r="B7496" s="56" t="s">
        <v>1305</v>
      </c>
      <c r="C7496" s="56" t="s">
        <v>5331</v>
      </c>
    </row>
    <row r="7497" spans="1:3" x14ac:dyDescent="0.25">
      <c r="A7497" s="56" t="s">
        <v>319</v>
      </c>
      <c r="B7497" s="56" t="s">
        <v>2151</v>
      </c>
      <c r="C7497" s="56" t="s">
        <v>4446</v>
      </c>
    </row>
    <row r="7498" spans="1:3" x14ac:dyDescent="0.25">
      <c r="A7498" s="56" t="s">
        <v>319</v>
      </c>
      <c r="B7498" s="56" t="s">
        <v>1179</v>
      </c>
      <c r="C7498" s="56" t="s">
        <v>4449</v>
      </c>
    </row>
    <row r="7499" spans="1:3" x14ac:dyDescent="0.25">
      <c r="A7499" s="56" t="s">
        <v>319</v>
      </c>
      <c r="B7499" s="56" t="s">
        <v>1003</v>
      </c>
      <c r="C7499" s="56" t="s">
        <v>4446</v>
      </c>
    </row>
    <row r="7500" spans="1:3" x14ac:dyDescent="0.25">
      <c r="A7500" s="56" t="s">
        <v>319</v>
      </c>
      <c r="B7500" s="56" t="s">
        <v>2765</v>
      </c>
      <c r="C7500" s="56" t="s">
        <v>4447</v>
      </c>
    </row>
    <row r="7501" spans="1:3" x14ac:dyDescent="0.25">
      <c r="A7501" s="56" t="s">
        <v>319</v>
      </c>
      <c r="B7501" s="56" t="s">
        <v>1241</v>
      </c>
      <c r="C7501" s="56" t="s">
        <v>5333</v>
      </c>
    </row>
    <row r="7502" spans="1:3" x14ac:dyDescent="0.25">
      <c r="A7502" s="56" t="s">
        <v>319</v>
      </c>
      <c r="B7502" s="56" t="s">
        <v>1255</v>
      </c>
      <c r="C7502" s="56" t="s">
        <v>4446</v>
      </c>
    </row>
    <row r="7503" spans="1:3" x14ac:dyDescent="0.25">
      <c r="A7503" s="56" t="s">
        <v>319</v>
      </c>
      <c r="B7503" s="56" t="s">
        <v>2517</v>
      </c>
      <c r="C7503" s="56" t="s">
        <v>4446</v>
      </c>
    </row>
    <row r="7504" spans="1:3" x14ac:dyDescent="0.25">
      <c r="A7504" s="56" t="s">
        <v>319</v>
      </c>
      <c r="B7504" s="56" t="s">
        <v>1995</v>
      </c>
      <c r="C7504" s="56" t="s">
        <v>4446</v>
      </c>
    </row>
    <row r="7505" spans="1:3" x14ac:dyDescent="0.25">
      <c r="A7505" s="56" t="s">
        <v>319</v>
      </c>
      <c r="B7505" s="56" t="s">
        <v>1807</v>
      </c>
      <c r="C7505" s="56" t="s">
        <v>4446</v>
      </c>
    </row>
    <row r="7506" spans="1:3" x14ac:dyDescent="0.25">
      <c r="A7506" s="56" t="s">
        <v>319</v>
      </c>
      <c r="B7506" s="56" t="s">
        <v>1723</v>
      </c>
      <c r="C7506" s="56" t="s">
        <v>4445</v>
      </c>
    </row>
    <row r="7507" spans="1:3" x14ac:dyDescent="0.25">
      <c r="A7507" s="56" t="s">
        <v>319</v>
      </c>
      <c r="B7507" s="56" t="s">
        <v>1967</v>
      </c>
      <c r="C7507" s="56" t="s">
        <v>5331</v>
      </c>
    </row>
    <row r="7508" spans="1:3" x14ac:dyDescent="0.25">
      <c r="A7508" s="56" t="s">
        <v>319</v>
      </c>
      <c r="B7508" s="56" t="s">
        <v>1717</v>
      </c>
      <c r="C7508" s="56" t="s">
        <v>4461</v>
      </c>
    </row>
    <row r="7509" spans="1:3" x14ac:dyDescent="0.25">
      <c r="A7509" s="56" t="s">
        <v>319</v>
      </c>
      <c r="B7509" s="56" t="s">
        <v>2767</v>
      </c>
      <c r="C7509" s="56" t="s">
        <v>4447</v>
      </c>
    </row>
    <row r="7510" spans="1:3" x14ac:dyDescent="0.25">
      <c r="A7510" s="56" t="s">
        <v>319</v>
      </c>
      <c r="B7510" s="56" t="s">
        <v>1725</v>
      </c>
      <c r="C7510" s="56" t="s">
        <v>4445</v>
      </c>
    </row>
    <row r="7511" spans="1:3" x14ac:dyDescent="0.25">
      <c r="A7511" s="56" t="s">
        <v>319</v>
      </c>
      <c r="B7511" s="56" t="s">
        <v>1809</v>
      </c>
      <c r="C7511" s="56" t="s">
        <v>4446</v>
      </c>
    </row>
    <row r="7512" spans="1:3" x14ac:dyDescent="0.25">
      <c r="A7512" s="56" t="s">
        <v>319</v>
      </c>
      <c r="B7512" s="56" t="s">
        <v>1805</v>
      </c>
      <c r="C7512" s="56" t="s">
        <v>4446</v>
      </c>
    </row>
    <row r="7513" spans="1:3" x14ac:dyDescent="0.25">
      <c r="A7513" s="56" t="s">
        <v>271</v>
      </c>
      <c r="B7513" s="56" t="s">
        <v>1997</v>
      </c>
      <c r="C7513" s="56" t="s">
        <v>4502</v>
      </c>
    </row>
    <row r="7514" spans="1:3" x14ac:dyDescent="0.25">
      <c r="A7514" s="56" t="s">
        <v>271</v>
      </c>
      <c r="B7514" s="56" t="s">
        <v>2749</v>
      </c>
      <c r="C7514" s="56" t="s">
        <v>4466</v>
      </c>
    </row>
    <row r="7515" spans="1:3" x14ac:dyDescent="0.25">
      <c r="A7515" s="56" t="s">
        <v>271</v>
      </c>
      <c r="B7515" s="56" t="s">
        <v>1305</v>
      </c>
      <c r="C7515" s="56" t="s">
        <v>5334</v>
      </c>
    </row>
    <row r="7516" spans="1:3" x14ac:dyDescent="0.25">
      <c r="A7516" s="56" t="s">
        <v>271</v>
      </c>
      <c r="B7516" s="56" t="s">
        <v>2151</v>
      </c>
      <c r="C7516" s="56" t="s">
        <v>4446</v>
      </c>
    </row>
    <row r="7517" spans="1:3" x14ac:dyDescent="0.25">
      <c r="A7517" s="56" t="s">
        <v>271</v>
      </c>
      <c r="B7517" s="56" t="s">
        <v>1409</v>
      </c>
      <c r="C7517" s="56" t="s">
        <v>5184</v>
      </c>
    </row>
    <row r="7518" spans="1:3" x14ac:dyDescent="0.25">
      <c r="A7518" s="56" t="s">
        <v>271</v>
      </c>
      <c r="B7518" s="56" t="s">
        <v>1963</v>
      </c>
      <c r="C7518" s="56" t="s">
        <v>5335</v>
      </c>
    </row>
    <row r="7519" spans="1:3" x14ac:dyDescent="0.25">
      <c r="A7519" s="56" t="s">
        <v>271</v>
      </c>
      <c r="B7519" s="56" t="s">
        <v>1413</v>
      </c>
      <c r="C7519" s="56" t="s">
        <v>5184</v>
      </c>
    </row>
    <row r="7520" spans="1:3" x14ac:dyDescent="0.25">
      <c r="A7520" s="56" t="s">
        <v>271</v>
      </c>
      <c r="B7520" s="56" t="s">
        <v>1417</v>
      </c>
      <c r="C7520" s="56" t="s">
        <v>5184</v>
      </c>
    </row>
    <row r="7521" spans="1:3" x14ac:dyDescent="0.25">
      <c r="A7521" s="56" t="s">
        <v>271</v>
      </c>
      <c r="B7521" s="56" t="s">
        <v>1369</v>
      </c>
      <c r="C7521" s="56" t="s">
        <v>5184</v>
      </c>
    </row>
    <row r="7522" spans="1:3" x14ac:dyDescent="0.25">
      <c r="A7522" s="56" t="s">
        <v>271</v>
      </c>
      <c r="B7522" s="56" t="s">
        <v>2517</v>
      </c>
      <c r="C7522" s="56" t="s">
        <v>5336</v>
      </c>
    </row>
    <row r="7523" spans="1:3" x14ac:dyDescent="0.25">
      <c r="A7523" s="56" t="s">
        <v>271</v>
      </c>
      <c r="B7523" s="56" t="s">
        <v>1807</v>
      </c>
      <c r="C7523" s="56" t="s">
        <v>5337</v>
      </c>
    </row>
    <row r="7524" spans="1:3" x14ac:dyDescent="0.25">
      <c r="A7524" s="56" t="s">
        <v>271</v>
      </c>
      <c r="B7524" s="56" t="s">
        <v>1959</v>
      </c>
      <c r="C7524" s="56" t="s">
        <v>5335</v>
      </c>
    </row>
    <row r="7525" spans="1:3" x14ac:dyDescent="0.25">
      <c r="A7525" s="56" t="s">
        <v>271</v>
      </c>
      <c r="B7525" s="56" t="s">
        <v>1707</v>
      </c>
      <c r="C7525" s="56" t="s">
        <v>4448</v>
      </c>
    </row>
    <row r="7526" spans="1:3" x14ac:dyDescent="0.25">
      <c r="A7526" s="56" t="s">
        <v>271</v>
      </c>
      <c r="B7526" s="56" t="s">
        <v>1723</v>
      </c>
      <c r="C7526" s="56" t="s">
        <v>4445</v>
      </c>
    </row>
    <row r="7527" spans="1:3" x14ac:dyDescent="0.25">
      <c r="A7527" s="56" t="s">
        <v>271</v>
      </c>
      <c r="B7527" s="56" t="s">
        <v>1411</v>
      </c>
      <c r="C7527" s="56" t="s">
        <v>5184</v>
      </c>
    </row>
    <row r="7528" spans="1:3" x14ac:dyDescent="0.25">
      <c r="A7528" s="56" t="s">
        <v>271</v>
      </c>
      <c r="B7528" s="56" t="s">
        <v>469</v>
      </c>
      <c r="C7528" s="56" t="s">
        <v>5184</v>
      </c>
    </row>
    <row r="7529" spans="1:3" x14ac:dyDescent="0.25">
      <c r="A7529" s="56" t="s">
        <v>271</v>
      </c>
      <c r="B7529" s="56" t="s">
        <v>1809</v>
      </c>
      <c r="C7529" s="56" t="s">
        <v>4496</v>
      </c>
    </row>
    <row r="7530" spans="1:3" x14ac:dyDescent="0.25">
      <c r="A7530" s="56" t="s">
        <v>271</v>
      </c>
      <c r="B7530" s="56" t="s">
        <v>1805</v>
      </c>
      <c r="C7530" s="56" t="s">
        <v>5337</v>
      </c>
    </row>
    <row r="7531" spans="1:3" x14ac:dyDescent="0.25">
      <c r="A7531" s="56" t="s">
        <v>271</v>
      </c>
      <c r="B7531" s="56" t="s">
        <v>1367</v>
      </c>
      <c r="C7531" s="56" t="s">
        <v>5184</v>
      </c>
    </row>
    <row r="7532" spans="1:3" x14ac:dyDescent="0.25">
      <c r="A7532" s="56" t="s">
        <v>271</v>
      </c>
      <c r="B7532" s="56" t="s">
        <v>1717</v>
      </c>
      <c r="C7532" s="56" t="s">
        <v>4444</v>
      </c>
    </row>
    <row r="7533" spans="1:3" x14ac:dyDescent="0.25">
      <c r="A7533" s="56" t="s">
        <v>271</v>
      </c>
      <c r="B7533" s="56" t="s">
        <v>1363</v>
      </c>
      <c r="C7533" s="56" t="s">
        <v>5184</v>
      </c>
    </row>
    <row r="7534" spans="1:3" x14ac:dyDescent="0.25">
      <c r="A7534" s="56" t="s">
        <v>271</v>
      </c>
      <c r="B7534" s="56" t="s">
        <v>2767</v>
      </c>
      <c r="C7534" s="56" t="s">
        <v>4458</v>
      </c>
    </row>
    <row r="7535" spans="1:3" x14ac:dyDescent="0.25">
      <c r="A7535" s="56" t="s">
        <v>271</v>
      </c>
      <c r="B7535" s="56" t="s">
        <v>1961</v>
      </c>
      <c r="C7535" s="56" t="s">
        <v>5335</v>
      </c>
    </row>
    <row r="7536" spans="1:3" x14ac:dyDescent="0.25">
      <c r="A7536" s="56" t="s">
        <v>271</v>
      </c>
      <c r="B7536" s="56" t="s">
        <v>1421</v>
      </c>
      <c r="C7536" s="56" t="s">
        <v>5184</v>
      </c>
    </row>
    <row r="7537" spans="1:3" x14ac:dyDescent="0.25">
      <c r="A7537" s="56" t="s">
        <v>271</v>
      </c>
      <c r="B7537" s="56" t="s">
        <v>1255</v>
      </c>
      <c r="C7537" s="56" t="s">
        <v>5338</v>
      </c>
    </row>
    <row r="7538" spans="1:3" x14ac:dyDescent="0.25">
      <c r="A7538" s="56" t="s">
        <v>271</v>
      </c>
      <c r="B7538" s="56" t="s">
        <v>1967</v>
      </c>
      <c r="C7538" s="56" t="s">
        <v>5334</v>
      </c>
    </row>
    <row r="7539" spans="1:3" x14ac:dyDescent="0.25">
      <c r="A7539" s="56" t="s">
        <v>271</v>
      </c>
      <c r="B7539" s="56" t="s">
        <v>1241</v>
      </c>
      <c r="C7539" s="56" t="s">
        <v>5230</v>
      </c>
    </row>
    <row r="7540" spans="1:3" x14ac:dyDescent="0.25">
      <c r="A7540" s="56" t="s">
        <v>271</v>
      </c>
      <c r="B7540" s="56" t="s">
        <v>1361</v>
      </c>
      <c r="C7540" s="56" t="s">
        <v>5184</v>
      </c>
    </row>
    <row r="7541" spans="1:3" x14ac:dyDescent="0.25">
      <c r="A7541" s="56" t="s">
        <v>271</v>
      </c>
      <c r="B7541" s="56" t="s">
        <v>1357</v>
      </c>
      <c r="C7541" s="56" t="s">
        <v>5184</v>
      </c>
    </row>
    <row r="7542" spans="1:3" x14ac:dyDescent="0.25">
      <c r="A7542" s="56" t="s">
        <v>271</v>
      </c>
      <c r="B7542" s="56" t="s">
        <v>1995</v>
      </c>
      <c r="C7542" s="56" t="s">
        <v>4502</v>
      </c>
    </row>
    <row r="7543" spans="1:3" x14ac:dyDescent="0.25">
      <c r="A7543" s="56" t="s">
        <v>271</v>
      </c>
      <c r="B7543" s="56" t="s">
        <v>1419</v>
      </c>
      <c r="C7543" s="56" t="s">
        <v>5184</v>
      </c>
    </row>
    <row r="7544" spans="1:3" x14ac:dyDescent="0.25">
      <c r="A7544" s="56" t="s">
        <v>271</v>
      </c>
      <c r="B7544" s="56" t="s">
        <v>2765</v>
      </c>
      <c r="C7544" s="56" t="s">
        <v>4458</v>
      </c>
    </row>
    <row r="7545" spans="1:3" x14ac:dyDescent="0.25">
      <c r="A7545" s="56" t="s">
        <v>271</v>
      </c>
      <c r="B7545" s="56" t="s">
        <v>1179</v>
      </c>
      <c r="C7545" s="56" t="s">
        <v>4460</v>
      </c>
    </row>
    <row r="7546" spans="1:3" x14ac:dyDescent="0.25">
      <c r="A7546" s="56" t="s">
        <v>271</v>
      </c>
      <c r="B7546" s="56" t="s">
        <v>1003</v>
      </c>
      <c r="C7546" s="56" t="s">
        <v>5337</v>
      </c>
    </row>
    <row r="7547" spans="1:3" x14ac:dyDescent="0.25">
      <c r="A7547" s="56" t="s">
        <v>271</v>
      </c>
      <c r="B7547" s="56" t="s">
        <v>1649</v>
      </c>
      <c r="C7547" s="56" t="s">
        <v>5334</v>
      </c>
    </row>
    <row r="7548" spans="1:3" x14ac:dyDescent="0.25">
      <c r="A7548" s="56" t="s">
        <v>271</v>
      </c>
      <c r="B7548" s="56" t="s">
        <v>1359</v>
      </c>
      <c r="C7548" s="56" t="s">
        <v>5184</v>
      </c>
    </row>
    <row r="7549" spans="1:3" x14ac:dyDescent="0.25">
      <c r="A7549" s="56" t="s">
        <v>271</v>
      </c>
      <c r="B7549" s="56" t="s">
        <v>1725</v>
      </c>
      <c r="C7549" s="56" t="s">
        <v>4445</v>
      </c>
    </row>
    <row r="7550" spans="1:3" x14ac:dyDescent="0.25">
      <c r="A7550" s="56" t="s">
        <v>271</v>
      </c>
      <c r="B7550" s="56" t="s">
        <v>1545</v>
      </c>
      <c r="C7550" s="56" t="s">
        <v>5184</v>
      </c>
    </row>
    <row r="7551" spans="1:3" x14ac:dyDescent="0.25">
      <c r="A7551" s="56" t="s">
        <v>271</v>
      </c>
      <c r="B7551" s="56" t="s">
        <v>1715</v>
      </c>
      <c r="C7551" s="56" t="s">
        <v>4445</v>
      </c>
    </row>
    <row r="7552" spans="1:3" x14ac:dyDescent="0.25">
      <c r="A7552" s="56" t="s">
        <v>271</v>
      </c>
      <c r="B7552" s="56" t="s">
        <v>1307</v>
      </c>
      <c r="C7552" s="56" t="s">
        <v>5334</v>
      </c>
    </row>
    <row r="7553" spans="1:3" x14ac:dyDescent="0.25">
      <c r="A7553" s="56" t="s">
        <v>271</v>
      </c>
      <c r="B7553" s="56" t="s">
        <v>2751</v>
      </c>
      <c r="C7553" s="56" t="s">
        <v>4466</v>
      </c>
    </row>
    <row r="7554" spans="1:3" x14ac:dyDescent="0.25">
      <c r="A7554" s="56" t="s">
        <v>271</v>
      </c>
      <c r="B7554" s="56" t="s">
        <v>467</v>
      </c>
      <c r="C7554" s="56" t="s">
        <v>5184</v>
      </c>
    </row>
    <row r="7555" spans="1:3" x14ac:dyDescent="0.25">
      <c r="A7555" s="56" t="s">
        <v>271</v>
      </c>
      <c r="B7555" s="56" t="s">
        <v>2539</v>
      </c>
      <c r="C7555" s="56" t="s">
        <v>5336</v>
      </c>
    </row>
    <row r="7556" spans="1:3" x14ac:dyDescent="0.25">
      <c r="A7556" s="56" t="s">
        <v>271</v>
      </c>
      <c r="B7556" s="56" t="s">
        <v>659</v>
      </c>
      <c r="C7556" s="56" t="s">
        <v>5337</v>
      </c>
    </row>
    <row r="7557" spans="1:3" x14ac:dyDescent="0.25">
      <c r="A7557" s="56" t="s">
        <v>271</v>
      </c>
      <c r="B7557" s="56" t="s">
        <v>1713</v>
      </c>
      <c r="C7557" s="56" t="s">
        <v>4445</v>
      </c>
    </row>
    <row r="7558" spans="1:3" x14ac:dyDescent="0.25">
      <c r="A7558" s="56" t="s">
        <v>271</v>
      </c>
      <c r="B7558" s="56" t="s">
        <v>1311</v>
      </c>
      <c r="C7558" s="56" t="s">
        <v>5334</v>
      </c>
    </row>
    <row r="7559" spans="1:3" x14ac:dyDescent="0.25">
      <c r="A7559" s="56" t="s">
        <v>271</v>
      </c>
      <c r="B7559" s="56" t="s">
        <v>1711</v>
      </c>
      <c r="C7559" s="56" t="s">
        <v>4445</v>
      </c>
    </row>
    <row r="7560" spans="1:3" x14ac:dyDescent="0.25">
      <c r="A7560" s="56" t="s">
        <v>271</v>
      </c>
      <c r="B7560" s="56" t="s">
        <v>1727</v>
      </c>
      <c r="C7560" s="56" t="s">
        <v>4445</v>
      </c>
    </row>
    <row r="7561" spans="1:3" x14ac:dyDescent="0.25">
      <c r="A7561" s="56" t="s">
        <v>271</v>
      </c>
      <c r="B7561" s="56" t="s">
        <v>1969</v>
      </c>
      <c r="C7561" s="56" t="s">
        <v>5334</v>
      </c>
    </row>
    <row r="7562" spans="1:3" x14ac:dyDescent="0.25">
      <c r="A7562" s="56" t="s">
        <v>271</v>
      </c>
      <c r="B7562" s="56" t="s">
        <v>1309</v>
      </c>
      <c r="C7562" s="56" t="s">
        <v>5334</v>
      </c>
    </row>
    <row r="7563" spans="1:3" x14ac:dyDescent="0.25">
      <c r="A7563" s="56" t="s">
        <v>271</v>
      </c>
      <c r="B7563" s="56" t="s">
        <v>1719</v>
      </c>
      <c r="C7563" s="56" t="s">
        <v>4451</v>
      </c>
    </row>
    <row r="7564" spans="1:3" x14ac:dyDescent="0.25">
      <c r="A7564" s="56" t="s">
        <v>3387</v>
      </c>
      <c r="B7564" s="56" t="s">
        <v>2613</v>
      </c>
      <c r="C7564" s="56" t="s">
        <v>4829</v>
      </c>
    </row>
    <row r="7565" spans="1:3" x14ac:dyDescent="0.25">
      <c r="A7565" s="56" t="s">
        <v>3387</v>
      </c>
      <c r="B7565" s="56" t="s">
        <v>2631</v>
      </c>
      <c r="C7565" s="56" t="s">
        <v>4829</v>
      </c>
    </row>
    <row r="7566" spans="1:3" x14ac:dyDescent="0.25">
      <c r="A7566" s="56" t="s">
        <v>3387</v>
      </c>
      <c r="B7566" s="56" t="s">
        <v>2351</v>
      </c>
      <c r="C7566" s="56" t="s">
        <v>4717</v>
      </c>
    </row>
    <row r="7567" spans="1:3" x14ac:dyDescent="0.25">
      <c r="A7567" s="56" t="s">
        <v>3387</v>
      </c>
      <c r="B7567" s="56" t="s">
        <v>2355</v>
      </c>
      <c r="C7567" s="56" t="s">
        <v>4717</v>
      </c>
    </row>
    <row r="7568" spans="1:3" x14ac:dyDescent="0.25">
      <c r="A7568" s="56" t="s">
        <v>3387</v>
      </c>
      <c r="B7568" s="56" t="s">
        <v>2359</v>
      </c>
      <c r="C7568" s="56" t="s">
        <v>4717</v>
      </c>
    </row>
    <row r="7569" spans="1:3" x14ac:dyDescent="0.25">
      <c r="A7569" s="56" t="s">
        <v>3387</v>
      </c>
      <c r="B7569" s="56" t="s">
        <v>2357</v>
      </c>
      <c r="C7569" s="56" t="s">
        <v>4717</v>
      </c>
    </row>
    <row r="7570" spans="1:3" x14ac:dyDescent="0.25">
      <c r="A7570" s="56" t="s">
        <v>3387</v>
      </c>
      <c r="B7570" s="56" t="s">
        <v>2349</v>
      </c>
      <c r="C7570" s="56" t="s">
        <v>4717</v>
      </c>
    </row>
    <row r="7571" spans="1:3" x14ac:dyDescent="0.25">
      <c r="A7571" s="56" t="s">
        <v>3387</v>
      </c>
      <c r="B7571" s="56" t="s">
        <v>2353</v>
      </c>
      <c r="C7571" s="56" t="s">
        <v>4717</v>
      </c>
    </row>
    <row r="7572" spans="1:3" x14ac:dyDescent="0.25">
      <c r="A7572" s="56" t="s">
        <v>71</v>
      </c>
      <c r="B7572" s="56" t="s">
        <v>1649</v>
      </c>
      <c r="C7572" s="56" t="s">
        <v>5339</v>
      </c>
    </row>
    <row r="7573" spans="1:3" x14ac:dyDescent="0.25">
      <c r="A7573" s="56" t="s">
        <v>71</v>
      </c>
      <c r="B7573" s="56" t="s">
        <v>1719</v>
      </c>
      <c r="C7573" s="56" t="s">
        <v>4459</v>
      </c>
    </row>
    <row r="7574" spans="1:3" x14ac:dyDescent="0.25">
      <c r="A7574" s="56" t="s">
        <v>71</v>
      </c>
      <c r="B7574" s="56" t="s">
        <v>1179</v>
      </c>
      <c r="C7574" s="56" t="s">
        <v>4460</v>
      </c>
    </row>
    <row r="7575" spans="1:3" x14ac:dyDescent="0.25">
      <c r="A7575" s="56" t="s">
        <v>71</v>
      </c>
      <c r="B7575" s="56" t="s">
        <v>2765</v>
      </c>
      <c r="C7575" s="56" t="s">
        <v>4458</v>
      </c>
    </row>
    <row r="7576" spans="1:3" x14ac:dyDescent="0.25">
      <c r="A7576" s="56" t="s">
        <v>71</v>
      </c>
      <c r="B7576" s="56" t="s">
        <v>1707</v>
      </c>
      <c r="C7576" s="56" t="s">
        <v>4448</v>
      </c>
    </row>
    <row r="7577" spans="1:3" x14ac:dyDescent="0.25">
      <c r="A7577" s="56" t="s">
        <v>71</v>
      </c>
      <c r="B7577" s="56" t="s">
        <v>1309</v>
      </c>
      <c r="C7577" s="56" t="s">
        <v>5339</v>
      </c>
    </row>
    <row r="7578" spans="1:3" x14ac:dyDescent="0.25">
      <c r="A7578" s="56" t="s">
        <v>71</v>
      </c>
      <c r="B7578" s="56" t="s">
        <v>1995</v>
      </c>
      <c r="C7578" s="56" t="s">
        <v>4446</v>
      </c>
    </row>
    <row r="7579" spans="1:3" x14ac:dyDescent="0.25">
      <c r="A7579" s="56" t="s">
        <v>71</v>
      </c>
      <c r="B7579" s="56" t="s">
        <v>1235</v>
      </c>
      <c r="C7579" s="56" t="s">
        <v>5340</v>
      </c>
    </row>
    <row r="7580" spans="1:3" x14ac:dyDescent="0.25">
      <c r="A7580" s="56" t="s">
        <v>71</v>
      </c>
      <c r="B7580" s="56" t="s">
        <v>1969</v>
      </c>
      <c r="C7580" s="56" t="s">
        <v>5339</v>
      </c>
    </row>
    <row r="7581" spans="1:3" x14ac:dyDescent="0.25">
      <c r="A7581" s="56" t="s">
        <v>71</v>
      </c>
      <c r="B7581" s="56" t="s">
        <v>2151</v>
      </c>
      <c r="C7581" s="56" t="s">
        <v>4446</v>
      </c>
    </row>
    <row r="7582" spans="1:3" x14ac:dyDescent="0.25">
      <c r="A7582" s="56" t="s">
        <v>71</v>
      </c>
      <c r="B7582" s="56" t="s">
        <v>1727</v>
      </c>
      <c r="C7582" s="56" t="s">
        <v>4445</v>
      </c>
    </row>
    <row r="7583" spans="1:3" x14ac:dyDescent="0.25">
      <c r="A7583" s="56" t="s">
        <v>71</v>
      </c>
      <c r="B7583" s="56" t="s">
        <v>1967</v>
      </c>
      <c r="C7583" s="56" t="s">
        <v>5339</v>
      </c>
    </row>
    <row r="7584" spans="1:3" x14ac:dyDescent="0.25">
      <c r="A7584" s="56" t="s">
        <v>71</v>
      </c>
      <c r="B7584" s="56" t="s">
        <v>1305</v>
      </c>
      <c r="C7584" s="56" t="s">
        <v>5339</v>
      </c>
    </row>
    <row r="7585" spans="1:3" x14ac:dyDescent="0.25">
      <c r="A7585" s="56" t="s">
        <v>71</v>
      </c>
      <c r="B7585" s="56" t="s">
        <v>2749</v>
      </c>
      <c r="C7585" s="56" t="s">
        <v>4535</v>
      </c>
    </row>
    <row r="7586" spans="1:3" x14ac:dyDescent="0.25">
      <c r="A7586" s="56" t="s">
        <v>71</v>
      </c>
      <c r="B7586" s="56" t="s">
        <v>1255</v>
      </c>
      <c r="C7586" s="56" t="s">
        <v>4446</v>
      </c>
    </row>
    <row r="7587" spans="1:3" x14ac:dyDescent="0.25">
      <c r="A7587" s="56" t="s">
        <v>71</v>
      </c>
      <c r="B7587" s="56" t="s">
        <v>1725</v>
      </c>
      <c r="C7587" s="56" t="s">
        <v>4445</v>
      </c>
    </row>
    <row r="7588" spans="1:3" x14ac:dyDescent="0.25">
      <c r="A7588" s="56" t="s">
        <v>71</v>
      </c>
      <c r="B7588" s="56" t="s">
        <v>1961</v>
      </c>
      <c r="C7588" s="56" t="s">
        <v>5341</v>
      </c>
    </row>
    <row r="7589" spans="1:3" x14ac:dyDescent="0.25">
      <c r="A7589" s="56" t="s">
        <v>71</v>
      </c>
      <c r="B7589" s="56" t="s">
        <v>1963</v>
      </c>
      <c r="C7589" s="56" t="s">
        <v>5341</v>
      </c>
    </row>
    <row r="7590" spans="1:3" x14ac:dyDescent="0.25">
      <c r="A7590" s="56" t="s">
        <v>71</v>
      </c>
      <c r="B7590" s="56" t="s">
        <v>1711</v>
      </c>
      <c r="C7590" s="56" t="s">
        <v>4445</v>
      </c>
    </row>
    <row r="7591" spans="1:3" x14ac:dyDescent="0.25">
      <c r="A7591" s="56" t="s">
        <v>71</v>
      </c>
      <c r="B7591" s="56" t="s">
        <v>1713</v>
      </c>
      <c r="C7591" s="56" t="s">
        <v>4445</v>
      </c>
    </row>
    <row r="7592" spans="1:3" x14ac:dyDescent="0.25">
      <c r="A7592" s="56" t="s">
        <v>71</v>
      </c>
      <c r="B7592" s="56" t="s">
        <v>1997</v>
      </c>
      <c r="C7592" s="56" t="s">
        <v>4446</v>
      </c>
    </row>
    <row r="7593" spans="1:3" x14ac:dyDescent="0.25">
      <c r="A7593" s="56" t="s">
        <v>71</v>
      </c>
      <c r="B7593" s="56" t="s">
        <v>1311</v>
      </c>
      <c r="C7593" s="56" t="s">
        <v>5339</v>
      </c>
    </row>
    <row r="7594" spans="1:3" x14ac:dyDescent="0.25">
      <c r="A7594" s="56" t="s">
        <v>71</v>
      </c>
      <c r="B7594" s="56" t="s">
        <v>2517</v>
      </c>
      <c r="C7594" s="56" t="s">
        <v>4446</v>
      </c>
    </row>
    <row r="7595" spans="1:3" x14ac:dyDescent="0.25">
      <c r="A7595" s="56" t="s">
        <v>71</v>
      </c>
      <c r="B7595" s="56" t="s">
        <v>1723</v>
      </c>
      <c r="C7595" s="56" t="s">
        <v>4445</v>
      </c>
    </row>
    <row r="7596" spans="1:3" x14ac:dyDescent="0.25">
      <c r="A7596" s="56" t="s">
        <v>71</v>
      </c>
      <c r="B7596" s="56" t="s">
        <v>659</v>
      </c>
      <c r="C7596" s="56" t="s">
        <v>4446</v>
      </c>
    </row>
    <row r="7597" spans="1:3" x14ac:dyDescent="0.25">
      <c r="A7597" s="56" t="s">
        <v>71</v>
      </c>
      <c r="B7597" s="56" t="s">
        <v>1715</v>
      </c>
      <c r="C7597" s="56" t="s">
        <v>4445</v>
      </c>
    </row>
    <row r="7598" spans="1:3" x14ac:dyDescent="0.25">
      <c r="A7598" s="56" t="s">
        <v>71</v>
      </c>
      <c r="B7598" s="56" t="s">
        <v>2767</v>
      </c>
      <c r="C7598" s="56" t="s">
        <v>4458</v>
      </c>
    </row>
    <row r="7599" spans="1:3" x14ac:dyDescent="0.25">
      <c r="A7599" s="56" t="s">
        <v>71</v>
      </c>
      <c r="B7599" s="56" t="s">
        <v>1003</v>
      </c>
      <c r="C7599" s="56" t="s">
        <v>4446</v>
      </c>
    </row>
    <row r="7600" spans="1:3" x14ac:dyDescent="0.25">
      <c r="A7600" s="56" t="s">
        <v>71</v>
      </c>
      <c r="B7600" s="56" t="s">
        <v>1307</v>
      </c>
      <c r="C7600" s="56" t="s">
        <v>5339</v>
      </c>
    </row>
    <row r="7601" spans="1:3" x14ac:dyDescent="0.25">
      <c r="A7601" s="56" t="s">
        <v>71</v>
      </c>
      <c r="B7601" s="56" t="s">
        <v>1717</v>
      </c>
      <c r="C7601" s="56" t="s">
        <v>4444</v>
      </c>
    </row>
    <row r="7602" spans="1:3" x14ac:dyDescent="0.25">
      <c r="A7602" s="56" t="s">
        <v>71</v>
      </c>
      <c r="B7602" s="56" t="s">
        <v>1807</v>
      </c>
      <c r="C7602" s="56" t="s">
        <v>4446</v>
      </c>
    </row>
    <row r="7603" spans="1:3" x14ac:dyDescent="0.25">
      <c r="A7603" s="56" t="s">
        <v>71</v>
      </c>
      <c r="B7603" s="56" t="s">
        <v>2751</v>
      </c>
      <c r="C7603" s="56" t="s">
        <v>4535</v>
      </c>
    </row>
    <row r="7604" spans="1:3" x14ac:dyDescent="0.25">
      <c r="A7604" s="56" t="s">
        <v>71</v>
      </c>
      <c r="B7604" s="56" t="s">
        <v>1805</v>
      </c>
      <c r="C7604" s="56" t="s">
        <v>4446</v>
      </c>
    </row>
    <row r="7605" spans="1:3" x14ac:dyDescent="0.25">
      <c r="A7605" s="56" t="s">
        <v>71</v>
      </c>
      <c r="B7605" s="56" t="s">
        <v>1809</v>
      </c>
      <c r="C7605" s="56" t="s">
        <v>4446</v>
      </c>
    </row>
    <row r="7606" spans="1:3" x14ac:dyDescent="0.25">
      <c r="A7606" s="56" t="s">
        <v>71</v>
      </c>
      <c r="B7606" s="56" t="s">
        <v>2539</v>
      </c>
      <c r="C7606" s="56" t="s">
        <v>4446</v>
      </c>
    </row>
    <row r="7607" spans="1:3" x14ac:dyDescent="0.25">
      <c r="A7607" s="56" t="s">
        <v>71</v>
      </c>
      <c r="B7607" s="56" t="s">
        <v>1239</v>
      </c>
      <c r="C7607" s="56" t="s">
        <v>5342</v>
      </c>
    </row>
    <row r="7608" spans="1:3" x14ac:dyDescent="0.25">
      <c r="A7608" s="56" t="s">
        <v>79</v>
      </c>
      <c r="B7608" s="56" t="s">
        <v>1311</v>
      </c>
      <c r="C7608" s="56" t="s">
        <v>5343</v>
      </c>
    </row>
    <row r="7609" spans="1:3" x14ac:dyDescent="0.25">
      <c r="A7609" s="56" t="s">
        <v>79</v>
      </c>
      <c r="B7609" s="56" t="s">
        <v>1725</v>
      </c>
      <c r="C7609" s="56" t="s">
        <v>4445</v>
      </c>
    </row>
    <row r="7610" spans="1:3" x14ac:dyDescent="0.25">
      <c r="A7610" s="56" t="s">
        <v>79</v>
      </c>
      <c r="B7610" s="56" t="s">
        <v>659</v>
      </c>
      <c r="C7610" s="56" t="s">
        <v>5344</v>
      </c>
    </row>
    <row r="7611" spans="1:3" x14ac:dyDescent="0.25">
      <c r="A7611" s="56" t="s">
        <v>79</v>
      </c>
      <c r="B7611" s="56" t="s">
        <v>1715</v>
      </c>
      <c r="C7611" s="56" t="s">
        <v>4445</v>
      </c>
    </row>
    <row r="7612" spans="1:3" x14ac:dyDescent="0.25">
      <c r="A7612" s="56" t="s">
        <v>79</v>
      </c>
      <c r="B7612" s="56" t="s">
        <v>1711</v>
      </c>
      <c r="C7612" s="56" t="s">
        <v>4445</v>
      </c>
    </row>
    <row r="7613" spans="1:3" x14ac:dyDescent="0.25">
      <c r="A7613" s="56" t="s">
        <v>79</v>
      </c>
      <c r="B7613" s="56" t="s">
        <v>1727</v>
      </c>
      <c r="C7613" s="56" t="s">
        <v>4445</v>
      </c>
    </row>
    <row r="7614" spans="1:3" x14ac:dyDescent="0.25">
      <c r="A7614" s="56" t="s">
        <v>79</v>
      </c>
      <c r="B7614" s="56" t="s">
        <v>1307</v>
      </c>
      <c r="C7614" s="56" t="s">
        <v>5343</v>
      </c>
    </row>
    <row r="7615" spans="1:3" x14ac:dyDescent="0.25">
      <c r="A7615" s="56" t="s">
        <v>79</v>
      </c>
      <c r="B7615" s="56" t="s">
        <v>1969</v>
      </c>
      <c r="C7615" s="56" t="s">
        <v>5343</v>
      </c>
    </row>
    <row r="7616" spans="1:3" x14ac:dyDescent="0.25">
      <c r="A7616" s="56" t="s">
        <v>79</v>
      </c>
      <c r="B7616" s="56" t="s">
        <v>2751</v>
      </c>
      <c r="C7616" s="56" t="s">
        <v>4466</v>
      </c>
    </row>
    <row r="7617" spans="1:3" x14ac:dyDescent="0.25">
      <c r="A7617" s="56" t="s">
        <v>79</v>
      </c>
      <c r="B7617" s="56" t="s">
        <v>1967</v>
      </c>
      <c r="C7617" s="56" t="s">
        <v>5343</v>
      </c>
    </row>
    <row r="7618" spans="1:3" x14ac:dyDescent="0.25">
      <c r="A7618" s="56" t="s">
        <v>79</v>
      </c>
      <c r="B7618" s="56" t="s">
        <v>1309</v>
      </c>
      <c r="C7618" s="56" t="s">
        <v>5343</v>
      </c>
    </row>
    <row r="7619" spans="1:3" x14ac:dyDescent="0.25">
      <c r="A7619" s="56" t="s">
        <v>79</v>
      </c>
      <c r="B7619" s="56" t="s">
        <v>2765</v>
      </c>
      <c r="C7619" s="56" t="s">
        <v>4458</v>
      </c>
    </row>
    <row r="7620" spans="1:3" x14ac:dyDescent="0.25">
      <c r="A7620" s="56" t="s">
        <v>79</v>
      </c>
      <c r="B7620" s="56" t="s">
        <v>1719</v>
      </c>
      <c r="C7620" s="56" t="s">
        <v>5345</v>
      </c>
    </row>
    <row r="7621" spans="1:3" x14ac:dyDescent="0.25">
      <c r="A7621" s="56" t="s">
        <v>79</v>
      </c>
      <c r="B7621" s="56" t="s">
        <v>1179</v>
      </c>
      <c r="C7621" s="56" t="s">
        <v>4460</v>
      </c>
    </row>
    <row r="7622" spans="1:3" x14ac:dyDescent="0.25">
      <c r="A7622" s="56" t="s">
        <v>79</v>
      </c>
      <c r="B7622" s="56" t="s">
        <v>2539</v>
      </c>
      <c r="C7622" s="56" t="s">
        <v>4995</v>
      </c>
    </row>
    <row r="7623" spans="1:3" x14ac:dyDescent="0.25">
      <c r="A7623" s="56" t="s">
        <v>79</v>
      </c>
      <c r="B7623" s="56" t="s">
        <v>1649</v>
      </c>
      <c r="C7623" s="56" t="s">
        <v>5343</v>
      </c>
    </row>
    <row r="7624" spans="1:3" x14ac:dyDescent="0.25">
      <c r="A7624" s="56" t="s">
        <v>79</v>
      </c>
      <c r="B7624" s="56" t="s">
        <v>2517</v>
      </c>
      <c r="C7624" s="56" t="s">
        <v>4995</v>
      </c>
    </row>
    <row r="7625" spans="1:3" x14ac:dyDescent="0.25">
      <c r="A7625" s="56" t="s">
        <v>79</v>
      </c>
      <c r="B7625" s="56" t="s">
        <v>1713</v>
      </c>
      <c r="C7625" s="56" t="s">
        <v>4445</v>
      </c>
    </row>
    <row r="7626" spans="1:3" x14ac:dyDescent="0.25">
      <c r="A7626" s="56" t="s">
        <v>79</v>
      </c>
      <c r="B7626" s="56" t="s">
        <v>1995</v>
      </c>
      <c r="C7626" s="56" t="s">
        <v>4502</v>
      </c>
    </row>
    <row r="7627" spans="1:3" x14ac:dyDescent="0.25">
      <c r="A7627" s="56" t="s">
        <v>79</v>
      </c>
      <c r="B7627" s="56" t="s">
        <v>2151</v>
      </c>
      <c r="C7627" s="56" t="s">
        <v>4446</v>
      </c>
    </row>
    <row r="7628" spans="1:3" x14ac:dyDescent="0.25">
      <c r="A7628" s="56" t="s">
        <v>79</v>
      </c>
      <c r="B7628" s="56" t="s">
        <v>1305</v>
      </c>
      <c r="C7628" s="56" t="s">
        <v>5343</v>
      </c>
    </row>
    <row r="7629" spans="1:3" x14ac:dyDescent="0.25">
      <c r="A7629" s="56" t="s">
        <v>79</v>
      </c>
      <c r="B7629" s="56" t="s">
        <v>2973</v>
      </c>
      <c r="C7629" s="56" t="s">
        <v>5346</v>
      </c>
    </row>
    <row r="7630" spans="1:3" x14ac:dyDescent="0.25">
      <c r="A7630" s="56" t="s">
        <v>79</v>
      </c>
      <c r="B7630" s="56" t="s">
        <v>2749</v>
      </c>
      <c r="C7630" s="56" t="s">
        <v>4466</v>
      </c>
    </row>
    <row r="7631" spans="1:3" x14ac:dyDescent="0.25">
      <c r="A7631" s="56" t="s">
        <v>79</v>
      </c>
      <c r="B7631" s="56" t="s">
        <v>1723</v>
      </c>
      <c r="C7631" s="56" t="s">
        <v>4445</v>
      </c>
    </row>
    <row r="7632" spans="1:3" x14ac:dyDescent="0.25">
      <c r="A7632" s="56" t="s">
        <v>79</v>
      </c>
      <c r="B7632" s="56" t="s">
        <v>2709</v>
      </c>
      <c r="C7632" s="56" t="s">
        <v>5347</v>
      </c>
    </row>
    <row r="7633" spans="1:3" x14ac:dyDescent="0.25">
      <c r="A7633" s="56" t="s">
        <v>79</v>
      </c>
      <c r="B7633" s="56" t="s">
        <v>1707</v>
      </c>
      <c r="C7633" s="56" t="s">
        <v>5348</v>
      </c>
    </row>
    <row r="7634" spans="1:3" x14ac:dyDescent="0.25">
      <c r="A7634" s="56" t="s">
        <v>79</v>
      </c>
      <c r="B7634" s="56" t="s">
        <v>1997</v>
      </c>
      <c r="C7634" s="56" t="s">
        <v>4502</v>
      </c>
    </row>
    <row r="7635" spans="1:3" x14ac:dyDescent="0.25">
      <c r="A7635" s="56" t="s">
        <v>79</v>
      </c>
      <c r="B7635" s="56" t="s">
        <v>2747</v>
      </c>
      <c r="C7635" s="56" t="s">
        <v>5349</v>
      </c>
    </row>
    <row r="7636" spans="1:3" x14ac:dyDescent="0.25">
      <c r="A7636" s="56" t="s">
        <v>79</v>
      </c>
      <c r="B7636" s="56" t="s">
        <v>2767</v>
      </c>
      <c r="C7636" s="56" t="s">
        <v>4458</v>
      </c>
    </row>
    <row r="7637" spans="1:3" x14ac:dyDescent="0.25">
      <c r="A7637" s="56" t="s">
        <v>79</v>
      </c>
      <c r="B7637" s="56" t="s">
        <v>1255</v>
      </c>
      <c r="C7637" s="56" t="s">
        <v>5350</v>
      </c>
    </row>
    <row r="7638" spans="1:3" x14ac:dyDescent="0.25">
      <c r="A7638" s="56" t="s">
        <v>79</v>
      </c>
      <c r="B7638" s="56" t="s">
        <v>1003</v>
      </c>
      <c r="C7638" s="56" t="s">
        <v>5344</v>
      </c>
    </row>
    <row r="7639" spans="1:3" x14ac:dyDescent="0.25">
      <c r="A7639" s="56" t="s">
        <v>79</v>
      </c>
      <c r="B7639" s="56" t="s">
        <v>1717</v>
      </c>
      <c r="C7639" s="56" t="s">
        <v>4444</v>
      </c>
    </row>
    <row r="7640" spans="1:3" x14ac:dyDescent="0.25">
      <c r="A7640" s="56" t="s">
        <v>79</v>
      </c>
      <c r="B7640" s="56" t="s">
        <v>1809</v>
      </c>
      <c r="C7640" s="56" t="s">
        <v>4496</v>
      </c>
    </row>
    <row r="7641" spans="1:3" x14ac:dyDescent="0.25">
      <c r="A7641" s="56" t="s">
        <v>79</v>
      </c>
      <c r="B7641" s="56" t="s">
        <v>1805</v>
      </c>
      <c r="C7641" s="56" t="s">
        <v>5350</v>
      </c>
    </row>
    <row r="7642" spans="1:3" x14ac:dyDescent="0.25">
      <c r="A7642" s="56" t="s">
        <v>79</v>
      </c>
      <c r="B7642" s="56" t="s">
        <v>1807</v>
      </c>
      <c r="C7642" s="56" t="s">
        <v>5350</v>
      </c>
    </row>
    <row r="7643" spans="1:3" x14ac:dyDescent="0.25">
      <c r="A7643" s="56" t="s">
        <v>325</v>
      </c>
      <c r="B7643" s="56" t="s">
        <v>1649</v>
      </c>
      <c r="C7643" s="56" t="s">
        <v>5351</v>
      </c>
    </row>
    <row r="7644" spans="1:3" x14ac:dyDescent="0.25">
      <c r="A7644" s="56" t="s">
        <v>325</v>
      </c>
      <c r="B7644" s="56" t="s">
        <v>1179</v>
      </c>
      <c r="C7644" s="56" t="s">
        <v>4460</v>
      </c>
    </row>
    <row r="7645" spans="1:3" x14ac:dyDescent="0.25">
      <c r="A7645" s="56" t="s">
        <v>325</v>
      </c>
      <c r="B7645" s="56" t="s">
        <v>1379</v>
      </c>
      <c r="C7645" s="56" t="s">
        <v>4452</v>
      </c>
    </row>
    <row r="7646" spans="1:3" x14ac:dyDescent="0.25">
      <c r="A7646" s="56" t="s">
        <v>325</v>
      </c>
      <c r="B7646" s="56" t="s">
        <v>1723</v>
      </c>
      <c r="C7646" s="56" t="s">
        <v>5352</v>
      </c>
    </row>
    <row r="7647" spans="1:3" x14ac:dyDescent="0.25">
      <c r="A7647" s="56" t="s">
        <v>325</v>
      </c>
      <c r="B7647" s="56" t="s">
        <v>1419</v>
      </c>
      <c r="C7647" s="56" t="s">
        <v>4452</v>
      </c>
    </row>
    <row r="7648" spans="1:3" x14ac:dyDescent="0.25">
      <c r="A7648" s="56" t="s">
        <v>325</v>
      </c>
      <c r="B7648" s="56" t="s">
        <v>1707</v>
      </c>
      <c r="C7648" s="56" t="s">
        <v>4448</v>
      </c>
    </row>
    <row r="7649" spans="1:3" x14ac:dyDescent="0.25">
      <c r="A7649" s="56" t="s">
        <v>325</v>
      </c>
      <c r="B7649" s="56" t="s">
        <v>1995</v>
      </c>
      <c r="C7649" s="56" t="s">
        <v>4446</v>
      </c>
    </row>
    <row r="7650" spans="1:3" x14ac:dyDescent="0.25">
      <c r="A7650" s="56" t="s">
        <v>325</v>
      </c>
      <c r="B7650" s="56" t="s">
        <v>1241</v>
      </c>
      <c r="C7650" s="56" t="s">
        <v>5353</v>
      </c>
    </row>
    <row r="7651" spans="1:3" x14ac:dyDescent="0.25">
      <c r="A7651" s="56" t="s">
        <v>325</v>
      </c>
      <c r="B7651" s="56" t="s">
        <v>2765</v>
      </c>
      <c r="C7651" s="56" t="s">
        <v>4458</v>
      </c>
    </row>
    <row r="7652" spans="1:3" x14ac:dyDescent="0.25">
      <c r="A7652" s="56" t="s">
        <v>325</v>
      </c>
      <c r="B7652" s="56" t="s">
        <v>1969</v>
      </c>
      <c r="C7652" s="56" t="s">
        <v>5351</v>
      </c>
    </row>
    <row r="7653" spans="1:3" x14ac:dyDescent="0.25">
      <c r="A7653" s="56" t="s">
        <v>325</v>
      </c>
      <c r="B7653" s="56" t="s">
        <v>1421</v>
      </c>
      <c r="C7653" s="56" t="s">
        <v>4452</v>
      </c>
    </row>
    <row r="7654" spans="1:3" x14ac:dyDescent="0.25">
      <c r="A7654" s="56" t="s">
        <v>325</v>
      </c>
      <c r="B7654" s="56" t="s">
        <v>1961</v>
      </c>
      <c r="C7654" s="56" t="s">
        <v>5354</v>
      </c>
    </row>
    <row r="7655" spans="1:3" x14ac:dyDescent="0.25">
      <c r="A7655" s="56" t="s">
        <v>325</v>
      </c>
      <c r="B7655" s="56" t="s">
        <v>1725</v>
      </c>
      <c r="C7655" s="56" t="s">
        <v>5352</v>
      </c>
    </row>
    <row r="7656" spans="1:3" x14ac:dyDescent="0.25">
      <c r="A7656" s="56" t="s">
        <v>325</v>
      </c>
      <c r="B7656" s="56" t="s">
        <v>1003</v>
      </c>
      <c r="C7656" s="56" t="s">
        <v>5355</v>
      </c>
    </row>
    <row r="7657" spans="1:3" x14ac:dyDescent="0.25">
      <c r="A7657" s="56" t="s">
        <v>325</v>
      </c>
      <c r="B7657" s="56" t="s">
        <v>2767</v>
      </c>
      <c r="C7657" s="56" t="s">
        <v>4458</v>
      </c>
    </row>
    <row r="7658" spans="1:3" x14ac:dyDescent="0.25">
      <c r="A7658" s="56" t="s">
        <v>325</v>
      </c>
      <c r="B7658" s="56" t="s">
        <v>1715</v>
      </c>
      <c r="C7658" s="56" t="s">
        <v>4445</v>
      </c>
    </row>
    <row r="7659" spans="1:3" x14ac:dyDescent="0.25">
      <c r="A7659" s="56" t="s">
        <v>325</v>
      </c>
      <c r="B7659" s="56" t="s">
        <v>1255</v>
      </c>
      <c r="C7659" s="56" t="s">
        <v>5356</v>
      </c>
    </row>
    <row r="7660" spans="1:3" x14ac:dyDescent="0.25">
      <c r="A7660" s="56" t="s">
        <v>325</v>
      </c>
      <c r="B7660" s="56" t="s">
        <v>1329</v>
      </c>
      <c r="C7660" s="56" t="s">
        <v>4470</v>
      </c>
    </row>
    <row r="7661" spans="1:3" x14ac:dyDescent="0.25">
      <c r="A7661" s="56" t="s">
        <v>325</v>
      </c>
      <c r="B7661" s="56" t="s">
        <v>1367</v>
      </c>
      <c r="C7661" s="56" t="s">
        <v>4452</v>
      </c>
    </row>
    <row r="7662" spans="1:3" x14ac:dyDescent="0.25">
      <c r="A7662" s="56" t="s">
        <v>325</v>
      </c>
      <c r="B7662" s="56" t="s">
        <v>1717</v>
      </c>
      <c r="C7662" s="56" t="s">
        <v>4444</v>
      </c>
    </row>
    <row r="7663" spans="1:3" x14ac:dyDescent="0.25">
      <c r="A7663" s="56" t="s">
        <v>325</v>
      </c>
      <c r="B7663" s="56" t="s">
        <v>1959</v>
      </c>
      <c r="C7663" s="56" t="s">
        <v>5354</v>
      </c>
    </row>
    <row r="7664" spans="1:3" x14ac:dyDescent="0.25">
      <c r="A7664" s="56" t="s">
        <v>325</v>
      </c>
      <c r="B7664" s="56" t="s">
        <v>2151</v>
      </c>
      <c r="C7664" s="56" t="s">
        <v>4446</v>
      </c>
    </row>
    <row r="7665" spans="1:3" x14ac:dyDescent="0.25">
      <c r="A7665" s="56" t="s">
        <v>325</v>
      </c>
      <c r="B7665" s="56" t="s">
        <v>1307</v>
      </c>
      <c r="C7665" s="56" t="s">
        <v>5351</v>
      </c>
    </row>
    <row r="7666" spans="1:3" x14ac:dyDescent="0.25">
      <c r="A7666" s="56" t="s">
        <v>325</v>
      </c>
      <c r="B7666" s="56" t="s">
        <v>1713</v>
      </c>
      <c r="C7666" s="56" t="s">
        <v>4445</v>
      </c>
    </row>
    <row r="7667" spans="1:3" x14ac:dyDescent="0.25">
      <c r="A7667" s="56" t="s">
        <v>325</v>
      </c>
      <c r="B7667" s="56" t="s">
        <v>2387</v>
      </c>
      <c r="C7667" s="56" t="s">
        <v>5300</v>
      </c>
    </row>
    <row r="7668" spans="1:3" x14ac:dyDescent="0.25">
      <c r="A7668" s="56" t="s">
        <v>325</v>
      </c>
      <c r="B7668" s="56" t="s">
        <v>2517</v>
      </c>
      <c r="C7668" s="56" t="s">
        <v>5355</v>
      </c>
    </row>
    <row r="7669" spans="1:3" x14ac:dyDescent="0.25">
      <c r="A7669" s="56" t="s">
        <v>325</v>
      </c>
      <c r="B7669" s="56" t="s">
        <v>1305</v>
      </c>
      <c r="C7669" s="56" t="s">
        <v>5351</v>
      </c>
    </row>
    <row r="7670" spans="1:3" x14ac:dyDescent="0.25">
      <c r="A7670" s="56" t="s">
        <v>325</v>
      </c>
      <c r="B7670" s="56" t="s">
        <v>1551</v>
      </c>
      <c r="C7670" s="56" t="s">
        <v>4452</v>
      </c>
    </row>
    <row r="7671" spans="1:3" x14ac:dyDescent="0.25">
      <c r="A7671" s="56" t="s">
        <v>325</v>
      </c>
      <c r="B7671" s="56" t="s">
        <v>1719</v>
      </c>
      <c r="C7671" s="56" t="s">
        <v>4451</v>
      </c>
    </row>
    <row r="7672" spans="1:3" x14ac:dyDescent="0.25">
      <c r="A7672" s="56" t="s">
        <v>325</v>
      </c>
      <c r="B7672" s="56" t="s">
        <v>1967</v>
      </c>
      <c r="C7672" s="56" t="s">
        <v>5351</v>
      </c>
    </row>
    <row r="7673" spans="1:3" x14ac:dyDescent="0.25">
      <c r="A7673" s="56" t="s">
        <v>325</v>
      </c>
      <c r="B7673" s="56" t="s">
        <v>1309</v>
      </c>
      <c r="C7673" s="56" t="s">
        <v>5351</v>
      </c>
    </row>
    <row r="7674" spans="1:3" x14ac:dyDescent="0.25">
      <c r="A7674" s="56" t="s">
        <v>325</v>
      </c>
      <c r="B7674" s="56" t="s">
        <v>2749</v>
      </c>
      <c r="C7674" s="56" t="s">
        <v>4535</v>
      </c>
    </row>
    <row r="7675" spans="1:3" x14ac:dyDescent="0.25">
      <c r="A7675" s="56" t="s">
        <v>325</v>
      </c>
      <c r="B7675" s="56" t="s">
        <v>1369</v>
      </c>
      <c r="C7675" s="56" t="s">
        <v>4452</v>
      </c>
    </row>
    <row r="7676" spans="1:3" x14ac:dyDescent="0.25">
      <c r="A7676" s="56" t="s">
        <v>325</v>
      </c>
      <c r="B7676" s="56" t="s">
        <v>1997</v>
      </c>
      <c r="C7676" s="56" t="s">
        <v>4446</v>
      </c>
    </row>
    <row r="7677" spans="1:3" x14ac:dyDescent="0.25">
      <c r="A7677" s="56" t="s">
        <v>325</v>
      </c>
      <c r="B7677" s="56" t="s">
        <v>1711</v>
      </c>
      <c r="C7677" s="56" t="s">
        <v>4445</v>
      </c>
    </row>
    <row r="7678" spans="1:3" x14ac:dyDescent="0.25">
      <c r="A7678" s="56" t="s">
        <v>325</v>
      </c>
      <c r="B7678" s="56" t="s">
        <v>1727</v>
      </c>
      <c r="C7678" s="56" t="s">
        <v>5352</v>
      </c>
    </row>
    <row r="7679" spans="1:3" x14ac:dyDescent="0.25">
      <c r="A7679" s="56" t="s">
        <v>325</v>
      </c>
      <c r="B7679" s="56" t="s">
        <v>1425</v>
      </c>
      <c r="C7679" s="56" t="s">
        <v>4452</v>
      </c>
    </row>
    <row r="7680" spans="1:3" x14ac:dyDescent="0.25">
      <c r="A7680" s="56" t="s">
        <v>325</v>
      </c>
      <c r="B7680" s="56" t="s">
        <v>1311</v>
      </c>
      <c r="C7680" s="56" t="s">
        <v>5351</v>
      </c>
    </row>
    <row r="7681" spans="1:3" x14ac:dyDescent="0.25">
      <c r="A7681" s="56" t="s">
        <v>325</v>
      </c>
      <c r="B7681" s="56" t="s">
        <v>1427</v>
      </c>
      <c r="C7681" s="56" t="s">
        <v>4452</v>
      </c>
    </row>
    <row r="7682" spans="1:3" x14ac:dyDescent="0.25">
      <c r="A7682" s="56" t="s">
        <v>325</v>
      </c>
      <c r="B7682" s="56" t="s">
        <v>1963</v>
      </c>
      <c r="C7682" s="56" t="s">
        <v>5354</v>
      </c>
    </row>
    <row r="7683" spans="1:3" x14ac:dyDescent="0.25">
      <c r="A7683" s="56" t="s">
        <v>325</v>
      </c>
      <c r="B7683" s="56" t="s">
        <v>1805</v>
      </c>
      <c r="C7683" s="56" t="s">
        <v>4446</v>
      </c>
    </row>
    <row r="7684" spans="1:3" x14ac:dyDescent="0.25">
      <c r="A7684" s="56" t="s">
        <v>325</v>
      </c>
      <c r="B7684" s="56" t="s">
        <v>659</v>
      </c>
      <c r="C7684" s="56" t="s">
        <v>5355</v>
      </c>
    </row>
    <row r="7685" spans="1:3" x14ac:dyDescent="0.25">
      <c r="A7685" s="56" t="s">
        <v>325</v>
      </c>
      <c r="B7685" s="56" t="s">
        <v>1809</v>
      </c>
      <c r="C7685" s="56" t="s">
        <v>4446</v>
      </c>
    </row>
    <row r="7686" spans="1:3" x14ac:dyDescent="0.25">
      <c r="A7686" s="56" t="s">
        <v>325</v>
      </c>
      <c r="B7686" s="56" t="s">
        <v>1377</v>
      </c>
      <c r="C7686" s="56" t="s">
        <v>4452</v>
      </c>
    </row>
    <row r="7687" spans="1:3" x14ac:dyDescent="0.25">
      <c r="A7687" s="56" t="s">
        <v>325</v>
      </c>
      <c r="B7687" s="56" t="s">
        <v>2751</v>
      </c>
      <c r="C7687" s="56" t="s">
        <v>4535</v>
      </c>
    </row>
    <row r="7688" spans="1:3" x14ac:dyDescent="0.25">
      <c r="A7688" s="56" t="s">
        <v>325</v>
      </c>
      <c r="B7688" s="56" t="s">
        <v>1549</v>
      </c>
      <c r="C7688" s="56" t="s">
        <v>4452</v>
      </c>
    </row>
    <row r="7689" spans="1:3" x14ac:dyDescent="0.25">
      <c r="A7689" s="56" t="s">
        <v>325</v>
      </c>
      <c r="B7689" s="56" t="s">
        <v>1807</v>
      </c>
      <c r="C7689" s="56" t="s">
        <v>4446</v>
      </c>
    </row>
    <row r="7690" spans="1:3" x14ac:dyDescent="0.25">
      <c r="A7690" s="56" t="s">
        <v>325</v>
      </c>
      <c r="B7690" s="56" t="s">
        <v>2539</v>
      </c>
      <c r="C7690" s="56" t="s">
        <v>5355</v>
      </c>
    </row>
    <row r="7691" spans="1:3" x14ac:dyDescent="0.25">
      <c r="A7691" s="56" t="s">
        <v>108</v>
      </c>
      <c r="B7691" s="56" t="s">
        <v>1997</v>
      </c>
      <c r="C7691" s="56" t="s">
        <v>4446</v>
      </c>
    </row>
    <row r="7692" spans="1:3" x14ac:dyDescent="0.25">
      <c r="A7692" s="56" t="s">
        <v>108</v>
      </c>
      <c r="B7692" s="56" t="s">
        <v>1809</v>
      </c>
      <c r="C7692" s="56" t="s">
        <v>4446</v>
      </c>
    </row>
    <row r="7693" spans="1:3" x14ac:dyDescent="0.25">
      <c r="A7693" s="56" t="s">
        <v>108</v>
      </c>
      <c r="B7693" s="56" t="s">
        <v>1805</v>
      </c>
      <c r="C7693" s="56" t="s">
        <v>4446</v>
      </c>
    </row>
    <row r="7694" spans="1:3" x14ac:dyDescent="0.25">
      <c r="A7694" s="56" t="s">
        <v>108</v>
      </c>
      <c r="B7694" s="56" t="s">
        <v>1807</v>
      </c>
      <c r="C7694" s="56" t="s">
        <v>4446</v>
      </c>
    </row>
    <row r="7695" spans="1:3" x14ac:dyDescent="0.25">
      <c r="A7695" s="56" t="s">
        <v>108</v>
      </c>
      <c r="B7695" s="56" t="s">
        <v>2151</v>
      </c>
      <c r="C7695" s="56" t="s">
        <v>4446</v>
      </c>
    </row>
    <row r="7696" spans="1:3" x14ac:dyDescent="0.25">
      <c r="A7696" s="56" t="s">
        <v>108</v>
      </c>
      <c r="B7696" s="56" t="s">
        <v>2767</v>
      </c>
      <c r="C7696" s="56" t="s">
        <v>4447</v>
      </c>
    </row>
    <row r="7697" spans="1:3" x14ac:dyDescent="0.25">
      <c r="A7697" s="56" t="s">
        <v>108</v>
      </c>
      <c r="B7697" s="56" t="s">
        <v>1713</v>
      </c>
      <c r="C7697" s="56" t="s">
        <v>4445</v>
      </c>
    </row>
    <row r="7698" spans="1:3" x14ac:dyDescent="0.25">
      <c r="A7698" s="56" t="s">
        <v>108</v>
      </c>
      <c r="B7698" s="56" t="s">
        <v>1305</v>
      </c>
      <c r="C7698" s="56" t="s">
        <v>5357</v>
      </c>
    </row>
    <row r="7699" spans="1:3" x14ac:dyDescent="0.25">
      <c r="A7699" s="56" t="s">
        <v>108</v>
      </c>
      <c r="B7699" s="56" t="s">
        <v>1241</v>
      </c>
      <c r="C7699" s="56" t="s">
        <v>5358</v>
      </c>
    </row>
    <row r="7700" spans="1:3" x14ac:dyDescent="0.25">
      <c r="A7700" s="56" t="s">
        <v>108</v>
      </c>
      <c r="B7700" s="56" t="s">
        <v>1723</v>
      </c>
      <c r="C7700" s="56" t="s">
        <v>4445</v>
      </c>
    </row>
    <row r="7701" spans="1:3" x14ac:dyDescent="0.25">
      <c r="A7701" s="56" t="s">
        <v>108</v>
      </c>
      <c r="B7701" s="56" t="s">
        <v>1307</v>
      </c>
      <c r="C7701" s="56" t="s">
        <v>5357</v>
      </c>
    </row>
    <row r="7702" spans="1:3" x14ac:dyDescent="0.25">
      <c r="A7702" s="56" t="s">
        <v>108</v>
      </c>
      <c r="B7702" s="56" t="s">
        <v>1717</v>
      </c>
      <c r="C7702" s="56" t="s">
        <v>4444</v>
      </c>
    </row>
    <row r="7703" spans="1:3" x14ac:dyDescent="0.25">
      <c r="A7703" s="56" t="s">
        <v>108</v>
      </c>
      <c r="B7703" s="56" t="s">
        <v>1995</v>
      </c>
      <c r="C7703" s="56" t="s">
        <v>4446</v>
      </c>
    </row>
    <row r="7704" spans="1:3" x14ac:dyDescent="0.25">
      <c r="A7704" s="56" t="s">
        <v>108</v>
      </c>
      <c r="B7704" s="56" t="s">
        <v>1255</v>
      </c>
      <c r="C7704" s="56" t="s">
        <v>4446</v>
      </c>
    </row>
    <row r="7705" spans="1:3" x14ac:dyDescent="0.25">
      <c r="A7705" s="56" t="s">
        <v>108</v>
      </c>
      <c r="B7705" s="56" t="s">
        <v>1707</v>
      </c>
      <c r="C7705" s="56" t="s">
        <v>4448</v>
      </c>
    </row>
    <row r="7706" spans="1:3" x14ac:dyDescent="0.25">
      <c r="A7706" s="56" t="s">
        <v>108</v>
      </c>
      <c r="B7706" s="56" t="s">
        <v>1649</v>
      </c>
      <c r="C7706" s="56" t="s">
        <v>5357</v>
      </c>
    </row>
    <row r="7707" spans="1:3" x14ac:dyDescent="0.25">
      <c r="A7707" s="56" t="s">
        <v>108</v>
      </c>
      <c r="B7707" s="56" t="s">
        <v>2517</v>
      </c>
      <c r="C7707" s="56" t="s">
        <v>4446</v>
      </c>
    </row>
    <row r="7708" spans="1:3" x14ac:dyDescent="0.25">
      <c r="A7708" s="56" t="s">
        <v>108</v>
      </c>
      <c r="B7708" s="56" t="s">
        <v>1179</v>
      </c>
      <c r="C7708" s="56" t="s">
        <v>4449</v>
      </c>
    </row>
    <row r="7709" spans="1:3" x14ac:dyDescent="0.25">
      <c r="A7709" s="56" t="s">
        <v>108</v>
      </c>
      <c r="B7709" s="56" t="s">
        <v>1309</v>
      </c>
      <c r="C7709" s="56" t="s">
        <v>5357</v>
      </c>
    </row>
    <row r="7710" spans="1:3" x14ac:dyDescent="0.25">
      <c r="A7710" s="56" t="s">
        <v>108</v>
      </c>
      <c r="B7710" s="56" t="s">
        <v>1967</v>
      </c>
      <c r="C7710" s="56" t="s">
        <v>5357</v>
      </c>
    </row>
    <row r="7711" spans="1:3" x14ac:dyDescent="0.25">
      <c r="A7711" s="56" t="s">
        <v>108</v>
      </c>
      <c r="B7711" s="56" t="s">
        <v>1711</v>
      </c>
      <c r="C7711" s="56" t="s">
        <v>4445</v>
      </c>
    </row>
    <row r="7712" spans="1:3" x14ac:dyDescent="0.25">
      <c r="A7712" s="56" t="s">
        <v>108</v>
      </c>
      <c r="B7712" s="56" t="s">
        <v>2765</v>
      </c>
      <c r="C7712" s="56" t="s">
        <v>4447</v>
      </c>
    </row>
    <row r="7713" spans="1:3" x14ac:dyDescent="0.25">
      <c r="A7713" s="56" t="s">
        <v>108</v>
      </c>
      <c r="B7713" s="56" t="s">
        <v>1969</v>
      </c>
      <c r="C7713" s="56" t="s">
        <v>5357</v>
      </c>
    </row>
    <row r="7714" spans="1:3" x14ac:dyDescent="0.25">
      <c r="A7714" s="56" t="s">
        <v>108</v>
      </c>
      <c r="B7714" s="56" t="s">
        <v>1003</v>
      </c>
      <c r="C7714" s="56" t="s">
        <v>4446</v>
      </c>
    </row>
    <row r="7715" spans="1:3" x14ac:dyDescent="0.25">
      <c r="A7715" s="56" t="s">
        <v>108</v>
      </c>
      <c r="B7715" s="56" t="s">
        <v>1725</v>
      </c>
      <c r="C7715" s="56" t="s">
        <v>4445</v>
      </c>
    </row>
    <row r="7716" spans="1:3" x14ac:dyDescent="0.25">
      <c r="A7716" s="56" t="s">
        <v>108</v>
      </c>
      <c r="B7716" s="56" t="s">
        <v>1311</v>
      </c>
      <c r="C7716" s="56" t="s">
        <v>5357</v>
      </c>
    </row>
    <row r="7717" spans="1:3" x14ac:dyDescent="0.25">
      <c r="A7717" s="56" t="s">
        <v>108</v>
      </c>
      <c r="B7717" s="56" t="s">
        <v>1715</v>
      </c>
      <c r="C7717" s="56" t="s">
        <v>4445</v>
      </c>
    </row>
    <row r="7718" spans="1:3" x14ac:dyDescent="0.25">
      <c r="A7718" s="56" t="s">
        <v>108</v>
      </c>
      <c r="B7718" s="56" t="s">
        <v>1727</v>
      </c>
      <c r="C7718" s="56" t="s">
        <v>4445</v>
      </c>
    </row>
    <row r="7719" spans="1:3" x14ac:dyDescent="0.25">
      <c r="A7719" s="56" t="s">
        <v>108</v>
      </c>
      <c r="B7719" s="56" t="s">
        <v>1239</v>
      </c>
      <c r="C7719" s="56" t="s">
        <v>5123</v>
      </c>
    </row>
    <row r="7720" spans="1:3" x14ac:dyDescent="0.25">
      <c r="A7720" s="56" t="s">
        <v>108</v>
      </c>
      <c r="B7720" s="56" t="s">
        <v>659</v>
      </c>
      <c r="C7720" s="56" t="s">
        <v>4446</v>
      </c>
    </row>
    <row r="7721" spans="1:3" x14ac:dyDescent="0.25">
      <c r="A7721" s="56" t="s">
        <v>108</v>
      </c>
      <c r="B7721" s="56" t="s">
        <v>2539</v>
      </c>
      <c r="C7721" s="56" t="s">
        <v>4446</v>
      </c>
    </row>
    <row r="7722" spans="1:3" x14ac:dyDescent="0.25">
      <c r="A7722" s="56" t="s">
        <v>381</v>
      </c>
      <c r="B7722" s="56" t="s">
        <v>1995</v>
      </c>
      <c r="C7722" s="56" t="s">
        <v>4446</v>
      </c>
    </row>
    <row r="7723" spans="1:3" x14ac:dyDescent="0.25">
      <c r="A7723" s="56" t="s">
        <v>381</v>
      </c>
      <c r="B7723" s="56" t="s">
        <v>1255</v>
      </c>
      <c r="C7723" s="56" t="s">
        <v>4446</v>
      </c>
    </row>
    <row r="7724" spans="1:3" x14ac:dyDescent="0.25">
      <c r="A7724" s="56" t="s">
        <v>381</v>
      </c>
      <c r="B7724" s="56" t="s">
        <v>1307</v>
      </c>
      <c r="C7724" s="56" t="s">
        <v>5359</v>
      </c>
    </row>
    <row r="7725" spans="1:3" x14ac:dyDescent="0.25">
      <c r="A7725" s="56" t="s">
        <v>381</v>
      </c>
      <c r="B7725" s="56" t="s">
        <v>1707</v>
      </c>
      <c r="C7725" s="56" t="s">
        <v>4448</v>
      </c>
    </row>
    <row r="7726" spans="1:3" x14ac:dyDescent="0.25">
      <c r="A7726" s="56" t="s">
        <v>381</v>
      </c>
      <c r="B7726" s="56" t="s">
        <v>1967</v>
      </c>
      <c r="C7726" s="56" t="s">
        <v>5359</v>
      </c>
    </row>
    <row r="7727" spans="1:3" x14ac:dyDescent="0.25">
      <c r="A7727" s="56" t="s">
        <v>381</v>
      </c>
      <c r="B7727" s="56" t="s">
        <v>2517</v>
      </c>
      <c r="C7727" s="56" t="s">
        <v>4446</v>
      </c>
    </row>
    <row r="7728" spans="1:3" x14ac:dyDescent="0.25">
      <c r="A7728" s="56" t="s">
        <v>381</v>
      </c>
      <c r="B7728" s="56" t="s">
        <v>1719</v>
      </c>
      <c r="C7728" s="56" t="s">
        <v>4459</v>
      </c>
    </row>
    <row r="7729" spans="1:3" x14ac:dyDescent="0.25">
      <c r="A7729" s="56" t="s">
        <v>381</v>
      </c>
      <c r="B7729" s="56" t="s">
        <v>1417</v>
      </c>
      <c r="C7729" s="56" t="s">
        <v>5360</v>
      </c>
    </row>
    <row r="7730" spans="1:3" x14ac:dyDescent="0.25">
      <c r="A7730" s="56" t="s">
        <v>381</v>
      </c>
      <c r="B7730" s="56" t="s">
        <v>1969</v>
      </c>
      <c r="C7730" s="56" t="s">
        <v>5359</v>
      </c>
    </row>
    <row r="7731" spans="1:3" x14ac:dyDescent="0.25">
      <c r="A7731" s="56" t="s">
        <v>381</v>
      </c>
      <c r="B7731" s="56" t="s">
        <v>1805</v>
      </c>
      <c r="C7731" s="56" t="s">
        <v>4446</v>
      </c>
    </row>
    <row r="7732" spans="1:3" x14ac:dyDescent="0.25">
      <c r="A7732" s="56" t="s">
        <v>381</v>
      </c>
      <c r="B7732" s="56" t="s">
        <v>1961</v>
      </c>
      <c r="C7732" s="56" t="s">
        <v>5361</v>
      </c>
    </row>
    <row r="7733" spans="1:3" x14ac:dyDescent="0.25">
      <c r="A7733" s="56" t="s">
        <v>381</v>
      </c>
      <c r="B7733" s="56" t="s">
        <v>1715</v>
      </c>
      <c r="C7733" s="56" t="s">
        <v>4445</v>
      </c>
    </row>
    <row r="7734" spans="1:3" x14ac:dyDescent="0.25">
      <c r="A7734" s="56" t="s">
        <v>381</v>
      </c>
      <c r="B7734" s="56" t="s">
        <v>1963</v>
      </c>
      <c r="C7734" s="56" t="s">
        <v>5361</v>
      </c>
    </row>
    <row r="7735" spans="1:3" x14ac:dyDescent="0.25">
      <c r="A7735" s="56" t="s">
        <v>381</v>
      </c>
      <c r="B7735" s="56" t="s">
        <v>1727</v>
      </c>
      <c r="C7735" s="56" t="s">
        <v>4445</v>
      </c>
    </row>
    <row r="7736" spans="1:3" x14ac:dyDescent="0.25">
      <c r="A7736" s="56" t="s">
        <v>381</v>
      </c>
      <c r="B7736" s="56" t="s">
        <v>1717</v>
      </c>
      <c r="C7736" s="56" t="s">
        <v>4444</v>
      </c>
    </row>
    <row r="7737" spans="1:3" x14ac:dyDescent="0.25">
      <c r="A7737" s="56" t="s">
        <v>381</v>
      </c>
      <c r="B7737" s="56" t="s">
        <v>1725</v>
      </c>
      <c r="C7737" s="56" t="s">
        <v>4445</v>
      </c>
    </row>
    <row r="7738" spans="1:3" x14ac:dyDescent="0.25">
      <c r="A7738" s="56" t="s">
        <v>381</v>
      </c>
      <c r="B7738" s="56" t="s">
        <v>1807</v>
      </c>
      <c r="C7738" s="56" t="s">
        <v>4446</v>
      </c>
    </row>
    <row r="7739" spans="1:3" x14ac:dyDescent="0.25">
      <c r="A7739" s="56" t="s">
        <v>381</v>
      </c>
      <c r="B7739" s="56" t="s">
        <v>2709</v>
      </c>
      <c r="C7739" s="56" t="s">
        <v>5362</v>
      </c>
    </row>
    <row r="7740" spans="1:3" x14ac:dyDescent="0.25">
      <c r="A7740" s="56" t="s">
        <v>381</v>
      </c>
      <c r="B7740" s="56" t="s">
        <v>1179</v>
      </c>
      <c r="C7740" s="56" t="s">
        <v>4460</v>
      </c>
    </row>
    <row r="7741" spans="1:3" x14ac:dyDescent="0.25">
      <c r="A7741" s="56" t="s">
        <v>381</v>
      </c>
      <c r="B7741" s="56" t="s">
        <v>1711</v>
      </c>
      <c r="C7741" s="56" t="s">
        <v>4445</v>
      </c>
    </row>
    <row r="7742" spans="1:3" x14ac:dyDescent="0.25">
      <c r="A7742" s="56" t="s">
        <v>381</v>
      </c>
      <c r="B7742" s="56" t="s">
        <v>1003</v>
      </c>
      <c r="C7742" s="56" t="s">
        <v>4446</v>
      </c>
    </row>
    <row r="7743" spans="1:3" x14ac:dyDescent="0.25">
      <c r="A7743" s="56" t="s">
        <v>381</v>
      </c>
      <c r="B7743" s="56" t="s">
        <v>1311</v>
      </c>
      <c r="C7743" s="56" t="s">
        <v>5359</v>
      </c>
    </row>
    <row r="7744" spans="1:3" x14ac:dyDescent="0.25">
      <c r="A7744" s="56" t="s">
        <v>381</v>
      </c>
      <c r="B7744" s="56" t="s">
        <v>2539</v>
      </c>
      <c r="C7744" s="56" t="s">
        <v>4446</v>
      </c>
    </row>
    <row r="7745" spans="1:3" x14ac:dyDescent="0.25">
      <c r="A7745" s="56" t="s">
        <v>381</v>
      </c>
      <c r="B7745" s="56" t="s">
        <v>1809</v>
      </c>
      <c r="C7745" s="56" t="s">
        <v>4446</v>
      </c>
    </row>
    <row r="7746" spans="1:3" x14ac:dyDescent="0.25">
      <c r="A7746" s="56" t="s">
        <v>381</v>
      </c>
      <c r="B7746" s="56" t="s">
        <v>2749</v>
      </c>
      <c r="C7746" s="56" t="s">
        <v>4535</v>
      </c>
    </row>
    <row r="7747" spans="1:3" x14ac:dyDescent="0.25">
      <c r="A7747" s="56" t="s">
        <v>381</v>
      </c>
      <c r="B7747" s="56" t="s">
        <v>2765</v>
      </c>
      <c r="C7747" s="56" t="s">
        <v>4458</v>
      </c>
    </row>
    <row r="7748" spans="1:3" x14ac:dyDescent="0.25">
      <c r="A7748" s="56" t="s">
        <v>381</v>
      </c>
      <c r="B7748" s="56" t="s">
        <v>1723</v>
      </c>
      <c r="C7748" s="56" t="s">
        <v>4445</v>
      </c>
    </row>
    <row r="7749" spans="1:3" x14ac:dyDescent="0.25">
      <c r="A7749" s="56" t="s">
        <v>381</v>
      </c>
      <c r="B7749" s="56" t="s">
        <v>659</v>
      </c>
      <c r="C7749" s="56" t="s">
        <v>4446</v>
      </c>
    </row>
    <row r="7750" spans="1:3" x14ac:dyDescent="0.25">
      <c r="A7750" s="56" t="s">
        <v>381</v>
      </c>
      <c r="B7750" s="56" t="s">
        <v>2751</v>
      </c>
      <c r="C7750" s="56" t="s">
        <v>4535</v>
      </c>
    </row>
    <row r="7751" spans="1:3" x14ac:dyDescent="0.25">
      <c r="A7751" s="56" t="s">
        <v>381</v>
      </c>
      <c r="B7751" s="56" t="s">
        <v>1309</v>
      </c>
      <c r="C7751" s="56" t="s">
        <v>5359</v>
      </c>
    </row>
    <row r="7752" spans="1:3" x14ac:dyDescent="0.25">
      <c r="A7752" s="56" t="s">
        <v>381</v>
      </c>
      <c r="B7752" s="56" t="s">
        <v>1649</v>
      </c>
      <c r="C7752" s="56" t="s">
        <v>5359</v>
      </c>
    </row>
    <row r="7753" spans="1:3" x14ac:dyDescent="0.25">
      <c r="A7753" s="56" t="s">
        <v>381</v>
      </c>
      <c r="B7753" s="56" t="s">
        <v>1997</v>
      </c>
      <c r="C7753" s="56" t="s">
        <v>4446</v>
      </c>
    </row>
    <row r="7754" spans="1:3" x14ac:dyDescent="0.25">
      <c r="A7754" s="56" t="s">
        <v>381</v>
      </c>
      <c r="B7754" s="56" t="s">
        <v>1713</v>
      </c>
      <c r="C7754" s="56" t="s">
        <v>4445</v>
      </c>
    </row>
    <row r="7755" spans="1:3" x14ac:dyDescent="0.25">
      <c r="A7755" s="56" t="s">
        <v>381</v>
      </c>
      <c r="B7755" s="56" t="s">
        <v>2767</v>
      </c>
      <c r="C7755" s="56" t="s">
        <v>4458</v>
      </c>
    </row>
    <row r="7756" spans="1:3" x14ac:dyDescent="0.25">
      <c r="A7756" s="56" t="s">
        <v>381</v>
      </c>
      <c r="B7756" s="56" t="s">
        <v>2151</v>
      </c>
      <c r="C7756" s="56" t="s">
        <v>4446</v>
      </c>
    </row>
    <row r="7757" spans="1:3" x14ac:dyDescent="0.25">
      <c r="A7757" s="56" t="s">
        <v>381</v>
      </c>
      <c r="B7757" s="56" t="s">
        <v>1241</v>
      </c>
      <c r="C7757" s="56" t="s">
        <v>5363</v>
      </c>
    </row>
    <row r="7758" spans="1:3" x14ac:dyDescent="0.25">
      <c r="A7758" s="56" t="s">
        <v>381</v>
      </c>
      <c r="B7758" s="56" t="s">
        <v>1305</v>
      </c>
      <c r="C7758" s="56" t="s">
        <v>5359</v>
      </c>
    </row>
    <row r="7759" spans="1:3" x14ac:dyDescent="0.25">
      <c r="A7759" s="56" t="s">
        <v>3404</v>
      </c>
      <c r="B7759" s="56" t="s">
        <v>1723</v>
      </c>
      <c r="C7759" s="56" t="s">
        <v>4666</v>
      </c>
    </row>
    <row r="7760" spans="1:3" x14ac:dyDescent="0.25">
      <c r="A7760" s="56" t="s">
        <v>3404</v>
      </c>
      <c r="B7760" s="56" t="s">
        <v>2517</v>
      </c>
      <c r="C7760" s="56" t="s">
        <v>4446</v>
      </c>
    </row>
    <row r="7761" spans="1:3" x14ac:dyDescent="0.25">
      <c r="A7761" s="56" t="s">
        <v>3404</v>
      </c>
      <c r="B7761" s="56" t="s">
        <v>1707</v>
      </c>
      <c r="C7761" s="56" t="s">
        <v>4448</v>
      </c>
    </row>
    <row r="7762" spans="1:3" x14ac:dyDescent="0.25">
      <c r="A7762" s="56" t="s">
        <v>3404</v>
      </c>
      <c r="B7762" s="56" t="s">
        <v>2765</v>
      </c>
      <c r="C7762" s="56" t="s">
        <v>4447</v>
      </c>
    </row>
    <row r="7763" spans="1:3" x14ac:dyDescent="0.25">
      <c r="A7763" s="56" t="s">
        <v>3404</v>
      </c>
      <c r="B7763" s="56" t="s">
        <v>1719</v>
      </c>
      <c r="C7763" s="56" t="s">
        <v>4451</v>
      </c>
    </row>
    <row r="7764" spans="1:3" x14ac:dyDescent="0.25">
      <c r="A7764" s="56" t="s">
        <v>3404</v>
      </c>
      <c r="B7764" s="56" t="s">
        <v>2539</v>
      </c>
      <c r="C7764" s="56" t="s">
        <v>4446</v>
      </c>
    </row>
    <row r="7765" spans="1:3" x14ac:dyDescent="0.25">
      <c r="A7765" s="56" t="s">
        <v>3404</v>
      </c>
      <c r="B7765" s="56" t="s">
        <v>2767</v>
      </c>
      <c r="C7765" s="56" t="s">
        <v>4447</v>
      </c>
    </row>
    <row r="7766" spans="1:3" x14ac:dyDescent="0.25">
      <c r="A7766" s="56" t="s">
        <v>3404</v>
      </c>
      <c r="B7766" s="56" t="s">
        <v>1179</v>
      </c>
      <c r="C7766" s="56" t="s">
        <v>4449</v>
      </c>
    </row>
    <row r="7767" spans="1:3" x14ac:dyDescent="0.25">
      <c r="A7767" s="56" t="s">
        <v>3404</v>
      </c>
      <c r="B7767" s="56" t="s">
        <v>1711</v>
      </c>
      <c r="C7767" s="56" t="s">
        <v>4488</v>
      </c>
    </row>
    <row r="7768" spans="1:3" x14ac:dyDescent="0.25">
      <c r="A7768" s="56" t="s">
        <v>3404</v>
      </c>
      <c r="B7768" s="56" t="s">
        <v>1717</v>
      </c>
      <c r="C7768" s="56" t="s">
        <v>4461</v>
      </c>
    </row>
    <row r="7769" spans="1:3" x14ac:dyDescent="0.25">
      <c r="A7769" s="56" t="s">
        <v>3485</v>
      </c>
      <c r="B7769" s="56" t="s">
        <v>1997</v>
      </c>
      <c r="C7769" s="56" t="s">
        <v>4446</v>
      </c>
    </row>
    <row r="7770" spans="1:3" x14ac:dyDescent="0.25">
      <c r="A7770" s="56" t="s">
        <v>3485</v>
      </c>
      <c r="B7770" s="56" t="s">
        <v>1649</v>
      </c>
      <c r="C7770" s="56" t="s">
        <v>5364</v>
      </c>
    </row>
    <row r="7771" spans="1:3" x14ac:dyDescent="0.25">
      <c r="A7771" s="56" t="s">
        <v>3485</v>
      </c>
      <c r="B7771" s="56" t="s">
        <v>2517</v>
      </c>
      <c r="C7771" s="56" t="s">
        <v>5365</v>
      </c>
    </row>
    <row r="7772" spans="1:3" x14ac:dyDescent="0.25">
      <c r="A7772" s="56" t="s">
        <v>3485</v>
      </c>
      <c r="B7772" s="56" t="s">
        <v>659</v>
      </c>
      <c r="C7772" s="56" t="s">
        <v>4995</v>
      </c>
    </row>
    <row r="7773" spans="1:3" x14ac:dyDescent="0.25">
      <c r="A7773" s="56" t="s">
        <v>3485</v>
      </c>
      <c r="B7773" s="56" t="s">
        <v>1805</v>
      </c>
      <c r="C7773" s="56" t="s">
        <v>5144</v>
      </c>
    </row>
    <row r="7774" spans="1:3" x14ac:dyDescent="0.25">
      <c r="A7774" s="56" t="s">
        <v>3485</v>
      </c>
      <c r="B7774" s="56" t="s">
        <v>1305</v>
      </c>
      <c r="C7774" s="56" t="s">
        <v>5364</v>
      </c>
    </row>
    <row r="7775" spans="1:3" x14ac:dyDescent="0.25">
      <c r="A7775" s="56" t="s">
        <v>3485</v>
      </c>
      <c r="B7775" s="56" t="s">
        <v>1809</v>
      </c>
      <c r="C7775" s="56" t="s">
        <v>4496</v>
      </c>
    </row>
    <row r="7776" spans="1:3" x14ac:dyDescent="0.25">
      <c r="A7776" s="56" t="s">
        <v>3485</v>
      </c>
      <c r="B7776" s="56" t="s">
        <v>1307</v>
      </c>
      <c r="C7776" s="56" t="s">
        <v>5364</v>
      </c>
    </row>
    <row r="7777" spans="1:3" x14ac:dyDescent="0.25">
      <c r="A7777" s="56" t="s">
        <v>3485</v>
      </c>
      <c r="B7777" s="56" t="s">
        <v>1003</v>
      </c>
      <c r="C7777" s="56" t="s">
        <v>4995</v>
      </c>
    </row>
    <row r="7778" spans="1:3" x14ac:dyDescent="0.25">
      <c r="A7778" s="56" t="s">
        <v>3485</v>
      </c>
      <c r="B7778" s="56" t="s">
        <v>1309</v>
      </c>
      <c r="C7778" s="56" t="s">
        <v>5364</v>
      </c>
    </row>
    <row r="7779" spans="1:3" x14ac:dyDescent="0.25">
      <c r="A7779" s="56" t="s">
        <v>3485</v>
      </c>
      <c r="B7779" s="56" t="s">
        <v>1807</v>
      </c>
      <c r="C7779" s="56" t="s">
        <v>5144</v>
      </c>
    </row>
    <row r="7780" spans="1:3" x14ac:dyDescent="0.25">
      <c r="A7780" s="56" t="s">
        <v>3485</v>
      </c>
      <c r="B7780" s="56" t="s">
        <v>2539</v>
      </c>
      <c r="C7780" s="56" t="s">
        <v>5365</v>
      </c>
    </row>
    <row r="7781" spans="1:3" x14ac:dyDescent="0.25">
      <c r="A7781" s="56" t="s">
        <v>3485</v>
      </c>
      <c r="B7781" s="56" t="s">
        <v>1707</v>
      </c>
      <c r="C7781" s="56" t="s">
        <v>5366</v>
      </c>
    </row>
    <row r="7782" spans="1:3" x14ac:dyDescent="0.25">
      <c r="A7782" s="56" t="s">
        <v>3485</v>
      </c>
      <c r="B7782" s="56" t="s">
        <v>1255</v>
      </c>
      <c r="C7782" s="56" t="s">
        <v>5144</v>
      </c>
    </row>
    <row r="7783" spans="1:3" x14ac:dyDescent="0.25">
      <c r="A7783" s="56" t="s">
        <v>3485</v>
      </c>
      <c r="B7783" s="56" t="s">
        <v>1967</v>
      </c>
      <c r="C7783" s="56" t="s">
        <v>5364</v>
      </c>
    </row>
    <row r="7784" spans="1:3" x14ac:dyDescent="0.25">
      <c r="A7784" s="56" t="s">
        <v>3485</v>
      </c>
      <c r="B7784" s="56" t="s">
        <v>1969</v>
      </c>
      <c r="C7784" s="56" t="s">
        <v>5364</v>
      </c>
    </row>
    <row r="7785" spans="1:3" x14ac:dyDescent="0.25">
      <c r="A7785" s="56" t="s">
        <v>3485</v>
      </c>
      <c r="B7785" s="56" t="s">
        <v>1311</v>
      </c>
      <c r="C7785" s="56" t="s">
        <v>5364</v>
      </c>
    </row>
    <row r="7786" spans="1:3" x14ac:dyDescent="0.25">
      <c r="A7786" s="56" t="s">
        <v>3485</v>
      </c>
      <c r="B7786" s="56" t="s">
        <v>1723</v>
      </c>
      <c r="C7786" s="56" t="s">
        <v>4666</v>
      </c>
    </row>
    <row r="7787" spans="1:3" x14ac:dyDescent="0.25">
      <c r="A7787" s="56" t="s">
        <v>3485</v>
      </c>
      <c r="B7787" s="56" t="s">
        <v>1995</v>
      </c>
      <c r="C7787" s="56" t="s">
        <v>4446</v>
      </c>
    </row>
    <row r="7788" spans="1:3" x14ac:dyDescent="0.25">
      <c r="A7788" s="56" t="s">
        <v>3485</v>
      </c>
      <c r="B7788" s="56" t="s">
        <v>2151</v>
      </c>
      <c r="C7788" s="56" t="s">
        <v>4446</v>
      </c>
    </row>
    <row r="7789" spans="1:3" x14ac:dyDescent="0.25">
      <c r="A7789" s="56" t="s">
        <v>3485</v>
      </c>
      <c r="B7789" s="56" t="s">
        <v>1717</v>
      </c>
      <c r="C7789" s="56" t="s">
        <v>4444</v>
      </c>
    </row>
    <row r="7790" spans="1:3" x14ac:dyDescent="0.25">
      <c r="A7790" s="56" t="s">
        <v>249</v>
      </c>
      <c r="B7790" s="56" t="s">
        <v>1711</v>
      </c>
      <c r="C7790" s="56" t="s">
        <v>4666</v>
      </c>
    </row>
    <row r="7791" spans="1:3" x14ac:dyDescent="0.25">
      <c r="A7791" s="56" t="s">
        <v>249</v>
      </c>
      <c r="B7791" s="56" t="s">
        <v>1963</v>
      </c>
      <c r="C7791" s="56" t="s">
        <v>5038</v>
      </c>
    </row>
    <row r="7792" spans="1:3" x14ac:dyDescent="0.25">
      <c r="A7792" s="56" t="s">
        <v>249</v>
      </c>
      <c r="B7792" s="56" t="s">
        <v>2387</v>
      </c>
      <c r="C7792" s="56" t="s">
        <v>5300</v>
      </c>
    </row>
    <row r="7793" spans="1:3" x14ac:dyDescent="0.25">
      <c r="A7793" s="56" t="s">
        <v>249</v>
      </c>
      <c r="B7793" s="56" t="s">
        <v>1959</v>
      </c>
      <c r="C7793" s="56" t="s">
        <v>5038</v>
      </c>
    </row>
    <row r="7794" spans="1:3" x14ac:dyDescent="0.25">
      <c r="A7794" s="56" t="s">
        <v>249</v>
      </c>
      <c r="B7794" s="56" t="s">
        <v>1807</v>
      </c>
      <c r="C7794" s="56" t="s">
        <v>4446</v>
      </c>
    </row>
    <row r="7795" spans="1:3" x14ac:dyDescent="0.25">
      <c r="A7795" s="56" t="s">
        <v>249</v>
      </c>
      <c r="B7795" s="56" t="s">
        <v>1809</v>
      </c>
      <c r="C7795" s="56" t="s">
        <v>4446</v>
      </c>
    </row>
    <row r="7796" spans="1:3" x14ac:dyDescent="0.25">
      <c r="A7796" s="56" t="s">
        <v>249</v>
      </c>
      <c r="B7796" s="56" t="s">
        <v>1003</v>
      </c>
      <c r="C7796" s="56" t="s">
        <v>4446</v>
      </c>
    </row>
    <row r="7797" spans="1:3" x14ac:dyDescent="0.25">
      <c r="A7797" s="56" t="s">
        <v>249</v>
      </c>
      <c r="B7797" s="56" t="s">
        <v>2765</v>
      </c>
      <c r="C7797" s="56" t="s">
        <v>4458</v>
      </c>
    </row>
    <row r="7798" spans="1:3" x14ac:dyDescent="0.25">
      <c r="A7798" s="56" t="s">
        <v>249</v>
      </c>
      <c r="B7798" s="56" t="s">
        <v>2749</v>
      </c>
      <c r="C7798" s="56" t="s">
        <v>4535</v>
      </c>
    </row>
    <row r="7799" spans="1:3" x14ac:dyDescent="0.25">
      <c r="A7799" s="56" t="s">
        <v>249</v>
      </c>
      <c r="B7799" s="56" t="s">
        <v>1707</v>
      </c>
      <c r="C7799" s="56" t="s">
        <v>4472</v>
      </c>
    </row>
    <row r="7800" spans="1:3" x14ac:dyDescent="0.25">
      <c r="A7800" s="56" t="s">
        <v>249</v>
      </c>
      <c r="B7800" s="56" t="s">
        <v>1997</v>
      </c>
      <c r="C7800" s="56" t="s">
        <v>4446</v>
      </c>
    </row>
    <row r="7801" spans="1:3" x14ac:dyDescent="0.25">
      <c r="A7801" s="56" t="s">
        <v>249</v>
      </c>
      <c r="B7801" s="56" t="s">
        <v>2539</v>
      </c>
      <c r="C7801" s="56" t="s">
        <v>4446</v>
      </c>
    </row>
    <row r="7802" spans="1:3" x14ac:dyDescent="0.25">
      <c r="A7802" s="56" t="s">
        <v>249</v>
      </c>
      <c r="B7802" s="56" t="s">
        <v>1969</v>
      </c>
      <c r="C7802" s="56" t="s">
        <v>5367</v>
      </c>
    </row>
    <row r="7803" spans="1:3" x14ac:dyDescent="0.25">
      <c r="A7803" s="56" t="s">
        <v>249</v>
      </c>
      <c r="B7803" s="56" t="s">
        <v>1311</v>
      </c>
      <c r="C7803" s="56" t="s">
        <v>5367</v>
      </c>
    </row>
    <row r="7804" spans="1:3" x14ac:dyDescent="0.25">
      <c r="A7804" s="56" t="s">
        <v>249</v>
      </c>
      <c r="B7804" s="56" t="s">
        <v>1723</v>
      </c>
      <c r="C7804" s="56" t="s">
        <v>4666</v>
      </c>
    </row>
    <row r="7805" spans="1:3" x14ac:dyDescent="0.25">
      <c r="A7805" s="56" t="s">
        <v>249</v>
      </c>
      <c r="B7805" s="56" t="s">
        <v>1961</v>
      </c>
      <c r="C7805" s="56" t="s">
        <v>5038</v>
      </c>
    </row>
    <row r="7806" spans="1:3" x14ac:dyDescent="0.25">
      <c r="A7806" s="56" t="s">
        <v>249</v>
      </c>
      <c r="B7806" s="56" t="s">
        <v>2151</v>
      </c>
      <c r="C7806" s="56" t="s">
        <v>4446</v>
      </c>
    </row>
    <row r="7807" spans="1:3" x14ac:dyDescent="0.25">
      <c r="A7807" s="56" t="s">
        <v>249</v>
      </c>
      <c r="B7807" s="56" t="s">
        <v>1307</v>
      </c>
      <c r="C7807" s="56" t="s">
        <v>5367</v>
      </c>
    </row>
    <row r="7808" spans="1:3" x14ac:dyDescent="0.25">
      <c r="A7808" s="56" t="s">
        <v>249</v>
      </c>
      <c r="B7808" s="56" t="s">
        <v>1717</v>
      </c>
      <c r="C7808" s="56" t="s">
        <v>4711</v>
      </c>
    </row>
    <row r="7809" spans="1:3" x14ac:dyDescent="0.25">
      <c r="A7809" s="56" t="s">
        <v>249</v>
      </c>
      <c r="B7809" s="56" t="s">
        <v>1805</v>
      </c>
      <c r="C7809" s="56" t="s">
        <v>4446</v>
      </c>
    </row>
    <row r="7810" spans="1:3" x14ac:dyDescent="0.25">
      <c r="A7810" s="56" t="s">
        <v>249</v>
      </c>
      <c r="B7810" s="56" t="s">
        <v>2517</v>
      </c>
      <c r="C7810" s="56" t="s">
        <v>4446</v>
      </c>
    </row>
    <row r="7811" spans="1:3" x14ac:dyDescent="0.25">
      <c r="A7811" s="56" t="s">
        <v>249</v>
      </c>
      <c r="B7811" s="56" t="s">
        <v>1179</v>
      </c>
      <c r="C7811" s="56" t="s">
        <v>4460</v>
      </c>
    </row>
    <row r="7812" spans="1:3" x14ac:dyDescent="0.25">
      <c r="A7812" s="56" t="s">
        <v>249</v>
      </c>
      <c r="B7812" s="56" t="s">
        <v>1255</v>
      </c>
      <c r="C7812" s="56" t="s">
        <v>4446</v>
      </c>
    </row>
    <row r="7813" spans="1:3" x14ac:dyDescent="0.25">
      <c r="A7813" s="56" t="s">
        <v>249</v>
      </c>
      <c r="B7813" s="56" t="s">
        <v>1241</v>
      </c>
      <c r="C7813" s="56" t="s">
        <v>4586</v>
      </c>
    </row>
    <row r="7814" spans="1:3" x14ac:dyDescent="0.25">
      <c r="A7814" s="56" t="s">
        <v>249</v>
      </c>
      <c r="B7814" s="56" t="s">
        <v>659</v>
      </c>
      <c r="C7814" s="56" t="s">
        <v>4446</v>
      </c>
    </row>
    <row r="7815" spans="1:3" x14ac:dyDescent="0.25">
      <c r="A7815" s="56" t="s">
        <v>249</v>
      </c>
      <c r="B7815" s="56" t="s">
        <v>2751</v>
      </c>
      <c r="C7815" s="56" t="s">
        <v>4535</v>
      </c>
    </row>
    <row r="7816" spans="1:3" x14ac:dyDescent="0.25">
      <c r="A7816" s="56" t="s">
        <v>249</v>
      </c>
      <c r="B7816" s="56" t="s">
        <v>1995</v>
      </c>
      <c r="C7816" s="56" t="s">
        <v>4446</v>
      </c>
    </row>
    <row r="7817" spans="1:3" x14ac:dyDescent="0.25">
      <c r="A7817" s="56" t="s">
        <v>249</v>
      </c>
      <c r="B7817" s="56" t="s">
        <v>1649</v>
      </c>
      <c r="C7817" s="56" t="s">
        <v>5367</v>
      </c>
    </row>
    <row r="7818" spans="1:3" x14ac:dyDescent="0.25">
      <c r="A7818" s="56" t="s">
        <v>249</v>
      </c>
      <c r="B7818" s="56" t="s">
        <v>2767</v>
      </c>
      <c r="C7818" s="56" t="s">
        <v>4458</v>
      </c>
    </row>
    <row r="7819" spans="1:3" x14ac:dyDescent="0.25">
      <c r="A7819" s="56" t="s">
        <v>249</v>
      </c>
      <c r="B7819" s="56" t="s">
        <v>1305</v>
      </c>
      <c r="C7819" s="56" t="s">
        <v>5367</v>
      </c>
    </row>
    <row r="7820" spans="1:3" x14ac:dyDescent="0.25">
      <c r="A7820" s="56" t="s">
        <v>249</v>
      </c>
      <c r="B7820" s="56" t="s">
        <v>1967</v>
      </c>
      <c r="C7820" s="56" t="s">
        <v>5367</v>
      </c>
    </row>
    <row r="7821" spans="1:3" x14ac:dyDescent="0.25">
      <c r="A7821" s="56" t="s">
        <v>249</v>
      </c>
      <c r="B7821" s="56" t="s">
        <v>1309</v>
      </c>
      <c r="C7821" s="56" t="s">
        <v>5367</v>
      </c>
    </row>
    <row r="7822" spans="1:3" x14ac:dyDescent="0.25">
      <c r="A7822" s="56" t="s">
        <v>183</v>
      </c>
      <c r="B7822" s="56" t="s">
        <v>1967</v>
      </c>
      <c r="C7822" s="56" t="s">
        <v>5368</v>
      </c>
    </row>
    <row r="7823" spans="1:3" x14ac:dyDescent="0.25">
      <c r="A7823" s="56" t="s">
        <v>183</v>
      </c>
      <c r="B7823" s="56" t="s">
        <v>1717</v>
      </c>
      <c r="C7823" s="56" t="s">
        <v>4444</v>
      </c>
    </row>
    <row r="7824" spans="1:3" x14ac:dyDescent="0.25">
      <c r="A7824" s="56" t="s">
        <v>183</v>
      </c>
      <c r="B7824" s="56" t="s">
        <v>1649</v>
      </c>
      <c r="C7824" s="56" t="s">
        <v>5368</v>
      </c>
    </row>
    <row r="7825" spans="1:3" x14ac:dyDescent="0.25">
      <c r="A7825" s="56" t="s">
        <v>183</v>
      </c>
      <c r="B7825" s="56" t="s">
        <v>1713</v>
      </c>
      <c r="C7825" s="56" t="s">
        <v>4445</v>
      </c>
    </row>
    <row r="7826" spans="1:3" x14ac:dyDescent="0.25">
      <c r="A7826" s="56" t="s">
        <v>183</v>
      </c>
      <c r="B7826" s="56" t="s">
        <v>2151</v>
      </c>
      <c r="C7826" s="56" t="s">
        <v>4446</v>
      </c>
    </row>
    <row r="7827" spans="1:3" x14ac:dyDescent="0.25">
      <c r="A7827" s="56" t="s">
        <v>183</v>
      </c>
      <c r="B7827" s="56" t="s">
        <v>1723</v>
      </c>
      <c r="C7827" s="56" t="s">
        <v>4445</v>
      </c>
    </row>
    <row r="7828" spans="1:3" x14ac:dyDescent="0.25">
      <c r="A7828" s="56" t="s">
        <v>183</v>
      </c>
      <c r="B7828" s="56" t="s">
        <v>1307</v>
      </c>
      <c r="C7828" s="56" t="s">
        <v>5368</v>
      </c>
    </row>
    <row r="7829" spans="1:3" x14ac:dyDescent="0.25">
      <c r="A7829" s="56" t="s">
        <v>183</v>
      </c>
      <c r="B7829" s="56" t="s">
        <v>2767</v>
      </c>
      <c r="C7829" s="56" t="s">
        <v>4447</v>
      </c>
    </row>
    <row r="7830" spans="1:3" x14ac:dyDescent="0.25">
      <c r="A7830" s="56" t="s">
        <v>183</v>
      </c>
      <c r="B7830" s="56" t="s">
        <v>1719</v>
      </c>
      <c r="C7830" s="56" t="s">
        <v>4459</v>
      </c>
    </row>
    <row r="7831" spans="1:3" x14ac:dyDescent="0.25">
      <c r="A7831" s="56" t="s">
        <v>183</v>
      </c>
      <c r="B7831" s="56" t="s">
        <v>1997</v>
      </c>
      <c r="C7831" s="56" t="s">
        <v>4446</v>
      </c>
    </row>
    <row r="7832" spans="1:3" x14ac:dyDescent="0.25">
      <c r="A7832" s="56" t="s">
        <v>183</v>
      </c>
      <c r="B7832" s="56" t="s">
        <v>1311</v>
      </c>
      <c r="C7832" s="56" t="s">
        <v>5368</v>
      </c>
    </row>
    <row r="7833" spans="1:3" x14ac:dyDescent="0.25">
      <c r="A7833" s="56" t="s">
        <v>183</v>
      </c>
      <c r="B7833" s="56" t="s">
        <v>2539</v>
      </c>
      <c r="C7833" s="56" t="s">
        <v>4446</v>
      </c>
    </row>
    <row r="7834" spans="1:3" x14ac:dyDescent="0.25">
      <c r="A7834" s="56" t="s">
        <v>183</v>
      </c>
      <c r="B7834" s="56" t="s">
        <v>1969</v>
      </c>
      <c r="C7834" s="56" t="s">
        <v>5368</v>
      </c>
    </row>
    <row r="7835" spans="1:3" x14ac:dyDescent="0.25">
      <c r="A7835" s="56" t="s">
        <v>183</v>
      </c>
      <c r="B7835" s="56" t="s">
        <v>1707</v>
      </c>
      <c r="C7835" s="56" t="s">
        <v>4448</v>
      </c>
    </row>
    <row r="7836" spans="1:3" x14ac:dyDescent="0.25">
      <c r="A7836" s="56" t="s">
        <v>183</v>
      </c>
      <c r="B7836" s="56" t="s">
        <v>659</v>
      </c>
      <c r="C7836" s="56" t="s">
        <v>4446</v>
      </c>
    </row>
    <row r="7837" spans="1:3" x14ac:dyDescent="0.25">
      <c r="A7837" s="56" t="s">
        <v>183</v>
      </c>
      <c r="B7837" s="56" t="s">
        <v>1995</v>
      </c>
      <c r="C7837" s="56" t="s">
        <v>4446</v>
      </c>
    </row>
    <row r="7838" spans="1:3" x14ac:dyDescent="0.25">
      <c r="A7838" s="56" t="s">
        <v>183</v>
      </c>
      <c r="B7838" s="56" t="s">
        <v>1241</v>
      </c>
      <c r="C7838" s="56" t="s">
        <v>5369</v>
      </c>
    </row>
    <row r="7839" spans="1:3" x14ac:dyDescent="0.25">
      <c r="A7839" s="56" t="s">
        <v>183</v>
      </c>
      <c r="B7839" s="56" t="s">
        <v>1255</v>
      </c>
      <c r="C7839" s="56" t="s">
        <v>4446</v>
      </c>
    </row>
    <row r="7840" spans="1:3" x14ac:dyDescent="0.25">
      <c r="A7840" s="56" t="s">
        <v>183</v>
      </c>
      <c r="B7840" s="56" t="s">
        <v>2765</v>
      </c>
      <c r="C7840" s="56" t="s">
        <v>4447</v>
      </c>
    </row>
    <row r="7841" spans="1:3" x14ac:dyDescent="0.25">
      <c r="A7841" s="56" t="s">
        <v>183</v>
      </c>
      <c r="B7841" s="56" t="s">
        <v>1003</v>
      </c>
      <c r="C7841" s="56" t="s">
        <v>4446</v>
      </c>
    </row>
    <row r="7842" spans="1:3" x14ac:dyDescent="0.25">
      <c r="A7842" s="56" t="s">
        <v>183</v>
      </c>
      <c r="B7842" s="56" t="s">
        <v>1727</v>
      </c>
      <c r="C7842" s="56" t="s">
        <v>4445</v>
      </c>
    </row>
    <row r="7843" spans="1:3" x14ac:dyDescent="0.25">
      <c r="A7843" s="56" t="s">
        <v>183</v>
      </c>
      <c r="B7843" s="56" t="s">
        <v>1179</v>
      </c>
      <c r="C7843" s="56" t="s">
        <v>4449</v>
      </c>
    </row>
    <row r="7844" spans="1:3" x14ac:dyDescent="0.25">
      <c r="A7844" s="56" t="s">
        <v>183</v>
      </c>
      <c r="B7844" s="56" t="s">
        <v>1305</v>
      </c>
      <c r="C7844" s="56" t="s">
        <v>5368</v>
      </c>
    </row>
    <row r="7845" spans="1:3" x14ac:dyDescent="0.25">
      <c r="A7845" s="56" t="s">
        <v>183</v>
      </c>
      <c r="B7845" s="56" t="s">
        <v>2517</v>
      </c>
      <c r="C7845" s="56" t="s">
        <v>4446</v>
      </c>
    </row>
    <row r="7846" spans="1:3" x14ac:dyDescent="0.25">
      <c r="A7846" s="56" t="s">
        <v>183</v>
      </c>
      <c r="B7846" s="56" t="s">
        <v>1809</v>
      </c>
      <c r="C7846" s="56" t="s">
        <v>4446</v>
      </c>
    </row>
    <row r="7847" spans="1:3" x14ac:dyDescent="0.25">
      <c r="A7847" s="56" t="s">
        <v>183</v>
      </c>
      <c r="B7847" s="56" t="s">
        <v>1807</v>
      </c>
      <c r="C7847" s="56" t="s">
        <v>4446</v>
      </c>
    </row>
    <row r="7848" spans="1:3" x14ac:dyDescent="0.25">
      <c r="A7848" s="56" t="s">
        <v>183</v>
      </c>
      <c r="B7848" s="56" t="s">
        <v>1309</v>
      </c>
      <c r="C7848" s="56" t="s">
        <v>5368</v>
      </c>
    </row>
    <row r="7849" spans="1:3" x14ac:dyDescent="0.25">
      <c r="A7849" s="56" t="s">
        <v>183</v>
      </c>
      <c r="B7849" s="56" t="s">
        <v>1725</v>
      </c>
      <c r="C7849" s="56" t="s">
        <v>4445</v>
      </c>
    </row>
    <row r="7850" spans="1:3" x14ac:dyDescent="0.25">
      <c r="A7850" s="56" t="s">
        <v>183</v>
      </c>
      <c r="B7850" s="56" t="s">
        <v>1715</v>
      </c>
      <c r="C7850" s="56" t="s">
        <v>4445</v>
      </c>
    </row>
    <row r="7851" spans="1:3" x14ac:dyDescent="0.25">
      <c r="A7851" s="56" t="s">
        <v>183</v>
      </c>
      <c r="B7851" s="56" t="s">
        <v>1805</v>
      </c>
      <c r="C7851" s="56" t="s">
        <v>4446</v>
      </c>
    </row>
    <row r="7852" spans="1:3" x14ac:dyDescent="0.25">
      <c r="A7852" s="56" t="s">
        <v>183</v>
      </c>
      <c r="B7852" s="56" t="s">
        <v>1711</v>
      </c>
      <c r="C7852" s="56" t="s">
        <v>4445</v>
      </c>
    </row>
    <row r="7853" spans="1:3" x14ac:dyDescent="0.25">
      <c r="A7853" s="56" t="s">
        <v>3389</v>
      </c>
      <c r="B7853" s="56" t="s">
        <v>2355</v>
      </c>
      <c r="C7853" s="56" t="s">
        <v>4717</v>
      </c>
    </row>
    <row r="7854" spans="1:3" x14ac:dyDescent="0.25">
      <c r="A7854" s="56" t="s">
        <v>3389</v>
      </c>
      <c r="B7854" s="56" t="s">
        <v>2631</v>
      </c>
      <c r="C7854" s="56" t="s">
        <v>4718</v>
      </c>
    </row>
    <row r="7855" spans="1:3" x14ac:dyDescent="0.25">
      <c r="A7855" s="56" t="s">
        <v>3389</v>
      </c>
      <c r="B7855" s="56" t="s">
        <v>2359</v>
      </c>
      <c r="C7855" s="56" t="s">
        <v>4717</v>
      </c>
    </row>
    <row r="7856" spans="1:3" x14ac:dyDescent="0.25">
      <c r="A7856" s="56" t="s">
        <v>3389</v>
      </c>
      <c r="B7856" s="56" t="s">
        <v>2349</v>
      </c>
      <c r="C7856" s="56" t="s">
        <v>4717</v>
      </c>
    </row>
    <row r="7857" spans="1:3" x14ac:dyDescent="0.25">
      <c r="A7857" s="56" t="s">
        <v>3389</v>
      </c>
      <c r="B7857" s="56" t="s">
        <v>2357</v>
      </c>
      <c r="C7857" s="56" t="s">
        <v>4717</v>
      </c>
    </row>
    <row r="7858" spans="1:3" x14ac:dyDescent="0.25">
      <c r="A7858" s="56" t="s">
        <v>3389</v>
      </c>
      <c r="B7858" s="56" t="s">
        <v>2761</v>
      </c>
      <c r="C7858" s="56" t="s">
        <v>5370</v>
      </c>
    </row>
    <row r="7859" spans="1:3" x14ac:dyDescent="0.25">
      <c r="A7859" s="56" t="s">
        <v>3389</v>
      </c>
      <c r="B7859" s="56" t="s">
        <v>2353</v>
      </c>
      <c r="C7859" s="56" t="s">
        <v>4717</v>
      </c>
    </row>
    <row r="7860" spans="1:3" x14ac:dyDescent="0.25">
      <c r="A7860" s="56" t="s">
        <v>3389</v>
      </c>
      <c r="B7860" s="56" t="s">
        <v>2613</v>
      </c>
      <c r="C7860" s="56" t="s">
        <v>4718</v>
      </c>
    </row>
    <row r="7861" spans="1:3" x14ac:dyDescent="0.25">
      <c r="A7861" s="56" t="s">
        <v>3389</v>
      </c>
      <c r="B7861" s="56" t="s">
        <v>2351</v>
      </c>
      <c r="C7861" s="56" t="s">
        <v>4717</v>
      </c>
    </row>
    <row r="7862" spans="1:3" x14ac:dyDescent="0.25">
      <c r="A7862" s="56" t="s">
        <v>3389</v>
      </c>
      <c r="B7862" s="56" t="s">
        <v>2763</v>
      </c>
      <c r="C7862" s="56" t="s">
        <v>5371</v>
      </c>
    </row>
    <row r="7863" spans="1:3" x14ac:dyDescent="0.25">
      <c r="A7863" s="56" t="s">
        <v>3462</v>
      </c>
      <c r="B7863" s="56" t="s">
        <v>1309</v>
      </c>
      <c r="C7863" s="56" t="s">
        <v>5372</v>
      </c>
    </row>
    <row r="7864" spans="1:3" x14ac:dyDescent="0.25">
      <c r="A7864" s="56" t="s">
        <v>3462</v>
      </c>
      <c r="B7864" s="56" t="s">
        <v>1805</v>
      </c>
      <c r="C7864" s="56" t="s">
        <v>4446</v>
      </c>
    </row>
    <row r="7865" spans="1:3" x14ac:dyDescent="0.25">
      <c r="A7865" s="56" t="s">
        <v>3462</v>
      </c>
      <c r="B7865" s="56" t="s">
        <v>1649</v>
      </c>
      <c r="C7865" s="56" t="s">
        <v>5372</v>
      </c>
    </row>
    <row r="7866" spans="1:3" x14ac:dyDescent="0.25">
      <c r="A7866" s="56" t="s">
        <v>3462</v>
      </c>
      <c r="B7866" s="56" t="s">
        <v>1719</v>
      </c>
      <c r="C7866" s="56" t="s">
        <v>5080</v>
      </c>
    </row>
    <row r="7867" spans="1:3" x14ac:dyDescent="0.25">
      <c r="A7867" s="56" t="s">
        <v>3462</v>
      </c>
      <c r="B7867" s="56" t="s">
        <v>1717</v>
      </c>
      <c r="C7867" s="56" t="s">
        <v>4444</v>
      </c>
    </row>
    <row r="7868" spans="1:3" x14ac:dyDescent="0.25">
      <c r="A7868" s="56" t="s">
        <v>3462</v>
      </c>
      <c r="B7868" s="56" t="s">
        <v>2151</v>
      </c>
      <c r="C7868" s="56" t="s">
        <v>4446</v>
      </c>
    </row>
    <row r="7869" spans="1:3" x14ac:dyDescent="0.25">
      <c r="A7869" s="56" t="s">
        <v>3462</v>
      </c>
      <c r="B7869" s="56" t="s">
        <v>1723</v>
      </c>
      <c r="C7869" s="56" t="s">
        <v>4445</v>
      </c>
    </row>
    <row r="7870" spans="1:3" x14ac:dyDescent="0.25">
      <c r="A7870" s="56" t="s">
        <v>3462</v>
      </c>
      <c r="B7870" s="56" t="s">
        <v>1003</v>
      </c>
      <c r="C7870" s="56" t="s">
        <v>4446</v>
      </c>
    </row>
    <row r="7871" spans="1:3" x14ac:dyDescent="0.25">
      <c r="A7871" s="56" t="s">
        <v>3462</v>
      </c>
      <c r="B7871" s="56" t="s">
        <v>1307</v>
      </c>
      <c r="C7871" s="56" t="s">
        <v>5372</v>
      </c>
    </row>
    <row r="7872" spans="1:3" x14ac:dyDescent="0.25">
      <c r="A7872" s="56" t="s">
        <v>3462</v>
      </c>
      <c r="B7872" s="56" t="s">
        <v>1713</v>
      </c>
      <c r="C7872" s="56" t="s">
        <v>4445</v>
      </c>
    </row>
    <row r="7873" spans="1:3" x14ac:dyDescent="0.25">
      <c r="A7873" s="56" t="s">
        <v>3462</v>
      </c>
      <c r="B7873" s="56" t="s">
        <v>1311</v>
      </c>
      <c r="C7873" s="56" t="s">
        <v>5372</v>
      </c>
    </row>
    <row r="7874" spans="1:3" x14ac:dyDescent="0.25">
      <c r="A7874" s="56" t="s">
        <v>3462</v>
      </c>
      <c r="B7874" s="56" t="s">
        <v>2517</v>
      </c>
      <c r="C7874" s="56" t="s">
        <v>4446</v>
      </c>
    </row>
    <row r="7875" spans="1:3" x14ac:dyDescent="0.25">
      <c r="A7875" s="56" t="s">
        <v>3462</v>
      </c>
      <c r="B7875" s="56" t="s">
        <v>2539</v>
      </c>
      <c r="C7875" s="56" t="s">
        <v>4446</v>
      </c>
    </row>
    <row r="7876" spans="1:3" x14ac:dyDescent="0.25">
      <c r="A7876" s="56" t="s">
        <v>3462</v>
      </c>
      <c r="B7876" s="56" t="s">
        <v>1997</v>
      </c>
      <c r="C7876" s="56" t="s">
        <v>4446</v>
      </c>
    </row>
    <row r="7877" spans="1:3" x14ac:dyDescent="0.25">
      <c r="A7877" s="56" t="s">
        <v>3462</v>
      </c>
      <c r="B7877" s="56" t="s">
        <v>1707</v>
      </c>
      <c r="C7877" s="56" t="s">
        <v>4448</v>
      </c>
    </row>
    <row r="7878" spans="1:3" x14ac:dyDescent="0.25">
      <c r="A7878" s="56" t="s">
        <v>3462</v>
      </c>
      <c r="B7878" s="56" t="s">
        <v>1969</v>
      </c>
      <c r="C7878" s="56" t="s">
        <v>5372</v>
      </c>
    </row>
    <row r="7879" spans="1:3" x14ac:dyDescent="0.25">
      <c r="A7879" s="56" t="s">
        <v>3462</v>
      </c>
      <c r="B7879" s="56" t="s">
        <v>1967</v>
      </c>
      <c r="C7879" s="56" t="s">
        <v>5372</v>
      </c>
    </row>
    <row r="7880" spans="1:3" x14ac:dyDescent="0.25">
      <c r="A7880" s="56" t="s">
        <v>3462</v>
      </c>
      <c r="B7880" s="56" t="s">
        <v>2767</v>
      </c>
      <c r="C7880" s="56" t="s">
        <v>4447</v>
      </c>
    </row>
    <row r="7881" spans="1:3" x14ac:dyDescent="0.25">
      <c r="A7881" s="56" t="s">
        <v>3462</v>
      </c>
      <c r="B7881" s="56" t="s">
        <v>659</v>
      </c>
      <c r="C7881" s="56" t="s">
        <v>4446</v>
      </c>
    </row>
    <row r="7882" spans="1:3" x14ac:dyDescent="0.25">
      <c r="A7882" s="56" t="s">
        <v>3462</v>
      </c>
      <c r="B7882" s="56" t="s">
        <v>1995</v>
      </c>
      <c r="C7882" s="56" t="s">
        <v>4446</v>
      </c>
    </row>
    <row r="7883" spans="1:3" x14ac:dyDescent="0.25">
      <c r="A7883" s="56" t="s">
        <v>3462</v>
      </c>
      <c r="B7883" s="56" t="s">
        <v>1241</v>
      </c>
      <c r="C7883" s="56" t="s">
        <v>5373</v>
      </c>
    </row>
    <row r="7884" spans="1:3" x14ac:dyDescent="0.25">
      <c r="A7884" s="56" t="s">
        <v>3462</v>
      </c>
      <c r="B7884" s="56" t="s">
        <v>1255</v>
      </c>
      <c r="C7884" s="56" t="s">
        <v>4446</v>
      </c>
    </row>
    <row r="7885" spans="1:3" x14ac:dyDescent="0.25">
      <c r="A7885" s="56" t="s">
        <v>3462</v>
      </c>
      <c r="B7885" s="56" t="s">
        <v>1727</v>
      </c>
      <c r="C7885" s="56" t="s">
        <v>5374</v>
      </c>
    </row>
    <row r="7886" spans="1:3" x14ac:dyDescent="0.25">
      <c r="A7886" s="56" t="s">
        <v>3462</v>
      </c>
      <c r="B7886" s="56" t="s">
        <v>1239</v>
      </c>
      <c r="C7886" s="56" t="s">
        <v>5123</v>
      </c>
    </row>
    <row r="7887" spans="1:3" x14ac:dyDescent="0.25">
      <c r="A7887" s="56" t="s">
        <v>3462</v>
      </c>
      <c r="B7887" s="56" t="s">
        <v>1179</v>
      </c>
      <c r="C7887" s="56" t="s">
        <v>4449</v>
      </c>
    </row>
    <row r="7888" spans="1:3" x14ac:dyDescent="0.25">
      <c r="A7888" s="56" t="s">
        <v>3462</v>
      </c>
      <c r="B7888" s="56" t="s">
        <v>1305</v>
      </c>
      <c r="C7888" s="56" t="s">
        <v>5372</v>
      </c>
    </row>
    <row r="7889" spans="1:3" x14ac:dyDescent="0.25">
      <c r="A7889" s="56" t="s">
        <v>3462</v>
      </c>
      <c r="B7889" s="56" t="s">
        <v>2765</v>
      </c>
      <c r="C7889" s="56" t="s">
        <v>4447</v>
      </c>
    </row>
    <row r="7890" spans="1:3" x14ac:dyDescent="0.25">
      <c r="A7890" s="56" t="s">
        <v>3462</v>
      </c>
      <c r="B7890" s="56" t="s">
        <v>1725</v>
      </c>
      <c r="C7890" s="56" t="s">
        <v>4445</v>
      </c>
    </row>
    <row r="7891" spans="1:3" x14ac:dyDescent="0.25">
      <c r="A7891" s="56" t="s">
        <v>3462</v>
      </c>
      <c r="B7891" s="56" t="s">
        <v>1807</v>
      </c>
      <c r="C7891" s="56" t="s">
        <v>4446</v>
      </c>
    </row>
    <row r="7892" spans="1:3" x14ac:dyDescent="0.25">
      <c r="A7892" s="56" t="s">
        <v>3462</v>
      </c>
      <c r="B7892" s="56" t="s">
        <v>1809</v>
      </c>
      <c r="C7892" s="56" t="s">
        <v>4446</v>
      </c>
    </row>
    <row r="7893" spans="1:3" x14ac:dyDescent="0.25">
      <c r="A7893" s="56" t="s">
        <v>3462</v>
      </c>
      <c r="B7893" s="56" t="s">
        <v>1715</v>
      </c>
      <c r="C7893" s="56" t="s">
        <v>4445</v>
      </c>
    </row>
    <row r="7894" spans="1:3" x14ac:dyDescent="0.25">
      <c r="A7894" s="56" t="s">
        <v>3462</v>
      </c>
      <c r="B7894" s="56" t="s">
        <v>1711</v>
      </c>
      <c r="C7894" s="56" t="s">
        <v>4445</v>
      </c>
    </row>
    <row r="7895" spans="1:3" x14ac:dyDescent="0.25">
      <c r="A7895" s="56" t="s">
        <v>3437</v>
      </c>
      <c r="B7895" s="56" t="s">
        <v>1425</v>
      </c>
      <c r="C7895" s="56" t="s">
        <v>4452</v>
      </c>
    </row>
    <row r="7896" spans="1:3" x14ac:dyDescent="0.25">
      <c r="A7896" s="56" t="s">
        <v>3437</v>
      </c>
      <c r="B7896" s="56" t="s">
        <v>1427</v>
      </c>
      <c r="C7896" s="56" t="s">
        <v>4452</v>
      </c>
    </row>
    <row r="7897" spans="1:3" x14ac:dyDescent="0.25">
      <c r="A7897" s="56" t="s">
        <v>3437</v>
      </c>
      <c r="B7897" s="56" t="s">
        <v>659</v>
      </c>
      <c r="C7897" s="56" t="s">
        <v>4995</v>
      </c>
    </row>
    <row r="7898" spans="1:3" x14ac:dyDescent="0.25">
      <c r="A7898" s="56" t="s">
        <v>3437</v>
      </c>
      <c r="B7898" s="56" t="s">
        <v>1379</v>
      </c>
      <c r="C7898" s="56" t="s">
        <v>4452</v>
      </c>
    </row>
    <row r="7899" spans="1:3" x14ac:dyDescent="0.25">
      <c r="A7899" s="56" t="s">
        <v>3437</v>
      </c>
      <c r="B7899" s="56" t="s">
        <v>2767</v>
      </c>
      <c r="C7899" s="56" t="s">
        <v>4458</v>
      </c>
    </row>
    <row r="7900" spans="1:3" x14ac:dyDescent="0.25">
      <c r="A7900" s="56" t="s">
        <v>3437</v>
      </c>
      <c r="B7900" s="56" t="s">
        <v>1255</v>
      </c>
      <c r="C7900" s="56" t="s">
        <v>4995</v>
      </c>
    </row>
    <row r="7901" spans="1:3" x14ac:dyDescent="0.25">
      <c r="A7901" s="56" t="s">
        <v>3437</v>
      </c>
      <c r="B7901" s="56" t="s">
        <v>1241</v>
      </c>
      <c r="C7901" s="56" t="s">
        <v>5375</v>
      </c>
    </row>
    <row r="7902" spans="1:3" x14ac:dyDescent="0.25">
      <c r="A7902" s="56" t="s">
        <v>3437</v>
      </c>
      <c r="B7902" s="56" t="s">
        <v>1421</v>
      </c>
      <c r="C7902" s="56" t="s">
        <v>4452</v>
      </c>
    </row>
    <row r="7903" spans="1:3" x14ac:dyDescent="0.25">
      <c r="A7903" s="56" t="s">
        <v>3437</v>
      </c>
      <c r="B7903" s="56" t="s">
        <v>2539</v>
      </c>
      <c r="C7903" s="56" t="s">
        <v>5376</v>
      </c>
    </row>
    <row r="7904" spans="1:3" x14ac:dyDescent="0.25">
      <c r="A7904" s="56" t="s">
        <v>3437</v>
      </c>
      <c r="B7904" s="56" t="s">
        <v>2517</v>
      </c>
      <c r="C7904" s="56" t="s">
        <v>5376</v>
      </c>
    </row>
    <row r="7905" spans="1:3" x14ac:dyDescent="0.25">
      <c r="A7905" s="56" t="s">
        <v>3437</v>
      </c>
      <c r="B7905" s="56" t="s">
        <v>2765</v>
      </c>
      <c r="C7905" s="56" t="s">
        <v>4458</v>
      </c>
    </row>
    <row r="7906" spans="1:3" x14ac:dyDescent="0.25">
      <c r="A7906" s="56" t="s">
        <v>3437</v>
      </c>
      <c r="B7906" s="56" t="s">
        <v>1549</v>
      </c>
      <c r="C7906" s="56" t="s">
        <v>4452</v>
      </c>
    </row>
    <row r="7907" spans="1:3" x14ac:dyDescent="0.25">
      <c r="A7907" s="56" t="s">
        <v>3437</v>
      </c>
      <c r="B7907" s="56" t="s">
        <v>1807</v>
      </c>
      <c r="C7907" s="56" t="s">
        <v>4995</v>
      </c>
    </row>
    <row r="7908" spans="1:3" x14ac:dyDescent="0.25">
      <c r="A7908" s="56" t="s">
        <v>3437</v>
      </c>
      <c r="B7908" s="56" t="s">
        <v>1809</v>
      </c>
      <c r="C7908" s="56" t="s">
        <v>4496</v>
      </c>
    </row>
    <row r="7909" spans="1:3" x14ac:dyDescent="0.25">
      <c r="A7909" s="56" t="s">
        <v>3437</v>
      </c>
      <c r="B7909" s="56" t="s">
        <v>1003</v>
      </c>
      <c r="C7909" s="56" t="s">
        <v>4995</v>
      </c>
    </row>
    <row r="7910" spans="1:3" x14ac:dyDescent="0.25">
      <c r="A7910" s="56" t="s">
        <v>3437</v>
      </c>
      <c r="B7910" s="56" t="s">
        <v>1551</v>
      </c>
      <c r="C7910" s="56" t="s">
        <v>4452</v>
      </c>
    </row>
    <row r="7911" spans="1:3" x14ac:dyDescent="0.25">
      <c r="A7911" s="56" t="s">
        <v>3437</v>
      </c>
      <c r="B7911" s="56" t="s">
        <v>1377</v>
      </c>
      <c r="C7911" s="56" t="s">
        <v>4452</v>
      </c>
    </row>
    <row r="7912" spans="1:3" x14ac:dyDescent="0.25">
      <c r="A7912" s="56" t="s">
        <v>3437</v>
      </c>
      <c r="B7912" s="56" t="s">
        <v>1369</v>
      </c>
      <c r="C7912" s="56" t="s">
        <v>4452</v>
      </c>
    </row>
    <row r="7913" spans="1:3" x14ac:dyDescent="0.25">
      <c r="A7913" s="56" t="s">
        <v>3437</v>
      </c>
      <c r="B7913" s="56" t="s">
        <v>1367</v>
      </c>
      <c r="C7913" s="56" t="s">
        <v>4452</v>
      </c>
    </row>
    <row r="7914" spans="1:3" x14ac:dyDescent="0.25">
      <c r="A7914" s="56" t="s">
        <v>3437</v>
      </c>
      <c r="B7914" s="56" t="s">
        <v>1805</v>
      </c>
      <c r="C7914" s="56" t="s">
        <v>4995</v>
      </c>
    </row>
    <row r="7915" spans="1:3" x14ac:dyDescent="0.25">
      <c r="A7915" s="56" t="s">
        <v>3437</v>
      </c>
      <c r="B7915" s="56" t="s">
        <v>1179</v>
      </c>
      <c r="C7915" s="56" t="s">
        <v>4460</v>
      </c>
    </row>
    <row r="7916" spans="1:3" x14ac:dyDescent="0.25">
      <c r="A7916" s="56" t="s">
        <v>3437</v>
      </c>
      <c r="B7916" s="56" t="s">
        <v>1419</v>
      </c>
      <c r="C7916" s="56" t="s">
        <v>4452</v>
      </c>
    </row>
    <row r="7917" spans="1:3" x14ac:dyDescent="0.25">
      <c r="A7917" s="56" t="s">
        <v>383</v>
      </c>
      <c r="B7917" s="56" t="s">
        <v>1967</v>
      </c>
      <c r="C7917" s="56" t="s">
        <v>5377</v>
      </c>
    </row>
    <row r="7918" spans="1:3" x14ac:dyDescent="0.25">
      <c r="A7918" s="56" t="s">
        <v>383</v>
      </c>
      <c r="B7918" s="56" t="s">
        <v>1707</v>
      </c>
      <c r="C7918" s="56" t="s">
        <v>4457</v>
      </c>
    </row>
    <row r="7919" spans="1:3" x14ac:dyDescent="0.25">
      <c r="A7919" s="56" t="s">
        <v>383</v>
      </c>
      <c r="B7919" s="56" t="s">
        <v>1305</v>
      </c>
      <c r="C7919" s="56" t="s">
        <v>5377</v>
      </c>
    </row>
    <row r="7920" spans="1:3" x14ac:dyDescent="0.25">
      <c r="A7920" s="56" t="s">
        <v>383</v>
      </c>
      <c r="B7920" s="56" t="s">
        <v>1311</v>
      </c>
      <c r="C7920" s="56" t="s">
        <v>5377</v>
      </c>
    </row>
    <row r="7921" spans="1:3" x14ac:dyDescent="0.25">
      <c r="A7921" s="56" t="s">
        <v>383</v>
      </c>
      <c r="B7921" s="56" t="s">
        <v>1717</v>
      </c>
      <c r="C7921" s="56" t="s">
        <v>4444</v>
      </c>
    </row>
    <row r="7922" spans="1:3" x14ac:dyDescent="0.25">
      <c r="A7922" s="56" t="s">
        <v>383</v>
      </c>
      <c r="B7922" s="56" t="s">
        <v>1961</v>
      </c>
      <c r="C7922" s="56" t="s">
        <v>5378</v>
      </c>
    </row>
    <row r="7923" spans="1:3" x14ac:dyDescent="0.25">
      <c r="A7923" s="56" t="s">
        <v>383</v>
      </c>
      <c r="B7923" s="56" t="s">
        <v>1241</v>
      </c>
      <c r="C7923" s="56" t="s">
        <v>5379</v>
      </c>
    </row>
    <row r="7924" spans="1:3" x14ac:dyDescent="0.25">
      <c r="A7924" s="56" t="s">
        <v>383</v>
      </c>
      <c r="B7924" s="56" t="s">
        <v>1179</v>
      </c>
      <c r="C7924" s="56" t="s">
        <v>4460</v>
      </c>
    </row>
    <row r="7925" spans="1:3" x14ac:dyDescent="0.25">
      <c r="A7925" s="56" t="s">
        <v>383</v>
      </c>
      <c r="B7925" s="56" t="s">
        <v>1723</v>
      </c>
      <c r="C7925" s="56" t="s">
        <v>4445</v>
      </c>
    </row>
    <row r="7926" spans="1:3" x14ac:dyDescent="0.25">
      <c r="A7926" s="56" t="s">
        <v>383</v>
      </c>
      <c r="B7926" s="56" t="s">
        <v>2767</v>
      </c>
      <c r="C7926" s="56" t="s">
        <v>4458</v>
      </c>
    </row>
    <row r="7927" spans="1:3" x14ac:dyDescent="0.25">
      <c r="A7927" s="56" t="s">
        <v>383</v>
      </c>
      <c r="B7927" s="56" t="s">
        <v>2539</v>
      </c>
      <c r="C7927" s="56" t="s">
        <v>4446</v>
      </c>
    </row>
    <row r="7928" spans="1:3" x14ac:dyDescent="0.25">
      <c r="A7928" s="56" t="s">
        <v>383</v>
      </c>
      <c r="B7928" s="56" t="s">
        <v>1003</v>
      </c>
      <c r="C7928" s="56" t="s">
        <v>4446</v>
      </c>
    </row>
    <row r="7929" spans="1:3" x14ac:dyDescent="0.25">
      <c r="A7929" s="56" t="s">
        <v>383</v>
      </c>
      <c r="B7929" s="56" t="s">
        <v>2765</v>
      </c>
      <c r="C7929" s="56" t="s">
        <v>4458</v>
      </c>
    </row>
    <row r="7930" spans="1:3" x14ac:dyDescent="0.25">
      <c r="A7930" s="56" t="s">
        <v>383</v>
      </c>
      <c r="B7930" s="56" t="s">
        <v>2517</v>
      </c>
      <c r="C7930" s="56" t="s">
        <v>4446</v>
      </c>
    </row>
    <row r="7931" spans="1:3" x14ac:dyDescent="0.25">
      <c r="A7931" s="56" t="s">
        <v>383</v>
      </c>
      <c r="B7931" s="56" t="s">
        <v>1995</v>
      </c>
      <c r="C7931" s="56" t="s">
        <v>4446</v>
      </c>
    </row>
    <row r="7932" spans="1:3" x14ac:dyDescent="0.25">
      <c r="A7932" s="56" t="s">
        <v>383</v>
      </c>
      <c r="B7932" s="56" t="s">
        <v>1807</v>
      </c>
      <c r="C7932" s="56" t="s">
        <v>4446</v>
      </c>
    </row>
    <row r="7933" spans="1:3" x14ac:dyDescent="0.25">
      <c r="A7933" s="56" t="s">
        <v>383</v>
      </c>
      <c r="B7933" s="56" t="s">
        <v>1711</v>
      </c>
      <c r="C7933" s="56" t="s">
        <v>4445</v>
      </c>
    </row>
    <row r="7934" spans="1:3" x14ac:dyDescent="0.25">
      <c r="A7934" s="56" t="s">
        <v>383</v>
      </c>
      <c r="B7934" s="56" t="s">
        <v>1969</v>
      </c>
      <c r="C7934" s="56" t="s">
        <v>5377</v>
      </c>
    </row>
    <row r="7935" spans="1:3" x14ac:dyDescent="0.25">
      <c r="A7935" s="56" t="s">
        <v>383</v>
      </c>
      <c r="B7935" s="56" t="s">
        <v>1959</v>
      </c>
      <c r="C7935" s="56" t="s">
        <v>5378</v>
      </c>
    </row>
    <row r="7936" spans="1:3" x14ac:dyDescent="0.25">
      <c r="A7936" s="56" t="s">
        <v>383</v>
      </c>
      <c r="B7936" s="56" t="s">
        <v>1725</v>
      </c>
      <c r="C7936" s="56" t="s">
        <v>4445</v>
      </c>
    </row>
    <row r="7937" spans="1:3" x14ac:dyDescent="0.25">
      <c r="A7937" s="56" t="s">
        <v>383</v>
      </c>
      <c r="B7937" s="56" t="s">
        <v>1727</v>
      </c>
      <c r="C7937" s="56" t="s">
        <v>4445</v>
      </c>
    </row>
    <row r="7938" spans="1:3" x14ac:dyDescent="0.25">
      <c r="A7938" s="56" t="s">
        <v>383</v>
      </c>
      <c r="B7938" s="56" t="s">
        <v>1809</v>
      </c>
      <c r="C7938" s="56" t="s">
        <v>4446</v>
      </c>
    </row>
    <row r="7939" spans="1:3" x14ac:dyDescent="0.25">
      <c r="A7939" s="56" t="s">
        <v>383</v>
      </c>
      <c r="B7939" s="56" t="s">
        <v>2151</v>
      </c>
      <c r="C7939" s="56" t="s">
        <v>4446</v>
      </c>
    </row>
    <row r="7940" spans="1:3" x14ac:dyDescent="0.25">
      <c r="A7940" s="56" t="s">
        <v>383</v>
      </c>
      <c r="B7940" s="56" t="s">
        <v>659</v>
      </c>
      <c r="C7940" s="56" t="s">
        <v>4446</v>
      </c>
    </row>
    <row r="7941" spans="1:3" x14ac:dyDescent="0.25">
      <c r="A7941" s="56" t="s">
        <v>383</v>
      </c>
      <c r="B7941" s="56" t="s">
        <v>1963</v>
      </c>
      <c r="C7941" s="56" t="s">
        <v>5378</v>
      </c>
    </row>
    <row r="7942" spans="1:3" x14ac:dyDescent="0.25">
      <c r="A7942" s="56" t="s">
        <v>383</v>
      </c>
      <c r="B7942" s="56" t="s">
        <v>1255</v>
      </c>
      <c r="C7942" s="56" t="s">
        <v>4446</v>
      </c>
    </row>
    <row r="7943" spans="1:3" x14ac:dyDescent="0.25">
      <c r="A7943" s="56" t="s">
        <v>383</v>
      </c>
      <c r="B7943" s="56" t="s">
        <v>1649</v>
      </c>
      <c r="C7943" s="56" t="s">
        <v>5377</v>
      </c>
    </row>
    <row r="7944" spans="1:3" x14ac:dyDescent="0.25">
      <c r="A7944" s="56" t="s">
        <v>383</v>
      </c>
      <c r="B7944" s="56" t="s">
        <v>1309</v>
      </c>
      <c r="C7944" s="56" t="s">
        <v>5377</v>
      </c>
    </row>
    <row r="7945" spans="1:3" x14ac:dyDescent="0.25">
      <c r="A7945" s="56" t="s">
        <v>383</v>
      </c>
      <c r="B7945" s="56" t="s">
        <v>1307</v>
      </c>
      <c r="C7945" s="56" t="s">
        <v>5377</v>
      </c>
    </row>
    <row r="7946" spans="1:3" x14ac:dyDescent="0.25">
      <c r="A7946" s="56" t="s">
        <v>383</v>
      </c>
      <c r="B7946" s="56" t="s">
        <v>1997</v>
      </c>
      <c r="C7946" s="56" t="s">
        <v>4446</v>
      </c>
    </row>
    <row r="7947" spans="1:3" x14ac:dyDescent="0.25">
      <c r="A7947" s="56" t="s">
        <v>383</v>
      </c>
      <c r="B7947" s="56" t="s">
        <v>1715</v>
      </c>
      <c r="C7947" s="56" t="s">
        <v>4445</v>
      </c>
    </row>
    <row r="7948" spans="1:3" x14ac:dyDescent="0.25">
      <c r="A7948" s="56" t="s">
        <v>383</v>
      </c>
      <c r="B7948" s="56" t="s">
        <v>1713</v>
      </c>
      <c r="C7948" s="56" t="s">
        <v>4445</v>
      </c>
    </row>
    <row r="7949" spans="1:3" x14ac:dyDescent="0.25">
      <c r="A7949" s="56" t="s">
        <v>383</v>
      </c>
      <c r="B7949" s="56" t="s">
        <v>1805</v>
      </c>
      <c r="C7949" s="56" t="s">
        <v>4446</v>
      </c>
    </row>
    <row r="7950" spans="1:3" x14ac:dyDescent="0.25">
      <c r="A7950" s="56" t="s">
        <v>175</v>
      </c>
      <c r="B7950" s="56" t="s">
        <v>1179</v>
      </c>
      <c r="C7950" s="56" t="s">
        <v>4460</v>
      </c>
    </row>
    <row r="7951" spans="1:3" x14ac:dyDescent="0.25">
      <c r="A7951" s="56" t="s">
        <v>175</v>
      </c>
      <c r="B7951" s="56" t="s">
        <v>2767</v>
      </c>
      <c r="C7951" s="56" t="s">
        <v>4458</v>
      </c>
    </row>
    <row r="7952" spans="1:3" x14ac:dyDescent="0.25">
      <c r="A7952" s="56" t="s">
        <v>175</v>
      </c>
      <c r="B7952" s="56" t="s">
        <v>1241</v>
      </c>
      <c r="C7952" s="56" t="s">
        <v>4464</v>
      </c>
    </row>
    <row r="7953" spans="1:3" x14ac:dyDescent="0.25">
      <c r="A7953" s="56" t="s">
        <v>175</v>
      </c>
      <c r="B7953" s="56" t="s">
        <v>659</v>
      </c>
      <c r="C7953" s="56" t="s">
        <v>4446</v>
      </c>
    </row>
    <row r="7954" spans="1:3" x14ac:dyDescent="0.25">
      <c r="A7954" s="56" t="s">
        <v>175</v>
      </c>
      <c r="B7954" s="56" t="s">
        <v>2751</v>
      </c>
      <c r="C7954" s="56" t="s">
        <v>4535</v>
      </c>
    </row>
    <row r="7955" spans="1:3" x14ac:dyDescent="0.25">
      <c r="A7955" s="56" t="s">
        <v>175</v>
      </c>
      <c r="B7955" s="56" t="s">
        <v>1309</v>
      </c>
      <c r="C7955" s="56" t="s">
        <v>5380</v>
      </c>
    </row>
    <row r="7956" spans="1:3" x14ac:dyDescent="0.25">
      <c r="A7956" s="56" t="s">
        <v>175</v>
      </c>
      <c r="B7956" s="56" t="s">
        <v>1649</v>
      </c>
      <c r="C7956" s="56" t="s">
        <v>5380</v>
      </c>
    </row>
    <row r="7957" spans="1:3" x14ac:dyDescent="0.25">
      <c r="A7957" s="56" t="s">
        <v>175</v>
      </c>
      <c r="B7957" s="56" t="s">
        <v>1805</v>
      </c>
      <c r="C7957" s="56" t="s">
        <v>4446</v>
      </c>
    </row>
    <row r="7958" spans="1:3" x14ac:dyDescent="0.25">
      <c r="A7958" s="56" t="s">
        <v>175</v>
      </c>
      <c r="B7958" s="56" t="s">
        <v>1713</v>
      </c>
      <c r="C7958" s="56" t="s">
        <v>4445</v>
      </c>
    </row>
    <row r="7959" spans="1:3" x14ac:dyDescent="0.25">
      <c r="A7959" s="56" t="s">
        <v>175</v>
      </c>
      <c r="B7959" s="56" t="s">
        <v>1967</v>
      </c>
      <c r="C7959" s="56" t="s">
        <v>5380</v>
      </c>
    </row>
    <row r="7960" spans="1:3" x14ac:dyDescent="0.25">
      <c r="A7960" s="56" t="s">
        <v>175</v>
      </c>
      <c r="B7960" s="56" t="s">
        <v>2749</v>
      </c>
      <c r="C7960" s="56" t="s">
        <v>4535</v>
      </c>
    </row>
    <row r="7961" spans="1:3" x14ac:dyDescent="0.25">
      <c r="A7961" s="56" t="s">
        <v>175</v>
      </c>
      <c r="B7961" s="56" t="s">
        <v>1997</v>
      </c>
      <c r="C7961" s="56" t="s">
        <v>4446</v>
      </c>
    </row>
    <row r="7962" spans="1:3" x14ac:dyDescent="0.25">
      <c r="A7962" s="56" t="s">
        <v>175</v>
      </c>
      <c r="B7962" s="56" t="s">
        <v>2151</v>
      </c>
      <c r="C7962" s="56" t="s">
        <v>4446</v>
      </c>
    </row>
    <row r="7963" spans="1:3" x14ac:dyDescent="0.25">
      <c r="A7963" s="56" t="s">
        <v>175</v>
      </c>
      <c r="B7963" s="56" t="s">
        <v>1809</v>
      </c>
      <c r="C7963" s="56" t="s">
        <v>4446</v>
      </c>
    </row>
    <row r="7964" spans="1:3" x14ac:dyDescent="0.25">
      <c r="A7964" s="56" t="s">
        <v>175</v>
      </c>
      <c r="B7964" s="56" t="s">
        <v>1711</v>
      </c>
      <c r="C7964" s="56" t="s">
        <v>4445</v>
      </c>
    </row>
    <row r="7965" spans="1:3" x14ac:dyDescent="0.25">
      <c r="A7965" s="56" t="s">
        <v>175</v>
      </c>
      <c r="B7965" s="56" t="s">
        <v>1807</v>
      </c>
      <c r="C7965" s="56" t="s">
        <v>4446</v>
      </c>
    </row>
    <row r="7966" spans="1:3" x14ac:dyDescent="0.25">
      <c r="A7966" s="56" t="s">
        <v>175</v>
      </c>
      <c r="B7966" s="56" t="s">
        <v>2709</v>
      </c>
      <c r="C7966" s="56" t="s">
        <v>5381</v>
      </c>
    </row>
    <row r="7967" spans="1:3" x14ac:dyDescent="0.25">
      <c r="A7967" s="56" t="s">
        <v>175</v>
      </c>
      <c r="B7967" s="56" t="s">
        <v>2765</v>
      </c>
      <c r="C7967" s="56" t="s">
        <v>4458</v>
      </c>
    </row>
    <row r="7968" spans="1:3" x14ac:dyDescent="0.25">
      <c r="A7968" s="56" t="s">
        <v>175</v>
      </c>
      <c r="B7968" s="56" t="s">
        <v>1725</v>
      </c>
      <c r="C7968" s="56" t="s">
        <v>4445</v>
      </c>
    </row>
    <row r="7969" spans="1:3" x14ac:dyDescent="0.25">
      <c r="A7969" s="56" t="s">
        <v>175</v>
      </c>
      <c r="B7969" s="56" t="s">
        <v>2539</v>
      </c>
      <c r="C7969" s="56" t="s">
        <v>4446</v>
      </c>
    </row>
    <row r="7970" spans="1:3" x14ac:dyDescent="0.25">
      <c r="A7970" s="56" t="s">
        <v>175</v>
      </c>
      <c r="B7970" s="56" t="s">
        <v>1723</v>
      </c>
      <c r="C7970" s="56" t="s">
        <v>4445</v>
      </c>
    </row>
    <row r="7971" spans="1:3" x14ac:dyDescent="0.25">
      <c r="A7971" s="56" t="s">
        <v>175</v>
      </c>
      <c r="B7971" s="56" t="s">
        <v>1311</v>
      </c>
      <c r="C7971" s="56" t="s">
        <v>5380</v>
      </c>
    </row>
    <row r="7972" spans="1:3" x14ac:dyDescent="0.25">
      <c r="A7972" s="56" t="s">
        <v>175</v>
      </c>
      <c r="B7972" s="56" t="s">
        <v>1707</v>
      </c>
      <c r="C7972" s="56" t="s">
        <v>4457</v>
      </c>
    </row>
    <row r="7973" spans="1:3" x14ac:dyDescent="0.25">
      <c r="A7973" s="56" t="s">
        <v>175</v>
      </c>
      <c r="B7973" s="56" t="s">
        <v>2517</v>
      </c>
      <c r="C7973" s="56" t="s">
        <v>4446</v>
      </c>
    </row>
    <row r="7974" spans="1:3" x14ac:dyDescent="0.25">
      <c r="A7974" s="56" t="s">
        <v>175</v>
      </c>
      <c r="B7974" s="56" t="s">
        <v>1717</v>
      </c>
      <c r="C7974" s="56" t="s">
        <v>5382</v>
      </c>
    </row>
    <row r="7975" spans="1:3" x14ac:dyDescent="0.25">
      <c r="A7975" s="56" t="s">
        <v>175</v>
      </c>
      <c r="B7975" s="56" t="s">
        <v>1003</v>
      </c>
      <c r="C7975" s="56" t="s">
        <v>4446</v>
      </c>
    </row>
    <row r="7976" spans="1:3" x14ac:dyDescent="0.25">
      <c r="A7976" s="56" t="s">
        <v>175</v>
      </c>
      <c r="B7976" s="56" t="s">
        <v>1995</v>
      </c>
      <c r="C7976" s="56" t="s">
        <v>4446</v>
      </c>
    </row>
    <row r="7977" spans="1:3" x14ac:dyDescent="0.25">
      <c r="A7977" s="56" t="s">
        <v>175</v>
      </c>
      <c r="B7977" s="56" t="s">
        <v>1255</v>
      </c>
      <c r="C7977" s="56" t="s">
        <v>4446</v>
      </c>
    </row>
    <row r="7978" spans="1:3" x14ac:dyDescent="0.25">
      <c r="A7978" s="56" t="s">
        <v>175</v>
      </c>
      <c r="B7978" s="56" t="s">
        <v>1969</v>
      </c>
      <c r="C7978" s="56" t="s">
        <v>5380</v>
      </c>
    </row>
    <row r="7979" spans="1:3" x14ac:dyDescent="0.25">
      <c r="A7979" s="56" t="s">
        <v>175</v>
      </c>
      <c r="B7979" s="56" t="s">
        <v>1727</v>
      </c>
      <c r="C7979" s="56" t="s">
        <v>4445</v>
      </c>
    </row>
    <row r="7980" spans="1:3" x14ac:dyDescent="0.25">
      <c r="A7980" s="56" t="s">
        <v>175</v>
      </c>
      <c r="B7980" s="56" t="s">
        <v>1305</v>
      </c>
      <c r="C7980" s="56" t="s">
        <v>5380</v>
      </c>
    </row>
    <row r="7981" spans="1:3" x14ac:dyDescent="0.25">
      <c r="A7981" s="56" t="s">
        <v>175</v>
      </c>
      <c r="B7981" s="56" t="s">
        <v>1963</v>
      </c>
      <c r="C7981" s="56" t="s">
        <v>4610</v>
      </c>
    </row>
    <row r="7982" spans="1:3" x14ac:dyDescent="0.25">
      <c r="A7982" s="56" t="s">
        <v>175</v>
      </c>
      <c r="B7982" s="56" t="s">
        <v>1307</v>
      </c>
      <c r="C7982" s="56" t="s">
        <v>5380</v>
      </c>
    </row>
    <row r="7983" spans="1:3" x14ac:dyDescent="0.25">
      <c r="A7983" s="56" t="s">
        <v>175</v>
      </c>
      <c r="B7983" s="56" t="s">
        <v>1961</v>
      </c>
      <c r="C7983" s="56" t="s">
        <v>4610</v>
      </c>
    </row>
    <row r="7984" spans="1:3" x14ac:dyDescent="0.25">
      <c r="A7984" s="56" t="s">
        <v>175</v>
      </c>
      <c r="B7984" s="56" t="s">
        <v>1715</v>
      </c>
      <c r="C7984" s="56" t="s">
        <v>4445</v>
      </c>
    </row>
    <row r="7985" spans="1:3" x14ac:dyDescent="0.25">
      <c r="A7985" s="56" t="s">
        <v>273</v>
      </c>
      <c r="B7985" s="56" t="s">
        <v>1311</v>
      </c>
      <c r="C7985" s="56" t="s">
        <v>5383</v>
      </c>
    </row>
    <row r="7986" spans="1:3" x14ac:dyDescent="0.25">
      <c r="A7986" s="56" t="s">
        <v>273</v>
      </c>
      <c r="B7986" s="56" t="s">
        <v>1723</v>
      </c>
      <c r="C7986" s="56" t="s">
        <v>4445</v>
      </c>
    </row>
    <row r="7987" spans="1:3" x14ac:dyDescent="0.25">
      <c r="A7987" s="56" t="s">
        <v>273</v>
      </c>
      <c r="B7987" s="56" t="s">
        <v>1707</v>
      </c>
      <c r="C7987" s="56" t="s">
        <v>4457</v>
      </c>
    </row>
    <row r="7988" spans="1:3" x14ac:dyDescent="0.25">
      <c r="A7988" s="56" t="s">
        <v>273</v>
      </c>
      <c r="B7988" s="56" t="s">
        <v>2539</v>
      </c>
      <c r="C7988" s="56" t="s">
        <v>4446</v>
      </c>
    </row>
    <row r="7989" spans="1:3" x14ac:dyDescent="0.25">
      <c r="A7989" s="56" t="s">
        <v>273</v>
      </c>
      <c r="B7989" s="56" t="s">
        <v>1717</v>
      </c>
      <c r="C7989" s="56" t="s">
        <v>4461</v>
      </c>
    </row>
    <row r="7990" spans="1:3" x14ac:dyDescent="0.25">
      <c r="A7990" s="56" t="s">
        <v>273</v>
      </c>
      <c r="B7990" s="56" t="s">
        <v>1003</v>
      </c>
      <c r="C7990" s="56" t="s">
        <v>4446</v>
      </c>
    </row>
    <row r="7991" spans="1:3" x14ac:dyDescent="0.25">
      <c r="A7991" s="56" t="s">
        <v>273</v>
      </c>
      <c r="B7991" s="56" t="s">
        <v>2765</v>
      </c>
      <c r="C7991" s="56" t="s">
        <v>4458</v>
      </c>
    </row>
    <row r="7992" spans="1:3" x14ac:dyDescent="0.25">
      <c r="A7992" s="56" t="s">
        <v>273</v>
      </c>
      <c r="B7992" s="56" t="s">
        <v>1807</v>
      </c>
      <c r="C7992" s="56" t="s">
        <v>4446</v>
      </c>
    </row>
    <row r="7993" spans="1:3" x14ac:dyDescent="0.25">
      <c r="A7993" s="56" t="s">
        <v>273</v>
      </c>
      <c r="B7993" s="56" t="s">
        <v>1969</v>
      </c>
      <c r="C7993" s="56" t="s">
        <v>5383</v>
      </c>
    </row>
    <row r="7994" spans="1:3" x14ac:dyDescent="0.25">
      <c r="A7994" s="56" t="s">
        <v>273</v>
      </c>
      <c r="B7994" s="56" t="s">
        <v>1959</v>
      </c>
      <c r="C7994" s="56" t="s">
        <v>4453</v>
      </c>
    </row>
    <row r="7995" spans="1:3" x14ac:dyDescent="0.25">
      <c r="A7995" s="56" t="s">
        <v>273</v>
      </c>
      <c r="B7995" s="56" t="s">
        <v>1727</v>
      </c>
      <c r="C7995" s="56" t="s">
        <v>4445</v>
      </c>
    </row>
    <row r="7996" spans="1:3" x14ac:dyDescent="0.25">
      <c r="A7996" s="56" t="s">
        <v>273</v>
      </c>
      <c r="B7996" s="56" t="s">
        <v>1711</v>
      </c>
      <c r="C7996" s="56" t="s">
        <v>4445</v>
      </c>
    </row>
    <row r="7997" spans="1:3" x14ac:dyDescent="0.25">
      <c r="A7997" s="56" t="s">
        <v>273</v>
      </c>
      <c r="B7997" s="56" t="s">
        <v>1809</v>
      </c>
      <c r="C7997" s="56" t="s">
        <v>4446</v>
      </c>
    </row>
    <row r="7998" spans="1:3" x14ac:dyDescent="0.25">
      <c r="A7998" s="56" t="s">
        <v>273</v>
      </c>
      <c r="B7998" s="56" t="s">
        <v>2151</v>
      </c>
      <c r="C7998" s="56" t="s">
        <v>4446</v>
      </c>
    </row>
    <row r="7999" spans="1:3" x14ac:dyDescent="0.25">
      <c r="A7999" s="56" t="s">
        <v>273</v>
      </c>
      <c r="B7999" s="56" t="s">
        <v>1967</v>
      </c>
      <c r="C7999" s="56" t="s">
        <v>5383</v>
      </c>
    </row>
    <row r="8000" spans="1:3" x14ac:dyDescent="0.25">
      <c r="A8000" s="56" t="s">
        <v>273</v>
      </c>
      <c r="B8000" s="56" t="s">
        <v>1997</v>
      </c>
      <c r="C8000" s="56" t="s">
        <v>4446</v>
      </c>
    </row>
    <row r="8001" spans="1:3" x14ac:dyDescent="0.25">
      <c r="A8001" s="56" t="s">
        <v>273</v>
      </c>
      <c r="B8001" s="56" t="s">
        <v>1307</v>
      </c>
      <c r="C8001" s="56" t="s">
        <v>5383</v>
      </c>
    </row>
    <row r="8002" spans="1:3" x14ac:dyDescent="0.25">
      <c r="A8002" s="56" t="s">
        <v>273</v>
      </c>
      <c r="B8002" s="56" t="s">
        <v>1713</v>
      </c>
      <c r="C8002" s="56" t="s">
        <v>4445</v>
      </c>
    </row>
    <row r="8003" spans="1:3" x14ac:dyDescent="0.25">
      <c r="A8003" s="56" t="s">
        <v>273</v>
      </c>
      <c r="B8003" s="56" t="s">
        <v>1725</v>
      </c>
      <c r="C8003" s="56" t="s">
        <v>4445</v>
      </c>
    </row>
    <row r="8004" spans="1:3" x14ac:dyDescent="0.25">
      <c r="A8004" s="56" t="s">
        <v>273</v>
      </c>
      <c r="B8004" s="56" t="s">
        <v>2749</v>
      </c>
      <c r="C8004" s="56" t="s">
        <v>4535</v>
      </c>
    </row>
    <row r="8005" spans="1:3" x14ac:dyDescent="0.25">
      <c r="A8005" s="56" t="s">
        <v>273</v>
      </c>
      <c r="B8005" s="56" t="s">
        <v>1179</v>
      </c>
      <c r="C8005" s="56" t="s">
        <v>4460</v>
      </c>
    </row>
    <row r="8006" spans="1:3" x14ac:dyDescent="0.25">
      <c r="A8006" s="56" t="s">
        <v>273</v>
      </c>
      <c r="B8006" s="56" t="s">
        <v>1805</v>
      </c>
      <c r="C8006" s="56" t="s">
        <v>4446</v>
      </c>
    </row>
    <row r="8007" spans="1:3" x14ac:dyDescent="0.25">
      <c r="A8007" s="56" t="s">
        <v>273</v>
      </c>
      <c r="B8007" s="56" t="s">
        <v>2517</v>
      </c>
      <c r="C8007" s="56" t="s">
        <v>4446</v>
      </c>
    </row>
    <row r="8008" spans="1:3" x14ac:dyDescent="0.25">
      <c r="A8008" s="56" t="s">
        <v>273</v>
      </c>
      <c r="B8008" s="56" t="s">
        <v>1305</v>
      </c>
      <c r="C8008" s="56" t="s">
        <v>5383</v>
      </c>
    </row>
    <row r="8009" spans="1:3" x14ac:dyDescent="0.25">
      <c r="A8009" s="56" t="s">
        <v>273</v>
      </c>
      <c r="B8009" s="56" t="s">
        <v>1649</v>
      </c>
      <c r="C8009" s="56" t="s">
        <v>5383</v>
      </c>
    </row>
    <row r="8010" spans="1:3" x14ac:dyDescent="0.25">
      <c r="A8010" s="56" t="s">
        <v>273</v>
      </c>
      <c r="B8010" s="56" t="s">
        <v>2767</v>
      </c>
      <c r="C8010" s="56" t="s">
        <v>4458</v>
      </c>
    </row>
    <row r="8011" spans="1:3" x14ac:dyDescent="0.25">
      <c r="A8011" s="56" t="s">
        <v>273</v>
      </c>
      <c r="B8011" s="56" t="s">
        <v>1309</v>
      </c>
      <c r="C8011" s="56" t="s">
        <v>5383</v>
      </c>
    </row>
    <row r="8012" spans="1:3" x14ac:dyDescent="0.25">
      <c r="A8012" s="56" t="s">
        <v>273</v>
      </c>
      <c r="B8012" s="56" t="s">
        <v>1715</v>
      </c>
      <c r="C8012" s="56" t="s">
        <v>4445</v>
      </c>
    </row>
    <row r="8013" spans="1:3" x14ac:dyDescent="0.25">
      <c r="A8013" s="56" t="s">
        <v>273</v>
      </c>
      <c r="B8013" s="56" t="s">
        <v>1241</v>
      </c>
      <c r="C8013" s="56" t="s">
        <v>5384</v>
      </c>
    </row>
    <row r="8014" spans="1:3" x14ac:dyDescent="0.25">
      <c r="A8014" s="56" t="s">
        <v>273</v>
      </c>
      <c r="B8014" s="56" t="s">
        <v>1255</v>
      </c>
      <c r="C8014" s="56" t="s">
        <v>4446</v>
      </c>
    </row>
    <row r="8015" spans="1:3" x14ac:dyDescent="0.25">
      <c r="A8015" s="56" t="s">
        <v>273</v>
      </c>
      <c r="B8015" s="56" t="s">
        <v>659</v>
      </c>
      <c r="C8015" s="56" t="s">
        <v>4446</v>
      </c>
    </row>
    <row r="8016" spans="1:3" x14ac:dyDescent="0.25">
      <c r="A8016" s="56" t="s">
        <v>273</v>
      </c>
      <c r="B8016" s="56" t="s">
        <v>2751</v>
      </c>
      <c r="C8016" s="56" t="s">
        <v>4535</v>
      </c>
    </row>
    <row r="8017" spans="1:3" x14ac:dyDescent="0.25">
      <c r="A8017" s="56" t="s">
        <v>273</v>
      </c>
      <c r="B8017" s="56" t="s">
        <v>1995</v>
      </c>
      <c r="C8017" s="56" t="s">
        <v>4446</v>
      </c>
    </row>
    <row r="8018" spans="1:3" x14ac:dyDescent="0.25">
      <c r="A8018" s="56" t="s">
        <v>345</v>
      </c>
      <c r="B8018" s="56" t="s">
        <v>2285</v>
      </c>
      <c r="C8018" s="56" t="s">
        <v>5385</v>
      </c>
    </row>
    <row r="8019" spans="1:3" x14ac:dyDescent="0.25">
      <c r="A8019" s="56" t="s">
        <v>345</v>
      </c>
      <c r="B8019" s="56" t="s">
        <v>1311</v>
      </c>
      <c r="C8019" s="56" t="s">
        <v>5386</v>
      </c>
    </row>
    <row r="8020" spans="1:3" x14ac:dyDescent="0.25">
      <c r="A8020" s="56" t="s">
        <v>345</v>
      </c>
      <c r="B8020" s="56" t="s">
        <v>2517</v>
      </c>
      <c r="C8020" s="56" t="s">
        <v>4446</v>
      </c>
    </row>
    <row r="8021" spans="1:3" x14ac:dyDescent="0.25">
      <c r="A8021" s="56" t="s">
        <v>345</v>
      </c>
      <c r="B8021" s="56" t="s">
        <v>1329</v>
      </c>
      <c r="C8021" s="56" t="s">
        <v>4470</v>
      </c>
    </row>
    <row r="8022" spans="1:3" x14ac:dyDescent="0.25">
      <c r="A8022" s="56" t="s">
        <v>345</v>
      </c>
      <c r="B8022" s="56" t="s">
        <v>1723</v>
      </c>
      <c r="C8022" s="56" t="s">
        <v>5387</v>
      </c>
    </row>
    <row r="8023" spans="1:3" x14ac:dyDescent="0.25">
      <c r="A8023" s="56" t="s">
        <v>345</v>
      </c>
      <c r="B8023" s="56" t="s">
        <v>1179</v>
      </c>
      <c r="C8023" s="56" t="s">
        <v>4460</v>
      </c>
    </row>
    <row r="8024" spans="1:3" x14ac:dyDescent="0.25">
      <c r="A8024" s="56" t="s">
        <v>345</v>
      </c>
      <c r="B8024" s="56" t="s">
        <v>1707</v>
      </c>
      <c r="C8024" s="56" t="s">
        <v>4457</v>
      </c>
    </row>
    <row r="8025" spans="1:3" x14ac:dyDescent="0.25">
      <c r="A8025" s="56" t="s">
        <v>345</v>
      </c>
      <c r="B8025" s="56" t="s">
        <v>2539</v>
      </c>
      <c r="C8025" s="56" t="s">
        <v>4446</v>
      </c>
    </row>
    <row r="8026" spans="1:3" x14ac:dyDescent="0.25">
      <c r="A8026" s="56" t="s">
        <v>345</v>
      </c>
      <c r="B8026" s="56" t="s">
        <v>2767</v>
      </c>
      <c r="C8026" s="56" t="s">
        <v>4458</v>
      </c>
    </row>
    <row r="8027" spans="1:3" x14ac:dyDescent="0.25">
      <c r="A8027" s="56" t="s">
        <v>345</v>
      </c>
      <c r="B8027" s="56" t="s">
        <v>659</v>
      </c>
      <c r="C8027" s="56" t="s">
        <v>4446</v>
      </c>
    </row>
    <row r="8028" spans="1:3" x14ac:dyDescent="0.25">
      <c r="A8028" s="56" t="s">
        <v>345</v>
      </c>
      <c r="B8028" s="56" t="s">
        <v>1715</v>
      </c>
      <c r="C8028" s="56" t="s">
        <v>4445</v>
      </c>
    </row>
    <row r="8029" spans="1:3" x14ac:dyDescent="0.25">
      <c r="A8029" s="56" t="s">
        <v>345</v>
      </c>
      <c r="B8029" s="56" t="s">
        <v>1809</v>
      </c>
      <c r="C8029" s="56" t="s">
        <v>4446</v>
      </c>
    </row>
    <row r="8030" spans="1:3" x14ac:dyDescent="0.25">
      <c r="A8030" s="56" t="s">
        <v>345</v>
      </c>
      <c r="B8030" s="56" t="s">
        <v>1717</v>
      </c>
      <c r="C8030" s="56" t="s">
        <v>4444</v>
      </c>
    </row>
    <row r="8031" spans="1:3" x14ac:dyDescent="0.25">
      <c r="A8031" s="56" t="s">
        <v>345</v>
      </c>
      <c r="B8031" s="56" t="s">
        <v>2765</v>
      </c>
      <c r="C8031" s="56" t="s">
        <v>4458</v>
      </c>
    </row>
    <row r="8032" spans="1:3" x14ac:dyDescent="0.25">
      <c r="A8032" s="56" t="s">
        <v>345</v>
      </c>
      <c r="B8032" s="56" t="s">
        <v>1967</v>
      </c>
      <c r="C8032" s="56" t="s">
        <v>5386</v>
      </c>
    </row>
    <row r="8033" spans="1:3" x14ac:dyDescent="0.25">
      <c r="A8033" s="56" t="s">
        <v>345</v>
      </c>
      <c r="B8033" s="56" t="s">
        <v>1003</v>
      </c>
      <c r="C8033" s="56" t="s">
        <v>4446</v>
      </c>
    </row>
    <row r="8034" spans="1:3" x14ac:dyDescent="0.25">
      <c r="A8034" s="56" t="s">
        <v>345</v>
      </c>
      <c r="B8034" s="56" t="s">
        <v>1807</v>
      </c>
      <c r="C8034" s="56" t="s">
        <v>4446</v>
      </c>
    </row>
    <row r="8035" spans="1:3" x14ac:dyDescent="0.25">
      <c r="A8035" s="56" t="s">
        <v>345</v>
      </c>
      <c r="B8035" s="56" t="s">
        <v>1969</v>
      </c>
      <c r="C8035" s="56" t="s">
        <v>5386</v>
      </c>
    </row>
    <row r="8036" spans="1:3" x14ac:dyDescent="0.25">
      <c r="A8036" s="56" t="s">
        <v>345</v>
      </c>
      <c r="B8036" s="56" t="s">
        <v>1995</v>
      </c>
      <c r="C8036" s="56" t="s">
        <v>4446</v>
      </c>
    </row>
    <row r="8037" spans="1:3" x14ac:dyDescent="0.25">
      <c r="A8037" s="56" t="s">
        <v>345</v>
      </c>
      <c r="B8037" s="56" t="s">
        <v>1959</v>
      </c>
      <c r="C8037" s="56" t="s">
        <v>5388</v>
      </c>
    </row>
    <row r="8038" spans="1:3" x14ac:dyDescent="0.25">
      <c r="A8038" s="56" t="s">
        <v>345</v>
      </c>
      <c r="B8038" s="56" t="s">
        <v>1727</v>
      </c>
      <c r="C8038" s="56" t="s">
        <v>4445</v>
      </c>
    </row>
    <row r="8039" spans="1:3" x14ac:dyDescent="0.25">
      <c r="A8039" s="56" t="s">
        <v>345</v>
      </c>
      <c r="B8039" s="56" t="s">
        <v>1255</v>
      </c>
      <c r="C8039" s="56" t="s">
        <v>4446</v>
      </c>
    </row>
    <row r="8040" spans="1:3" x14ac:dyDescent="0.25">
      <c r="A8040" s="56" t="s">
        <v>345</v>
      </c>
      <c r="B8040" s="56" t="s">
        <v>1711</v>
      </c>
      <c r="C8040" s="56" t="s">
        <v>5389</v>
      </c>
    </row>
    <row r="8041" spans="1:3" x14ac:dyDescent="0.25">
      <c r="A8041" s="56" t="s">
        <v>345</v>
      </c>
      <c r="B8041" s="56" t="s">
        <v>1309</v>
      </c>
      <c r="C8041" s="56" t="s">
        <v>5386</v>
      </c>
    </row>
    <row r="8042" spans="1:3" x14ac:dyDescent="0.25">
      <c r="A8042" s="56" t="s">
        <v>345</v>
      </c>
      <c r="B8042" s="56" t="s">
        <v>1963</v>
      </c>
      <c r="C8042" s="56" t="s">
        <v>5388</v>
      </c>
    </row>
    <row r="8043" spans="1:3" x14ac:dyDescent="0.25">
      <c r="A8043" s="56" t="s">
        <v>345</v>
      </c>
      <c r="B8043" s="56" t="s">
        <v>1241</v>
      </c>
      <c r="C8043" s="56" t="s">
        <v>5390</v>
      </c>
    </row>
    <row r="8044" spans="1:3" x14ac:dyDescent="0.25">
      <c r="A8044" s="56" t="s">
        <v>345</v>
      </c>
      <c r="B8044" s="56" t="s">
        <v>1725</v>
      </c>
      <c r="C8044" s="56" t="s">
        <v>4445</v>
      </c>
    </row>
    <row r="8045" spans="1:3" x14ac:dyDescent="0.25">
      <c r="A8045" s="56" t="s">
        <v>345</v>
      </c>
      <c r="B8045" s="56" t="s">
        <v>2151</v>
      </c>
      <c r="C8045" s="56" t="s">
        <v>4446</v>
      </c>
    </row>
    <row r="8046" spans="1:3" x14ac:dyDescent="0.25">
      <c r="A8046" s="56" t="s">
        <v>345</v>
      </c>
      <c r="B8046" s="56" t="s">
        <v>1997</v>
      </c>
      <c r="C8046" s="56" t="s">
        <v>4446</v>
      </c>
    </row>
    <row r="8047" spans="1:3" x14ac:dyDescent="0.25">
      <c r="A8047" s="56" t="s">
        <v>345</v>
      </c>
      <c r="B8047" s="56" t="s">
        <v>1649</v>
      </c>
      <c r="C8047" s="56" t="s">
        <v>5386</v>
      </c>
    </row>
    <row r="8048" spans="1:3" x14ac:dyDescent="0.25">
      <c r="A8048" s="56" t="s">
        <v>345</v>
      </c>
      <c r="B8048" s="56" t="s">
        <v>1307</v>
      </c>
      <c r="C8048" s="56" t="s">
        <v>5386</v>
      </c>
    </row>
    <row r="8049" spans="1:3" x14ac:dyDescent="0.25">
      <c r="A8049" s="56" t="s">
        <v>345</v>
      </c>
      <c r="B8049" s="56" t="s">
        <v>1713</v>
      </c>
      <c r="C8049" s="56" t="s">
        <v>4445</v>
      </c>
    </row>
    <row r="8050" spans="1:3" x14ac:dyDescent="0.25">
      <c r="A8050" s="56" t="s">
        <v>345</v>
      </c>
      <c r="B8050" s="56" t="s">
        <v>1305</v>
      </c>
      <c r="C8050" s="56" t="s">
        <v>5386</v>
      </c>
    </row>
    <row r="8051" spans="1:3" x14ac:dyDescent="0.25">
      <c r="A8051" s="56" t="s">
        <v>345</v>
      </c>
      <c r="B8051" s="56" t="s">
        <v>1805</v>
      </c>
      <c r="C8051" s="56" t="s">
        <v>4446</v>
      </c>
    </row>
    <row r="8052" spans="1:3" x14ac:dyDescent="0.25">
      <c r="A8052" s="56" t="s">
        <v>345</v>
      </c>
      <c r="B8052" s="56" t="s">
        <v>1961</v>
      </c>
      <c r="C8052" s="56" t="s">
        <v>5388</v>
      </c>
    </row>
    <row r="8053" spans="1:3" x14ac:dyDescent="0.25">
      <c r="A8053" s="56" t="s">
        <v>345</v>
      </c>
      <c r="B8053" s="56" t="s">
        <v>1719</v>
      </c>
      <c r="C8053" s="56" t="s">
        <v>5391</v>
      </c>
    </row>
    <row r="8054" spans="1:3" x14ac:dyDescent="0.25">
      <c r="A8054" s="56" t="s">
        <v>345</v>
      </c>
      <c r="B8054" s="56" t="s">
        <v>2749</v>
      </c>
      <c r="C8054" s="56" t="s">
        <v>4535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499984740745262"/>
    <pageSetUpPr fitToPage="1"/>
  </sheetPr>
  <dimension ref="A1:AH181"/>
  <sheetViews>
    <sheetView showGridLines="0" zoomScaleNormal="100" workbookViewId="0">
      <pane xSplit="1" ySplit="1" topLeftCell="B2" activePane="bottomRight" state="frozen"/>
      <selection pane="topRight" activeCell="B1" sqref="B1"/>
      <selection pane="bottomLeft" activeCell="A4" sqref="A4"/>
      <selection pane="bottomRight" activeCell="C13" sqref="C13"/>
    </sheetView>
  </sheetViews>
  <sheetFormatPr defaultColWidth="9.125" defaultRowHeight="14.25" x14ac:dyDescent="0.2"/>
  <cols>
    <col min="1" max="1" width="29" style="12" bestFit="1" customWidth="1"/>
    <col min="2" max="6" width="9.125" style="12"/>
    <col min="7" max="7" width="11.375" style="12" customWidth="1"/>
    <col min="8" max="9" width="9.125" style="12"/>
    <col min="10" max="10" width="11.125" style="12" customWidth="1"/>
    <col min="11" max="11" width="12.875" style="12" customWidth="1"/>
    <col min="12" max="13" width="9.125" style="15"/>
    <col min="14" max="14" width="10.5" style="15" customWidth="1"/>
    <col min="15" max="16" width="12.625" style="15" customWidth="1"/>
    <col min="17" max="17" width="9.125" style="15"/>
    <col min="18" max="18" width="12.625" style="15" customWidth="1"/>
    <col min="19" max="19" width="12.125" style="15" customWidth="1"/>
    <col min="20" max="20" width="12.625" style="15" customWidth="1"/>
    <col min="21" max="21" width="10.875" style="15" customWidth="1"/>
    <col min="22" max="22" width="12.625" style="15" customWidth="1"/>
    <col min="23" max="23" width="11" style="15" customWidth="1"/>
    <col min="24" max="24" width="10.625" style="15" customWidth="1"/>
    <col min="25" max="25" width="13.375" style="15" customWidth="1"/>
    <col min="26" max="27" width="10.875" style="15" customWidth="1"/>
    <col min="28" max="28" width="12.625" style="15" customWidth="1"/>
    <col min="29" max="29" width="10.875" style="15" customWidth="1"/>
    <col min="30" max="30" width="10.625" style="15" customWidth="1"/>
    <col min="31" max="31" width="12.625" style="15" customWidth="1"/>
    <col min="32" max="32" width="10.625" style="15" customWidth="1"/>
    <col min="33" max="33" width="10.5" style="15" customWidth="1"/>
    <col min="34" max="34" width="12.625" style="15" customWidth="1"/>
    <col min="35" max="16384" width="9.125" style="12"/>
  </cols>
  <sheetData>
    <row r="1" spans="1:34" s="11" customFormat="1" ht="47.25" x14ac:dyDescent="0.25">
      <c r="A1" s="8" t="s">
        <v>1</v>
      </c>
      <c r="B1" s="9" t="s">
        <v>2</v>
      </c>
      <c r="C1" s="10" t="s">
        <v>3</v>
      </c>
      <c r="D1" s="9" t="s">
        <v>4</v>
      </c>
      <c r="E1" s="9" t="s">
        <v>390</v>
      </c>
      <c r="F1" s="9" t="s">
        <v>391</v>
      </c>
      <c r="G1" s="10" t="s">
        <v>392</v>
      </c>
      <c r="H1" s="9" t="s">
        <v>393</v>
      </c>
      <c r="I1" s="9" t="s">
        <v>394</v>
      </c>
      <c r="J1" s="9" t="s">
        <v>395</v>
      </c>
      <c r="K1" s="10" t="s">
        <v>396</v>
      </c>
      <c r="L1" s="9" t="s">
        <v>397</v>
      </c>
      <c r="M1" s="9" t="s">
        <v>398</v>
      </c>
      <c r="N1" s="9" t="s">
        <v>399</v>
      </c>
      <c r="O1" s="10" t="s">
        <v>400</v>
      </c>
      <c r="P1" s="9" t="s">
        <v>401</v>
      </c>
      <c r="Q1" s="9" t="s">
        <v>402</v>
      </c>
      <c r="R1" s="9" t="s">
        <v>403</v>
      </c>
      <c r="S1" s="10" t="s">
        <v>404</v>
      </c>
      <c r="T1" s="9" t="s">
        <v>405</v>
      </c>
      <c r="U1" s="9" t="s">
        <v>406</v>
      </c>
      <c r="V1" s="10" t="s">
        <v>407</v>
      </c>
      <c r="W1" s="9" t="s">
        <v>408</v>
      </c>
      <c r="X1" s="9" t="s">
        <v>409</v>
      </c>
      <c r="Y1" s="10" t="s">
        <v>410</v>
      </c>
      <c r="Z1" s="9" t="s">
        <v>411</v>
      </c>
      <c r="AA1" s="9" t="s">
        <v>412</v>
      </c>
      <c r="AB1" s="10" t="s">
        <v>413</v>
      </c>
      <c r="AC1" s="9" t="s">
        <v>414</v>
      </c>
      <c r="AD1" s="9" t="s">
        <v>415</v>
      </c>
      <c r="AE1" s="10" t="s">
        <v>416</v>
      </c>
      <c r="AF1" s="9" t="s">
        <v>417</v>
      </c>
      <c r="AG1" s="9" t="s">
        <v>418</v>
      </c>
      <c r="AH1" s="10" t="s">
        <v>419</v>
      </c>
    </row>
    <row r="2" spans="1:34" ht="15" x14ac:dyDescent="0.25">
      <c r="A2" s="12" t="s">
        <v>23</v>
      </c>
      <c r="B2" s="12" t="s">
        <v>24</v>
      </c>
      <c r="C2" s="13" t="s">
        <v>25</v>
      </c>
      <c r="D2" s="14">
        <v>88</v>
      </c>
      <c r="E2" s="20">
        <v>1</v>
      </c>
      <c r="F2" s="20">
        <v>8</v>
      </c>
      <c r="G2" s="21">
        <v>1.775809</v>
      </c>
      <c r="H2" s="14">
        <v>100</v>
      </c>
      <c r="I2" s="15">
        <v>1</v>
      </c>
      <c r="J2" s="15">
        <v>8</v>
      </c>
      <c r="K2" s="16">
        <v>2.5424739999999999</v>
      </c>
      <c r="L2" s="14">
        <v>88</v>
      </c>
      <c r="M2" s="15">
        <v>1</v>
      </c>
      <c r="N2" s="15">
        <v>8</v>
      </c>
      <c r="O2" s="17">
        <v>2.63</v>
      </c>
      <c r="P2" s="14">
        <v>88</v>
      </c>
      <c r="Q2" s="15">
        <v>2</v>
      </c>
      <c r="R2" s="15">
        <v>8</v>
      </c>
      <c r="S2" s="17">
        <v>2.75</v>
      </c>
      <c r="T2" s="14">
        <v>90</v>
      </c>
      <c r="U2" s="15">
        <v>7</v>
      </c>
      <c r="V2" s="17">
        <v>2.46</v>
      </c>
      <c r="W2" s="14">
        <v>91</v>
      </c>
      <c r="X2" s="15">
        <v>7</v>
      </c>
      <c r="Y2" s="17">
        <v>2.16</v>
      </c>
      <c r="Z2" s="14">
        <v>92</v>
      </c>
      <c r="AA2" s="15">
        <v>7</v>
      </c>
      <c r="AB2" s="17">
        <v>2.04</v>
      </c>
      <c r="AC2" s="14">
        <v>91</v>
      </c>
      <c r="AD2" s="15">
        <v>7</v>
      </c>
      <c r="AE2" s="17">
        <v>2.2000000000000002</v>
      </c>
      <c r="AF2" s="14">
        <v>90</v>
      </c>
      <c r="AG2" s="15">
        <v>7</v>
      </c>
      <c r="AH2" s="17">
        <v>2</v>
      </c>
    </row>
    <row r="3" spans="1:34" ht="15" x14ac:dyDescent="0.25">
      <c r="A3" s="12" t="s">
        <v>27</v>
      </c>
      <c r="B3" s="12" t="s">
        <v>28</v>
      </c>
      <c r="C3" s="18" t="s">
        <v>29</v>
      </c>
      <c r="D3" s="14">
        <v>100</v>
      </c>
      <c r="E3" s="20">
        <v>1</v>
      </c>
      <c r="F3" s="20">
        <v>8</v>
      </c>
      <c r="G3" s="21">
        <v>1.4793419999999999</v>
      </c>
      <c r="H3" s="14">
        <v>87</v>
      </c>
      <c r="I3" s="15">
        <v>1</v>
      </c>
      <c r="J3" s="15">
        <v>8</v>
      </c>
      <c r="K3" s="16">
        <v>2.2864900000000001</v>
      </c>
      <c r="L3" s="14">
        <v>87</v>
      </c>
      <c r="M3" s="15">
        <v>2</v>
      </c>
      <c r="N3" s="15">
        <v>8</v>
      </c>
      <c r="O3" s="19">
        <v>2.44</v>
      </c>
      <c r="P3" s="14">
        <v>89</v>
      </c>
      <c r="Q3" s="15">
        <v>1</v>
      </c>
      <c r="R3" s="15">
        <v>8</v>
      </c>
      <c r="S3" s="19">
        <v>2.4</v>
      </c>
      <c r="T3" s="14">
        <v>90</v>
      </c>
      <c r="U3" s="15">
        <v>7</v>
      </c>
      <c r="V3" s="19">
        <v>2.56</v>
      </c>
      <c r="W3" s="14">
        <v>91</v>
      </c>
      <c r="X3" s="15">
        <v>7</v>
      </c>
      <c r="Y3" s="19">
        <v>2.3199999999999998</v>
      </c>
      <c r="Z3" s="14">
        <v>91</v>
      </c>
      <c r="AA3" s="15">
        <v>7</v>
      </c>
      <c r="AB3" s="19">
        <v>2.2799999999999998</v>
      </c>
      <c r="AC3" s="14">
        <v>91</v>
      </c>
      <c r="AD3" s="15">
        <v>7</v>
      </c>
      <c r="AE3" s="19">
        <v>2.2999999999999998</v>
      </c>
      <c r="AF3" s="14">
        <v>90</v>
      </c>
      <c r="AG3" s="15">
        <v>7</v>
      </c>
      <c r="AH3" s="19">
        <v>2.2000000000000002</v>
      </c>
    </row>
    <row r="4" spans="1:34" ht="15" x14ac:dyDescent="0.25">
      <c r="A4" s="12" t="s">
        <v>30</v>
      </c>
      <c r="B4" s="12" t="s">
        <v>31</v>
      </c>
      <c r="C4" s="18" t="s">
        <v>25</v>
      </c>
      <c r="D4" s="14">
        <v>85</v>
      </c>
      <c r="E4" s="20">
        <v>3</v>
      </c>
      <c r="F4" s="20">
        <v>8</v>
      </c>
      <c r="G4" s="21">
        <v>1.748594</v>
      </c>
      <c r="H4" s="14">
        <v>86</v>
      </c>
      <c r="I4" s="15">
        <v>3</v>
      </c>
      <c r="J4" s="15">
        <v>8</v>
      </c>
      <c r="K4" s="16">
        <v>2.9245109999999999</v>
      </c>
      <c r="L4" s="14">
        <v>85</v>
      </c>
      <c r="M4" s="15">
        <v>3</v>
      </c>
      <c r="N4" s="15">
        <v>8</v>
      </c>
      <c r="O4" s="19">
        <v>2.74</v>
      </c>
      <c r="P4" s="14">
        <v>85</v>
      </c>
      <c r="Q4" s="15">
        <v>3</v>
      </c>
      <c r="R4" s="15">
        <v>8</v>
      </c>
      <c r="S4" s="19">
        <v>2.84</v>
      </c>
      <c r="T4" s="14">
        <v>89</v>
      </c>
      <c r="U4" s="15">
        <v>7</v>
      </c>
      <c r="V4" s="19">
        <v>1.46</v>
      </c>
      <c r="W4" s="14">
        <v>90</v>
      </c>
      <c r="X4" s="15">
        <v>7</v>
      </c>
      <c r="Y4" s="19">
        <v>1.77</v>
      </c>
      <c r="Z4" s="14">
        <v>89</v>
      </c>
      <c r="AA4" s="15">
        <v>7</v>
      </c>
      <c r="AB4" s="19">
        <v>2.0499999999999998</v>
      </c>
      <c r="AC4" s="14">
        <v>89</v>
      </c>
      <c r="AD4" s="15">
        <v>7</v>
      </c>
      <c r="AE4" s="19">
        <v>1.7</v>
      </c>
      <c r="AF4" s="14">
        <v>90</v>
      </c>
      <c r="AG4" s="15">
        <v>7</v>
      </c>
      <c r="AH4" s="19">
        <v>3</v>
      </c>
    </row>
    <row r="5" spans="1:34" ht="15" x14ac:dyDescent="0.25">
      <c r="A5" s="12" t="s">
        <v>32</v>
      </c>
      <c r="B5" s="12" t="s">
        <v>33</v>
      </c>
      <c r="C5" s="18" t="s">
        <v>29</v>
      </c>
      <c r="D5" s="14">
        <v>85</v>
      </c>
      <c r="E5" s="20">
        <v>3</v>
      </c>
      <c r="F5" s="20">
        <v>9</v>
      </c>
      <c r="G5" s="21">
        <v>1.2032389999999999</v>
      </c>
      <c r="H5" s="14">
        <v>85</v>
      </c>
      <c r="I5" s="15">
        <v>4</v>
      </c>
      <c r="J5" s="15">
        <v>9</v>
      </c>
      <c r="K5" s="16">
        <v>2.0484</v>
      </c>
      <c r="L5" s="14">
        <v>85</v>
      </c>
      <c r="M5" s="15">
        <v>3</v>
      </c>
      <c r="N5" s="15">
        <v>9</v>
      </c>
      <c r="O5" s="19">
        <v>1.98</v>
      </c>
      <c r="P5" s="14">
        <v>84</v>
      </c>
      <c r="Q5" s="15">
        <v>6</v>
      </c>
      <c r="R5" s="15">
        <v>9</v>
      </c>
      <c r="S5" s="19">
        <v>2.2599999999999998</v>
      </c>
      <c r="T5" s="14">
        <v>84</v>
      </c>
      <c r="U5" s="15">
        <v>8</v>
      </c>
      <c r="V5" s="19">
        <v>2.35</v>
      </c>
      <c r="W5" s="14">
        <v>85</v>
      </c>
      <c r="X5" s="15">
        <v>8</v>
      </c>
      <c r="Y5" s="19">
        <v>2.02</v>
      </c>
      <c r="Z5" s="14">
        <v>84</v>
      </c>
      <c r="AA5" s="15">
        <v>8</v>
      </c>
      <c r="AB5" s="19">
        <v>1.75</v>
      </c>
      <c r="AC5" s="14">
        <v>86</v>
      </c>
      <c r="AD5" s="15">
        <v>9</v>
      </c>
      <c r="AE5" s="19">
        <v>2.2999999999999998</v>
      </c>
      <c r="AF5" s="14">
        <v>87</v>
      </c>
      <c r="AG5" s="15">
        <v>9</v>
      </c>
      <c r="AH5" s="19">
        <v>2.1</v>
      </c>
    </row>
    <row r="6" spans="1:34" ht="15" x14ac:dyDescent="0.25">
      <c r="A6" s="12" t="s">
        <v>34</v>
      </c>
      <c r="B6" s="12" t="s">
        <v>35</v>
      </c>
      <c r="C6" s="18" t="s">
        <v>25</v>
      </c>
      <c r="D6" s="14">
        <v>85</v>
      </c>
      <c r="E6" s="20">
        <v>3</v>
      </c>
      <c r="F6" s="20">
        <v>8</v>
      </c>
      <c r="G6" s="21">
        <v>1.3039529999999999</v>
      </c>
      <c r="H6" s="14">
        <v>85</v>
      </c>
      <c r="I6" s="15">
        <v>4</v>
      </c>
      <c r="J6" s="15">
        <v>8</v>
      </c>
      <c r="K6" s="16">
        <v>1.9776929999999999</v>
      </c>
      <c r="L6" s="14">
        <v>85</v>
      </c>
      <c r="M6" s="15">
        <v>3</v>
      </c>
      <c r="N6" s="15">
        <v>8</v>
      </c>
      <c r="O6" s="19">
        <v>2.02</v>
      </c>
      <c r="P6" s="14">
        <v>84</v>
      </c>
      <c r="Q6" s="15">
        <v>6</v>
      </c>
      <c r="R6" s="15">
        <v>8</v>
      </c>
      <c r="S6" s="19">
        <v>2.27</v>
      </c>
      <c r="T6" s="14">
        <v>88</v>
      </c>
      <c r="U6" s="15">
        <v>7</v>
      </c>
      <c r="V6" s="19">
        <v>1.33</v>
      </c>
      <c r="W6" s="14">
        <v>89</v>
      </c>
      <c r="X6" s="15">
        <v>7</v>
      </c>
      <c r="Y6" s="19">
        <v>1.71</v>
      </c>
      <c r="Z6" s="14">
        <v>87</v>
      </c>
      <c r="AA6" s="15">
        <v>7</v>
      </c>
      <c r="AB6" s="19">
        <v>3.41</v>
      </c>
      <c r="AC6" s="14">
        <v>89</v>
      </c>
      <c r="AD6" s="15">
        <v>7</v>
      </c>
      <c r="AE6" s="19">
        <v>2.2999999999999998</v>
      </c>
      <c r="AF6" s="14">
        <v>88</v>
      </c>
      <c r="AG6" s="15">
        <v>7</v>
      </c>
      <c r="AH6" s="19">
        <v>1.9</v>
      </c>
    </row>
    <row r="7" spans="1:34" ht="15" x14ac:dyDescent="0.25">
      <c r="A7" s="12" t="s">
        <v>36</v>
      </c>
      <c r="B7" s="12" t="s">
        <v>37</v>
      </c>
      <c r="C7" s="18" t="s">
        <v>25</v>
      </c>
      <c r="D7" s="14">
        <v>85</v>
      </c>
      <c r="E7" s="20">
        <v>3</v>
      </c>
      <c r="F7" s="20">
        <v>7</v>
      </c>
      <c r="G7" s="21">
        <v>1.096633</v>
      </c>
      <c r="H7" s="14">
        <v>85</v>
      </c>
      <c r="I7" s="15">
        <v>4</v>
      </c>
      <c r="J7" s="15">
        <v>7</v>
      </c>
      <c r="K7" s="16">
        <v>1.580087</v>
      </c>
      <c r="L7" s="14">
        <v>85</v>
      </c>
      <c r="M7" s="15">
        <v>3</v>
      </c>
      <c r="N7" s="15">
        <v>7</v>
      </c>
      <c r="O7" s="19">
        <v>1.57</v>
      </c>
      <c r="P7" s="14">
        <v>85</v>
      </c>
      <c r="Q7" s="15">
        <v>3</v>
      </c>
      <c r="R7" s="15">
        <v>7</v>
      </c>
      <c r="S7" s="19">
        <v>1.71</v>
      </c>
      <c r="T7" s="14">
        <v>86</v>
      </c>
      <c r="U7" s="15">
        <v>6</v>
      </c>
      <c r="V7" s="19">
        <v>1.57</v>
      </c>
      <c r="W7" s="14">
        <v>86</v>
      </c>
      <c r="X7" s="15">
        <v>6</v>
      </c>
      <c r="Y7" s="19">
        <v>2.5499999999999998</v>
      </c>
      <c r="Z7" s="14">
        <v>86</v>
      </c>
      <c r="AA7" s="15">
        <v>6</v>
      </c>
      <c r="AB7" s="19">
        <v>2.61</v>
      </c>
      <c r="AC7" s="14">
        <v>85</v>
      </c>
      <c r="AD7" s="15">
        <v>6</v>
      </c>
      <c r="AE7" s="19">
        <v>2.5</v>
      </c>
      <c r="AF7" s="14">
        <v>86</v>
      </c>
      <c r="AG7" s="15">
        <v>6</v>
      </c>
      <c r="AH7" s="19">
        <v>2.6</v>
      </c>
    </row>
    <row r="8" spans="1:34" ht="15" x14ac:dyDescent="0.25">
      <c r="A8" s="12" t="s">
        <v>38</v>
      </c>
      <c r="B8" s="12" t="s">
        <v>39</v>
      </c>
      <c r="C8" s="18" t="s">
        <v>25</v>
      </c>
      <c r="D8" s="14">
        <v>84</v>
      </c>
      <c r="E8" s="20">
        <v>7</v>
      </c>
      <c r="F8" s="20">
        <v>7</v>
      </c>
      <c r="G8" s="21">
        <v>1.2577050000000001</v>
      </c>
      <c r="H8" s="14">
        <v>84</v>
      </c>
      <c r="I8" s="15">
        <v>7</v>
      </c>
      <c r="J8" s="15">
        <v>7</v>
      </c>
      <c r="K8" s="16">
        <v>1.646693</v>
      </c>
      <c r="L8" s="14">
        <v>84</v>
      </c>
      <c r="M8" s="15">
        <v>7</v>
      </c>
      <c r="N8" s="15">
        <v>8</v>
      </c>
      <c r="O8" s="19">
        <v>2.14</v>
      </c>
      <c r="P8" s="14">
        <v>85</v>
      </c>
      <c r="Q8" s="15">
        <v>3</v>
      </c>
      <c r="R8" s="15">
        <v>8</v>
      </c>
      <c r="S8" s="19">
        <v>1.83</v>
      </c>
      <c r="T8" s="14">
        <v>85</v>
      </c>
      <c r="U8" s="15">
        <v>7</v>
      </c>
      <c r="V8" s="19">
        <v>1.85</v>
      </c>
      <c r="W8" s="14">
        <v>88</v>
      </c>
      <c r="X8" s="15">
        <v>7</v>
      </c>
      <c r="Y8" s="19">
        <v>2.2400000000000002</v>
      </c>
      <c r="Z8" s="14">
        <v>86</v>
      </c>
      <c r="AA8" s="15">
        <v>7</v>
      </c>
      <c r="AB8" s="19">
        <v>2.38</v>
      </c>
      <c r="AC8" s="14">
        <v>86</v>
      </c>
      <c r="AD8" s="15">
        <v>7</v>
      </c>
      <c r="AE8" s="19">
        <v>2.2999999999999998</v>
      </c>
      <c r="AF8" s="14">
        <v>85</v>
      </c>
      <c r="AG8" s="15">
        <v>7</v>
      </c>
      <c r="AH8" s="19">
        <v>1.6</v>
      </c>
    </row>
    <row r="9" spans="1:34" ht="15" x14ac:dyDescent="0.25">
      <c r="A9" s="12" t="s">
        <v>40</v>
      </c>
      <c r="B9" s="12" t="s">
        <v>41</v>
      </c>
      <c r="C9" s="18" t="s">
        <v>25</v>
      </c>
      <c r="D9" s="14">
        <v>82</v>
      </c>
      <c r="E9" s="20">
        <v>8</v>
      </c>
      <c r="F9" s="20">
        <v>8</v>
      </c>
      <c r="G9" s="21">
        <v>1.4382140000000001</v>
      </c>
      <c r="H9" s="14">
        <v>82</v>
      </c>
      <c r="I9" s="15">
        <v>8</v>
      </c>
      <c r="J9" s="15">
        <v>8</v>
      </c>
      <c r="K9" s="16">
        <v>2.2470289999999999</v>
      </c>
      <c r="L9" s="14">
        <v>82</v>
      </c>
      <c r="M9" s="15">
        <v>8</v>
      </c>
      <c r="N9" s="15">
        <v>8</v>
      </c>
      <c r="O9" s="19">
        <v>2.2999999999999998</v>
      </c>
      <c r="P9" s="14">
        <v>82</v>
      </c>
      <c r="Q9" s="15">
        <v>8</v>
      </c>
      <c r="R9" s="15">
        <v>8</v>
      </c>
      <c r="S9" s="19">
        <v>2.23</v>
      </c>
      <c r="T9" s="14">
        <v>83</v>
      </c>
      <c r="U9" s="15">
        <v>7</v>
      </c>
      <c r="V9" s="19">
        <v>2.3199999999999998</v>
      </c>
      <c r="W9" s="14">
        <v>84</v>
      </c>
      <c r="X9" s="15">
        <v>7</v>
      </c>
      <c r="Y9" s="19">
        <v>1.98</v>
      </c>
      <c r="Z9" s="14">
        <v>83</v>
      </c>
      <c r="AA9" s="15">
        <v>7</v>
      </c>
      <c r="AB9" s="19">
        <v>1.97</v>
      </c>
      <c r="AC9" s="14">
        <v>83</v>
      </c>
      <c r="AD9" s="15">
        <v>7</v>
      </c>
      <c r="AE9" s="19">
        <v>2</v>
      </c>
      <c r="AF9" s="14">
        <v>84</v>
      </c>
      <c r="AG9" s="15">
        <v>7</v>
      </c>
      <c r="AH9" s="19">
        <v>2</v>
      </c>
    </row>
    <row r="10" spans="1:34" ht="15" x14ac:dyDescent="0.25">
      <c r="A10" s="12" t="s">
        <v>42</v>
      </c>
      <c r="B10" s="12" t="s">
        <v>43</v>
      </c>
      <c r="C10" s="18" t="s">
        <v>25</v>
      </c>
      <c r="D10" s="14">
        <v>80</v>
      </c>
      <c r="E10" s="20">
        <v>9</v>
      </c>
      <c r="F10" s="20">
        <v>8</v>
      </c>
      <c r="G10" s="21">
        <v>1.9995849999999999</v>
      </c>
      <c r="H10" s="14">
        <v>80</v>
      </c>
      <c r="I10" s="15">
        <v>9</v>
      </c>
      <c r="J10" s="15">
        <v>8</v>
      </c>
      <c r="K10" s="16">
        <v>3.3097599999999998</v>
      </c>
      <c r="L10" s="14">
        <v>80</v>
      </c>
      <c r="M10" s="15">
        <v>11</v>
      </c>
      <c r="N10" s="15">
        <v>8</v>
      </c>
      <c r="O10" s="19">
        <v>2.4900000000000002</v>
      </c>
      <c r="P10" s="14">
        <v>81</v>
      </c>
      <c r="Q10" s="15">
        <v>12</v>
      </c>
      <c r="R10" s="15">
        <v>8</v>
      </c>
      <c r="S10" s="19">
        <v>1.87</v>
      </c>
      <c r="T10" s="14">
        <v>81</v>
      </c>
      <c r="U10" s="15">
        <v>7</v>
      </c>
      <c r="V10" s="19">
        <v>2.73</v>
      </c>
      <c r="W10" s="14">
        <v>81</v>
      </c>
      <c r="X10" s="15">
        <v>7</v>
      </c>
      <c r="Y10" s="19">
        <v>2.5</v>
      </c>
      <c r="Z10" s="14">
        <v>79</v>
      </c>
      <c r="AA10" s="15">
        <v>7</v>
      </c>
      <c r="AB10" s="19">
        <v>2.58</v>
      </c>
      <c r="AC10" s="14">
        <v>78</v>
      </c>
      <c r="AD10" s="15">
        <v>8</v>
      </c>
      <c r="AE10" s="19">
        <v>2.4</v>
      </c>
      <c r="AF10" s="14">
        <v>79</v>
      </c>
      <c r="AG10" s="15">
        <v>8</v>
      </c>
      <c r="AH10" s="19">
        <v>2.2999999999999998</v>
      </c>
    </row>
    <row r="11" spans="1:34" ht="15" x14ac:dyDescent="0.25">
      <c r="A11" s="12" t="s">
        <v>44</v>
      </c>
      <c r="B11" s="12" t="s">
        <v>45</v>
      </c>
      <c r="C11" s="18" t="s">
        <v>25</v>
      </c>
      <c r="D11" s="14">
        <v>80</v>
      </c>
      <c r="E11" s="20">
        <v>9</v>
      </c>
      <c r="F11" s="20">
        <v>7</v>
      </c>
      <c r="G11" s="21">
        <v>1.5031669999999999</v>
      </c>
      <c r="H11" s="14">
        <v>80</v>
      </c>
      <c r="I11" s="15">
        <v>9</v>
      </c>
      <c r="J11" s="15">
        <v>7</v>
      </c>
      <c r="K11" s="16">
        <v>1.954564</v>
      </c>
      <c r="L11" s="14">
        <v>81</v>
      </c>
      <c r="M11" s="15">
        <v>9</v>
      </c>
      <c r="N11" s="15">
        <v>7</v>
      </c>
      <c r="O11" s="19">
        <v>2.3199999999999998</v>
      </c>
      <c r="P11" s="14">
        <v>82</v>
      </c>
      <c r="Q11" s="15">
        <v>8</v>
      </c>
      <c r="R11" s="15">
        <v>6</v>
      </c>
      <c r="S11" s="19">
        <v>2.08</v>
      </c>
      <c r="T11" s="14">
        <v>81</v>
      </c>
      <c r="U11" s="15">
        <v>6</v>
      </c>
      <c r="V11" s="19">
        <v>1.96</v>
      </c>
      <c r="W11" s="14">
        <v>85</v>
      </c>
      <c r="X11" s="15">
        <v>5</v>
      </c>
      <c r="Y11" s="19">
        <v>1.6</v>
      </c>
      <c r="Z11" s="14">
        <v>82</v>
      </c>
      <c r="AA11" s="15">
        <v>6</v>
      </c>
      <c r="AB11" s="19">
        <v>2.78</v>
      </c>
      <c r="AC11" s="14">
        <v>80</v>
      </c>
      <c r="AD11" s="15">
        <v>6</v>
      </c>
      <c r="AE11" s="19">
        <v>2.9</v>
      </c>
      <c r="AF11" s="14">
        <v>80</v>
      </c>
      <c r="AG11" s="15">
        <v>6</v>
      </c>
      <c r="AH11" s="19">
        <v>2.8</v>
      </c>
    </row>
    <row r="12" spans="1:34" ht="15" x14ac:dyDescent="0.25">
      <c r="A12" s="12" t="s">
        <v>46</v>
      </c>
      <c r="B12" s="12" t="s">
        <v>47</v>
      </c>
      <c r="C12" s="18" t="s">
        <v>29</v>
      </c>
      <c r="D12" s="14">
        <v>77</v>
      </c>
      <c r="E12" s="20">
        <v>11</v>
      </c>
      <c r="F12" s="20">
        <v>9</v>
      </c>
      <c r="G12" s="21">
        <v>1.0465660000000001</v>
      </c>
      <c r="H12" s="14">
        <v>77</v>
      </c>
      <c r="I12" s="15">
        <v>12</v>
      </c>
      <c r="J12" s="15">
        <v>9</v>
      </c>
      <c r="K12" s="16">
        <v>1.3179289999999999</v>
      </c>
      <c r="L12" s="14">
        <v>77</v>
      </c>
      <c r="M12" s="15">
        <v>13</v>
      </c>
      <c r="N12" s="15">
        <v>9</v>
      </c>
      <c r="O12" s="19">
        <v>1.27</v>
      </c>
      <c r="P12" s="14">
        <v>77</v>
      </c>
      <c r="Q12" s="15">
        <v>13</v>
      </c>
      <c r="R12" s="15">
        <v>9</v>
      </c>
      <c r="S12" s="19">
        <v>1.4</v>
      </c>
      <c r="T12" s="14">
        <v>79</v>
      </c>
      <c r="U12" s="15">
        <v>8</v>
      </c>
      <c r="V12" s="19">
        <v>1.27</v>
      </c>
      <c r="W12" s="14">
        <v>79</v>
      </c>
      <c r="X12" s="15">
        <v>8</v>
      </c>
      <c r="Y12" s="19">
        <v>1.5</v>
      </c>
      <c r="Z12" s="14">
        <v>80</v>
      </c>
      <c r="AA12" s="15">
        <v>8</v>
      </c>
      <c r="AB12" s="19">
        <v>1.31</v>
      </c>
      <c r="AC12" s="14">
        <v>81</v>
      </c>
      <c r="AD12" s="15">
        <v>8</v>
      </c>
      <c r="AE12" s="19">
        <v>1.5</v>
      </c>
      <c r="AF12" s="14">
        <v>85</v>
      </c>
      <c r="AG12" s="15">
        <v>8</v>
      </c>
      <c r="AH12" s="19">
        <v>1.1000000000000001</v>
      </c>
    </row>
    <row r="13" spans="1:34" ht="15" x14ac:dyDescent="0.25">
      <c r="A13" s="12" t="s">
        <v>48</v>
      </c>
      <c r="B13" s="12" t="s">
        <v>49</v>
      </c>
      <c r="C13" s="18" t="s">
        <v>50</v>
      </c>
      <c r="D13" s="14">
        <v>77</v>
      </c>
      <c r="E13" s="20">
        <v>11</v>
      </c>
      <c r="F13" s="20">
        <v>8</v>
      </c>
      <c r="G13" s="21">
        <v>1.7711330000000001</v>
      </c>
      <c r="H13" s="14">
        <v>77</v>
      </c>
      <c r="I13" s="15">
        <v>12</v>
      </c>
      <c r="J13" s="15">
        <v>8</v>
      </c>
      <c r="K13" s="16">
        <v>2.7967909999999998</v>
      </c>
      <c r="L13" s="14">
        <v>81</v>
      </c>
      <c r="M13" s="15">
        <v>9</v>
      </c>
      <c r="N13" s="15">
        <v>8</v>
      </c>
      <c r="O13" s="19">
        <v>2.16</v>
      </c>
      <c r="P13" s="14">
        <v>82</v>
      </c>
      <c r="Q13" s="15">
        <v>8</v>
      </c>
      <c r="R13" s="15">
        <v>8</v>
      </c>
      <c r="S13" s="19">
        <v>1.49</v>
      </c>
      <c r="T13" s="14">
        <v>82</v>
      </c>
      <c r="U13" s="15">
        <v>7</v>
      </c>
      <c r="V13" s="19">
        <v>2.0299999999999998</v>
      </c>
      <c r="W13" s="14">
        <v>83</v>
      </c>
      <c r="X13" s="15">
        <v>7</v>
      </c>
      <c r="Y13" s="19">
        <v>1.63</v>
      </c>
      <c r="Z13" s="14">
        <v>81</v>
      </c>
      <c r="AA13" s="15">
        <v>7</v>
      </c>
      <c r="AB13" s="19">
        <v>2.4500000000000002</v>
      </c>
      <c r="AC13" s="14">
        <v>81</v>
      </c>
      <c r="AD13" s="15">
        <v>7</v>
      </c>
      <c r="AE13" s="19">
        <v>2.4</v>
      </c>
      <c r="AF13" s="14">
        <v>84</v>
      </c>
      <c r="AG13" s="15">
        <v>7</v>
      </c>
      <c r="AH13" s="19">
        <v>2.2000000000000002</v>
      </c>
    </row>
    <row r="14" spans="1:34" ht="15" x14ac:dyDescent="0.25">
      <c r="A14" s="12" t="s">
        <v>51</v>
      </c>
      <c r="B14" s="12" t="s">
        <v>52</v>
      </c>
      <c r="C14" s="18" t="s">
        <v>29</v>
      </c>
      <c r="D14" s="14">
        <v>77</v>
      </c>
      <c r="E14" s="20">
        <v>11</v>
      </c>
      <c r="F14" s="20">
        <v>8</v>
      </c>
      <c r="G14" s="21">
        <v>1.794969</v>
      </c>
      <c r="H14" s="14">
        <v>76</v>
      </c>
      <c r="I14" s="15">
        <v>16</v>
      </c>
      <c r="J14" s="15">
        <v>8</v>
      </c>
      <c r="K14" s="16">
        <v>3.1520589999999999</v>
      </c>
      <c r="L14" s="14">
        <v>76</v>
      </c>
      <c r="M14" s="15">
        <v>14</v>
      </c>
      <c r="N14" s="15">
        <v>8</v>
      </c>
      <c r="O14" s="19">
        <v>2.4700000000000002</v>
      </c>
      <c r="P14" s="14">
        <v>77</v>
      </c>
      <c r="Q14" s="15">
        <v>13</v>
      </c>
      <c r="R14" s="15">
        <v>7</v>
      </c>
      <c r="S14" s="19">
        <v>2.37</v>
      </c>
      <c r="T14" s="14">
        <v>77</v>
      </c>
      <c r="U14" s="15">
        <v>7</v>
      </c>
      <c r="V14" s="19">
        <v>2.62</v>
      </c>
      <c r="W14" s="14">
        <v>75</v>
      </c>
      <c r="X14" s="15">
        <v>7</v>
      </c>
      <c r="Y14" s="19">
        <v>2.48</v>
      </c>
      <c r="Z14" s="14">
        <v>74</v>
      </c>
      <c r="AA14" s="15">
        <v>7</v>
      </c>
      <c r="AB14" s="19">
        <v>2.75</v>
      </c>
      <c r="AC14" s="14">
        <v>75</v>
      </c>
      <c r="AD14" s="15">
        <v>8</v>
      </c>
      <c r="AE14" s="19">
        <v>2.4</v>
      </c>
      <c r="AF14" s="14">
        <v>77</v>
      </c>
      <c r="AG14" s="15">
        <v>8</v>
      </c>
      <c r="AH14" s="19">
        <v>1.9</v>
      </c>
    </row>
    <row r="15" spans="1:34" ht="15" x14ac:dyDescent="0.25">
      <c r="A15" s="12" t="s">
        <v>53</v>
      </c>
      <c r="B15" s="12" t="s">
        <v>54</v>
      </c>
      <c r="C15" s="18" t="s">
        <v>25</v>
      </c>
      <c r="D15" s="14">
        <v>77</v>
      </c>
      <c r="E15" s="20">
        <v>11</v>
      </c>
      <c r="F15" s="20">
        <v>8</v>
      </c>
      <c r="G15" s="21">
        <v>2.201047</v>
      </c>
      <c r="H15" s="14">
        <v>77</v>
      </c>
      <c r="I15" s="15">
        <v>12</v>
      </c>
      <c r="J15" s="15">
        <v>8</v>
      </c>
      <c r="K15" s="16">
        <v>3.337237</v>
      </c>
      <c r="L15" s="14">
        <v>80</v>
      </c>
      <c r="M15" s="15">
        <v>11</v>
      </c>
      <c r="N15" s="15">
        <v>8</v>
      </c>
      <c r="O15" s="19">
        <v>2.0299999999999998</v>
      </c>
      <c r="P15" s="14">
        <v>82</v>
      </c>
      <c r="Q15" s="15">
        <v>8</v>
      </c>
      <c r="R15" s="15">
        <v>8</v>
      </c>
      <c r="S15" s="19">
        <v>1.7</v>
      </c>
      <c r="T15" s="14">
        <v>81</v>
      </c>
      <c r="U15" s="15">
        <v>7</v>
      </c>
      <c r="V15" s="19">
        <v>2.12</v>
      </c>
      <c r="W15" s="14">
        <v>81</v>
      </c>
      <c r="X15" s="15">
        <v>7</v>
      </c>
      <c r="Y15" s="19">
        <v>2.4</v>
      </c>
      <c r="Z15" s="14">
        <v>78</v>
      </c>
      <c r="AA15" s="15">
        <v>7</v>
      </c>
      <c r="AB15" s="19">
        <v>2.09</v>
      </c>
      <c r="AC15" s="14">
        <v>76</v>
      </c>
      <c r="AD15" s="15">
        <v>8</v>
      </c>
      <c r="AE15" s="19">
        <v>1.3</v>
      </c>
      <c r="AF15" s="14">
        <v>74</v>
      </c>
      <c r="AG15" s="15">
        <v>8</v>
      </c>
      <c r="AH15" s="19">
        <v>1.3</v>
      </c>
    </row>
    <row r="16" spans="1:34" ht="15" x14ac:dyDescent="0.25">
      <c r="A16" s="12" t="s">
        <v>55</v>
      </c>
      <c r="B16" s="12" t="s">
        <v>56</v>
      </c>
      <c r="C16" s="18" t="s">
        <v>25</v>
      </c>
      <c r="D16" s="14">
        <v>76</v>
      </c>
      <c r="E16" s="20">
        <v>15</v>
      </c>
      <c r="F16" s="20">
        <v>8</v>
      </c>
      <c r="G16" s="21">
        <v>0.67404410000000003</v>
      </c>
      <c r="H16" s="14">
        <v>77</v>
      </c>
      <c r="I16" s="15">
        <v>12</v>
      </c>
      <c r="J16" s="15">
        <v>8</v>
      </c>
      <c r="K16" s="16">
        <v>1.5688150000000001</v>
      </c>
      <c r="L16" s="14">
        <v>76</v>
      </c>
      <c r="M16" s="15">
        <v>14</v>
      </c>
      <c r="N16" s="15">
        <v>8</v>
      </c>
      <c r="O16" s="19">
        <v>1.37</v>
      </c>
      <c r="P16" s="14">
        <v>75</v>
      </c>
      <c r="Q16" s="15">
        <v>16</v>
      </c>
      <c r="R16" s="15">
        <v>8</v>
      </c>
      <c r="S16" s="19">
        <v>1.17</v>
      </c>
      <c r="T16" s="14">
        <v>75</v>
      </c>
      <c r="U16" s="15">
        <v>7</v>
      </c>
      <c r="V16" s="19">
        <v>1.36</v>
      </c>
      <c r="W16" s="14">
        <v>76</v>
      </c>
      <c r="X16" s="15">
        <v>7</v>
      </c>
      <c r="Y16" s="19">
        <v>1.76</v>
      </c>
      <c r="Z16" s="14">
        <v>72</v>
      </c>
      <c r="AA16" s="15">
        <v>7</v>
      </c>
      <c r="AB16" s="19">
        <v>3.49</v>
      </c>
      <c r="AC16" s="14">
        <v>69</v>
      </c>
      <c r="AD16" s="15">
        <v>8</v>
      </c>
      <c r="AE16" s="19">
        <v>3.2</v>
      </c>
      <c r="AF16" s="14">
        <v>69</v>
      </c>
      <c r="AG16" s="15">
        <v>8</v>
      </c>
      <c r="AH16" s="19">
        <v>2.4</v>
      </c>
    </row>
    <row r="17" spans="1:34" ht="15" x14ac:dyDescent="0.25">
      <c r="A17" s="12" t="s">
        <v>57</v>
      </c>
      <c r="B17" s="12" t="s">
        <v>58</v>
      </c>
      <c r="C17" s="18" t="s">
        <v>25</v>
      </c>
      <c r="D17" s="14">
        <v>76</v>
      </c>
      <c r="E17" s="20">
        <v>15</v>
      </c>
      <c r="F17" s="20">
        <v>7</v>
      </c>
      <c r="G17" s="21">
        <v>1.0537559999999999</v>
      </c>
      <c r="H17" s="14">
        <v>75</v>
      </c>
      <c r="I17" s="15">
        <v>17</v>
      </c>
      <c r="J17" s="15">
        <v>7</v>
      </c>
      <c r="K17" s="16">
        <v>1.094819</v>
      </c>
      <c r="L17" s="14">
        <v>75</v>
      </c>
      <c r="M17" s="15">
        <v>17</v>
      </c>
      <c r="N17" s="15">
        <v>8</v>
      </c>
      <c r="O17" s="19">
        <v>1.0900000000000001</v>
      </c>
      <c r="P17" s="14">
        <v>75</v>
      </c>
      <c r="Q17" s="15">
        <v>16</v>
      </c>
      <c r="R17" s="15">
        <v>8</v>
      </c>
      <c r="S17" s="19">
        <v>1.63</v>
      </c>
      <c r="T17" s="14">
        <v>77</v>
      </c>
      <c r="U17" s="15">
        <v>7</v>
      </c>
      <c r="V17" s="19">
        <v>1.55</v>
      </c>
      <c r="W17" s="14">
        <v>77</v>
      </c>
      <c r="X17" s="15">
        <v>7</v>
      </c>
      <c r="Y17" s="19">
        <v>1.34</v>
      </c>
      <c r="Z17" s="14">
        <v>76</v>
      </c>
      <c r="AA17" s="15">
        <v>7</v>
      </c>
      <c r="AB17" s="19">
        <v>2.2599999999999998</v>
      </c>
      <c r="AC17" s="14">
        <v>75</v>
      </c>
      <c r="AD17" s="15">
        <v>7</v>
      </c>
      <c r="AE17" s="19">
        <v>2.2999999999999998</v>
      </c>
      <c r="AF17" s="14">
        <v>75</v>
      </c>
      <c r="AG17" s="15">
        <v>7</v>
      </c>
      <c r="AH17" s="19">
        <v>2.4</v>
      </c>
    </row>
    <row r="18" spans="1:34" ht="15" x14ac:dyDescent="0.25">
      <c r="A18" s="12" t="s">
        <v>59</v>
      </c>
      <c r="B18" s="12" t="s">
        <v>60</v>
      </c>
      <c r="C18" s="18" t="s">
        <v>25</v>
      </c>
      <c r="D18" s="14">
        <v>75</v>
      </c>
      <c r="E18" s="20">
        <v>17</v>
      </c>
      <c r="F18" s="20">
        <v>10</v>
      </c>
      <c r="G18" s="21">
        <v>0.87295400000000001</v>
      </c>
      <c r="H18" s="14">
        <v>74</v>
      </c>
      <c r="I18" s="15">
        <v>18</v>
      </c>
      <c r="J18" s="15">
        <v>10</v>
      </c>
      <c r="K18" s="16">
        <v>1.209875</v>
      </c>
      <c r="L18" s="14">
        <v>73</v>
      </c>
      <c r="M18" s="15">
        <v>18</v>
      </c>
      <c r="N18" s="15">
        <v>10</v>
      </c>
      <c r="O18" s="19">
        <v>1.44</v>
      </c>
      <c r="P18" s="14">
        <v>71</v>
      </c>
      <c r="Q18" s="15">
        <v>21</v>
      </c>
      <c r="R18" s="15">
        <v>10</v>
      </c>
      <c r="S18" s="19">
        <v>2.21</v>
      </c>
      <c r="T18" s="14">
        <v>70</v>
      </c>
      <c r="U18" s="15">
        <v>10</v>
      </c>
      <c r="V18" s="19">
        <v>2.16</v>
      </c>
      <c r="W18" s="14">
        <v>70</v>
      </c>
      <c r="X18" s="15">
        <v>9</v>
      </c>
      <c r="Y18" s="19">
        <v>2.79</v>
      </c>
      <c r="Z18" s="14">
        <v>69</v>
      </c>
      <c r="AA18" s="15">
        <v>9</v>
      </c>
      <c r="AB18" s="19">
        <v>2.89</v>
      </c>
      <c r="AC18" s="14">
        <v>68</v>
      </c>
      <c r="AD18" s="15">
        <v>9</v>
      </c>
      <c r="AE18" s="19">
        <v>2.7</v>
      </c>
      <c r="AF18" s="14">
        <v>64</v>
      </c>
      <c r="AG18" s="15">
        <v>8</v>
      </c>
      <c r="AH18" s="19">
        <v>3</v>
      </c>
    </row>
    <row r="19" spans="1:34" ht="15" x14ac:dyDescent="0.25">
      <c r="A19" s="12" t="s">
        <v>61</v>
      </c>
      <c r="B19" s="12" t="s">
        <v>62</v>
      </c>
      <c r="C19" s="18" t="s">
        <v>25</v>
      </c>
      <c r="D19" s="14">
        <v>75</v>
      </c>
      <c r="E19" s="20">
        <v>17</v>
      </c>
      <c r="F19" s="20">
        <v>7</v>
      </c>
      <c r="G19" s="21">
        <v>3.8647420000000001</v>
      </c>
      <c r="H19" s="14">
        <v>78</v>
      </c>
      <c r="I19" s="15">
        <v>11</v>
      </c>
      <c r="J19" s="15">
        <v>7</v>
      </c>
      <c r="K19" s="16">
        <v>4.6270509999999998</v>
      </c>
      <c r="L19" s="14">
        <v>76</v>
      </c>
      <c r="M19" s="15">
        <v>14</v>
      </c>
      <c r="N19" s="15">
        <v>7</v>
      </c>
      <c r="O19" s="19">
        <v>4.33</v>
      </c>
      <c r="P19" s="14">
        <v>77</v>
      </c>
      <c r="Q19" s="15">
        <v>13</v>
      </c>
      <c r="R19" s="15">
        <v>7</v>
      </c>
      <c r="S19" s="19">
        <v>4.38</v>
      </c>
      <c r="T19" s="14">
        <v>78</v>
      </c>
      <c r="U19" s="15">
        <v>6</v>
      </c>
      <c r="V19" s="19">
        <v>3.81</v>
      </c>
      <c r="W19" s="14">
        <v>79</v>
      </c>
      <c r="X19" s="15">
        <v>5</v>
      </c>
      <c r="Y19" s="19">
        <v>4.53</v>
      </c>
      <c r="Z19" s="14">
        <v>79</v>
      </c>
      <c r="AA19" s="15">
        <v>6</v>
      </c>
      <c r="AB19" s="19">
        <v>3.16</v>
      </c>
      <c r="AC19" s="14">
        <v>78</v>
      </c>
      <c r="AD19" s="15">
        <v>6</v>
      </c>
      <c r="AE19" s="19">
        <v>2.8</v>
      </c>
      <c r="AF19" s="14">
        <v>82</v>
      </c>
      <c r="AG19" s="15">
        <v>6</v>
      </c>
      <c r="AH19" s="19">
        <v>4.0999999999999996</v>
      </c>
    </row>
    <row r="20" spans="1:34" ht="15" x14ac:dyDescent="0.25">
      <c r="A20" s="12" t="s">
        <v>63</v>
      </c>
      <c r="B20" s="12" t="s">
        <v>64</v>
      </c>
      <c r="C20" s="18" t="s">
        <v>29</v>
      </c>
      <c r="D20" s="14">
        <v>74</v>
      </c>
      <c r="E20" s="20">
        <v>19</v>
      </c>
      <c r="F20" s="20">
        <v>9</v>
      </c>
      <c r="G20" s="21">
        <v>2.0247220000000001</v>
      </c>
      <c r="H20" s="14">
        <v>73</v>
      </c>
      <c r="I20" s="15">
        <v>20</v>
      </c>
      <c r="J20" s="15">
        <v>9</v>
      </c>
      <c r="K20" s="16">
        <v>3.5104820000000001</v>
      </c>
      <c r="L20" s="14">
        <v>73</v>
      </c>
      <c r="M20" s="15">
        <v>18</v>
      </c>
      <c r="N20" s="15">
        <v>9</v>
      </c>
      <c r="O20" s="19">
        <v>2.85</v>
      </c>
      <c r="P20" s="14">
        <v>73</v>
      </c>
      <c r="Q20" s="15">
        <v>20</v>
      </c>
      <c r="R20" s="15">
        <v>9</v>
      </c>
      <c r="S20" s="19">
        <v>2.66</v>
      </c>
      <c r="T20" s="14">
        <v>72</v>
      </c>
      <c r="U20" s="15">
        <v>8</v>
      </c>
      <c r="V20" s="19">
        <v>3.02</v>
      </c>
      <c r="W20" s="14">
        <v>75</v>
      </c>
      <c r="X20" s="15">
        <v>8</v>
      </c>
      <c r="Y20" s="19">
        <v>2.96</v>
      </c>
      <c r="Z20" s="14">
        <v>76</v>
      </c>
      <c r="AA20" s="15">
        <v>8</v>
      </c>
      <c r="AB20" s="19">
        <v>3.16</v>
      </c>
      <c r="AC20" s="14">
        <v>74</v>
      </c>
      <c r="AD20" s="15">
        <v>9</v>
      </c>
      <c r="AE20" s="19">
        <v>2.4</v>
      </c>
      <c r="AF20" s="14">
        <v>74</v>
      </c>
      <c r="AG20" s="15">
        <v>9</v>
      </c>
      <c r="AH20" s="19">
        <v>2.2999999999999998</v>
      </c>
    </row>
    <row r="21" spans="1:34" ht="15" x14ac:dyDescent="0.25">
      <c r="A21" s="12" t="s">
        <v>65</v>
      </c>
      <c r="B21" s="12" t="s">
        <v>66</v>
      </c>
      <c r="C21" s="18" t="s">
        <v>25</v>
      </c>
      <c r="D21" s="14">
        <v>72</v>
      </c>
      <c r="E21" s="20">
        <v>20</v>
      </c>
      <c r="F21" s="20">
        <v>7</v>
      </c>
      <c r="G21" s="21">
        <v>2.1523089999999998</v>
      </c>
      <c r="H21" s="14">
        <v>74</v>
      </c>
      <c r="I21" s="15">
        <v>18</v>
      </c>
      <c r="J21" s="15">
        <v>7</v>
      </c>
      <c r="K21" s="16">
        <v>3.6109819999999999</v>
      </c>
      <c r="L21" s="14">
        <v>73</v>
      </c>
      <c r="M21" s="15">
        <v>18</v>
      </c>
      <c r="N21" s="15">
        <v>7</v>
      </c>
      <c r="O21" s="19">
        <v>3.25</v>
      </c>
      <c r="P21" s="14">
        <v>74</v>
      </c>
      <c r="Q21" s="15">
        <v>19</v>
      </c>
      <c r="R21" s="15">
        <v>7</v>
      </c>
      <c r="S21" s="19">
        <v>3.68</v>
      </c>
      <c r="T21" s="14">
        <v>73</v>
      </c>
      <c r="U21" s="15">
        <v>6</v>
      </c>
      <c r="V21" s="19">
        <v>4.3099999999999996</v>
      </c>
      <c r="W21" s="14">
        <v>75</v>
      </c>
      <c r="X21" s="15">
        <v>6</v>
      </c>
      <c r="Y21" s="19">
        <v>4.92</v>
      </c>
      <c r="Z21" s="14">
        <v>74</v>
      </c>
      <c r="AA21" s="15">
        <v>6</v>
      </c>
      <c r="AB21" s="19">
        <v>4.75</v>
      </c>
      <c r="AC21" s="14">
        <v>72</v>
      </c>
      <c r="AD21" s="15">
        <v>6</v>
      </c>
      <c r="AE21" s="19">
        <v>4.2</v>
      </c>
      <c r="AF21" s="14">
        <v>69</v>
      </c>
      <c r="AG21" s="15">
        <v>6</v>
      </c>
      <c r="AH21" s="19">
        <v>3.5</v>
      </c>
    </row>
    <row r="22" spans="1:34" ht="15" x14ac:dyDescent="0.25">
      <c r="A22" s="12" t="s">
        <v>67</v>
      </c>
      <c r="B22" s="12" t="s">
        <v>68</v>
      </c>
      <c r="C22" s="18" t="s">
        <v>69</v>
      </c>
      <c r="D22" s="14">
        <v>71</v>
      </c>
      <c r="E22" s="20">
        <v>21</v>
      </c>
      <c r="F22" s="20">
        <v>8</v>
      </c>
      <c r="G22" s="21">
        <v>3.2261850000000001</v>
      </c>
      <c r="H22" s="14">
        <v>71</v>
      </c>
      <c r="I22" s="15">
        <v>21</v>
      </c>
      <c r="J22" s="15">
        <v>8</v>
      </c>
      <c r="K22" s="16">
        <v>5.1262939999999997</v>
      </c>
      <c r="L22" s="14">
        <v>70</v>
      </c>
      <c r="M22" s="15">
        <v>23</v>
      </c>
      <c r="N22" s="15">
        <v>8</v>
      </c>
      <c r="O22" s="19">
        <v>4.5599999999999996</v>
      </c>
      <c r="P22" s="14">
        <v>71</v>
      </c>
      <c r="Q22" s="15">
        <v>21</v>
      </c>
      <c r="R22" s="15">
        <v>7</v>
      </c>
      <c r="S22" s="19">
        <v>6.26</v>
      </c>
      <c r="T22" s="14">
        <v>66</v>
      </c>
      <c r="U22" s="15">
        <v>7</v>
      </c>
      <c r="V22" s="19">
        <v>5.7</v>
      </c>
      <c r="W22" s="14">
        <v>70</v>
      </c>
      <c r="X22" s="15">
        <v>7</v>
      </c>
      <c r="Y22" s="19">
        <v>5.07</v>
      </c>
      <c r="Z22" s="14">
        <v>70</v>
      </c>
      <c r="AA22" s="15">
        <v>7</v>
      </c>
      <c r="AB22" s="19">
        <v>5.14</v>
      </c>
      <c r="AC22" s="14">
        <v>69</v>
      </c>
      <c r="AD22" s="15">
        <v>7</v>
      </c>
      <c r="AE22" s="19">
        <v>4.7</v>
      </c>
      <c r="AF22" s="14">
        <v>68</v>
      </c>
      <c r="AG22" s="15">
        <v>7</v>
      </c>
      <c r="AH22" s="19">
        <v>4.3</v>
      </c>
    </row>
    <row r="23" spans="1:34" ht="15" x14ac:dyDescent="0.25">
      <c r="A23" s="12" t="s">
        <v>70</v>
      </c>
      <c r="B23" s="12" t="s">
        <v>71</v>
      </c>
      <c r="C23" s="18" t="s">
        <v>50</v>
      </c>
      <c r="D23" s="14">
        <v>71</v>
      </c>
      <c r="E23" s="20">
        <v>21</v>
      </c>
      <c r="F23" s="20">
        <v>7</v>
      </c>
      <c r="G23" s="21">
        <v>1.7236009999999999</v>
      </c>
      <c r="H23" s="14">
        <v>71</v>
      </c>
      <c r="I23" s="15">
        <v>21</v>
      </c>
      <c r="J23" s="15">
        <v>7</v>
      </c>
      <c r="K23" s="16">
        <v>2.4722119999999999</v>
      </c>
      <c r="L23" s="14">
        <v>70</v>
      </c>
      <c r="M23" s="15">
        <v>23</v>
      </c>
      <c r="N23" s="15">
        <v>7</v>
      </c>
      <c r="O23" s="19">
        <v>2.73</v>
      </c>
      <c r="P23" s="14">
        <v>70</v>
      </c>
      <c r="Q23" s="15">
        <v>23</v>
      </c>
      <c r="R23" s="15">
        <v>7</v>
      </c>
      <c r="S23" s="19">
        <v>2.67</v>
      </c>
      <c r="T23" s="14">
        <v>71</v>
      </c>
      <c r="U23" s="15">
        <v>6</v>
      </c>
      <c r="V23" s="19">
        <v>2.68</v>
      </c>
      <c r="W23" s="14">
        <v>74</v>
      </c>
      <c r="X23" s="15">
        <v>6</v>
      </c>
      <c r="Y23" s="19">
        <v>1.68</v>
      </c>
      <c r="Z23" s="14">
        <v>73</v>
      </c>
      <c r="AA23" s="15">
        <v>6</v>
      </c>
      <c r="AB23" s="19">
        <v>1.41</v>
      </c>
      <c r="AC23" s="14">
        <v>73</v>
      </c>
      <c r="AD23" s="15">
        <v>6</v>
      </c>
      <c r="AE23" s="19">
        <v>1.4</v>
      </c>
      <c r="AF23" s="14">
        <v>72</v>
      </c>
      <c r="AG23" s="15">
        <v>6</v>
      </c>
      <c r="AH23" s="19">
        <v>1.5</v>
      </c>
    </row>
    <row r="24" spans="1:34" ht="15" x14ac:dyDescent="0.25">
      <c r="A24" s="12" t="s">
        <v>72</v>
      </c>
      <c r="B24" s="12" t="s">
        <v>73</v>
      </c>
      <c r="C24" s="18" t="s">
        <v>25</v>
      </c>
      <c r="D24" s="14">
        <v>69</v>
      </c>
      <c r="E24" s="20">
        <v>23</v>
      </c>
      <c r="F24" s="20">
        <v>8</v>
      </c>
      <c r="G24" s="21">
        <v>1.4006700000000001</v>
      </c>
      <c r="H24" s="14">
        <v>69</v>
      </c>
      <c r="I24" s="15">
        <v>23</v>
      </c>
      <c r="J24" s="15">
        <v>8</v>
      </c>
      <c r="K24" s="16">
        <v>2.2802889999999998</v>
      </c>
      <c r="L24" s="14">
        <v>72</v>
      </c>
      <c r="M24" s="15">
        <v>21</v>
      </c>
      <c r="N24" s="15">
        <v>8</v>
      </c>
      <c r="O24" s="19">
        <v>1.17</v>
      </c>
      <c r="P24" s="14">
        <v>70</v>
      </c>
      <c r="Q24" s="15">
        <v>23</v>
      </c>
      <c r="R24" s="15">
        <v>8</v>
      </c>
      <c r="S24" s="19">
        <v>1.36</v>
      </c>
      <c r="T24" s="14">
        <v>69</v>
      </c>
      <c r="U24" s="15">
        <v>7</v>
      </c>
      <c r="V24" s="19">
        <v>2.97</v>
      </c>
      <c r="W24" s="14">
        <v>70</v>
      </c>
      <c r="X24" s="15">
        <v>7</v>
      </c>
      <c r="Y24" s="19">
        <v>2.4900000000000002</v>
      </c>
      <c r="Z24" s="14">
        <v>69</v>
      </c>
      <c r="AA24" s="15">
        <v>7</v>
      </c>
      <c r="AB24" s="19">
        <v>2.17</v>
      </c>
      <c r="AC24" s="14">
        <v>71</v>
      </c>
      <c r="AD24" s="15">
        <v>8</v>
      </c>
      <c r="AE24" s="19">
        <v>2.4</v>
      </c>
      <c r="AF24" s="14">
        <v>71</v>
      </c>
      <c r="AG24" s="15">
        <v>8</v>
      </c>
      <c r="AH24" s="19">
        <v>2.4</v>
      </c>
    </row>
    <row r="25" spans="1:34" ht="15" x14ac:dyDescent="0.25">
      <c r="A25" s="12" t="s">
        <v>74</v>
      </c>
      <c r="B25" s="12" t="s">
        <v>75</v>
      </c>
      <c r="C25" s="18" t="s">
        <v>29</v>
      </c>
      <c r="D25" s="14">
        <v>68</v>
      </c>
      <c r="E25" s="20">
        <v>24</v>
      </c>
      <c r="F25" s="20">
        <v>4</v>
      </c>
      <c r="G25" s="21">
        <v>2.3873259999999998</v>
      </c>
      <c r="H25" s="14">
        <v>68</v>
      </c>
      <c r="I25" s="15">
        <v>25</v>
      </c>
      <c r="J25" s="15">
        <v>4</v>
      </c>
      <c r="K25" s="16">
        <v>2.7566459999999999</v>
      </c>
      <c r="L25" s="14">
        <v>68</v>
      </c>
      <c r="M25" s="15">
        <v>25</v>
      </c>
      <c r="N25" s="15">
        <v>4</v>
      </c>
      <c r="O25" s="19">
        <v>2.86</v>
      </c>
      <c r="P25" s="14">
        <v>67</v>
      </c>
      <c r="Q25" s="15">
        <v>26</v>
      </c>
      <c r="R25" s="15">
        <v>5</v>
      </c>
      <c r="S25" s="19">
        <v>1.83</v>
      </c>
      <c r="T25" s="14">
        <v>65</v>
      </c>
      <c r="U25" s="15">
        <v>5</v>
      </c>
      <c r="V25" s="19">
        <v>2.12</v>
      </c>
      <c r="W25" s="14">
        <v>65</v>
      </c>
      <c r="X25" s="15">
        <v>4</v>
      </c>
      <c r="Y25" s="19">
        <v>2.14</v>
      </c>
      <c r="Z25" s="14">
        <v>65</v>
      </c>
      <c r="AA25" s="15">
        <v>4</v>
      </c>
      <c r="AB25" s="19">
        <v>1.81</v>
      </c>
      <c r="AC25" s="14">
        <v>63</v>
      </c>
      <c r="AD25" s="15">
        <v>4</v>
      </c>
      <c r="AE25" s="19">
        <v>2.6</v>
      </c>
      <c r="AF25" s="14">
        <v>63</v>
      </c>
      <c r="AG25" s="15">
        <v>3</v>
      </c>
      <c r="AH25" s="19">
        <v>3.6</v>
      </c>
    </row>
    <row r="26" spans="1:34" ht="15" x14ac:dyDescent="0.25">
      <c r="A26" s="12" t="s">
        <v>76</v>
      </c>
      <c r="B26" s="12" t="s">
        <v>77</v>
      </c>
      <c r="C26" s="18" t="s">
        <v>50</v>
      </c>
      <c r="D26" s="14">
        <v>67</v>
      </c>
      <c r="E26" s="20">
        <v>25</v>
      </c>
      <c r="F26" s="20">
        <v>9</v>
      </c>
      <c r="G26" s="21">
        <v>1.2259910000000001</v>
      </c>
      <c r="H26" s="14">
        <v>67</v>
      </c>
      <c r="I26" s="15">
        <v>26</v>
      </c>
      <c r="J26" s="15">
        <v>9</v>
      </c>
      <c r="K26" s="16">
        <v>2.5526110000000002</v>
      </c>
      <c r="L26" s="14">
        <v>67</v>
      </c>
      <c r="M26" s="15">
        <v>27</v>
      </c>
      <c r="N26" s="15">
        <v>9</v>
      </c>
      <c r="O26" s="19">
        <v>1.88</v>
      </c>
      <c r="P26" s="14">
        <v>67</v>
      </c>
      <c r="Q26" s="15">
        <v>26</v>
      </c>
      <c r="R26" s="15">
        <v>9</v>
      </c>
      <c r="S26" s="19">
        <v>2.0299999999999998</v>
      </c>
      <c r="T26" s="14">
        <v>66</v>
      </c>
      <c r="U26" s="15">
        <v>8</v>
      </c>
      <c r="V26" s="19">
        <v>2.65</v>
      </c>
      <c r="W26" s="14">
        <v>70</v>
      </c>
      <c r="X26" s="15">
        <v>8</v>
      </c>
      <c r="Y26" s="19">
        <v>2.15</v>
      </c>
      <c r="Z26" s="14">
        <v>73</v>
      </c>
      <c r="AA26" s="15">
        <v>8</v>
      </c>
      <c r="AB26" s="19">
        <v>1.74</v>
      </c>
      <c r="AC26" s="14">
        <v>71</v>
      </c>
      <c r="AD26" s="15">
        <v>9</v>
      </c>
      <c r="AE26" s="19">
        <v>1.8</v>
      </c>
      <c r="AF26" s="14">
        <v>72</v>
      </c>
      <c r="AG26" s="15">
        <v>9</v>
      </c>
      <c r="AH26" s="19">
        <v>2.1</v>
      </c>
    </row>
    <row r="27" spans="1:34" ht="15" x14ac:dyDescent="0.25">
      <c r="A27" s="12" t="s">
        <v>78</v>
      </c>
      <c r="B27" s="12" t="s">
        <v>79</v>
      </c>
      <c r="C27" s="18" t="s">
        <v>50</v>
      </c>
      <c r="D27" s="14">
        <v>67</v>
      </c>
      <c r="E27" s="20">
        <v>25</v>
      </c>
      <c r="F27" s="20">
        <v>9</v>
      </c>
      <c r="G27" s="21">
        <v>2.4863170000000001</v>
      </c>
      <c r="H27" s="14">
        <v>69</v>
      </c>
      <c r="I27" s="15">
        <v>23</v>
      </c>
      <c r="J27" s="15">
        <v>9</v>
      </c>
      <c r="K27" s="16">
        <v>4.1151679999999997</v>
      </c>
      <c r="L27" s="14">
        <v>71</v>
      </c>
      <c r="M27" s="15">
        <v>22</v>
      </c>
      <c r="N27" s="15">
        <v>9</v>
      </c>
      <c r="O27" s="19">
        <v>3.25</v>
      </c>
      <c r="P27" s="14">
        <v>75</v>
      </c>
      <c r="Q27" s="15">
        <v>16</v>
      </c>
      <c r="R27" s="15">
        <v>9</v>
      </c>
      <c r="S27" s="19">
        <v>3.24</v>
      </c>
      <c r="T27" s="14">
        <v>74</v>
      </c>
      <c r="U27" s="15">
        <v>9</v>
      </c>
      <c r="V27" s="19">
        <v>3.15</v>
      </c>
      <c r="W27" s="14">
        <v>76</v>
      </c>
      <c r="X27" s="15">
        <v>8</v>
      </c>
      <c r="Y27" s="19">
        <v>3.47</v>
      </c>
      <c r="Z27" s="14">
        <v>74</v>
      </c>
      <c r="AA27" s="15">
        <v>8</v>
      </c>
      <c r="AB27" s="19">
        <v>3.74</v>
      </c>
      <c r="AC27" s="14">
        <v>73</v>
      </c>
      <c r="AD27" s="15">
        <v>9</v>
      </c>
      <c r="AE27" s="19">
        <v>4</v>
      </c>
      <c r="AF27" s="14">
        <v>73</v>
      </c>
      <c r="AG27" s="15">
        <v>9</v>
      </c>
      <c r="AH27" s="19">
        <v>4.0999999999999996</v>
      </c>
    </row>
    <row r="28" spans="1:34" ht="15" x14ac:dyDescent="0.25">
      <c r="A28" s="12" t="s">
        <v>80</v>
      </c>
      <c r="B28" s="12" t="s">
        <v>81</v>
      </c>
      <c r="C28" s="18" t="s">
        <v>82</v>
      </c>
      <c r="D28" s="14">
        <v>66</v>
      </c>
      <c r="E28" s="20">
        <v>27</v>
      </c>
      <c r="F28" s="20">
        <v>4</v>
      </c>
      <c r="G28" s="21">
        <v>2.974329</v>
      </c>
      <c r="H28" s="14">
        <v>66</v>
      </c>
      <c r="I28" s="15">
        <v>27</v>
      </c>
      <c r="J28" s="15">
        <v>4</v>
      </c>
      <c r="K28" s="16">
        <v>3.3968579999999999</v>
      </c>
      <c r="L28" s="14">
        <v>66</v>
      </c>
      <c r="M28" s="15">
        <v>28</v>
      </c>
      <c r="N28" s="15">
        <v>4</v>
      </c>
      <c r="O28" s="19">
        <v>3.08</v>
      </c>
      <c r="P28" s="14">
        <v>60</v>
      </c>
      <c r="Q28" s="15">
        <v>36</v>
      </c>
      <c r="R28" s="15">
        <v>4</v>
      </c>
      <c r="S28" s="19">
        <v>8.32</v>
      </c>
      <c r="T28" s="14"/>
      <c r="V28" s="19"/>
      <c r="W28" s="14">
        <v>55</v>
      </c>
      <c r="X28" s="15">
        <v>3</v>
      </c>
      <c r="Y28" s="19">
        <v>8.5</v>
      </c>
      <c r="Z28" s="14">
        <v>55</v>
      </c>
      <c r="AA28" s="15">
        <v>3</v>
      </c>
      <c r="AB28" s="19">
        <v>8.6199999999999992</v>
      </c>
      <c r="AC28" s="14">
        <v>54</v>
      </c>
      <c r="AD28" s="15">
        <v>4</v>
      </c>
      <c r="AE28" s="19">
        <v>8.1999999999999993</v>
      </c>
      <c r="AF28" s="14">
        <v>52</v>
      </c>
      <c r="AG28" s="15">
        <v>4</v>
      </c>
      <c r="AH28" s="19">
        <v>8</v>
      </c>
    </row>
    <row r="29" spans="1:34" ht="15" x14ac:dyDescent="0.25">
      <c r="A29" s="12" t="s">
        <v>83</v>
      </c>
      <c r="B29" s="12" t="s">
        <v>84</v>
      </c>
      <c r="C29" s="18" t="s">
        <v>29</v>
      </c>
      <c r="D29" s="14">
        <v>65</v>
      </c>
      <c r="E29" s="20">
        <v>28</v>
      </c>
      <c r="F29" s="20">
        <v>8</v>
      </c>
      <c r="G29" s="21">
        <v>2.0596540000000001</v>
      </c>
      <c r="H29" s="14">
        <v>65</v>
      </c>
      <c r="I29" s="15">
        <v>28</v>
      </c>
      <c r="J29" s="15">
        <v>8</v>
      </c>
      <c r="K29" s="16">
        <v>3.034662</v>
      </c>
      <c r="L29" s="14">
        <v>63</v>
      </c>
      <c r="M29" s="15">
        <v>31</v>
      </c>
      <c r="N29" s="15">
        <v>8</v>
      </c>
      <c r="O29" s="19">
        <v>3.06</v>
      </c>
      <c r="P29" s="14">
        <v>63</v>
      </c>
      <c r="Q29" s="15">
        <v>29</v>
      </c>
      <c r="R29" s="15">
        <v>8</v>
      </c>
      <c r="S29" s="19">
        <v>3.28</v>
      </c>
      <c r="T29" s="14">
        <v>61</v>
      </c>
      <c r="U29" s="15">
        <v>8</v>
      </c>
      <c r="V29" s="19">
        <v>3.79</v>
      </c>
      <c r="W29" s="14">
        <v>62</v>
      </c>
      <c r="X29" s="15">
        <v>7</v>
      </c>
      <c r="Y29" s="19">
        <v>3.78</v>
      </c>
      <c r="Z29" s="14">
        <v>61</v>
      </c>
      <c r="AA29" s="15">
        <v>7</v>
      </c>
      <c r="AB29" s="19">
        <v>4.17</v>
      </c>
      <c r="AC29" s="14">
        <v>61</v>
      </c>
      <c r="AD29" s="15">
        <v>7</v>
      </c>
      <c r="AE29" s="19">
        <v>4.3</v>
      </c>
      <c r="AF29" s="14">
        <v>61</v>
      </c>
      <c r="AG29" s="15">
        <v>7</v>
      </c>
      <c r="AH29" s="19">
        <v>3.9</v>
      </c>
    </row>
    <row r="30" spans="1:34" ht="15" x14ac:dyDescent="0.25">
      <c r="A30" s="12" t="s">
        <v>85</v>
      </c>
      <c r="B30" s="12" t="s">
        <v>86</v>
      </c>
      <c r="C30" s="18" t="s">
        <v>50</v>
      </c>
      <c r="D30" s="14">
        <v>64</v>
      </c>
      <c r="E30" s="20">
        <v>29</v>
      </c>
      <c r="F30" s="20">
        <v>4</v>
      </c>
      <c r="G30" s="21">
        <v>5.4714369999999999</v>
      </c>
      <c r="H30" s="14">
        <v>62</v>
      </c>
      <c r="I30" s="15">
        <v>30</v>
      </c>
      <c r="J30" s="15">
        <v>4</v>
      </c>
      <c r="K30" s="16">
        <v>6.0596100000000002</v>
      </c>
      <c r="L30" s="14">
        <v>68</v>
      </c>
      <c r="M30" s="15">
        <v>25</v>
      </c>
      <c r="N30" s="15">
        <v>3</v>
      </c>
      <c r="O30" s="19">
        <v>3.12</v>
      </c>
      <c r="P30" s="14">
        <v>68</v>
      </c>
      <c r="Q30" s="15">
        <v>25</v>
      </c>
      <c r="R30" s="15">
        <v>3</v>
      </c>
      <c r="S30" s="19">
        <v>3.24</v>
      </c>
      <c r="T30" s="14">
        <v>61</v>
      </c>
      <c r="U30" s="15">
        <v>3</v>
      </c>
      <c r="V30" s="19">
        <v>6.91</v>
      </c>
      <c r="W30" s="14"/>
      <c r="Y30" s="19"/>
      <c r="Z30" s="14">
        <v>74</v>
      </c>
      <c r="AA30" s="15">
        <v>3</v>
      </c>
      <c r="AB30" s="19">
        <v>8.09</v>
      </c>
      <c r="AC30" s="14">
        <v>75</v>
      </c>
      <c r="AD30" s="15">
        <v>3</v>
      </c>
      <c r="AE30" s="19">
        <v>7.1</v>
      </c>
      <c r="AF30" s="14">
        <v>76</v>
      </c>
      <c r="AG30" s="15">
        <v>3</v>
      </c>
      <c r="AH30" s="19">
        <v>6.7</v>
      </c>
    </row>
    <row r="31" spans="1:34" ht="15" x14ac:dyDescent="0.25">
      <c r="A31" s="12" t="s">
        <v>87</v>
      </c>
      <c r="B31" s="12" t="s">
        <v>88</v>
      </c>
      <c r="C31" s="18" t="s">
        <v>50</v>
      </c>
      <c r="D31" s="14">
        <v>63</v>
      </c>
      <c r="E31" s="20">
        <v>30</v>
      </c>
      <c r="F31" s="20">
        <v>3</v>
      </c>
      <c r="G31" s="21">
        <v>5.8016769999999998</v>
      </c>
      <c r="H31" s="14">
        <v>64</v>
      </c>
      <c r="I31" s="15">
        <v>29</v>
      </c>
      <c r="J31" s="15">
        <v>3</v>
      </c>
      <c r="K31" s="16">
        <v>5.8256160000000001</v>
      </c>
      <c r="L31" s="14">
        <v>65</v>
      </c>
      <c r="M31" s="15">
        <v>29</v>
      </c>
      <c r="N31" s="15">
        <v>3</v>
      </c>
      <c r="O31" s="19">
        <v>5.39</v>
      </c>
      <c r="P31" s="14">
        <v>65</v>
      </c>
      <c r="Q31" s="15">
        <v>28</v>
      </c>
      <c r="R31" s="15">
        <v>3</v>
      </c>
      <c r="S31" s="19">
        <v>5.39</v>
      </c>
      <c r="T31" s="14">
        <v>66</v>
      </c>
      <c r="U31" s="15">
        <v>3</v>
      </c>
      <c r="V31" s="19">
        <v>5.2</v>
      </c>
      <c r="W31" s="14"/>
      <c r="Y31" s="19"/>
      <c r="Z31" s="14">
        <v>71</v>
      </c>
      <c r="AA31" s="15">
        <v>3</v>
      </c>
      <c r="AB31" s="19">
        <v>0.99</v>
      </c>
      <c r="AC31" s="14">
        <v>71</v>
      </c>
      <c r="AD31" s="15">
        <v>3</v>
      </c>
      <c r="AE31" s="19">
        <v>1</v>
      </c>
      <c r="AF31" s="14">
        <v>71</v>
      </c>
      <c r="AG31" s="15">
        <v>3</v>
      </c>
      <c r="AH31" s="19">
        <v>1</v>
      </c>
    </row>
    <row r="32" spans="1:34" ht="15" x14ac:dyDescent="0.25">
      <c r="A32" s="12" t="s">
        <v>89</v>
      </c>
      <c r="B32" s="12" t="s">
        <v>90</v>
      </c>
      <c r="C32" s="18" t="s">
        <v>69</v>
      </c>
      <c r="D32" s="14">
        <v>63</v>
      </c>
      <c r="E32" s="20">
        <v>30</v>
      </c>
      <c r="F32" s="20">
        <v>7</v>
      </c>
      <c r="G32" s="21">
        <v>5.3465400000000001</v>
      </c>
      <c r="H32" s="14">
        <v>62</v>
      </c>
      <c r="I32" s="15">
        <v>30</v>
      </c>
      <c r="J32" s="15">
        <v>7</v>
      </c>
      <c r="K32" s="16">
        <v>7.9970689999999998</v>
      </c>
      <c r="L32" s="14">
        <v>62</v>
      </c>
      <c r="M32" s="15">
        <v>33</v>
      </c>
      <c r="N32" s="15">
        <v>7</v>
      </c>
      <c r="O32" s="19">
        <v>8.08</v>
      </c>
      <c r="P32" s="14">
        <v>63</v>
      </c>
      <c r="Q32" s="15">
        <v>29</v>
      </c>
      <c r="R32" s="15">
        <v>7</v>
      </c>
      <c r="S32" s="19">
        <v>7.5</v>
      </c>
      <c r="T32" s="14">
        <v>61</v>
      </c>
      <c r="U32" s="15">
        <v>7</v>
      </c>
      <c r="V32" s="19">
        <v>7.02</v>
      </c>
      <c r="W32" s="14">
        <v>71</v>
      </c>
      <c r="X32" s="15">
        <v>6</v>
      </c>
      <c r="Y32" s="19">
        <v>6.63</v>
      </c>
      <c r="Z32" s="14">
        <v>69</v>
      </c>
      <c r="AA32" s="15">
        <v>6</v>
      </c>
      <c r="AB32" s="19">
        <v>7.21</v>
      </c>
      <c r="AC32" s="14">
        <v>68</v>
      </c>
      <c r="AD32" s="15">
        <v>6</v>
      </c>
      <c r="AE32" s="19">
        <v>7.2</v>
      </c>
      <c r="AF32" s="14">
        <v>68</v>
      </c>
      <c r="AG32" s="15">
        <v>6</v>
      </c>
      <c r="AH32" s="19">
        <v>6.4</v>
      </c>
    </row>
    <row r="33" spans="1:34" ht="15" x14ac:dyDescent="0.25">
      <c r="A33" s="12" t="s">
        <v>91</v>
      </c>
      <c r="B33" s="12" t="s">
        <v>92</v>
      </c>
      <c r="C33" s="18" t="s">
        <v>25</v>
      </c>
      <c r="D33" s="14">
        <v>62</v>
      </c>
      <c r="E33" s="20">
        <v>32</v>
      </c>
      <c r="F33" s="20">
        <v>8</v>
      </c>
      <c r="G33" s="21">
        <v>2.0094880000000002</v>
      </c>
      <c r="H33" s="14">
        <v>62</v>
      </c>
      <c r="I33" s="15">
        <v>30</v>
      </c>
      <c r="J33" s="15">
        <v>8</v>
      </c>
      <c r="K33" s="16">
        <v>3.1660870000000001</v>
      </c>
      <c r="L33" s="14">
        <v>58</v>
      </c>
      <c r="M33" s="15">
        <v>41</v>
      </c>
      <c r="N33" s="15">
        <v>8</v>
      </c>
      <c r="O33" s="19">
        <v>4.33</v>
      </c>
      <c r="P33" s="14">
        <v>57</v>
      </c>
      <c r="Q33" s="15">
        <v>42</v>
      </c>
      <c r="R33" s="15">
        <v>8</v>
      </c>
      <c r="S33" s="19">
        <v>3.78</v>
      </c>
      <c r="T33" s="14">
        <v>58</v>
      </c>
      <c r="U33" s="15">
        <v>7</v>
      </c>
      <c r="V33" s="19">
        <v>4.09</v>
      </c>
      <c r="W33" s="14">
        <v>58</v>
      </c>
      <c r="X33" s="15">
        <v>7</v>
      </c>
      <c r="Y33" s="19">
        <v>4.07</v>
      </c>
      <c r="Z33" s="14">
        <v>60</v>
      </c>
      <c r="AA33" s="15">
        <v>7</v>
      </c>
      <c r="AB33" s="19">
        <v>3.75</v>
      </c>
      <c r="AC33" s="14">
        <v>59</v>
      </c>
      <c r="AD33" s="15">
        <v>7</v>
      </c>
      <c r="AE33" s="19">
        <v>4.9000000000000004</v>
      </c>
      <c r="AF33" s="14">
        <v>65</v>
      </c>
      <c r="AG33" s="15">
        <v>7</v>
      </c>
      <c r="AH33" s="19">
        <v>2.9</v>
      </c>
    </row>
    <row r="34" spans="1:34" ht="15" x14ac:dyDescent="0.25">
      <c r="A34" s="12" t="s">
        <v>93</v>
      </c>
      <c r="B34" s="12" t="s">
        <v>94</v>
      </c>
      <c r="C34" s="18" t="s">
        <v>29</v>
      </c>
      <c r="D34" s="14">
        <v>61</v>
      </c>
      <c r="E34" s="20">
        <v>33</v>
      </c>
      <c r="F34" s="20">
        <v>10</v>
      </c>
      <c r="G34" s="21">
        <v>1.110525</v>
      </c>
      <c r="H34" s="14">
        <v>59</v>
      </c>
      <c r="I34" s="15">
        <v>39</v>
      </c>
      <c r="J34" s="15">
        <v>10</v>
      </c>
      <c r="K34" s="16">
        <v>2.4389259999999999</v>
      </c>
      <c r="L34" s="14">
        <v>57</v>
      </c>
      <c r="M34" s="15">
        <v>45</v>
      </c>
      <c r="N34" s="15">
        <v>10</v>
      </c>
      <c r="O34" s="19">
        <v>2.74</v>
      </c>
      <c r="P34" s="14">
        <v>54</v>
      </c>
      <c r="Q34" s="15">
        <v>51</v>
      </c>
      <c r="R34" s="15">
        <v>10</v>
      </c>
      <c r="S34" s="19">
        <v>2.2400000000000002</v>
      </c>
      <c r="T34" s="14">
        <v>53</v>
      </c>
      <c r="U34" s="15">
        <v>9</v>
      </c>
      <c r="V34" s="19">
        <v>2.33</v>
      </c>
      <c r="W34" s="14">
        <v>54</v>
      </c>
      <c r="X34" s="15">
        <v>9</v>
      </c>
      <c r="Y34" s="19">
        <v>2.29</v>
      </c>
      <c r="Z34" s="14">
        <v>55</v>
      </c>
      <c r="AA34" s="15">
        <v>9</v>
      </c>
      <c r="AB34" s="19">
        <v>2.64</v>
      </c>
      <c r="AC34" s="14">
        <v>55</v>
      </c>
      <c r="AD34" s="15">
        <v>10</v>
      </c>
      <c r="AE34" s="19">
        <v>2.4</v>
      </c>
      <c r="AF34" s="14">
        <v>56</v>
      </c>
      <c r="AG34" s="15">
        <v>10</v>
      </c>
      <c r="AH34" s="19">
        <v>2.4</v>
      </c>
    </row>
    <row r="35" spans="1:34" ht="15" x14ac:dyDescent="0.25">
      <c r="A35" s="12" t="s">
        <v>95</v>
      </c>
      <c r="B35" s="12" t="s">
        <v>96</v>
      </c>
      <c r="C35" s="18" t="s">
        <v>25</v>
      </c>
      <c r="D35" s="14">
        <v>61</v>
      </c>
      <c r="E35" s="20">
        <v>33</v>
      </c>
      <c r="F35" s="20">
        <v>8</v>
      </c>
      <c r="G35" s="21">
        <v>1.727857</v>
      </c>
      <c r="H35" s="14">
        <v>62</v>
      </c>
      <c r="I35" s="15">
        <v>30</v>
      </c>
      <c r="J35" s="15">
        <v>8</v>
      </c>
      <c r="K35" s="16">
        <v>2.8190930000000001</v>
      </c>
      <c r="L35" s="14">
        <v>64</v>
      </c>
      <c r="M35" s="15">
        <v>30</v>
      </c>
      <c r="N35" s="15">
        <v>8</v>
      </c>
      <c r="O35" s="19">
        <v>2.14</v>
      </c>
      <c r="P35" s="14">
        <v>63</v>
      </c>
      <c r="Q35" s="15">
        <v>29</v>
      </c>
      <c r="R35" s="15">
        <v>8</v>
      </c>
      <c r="S35" s="19">
        <v>2.56</v>
      </c>
      <c r="T35" s="14">
        <v>62</v>
      </c>
      <c r="U35" s="15">
        <v>8</v>
      </c>
      <c r="V35" s="19">
        <v>2.58</v>
      </c>
      <c r="W35" s="14">
        <v>64</v>
      </c>
      <c r="X35" s="15">
        <v>7</v>
      </c>
      <c r="Y35" s="19">
        <v>2.5</v>
      </c>
      <c r="Z35" s="14">
        <v>63</v>
      </c>
      <c r="AA35" s="15">
        <v>7</v>
      </c>
      <c r="AB35" s="19">
        <v>3.36</v>
      </c>
      <c r="AC35" s="14">
        <v>62</v>
      </c>
      <c r="AD35" s="15">
        <v>7</v>
      </c>
      <c r="AE35" s="19">
        <v>3</v>
      </c>
      <c r="AF35" s="14">
        <v>63</v>
      </c>
      <c r="AG35" s="15">
        <v>7</v>
      </c>
      <c r="AH35" s="19">
        <v>2.5</v>
      </c>
    </row>
    <row r="36" spans="1:34" ht="15" x14ac:dyDescent="0.25">
      <c r="A36" s="12" t="s">
        <v>97</v>
      </c>
      <c r="B36" s="12" t="s">
        <v>98</v>
      </c>
      <c r="C36" s="18" t="s">
        <v>82</v>
      </c>
      <c r="D36" s="14">
        <v>60</v>
      </c>
      <c r="E36" s="20">
        <v>35</v>
      </c>
      <c r="F36" s="20">
        <v>7</v>
      </c>
      <c r="G36" s="21">
        <v>2.8761930000000002</v>
      </c>
      <c r="H36" s="14">
        <v>61</v>
      </c>
      <c r="I36" s="15">
        <v>34</v>
      </c>
      <c r="J36" s="15">
        <v>7</v>
      </c>
      <c r="K36" s="16">
        <v>3.7319270000000002</v>
      </c>
      <c r="L36" s="14">
        <v>61</v>
      </c>
      <c r="M36" s="15">
        <v>34</v>
      </c>
      <c r="N36" s="15">
        <v>7</v>
      </c>
      <c r="O36" s="19">
        <v>2.76</v>
      </c>
      <c r="P36" s="14">
        <v>61</v>
      </c>
      <c r="Q36" s="15">
        <v>34</v>
      </c>
      <c r="R36" s="15">
        <v>7</v>
      </c>
      <c r="S36" s="19">
        <v>2.74</v>
      </c>
      <c r="T36" s="14">
        <v>60</v>
      </c>
      <c r="U36" s="15">
        <v>6</v>
      </c>
      <c r="V36" s="19">
        <v>3.1</v>
      </c>
      <c r="W36" s="14">
        <v>63</v>
      </c>
      <c r="X36" s="15">
        <v>6</v>
      </c>
      <c r="Y36" s="19">
        <v>2.35</v>
      </c>
      <c r="Z36" s="14">
        <v>63</v>
      </c>
      <c r="AA36" s="15">
        <v>6</v>
      </c>
      <c r="AB36" s="19">
        <v>1.93</v>
      </c>
      <c r="AC36" s="14">
        <v>64</v>
      </c>
      <c r="AD36" s="15">
        <v>7</v>
      </c>
      <c r="AE36" s="19">
        <v>1.6</v>
      </c>
      <c r="AF36" s="14">
        <v>65</v>
      </c>
      <c r="AG36" s="15">
        <v>7</v>
      </c>
      <c r="AH36" s="19">
        <v>1.9</v>
      </c>
    </row>
    <row r="37" spans="1:34" ht="15" x14ac:dyDescent="0.25">
      <c r="A37" s="12" t="s">
        <v>99</v>
      </c>
      <c r="B37" s="12" t="s">
        <v>100</v>
      </c>
      <c r="C37" s="18" t="s">
        <v>29</v>
      </c>
      <c r="D37" s="14">
        <v>60</v>
      </c>
      <c r="E37" s="20">
        <v>35</v>
      </c>
      <c r="F37" s="20">
        <v>3</v>
      </c>
      <c r="G37" s="21">
        <v>5.585083</v>
      </c>
      <c r="H37" s="14">
        <v>60</v>
      </c>
      <c r="I37" s="15">
        <v>35</v>
      </c>
      <c r="J37" s="15">
        <v>3</v>
      </c>
      <c r="K37" s="16">
        <v>6.1181520000000003</v>
      </c>
      <c r="L37" s="14">
        <v>63</v>
      </c>
      <c r="M37" s="15">
        <v>31</v>
      </c>
      <c r="N37" s="15">
        <v>3</v>
      </c>
      <c r="O37" s="19">
        <v>6.62</v>
      </c>
      <c r="P37" s="14">
        <v>62</v>
      </c>
      <c r="Q37" s="15">
        <v>32</v>
      </c>
      <c r="R37" s="15">
        <v>3</v>
      </c>
      <c r="S37" s="19">
        <v>8.7200000000000006</v>
      </c>
      <c r="T37" s="14">
        <v>58</v>
      </c>
      <c r="U37" s="15">
        <v>3</v>
      </c>
      <c r="V37" s="19">
        <v>8.85</v>
      </c>
      <c r="W37" s="14"/>
      <c r="Y37" s="19"/>
      <c r="Z37" s="14"/>
      <c r="AB37" s="19"/>
      <c r="AC37" s="14">
        <v>60</v>
      </c>
      <c r="AD37" s="15">
        <v>3</v>
      </c>
      <c r="AE37" s="19">
        <v>10.4</v>
      </c>
      <c r="AF37" s="14">
        <v>55</v>
      </c>
      <c r="AG37" s="15">
        <v>3</v>
      </c>
      <c r="AH37" s="19">
        <v>9.1</v>
      </c>
    </row>
    <row r="38" spans="1:34" ht="15" x14ac:dyDescent="0.25">
      <c r="A38" s="12" t="s">
        <v>101</v>
      </c>
      <c r="B38" s="12" t="s">
        <v>102</v>
      </c>
      <c r="C38" s="18" t="s">
        <v>69</v>
      </c>
      <c r="D38" s="14">
        <v>60</v>
      </c>
      <c r="E38" s="20">
        <v>35</v>
      </c>
      <c r="F38" s="20">
        <v>7</v>
      </c>
      <c r="G38" s="21">
        <v>1.3384240000000001</v>
      </c>
      <c r="H38" s="14">
        <v>60</v>
      </c>
      <c r="I38" s="15">
        <v>35</v>
      </c>
      <c r="J38" s="15">
        <v>7</v>
      </c>
      <c r="K38" s="16">
        <v>1.989104</v>
      </c>
      <c r="L38" s="14">
        <v>61</v>
      </c>
      <c r="M38" s="15">
        <v>34</v>
      </c>
      <c r="N38" s="15">
        <v>7</v>
      </c>
      <c r="O38" s="19">
        <v>1.49</v>
      </c>
      <c r="P38" s="14">
        <v>62</v>
      </c>
      <c r="Q38" s="15">
        <v>32</v>
      </c>
      <c r="R38" s="15">
        <v>7</v>
      </c>
      <c r="S38" s="19">
        <v>2.19</v>
      </c>
      <c r="T38" s="14">
        <v>64</v>
      </c>
      <c r="U38" s="15">
        <v>6</v>
      </c>
      <c r="V38" s="19">
        <v>2.27</v>
      </c>
      <c r="W38" s="14">
        <v>61</v>
      </c>
      <c r="X38" s="15">
        <v>6</v>
      </c>
      <c r="Y38" s="19">
        <v>2.78</v>
      </c>
      <c r="Z38" s="14">
        <v>60</v>
      </c>
      <c r="AA38" s="15">
        <v>6</v>
      </c>
      <c r="AB38" s="19">
        <v>2.34</v>
      </c>
      <c r="AC38" s="14">
        <v>61</v>
      </c>
      <c r="AD38" s="15">
        <v>6</v>
      </c>
      <c r="AE38" s="19">
        <v>1.6</v>
      </c>
      <c r="AF38" s="14">
        <v>60</v>
      </c>
      <c r="AG38" s="15">
        <v>5</v>
      </c>
      <c r="AH38" s="19">
        <v>2.9</v>
      </c>
    </row>
    <row r="39" spans="1:34" ht="15" x14ac:dyDescent="0.25">
      <c r="A39" s="12" t="s">
        <v>103</v>
      </c>
      <c r="B39" s="12" t="s">
        <v>104</v>
      </c>
      <c r="C39" s="18" t="s">
        <v>25</v>
      </c>
      <c r="D39" s="14">
        <v>60</v>
      </c>
      <c r="E39" s="20">
        <v>35</v>
      </c>
      <c r="F39" s="20">
        <v>9</v>
      </c>
      <c r="G39" s="21">
        <v>1.340773</v>
      </c>
      <c r="H39" s="14">
        <v>60</v>
      </c>
      <c r="I39" s="15">
        <v>35</v>
      </c>
      <c r="J39" s="15">
        <v>9</v>
      </c>
      <c r="K39" s="16">
        <v>2.3194729999999999</v>
      </c>
      <c r="L39" s="14">
        <v>59</v>
      </c>
      <c r="M39" s="15">
        <v>38</v>
      </c>
      <c r="N39" s="15">
        <v>9</v>
      </c>
      <c r="O39" s="19">
        <v>2.2999999999999998</v>
      </c>
      <c r="P39" s="14">
        <v>59</v>
      </c>
      <c r="Q39" s="15">
        <v>38</v>
      </c>
      <c r="R39" s="15">
        <v>9</v>
      </c>
      <c r="S39" s="19">
        <v>2.21</v>
      </c>
      <c r="T39" s="14">
        <v>59</v>
      </c>
      <c r="U39" s="15">
        <v>9</v>
      </c>
      <c r="V39" s="19">
        <v>1.36</v>
      </c>
      <c r="W39" s="14">
        <v>59</v>
      </c>
      <c r="X39" s="15">
        <v>8</v>
      </c>
      <c r="Y39" s="19">
        <v>1.92</v>
      </c>
      <c r="Z39" s="14">
        <v>58</v>
      </c>
      <c r="AA39" s="15">
        <v>8</v>
      </c>
      <c r="AB39" s="19">
        <v>3.85</v>
      </c>
      <c r="AC39" s="14">
        <v>57</v>
      </c>
      <c r="AD39" s="15">
        <v>8</v>
      </c>
      <c r="AE39" s="19">
        <v>3.8</v>
      </c>
      <c r="AF39" s="14">
        <v>54</v>
      </c>
      <c r="AG39" s="15">
        <v>7</v>
      </c>
      <c r="AH39" s="19">
        <v>5.3</v>
      </c>
    </row>
    <row r="40" spans="1:34" ht="15" x14ac:dyDescent="0.25">
      <c r="A40" s="12" t="s">
        <v>105</v>
      </c>
      <c r="B40" s="12" t="s">
        <v>106</v>
      </c>
      <c r="C40" s="18" t="s">
        <v>25</v>
      </c>
      <c r="D40" s="14">
        <v>60</v>
      </c>
      <c r="E40" s="20">
        <v>35</v>
      </c>
      <c r="F40" s="20">
        <v>10</v>
      </c>
      <c r="G40" s="21">
        <v>1.125235</v>
      </c>
      <c r="H40" s="14">
        <v>60</v>
      </c>
      <c r="I40" s="15">
        <v>35</v>
      </c>
      <c r="J40" s="15">
        <v>10</v>
      </c>
      <c r="K40" s="16">
        <v>2.2835079999999999</v>
      </c>
      <c r="L40" s="14">
        <v>60</v>
      </c>
      <c r="M40" s="15">
        <v>36</v>
      </c>
      <c r="N40" s="15">
        <v>10</v>
      </c>
      <c r="O40" s="19">
        <v>2.37</v>
      </c>
      <c r="P40" s="14">
        <v>61</v>
      </c>
      <c r="Q40" s="15">
        <v>34</v>
      </c>
      <c r="R40" s="15">
        <v>10</v>
      </c>
      <c r="S40" s="19">
        <v>2.78</v>
      </c>
      <c r="T40" s="14">
        <v>61</v>
      </c>
      <c r="U40" s="15">
        <v>10</v>
      </c>
      <c r="V40" s="19">
        <v>2.44</v>
      </c>
      <c r="W40" s="14">
        <v>60</v>
      </c>
      <c r="X40" s="15">
        <v>9</v>
      </c>
      <c r="Y40" s="19">
        <v>2.93</v>
      </c>
      <c r="Z40" s="14">
        <v>58</v>
      </c>
      <c r="AA40" s="15">
        <v>9</v>
      </c>
      <c r="AB40" s="19">
        <v>3.03</v>
      </c>
      <c r="AC40" s="14">
        <v>57</v>
      </c>
      <c r="AD40" s="15">
        <v>9</v>
      </c>
      <c r="AE40" s="19">
        <v>3.6</v>
      </c>
      <c r="AF40" s="14">
        <v>61</v>
      </c>
      <c r="AG40" s="15">
        <v>8</v>
      </c>
      <c r="AH40" s="19">
        <v>3.9</v>
      </c>
    </row>
    <row r="41" spans="1:34" ht="15" x14ac:dyDescent="0.25">
      <c r="A41" s="12" t="s">
        <v>107</v>
      </c>
      <c r="B41" s="12" t="s">
        <v>108</v>
      </c>
      <c r="C41" s="18" t="s">
        <v>50</v>
      </c>
      <c r="D41" s="14">
        <v>59</v>
      </c>
      <c r="E41" s="20">
        <v>40</v>
      </c>
      <c r="F41" s="20">
        <v>3</v>
      </c>
      <c r="G41" s="21">
        <v>4.0197430000000001</v>
      </c>
      <c r="H41" s="14">
        <v>59</v>
      </c>
      <c r="I41" s="15">
        <v>39</v>
      </c>
      <c r="J41" s="15">
        <v>3</v>
      </c>
      <c r="K41" s="16">
        <v>4.1418100000000004</v>
      </c>
      <c r="L41" s="14">
        <v>58</v>
      </c>
      <c r="M41" s="15">
        <v>41</v>
      </c>
      <c r="N41" s="15">
        <v>3</v>
      </c>
      <c r="O41" s="19">
        <v>3.39</v>
      </c>
      <c r="P41" s="14">
        <v>58</v>
      </c>
      <c r="Q41" s="15">
        <v>40</v>
      </c>
      <c r="R41" s="15">
        <v>3</v>
      </c>
      <c r="S41" s="19">
        <v>3.39</v>
      </c>
      <c r="T41" s="14">
        <v>60</v>
      </c>
      <c r="U41" s="15">
        <v>3</v>
      </c>
      <c r="V41" s="19">
        <v>1.66</v>
      </c>
      <c r="W41" s="14"/>
      <c r="Y41" s="19"/>
      <c r="Z41" s="14">
        <v>62</v>
      </c>
      <c r="AA41" s="15">
        <v>3</v>
      </c>
      <c r="AB41" s="19">
        <v>5.59</v>
      </c>
      <c r="AC41" s="14">
        <v>62</v>
      </c>
      <c r="AD41" s="15">
        <v>3</v>
      </c>
      <c r="AE41" s="19">
        <v>5.6</v>
      </c>
      <c r="AF41" s="14">
        <v>62</v>
      </c>
      <c r="AG41" s="15">
        <v>3</v>
      </c>
      <c r="AH41" s="19">
        <v>5.6</v>
      </c>
    </row>
    <row r="42" spans="1:34" ht="15" x14ac:dyDescent="0.25">
      <c r="A42" s="12" t="s">
        <v>109</v>
      </c>
      <c r="B42" s="12" t="s">
        <v>110</v>
      </c>
      <c r="C42" s="18" t="s">
        <v>82</v>
      </c>
      <c r="D42" s="14">
        <v>58</v>
      </c>
      <c r="E42" s="20">
        <v>41</v>
      </c>
      <c r="F42" s="20">
        <v>4</v>
      </c>
      <c r="G42" s="21">
        <v>3.7225090000000001</v>
      </c>
      <c r="H42" s="14">
        <v>58</v>
      </c>
      <c r="I42" s="15">
        <v>41</v>
      </c>
      <c r="J42" s="15">
        <v>4</v>
      </c>
      <c r="K42" s="16">
        <v>4.2983840000000004</v>
      </c>
      <c r="L42" s="14">
        <v>57</v>
      </c>
      <c r="M42" s="15">
        <v>45</v>
      </c>
      <c r="N42" s="15">
        <v>4</v>
      </c>
      <c r="O42" s="19">
        <v>4.22</v>
      </c>
      <c r="P42" s="14">
        <v>55</v>
      </c>
      <c r="Q42" s="15">
        <v>48</v>
      </c>
      <c r="R42" s="15">
        <v>4</v>
      </c>
      <c r="S42" s="19">
        <v>4.1900000000000004</v>
      </c>
      <c r="T42" s="14">
        <v>59</v>
      </c>
      <c r="U42" s="15">
        <v>3</v>
      </c>
      <c r="V42" s="19">
        <v>5.72</v>
      </c>
      <c r="W42" s="14">
        <v>55</v>
      </c>
      <c r="X42" s="15">
        <v>4</v>
      </c>
      <c r="Y42" s="19">
        <v>6.16</v>
      </c>
      <c r="Z42" s="14">
        <v>57</v>
      </c>
      <c r="AA42" s="15">
        <v>4</v>
      </c>
      <c r="AB42" s="19">
        <v>5.94</v>
      </c>
      <c r="AC42" s="14">
        <v>58</v>
      </c>
      <c r="AD42" s="15">
        <v>4</v>
      </c>
      <c r="AE42" s="19">
        <v>4.8</v>
      </c>
      <c r="AF42" s="14">
        <v>60</v>
      </c>
      <c r="AG42" s="15">
        <v>4</v>
      </c>
      <c r="AH42" s="19">
        <v>3.8</v>
      </c>
    </row>
    <row r="43" spans="1:34" ht="15" x14ac:dyDescent="0.25">
      <c r="A43" s="12" t="s">
        <v>111</v>
      </c>
      <c r="B43" s="12" t="s">
        <v>112</v>
      </c>
      <c r="C43" s="18" t="s">
        <v>50</v>
      </c>
      <c r="D43" s="14">
        <v>57</v>
      </c>
      <c r="E43" s="20">
        <v>42</v>
      </c>
      <c r="F43" s="20">
        <v>7</v>
      </c>
      <c r="G43" s="21">
        <v>2.581013</v>
      </c>
      <c r="H43" s="14">
        <v>56</v>
      </c>
      <c r="I43" s="15">
        <v>44</v>
      </c>
      <c r="J43" s="15">
        <v>7</v>
      </c>
      <c r="K43" s="16">
        <v>3.9710179999999999</v>
      </c>
      <c r="L43" s="14">
        <v>56</v>
      </c>
      <c r="M43" s="15">
        <v>48</v>
      </c>
      <c r="N43" s="15">
        <v>7</v>
      </c>
      <c r="O43" s="19">
        <v>3.65</v>
      </c>
      <c r="P43" s="14">
        <v>59</v>
      </c>
      <c r="Q43" s="15">
        <v>38</v>
      </c>
      <c r="R43" s="15">
        <v>7</v>
      </c>
      <c r="S43" s="19">
        <v>2.98</v>
      </c>
      <c r="T43" s="14">
        <v>58</v>
      </c>
      <c r="U43" s="15">
        <v>7</v>
      </c>
      <c r="V43" s="19">
        <v>3.17</v>
      </c>
      <c r="W43" s="14">
        <v>55</v>
      </c>
      <c r="X43" s="15">
        <v>6</v>
      </c>
      <c r="Y43" s="19">
        <v>2.71</v>
      </c>
      <c r="Z43" s="14">
        <v>54</v>
      </c>
      <c r="AA43" s="15">
        <v>5</v>
      </c>
      <c r="AB43" s="19">
        <v>4.07</v>
      </c>
      <c r="AC43" s="14">
        <v>53</v>
      </c>
      <c r="AD43" s="15">
        <v>5</v>
      </c>
      <c r="AE43" s="19">
        <v>4.0999999999999996</v>
      </c>
      <c r="AF43" s="14">
        <v>54</v>
      </c>
      <c r="AG43" s="15">
        <v>5</v>
      </c>
      <c r="AH43" s="19">
        <v>7</v>
      </c>
    </row>
    <row r="44" spans="1:34" ht="15" x14ac:dyDescent="0.25">
      <c r="A44" s="12" t="s">
        <v>113</v>
      </c>
      <c r="B44" s="12" t="s">
        <v>114</v>
      </c>
      <c r="C44" s="18" t="s">
        <v>25</v>
      </c>
      <c r="D44" s="14">
        <v>57</v>
      </c>
      <c r="E44" s="20">
        <v>42</v>
      </c>
      <c r="F44" s="20">
        <v>7</v>
      </c>
      <c r="G44" s="21">
        <v>3.191929</v>
      </c>
      <c r="H44" s="14">
        <v>58</v>
      </c>
      <c r="I44" s="15">
        <v>41</v>
      </c>
      <c r="J44" s="15">
        <v>7</v>
      </c>
      <c r="K44" s="16">
        <v>3.413456</v>
      </c>
      <c r="L44" s="14">
        <v>59</v>
      </c>
      <c r="M44" s="15">
        <v>38</v>
      </c>
      <c r="N44" s="15">
        <v>7</v>
      </c>
      <c r="O44" s="19">
        <v>3.54</v>
      </c>
      <c r="P44" s="14">
        <v>57</v>
      </c>
      <c r="Q44" s="15">
        <v>42</v>
      </c>
      <c r="R44" s="15">
        <v>7</v>
      </c>
      <c r="S44" s="19">
        <v>3.78</v>
      </c>
      <c r="T44" s="14">
        <v>55</v>
      </c>
      <c r="U44" s="15">
        <v>5</v>
      </c>
      <c r="V44" s="19">
        <v>5.94</v>
      </c>
      <c r="W44" s="14">
        <v>61</v>
      </c>
      <c r="X44" s="15">
        <v>5</v>
      </c>
      <c r="Y44" s="19">
        <v>4.17</v>
      </c>
      <c r="Z44" s="14">
        <v>63</v>
      </c>
      <c r="AA44" s="15">
        <v>5</v>
      </c>
      <c r="AB44" s="19">
        <v>3.92</v>
      </c>
      <c r="AC44" s="14">
        <v>63</v>
      </c>
      <c r="AD44" s="15">
        <v>5</v>
      </c>
      <c r="AE44" s="19">
        <v>3.9</v>
      </c>
      <c r="AF44" s="14">
        <v>66</v>
      </c>
      <c r="AG44" s="15">
        <v>4</v>
      </c>
      <c r="AH44" s="19">
        <v>2.4</v>
      </c>
    </row>
    <row r="45" spans="1:34" ht="15" x14ac:dyDescent="0.25">
      <c r="A45" s="12" t="s">
        <v>115</v>
      </c>
      <c r="B45" s="12" t="s">
        <v>116</v>
      </c>
      <c r="C45" s="18" t="s">
        <v>25</v>
      </c>
      <c r="D45" s="14">
        <v>57</v>
      </c>
      <c r="E45" s="20">
        <v>42</v>
      </c>
      <c r="F45" s="20">
        <v>9</v>
      </c>
      <c r="G45" s="21">
        <v>1.915961</v>
      </c>
      <c r="H45" s="14">
        <v>56</v>
      </c>
      <c r="I45" s="15">
        <v>44</v>
      </c>
      <c r="J45" s="15">
        <v>9</v>
      </c>
      <c r="K45" s="16">
        <v>3.5269140000000001</v>
      </c>
      <c r="L45" s="14">
        <v>58</v>
      </c>
      <c r="M45" s="15">
        <v>41</v>
      </c>
      <c r="N45" s="15">
        <v>9</v>
      </c>
      <c r="O45" s="19">
        <v>2.95</v>
      </c>
      <c r="P45" s="14">
        <v>58</v>
      </c>
      <c r="Q45" s="15">
        <v>40</v>
      </c>
      <c r="R45" s="15">
        <v>9</v>
      </c>
      <c r="S45" s="19">
        <v>3.21</v>
      </c>
      <c r="T45" s="14">
        <v>57</v>
      </c>
      <c r="U45" s="15">
        <v>9</v>
      </c>
      <c r="V45" s="19">
        <v>2.96</v>
      </c>
      <c r="W45" s="14">
        <v>56</v>
      </c>
      <c r="X45" s="15">
        <v>8</v>
      </c>
      <c r="Y45" s="19">
        <v>2.76</v>
      </c>
      <c r="Z45" s="14">
        <v>55</v>
      </c>
      <c r="AA45" s="15">
        <v>8</v>
      </c>
      <c r="AB45" s="19">
        <v>3.35</v>
      </c>
      <c r="AC45" s="14">
        <v>53</v>
      </c>
      <c r="AD45" s="15">
        <v>8</v>
      </c>
      <c r="AE45" s="19">
        <v>3.6</v>
      </c>
      <c r="AF45" s="14">
        <v>49</v>
      </c>
      <c r="AG45" s="15">
        <v>6</v>
      </c>
      <c r="AH45" s="19">
        <v>4</v>
      </c>
    </row>
    <row r="46" spans="1:34" ht="15" x14ac:dyDescent="0.25">
      <c r="A46" s="12" t="s">
        <v>117</v>
      </c>
      <c r="B46" s="12" t="s">
        <v>118</v>
      </c>
      <c r="C46" s="18" t="s">
        <v>119</v>
      </c>
      <c r="D46" s="14">
        <v>56</v>
      </c>
      <c r="E46" s="20">
        <v>45</v>
      </c>
      <c r="F46" s="20">
        <v>5</v>
      </c>
      <c r="G46" s="21">
        <v>3.149734</v>
      </c>
      <c r="H46" s="14">
        <v>56</v>
      </c>
      <c r="I46" s="15">
        <v>44</v>
      </c>
      <c r="J46" s="15">
        <v>5</v>
      </c>
      <c r="K46" s="16">
        <v>3.8355929999999998</v>
      </c>
      <c r="L46" s="14">
        <v>58</v>
      </c>
      <c r="M46" s="15">
        <v>41</v>
      </c>
      <c r="N46" s="15">
        <v>6</v>
      </c>
      <c r="O46" s="19">
        <v>3.92</v>
      </c>
      <c r="P46" s="14">
        <v>56</v>
      </c>
      <c r="Q46" s="15">
        <v>46</v>
      </c>
      <c r="R46" s="15">
        <v>6</v>
      </c>
      <c r="S46" s="19">
        <v>3.1</v>
      </c>
      <c r="T46" s="14">
        <v>57</v>
      </c>
      <c r="U46" s="15">
        <v>6</v>
      </c>
      <c r="V46" s="19">
        <v>3.61</v>
      </c>
      <c r="W46" s="14">
        <v>52</v>
      </c>
      <c r="X46" s="15">
        <v>5</v>
      </c>
      <c r="Y46" s="19">
        <v>6.53</v>
      </c>
      <c r="Z46" s="14">
        <v>52</v>
      </c>
      <c r="AA46" s="15">
        <v>6</v>
      </c>
      <c r="AB46" s="19">
        <v>6.47</v>
      </c>
      <c r="AC46" s="14">
        <v>49</v>
      </c>
      <c r="AD46" s="15">
        <v>6</v>
      </c>
      <c r="AE46" s="19">
        <v>6.9</v>
      </c>
      <c r="AF46" s="14">
        <v>52</v>
      </c>
      <c r="AG46" s="15">
        <v>6</v>
      </c>
      <c r="AH46" s="19">
        <v>6</v>
      </c>
    </row>
    <row r="47" spans="1:34" ht="15" x14ac:dyDescent="0.25">
      <c r="A47" s="12" t="s">
        <v>120</v>
      </c>
      <c r="B47" s="12" t="s">
        <v>121</v>
      </c>
      <c r="C47" s="18" t="s">
        <v>25</v>
      </c>
      <c r="D47" s="14">
        <v>56</v>
      </c>
      <c r="E47" s="20">
        <v>45</v>
      </c>
      <c r="F47" s="20">
        <v>10</v>
      </c>
      <c r="G47" s="21">
        <v>1.3857079999999999</v>
      </c>
      <c r="H47" s="14">
        <v>58</v>
      </c>
      <c r="I47" s="15">
        <v>41</v>
      </c>
      <c r="J47" s="15">
        <v>10</v>
      </c>
      <c r="K47" s="16">
        <v>1.8450500000000001</v>
      </c>
      <c r="L47" s="14">
        <v>60</v>
      </c>
      <c r="M47" s="15">
        <v>36</v>
      </c>
      <c r="N47" s="15">
        <v>10</v>
      </c>
      <c r="O47" s="19">
        <v>1.69</v>
      </c>
      <c r="P47" s="14">
        <v>60</v>
      </c>
      <c r="Q47" s="15">
        <v>36</v>
      </c>
      <c r="R47" s="15">
        <v>10</v>
      </c>
      <c r="S47" s="19">
        <v>1.36</v>
      </c>
      <c r="T47" s="14">
        <v>62</v>
      </c>
      <c r="U47" s="15">
        <v>10</v>
      </c>
      <c r="V47" s="19">
        <v>1.77</v>
      </c>
      <c r="W47" s="14">
        <v>63</v>
      </c>
      <c r="X47" s="15">
        <v>9</v>
      </c>
      <c r="Y47" s="19">
        <v>2.59</v>
      </c>
      <c r="Z47" s="14">
        <v>61</v>
      </c>
      <c r="AA47" s="15">
        <v>9</v>
      </c>
      <c r="AB47" s="19">
        <v>2.7</v>
      </c>
      <c r="AC47" s="14">
        <v>60</v>
      </c>
      <c r="AD47" s="15">
        <v>10</v>
      </c>
      <c r="AE47" s="19">
        <v>2.2999999999999998</v>
      </c>
      <c r="AF47" s="14">
        <v>58</v>
      </c>
      <c r="AG47" s="15">
        <v>10</v>
      </c>
      <c r="AH47" s="19">
        <v>2</v>
      </c>
    </row>
    <row r="48" spans="1:34" ht="15" x14ac:dyDescent="0.25">
      <c r="A48" s="12" t="s">
        <v>122</v>
      </c>
      <c r="B48" s="12" t="s">
        <v>123</v>
      </c>
      <c r="C48" s="18" t="s">
        <v>50</v>
      </c>
      <c r="D48" s="14">
        <v>56</v>
      </c>
      <c r="E48" s="20">
        <v>45</v>
      </c>
      <c r="F48" s="20">
        <v>3</v>
      </c>
      <c r="G48" s="21">
        <v>4.1666049999999997</v>
      </c>
      <c r="H48" s="14">
        <v>55</v>
      </c>
      <c r="I48" s="15">
        <v>48</v>
      </c>
      <c r="J48" s="15">
        <v>3</v>
      </c>
      <c r="K48" s="16">
        <v>4.154687</v>
      </c>
      <c r="L48" s="14">
        <v>55</v>
      </c>
      <c r="M48" s="15">
        <v>50</v>
      </c>
      <c r="N48" s="15">
        <v>3</v>
      </c>
      <c r="O48" s="19">
        <v>4.2699999999999996</v>
      </c>
      <c r="P48" s="14">
        <v>55</v>
      </c>
      <c r="Q48" s="15">
        <v>48</v>
      </c>
      <c r="R48" s="15">
        <v>3</v>
      </c>
      <c r="S48" s="19">
        <v>4.2699999999999996</v>
      </c>
      <c r="T48" s="14">
        <v>60</v>
      </c>
      <c r="U48" s="15">
        <v>3</v>
      </c>
      <c r="V48" s="19">
        <v>6.8</v>
      </c>
      <c r="W48" s="14"/>
      <c r="Y48" s="19"/>
      <c r="Z48" s="14">
        <v>71</v>
      </c>
      <c r="AA48" s="15">
        <v>3</v>
      </c>
      <c r="AB48" s="19">
        <v>0.84</v>
      </c>
      <c r="AC48" s="14">
        <v>71</v>
      </c>
      <c r="AD48" s="15">
        <v>3</v>
      </c>
      <c r="AE48" s="19">
        <v>0.8</v>
      </c>
      <c r="AF48" s="14">
        <v>71</v>
      </c>
      <c r="AG48" s="15">
        <v>3</v>
      </c>
      <c r="AH48" s="19">
        <v>0.8</v>
      </c>
    </row>
    <row r="49" spans="1:34" ht="15" x14ac:dyDescent="0.25">
      <c r="A49" s="12" t="s">
        <v>124</v>
      </c>
      <c r="B49" s="12" t="s">
        <v>125</v>
      </c>
      <c r="C49" s="18" t="s">
        <v>50</v>
      </c>
      <c r="D49" s="14">
        <v>55</v>
      </c>
      <c r="E49" s="20">
        <v>48</v>
      </c>
      <c r="F49" s="20">
        <v>3</v>
      </c>
      <c r="G49" s="21">
        <v>1.976205</v>
      </c>
      <c r="H49" s="14">
        <v>55</v>
      </c>
      <c r="I49" s="15">
        <v>48</v>
      </c>
      <c r="J49" s="15">
        <v>3</v>
      </c>
      <c r="K49" s="16">
        <v>2.1648239999999999</v>
      </c>
      <c r="L49" s="14">
        <v>57</v>
      </c>
      <c r="M49" s="15">
        <v>45</v>
      </c>
      <c r="N49" s="15">
        <v>3</v>
      </c>
      <c r="O49" s="19">
        <v>2.5499999999999998</v>
      </c>
      <c r="P49" s="14">
        <v>57</v>
      </c>
      <c r="Q49" s="15">
        <v>42</v>
      </c>
      <c r="R49" s="15">
        <v>3</v>
      </c>
      <c r="S49" s="19">
        <v>2.5499999999999998</v>
      </c>
      <c r="T49" s="14">
        <v>59</v>
      </c>
      <c r="U49" s="15">
        <v>3</v>
      </c>
      <c r="V49" s="19">
        <v>0.85</v>
      </c>
      <c r="W49" s="14"/>
      <c r="Y49" s="19"/>
      <c r="Z49" s="14">
        <v>58</v>
      </c>
      <c r="AA49" s="15">
        <v>3</v>
      </c>
      <c r="AB49" s="19">
        <v>2.34</v>
      </c>
      <c r="AC49" s="14">
        <v>58</v>
      </c>
      <c r="AD49" s="15">
        <v>3</v>
      </c>
      <c r="AE49" s="19">
        <v>2.2999999999999998</v>
      </c>
      <c r="AF49" s="14">
        <v>58</v>
      </c>
      <c r="AG49" s="15">
        <v>3</v>
      </c>
      <c r="AH49" s="19">
        <v>2.2999999999999998</v>
      </c>
    </row>
    <row r="50" spans="1:34" ht="15" x14ac:dyDescent="0.25">
      <c r="A50" s="12" t="s">
        <v>126</v>
      </c>
      <c r="B50" s="12" t="s">
        <v>127</v>
      </c>
      <c r="C50" s="18" t="s">
        <v>25</v>
      </c>
      <c r="D50" s="14">
        <v>54</v>
      </c>
      <c r="E50" s="20">
        <v>49</v>
      </c>
      <c r="F50" s="20">
        <v>10</v>
      </c>
      <c r="G50" s="21">
        <v>1.098983</v>
      </c>
      <c r="H50" s="14">
        <v>56</v>
      </c>
      <c r="I50" s="15">
        <v>44</v>
      </c>
      <c r="J50" s="15">
        <v>10</v>
      </c>
      <c r="K50" s="16">
        <v>1.868036</v>
      </c>
      <c r="L50" s="14">
        <v>59</v>
      </c>
      <c r="M50" s="15">
        <v>38</v>
      </c>
      <c r="N50" s="15">
        <v>10</v>
      </c>
      <c r="O50" s="19">
        <v>2.2799999999999998</v>
      </c>
      <c r="P50" s="14">
        <v>57</v>
      </c>
      <c r="Q50" s="15">
        <v>42</v>
      </c>
      <c r="R50" s="15">
        <v>10</v>
      </c>
      <c r="S50" s="19">
        <v>1.98</v>
      </c>
      <c r="T50" s="14">
        <v>55</v>
      </c>
      <c r="U50" s="15">
        <v>9</v>
      </c>
      <c r="V50" s="19">
        <v>2.2400000000000002</v>
      </c>
      <c r="W50" s="14">
        <v>56</v>
      </c>
      <c r="X50" s="15">
        <v>9</v>
      </c>
      <c r="Y50" s="19">
        <v>2.21</v>
      </c>
      <c r="Z50" s="14">
        <v>51</v>
      </c>
      <c r="AA50" s="15">
        <v>9</v>
      </c>
      <c r="AB50" s="19">
        <v>2.94</v>
      </c>
      <c r="AC50" s="14">
        <v>48</v>
      </c>
      <c r="AD50" s="15">
        <v>10</v>
      </c>
      <c r="AE50" s="19">
        <v>3</v>
      </c>
      <c r="AF50" s="14">
        <v>49</v>
      </c>
      <c r="AG50" s="15">
        <v>10</v>
      </c>
      <c r="AH50" s="19">
        <v>2.9</v>
      </c>
    </row>
    <row r="51" spans="1:34" ht="15" x14ac:dyDescent="0.25">
      <c r="A51" s="12" t="s">
        <v>128</v>
      </c>
      <c r="B51" s="12" t="s">
        <v>129</v>
      </c>
      <c r="C51" s="18" t="s">
        <v>69</v>
      </c>
      <c r="D51" s="14">
        <v>54</v>
      </c>
      <c r="E51" s="20">
        <v>49</v>
      </c>
      <c r="F51" s="20">
        <v>6</v>
      </c>
      <c r="G51" s="21">
        <v>7.4725440000000001</v>
      </c>
      <c r="H51" s="14">
        <v>52</v>
      </c>
      <c r="I51" s="15">
        <v>56</v>
      </c>
      <c r="J51" s="15">
        <v>6</v>
      </c>
      <c r="K51" s="16">
        <v>9.7789979999999996</v>
      </c>
      <c r="L51" s="14">
        <v>52</v>
      </c>
      <c r="M51" s="15">
        <v>53</v>
      </c>
      <c r="N51" s="15">
        <v>6</v>
      </c>
      <c r="O51" s="19">
        <v>9.4600000000000009</v>
      </c>
      <c r="P51" s="14">
        <v>44</v>
      </c>
      <c r="Q51" s="15">
        <v>68</v>
      </c>
      <c r="R51" s="15">
        <v>5</v>
      </c>
      <c r="S51" s="19">
        <v>7</v>
      </c>
      <c r="T51" s="14">
        <v>45</v>
      </c>
      <c r="U51" s="15">
        <v>5</v>
      </c>
      <c r="V51" s="19">
        <v>7.07</v>
      </c>
      <c r="W51" s="14">
        <v>45</v>
      </c>
      <c r="X51" s="15">
        <v>5</v>
      </c>
      <c r="Y51" s="19">
        <v>6.69</v>
      </c>
      <c r="Z51" s="14">
        <v>45</v>
      </c>
      <c r="AA51" s="15">
        <v>5</v>
      </c>
      <c r="AB51" s="19">
        <v>6.55</v>
      </c>
      <c r="AC51" s="14">
        <v>47</v>
      </c>
      <c r="AD51" s="15">
        <v>5</v>
      </c>
      <c r="AE51" s="19">
        <v>7.8</v>
      </c>
      <c r="AF51" s="14">
        <v>47</v>
      </c>
      <c r="AG51" s="15">
        <v>5</v>
      </c>
      <c r="AH51" s="19">
        <v>7.6</v>
      </c>
    </row>
    <row r="52" spans="1:34" ht="15" x14ac:dyDescent="0.25">
      <c r="A52" s="12" t="s">
        <v>130</v>
      </c>
      <c r="B52" s="12" t="s">
        <v>131</v>
      </c>
      <c r="C52" s="18" t="s">
        <v>82</v>
      </c>
      <c r="D52" s="14">
        <v>54</v>
      </c>
      <c r="E52" s="20">
        <v>49</v>
      </c>
      <c r="F52" s="20">
        <v>7</v>
      </c>
      <c r="G52" s="21">
        <v>3.3929200000000002</v>
      </c>
      <c r="H52" s="14">
        <v>53</v>
      </c>
      <c r="I52" s="15">
        <v>51</v>
      </c>
      <c r="J52" s="15">
        <v>7</v>
      </c>
      <c r="K52" s="16">
        <v>4.754766</v>
      </c>
      <c r="L52" s="14">
        <v>56</v>
      </c>
      <c r="M52" s="15">
        <v>48</v>
      </c>
      <c r="N52" s="15">
        <v>6</v>
      </c>
      <c r="O52" s="19">
        <v>6.07</v>
      </c>
      <c r="P52" s="14">
        <v>55</v>
      </c>
      <c r="Q52" s="15">
        <v>48</v>
      </c>
      <c r="R52" s="15">
        <v>6</v>
      </c>
      <c r="S52" s="19">
        <v>6</v>
      </c>
      <c r="T52" s="14">
        <v>54</v>
      </c>
      <c r="U52" s="15">
        <v>6</v>
      </c>
      <c r="V52" s="19">
        <v>5.07</v>
      </c>
      <c r="W52" s="14">
        <v>54</v>
      </c>
      <c r="X52" s="15">
        <v>5</v>
      </c>
      <c r="Y52" s="19">
        <v>6.42</v>
      </c>
      <c r="Z52" s="14">
        <v>49</v>
      </c>
      <c r="AA52" s="15">
        <v>4</v>
      </c>
      <c r="AB52" s="19">
        <v>3.23</v>
      </c>
      <c r="AC52" s="14">
        <v>53</v>
      </c>
      <c r="AD52" s="15">
        <v>5</v>
      </c>
      <c r="AE52" s="19">
        <v>5.7</v>
      </c>
      <c r="AF52" s="14">
        <v>53</v>
      </c>
      <c r="AG52" s="15">
        <v>5</v>
      </c>
      <c r="AH52" s="19">
        <v>6.3</v>
      </c>
    </row>
    <row r="53" spans="1:34" ht="15" x14ac:dyDescent="0.25">
      <c r="A53" s="12" t="s">
        <v>132</v>
      </c>
      <c r="B53" s="12" t="s">
        <v>133</v>
      </c>
      <c r="C53" s="18" t="s">
        <v>50</v>
      </c>
      <c r="D53" s="14">
        <v>53</v>
      </c>
      <c r="E53" s="20">
        <v>52</v>
      </c>
      <c r="F53" s="20">
        <v>3</v>
      </c>
      <c r="G53" s="21">
        <v>3.481887</v>
      </c>
      <c r="H53" s="14">
        <v>53</v>
      </c>
      <c r="I53" s="15">
        <v>51</v>
      </c>
      <c r="J53" s="15">
        <v>3</v>
      </c>
      <c r="K53" s="16">
        <v>4.3738000000000001</v>
      </c>
      <c r="L53" s="14">
        <v>52</v>
      </c>
      <c r="M53" s="15">
        <v>53</v>
      </c>
      <c r="N53" s="15">
        <v>3</v>
      </c>
      <c r="O53" s="19">
        <v>3</v>
      </c>
      <c r="P53" s="14">
        <v>52</v>
      </c>
      <c r="Q53" s="15">
        <v>52</v>
      </c>
      <c r="R53" s="15">
        <v>3</v>
      </c>
      <c r="S53" s="19">
        <v>3</v>
      </c>
      <c r="T53" s="14">
        <v>56</v>
      </c>
      <c r="U53" s="15">
        <v>3</v>
      </c>
      <c r="V53" s="19">
        <v>4.63</v>
      </c>
      <c r="W53" s="14"/>
      <c r="Y53" s="19"/>
      <c r="Z53" s="14"/>
      <c r="AB53" s="19"/>
      <c r="AC53" s="14"/>
      <c r="AE53" s="19"/>
      <c r="AF53" s="14"/>
      <c r="AH53" s="19"/>
    </row>
    <row r="54" spans="1:34" ht="15" x14ac:dyDescent="0.25">
      <c r="A54" s="12" t="s">
        <v>134</v>
      </c>
      <c r="B54" s="12" t="s">
        <v>135</v>
      </c>
      <c r="C54" s="18" t="s">
        <v>25</v>
      </c>
      <c r="D54" s="14">
        <v>53</v>
      </c>
      <c r="E54" s="20">
        <v>52</v>
      </c>
      <c r="F54" s="20">
        <v>8</v>
      </c>
      <c r="G54" s="21">
        <v>2.1078950000000001</v>
      </c>
      <c r="H54" s="14">
        <v>53</v>
      </c>
      <c r="I54" s="15">
        <v>51</v>
      </c>
      <c r="J54" s="15">
        <v>8</v>
      </c>
      <c r="K54" s="16">
        <v>3.2156380000000002</v>
      </c>
      <c r="L54" s="14">
        <v>52</v>
      </c>
      <c r="M54" s="15">
        <v>53</v>
      </c>
      <c r="N54" s="15">
        <v>8</v>
      </c>
      <c r="O54" s="19">
        <v>3.29</v>
      </c>
      <c r="P54" s="14">
        <v>50</v>
      </c>
      <c r="Q54" s="15">
        <v>54</v>
      </c>
      <c r="R54" s="15">
        <v>8</v>
      </c>
      <c r="S54" s="19">
        <v>3.72</v>
      </c>
      <c r="T54" s="14">
        <v>47</v>
      </c>
      <c r="U54" s="15">
        <v>7</v>
      </c>
      <c r="V54" s="19">
        <v>3.34</v>
      </c>
      <c r="W54" s="14">
        <v>44</v>
      </c>
      <c r="X54" s="15">
        <v>7</v>
      </c>
      <c r="Y54" s="19">
        <v>2.5</v>
      </c>
      <c r="Z54" s="14">
        <v>43</v>
      </c>
      <c r="AA54" s="15">
        <v>7</v>
      </c>
      <c r="AB54" s="19">
        <v>2.2599999999999998</v>
      </c>
      <c r="AC54" s="14">
        <v>43</v>
      </c>
      <c r="AD54" s="15">
        <v>7</v>
      </c>
      <c r="AE54" s="19">
        <v>2.5</v>
      </c>
      <c r="AF54" s="14">
        <v>42</v>
      </c>
      <c r="AG54" s="15">
        <v>7</v>
      </c>
      <c r="AH54" s="19">
        <v>2.4</v>
      </c>
    </row>
    <row r="55" spans="1:34" ht="15" x14ac:dyDescent="0.25">
      <c r="A55" s="12" t="s">
        <v>136</v>
      </c>
      <c r="B55" s="12" t="s">
        <v>137</v>
      </c>
      <c r="C55" s="18" t="s">
        <v>25</v>
      </c>
      <c r="D55" s="14">
        <v>53</v>
      </c>
      <c r="E55" s="20">
        <v>52</v>
      </c>
      <c r="F55" s="20">
        <v>6</v>
      </c>
      <c r="G55" s="21">
        <v>1.4229590000000001</v>
      </c>
      <c r="H55" s="14">
        <v>54</v>
      </c>
      <c r="I55" s="15">
        <v>50</v>
      </c>
      <c r="J55" s="15">
        <v>6</v>
      </c>
      <c r="K55" s="16">
        <v>1.551156</v>
      </c>
      <c r="L55" s="14">
        <v>54</v>
      </c>
      <c r="M55" s="15">
        <v>51</v>
      </c>
      <c r="N55" s="15">
        <v>5</v>
      </c>
      <c r="O55" s="19">
        <v>1.39</v>
      </c>
      <c r="P55" s="14">
        <v>56</v>
      </c>
      <c r="Q55" s="15">
        <v>46</v>
      </c>
      <c r="R55" s="15">
        <v>5</v>
      </c>
      <c r="S55" s="19">
        <v>1.18</v>
      </c>
      <c r="T55" s="14">
        <v>55</v>
      </c>
      <c r="U55" s="15">
        <v>5</v>
      </c>
      <c r="V55" s="19">
        <v>1.39</v>
      </c>
      <c r="W55" s="14">
        <v>60</v>
      </c>
      <c r="X55" s="15">
        <v>4</v>
      </c>
      <c r="Y55" s="19">
        <v>1.32</v>
      </c>
      <c r="Z55" s="14">
        <v>55</v>
      </c>
      <c r="AA55" s="15">
        <v>5</v>
      </c>
      <c r="AB55" s="19">
        <v>2.63</v>
      </c>
      <c r="AC55" s="14">
        <v>56</v>
      </c>
      <c r="AD55" s="15">
        <v>5</v>
      </c>
      <c r="AE55" s="19">
        <v>2.4</v>
      </c>
      <c r="AF55" s="14">
        <v>57</v>
      </c>
      <c r="AG55" s="15">
        <v>4</v>
      </c>
      <c r="AH55" s="19">
        <v>2.4</v>
      </c>
    </row>
    <row r="56" spans="1:34" ht="15" x14ac:dyDescent="0.25">
      <c r="A56" s="12" t="s">
        <v>138</v>
      </c>
      <c r="B56" s="12" t="s">
        <v>139</v>
      </c>
      <c r="C56" s="18" t="s">
        <v>82</v>
      </c>
      <c r="D56" s="14">
        <v>53</v>
      </c>
      <c r="E56" s="20">
        <v>52</v>
      </c>
      <c r="F56" s="20">
        <v>6</v>
      </c>
      <c r="G56" s="21">
        <v>1.535955</v>
      </c>
      <c r="H56" s="14">
        <v>52</v>
      </c>
      <c r="I56" s="15">
        <v>56</v>
      </c>
      <c r="J56" s="15">
        <v>6</v>
      </c>
      <c r="K56" s="16">
        <v>3.1246299999999998</v>
      </c>
      <c r="L56" s="14">
        <v>51</v>
      </c>
      <c r="M56" s="15">
        <v>56</v>
      </c>
      <c r="N56" s="15">
        <v>5</v>
      </c>
      <c r="O56" s="19">
        <v>3.83</v>
      </c>
      <c r="P56" s="14">
        <v>50</v>
      </c>
      <c r="Q56" s="15">
        <v>54</v>
      </c>
      <c r="R56" s="15">
        <v>5</v>
      </c>
      <c r="S56" s="19">
        <v>4.41</v>
      </c>
      <c r="T56" s="14">
        <v>54</v>
      </c>
      <c r="U56" s="15">
        <v>4</v>
      </c>
      <c r="V56" s="19">
        <v>2.14</v>
      </c>
      <c r="W56" s="14">
        <v>53</v>
      </c>
      <c r="X56" s="15">
        <v>4</v>
      </c>
      <c r="Y56" s="19">
        <v>1.49</v>
      </c>
      <c r="Z56" s="14">
        <v>54</v>
      </c>
      <c r="AA56" s="15">
        <v>4</v>
      </c>
      <c r="AB56" s="19">
        <v>2.39</v>
      </c>
      <c r="AC56" s="14">
        <v>52</v>
      </c>
      <c r="AD56" s="15">
        <v>5</v>
      </c>
      <c r="AE56" s="19">
        <v>1.1000000000000001</v>
      </c>
      <c r="AF56" s="14">
        <v>57</v>
      </c>
      <c r="AG56" s="15">
        <v>5</v>
      </c>
      <c r="AH56" s="19">
        <v>3.5</v>
      </c>
    </row>
    <row r="57" spans="1:34" ht="15" x14ac:dyDescent="0.25">
      <c r="A57" s="12" t="s">
        <v>140</v>
      </c>
      <c r="B57" s="12" t="s">
        <v>141</v>
      </c>
      <c r="C57" s="18" t="s">
        <v>69</v>
      </c>
      <c r="D57" s="14">
        <v>53</v>
      </c>
      <c r="E57" s="20">
        <v>52</v>
      </c>
      <c r="F57" s="20">
        <v>7</v>
      </c>
      <c r="G57" s="21">
        <v>5.3613569999999999</v>
      </c>
      <c r="H57" s="14">
        <v>53</v>
      </c>
      <c r="I57" s="15">
        <v>51</v>
      </c>
      <c r="J57" s="15">
        <v>7</v>
      </c>
      <c r="K57" s="16">
        <v>7.561369</v>
      </c>
      <c r="L57" s="14">
        <v>49</v>
      </c>
      <c r="M57" s="15">
        <v>58</v>
      </c>
      <c r="N57" s="15">
        <v>7</v>
      </c>
      <c r="O57" s="19">
        <v>6.34</v>
      </c>
      <c r="P57" s="14">
        <v>49</v>
      </c>
      <c r="Q57" s="15">
        <v>57</v>
      </c>
      <c r="R57" s="15">
        <v>7</v>
      </c>
      <c r="S57" s="19">
        <v>6.14</v>
      </c>
      <c r="T57" s="14">
        <v>46</v>
      </c>
      <c r="U57" s="15">
        <v>5</v>
      </c>
      <c r="V57" s="19">
        <v>7.54</v>
      </c>
      <c r="W57" s="14">
        <v>52</v>
      </c>
      <c r="X57" s="15">
        <v>5</v>
      </c>
      <c r="Y57" s="19">
        <v>7.03</v>
      </c>
      <c r="Z57" s="14">
        <v>49</v>
      </c>
      <c r="AA57" s="15">
        <v>5</v>
      </c>
      <c r="AB57" s="19">
        <v>6.69</v>
      </c>
      <c r="AC57" s="14">
        <v>46</v>
      </c>
      <c r="AD57" s="15">
        <v>5</v>
      </c>
      <c r="AE57" s="19">
        <v>6.7</v>
      </c>
      <c r="AF57" s="14">
        <v>44</v>
      </c>
      <c r="AG57" s="15">
        <v>5</v>
      </c>
      <c r="AH57" s="19">
        <v>6.4</v>
      </c>
    </row>
    <row r="58" spans="1:34" ht="15" x14ac:dyDescent="0.25">
      <c r="A58" s="12" t="s">
        <v>142</v>
      </c>
      <c r="B58" s="12" t="s">
        <v>143</v>
      </c>
      <c r="C58" s="18" t="s">
        <v>29</v>
      </c>
      <c r="D58" s="14">
        <v>51</v>
      </c>
      <c r="E58" s="20">
        <v>57</v>
      </c>
      <c r="F58" s="20">
        <v>9</v>
      </c>
      <c r="G58" s="21">
        <v>1.6175090000000001</v>
      </c>
      <c r="H58" s="14">
        <v>53</v>
      </c>
      <c r="I58" s="15">
        <v>51</v>
      </c>
      <c r="J58" s="15">
        <v>9</v>
      </c>
      <c r="K58" s="16">
        <v>2.2927059999999999</v>
      </c>
      <c r="L58" s="14">
        <v>47</v>
      </c>
      <c r="M58" s="15">
        <v>61</v>
      </c>
      <c r="N58" s="15">
        <v>9</v>
      </c>
      <c r="O58" s="19">
        <v>2.86</v>
      </c>
      <c r="P58" s="14">
        <v>47</v>
      </c>
      <c r="Q58" s="15">
        <v>62</v>
      </c>
      <c r="R58" s="15">
        <v>9</v>
      </c>
      <c r="S58" s="19">
        <v>2.67</v>
      </c>
      <c r="T58" s="14">
        <v>49</v>
      </c>
      <c r="U58" s="15">
        <v>8</v>
      </c>
      <c r="V58" s="19">
        <v>2.46</v>
      </c>
      <c r="W58" s="14">
        <v>50</v>
      </c>
      <c r="X58" s="15">
        <v>8</v>
      </c>
      <c r="Y58" s="19">
        <v>3</v>
      </c>
      <c r="Z58" s="14">
        <v>52</v>
      </c>
      <c r="AA58" s="15">
        <v>8</v>
      </c>
      <c r="AB58" s="19">
        <v>2.88</v>
      </c>
      <c r="AC58" s="14">
        <v>50</v>
      </c>
      <c r="AD58" s="15">
        <v>9</v>
      </c>
      <c r="AE58" s="19">
        <v>3.4</v>
      </c>
      <c r="AF58" s="14">
        <v>49</v>
      </c>
      <c r="AG58" s="15">
        <v>9</v>
      </c>
      <c r="AH58" s="19">
        <v>3.4</v>
      </c>
    </row>
    <row r="59" spans="1:34" ht="15" x14ac:dyDescent="0.25">
      <c r="A59" s="12" t="s">
        <v>144</v>
      </c>
      <c r="B59" s="12" t="s">
        <v>145</v>
      </c>
      <c r="C59" s="18" t="s">
        <v>82</v>
      </c>
      <c r="D59" s="14">
        <v>51</v>
      </c>
      <c r="E59" s="20">
        <v>57</v>
      </c>
      <c r="F59" s="20">
        <v>7</v>
      </c>
      <c r="G59" s="21">
        <v>1.8838269999999999</v>
      </c>
      <c r="H59" s="14">
        <v>52</v>
      </c>
      <c r="I59" s="15">
        <v>56</v>
      </c>
      <c r="J59" s="15">
        <v>7</v>
      </c>
      <c r="K59" s="16">
        <v>3.1326070000000001</v>
      </c>
      <c r="L59" s="14">
        <v>53</v>
      </c>
      <c r="M59" s="15">
        <v>52</v>
      </c>
      <c r="N59" s="15">
        <v>6</v>
      </c>
      <c r="O59" s="19">
        <v>3.72</v>
      </c>
      <c r="P59" s="14">
        <v>51</v>
      </c>
      <c r="Q59" s="15">
        <v>53</v>
      </c>
      <c r="R59" s="15">
        <v>6</v>
      </c>
      <c r="S59" s="19">
        <v>3.22</v>
      </c>
      <c r="T59" s="14">
        <v>52</v>
      </c>
      <c r="U59" s="15">
        <v>5</v>
      </c>
      <c r="V59" s="19">
        <v>2.0299999999999998</v>
      </c>
      <c r="W59" s="14">
        <v>53</v>
      </c>
      <c r="X59" s="15">
        <v>5</v>
      </c>
      <c r="Y59" s="19">
        <v>2.75</v>
      </c>
      <c r="Z59" s="14">
        <v>49</v>
      </c>
      <c r="AA59" s="15">
        <v>5</v>
      </c>
      <c r="AB59" s="19">
        <v>4</v>
      </c>
      <c r="AC59" s="14">
        <v>48</v>
      </c>
      <c r="AD59" s="15">
        <v>6</v>
      </c>
      <c r="AE59" s="19">
        <v>3.4</v>
      </c>
      <c r="AF59" s="14">
        <v>48</v>
      </c>
      <c r="AG59" s="15">
        <v>6</v>
      </c>
      <c r="AH59" s="19">
        <v>3.5</v>
      </c>
    </row>
    <row r="60" spans="1:34" ht="15" x14ac:dyDescent="0.25">
      <c r="A60" s="12" t="s">
        <v>146</v>
      </c>
      <c r="B60" s="12" t="s">
        <v>147</v>
      </c>
      <c r="C60" s="18" t="s">
        <v>25</v>
      </c>
      <c r="D60" s="14">
        <v>50</v>
      </c>
      <c r="E60" s="20">
        <v>59</v>
      </c>
      <c r="F60" s="20">
        <v>8</v>
      </c>
      <c r="G60" s="21">
        <v>1.810346</v>
      </c>
      <c r="H60" s="14">
        <v>48</v>
      </c>
      <c r="I60" s="15">
        <v>60</v>
      </c>
      <c r="J60" s="15">
        <v>8</v>
      </c>
      <c r="K60" s="16">
        <v>2.5682299999999998</v>
      </c>
      <c r="L60" s="14">
        <v>45</v>
      </c>
      <c r="M60" s="15">
        <v>67</v>
      </c>
      <c r="N60" s="15">
        <v>8</v>
      </c>
      <c r="O60" s="19">
        <v>2.5099999999999998</v>
      </c>
      <c r="P60" s="14">
        <v>48</v>
      </c>
      <c r="Q60" s="15">
        <v>59</v>
      </c>
      <c r="R60" s="15">
        <v>8</v>
      </c>
      <c r="S60" s="19">
        <v>2.98</v>
      </c>
      <c r="T60" s="14">
        <v>44</v>
      </c>
      <c r="U60" s="15">
        <v>7</v>
      </c>
      <c r="V60" s="19">
        <v>2.5</v>
      </c>
      <c r="W60" s="14">
        <v>46</v>
      </c>
      <c r="X60" s="15">
        <v>7</v>
      </c>
      <c r="Y60" s="19">
        <v>5.08</v>
      </c>
      <c r="Z60" s="14">
        <v>43</v>
      </c>
      <c r="AA60" s="15">
        <v>7</v>
      </c>
      <c r="AB60" s="19">
        <v>5.56</v>
      </c>
      <c r="AC60" s="14">
        <v>40</v>
      </c>
      <c r="AD60" s="15">
        <v>7</v>
      </c>
      <c r="AE60" s="19">
        <v>4.5</v>
      </c>
      <c r="AF60" s="14">
        <v>36</v>
      </c>
      <c r="AG60" s="15">
        <v>7</v>
      </c>
      <c r="AH60" s="19">
        <v>3.6</v>
      </c>
    </row>
    <row r="61" spans="1:34" ht="15" x14ac:dyDescent="0.25">
      <c r="A61" s="12" t="s">
        <v>148</v>
      </c>
      <c r="B61" s="12" t="s">
        <v>149</v>
      </c>
      <c r="C61" s="18" t="s">
        <v>119</v>
      </c>
      <c r="D61" s="14">
        <v>49</v>
      </c>
      <c r="E61" s="20">
        <v>60</v>
      </c>
      <c r="F61" s="20">
        <v>6</v>
      </c>
      <c r="G61" s="21">
        <v>3.5047809999999999</v>
      </c>
      <c r="H61" s="14">
        <v>42</v>
      </c>
      <c r="I61" s="15">
        <v>77</v>
      </c>
      <c r="J61" s="15">
        <v>6</v>
      </c>
      <c r="K61" s="16">
        <v>4.3105979999999997</v>
      </c>
      <c r="L61" s="14">
        <v>35</v>
      </c>
      <c r="M61" s="15">
        <v>105</v>
      </c>
      <c r="N61" s="15">
        <v>6</v>
      </c>
      <c r="O61" s="19">
        <v>4</v>
      </c>
      <c r="P61" s="14">
        <v>35</v>
      </c>
      <c r="Q61" s="15">
        <v>107</v>
      </c>
      <c r="R61" s="15">
        <v>6</v>
      </c>
      <c r="S61" s="19">
        <v>3.79</v>
      </c>
      <c r="T61" s="14">
        <v>33</v>
      </c>
      <c r="U61" s="15">
        <v>6</v>
      </c>
      <c r="V61" s="19">
        <v>4.01</v>
      </c>
      <c r="W61" s="14">
        <v>35</v>
      </c>
      <c r="X61" s="15">
        <v>5</v>
      </c>
      <c r="Y61" s="19">
        <v>2.98</v>
      </c>
      <c r="Z61" s="14">
        <v>37</v>
      </c>
      <c r="AA61" s="15">
        <v>6</v>
      </c>
      <c r="AB61" s="19">
        <v>3.69</v>
      </c>
      <c r="AC61" s="14">
        <v>36</v>
      </c>
      <c r="AD61" s="15">
        <v>6</v>
      </c>
      <c r="AE61" s="19">
        <v>3.5</v>
      </c>
      <c r="AF61" s="14">
        <v>34</v>
      </c>
      <c r="AG61" s="15">
        <v>6</v>
      </c>
      <c r="AH61" s="19">
        <v>2.7</v>
      </c>
    </row>
    <row r="62" spans="1:34" ht="15" x14ac:dyDescent="0.25">
      <c r="A62" s="12" t="s">
        <v>150</v>
      </c>
      <c r="B62" s="12" t="s">
        <v>151</v>
      </c>
      <c r="C62" s="18" t="s">
        <v>69</v>
      </c>
      <c r="D62" s="14">
        <v>49</v>
      </c>
      <c r="E62" s="20">
        <v>60</v>
      </c>
      <c r="F62" s="20">
        <v>8</v>
      </c>
      <c r="G62" s="21">
        <v>2.201044</v>
      </c>
      <c r="H62" s="14">
        <v>48</v>
      </c>
      <c r="I62" s="15">
        <v>60</v>
      </c>
      <c r="J62" s="15">
        <v>8</v>
      </c>
      <c r="K62" s="16">
        <v>3.2924180000000001</v>
      </c>
      <c r="L62" s="14">
        <v>49</v>
      </c>
      <c r="M62" s="15">
        <v>58</v>
      </c>
      <c r="N62" s="15">
        <v>8</v>
      </c>
      <c r="O62" s="19">
        <v>3.21</v>
      </c>
      <c r="P62" s="14">
        <v>48</v>
      </c>
      <c r="Q62" s="15">
        <v>59</v>
      </c>
      <c r="R62" s="15">
        <v>8</v>
      </c>
      <c r="S62" s="19">
        <v>2.99</v>
      </c>
      <c r="T62" s="14">
        <v>48</v>
      </c>
      <c r="U62" s="15">
        <v>8</v>
      </c>
      <c r="V62" s="19">
        <v>3.03</v>
      </c>
      <c r="W62" s="14">
        <v>53</v>
      </c>
      <c r="X62" s="15">
        <v>7</v>
      </c>
      <c r="Y62" s="19">
        <v>3</v>
      </c>
      <c r="Z62" s="14">
        <v>49</v>
      </c>
      <c r="AA62" s="15">
        <v>7</v>
      </c>
      <c r="AB62" s="19">
        <v>2.87</v>
      </c>
      <c r="AC62" s="14">
        <v>45</v>
      </c>
      <c r="AD62" s="15">
        <v>7</v>
      </c>
      <c r="AE62" s="19">
        <v>2.4</v>
      </c>
      <c r="AF62" s="14">
        <v>48</v>
      </c>
      <c r="AG62" s="15">
        <v>7</v>
      </c>
      <c r="AH62" s="19">
        <v>3.1</v>
      </c>
    </row>
    <row r="63" spans="1:34" ht="15" x14ac:dyDescent="0.25">
      <c r="A63" s="12" t="s">
        <v>152</v>
      </c>
      <c r="B63" s="12" t="s">
        <v>153</v>
      </c>
      <c r="C63" s="18" t="s">
        <v>25</v>
      </c>
      <c r="D63" s="14">
        <v>49</v>
      </c>
      <c r="E63" s="20">
        <v>60</v>
      </c>
      <c r="F63" s="20">
        <v>9</v>
      </c>
      <c r="G63" s="21">
        <v>2.6916570000000002</v>
      </c>
      <c r="H63" s="14">
        <v>50</v>
      </c>
      <c r="I63" s="15">
        <v>59</v>
      </c>
      <c r="J63" s="15">
        <v>9</v>
      </c>
      <c r="K63" s="16">
        <v>4.570875</v>
      </c>
      <c r="L63" s="14">
        <v>50</v>
      </c>
      <c r="M63" s="15">
        <v>57</v>
      </c>
      <c r="N63" s="15">
        <v>9</v>
      </c>
      <c r="O63" s="19">
        <v>4.1100000000000003</v>
      </c>
      <c r="P63" s="14">
        <v>50</v>
      </c>
      <c r="Q63" s="15">
        <v>54</v>
      </c>
      <c r="R63" s="15">
        <v>9</v>
      </c>
      <c r="S63" s="19">
        <v>3.32</v>
      </c>
      <c r="T63" s="14">
        <v>51</v>
      </c>
      <c r="U63" s="15">
        <v>8</v>
      </c>
      <c r="V63" s="19">
        <v>3.09</v>
      </c>
      <c r="W63" s="14">
        <v>51</v>
      </c>
      <c r="X63" s="15">
        <v>8</v>
      </c>
      <c r="Y63" s="19">
        <v>3.63</v>
      </c>
      <c r="Z63" s="14">
        <v>50</v>
      </c>
      <c r="AA63" s="15">
        <v>8</v>
      </c>
      <c r="AB63" s="19">
        <v>4.07</v>
      </c>
      <c r="AC63" s="14">
        <v>47</v>
      </c>
      <c r="AD63" s="15">
        <v>8</v>
      </c>
      <c r="AE63" s="19">
        <v>4.7</v>
      </c>
      <c r="AF63" s="14">
        <v>46</v>
      </c>
      <c r="AG63" s="15">
        <v>8</v>
      </c>
      <c r="AH63" s="19">
        <v>4.3</v>
      </c>
    </row>
    <row r="64" spans="1:34" ht="15" x14ac:dyDescent="0.25">
      <c r="A64" s="12" t="s">
        <v>154</v>
      </c>
      <c r="B64" s="12" t="s">
        <v>155</v>
      </c>
      <c r="C64" s="18" t="s">
        <v>119</v>
      </c>
      <c r="D64" s="14">
        <v>47</v>
      </c>
      <c r="E64" s="20">
        <v>63</v>
      </c>
      <c r="F64" s="20">
        <v>7</v>
      </c>
      <c r="G64" s="21">
        <v>3.3760539999999999</v>
      </c>
      <c r="H64" s="14">
        <v>45</v>
      </c>
      <c r="I64" s="15">
        <v>66</v>
      </c>
      <c r="J64" s="15">
        <v>7</v>
      </c>
      <c r="K64" s="16">
        <v>4.2004599999999996</v>
      </c>
      <c r="L64" s="14">
        <v>44</v>
      </c>
      <c r="M64" s="15">
        <v>70</v>
      </c>
      <c r="N64" s="15">
        <v>7</v>
      </c>
      <c r="O64" s="19">
        <v>3.92</v>
      </c>
      <c r="P64" s="14">
        <v>44</v>
      </c>
      <c r="Q64" s="15">
        <v>68</v>
      </c>
      <c r="R64" s="15">
        <v>7</v>
      </c>
      <c r="S64" s="19">
        <v>4.12</v>
      </c>
      <c r="T64" s="14">
        <v>40</v>
      </c>
      <c r="U64" s="15">
        <v>7</v>
      </c>
      <c r="V64" s="19">
        <v>3.93</v>
      </c>
      <c r="W64" s="14">
        <v>32</v>
      </c>
      <c r="X64" s="15">
        <v>6</v>
      </c>
      <c r="Y64" s="19">
        <v>4.37</v>
      </c>
      <c r="Z64" s="14">
        <v>31</v>
      </c>
      <c r="AA64" s="15">
        <v>5</v>
      </c>
      <c r="AB64" s="19">
        <v>4.04</v>
      </c>
      <c r="AC64" s="14">
        <v>29</v>
      </c>
      <c r="AD64" s="15">
        <v>5</v>
      </c>
      <c r="AE64" s="19">
        <v>4</v>
      </c>
      <c r="AF64" s="14">
        <v>31</v>
      </c>
      <c r="AG64" s="15">
        <v>5</v>
      </c>
      <c r="AH64" s="19">
        <v>3.6</v>
      </c>
    </row>
    <row r="65" spans="1:34" ht="15" x14ac:dyDescent="0.25">
      <c r="A65" s="12" t="s">
        <v>156</v>
      </c>
      <c r="B65" s="12" t="s">
        <v>157</v>
      </c>
      <c r="C65" s="18" t="s">
        <v>25</v>
      </c>
      <c r="D65" s="14">
        <v>47</v>
      </c>
      <c r="E65" s="20">
        <v>63</v>
      </c>
      <c r="F65" s="20">
        <v>10</v>
      </c>
      <c r="G65" s="21">
        <v>1.476637</v>
      </c>
      <c r="H65" s="14">
        <v>47</v>
      </c>
      <c r="I65" s="15">
        <v>63</v>
      </c>
      <c r="J65" s="15">
        <v>10</v>
      </c>
      <c r="K65" s="16">
        <v>2.417929</v>
      </c>
      <c r="L65" s="14">
        <v>48</v>
      </c>
      <c r="M65" s="15">
        <v>60</v>
      </c>
      <c r="N65" s="15">
        <v>10</v>
      </c>
      <c r="O65" s="19">
        <v>2.77</v>
      </c>
      <c r="P65" s="14">
        <v>49</v>
      </c>
      <c r="Q65" s="15">
        <v>57</v>
      </c>
      <c r="R65" s="15">
        <v>10</v>
      </c>
      <c r="S65" s="19">
        <v>2.64</v>
      </c>
      <c r="T65" s="14">
        <v>49</v>
      </c>
      <c r="U65" s="15">
        <v>9</v>
      </c>
      <c r="V65" s="19">
        <v>2.39</v>
      </c>
      <c r="W65" s="14">
        <v>51</v>
      </c>
      <c r="X65" s="15">
        <v>9</v>
      </c>
      <c r="Y65" s="19">
        <v>2.02</v>
      </c>
      <c r="Z65" s="14">
        <v>48</v>
      </c>
      <c r="AA65" s="15">
        <v>9</v>
      </c>
      <c r="AB65" s="19">
        <v>3.25</v>
      </c>
      <c r="AC65" s="14">
        <v>48</v>
      </c>
      <c r="AD65" s="15">
        <v>9</v>
      </c>
      <c r="AE65" s="19">
        <v>3.3</v>
      </c>
      <c r="AF65" s="14">
        <v>46</v>
      </c>
      <c r="AG65" s="15">
        <v>8</v>
      </c>
      <c r="AH65" s="19">
        <v>3.1</v>
      </c>
    </row>
    <row r="66" spans="1:34" ht="15" x14ac:dyDescent="0.25">
      <c r="A66" s="12" t="s">
        <v>158</v>
      </c>
      <c r="B66" s="12" t="s">
        <v>159</v>
      </c>
      <c r="C66" s="18" t="s">
        <v>50</v>
      </c>
      <c r="D66" s="14">
        <v>47</v>
      </c>
      <c r="E66" s="20">
        <v>63</v>
      </c>
      <c r="F66" s="20">
        <v>5</v>
      </c>
      <c r="G66" s="21">
        <v>2.8122639999999999</v>
      </c>
      <c r="H66" s="14">
        <v>48</v>
      </c>
      <c r="I66" s="15">
        <v>60</v>
      </c>
      <c r="J66" s="15">
        <v>5</v>
      </c>
      <c r="K66" s="16">
        <v>1.8697060000000001</v>
      </c>
      <c r="L66" s="14">
        <v>47</v>
      </c>
      <c r="M66" s="15">
        <v>61</v>
      </c>
      <c r="N66" s="15">
        <v>5</v>
      </c>
      <c r="O66" s="19">
        <v>2.56</v>
      </c>
      <c r="P66" s="14">
        <v>47</v>
      </c>
      <c r="Q66" s="15">
        <v>62</v>
      </c>
      <c r="R66" s="15">
        <v>5</v>
      </c>
      <c r="S66" s="19">
        <v>2.36</v>
      </c>
      <c r="T66" s="14">
        <v>47</v>
      </c>
      <c r="U66" s="15">
        <v>5</v>
      </c>
      <c r="V66" s="19">
        <v>2.9</v>
      </c>
      <c r="W66" s="14">
        <v>47</v>
      </c>
      <c r="X66" s="15">
        <v>4</v>
      </c>
      <c r="Y66" s="19">
        <v>3.64</v>
      </c>
      <c r="Z66" s="14">
        <v>46</v>
      </c>
      <c r="AA66" s="15">
        <v>4</v>
      </c>
      <c r="AB66" s="19">
        <v>4.46</v>
      </c>
      <c r="AC66" s="14">
        <v>46</v>
      </c>
      <c r="AD66" s="15">
        <v>4</v>
      </c>
      <c r="AE66" s="19">
        <v>4.5</v>
      </c>
      <c r="AF66" s="14">
        <v>48</v>
      </c>
      <c r="AG66" s="15">
        <v>4</v>
      </c>
      <c r="AH66" s="19">
        <v>4.0999999999999996</v>
      </c>
    </row>
    <row r="67" spans="1:34" ht="15" x14ac:dyDescent="0.25">
      <c r="A67" s="12" t="s">
        <v>160</v>
      </c>
      <c r="B67" s="12" t="s">
        <v>161</v>
      </c>
      <c r="C67" s="18" t="s">
        <v>82</v>
      </c>
      <c r="D67" s="14">
        <v>47</v>
      </c>
      <c r="E67" s="20">
        <v>63</v>
      </c>
      <c r="F67" s="20">
        <v>4</v>
      </c>
      <c r="G67" s="21">
        <v>5.0585420000000001</v>
      </c>
      <c r="H67" s="14">
        <v>46</v>
      </c>
      <c r="I67" s="15">
        <v>64</v>
      </c>
      <c r="J67" s="15">
        <v>4</v>
      </c>
      <c r="K67" s="16">
        <v>5.3637430000000004</v>
      </c>
      <c r="L67" s="14">
        <v>46</v>
      </c>
      <c r="M67" s="15">
        <v>64</v>
      </c>
      <c r="N67" s="15">
        <v>4</v>
      </c>
      <c r="O67" s="19">
        <v>5.05</v>
      </c>
      <c r="P67" s="14">
        <v>46</v>
      </c>
      <c r="Q67" s="15">
        <v>64</v>
      </c>
      <c r="R67" s="15">
        <v>4</v>
      </c>
      <c r="S67" s="19">
        <v>5.21</v>
      </c>
      <c r="T67" s="14">
        <v>46</v>
      </c>
      <c r="U67" s="15">
        <v>3</v>
      </c>
      <c r="V67" s="19">
        <v>0.93</v>
      </c>
      <c r="W67" s="14">
        <v>42</v>
      </c>
      <c r="X67" s="15">
        <v>3</v>
      </c>
      <c r="Y67" s="19">
        <v>5</v>
      </c>
      <c r="Z67" s="14">
        <v>42</v>
      </c>
      <c r="AA67" s="15">
        <v>3</v>
      </c>
      <c r="AB67" s="19">
        <v>5.05</v>
      </c>
      <c r="AC67" s="14">
        <v>42</v>
      </c>
      <c r="AD67" s="15">
        <v>3</v>
      </c>
      <c r="AE67" s="19">
        <v>5</v>
      </c>
      <c r="AF67" s="14">
        <v>42</v>
      </c>
      <c r="AG67" s="15">
        <v>3</v>
      </c>
      <c r="AH67" s="19">
        <v>5</v>
      </c>
    </row>
    <row r="68" spans="1:34" ht="15" x14ac:dyDescent="0.25">
      <c r="A68" s="12" t="s">
        <v>162</v>
      </c>
      <c r="B68" s="12" t="s">
        <v>163</v>
      </c>
      <c r="C68" s="18" t="s">
        <v>119</v>
      </c>
      <c r="D68" s="14">
        <v>45</v>
      </c>
      <c r="E68" s="20">
        <v>67</v>
      </c>
      <c r="F68" s="20">
        <v>5</v>
      </c>
      <c r="G68" s="21">
        <v>3.2485789999999999</v>
      </c>
      <c r="H68" s="14">
        <v>45</v>
      </c>
      <c r="I68" s="15">
        <v>66</v>
      </c>
      <c r="J68" s="15">
        <v>5</v>
      </c>
      <c r="K68" s="16">
        <v>4.8362920000000003</v>
      </c>
      <c r="L68" s="14">
        <v>45</v>
      </c>
      <c r="M68" s="15">
        <v>67</v>
      </c>
      <c r="N68" s="15">
        <v>5</v>
      </c>
      <c r="O68" s="19">
        <v>4.43</v>
      </c>
      <c r="P68" s="14">
        <v>46</v>
      </c>
      <c r="Q68" s="15">
        <v>64</v>
      </c>
      <c r="R68" s="15">
        <v>5</v>
      </c>
      <c r="S68" s="19">
        <v>2.4500000000000002</v>
      </c>
      <c r="T68" s="14">
        <v>45</v>
      </c>
      <c r="U68" s="15">
        <v>4</v>
      </c>
      <c r="V68" s="19">
        <v>2.89</v>
      </c>
      <c r="W68" s="14">
        <v>44</v>
      </c>
      <c r="X68" s="15">
        <v>4</v>
      </c>
      <c r="Y68" s="19">
        <v>4.87</v>
      </c>
      <c r="Z68" s="14">
        <v>42</v>
      </c>
      <c r="AA68" s="15">
        <v>4</v>
      </c>
      <c r="AB68" s="19">
        <v>4.25</v>
      </c>
      <c r="AC68" s="14">
        <v>44</v>
      </c>
      <c r="AD68" s="15">
        <v>4</v>
      </c>
      <c r="AE68" s="19">
        <v>2.2000000000000002</v>
      </c>
      <c r="AF68" s="14">
        <v>41</v>
      </c>
      <c r="AG68" s="15">
        <v>4</v>
      </c>
      <c r="AH68" s="19">
        <v>4.5</v>
      </c>
    </row>
    <row r="69" spans="1:34" ht="15" x14ac:dyDescent="0.25">
      <c r="A69" s="12" t="s">
        <v>164</v>
      </c>
      <c r="B69" s="12" t="s">
        <v>165</v>
      </c>
      <c r="C69" s="18" t="s">
        <v>82</v>
      </c>
      <c r="D69" s="14">
        <v>45</v>
      </c>
      <c r="E69" s="20">
        <v>67</v>
      </c>
      <c r="F69" s="20">
        <v>9</v>
      </c>
      <c r="G69" s="21">
        <v>1.328981</v>
      </c>
      <c r="H69" s="14">
        <v>45</v>
      </c>
      <c r="I69" s="15">
        <v>66</v>
      </c>
      <c r="J69" s="15">
        <v>9</v>
      </c>
      <c r="K69" s="16">
        <v>2.0631460000000001</v>
      </c>
      <c r="L69" s="14">
        <v>45</v>
      </c>
      <c r="M69" s="15">
        <v>67</v>
      </c>
      <c r="N69" s="15">
        <v>9</v>
      </c>
      <c r="O69" s="19">
        <v>2.5099999999999998</v>
      </c>
      <c r="P69" s="14">
        <v>45</v>
      </c>
      <c r="Q69" s="15">
        <v>66</v>
      </c>
      <c r="R69" s="15">
        <v>9</v>
      </c>
      <c r="S69" s="19">
        <v>2.52</v>
      </c>
      <c r="T69" s="14">
        <v>45</v>
      </c>
      <c r="U69" s="15">
        <v>8</v>
      </c>
      <c r="V69" s="19">
        <v>2.63</v>
      </c>
      <c r="W69" s="14">
        <v>44</v>
      </c>
      <c r="X69" s="15">
        <v>8</v>
      </c>
      <c r="Y69" s="19">
        <v>2.61</v>
      </c>
      <c r="Z69" s="14">
        <v>43</v>
      </c>
      <c r="AA69" s="15">
        <v>8</v>
      </c>
      <c r="AB69" s="19">
        <v>2.2799999999999998</v>
      </c>
      <c r="AC69" s="14">
        <v>41</v>
      </c>
      <c r="AD69" s="15">
        <v>9</v>
      </c>
      <c r="AE69" s="19">
        <v>1.5</v>
      </c>
      <c r="AF69" s="14">
        <v>36</v>
      </c>
      <c r="AG69" s="15">
        <v>9</v>
      </c>
      <c r="AH69" s="19">
        <v>1.8</v>
      </c>
    </row>
    <row r="70" spans="1:34" ht="15" x14ac:dyDescent="0.25">
      <c r="A70" s="12" t="s">
        <v>166</v>
      </c>
      <c r="B70" s="12" t="s">
        <v>167</v>
      </c>
      <c r="C70" s="18" t="s">
        <v>25</v>
      </c>
      <c r="D70" s="14">
        <v>44</v>
      </c>
      <c r="E70" s="20">
        <v>69</v>
      </c>
      <c r="F70" s="20">
        <v>10</v>
      </c>
      <c r="G70" s="21">
        <v>1.290551</v>
      </c>
      <c r="H70" s="14">
        <v>43</v>
      </c>
      <c r="I70" s="15">
        <v>74</v>
      </c>
      <c r="J70" s="15">
        <v>10</v>
      </c>
      <c r="K70" s="16">
        <v>2.768014</v>
      </c>
      <c r="L70" s="14">
        <v>42</v>
      </c>
      <c r="M70" s="15">
        <v>77</v>
      </c>
      <c r="N70" s="15">
        <v>10</v>
      </c>
      <c r="O70" s="19">
        <v>2.41</v>
      </c>
      <c r="P70" s="14">
        <v>43</v>
      </c>
      <c r="Q70" s="15">
        <v>71</v>
      </c>
      <c r="R70" s="15">
        <v>10</v>
      </c>
      <c r="S70" s="19">
        <v>2.66</v>
      </c>
      <c r="T70" s="14">
        <v>41</v>
      </c>
      <c r="U70" s="15">
        <v>9</v>
      </c>
      <c r="V70" s="19">
        <v>2.2000000000000002</v>
      </c>
      <c r="W70" s="14">
        <v>41</v>
      </c>
      <c r="X70" s="15">
        <v>9</v>
      </c>
      <c r="Y70" s="19">
        <v>2.4300000000000002</v>
      </c>
      <c r="Z70" s="14">
        <v>43</v>
      </c>
      <c r="AA70" s="15">
        <v>9</v>
      </c>
      <c r="AB70" s="19">
        <v>2.82</v>
      </c>
      <c r="AC70" s="14">
        <v>41</v>
      </c>
      <c r="AD70" s="15">
        <v>9</v>
      </c>
      <c r="AE70" s="19">
        <v>3.3</v>
      </c>
      <c r="AF70" s="14">
        <v>41</v>
      </c>
      <c r="AG70" s="15">
        <v>8</v>
      </c>
      <c r="AH70" s="19">
        <v>3.8</v>
      </c>
    </row>
    <row r="71" spans="1:34" ht="15" x14ac:dyDescent="0.25">
      <c r="A71" s="12" t="s">
        <v>168</v>
      </c>
      <c r="B71" s="12" t="s">
        <v>169</v>
      </c>
      <c r="C71" s="18" t="s">
        <v>25</v>
      </c>
      <c r="D71" s="14">
        <v>44</v>
      </c>
      <c r="E71" s="20">
        <v>69</v>
      </c>
      <c r="F71" s="20">
        <v>10</v>
      </c>
      <c r="G71" s="21">
        <v>1.271558</v>
      </c>
      <c r="H71" s="14">
        <v>44</v>
      </c>
      <c r="I71" s="15">
        <v>70</v>
      </c>
      <c r="J71" s="15">
        <v>10</v>
      </c>
      <c r="K71" s="16">
        <v>2.5771709999999999</v>
      </c>
      <c r="L71" s="14">
        <v>46</v>
      </c>
      <c r="M71" s="15">
        <v>64</v>
      </c>
      <c r="N71" s="15">
        <v>10</v>
      </c>
      <c r="O71" s="19">
        <v>2.79</v>
      </c>
      <c r="P71" s="14">
        <v>45</v>
      </c>
      <c r="Q71" s="15">
        <v>66</v>
      </c>
      <c r="R71" s="15">
        <v>10</v>
      </c>
      <c r="S71" s="19">
        <v>2.89</v>
      </c>
      <c r="T71" s="14">
        <v>48</v>
      </c>
      <c r="U71" s="15">
        <v>9</v>
      </c>
      <c r="V71" s="19">
        <v>2.89</v>
      </c>
      <c r="W71" s="14">
        <v>51</v>
      </c>
      <c r="X71" s="15">
        <v>9</v>
      </c>
      <c r="Y71" s="19">
        <v>3.73</v>
      </c>
      <c r="Z71" s="14">
        <v>54</v>
      </c>
      <c r="AA71" s="15">
        <v>9</v>
      </c>
      <c r="AB71" s="19">
        <v>3.45</v>
      </c>
      <c r="AC71" s="14">
        <v>54</v>
      </c>
      <c r="AD71" s="15">
        <v>10</v>
      </c>
      <c r="AE71" s="19">
        <v>3.6</v>
      </c>
      <c r="AF71" s="14">
        <v>55</v>
      </c>
      <c r="AG71" s="15">
        <v>10</v>
      </c>
      <c r="AH71" s="19">
        <v>3.5</v>
      </c>
    </row>
    <row r="72" spans="1:34" ht="15" x14ac:dyDescent="0.25">
      <c r="A72" s="12" t="s">
        <v>170</v>
      </c>
      <c r="B72" s="12" t="s">
        <v>171</v>
      </c>
      <c r="C72" s="18" t="s">
        <v>50</v>
      </c>
      <c r="D72" s="14">
        <v>44</v>
      </c>
      <c r="E72" s="20">
        <v>69</v>
      </c>
      <c r="F72" s="20">
        <v>7</v>
      </c>
      <c r="G72" s="21">
        <v>3.3431890000000002</v>
      </c>
      <c r="H72" s="14">
        <v>43</v>
      </c>
      <c r="I72" s="15">
        <v>74</v>
      </c>
      <c r="J72" s="15">
        <v>7</v>
      </c>
      <c r="K72" s="16">
        <v>3.5835080000000001</v>
      </c>
      <c r="L72" s="14">
        <v>44</v>
      </c>
      <c r="M72" s="15">
        <v>70</v>
      </c>
      <c r="N72" s="15">
        <v>7</v>
      </c>
      <c r="O72" s="19">
        <v>3.37</v>
      </c>
      <c r="P72" s="14">
        <v>44</v>
      </c>
      <c r="Q72" s="15">
        <v>68</v>
      </c>
      <c r="R72" s="15">
        <v>7</v>
      </c>
      <c r="S72" s="19">
        <v>3.96</v>
      </c>
      <c r="T72" s="14">
        <v>39</v>
      </c>
      <c r="U72" s="15">
        <v>6</v>
      </c>
      <c r="V72" s="19">
        <v>1.84</v>
      </c>
      <c r="W72" s="14">
        <v>41</v>
      </c>
      <c r="X72" s="15">
        <v>6</v>
      </c>
      <c r="Y72" s="19">
        <v>1.68</v>
      </c>
      <c r="Z72" s="14">
        <v>38</v>
      </c>
      <c r="AA72" s="15">
        <v>6</v>
      </c>
      <c r="AB72" s="19">
        <v>1.8</v>
      </c>
      <c r="AC72" s="14">
        <v>38</v>
      </c>
      <c r="AD72" s="15">
        <v>6</v>
      </c>
      <c r="AE72" s="19">
        <v>1.8</v>
      </c>
      <c r="AF72" s="14">
        <v>38</v>
      </c>
      <c r="AG72" s="15">
        <v>6</v>
      </c>
      <c r="AH72" s="19">
        <v>2.2000000000000002</v>
      </c>
    </row>
    <row r="73" spans="1:34" ht="15" x14ac:dyDescent="0.25">
      <c r="A73" s="12" t="s">
        <v>172</v>
      </c>
      <c r="B73" s="12" t="s">
        <v>173</v>
      </c>
      <c r="C73" s="18" t="s">
        <v>25</v>
      </c>
      <c r="D73" s="14">
        <v>44</v>
      </c>
      <c r="E73" s="20">
        <v>69</v>
      </c>
      <c r="F73" s="20">
        <v>10</v>
      </c>
      <c r="G73" s="21">
        <v>0.89220619999999995</v>
      </c>
      <c r="H73" s="14">
        <v>44</v>
      </c>
      <c r="I73" s="15">
        <v>70</v>
      </c>
      <c r="J73" s="15">
        <v>10</v>
      </c>
      <c r="K73" s="16">
        <v>2.7648480000000002</v>
      </c>
      <c r="L73" s="14">
        <v>47</v>
      </c>
      <c r="M73" s="15">
        <v>61</v>
      </c>
      <c r="N73" s="15">
        <v>10</v>
      </c>
      <c r="O73" s="19">
        <v>3.25</v>
      </c>
      <c r="P73" s="14">
        <v>48</v>
      </c>
      <c r="Q73" s="15">
        <v>59</v>
      </c>
      <c r="R73" s="15">
        <v>10</v>
      </c>
      <c r="S73" s="19">
        <v>3.12</v>
      </c>
      <c r="T73" s="14">
        <v>48</v>
      </c>
      <c r="U73" s="15">
        <v>10</v>
      </c>
      <c r="V73" s="19">
        <v>3</v>
      </c>
      <c r="W73" s="14">
        <v>46</v>
      </c>
      <c r="X73" s="15">
        <v>9</v>
      </c>
      <c r="Y73" s="19">
        <v>3.11</v>
      </c>
      <c r="Z73" s="14">
        <v>43</v>
      </c>
      <c r="AA73" s="15">
        <v>9</v>
      </c>
      <c r="AB73" s="19">
        <v>3.6</v>
      </c>
      <c r="AC73" s="14">
        <v>43</v>
      </c>
      <c r="AD73" s="15">
        <v>9</v>
      </c>
      <c r="AE73" s="19">
        <v>3</v>
      </c>
      <c r="AF73" s="14">
        <v>44</v>
      </c>
      <c r="AG73" s="15">
        <v>8</v>
      </c>
      <c r="AH73" s="19">
        <v>3.7</v>
      </c>
    </row>
    <row r="74" spans="1:34" ht="15" x14ac:dyDescent="0.25">
      <c r="A74" s="12" t="s">
        <v>174</v>
      </c>
      <c r="B74" s="12" t="s">
        <v>175</v>
      </c>
      <c r="C74" s="18" t="s">
        <v>82</v>
      </c>
      <c r="D74" s="14">
        <v>44</v>
      </c>
      <c r="E74" s="20">
        <v>69</v>
      </c>
      <c r="F74" s="20">
        <v>8</v>
      </c>
      <c r="G74" s="21">
        <v>2.1671469999999999</v>
      </c>
      <c r="H74" s="14">
        <v>44</v>
      </c>
      <c r="I74" s="15">
        <v>70</v>
      </c>
      <c r="J74" s="15">
        <v>8</v>
      </c>
      <c r="K74" s="16">
        <v>3.4421279999999999</v>
      </c>
      <c r="L74" s="14">
        <v>43</v>
      </c>
      <c r="M74" s="15">
        <v>73</v>
      </c>
      <c r="N74" s="15">
        <v>8</v>
      </c>
      <c r="O74" s="19">
        <v>3.8</v>
      </c>
      <c r="P74" s="14">
        <v>43</v>
      </c>
      <c r="Q74" s="15">
        <v>71</v>
      </c>
      <c r="R74" s="15">
        <v>8</v>
      </c>
      <c r="S74" s="19">
        <v>3.98</v>
      </c>
      <c r="T74" s="14">
        <v>45</v>
      </c>
      <c r="U74" s="15">
        <v>7</v>
      </c>
      <c r="V74" s="19">
        <v>2.5499999999999998</v>
      </c>
      <c r="W74" s="14">
        <v>44</v>
      </c>
      <c r="X74" s="15">
        <v>7</v>
      </c>
      <c r="Y74" s="19">
        <v>2.61</v>
      </c>
      <c r="Z74" s="14">
        <v>44</v>
      </c>
      <c r="AA74" s="15">
        <v>7</v>
      </c>
      <c r="AB74" s="19">
        <v>2.41</v>
      </c>
      <c r="AC74" s="14">
        <v>42</v>
      </c>
      <c r="AD74" s="15">
        <v>9</v>
      </c>
      <c r="AE74" s="19">
        <v>2.8</v>
      </c>
      <c r="AF74" s="14">
        <v>43</v>
      </c>
      <c r="AG74" s="15">
        <v>9</v>
      </c>
      <c r="AH74" s="19">
        <v>2.5</v>
      </c>
    </row>
    <row r="75" spans="1:34" ht="15" x14ac:dyDescent="0.25">
      <c r="A75" s="12" t="s">
        <v>176</v>
      </c>
      <c r="B75" s="12" t="s">
        <v>177</v>
      </c>
      <c r="C75" s="18" t="s">
        <v>69</v>
      </c>
      <c r="D75" s="14">
        <v>44</v>
      </c>
      <c r="E75" s="20">
        <v>69</v>
      </c>
      <c r="F75" s="20">
        <v>7</v>
      </c>
      <c r="G75" s="21">
        <v>2.8274689999999998</v>
      </c>
      <c r="H75" s="14">
        <v>43</v>
      </c>
      <c r="I75" s="15">
        <v>74</v>
      </c>
      <c r="J75" s="15">
        <v>7</v>
      </c>
      <c r="K75" s="16">
        <v>3.9410790000000002</v>
      </c>
      <c r="L75" s="14">
        <v>43</v>
      </c>
      <c r="M75" s="15">
        <v>73</v>
      </c>
      <c r="N75" s="15">
        <v>7</v>
      </c>
      <c r="O75" s="19">
        <v>3.86</v>
      </c>
      <c r="P75" s="14">
        <v>42</v>
      </c>
      <c r="Q75" s="15">
        <v>74</v>
      </c>
      <c r="R75" s="15">
        <v>7</v>
      </c>
      <c r="S75" s="19">
        <v>3.73</v>
      </c>
      <c r="T75" s="14">
        <v>41</v>
      </c>
      <c r="U75" s="15">
        <v>7</v>
      </c>
      <c r="V75" s="19">
        <v>3.9</v>
      </c>
      <c r="W75" s="14">
        <v>38</v>
      </c>
      <c r="X75" s="15">
        <v>6</v>
      </c>
      <c r="Y75" s="19">
        <v>2.17</v>
      </c>
      <c r="Z75" s="14">
        <v>40</v>
      </c>
      <c r="AA75" s="15">
        <v>6</v>
      </c>
      <c r="AB75" s="19">
        <v>1.72</v>
      </c>
      <c r="AC75" s="14">
        <v>41</v>
      </c>
      <c r="AD75" s="15">
        <v>7</v>
      </c>
      <c r="AE75" s="19">
        <v>1.9</v>
      </c>
      <c r="AF75" s="14">
        <v>41</v>
      </c>
      <c r="AG75" s="15">
        <v>7</v>
      </c>
      <c r="AH75" s="19">
        <v>2.8</v>
      </c>
    </row>
    <row r="76" spans="1:34" ht="15" x14ac:dyDescent="0.25">
      <c r="A76" s="12" t="s">
        <v>178</v>
      </c>
      <c r="B76" s="12" t="s">
        <v>179</v>
      </c>
      <c r="C76" s="18" t="s">
        <v>82</v>
      </c>
      <c r="D76" s="14">
        <v>43</v>
      </c>
      <c r="E76" s="20">
        <v>75</v>
      </c>
      <c r="F76" s="20">
        <v>9</v>
      </c>
      <c r="G76" s="21">
        <v>1.5164660000000001</v>
      </c>
      <c r="H76" s="14">
        <v>41</v>
      </c>
      <c r="I76" s="15">
        <v>80</v>
      </c>
      <c r="J76" s="15">
        <v>9</v>
      </c>
      <c r="K76" s="16">
        <v>2.756812</v>
      </c>
      <c r="L76" s="14">
        <v>41</v>
      </c>
      <c r="M76" s="15">
        <v>78</v>
      </c>
      <c r="N76" s="15">
        <v>9</v>
      </c>
      <c r="O76" s="19">
        <v>2.54</v>
      </c>
      <c r="P76" s="14">
        <v>40</v>
      </c>
      <c r="Q76" s="15">
        <v>81</v>
      </c>
      <c r="R76" s="15">
        <v>9</v>
      </c>
      <c r="S76" s="19">
        <v>2.56</v>
      </c>
      <c r="T76" s="14">
        <v>43</v>
      </c>
      <c r="U76" s="15">
        <v>9</v>
      </c>
      <c r="V76" s="19">
        <v>2.89</v>
      </c>
      <c r="W76" s="14">
        <v>47</v>
      </c>
      <c r="X76" s="15">
        <v>8</v>
      </c>
      <c r="Y76" s="19">
        <v>2.82</v>
      </c>
      <c r="Z76" s="14">
        <v>48</v>
      </c>
      <c r="AA76" s="15">
        <v>8</v>
      </c>
      <c r="AB76" s="19">
        <v>3.01</v>
      </c>
      <c r="AC76" s="14">
        <v>46</v>
      </c>
      <c r="AD76" s="15">
        <v>9</v>
      </c>
      <c r="AE76" s="19">
        <v>3.3</v>
      </c>
      <c r="AF76" s="14">
        <v>45</v>
      </c>
      <c r="AG76" s="15">
        <v>9</v>
      </c>
      <c r="AH76" s="19">
        <v>3.8</v>
      </c>
    </row>
    <row r="77" spans="1:34" ht="15" x14ac:dyDescent="0.25">
      <c r="A77" s="12" t="s">
        <v>180</v>
      </c>
      <c r="B77" s="12" t="s">
        <v>181</v>
      </c>
      <c r="C77" s="18" t="s">
        <v>29</v>
      </c>
      <c r="D77" s="14">
        <v>43</v>
      </c>
      <c r="E77" s="20">
        <v>75</v>
      </c>
      <c r="F77" s="20">
        <v>3</v>
      </c>
      <c r="G77" s="21">
        <v>7.6927300000000001</v>
      </c>
      <c r="H77" s="14">
        <v>29</v>
      </c>
      <c r="I77" s="15">
        <v>130</v>
      </c>
      <c r="J77" s="15">
        <v>3</v>
      </c>
      <c r="K77" s="16">
        <v>2.5699679999999998</v>
      </c>
      <c r="L77" s="14">
        <v>31</v>
      </c>
      <c r="M77" s="15">
        <v>124</v>
      </c>
      <c r="N77" s="15">
        <v>3</v>
      </c>
      <c r="O77" s="19">
        <v>2.2400000000000002</v>
      </c>
      <c r="P77" s="14">
        <v>33</v>
      </c>
      <c r="Q77" s="15">
        <v>112</v>
      </c>
      <c r="R77" s="15">
        <v>3</v>
      </c>
      <c r="S77" s="19">
        <v>1.71</v>
      </c>
      <c r="T77" s="14">
        <v>36</v>
      </c>
      <c r="U77" s="15">
        <v>3</v>
      </c>
      <c r="V77" s="19">
        <v>5.66</v>
      </c>
      <c r="W77" s="14"/>
      <c r="Y77" s="19"/>
      <c r="Z77" s="14"/>
      <c r="AB77" s="19"/>
      <c r="AC77" s="14"/>
      <c r="AE77" s="19"/>
      <c r="AF77" s="14"/>
      <c r="AH77" s="19"/>
    </row>
    <row r="78" spans="1:34" ht="15" x14ac:dyDescent="0.25">
      <c r="A78" s="12" t="s">
        <v>182</v>
      </c>
      <c r="B78" s="12" t="s">
        <v>183</v>
      </c>
      <c r="C78" s="18" t="s">
        <v>29</v>
      </c>
      <c r="D78" s="14">
        <v>43</v>
      </c>
      <c r="E78" s="20">
        <v>75</v>
      </c>
      <c r="F78" s="20">
        <v>3</v>
      </c>
      <c r="G78" s="21">
        <v>3.5878640000000002</v>
      </c>
      <c r="H78" s="14">
        <v>46</v>
      </c>
      <c r="I78" s="15">
        <v>64</v>
      </c>
      <c r="J78" s="15">
        <v>3</v>
      </c>
      <c r="K78" s="16">
        <v>6.3762189999999999</v>
      </c>
      <c r="L78" s="14">
        <v>46</v>
      </c>
      <c r="M78" s="15">
        <v>64</v>
      </c>
      <c r="N78" s="15">
        <v>3</v>
      </c>
      <c r="O78" s="19">
        <v>5.97</v>
      </c>
      <c r="P78" s="14">
        <v>43</v>
      </c>
      <c r="Q78" s="15">
        <v>71</v>
      </c>
      <c r="R78" s="15">
        <v>3</v>
      </c>
      <c r="S78" s="19">
        <v>3.93</v>
      </c>
      <c r="T78" s="14"/>
      <c r="V78" s="19"/>
      <c r="W78" s="14"/>
      <c r="Y78" s="19"/>
      <c r="Z78" s="14"/>
      <c r="AB78" s="19"/>
      <c r="AC78" s="14"/>
      <c r="AE78" s="19"/>
      <c r="AF78" s="14"/>
      <c r="AH78" s="19"/>
    </row>
    <row r="79" spans="1:34" ht="15" x14ac:dyDescent="0.25">
      <c r="A79" s="12" t="s">
        <v>184</v>
      </c>
      <c r="B79" s="12" t="s">
        <v>185</v>
      </c>
      <c r="C79" s="18" t="s">
        <v>50</v>
      </c>
      <c r="D79" s="14">
        <v>42</v>
      </c>
      <c r="E79" s="20">
        <v>78</v>
      </c>
      <c r="F79" s="20">
        <v>8</v>
      </c>
      <c r="G79" s="21">
        <v>2.3180559999999999</v>
      </c>
      <c r="H79" s="14">
        <v>45</v>
      </c>
      <c r="I79" s="15">
        <v>66</v>
      </c>
      <c r="J79" s="15">
        <v>8</v>
      </c>
      <c r="K79" s="16">
        <v>3.2886570000000002</v>
      </c>
      <c r="L79" s="14">
        <v>40</v>
      </c>
      <c r="M79" s="15">
        <v>85</v>
      </c>
      <c r="N79" s="15">
        <v>8</v>
      </c>
      <c r="O79" s="19">
        <v>2.7</v>
      </c>
      <c r="P79" s="14">
        <v>39</v>
      </c>
      <c r="Q79" s="15">
        <v>85</v>
      </c>
      <c r="R79" s="15">
        <v>8</v>
      </c>
      <c r="S79" s="19">
        <v>2.92</v>
      </c>
      <c r="T79" s="14">
        <v>36</v>
      </c>
      <c r="U79" s="15">
        <v>8</v>
      </c>
      <c r="V79" s="19">
        <v>1.76</v>
      </c>
      <c r="W79" s="14">
        <v>32</v>
      </c>
      <c r="X79" s="15">
        <v>7</v>
      </c>
      <c r="Y79" s="19">
        <v>1.84</v>
      </c>
      <c r="Z79" s="14">
        <v>34</v>
      </c>
      <c r="AA79" s="15">
        <v>7</v>
      </c>
      <c r="AB79" s="19">
        <v>2.42</v>
      </c>
      <c r="AC79" s="14">
        <v>34</v>
      </c>
      <c r="AD79" s="15">
        <v>8</v>
      </c>
      <c r="AE79" s="19">
        <v>2.4</v>
      </c>
      <c r="AF79" s="14">
        <v>35</v>
      </c>
      <c r="AG79" s="15">
        <v>8</v>
      </c>
      <c r="AH79" s="19">
        <v>2.6</v>
      </c>
    </row>
    <row r="80" spans="1:34" ht="15" x14ac:dyDescent="0.25">
      <c r="A80" s="12" t="s">
        <v>186</v>
      </c>
      <c r="B80" s="12" t="s">
        <v>187</v>
      </c>
      <c r="C80" s="18" t="s">
        <v>69</v>
      </c>
      <c r="D80" s="14">
        <v>42</v>
      </c>
      <c r="E80" s="20">
        <v>78</v>
      </c>
      <c r="F80" s="20">
        <v>6</v>
      </c>
      <c r="G80" s="21">
        <v>5.9147230000000004</v>
      </c>
      <c r="H80" s="14">
        <v>42</v>
      </c>
      <c r="I80" s="15">
        <v>77</v>
      </c>
      <c r="J80" s="15">
        <v>6</v>
      </c>
      <c r="K80" s="16">
        <v>7.6457930000000003</v>
      </c>
      <c r="L80" s="14">
        <v>36</v>
      </c>
      <c r="M80" s="15">
        <v>99</v>
      </c>
      <c r="N80" s="15">
        <v>4</v>
      </c>
      <c r="O80" s="19">
        <v>1.81</v>
      </c>
      <c r="P80" s="14">
        <v>36</v>
      </c>
      <c r="Q80" s="15">
        <v>103</v>
      </c>
      <c r="R80" s="15">
        <v>4</v>
      </c>
      <c r="S80" s="19">
        <v>1.81</v>
      </c>
      <c r="T80" s="14">
        <v>43</v>
      </c>
      <c r="U80" s="15">
        <v>5</v>
      </c>
      <c r="V80" s="19">
        <v>5.96</v>
      </c>
      <c r="W80" s="14">
        <v>51</v>
      </c>
      <c r="X80" s="15">
        <v>5</v>
      </c>
      <c r="Y80" s="19">
        <v>7.86</v>
      </c>
      <c r="Z80" s="14">
        <v>49</v>
      </c>
      <c r="AA80" s="15">
        <v>5</v>
      </c>
      <c r="AB80" s="19">
        <v>6.11</v>
      </c>
      <c r="AC80" s="14">
        <v>48</v>
      </c>
      <c r="AD80" s="15">
        <v>5</v>
      </c>
      <c r="AE80" s="19">
        <v>5.4</v>
      </c>
      <c r="AF80" s="14">
        <v>51</v>
      </c>
      <c r="AG80" s="15">
        <v>5</v>
      </c>
      <c r="AH80" s="19">
        <v>4.0999999999999996</v>
      </c>
    </row>
    <row r="81" spans="1:34" ht="15" x14ac:dyDescent="0.25">
      <c r="A81" s="12" t="s">
        <v>188</v>
      </c>
      <c r="B81" s="12" t="s">
        <v>189</v>
      </c>
      <c r="C81" s="18" t="s">
        <v>29</v>
      </c>
      <c r="D81" s="14">
        <v>42</v>
      </c>
      <c r="E81" s="20">
        <v>78</v>
      </c>
      <c r="F81" s="20">
        <v>8</v>
      </c>
      <c r="G81" s="21">
        <v>1.630193</v>
      </c>
      <c r="H81" s="14">
        <v>41</v>
      </c>
      <c r="I81" s="15">
        <v>80</v>
      </c>
      <c r="J81" s="15">
        <v>8</v>
      </c>
      <c r="K81" s="16">
        <v>2.1009229999999999</v>
      </c>
      <c r="L81" s="14">
        <v>39</v>
      </c>
      <c r="M81" s="15">
        <v>87</v>
      </c>
      <c r="N81" s="15">
        <v>8</v>
      </c>
      <c r="O81" s="19">
        <v>2.02</v>
      </c>
      <c r="P81" s="14">
        <v>41</v>
      </c>
      <c r="Q81" s="15">
        <v>77</v>
      </c>
      <c r="R81" s="15">
        <v>9</v>
      </c>
      <c r="S81" s="19">
        <v>1.96</v>
      </c>
      <c r="T81" s="14">
        <v>40</v>
      </c>
      <c r="U81" s="15">
        <v>8</v>
      </c>
      <c r="V81" s="19">
        <v>2.39</v>
      </c>
      <c r="W81" s="14">
        <v>37</v>
      </c>
      <c r="X81" s="15">
        <v>8</v>
      </c>
      <c r="Y81" s="19">
        <v>2.34</v>
      </c>
      <c r="Z81" s="14">
        <v>36</v>
      </c>
      <c r="AA81" s="15">
        <v>8</v>
      </c>
      <c r="AB81" s="19">
        <v>2.17</v>
      </c>
      <c r="AC81" s="14">
        <v>40</v>
      </c>
      <c r="AD81" s="15">
        <v>9</v>
      </c>
      <c r="AE81" s="19">
        <v>2.9</v>
      </c>
      <c r="AF81" s="14">
        <v>39</v>
      </c>
      <c r="AG81" s="15">
        <v>9</v>
      </c>
      <c r="AH81" s="19">
        <v>2.9</v>
      </c>
    </row>
    <row r="82" spans="1:34" ht="15" x14ac:dyDescent="0.25">
      <c r="A82" s="12" t="s">
        <v>190</v>
      </c>
      <c r="B82" s="12" t="s">
        <v>191</v>
      </c>
      <c r="C82" s="18" t="s">
        <v>69</v>
      </c>
      <c r="D82" s="14">
        <v>42</v>
      </c>
      <c r="E82" s="20">
        <v>78</v>
      </c>
      <c r="F82" s="20">
        <v>6</v>
      </c>
      <c r="G82" s="21">
        <v>1.8829199999999999</v>
      </c>
      <c r="H82" s="14">
        <v>40</v>
      </c>
      <c r="I82" s="15">
        <v>85</v>
      </c>
      <c r="J82" s="15">
        <v>6</v>
      </c>
      <c r="K82" s="16">
        <v>1.879429</v>
      </c>
      <c r="L82" s="14">
        <v>41</v>
      </c>
      <c r="M82" s="15">
        <v>78</v>
      </c>
      <c r="N82" s="15">
        <v>6</v>
      </c>
      <c r="O82" s="19">
        <v>3.47</v>
      </c>
      <c r="P82" s="14">
        <v>39</v>
      </c>
      <c r="Q82" s="15">
        <v>85</v>
      </c>
      <c r="R82" s="15">
        <v>6</v>
      </c>
      <c r="S82" s="19">
        <v>2.4700000000000002</v>
      </c>
      <c r="T82" s="14">
        <v>41</v>
      </c>
      <c r="U82" s="15">
        <v>5</v>
      </c>
      <c r="V82" s="19">
        <v>2.67</v>
      </c>
      <c r="W82" s="14">
        <v>49</v>
      </c>
      <c r="X82" s="15">
        <v>5</v>
      </c>
      <c r="Y82" s="19">
        <v>4.51</v>
      </c>
      <c r="Z82" s="14">
        <v>44</v>
      </c>
      <c r="AA82" s="15">
        <v>5</v>
      </c>
      <c r="AB82" s="19">
        <v>5.24</v>
      </c>
      <c r="AC82" s="14">
        <v>43</v>
      </c>
      <c r="AD82" s="15">
        <v>5</v>
      </c>
      <c r="AE82" s="19">
        <v>3.9</v>
      </c>
      <c r="AF82" s="14">
        <v>44</v>
      </c>
      <c r="AG82" s="15">
        <v>5</v>
      </c>
      <c r="AH82" s="19">
        <v>3.9</v>
      </c>
    </row>
    <row r="83" spans="1:34" ht="15" x14ac:dyDescent="0.25">
      <c r="A83" s="12" t="s">
        <v>192</v>
      </c>
      <c r="B83" s="12" t="s">
        <v>193</v>
      </c>
      <c r="C83" s="18" t="s">
        <v>29</v>
      </c>
      <c r="D83" s="14">
        <v>42</v>
      </c>
      <c r="E83" s="20">
        <v>78</v>
      </c>
      <c r="F83" s="20">
        <v>3</v>
      </c>
      <c r="G83" s="21">
        <v>7.8002669999999998</v>
      </c>
      <c r="H83" s="14">
        <v>42</v>
      </c>
      <c r="I83" s="15">
        <v>77</v>
      </c>
      <c r="J83" s="15">
        <v>3</v>
      </c>
      <c r="K83" s="16">
        <v>8.6896509999999996</v>
      </c>
      <c r="L83" s="14">
        <v>44</v>
      </c>
      <c r="M83" s="15">
        <v>70</v>
      </c>
      <c r="N83" s="15">
        <v>3</v>
      </c>
      <c r="O83" s="19">
        <v>7.38</v>
      </c>
      <c r="P83" s="14">
        <v>39</v>
      </c>
      <c r="Q83" s="15">
        <v>85</v>
      </c>
      <c r="R83" s="15">
        <v>3</v>
      </c>
      <c r="S83" s="19">
        <v>3.71</v>
      </c>
      <c r="T83" s="14">
        <v>42</v>
      </c>
      <c r="U83" s="15">
        <v>3</v>
      </c>
      <c r="V83" s="19">
        <v>3.34</v>
      </c>
      <c r="W83" s="14"/>
      <c r="Y83" s="19"/>
      <c r="Z83" s="14"/>
      <c r="AB83" s="19"/>
      <c r="AC83" s="14"/>
      <c r="AE83" s="19"/>
      <c r="AF83" s="14"/>
      <c r="AH83" s="19"/>
    </row>
    <row r="84" spans="1:34" ht="15" x14ac:dyDescent="0.25">
      <c r="A84" s="12" t="s">
        <v>194</v>
      </c>
      <c r="B84" s="12" t="s">
        <v>195</v>
      </c>
      <c r="C84" s="18" t="s">
        <v>82</v>
      </c>
      <c r="D84" s="14">
        <v>41</v>
      </c>
      <c r="E84" s="20">
        <v>83</v>
      </c>
      <c r="F84" s="20">
        <v>7</v>
      </c>
      <c r="G84" s="21">
        <v>1.7970360000000001</v>
      </c>
      <c r="H84" s="14">
        <v>41</v>
      </c>
      <c r="I84" s="15">
        <v>80</v>
      </c>
      <c r="J84" s="15">
        <v>7</v>
      </c>
      <c r="K84" s="16">
        <v>2.6392449999999998</v>
      </c>
      <c r="L84" s="14">
        <v>40</v>
      </c>
      <c r="M84" s="15">
        <v>85</v>
      </c>
      <c r="N84" s="15">
        <v>6</v>
      </c>
      <c r="O84" s="19">
        <v>3.14</v>
      </c>
      <c r="P84" s="14">
        <v>39</v>
      </c>
      <c r="Q84" s="15">
        <v>85</v>
      </c>
      <c r="R84" s="15">
        <v>6</v>
      </c>
      <c r="S84" s="19">
        <v>4.17</v>
      </c>
      <c r="T84" s="14">
        <v>36</v>
      </c>
      <c r="U84" s="15">
        <v>6</v>
      </c>
      <c r="V84" s="19">
        <v>3.8</v>
      </c>
      <c r="W84" s="14">
        <v>37</v>
      </c>
      <c r="X84" s="15">
        <v>5</v>
      </c>
      <c r="Y84" s="19">
        <v>4.43</v>
      </c>
      <c r="Z84" s="14">
        <v>39</v>
      </c>
      <c r="AA84" s="15">
        <v>4</v>
      </c>
      <c r="AB84" s="19">
        <v>4.38</v>
      </c>
      <c r="AC84" s="14">
        <v>36</v>
      </c>
      <c r="AD84" s="15">
        <v>6</v>
      </c>
      <c r="AE84" s="19">
        <v>3.4</v>
      </c>
      <c r="AF84" s="14">
        <v>36</v>
      </c>
      <c r="AG84" s="15">
        <v>6</v>
      </c>
      <c r="AH84" s="19">
        <v>4.3</v>
      </c>
    </row>
    <row r="85" spans="1:34" ht="15" x14ac:dyDescent="0.25">
      <c r="A85" s="12" t="s">
        <v>196</v>
      </c>
      <c r="B85" s="12" t="s">
        <v>197</v>
      </c>
      <c r="C85" s="18" t="s">
        <v>50</v>
      </c>
      <c r="D85" s="14">
        <v>41</v>
      </c>
      <c r="E85" s="20">
        <v>83</v>
      </c>
      <c r="F85" s="20">
        <v>5</v>
      </c>
      <c r="G85" s="21">
        <v>3.539517</v>
      </c>
      <c r="H85" s="14">
        <v>40</v>
      </c>
      <c r="I85" s="15">
        <v>85</v>
      </c>
      <c r="J85" s="15">
        <v>5</v>
      </c>
      <c r="K85" s="16">
        <v>3.337288</v>
      </c>
      <c r="L85" s="14">
        <v>37</v>
      </c>
      <c r="M85" s="15">
        <v>93</v>
      </c>
      <c r="N85" s="15">
        <v>5</v>
      </c>
      <c r="O85" s="19">
        <v>0.77</v>
      </c>
      <c r="P85" s="14">
        <v>38</v>
      </c>
      <c r="Q85" s="15">
        <v>91</v>
      </c>
      <c r="R85" s="15">
        <v>5</v>
      </c>
      <c r="S85" s="19">
        <v>1.84</v>
      </c>
      <c r="T85" s="14">
        <v>34</v>
      </c>
      <c r="U85" s="15">
        <v>6</v>
      </c>
      <c r="V85" s="19">
        <v>3.57</v>
      </c>
      <c r="W85" s="14">
        <v>29</v>
      </c>
      <c r="X85" s="15">
        <v>4</v>
      </c>
      <c r="Y85" s="19">
        <v>3.01</v>
      </c>
      <c r="Z85" s="14">
        <v>30</v>
      </c>
      <c r="AA85" s="15">
        <v>4</v>
      </c>
      <c r="AB85" s="19">
        <v>3.03</v>
      </c>
      <c r="AC85" s="14">
        <v>27</v>
      </c>
      <c r="AD85" s="15">
        <v>4</v>
      </c>
      <c r="AE85" s="19">
        <v>2.9</v>
      </c>
      <c r="AF85" s="14">
        <v>28</v>
      </c>
      <c r="AG85" s="15">
        <v>4</v>
      </c>
      <c r="AH85" s="19">
        <v>2.1</v>
      </c>
    </row>
    <row r="86" spans="1:34" ht="15" x14ac:dyDescent="0.25">
      <c r="A86" s="12" t="s">
        <v>198</v>
      </c>
      <c r="B86" s="12" t="s">
        <v>199</v>
      </c>
      <c r="C86" s="18" t="s">
        <v>82</v>
      </c>
      <c r="D86" s="14">
        <v>41</v>
      </c>
      <c r="E86" s="20">
        <v>83</v>
      </c>
      <c r="F86" s="20">
        <v>6</v>
      </c>
      <c r="G86" s="21">
        <v>3.2377929999999999</v>
      </c>
      <c r="H86" s="14">
        <v>40</v>
      </c>
      <c r="I86" s="15">
        <v>85</v>
      </c>
      <c r="J86" s="15">
        <v>6</v>
      </c>
      <c r="K86" s="16">
        <v>3.9494220000000002</v>
      </c>
      <c r="L86" s="14">
        <v>41</v>
      </c>
      <c r="M86" s="15">
        <v>78</v>
      </c>
      <c r="N86" s="15">
        <v>6</v>
      </c>
      <c r="O86" s="19">
        <v>3.67</v>
      </c>
      <c r="P86" s="14">
        <v>42</v>
      </c>
      <c r="Q86" s="15">
        <v>74</v>
      </c>
      <c r="R86" s="15">
        <v>6</v>
      </c>
      <c r="S86" s="19">
        <v>4.08</v>
      </c>
      <c r="T86" s="14">
        <v>39</v>
      </c>
      <c r="U86" s="15">
        <v>5</v>
      </c>
      <c r="V86" s="19">
        <v>6.15</v>
      </c>
      <c r="W86" s="14">
        <v>44</v>
      </c>
      <c r="X86" s="15">
        <v>5</v>
      </c>
      <c r="Y86" s="19">
        <v>4.99</v>
      </c>
      <c r="Z86" s="14">
        <v>49</v>
      </c>
      <c r="AA86" s="15">
        <v>5</v>
      </c>
      <c r="AB86" s="19">
        <v>3.55</v>
      </c>
      <c r="AC86" s="14">
        <v>49</v>
      </c>
      <c r="AD86" s="15">
        <v>5</v>
      </c>
      <c r="AE86" s="19">
        <v>3.6</v>
      </c>
      <c r="AF86" s="14">
        <v>45</v>
      </c>
      <c r="AG86" s="15">
        <v>5</v>
      </c>
      <c r="AH86" s="19">
        <v>4.5999999999999996</v>
      </c>
    </row>
    <row r="87" spans="1:34" ht="15" x14ac:dyDescent="0.25">
      <c r="A87" s="12" t="s">
        <v>200</v>
      </c>
      <c r="B87" s="12" t="s">
        <v>201</v>
      </c>
      <c r="C87" s="18" t="s">
        <v>82</v>
      </c>
      <c r="D87" s="14">
        <v>40</v>
      </c>
      <c r="E87" s="20">
        <v>86</v>
      </c>
      <c r="F87" s="20">
        <v>8</v>
      </c>
      <c r="G87" s="21">
        <v>1.622322</v>
      </c>
      <c r="H87" s="14">
        <v>40</v>
      </c>
      <c r="I87" s="15">
        <v>85</v>
      </c>
      <c r="J87" s="15">
        <v>8</v>
      </c>
      <c r="K87" s="16">
        <v>2.5428519999999999</v>
      </c>
      <c r="L87" s="14">
        <v>41</v>
      </c>
      <c r="M87" s="15">
        <v>78</v>
      </c>
      <c r="N87" s="15">
        <v>8</v>
      </c>
      <c r="O87" s="19">
        <v>1.81</v>
      </c>
      <c r="P87" s="14">
        <v>42</v>
      </c>
      <c r="Q87" s="15">
        <v>74</v>
      </c>
      <c r="R87" s="15">
        <v>7</v>
      </c>
      <c r="S87" s="19">
        <v>2.1800000000000002</v>
      </c>
      <c r="T87" s="14">
        <v>42</v>
      </c>
      <c r="U87" s="15">
        <v>7</v>
      </c>
      <c r="V87" s="19">
        <v>2.4700000000000002</v>
      </c>
      <c r="W87" s="14">
        <v>38</v>
      </c>
      <c r="X87" s="15">
        <v>7</v>
      </c>
      <c r="Y87" s="19">
        <v>2.97</v>
      </c>
      <c r="Z87" s="14">
        <v>38</v>
      </c>
      <c r="AA87" s="15">
        <v>7</v>
      </c>
      <c r="AB87" s="19">
        <v>2.67</v>
      </c>
      <c r="AC87" s="14">
        <v>38</v>
      </c>
      <c r="AD87" s="15">
        <v>7</v>
      </c>
      <c r="AE87" s="19">
        <v>3.9</v>
      </c>
      <c r="AF87" s="14">
        <v>38</v>
      </c>
      <c r="AG87" s="15">
        <v>7</v>
      </c>
      <c r="AH87" s="19">
        <v>4.4000000000000004</v>
      </c>
    </row>
    <row r="88" spans="1:34" ht="15" x14ac:dyDescent="0.25">
      <c r="A88" s="12" t="s">
        <v>202</v>
      </c>
      <c r="B88" s="12" t="s">
        <v>203</v>
      </c>
      <c r="C88" s="18" t="s">
        <v>29</v>
      </c>
      <c r="D88" s="14">
        <v>40</v>
      </c>
      <c r="E88" s="20">
        <v>86</v>
      </c>
      <c r="F88" s="20">
        <v>9</v>
      </c>
      <c r="G88" s="21">
        <v>1.141572</v>
      </c>
      <c r="H88" s="14">
        <v>41</v>
      </c>
      <c r="I88" s="15">
        <v>80</v>
      </c>
      <c r="J88" s="15">
        <v>9</v>
      </c>
      <c r="K88" s="16">
        <v>1.6049260000000001</v>
      </c>
      <c r="L88" s="14">
        <v>41</v>
      </c>
      <c r="M88" s="15">
        <v>78</v>
      </c>
      <c r="N88" s="15">
        <v>9</v>
      </c>
      <c r="O88" s="19">
        <v>2.42</v>
      </c>
      <c r="P88" s="14">
        <v>40</v>
      </c>
      <c r="Q88" s="15">
        <v>81</v>
      </c>
      <c r="R88" s="15">
        <v>9</v>
      </c>
      <c r="S88" s="19">
        <v>2.16</v>
      </c>
      <c r="T88" s="14">
        <v>40</v>
      </c>
      <c r="U88" s="15">
        <v>8</v>
      </c>
      <c r="V88" s="19">
        <v>2.4700000000000002</v>
      </c>
      <c r="W88" s="14">
        <v>38</v>
      </c>
      <c r="X88" s="15">
        <v>8</v>
      </c>
      <c r="Y88" s="19">
        <v>3.14</v>
      </c>
      <c r="Z88" s="14">
        <v>38</v>
      </c>
      <c r="AA88" s="15">
        <v>9</v>
      </c>
      <c r="AB88" s="19">
        <v>2.27</v>
      </c>
      <c r="AC88" s="14">
        <v>36</v>
      </c>
      <c r="AD88" s="15">
        <v>10</v>
      </c>
      <c r="AE88" s="19">
        <v>2.2000000000000002</v>
      </c>
      <c r="AF88" s="14">
        <v>36</v>
      </c>
      <c r="AG88" s="15">
        <v>10</v>
      </c>
      <c r="AH88" s="19">
        <v>2.1</v>
      </c>
    </row>
    <row r="89" spans="1:34" ht="15" x14ac:dyDescent="0.25">
      <c r="A89" s="12" t="s">
        <v>204</v>
      </c>
      <c r="B89" s="12" t="s">
        <v>205</v>
      </c>
      <c r="C89" s="18" t="s">
        <v>69</v>
      </c>
      <c r="D89" s="14">
        <v>40</v>
      </c>
      <c r="E89" s="20">
        <v>86</v>
      </c>
      <c r="F89" s="20">
        <v>7</v>
      </c>
      <c r="G89" s="21">
        <v>2.215573</v>
      </c>
      <c r="H89" s="14">
        <v>41</v>
      </c>
      <c r="I89" s="15">
        <v>80</v>
      </c>
      <c r="J89" s="15">
        <v>7</v>
      </c>
      <c r="K89" s="16">
        <v>3.1505179999999999</v>
      </c>
      <c r="L89" s="14">
        <v>43</v>
      </c>
      <c r="M89" s="15">
        <v>73</v>
      </c>
      <c r="N89" s="15">
        <v>7</v>
      </c>
      <c r="O89" s="19">
        <v>3.68</v>
      </c>
      <c r="P89" s="14">
        <v>40</v>
      </c>
      <c r="Q89" s="15">
        <v>81</v>
      </c>
      <c r="R89" s="15">
        <v>7</v>
      </c>
      <c r="S89" s="19">
        <v>2.6</v>
      </c>
      <c r="T89" s="14">
        <v>37</v>
      </c>
      <c r="U89" s="15">
        <v>7</v>
      </c>
      <c r="V89" s="19">
        <v>1.74</v>
      </c>
      <c r="W89" s="14">
        <v>36</v>
      </c>
      <c r="X89" s="15">
        <v>6</v>
      </c>
      <c r="Y89" s="19">
        <v>3.85</v>
      </c>
      <c r="Z89" s="14">
        <v>39</v>
      </c>
      <c r="AA89" s="15">
        <v>6</v>
      </c>
      <c r="AB89" s="19">
        <v>3.57</v>
      </c>
      <c r="AC89" s="14">
        <v>37</v>
      </c>
      <c r="AD89" s="15">
        <v>8</v>
      </c>
      <c r="AE89" s="19">
        <v>2.9</v>
      </c>
      <c r="AF89" s="14">
        <v>37</v>
      </c>
      <c r="AG89" s="15">
        <v>8</v>
      </c>
      <c r="AH89" s="19">
        <v>3.2</v>
      </c>
    </row>
    <row r="90" spans="1:34" ht="15" x14ac:dyDescent="0.25">
      <c r="A90" s="12" t="s">
        <v>206</v>
      </c>
      <c r="B90" s="12" t="s">
        <v>207</v>
      </c>
      <c r="C90" s="18" t="s">
        <v>29</v>
      </c>
      <c r="D90" s="14">
        <v>40</v>
      </c>
      <c r="E90" s="20">
        <v>86</v>
      </c>
      <c r="F90" s="20">
        <v>4</v>
      </c>
      <c r="G90" s="21">
        <v>2.707735</v>
      </c>
      <c r="H90" s="14">
        <v>38</v>
      </c>
      <c r="I90" s="15">
        <v>93</v>
      </c>
      <c r="J90" s="15">
        <v>4</v>
      </c>
      <c r="K90" s="16">
        <v>4.4953799999999999</v>
      </c>
      <c r="L90" s="14">
        <v>35</v>
      </c>
      <c r="M90" s="15">
        <v>105</v>
      </c>
      <c r="N90" s="15">
        <v>3</v>
      </c>
      <c r="O90" s="19">
        <v>4.8099999999999996</v>
      </c>
      <c r="P90" s="14">
        <v>38</v>
      </c>
      <c r="Q90" s="15">
        <v>91</v>
      </c>
      <c r="R90" s="15">
        <v>3</v>
      </c>
      <c r="S90" s="19">
        <v>7.5</v>
      </c>
      <c r="T90" s="14">
        <v>35</v>
      </c>
      <c r="U90" s="15">
        <v>3</v>
      </c>
      <c r="V90" s="19">
        <v>5.97</v>
      </c>
      <c r="W90" s="14">
        <v>28</v>
      </c>
      <c r="X90" s="15">
        <v>3</v>
      </c>
      <c r="Y90" s="19">
        <v>5.17</v>
      </c>
      <c r="Z90" s="14">
        <v>28</v>
      </c>
      <c r="AA90" s="15">
        <v>3</v>
      </c>
      <c r="AB90" s="19">
        <v>5.18</v>
      </c>
      <c r="AC90" s="14">
        <v>30</v>
      </c>
      <c r="AD90" s="15">
        <v>3</v>
      </c>
      <c r="AE90" s="19">
        <v>3.2</v>
      </c>
      <c r="AF90" s="14">
        <v>33</v>
      </c>
      <c r="AG90" s="15">
        <v>3</v>
      </c>
      <c r="AH90" s="19">
        <v>5.6</v>
      </c>
    </row>
    <row r="91" spans="1:34" ht="15" x14ac:dyDescent="0.25">
      <c r="A91" s="12" t="s">
        <v>208</v>
      </c>
      <c r="B91" s="12" t="s">
        <v>209</v>
      </c>
      <c r="C91" s="18" t="s">
        <v>50</v>
      </c>
      <c r="D91" s="14">
        <v>40</v>
      </c>
      <c r="E91" s="20">
        <v>86</v>
      </c>
      <c r="F91" s="20">
        <v>7</v>
      </c>
      <c r="G91" s="21">
        <v>3.733581</v>
      </c>
      <c r="H91" s="14">
        <v>40</v>
      </c>
      <c r="I91" s="15">
        <v>85</v>
      </c>
      <c r="J91" s="15">
        <v>7</v>
      </c>
      <c r="K91" s="16">
        <v>5.3781270000000001</v>
      </c>
      <c r="L91" s="14">
        <v>41</v>
      </c>
      <c r="M91" s="15">
        <v>78</v>
      </c>
      <c r="N91" s="15">
        <v>6</v>
      </c>
      <c r="O91" s="19">
        <v>5.8</v>
      </c>
      <c r="P91" s="14">
        <v>41</v>
      </c>
      <c r="Q91" s="15">
        <v>77</v>
      </c>
      <c r="R91" s="15">
        <v>6</v>
      </c>
      <c r="S91" s="19">
        <v>5.47</v>
      </c>
      <c r="T91" s="14">
        <v>35</v>
      </c>
      <c r="U91" s="15">
        <v>5</v>
      </c>
      <c r="V91" s="19">
        <v>2.48</v>
      </c>
      <c r="W91" s="14">
        <v>39</v>
      </c>
      <c r="X91" s="15">
        <v>4</v>
      </c>
      <c r="Y91" s="19">
        <v>4.6399999999999997</v>
      </c>
      <c r="Z91" s="14">
        <v>38</v>
      </c>
      <c r="AA91" s="15">
        <v>4</v>
      </c>
      <c r="AB91" s="19">
        <v>4.82</v>
      </c>
      <c r="AC91" s="14">
        <v>38</v>
      </c>
      <c r="AD91" s="15">
        <v>4</v>
      </c>
      <c r="AE91" s="19">
        <v>5.0999999999999996</v>
      </c>
      <c r="AF91" s="14">
        <v>39</v>
      </c>
      <c r="AG91" s="15">
        <v>4</v>
      </c>
      <c r="AH91" s="19">
        <v>4.5</v>
      </c>
    </row>
    <row r="92" spans="1:34" ht="15" x14ac:dyDescent="0.25">
      <c r="A92" s="12" t="s">
        <v>210</v>
      </c>
      <c r="B92" s="12" t="s">
        <v>211</v>
      </c>
      <c r="C92" s="18" t="s">
        <v>119</v>
      </c>
      <c r="D92" s="14">
        <v>40</v>
      </c>
      <c r="E92" s="20">
        <v>86</v>
      </c>
      <c r="F92" s="20">
        <v>9</v>
      </c>
      <c r="G92" s="21">
        <v>2.0551560000000002</v>
      </c>
      <c r="H92" s="14">
        <v>39</v>
      </c>
      <c r="I92" s="15">
        <v>91</v>
      </c>
      <c r="J92" s="15">
        <v>9</v>
      </c>
      <c r="K92" s="16">
        <v>3.3370190000000002</v>
      </c>
      <c r="L92" s="14">
        <v>41</v>
      </c>
      <c r="M92" s="15">
        <v>78</v>
      </c>
      <c r="N92" s="15">
        <v>9</v>
      </c>
      <c r="O92" s="19">
        <v>3.03</v>
      </c>
      <c r="P92" s="14">
        <v>40</v>
      </c>
      <c r="Q92" s="15">
        <v>81</v>
      </c>
      <c r="R92" s="15">
        <v>8</v>
      </c>
      <c r="S92" s="19">
        <v>1.8</v>
      </c>
      <c r="T92" s="14">
        <v>41</v>
      </c>
      <c r="U92" s="15">
        <v>9</v>
      </c>
      <c r="V92" s="19">
        <v>1.8</v>
      </c>
      <c r="W92" s="14">
        <v>42</v>
      </c>
      <c r="X92" s="15">
        <v>8</v>
      </c>
      <c r="Y92" s="19">
        <v>2.02</v>
      </c>
      <c r="Z92" s="14">
        <v>45</v>
      </c>
      <c r="AA92" s="15">
        <v>8</v>
      </c>
      <c r="AB92" s="19">
        <v>2.69</v>
      </c>
      <c r="AC92" s="14">
        <v>50</v>
      </c>
      <c r="AD92" s="15">
        <v>9</v>
      </c>
      <c r="AE92" s="19">
        <v>2.4</v>
      </c>
      <c r="AF92" s="14">
        <v>49</v>
      </c>
      <c r="AG92" s="15">
        <v>9</v>
      </c>
      <c r="AH92" s="19">
        <v>2.1</v>
      </c>
    </row>
    <row r="93" spans="1:34" ht="15" x14ac:dyDescent="0.25">
      <c r="A93" s="12" t="s">
        <v>212</v>
      </c>
      <c r="B93" s="12" t="s">
        <v>213</v>
      </c>
      <c r="C93" s="18" t="s">
        <v>50</v>
      </c>
      <c r="D93" s="14">
        <v>39</v>
      </c>
      <c r="E93" s="20">
        <v>92</v>
      </c>
      <c r="F93" s="20">
        <v>8</v>
      </c>
      <c r="G93" s="21">
        <v>1.588306</v>
      </c>
      <c r="H93" s="14">
        <v>37</v>
      </c>
      <c r="I93" s="15">
        <v>96</v>
      </c>
      <c r="J93" s="15">
        <v>8</v>
      </c>
      <c r="K93" s="16">
        <v>2.4939450000000001</v>
      </c>
      <c r="L93" s="14">
        <v>36</v>
      </c>
      <c r="M93" s="15">
        <v>99</v>
      </c>
      <c r="N93" s="15">
        <v>8</v>
      </c>
      <c r="O93" s="19">
        <v>2.5099999999999998</v>
      </c>
      <c r="P93" s="14">
        <v>37</v>
      </c>
      <c r="Q93" s="15">
        <v>96</v>
      </c>
      <c r="R93" s="15">
        <v>8</v>
      </c>
      <c r="S93" s="19">
        <v>2.77</v>
      </c>
      <c r="T93" s="14">
        <v>37</v>
      </c>
      <c r="U93" s="15">
        <v>8</v>
      </c>
      <c r="V93" s="19">
        <v>2.27</v>
      </c>
      <c r="W93" s="14">
        <v>37</v>
      </c>
      <c r="X93" s="15">
        <v>7</v>
      </c>
      <c r="Y93" s="19">
        <v>1.94</v>
      </c>
      <c r="Z93" s="14">
        <v>37</v>
      </c>
      <c r="AA93" s="15">
        <v>7</v>
      </c>
      <c r="AB93" s="19">
        <v>1.68</v>
      </c>
      <c r="AC93" s="14">
        <v>36</v>
      </c>
      <c r="AD93" s="15">
        <v>7</v>
      </c>
      <c r="AE93" s="19">
        <v>2</v>
      </c>
      <c r="AF93" s="14">
        <v>36</v>
      </c>
      <c r="AG93" s="15">
        <v>7</v>
      </c>
      <c r="AH93" s="19">
        <v>2.6</v>
      </c>
    </row>
    <row r="94" spans="1:34" ht="15" x14ac:dyDescent="0.25">
      <c r="A94" s="12" t="s">
        <v>214</v>
      </c>
      <c r="B94" s="12" t="s">
        <v>215</v>
      </c>
      <c r="C94" s="18" t="s">
        <v>50</v>
      </c>
      <c r="D94" s="14">
        <v>39</v>
      </c>
      <c r="E94" s="20">
        <v>92</v>
      </c>
      <c r="F94" s="20">
        <v>7</v>
      </c>
      <c r="G94" s="21">
        <v>1.7322010000000001</v>
      </c>
      <c r="H94" s="14">
        <v>38</v>
      </c>
      <c r="I94" s="15">
        <v>93</v>
      </c>
      <c r="J94" s="15">
        <v>7</v>
      </c>
      <c r="K94" s="16">
        <v>2.19252</v>
      </c>
      <c r="L94" s="14">
        <v>34</v>
      </c>
      <c r="M94" s="15">
        <v>114</v>
      </c>
      <c r="N94" s="15">
        <v>7</v>
      </c>
      <c r="O94" s="19">
        <v>3.46</v>
      </c>
      <c r="P94" s="14">
        <v>32</v>
      </c>
      <c r="Q94" s="15">
        <v>117</v>
      </c>
      <c r="R94" s="15">
        <v>7</v>
      </c>
      <c r="S94" s="19">
        <v>2.66</v>
      </c>
      <c r="T94" s="14">
        <v>31</v>
      </c>
      <c r="U94" s="15">
        <v>6</v>
      </c>
      <c r="V94" s="19">
        <v>1.96</v>
      </c>
      <c r="W94" s="14">
        <v>32</v>
      </c>
      <c r="X94" s="15">
        <v>6</v>
      </c>
      <c r="Y94" s="19">
        <v>2.86</v>
      </c>
      <c r="Z94" s="14">
        <v>33</v>
      </c>
      <c r="AA94" s="15">
        <v>5</v>
      </c>
      <c r="AB94" s="19">
        <v>3.56</v>
      </c>
      <c r="AC94" s="14">
        <v>35</v>
      </c>
      <c r="AD94" s="15">
        <v>6</v>
      </c>
      <c r="AE94" s="19">
        <v>3.6</v>
      </c>
      <c r="AF94" s="14">
        <v>32</v>
      </c>
      <c r="AG94" s="15">
        <v>6</v>
      </c>
      <c r="AH94" s="19">
        <v>2.9</v>
      </c>
    </row>
    <row r="95" spans="1:34" ht="15" x14ac:dyDescent="0.25">
      <c r="A95" s="12" t="s">
        <v>216</v>
      </c>
      <c r="B95" s="12" t="s">
        <v>217</v>
      </c>
      <c r="C95" s="18" t="s">
        <v>50</v>
      </c>
      <c r="D95" s="14">
        <v>38</v>
      </c>
      <c r="E95" s="20">
        <v>94</v>
      </c>
      <c r="F95" s="20">
        <v>8</v>
      </c>
      <c r="G95" s="21">
        <v>2.4993750000000001</v>
      </c>
      <c r="H95" s="14">
        <v>35</v>
      </c>
      <c r="I95" s="15">
        <v>106</v>
      </c>
      <c r="J95" s="15">
        <v>8</v>
      </c>
      <c r="K95" s="16">
        <v>4.0602879999999999</v>
      </c>
      <c r="L95" s="14">
        <v>35</v>
      </c>
      <c r="M95" s="15">
        <v>105</v>
      </c>
      <c r="N95" s="15">
        <v>8</v>
      </c>
      <c r="O95" s="19">
        <v>4.05</v>
      </c>
      <c r="P95" s="14">
        <v>37</v>
      </c>
      <c r="Q95" s="15">
        <v>96</v>
      </c>
      <c r="R95" s="15">
        <v>8</v>
      </c>
      <c r="S95" s="19">
        <v>4.24</v>
      </c>
      <c r="T95" s="14">
        <v>40</v>
      </c>
      <c r="U95" s="15">
        <v>8</v>
      </c>
      <c r="V95" s="19">
        <v>4.34</v>
      </c>
      <c r="W95" s="14">
        <v>38</v>
      </c>
      <c r="X95" s="15">
        <v>7</v>
      </c>
      <c r="Y95" s="19">
        <v>5.29</v>
      </c>
      <c r="Z95" s="14">
        <v>43</v>
      </c>
      <c r="AA95" s="15">
        <v>7</v>
      </c>
      <c r="AB95" s="19">
        <v>4.01</v>
      </c>
      <c r="AC95" s="14">
        <v>42</v>
      </c>
      <c r="AD95" s="15">
        <v>8</v>
      </c>
      <c r="AE95" s="19">
        <v>3.7</v>
      </c>
      <c r="AF95" s="14">
        <v>43</v>
      </c>
      <c r="AG95" s="15">
        <v>8</v>
      </c>
      <c r="AH95" s="19">
        <v>3.3</v>
      </c>
    </row>
    <row r="96" spans="1:34" ht="15" x14ac:dyDescent="0.25">
      <c r="A96" s="12" t="s">
        <v>218</v>
      </c>
      <c r="B96" s="12" t="s">
        <v>219</v>
      </c>
      <c r="C96" s="18" t="s">
        <v>82</v>
      </c>
      <c r="D96" s="14">
        <v>38</v>
      </c>
      <c r="E96" s="20">
        <v>94</v>
      </c>
      <c r="F96" s="20">
        <v>9</v>
      </c>
      <c r="G96" s="21">
        <v>1.0020150000000001</v>
      </c>
      <c r="H96" s="14">
        <v>37</v>
      </c>
      <c r="I96" s="15">
        <v>96</v>
      </c>
      <c r="J96" s="15">
        <v>9</v>
      </c>
      <c r="K96" s="16">
        <v>1.5160149999999999</v>
      </c>
      <c r="L96" s="14">
        <v>34</v>
      </c>
      <c r="M96" s="15">
        <v>114</v>
      </c>
      <c r="N96" s="15">
        <v>8</v>
      </c>
      <c r="O96" s="19">
        <v>1.52</v>
      </c>
      <c r="P96" s="14">
        <v>35</v>
      </c>
      <c r="Q96" s="15">
        <v>107</v>
      </c>
      <c r="R96" s="15">
        <v>9</v>
      </c>
      <c r="S96" s="19">
        <v>1.36</v>
      </c>
      <c r="T96" s="14">
        <v>34</v>
      </c>
      <c r="U96" s="15">
        <v>9</v>
      </c>
      <c r="V96" s="19">
        <v>1.37</v>
      </c>
      <c r="W96" s="14">
        <v>33</v>
      </c>
      <c r="X96" s="15">
        <v>8</v>
      </c>
      <c r="Y96" s="19">
        <v>2.73</v>
      </c>
      <c r="Z96" s="14">
        <v>33</v>
      </c>
      <c r="AA96" s="15">
        <v>8</v>
      </c>
      <c r="AB96" s="19">
        <v>2.54</v>
      </c>
      <c r="AC96" s="14">
        <v>33</v>
      </c>
      <c r="AD96" s="15">
        <v>8</v>
      </c>
      <c r="AE96" s="19">
        <v>2.5</v>
      </c>
      <c r="AF96" s="14">
        <v>33</v>
      </c>
      <c r="AG96" s="15">
        <v>8</v>
      </c>
      <c r="AH96" s="19">
        <v>1.6</v>
      </c>
    </row>
    <row r="97" spans="1:34" ht="15" x14ac:dyDescent="0.25">
      <c r="A97" s="12" t="s">
        <v>220</v>
      </c>
      <c r="B97" s="12" t="s">
        <v>221</v>
      </c>
      <c r="C97" s="18" t="s">
        <v>119</v>
      </c>
      <c r="D97" s="14">
        <v>38</v>
      </c>
      <c r="E97" s="20">
        <v>94</v>
      </c>
      <c r="F97" s="20">
        <v>9</v>
      </c>
      <c r="G97" s="21">
        <v>3.1162869999999998</v>
      </c>
      <c r="H97" s="14">
        <v>34</v>
      </c>
      <c r="I97" s="15">
        <v>113</v>
      </c>
      <c r="J97" s="15">
        <v>9</v>
      </c>
      <c r="K97" s="16">
        <v>4.1766059999999996</v>
      </c>
      <c r="L97" s="14">
        <v>31</v>
      </c>
      <c r="M97" s="15">
        <v>124</v>
      </c>
      <c r="N97" s="15">
        <v>9</v>
      </c>
      <c r="O97" s="19">
        <v>3.6</v>
      </c>
      <c r="P97" s="14">
        <v>31</v>
      </c>
      <c r="Q97" s="15">
        <v>122</v>
      </c>
      <c r="R97" s="15">
        <v>9</v>
      </c>
      <c r="S97" s="19">
        <v>3.59</v>
      </c>
      <c r="T97" s="14">
        <v>29</v>
      </c>
      <c r="U97" s="15">
        <v>9</v>
      </c>
      <c r="V97" s="19">
        <v>3.35</v>
      </c>
      <c r="W97" s="14">
        <v>28</v>
      </c>
      <c r="X97" s="15">
        <v>8</v>
      </c>
      <c r="Y97" s="19">
        <v>4.9000000000000004</v>
      </c>
      <c r="Z97" s="14">
        <v>29</v>
      </c>
      <c r="AA97" s="15">
        <v>8</v>
      </c>
      <c r="AB97" s="19">
        <v>4.4000000000000004</v>
      </c>
      <c r="AC97" s="14">
        <v>26</v>
      </c>
      <c r="AD97" s="15">
        <v>8</v>
      </c>
      <c r="AE97" s="19">
        <v>3.3</v>
      </c>
      <c r="AF97" s="14">
        <v>28</v>
      </c>
      <c r="AG97" s="15">
        <v>8</v>
      </c>
      <c r="AH97" s="19">
        <v>4.0999999999999996</v>
      </c>
    </row>
    <row r="98" spans="1:34" ht="15" x14ac:dyDescent="0.25">
      <c r="A98" s="12" t="s">
        <v>222</v>
      </c>
      <c r="B98" s="12" t="s">
        <v>223</v>
      </c>
      <c r="C98" s="18" t="s">
        <v>50</v>
      </c>
      <c r="D98" s="14">
        <v>38</v>
      </c>
      <c r="E98" s="20">
        <v>94</v>
      </c>
      <c r="F98" s="20">
        <v>8</v>
      </c>
      <c r="G98" s="21">
        <v>1.9799929999999999</v>
      </c>
      <c r="H98" s="14">
        <v>36</v>
      </c>
      <c r="I98" s="15">
        <v>101</v>
      </c>
      <c r="J98" s="15">
        <v>8</v>
      </c>
      <c r="K98" s="16">
        <v>3.065588</v>
      </c>
      <c r="L98" s="14">
        <v>35</v>
      </c>
      <c r="M98" s="15">
        <v>105</v>
      </c>
      <c r="N98" s="15">
        <v>8</v>
      </c>
      <c r="O98" s="19">
        <v>3.1</v>
      </c>
      <c r="P98" s="14">
        <v>37</v>
      </c>
      <c r="Q98" s="15">
        <v>96</v>
      </c>
      <c r="R98" s="15">
        <v>8</v>
      </c>
      <c r="S98" s="19">
        <v>3.35</v>
      </c>
      <c r="T98" s="14">
        <v>35</v>
      </c>
      <c r="U98" s="15">
        <v>7</v>
      </c>
      <c r="V98" s="19">
        <v>2.04</v>
      </c>
      <c r="W98" s="14">
        <v>36</v>
      </c>
      <c r="X98" s="15">
        <v>7</v>
      </c>
      <c r="Y98" s="19">
        <v>3.05</v>
      </c>
      <c r="Z98" s="14">
        <v>38</v>
      </c>
      <c r="AA98" s="15">
        <v>7</v>
      </c>
      <c r="AB98" s="19">
        <v>2.63</v>
      </c>
      <c r="AC98" s="14">
        <v>38</v>
      </c>
      <c r="AD98" s="15">
        <v>7</v>
      </c>
      <c r="AE98" s="19">
        <v>2.5</v>
      </c>
      <c r="AF98" s="14">
        <v>38</v>
      </c>
      <c r="AG98" s="15">
        <v>7</v>
      </c>
      <c r="AH98" s="19">
        <v>2.1</v>
      </c>
    </row>
    <row r="99" spans="1:34" ht="15" x14ac:dyDescent="0.25">
      <c r="A99" s="12" t="s">
        <v>224</v>
      </c>
      <c r="B99" s="12" t="s">
        <v>225</v>
      </c>
      <c r="C99" s="18" t="s">
        <v>119</v>
      </c>
      <c r="D99" s="14">
        <v>38</v>
      </c>
      <c r="E99" s="20">
        <v>94</v>
      </c>
      <c r="F99" s="20">
        <v>8</v>
      </c>
      <c r="G99" s="21">
        <v>1.659292</v>
      </c>
      <c r="H99" s="14">
        <v>39</v>
      </c>
      <c r="I99" s="15">
        <v>91</v>
      </c>
      <c r="J99" s="15">
        <v>8</v>
      </c>
      <c r="K99" s="16">
        <v>2.484553</v>
      </c>
      <c r="L99" s="14">
        <v>39</v>
      </c>
      <c r="M99" s="15">
        <v>87</v>
      </c>
      <c r="N99" s="15">
        <v>8</v>
      </c>
      <c r="O99" s="19">
        <v>2.89</v>
      </c>
      <c r="P99" s="14">
        <v>41</v>
      </c>
      <c r="Q99" s="15">
        <v>77</v>
      </c>
      <c r="R99" s="15">
        <v>8</v>
      </c>
      <c r="S99" s="19">
        <v>2.8</v>
      </c>
      <c r="T99" s="14">
        <v>42</v>
      </c>
      <c r="U99" s="15">
        <v>7</v>
      </c>
      <c r="V99" s="19">
        <v>3.69</v>
      </c>
      <c r="W99" s="14">
        <v>40</v>
      </c>
      <c r="X99" s="15">
        <v>7</v>
      </c>
      <c r="Y99" s="19">
        <v>3.9</v>
      </c>
      <c r="Z99" s="14">
        <v>41</v>
      </c>
      <c r="AA99" s="15">
        <v>7</v>
      </c>
      <c r="AB99" s="19">
        <v>2.92</v>
      </c>
      <c r="AC99" s="14">
        <v>42</v>
      </c>
      <c r="AD99" s="15">
        <v>7</v>
      </c>
      <c r="AE99" s="19">
        <v>3.4</v>
      </c>
      <c r="AF99" s="14">
        <v>39</v>
      </c>
      <c r="AG99" s="15">
        <v>7</v>
      </c>
      <c r="AH99" s="19">
        <v>2.6</v>
      </c>
    </row>
    <row r="100" spans="1:34" ht="15" x14ac:dyDescent="0.25">
      <c r="A100" s="12" t="s">
        <v>226</v>
      </c>
      <c r="B100" s="12" t="s">
        <v>227</v>
      </c>
      <c r="C100" s="18" t="s">
        <v>29</v>
      </c>
      <c r="D100" s="14">
        <v>38</v>
      </c>
      <c r="E100" s="20">
        <v>94</v>
      </c>
      <c r="F100" s="20">
        <v>8</v>
      </c>
      <c r="G100" s="21">
        <v>1.169462</v>
      </c>
      <c r="H100" s="14">
        <v>38</v>
      </c>
      <c r="I100" s="15">
        <v>93</v>
      </c>
      <c r="J100" s="15">
        <v>7</v>
      </c>
      <c r="K100" s="16">
        <v>2.113032</v>
      </c>
      <c r="L100" s="14">
        <v>38</v>
      </c>
      <c r="M100" s="15">
        <v>89</v>
      </c>
      <c r="N100" s="15">
        <v>7</v>
      </c>
      <c r="O100" s="19">
        <v>1.85</v>
      </c>
      <c r="P100" s="14">
        <v>38</v>
      </c>
      <c r="Q100" s="15">
        <v>91</v>
      </c>
      <c r="R100" s="15">
        <v>7</v>
      </c>
      <c r="S100" s="19">
        <v>1.82</v>
      </c>
      <c r="T100" s="14">
        <v>36</v>
      </c>
      <c r="U100" s="15">
        <v>7</v>
      </c>
      <c r="V100" s="19">
        <v>1.64</v>
      </c>
      <c r="W100" s="14">
        <v>37</v>
      </c>
      <c r="X100" s="15">
        <v>7</v>
      </c>
      <c r="Y100" s="19">
        <v>2.09</v>
      </c>
      <c r="Z100" s="14">
        <v>38</v>
      </c>
      <c r="AA100" s="15">
        <v>7</v>
      </c>
      <c r="AB100" s="19">
        <v>2.1800000000000002</v>
      </c>
      <c r="AC100" s="14">
        <v>37</v>
      </c>
      <c r="AD100" s="15">
        <v>7</v>
      </c>
      <c r="AE100" s="19">
        <v>2.1</v>
      </c>
      <c r="AF100" s="14">
        <v>40</v>
      </c>
      <c r="AG100" s="15">
        <v>7</v>
      </c>
      <c r="AH100" s="19">
        <v>1.3</v>
      </c>
    </row>
    <row r="101" spans="1:34" ht="15" x14ac:dyDescent="0.25">
      <c r="A101" s="12" t="s">
        <v>228</v>
      </c>
      <c r="B101" s="12" t="s">
        <v>229</v>
      </c>
      <c r="C101" s="18" t="s">
        <v>50</v>
      </c>
      <c r="D101" s="14">
        <v>38</v>
      </c>
      <c r="E101" s="20">
        <v>94</v>
      </c>
      <c r="F101" s="20">
        <v>4</v>
      </c>
      <c r="G101" s="21">
        <v>1.686898</v>
      </c>
      <c r="H101" s="14">
        <v>44</v>
      </c>
      <c r="I101" s="15">
        <v>70</v>
      </c>
      <c r="J101" s="15">
        <v>4</v>
      </c>
      <c r="K101" s="16">
        <v>4.7630290000000004</v>
      </c>
      <c r="L101" s="14">
        <v>43</v>
      </c>
      <c r="M101" s="15">
        <v>73</v>
      </c>
      <c r="N101" s="15">
        <v>4</v>
      </c>
      <c r="O101" s="19">
        <v>3.22</v>
      </c>
      <c r="P101" s="14">
        <v>41</v>
      </c>
      <c r="Q101" s="15">
        <v>77</v>
      </c>
      <c r="R101" s="15">
        <v>4</v>
      </c>
      <c r="S101" s="19">
        <v>4.08</v>
      </c>
      <c r="T101" s="14">
        <v>45</v>
      </c>
      <c r="U101" s="15">
        <v>4</v>
      </c>
      <c r="V101" s="19">
        <v>7.53</v>
      </c>
      <c r="W101" s="14">
        <v>36</v>
      </c>
      <c r="X101" s="15">
        <v>3</v>
      </c>
      <c r="Y101" s="19">
        <v>3.21</v>
      </c>
      <c r="Z101" s="14">
        <v>36</v>
      </c>
      <c r="AA101" s="15">
        <v>3</v>
      </c>
      <c r="AB101" s="19">
        <v>3.25</v>
      </c>
      <c r="AC101" s="14">
        <v>36</v>
      </c>
      <c r="AD101" s="15">
        <v>3</v>
      </c>
      <c r="AE101" s="19">
        <v>3.2</v>
      </c>
      <c r="AF101" s="14">
        <v>37</v>
      </c>
      <c r="AG101" s="15">
        <v>3</v>
      </c>
      <c r="AH101" s="19">
        <v>3.2</v>
      </c>
    </row>
    <row r="102" spans="1:34" ht="15" x14ac:dyDescent="0.25">
      <c r="A102" s="12" t="s">
        <v>230</v>
      </c>
      <c r="B102" s="12" t="s">
        <v>231</v>
      </c>
      <c r="C102" s="18" t="s">
        <v>82</v>
      </c>
      <c r="D102" s="14">
        <v>38</v>
      </c>
      <c r="E102" s="20">
        <v>94</v>
      </c>
      <c r="F102" s="20">
        <v>9</v>
      </c>
      <c r="G102" s="21">
        <v>0.80378810000000001</v>
      </c>
      <c r="H102" s="14">
        <v>37</v>
      </c>
      <c r="I102" s="15">
        <v>96</v>
      </c>
      <c r="J102" s="15">
        <v>9</v>
      </c>
      <c r="K102" s="16">
        <v>1.9185920000000001</v>
      </c>
      <c r="L102" s="14">
        <v>36</v>
      </c>
      <c r="M102" s="15">
        <v>99</v>
      </c>
      <c r="N102" s="15">
        <v>9</v>
      </c>
      <c r="O102" s="19">
        <v>1.83</v>
      </c>
      <c r="P102" s="14">
        <v>36</v>
      </c>
      <c r="Q102" s="15">
        <v>103</v>
      </c>
      <c r="R102" s="15">
        <v>9</v>
      </c>
      <c r="S102" s="19">
        <v>1.55</v>
      </c>
      <c r="T102" s="14">
        <v>32</v>
      </c>
      <c r="U102" s="15">
        <v>9</v>
      </c>
      <c r="V102" s="19">
        <v>1.84</v>
      </c>
      <c r="W102" s="14">
        <v>30</v>
      </c>
      <c r="X102" s="15">
        <v>8</v>
      </c>
      <c r="Y102" s="19">
        <v>3.49</v>
      </c>
      <c r="Z102" s="14">
        <v>31</v>
      </c>
      <c r="AA102" s="15">
        <v>8</v>
      </c>
      <c r="AB102" s="19">
        <v>3.2</v>
      </c>
      <c r="AC102" s="14">
        <v>33</v>
      </c>
      <c r="AD102" s="15">
        <v>8</v>
      </c>
      <c r="AE102" s="19">
        <v>2.7</v>
      </c>
      <c r="AF102" s="14">
        <v>35</v>
      </c>
      <c r="AG102" s="15">
        <v>8</v>
      </c>
      <c r="AH102" s="19">
        <v>2.1</v>
      </c>
    </row>
    <row r="103" spans="1:34" ht="15" x14ac:dyDescent="0.25">
      <c r="A103" s="12" t="s">
        <v>232</v>
      </c>
      <c r="B103" s="12" t="s">
        <v>233</v>
      </c>
      <c r="C103" s="18" t="s">
        <v>82</v>
      </c>
      <c r="D103" s="14">
        <v>37</v>
      </c>
      <c r="E103" s="20">
        <v>102</v>
      </c>
      <c r="F103" s="20">
        <v>8</v>
      </c>
      <c r="G103" s="21">
        <v>3.193978</v>
      </c>
      <c r="H103" s="14">
        <v>37</v>
      </c>
      <c r="I103" s="15">
        <v>96</v>
      </c>
      <c r="J103" s="15">
        <v>7</v>
      </c>
      <c r="K103" s="16">
        <v>5.9803280000000001</v>
      </c>
      <c r="L103" s="14">
        <v>37</v>
      </c>
      <c r="M103" s="15">
        <v>93</v>
      </c>
      <c r="N103" s="15">
        <v>6</v>
      </c>
      <c r="O103" s="19">
        <v>9.44</v>
      </c>
      <c r="P103" s="14">
        <v>30</v>
      </c>
      <c r="Q103" s="15">
        <v>130</v>
      </c>
      <c r="R103" s="15">
        <v>6</v>
      </c>
      <c r="S103" s="19">
        <v>6.22</v>
      </c>
      <c r="T103" s="14">
        <v>26</v>
      </c>
      <c r="U103" s="15">
        <v>5</v>
      </c>
      <c r="V103" s="19">
        <v>7.2</v>
      </c>
      <c r="W103" s="14">
        <v>28</v>
      </c>
      <c r="X103" s="15">
        <v>5</v>
      </c>
      <c r="Y103" s="19">
        <v>6.67</v>
      </c>
      <c r="Z103" s="14">
        <v>29</v>
      </c>
      <c r="AA103" s="15">
        <v>5</v>
      </c>
      <c r="AB103" s="19">
        <v>7.55</v>
      </c>
      <c r="AC103" s="14">
        <v>28</v>
      </c>
      <c r="AD103" s="15">
        <v>5</v>
      </c>
      <c r="AE103" s="19">
        <v>6.7</v>
      </c>
      <c r="AF103" s="14">
        <v>34</v>
      </c>
      <c r="AG103" s="15">
        <v>5</v>
      </c>
      <c r="AH103" s="19">
        <v>7</v>
      </c>
    </row>
    <row r="104" spans="1:34" ht="15" x14ac:dyDescent="0.25">
      <c r="A104" s="12" t="s">
        <v>234</v>
      </c>
      <c r="B104" s="12" t="s">
        <v>235</v>
      </c>
      <c r="C104" s="18" t="s">
        <v>29</v>
      </c>
      <c r="D104" s="14">
        <v>37</v>
      </c>
      <c r="E104" s="20">
        <v>102</v>
      </c>
      <c r="F104" s="20">
        <v>9</v>
      </c>
      <c r="G104" s="21">
        <v>1.708278</v>
      </c>
      <c r="H104" s="14">
        <v>40</v>
      </c>
      <c r="I104" s="15">
        <v>85</v>
      </c>
      <c r="J104" s="15">
        <v>9</v>
      </c>
      <c r="K104" s="16">
        <v>3.7566839999999999</v>
      </c>
      <c r="L104" s="14">
        <v>38</v>
      </c>
      <c r="M104" s="15">
        <v>89</v>
      </c>
      <c r="N104" s="15">
        <v>9</v>
      </c>
      <c r="O104" s="19">
        <v>3.35</v>
      </c>
      <c r="P104" s="14">
        <v>37</v>
      </c>
      <c r="Q104" s="15">
        <v>96</v>
      </c>
      <c r="R104" s="15">
        <v>9</v>
      </c>
      <c r="S104" s="19">
        <v>3.12</v>
      </c>
      <c r="T104" s="14">
        <v>37</v>
      </c>
      <c r="U104" s="15">
        <v>8</v>
      </c>
      <c r="V104" s="19">
        <v>2.39</v>
      </c>
      <c r="W104" s="14">
        <v>36</v>
      </c>
      <c r="X104" s="15">
        <v>8</v>
      </c>
      <c r="Y104" s="19">
        <v>3.39</v>
      </c>
      <c r="Z104" s="14">
        <v>34</v>
      </c>
      <c r="AA104" s="15">
        <v>8</v>
      </c>
      <c r="AB104" s="19">
        <v>3.57</v>
      </c>
      <c r="AC104" s="14">
        <v>32</v>
      </c>
      <c r="AD104" s="15">
        <v>9</v>
      </c>
      <c r="AE104" s="19">
        <v>3.5</v>
      </c>
      <c r="AF104" s="14">
        <v>32</v>
      </c>
      <c r="AG104" s="15">
        <v>9</v>
      </c>
      <c r="AH104" s="19">
        <v>2.9</v>
      </c>
    </row>
    <row r="105" spans="1:34" ht="15" x14ac:dyDescent="0.25">
      <c r="A105" s="12" t="s">
        <v>236</v>
      </c>
      <c r="B105" s="12" t="s">
        <v>237</v>
      </c>
      <c r="C105" s="18" t="s">
        <v>119</v>
      </c>
      <c r="D105" s="14">
        <v>36</v>
      </c>
      <c r="E105" s="20">
        <v>104</v>
      </c>
      <c r="F105" s="20">
        <v>8</v>
      </c>
      <c r="G105" s="21">
        <v>0.91548799999999997</v>
      </c>
      <c r="H105" s="14">
        <v>35</v>
      </c>
      <c r="I105" s="15">
        <v>106</v>
      </c>
      <c r="J105" s="15">
        <v>8</v>
      </c>
      <c r="K105" s="16">
        <v>2.5076689999999999</v>
      </c>
      <c r="L105" s="14">
        <v>36</v>
      </c>
      <c r="M105" s="15">
        <v>99</v>
      </c>
      <c r="N105" s="15">
        <v>8</v>
      </c>
      <c r="O105" s="19">
        <v>1.65</v>
      </c>
      <c r="P105" s="14">
        <v>38</v>
      </c>
      <c r="Q105" s="15">
        <v>91</v>
      </c>
      <c r="R105" s="15">
        <v>8</v>
      </c>
      <c r="S105" s="19">
        <v>1.81</v>
      </c>
      <c r="T105" s="14">
        <v>39</v>
      </c>
      <c r="U105" s="15">
        <v>7</v>
      </c>
      <c r="V105" s="19">
        <v>1.99</v>
      </c>
      <c r="W105" s="14">
        <v>36</v>
      </c>
      <c r="X105" s="15">
        <v>7</v>
      </c>
      <c r="Y105" s="19">
        <v>3.58</v>
      </c>
      <c r="Z105" s="14">
        <v>33</v>
      </c>
      <c r="AA105" s="15">
        <v>7</v>
      </c>
      <c r="AB105" s="19">
        <v>1.51</v>
      </c>
      <c r="AC105" s="14">
        <v>31</v>
      </c>
      <c r="AD105" s="15">
        <v>7</v>
      </c>
      <c r="AE105" s="19">
        <v>2.1</v>
      </c>
      <c r="AF105" s="14">
        <v>33</v>
      </c>
      <c r="AG105" s="15">
        <v>7</v>
      </c>
      <c r="AH105" s="19">
        <v>2</v>
      </c>
    </row>
    <row r="106" spans="1:34" ht="15" x14ac:dyDescent="0.25">
      <c r="A106" s="12" t="s">
        <v>238</v>
      </c>
      <c r="B106" s="12" t="s">
        <v>239</v>
      </c>
      <c r="C106" s="18" t="s">
        <v>69</v>
      </c>
      <c r="D106" s="14">
        <v>36</v>
      </c>
      <c r="E106" s="20">
        <v>104</v>
      </c>
      <c r="F106" s="20">
        <v>7</v>
      </c>
      <c r="G106" s="21">
        <v>1.481484</v>
      </c>
      <c r="H106" s="14">
        <v>35</v>
      </c>
      <c r="I106" s="15">
        <v>106</v>
      </c>
      <c r="J106" s="15">
        <v>7</v>
      </c>
      <c r="K106" s="16">
        <v>2.5902620000000001</v>
      </c>
      <c r="L106" s="14">
        <v>35</v>
      </c>
      <c r="M106" s="15">
        <v>105</v>
      </c>
      <c r="N106" s="15">
        <v>6</v>
      </c>
      <c r="O106" s="19">
        <v>1.21</v>
      </c>
      <c r="P106" s="14">
        <v>33</v>
      </c>
      <c r="Q106" s="15">
        <v>112</v>
      </c>
      <c r="R106" s="15">
        <v>6</v>
      </c>
      <c r="S106" s="19">
        <v>2.3199999999999998</v>
      </c>
      <c r="T106" s="14">
        <v>34</v>
      </c>
      <c r="U106" s="15">
        <v>6</v>
      </c>
      <c r="V106" s="19">
        <v>2.94</v>
      </c>
      <c r="W106" s="14">
        <v>36</v>
      </c>
      <c r="X106" s="15">
        <v>5</v>
      </c>
      <c r="Y106" s="19">
        <v>1.85</v>
      </c>
      <c r="Z106" s="14">
        <v>36</v>
      </c>
      <c r="AA106" s="15">
        <v>5</v>
      </c>
      <c r="AB106" s="19">
        <v>2.06</v>
      </c>
      <c r="AC106" s="14">
        <v>36</v>
      </c>
      <c r="AD106" s="15">
        <v>6</v>
      </c>
      <c r="AE106" s="19">
        <v>2.8</v>
      </c>
      <c r="AF106" s="14">
        <v>34</v>
      </c>
      <c r="AG106" s="15">
        <v>6</v>
      </c>
      <c r="AH106" s="19">
        <v>3.3</v>
      </c>
    </row>
    <row r="107" spans="1:34" ht="15" x14ac:dyDescent="0.25">
      <c r="A107" s="12" t="s">
        <v>420</v>
      </c>
      <c r="B107" s="12" t="s">
        <v>241</v>
      </c>
      <c r="C107" s="18" t="s">
        <v>82</v>
      </c>
      <c r="D107" s="14">
        <v>36</v>
      </c>
      <c r="E107" s="20">
        <v>104</v>
      </c>
      <c r="F107" s="20">
        <v>9</v>
      </c>
      <c r="G107" s="21">
        <v>1.4583280000000001</v>
      </c>
      <c r="H107" s="14">
        <v>35</v>
      </c>
      <c r="I107" s="15">
        <v>106</v>
      </c>
      <c r="J107" s="15">
        <v>9</v>
      </c>
      <c r="K107" s="16">
        <v>2.4886680000000001</v>
      </c>
      <c r="L107" s="14">
        <v>35</v>
      </c>
      <c r="M107" s="15">
        <v>105</v>
      </c>
      <c r="N107" s="15">
        <v>9</v>
      </c>
      <c r="O107" s="19">
        <v>2.0499999999999998</v>
      </c>
      <c r="P107" s="14">
        <v>36</v>
      </c>
      <c r="Q107" s="15">
        <v>103</v>
      </c>
      <c r="R107" s="15">
        <v>8</v>
      </c>
      <c r="S107" s="19">
        <v>2.0299999999999998</v>
      </c>
      <c r="T107" s="14">
        <v>34</v>
      </c>
      <c r="U107" s="15">
        <v>8</v>
      </c>
      <c r="V107" s="19">
        <v>2.0299999999999998</v>
      </c>
      <c r="W107" s="14">
        <v>32</v>
      </c>
      <c r="X107" s="15">
        <v>8</v>
      </c>
      <c r="Y107" s="19">
        <v>2.65</v>
      </c>
      <c r="Z107" s="14">
        <v>32</v>
      </c>
      <c r="AA107" s="15">
        <v>8</v>
      </c>
      <c r="AB107" s="19">
        <v>4.2</v>
      </c>
      <c r="AC107" s="14">
        <v>27</v>
      </c>
      <c r="AD107" s="15">
        <v>8</v>
      </c>
      <c r="AE107" s="19">
        <v>2.2999999999999998</v>
      </c>
      <c r="AF107" s="14">
        <v>29</v>
      </c>
      <c r="AG107" s="15">
        <v>8</v>
      </c>
      <c r="AH107" s="19">
        <v>2.4</v>
      </c>
    </row>
    <row r="108" spans="1:34" ht="15" x14ac:dyDescent="0.25">
      <c r="A108" s="12" t="s">
        <v>242</v>
      </c>
      <c r="B108" s="12" t="s">
        <v>243</v>
      </c>
      <c r="C108" s="18" t="s">
        <v>50</v>
      </c>
      <c r="D108" s="14">
        <v>36</v>
      </c>
      <c r="E108" s="20">
        <v>104</v>
      </c>
      <c r="F108" s="20">
        <v>7</v>
      </c>
      <c r="G108" s="21">
        <v>1.378282</v>
      </c>
      <c r="H108" s="14">
        <v>34</v>
      </c>
      <c r="I108" s="15">
        <v>113</v>
      </c>
      <c r="J108" s="15">
        <v>7</v>
      </c>
      <c r="K108" s="16">
        <v>2.5636540000000001</v>
      </c>
      <c r="L108" s="14">
        <v>35</v>
      </c>
      <c r="M108" s="15">
        <v>105</v>
      </c>
      <c r="N108" s="15">
        <v>7</v>
      </c>
      <c r="O108" s="19">
        <v>2.59</v>
      </c>
      <c r="P108" s="14">
        <v>33</v>
      </c>
      <c r="Q108" s="15">
        <v>112</v>
      </c>
      <c r="R108" s="15">
        <v>7</v>
      </c>
      <c r="S108" s="19">
        <v>3.25</v>
      </c>
      <c r="T108" s="14">
        <v>36</v>
      </c>
      <c r="U108" s="15">
        <v>7</v>
      </c>
      <c r="V108" s="19">
        <v>2.76</v>
      </c>
      <c r="W108" s="14">
        <v>39</v>
      </c>
      <c r="X108" s="15">
        <v>6</v>
      </c>
      <c r="Y108" s="19">
        <v>2.2599999999999998</v>
      </c>
      <c r="Z108" s="14">
        <v>39</v>
      </c>
      <c r="AA108" s="15">
        <v>6</v>
      </c>
      <c r="AB108" s="19">
        <v>1.98</v>
      </c>
      <c r="AC108" s="14">
        <v>38</v>
      </c>
      <c r="AD108" s="15">
        <v>6</v>
      </c>
      <c r="AE108" s="19">
        <v>2</v>
      </c>
      <c r="AF108" s="14">
        <v>38</v>
      </c>
      <c r="AG108" s="15">
        <v>6</v>
      </c>
      <c r="AH108" s="19">
        <v>2.8</v>
      </c>
    </row>
    <row r="109" spans="1:34" ht="15" x14ac:dyDescent="0.25">
      <c r="A109" s="12" t="s">
        <v>244</v>
      </c>
      <c r="B109" s="12" t="s">
        <v>245</v>
      </c>
      <c r="C109" s="18" t="s">
        <v>119</v>
      </c>
      <c r="D109" s="14">
        <v>36</v>
      </c>
      <c r="E109" s="20">
        <v>104</v>
      </c>
      <c r="F109" s="20">
        <v>6</v>
      </c>
      <c r="G109" s="21">
        <v>0.6831663</v>
      </c>
      <c r="H109" s="14">
        <v>36</v>
      </c>
      <c r="I109" s="15">
        <v>101</v>
      </c>
      <c r="J109" s="15">
        <v>5</v>
      </c>
      <c r="K109" s="16">
        <v>0.81468419999999997</v>
      </c>
      <c r="L109" s="14">
        <v>37</v>
      </c>
      <c r="M109" s="15">
        <v>93</v>
      </c>
      <c r="N109" s="15">
        <v>5</v>
      </c>
      <c r="O109" s="19">
        <v>1.49</v>
      </c>
      <c r="P109" s="14">
        <v>39</v>
      </c>
      <c r="Q109" s="15">
        <v>85</v>
      </c>
      <c r="R109" s="15">
        <v>5</v>
      </c>
      <c r="S109" s="19">
        <v>2.13</v>
      </c>
      <c r="T109" s="14">
        <v>36</v>
      </c>
      <c r="U109" s="15">
        <v>5</v>
      </c>
      <c r="V109" s="19">
        <v>3.17</v>
      </c>
      <c r="W109" s="14">
        <v>33</v>
      </c>
      <c r="X109" s="15">
        <v>3</v>
      </c>
      <c r="Y109" s="19">
        <v>2.19</v>
      </c>
      <c r="Z109" s="14">
        <v>33</v>
      </c>
      <c r="AA109" s="15">
        <v>3</v>
      </c>
      <c r="AB109" s="19">
        <v>2.33</v>
      </c>
      <c r="AC109" s="14">
        <v>33</v>
      </c>
      <c r="AD109" s="15">
        <v>3</v>
      </c>
      <c r="AE109" s="19">
        <v>2.2999999999999998</v>
      </c>
      <c r="AF109" s="14">
        <v>34</v>
      </c>
      <c r="AG109" s="15">
        <v>3</v>
      </c>
      <c r="AH109" s="19">
        <v>1.5</v>
      </c>
    </row>
    <row r="110" spans="1:34" ht="15" x14ac:dyDescent="0.25">
      <c r="A110" s="12" t="s">
        <v>246</v>
      </c>
      <c r="B110" s="12" t="s">
        <v>247</v>
      </c>
      <c r="C110" s="18" t="s">
        <v>29</v>
      </c>
      <c r="D110" s="14">
        <v>36</v>
      </c>
      <c r="E110" s="20">
        <v>104</v>
      </c>
      <c r="F110" s="20">
        <v>9</v>
      </c>
      <c r="G110" s="21">
        <v>1.307877</v>
      </c>
      <c r="H110" s="14">
        <v>36</v>
      </c>
      <c r="I110" s="15">
        <v>101</v>
      </c>
      <c r="J110" s="15">
        <v>9</v>
      </c>
      <c r="K110" s="16">
        <v>2.4480409999999999</v>
      </c>
      <c r="L110" s="14">
        <v>36</v>
      </c>
      <c r="M110" s="15">
        <v>99</v>
      </c>
      <c r="N110" s="15">
        <v>9</v>
      </c>
      <c r="O110" s="19">
        <v>2.08</v>
      </c>
      <c r="P110" s="14">
        <v>37</v>
      </c>
      <c r="Q110" s="15">
        <v>96</v>
      </c>
      <c r="R110" s="15">
        <v>9</v>
      </c>
      <c r="S110" s="19">
        <v>2.0299999999999998</v>
      </c>
      <c r="T110" s="14">
        <v>35</v>
      </c>
      <c r="U110" s="15">
        <v>9</v>
      </c>
      <c r="V110" s="19">
        <v>2.44</v>
      </c>
      <c r="W110" s="14">
        <v>38</v>
      </c>
      <c r="X110" s="15">
        <v>8</v>
      </c>
      <c r="Y110" s="19">
        <v>2.12</v>
      </c>
      <c r="Z110" s="14">
        <v>38</v>
      </c>
      <c r="AA110" s="15">
        <v>8</v>
      </c>
      <c r="AB110" s="19">
        <v>1.6</v>
      </c>
      <c r="AC110" s="14">
        <v>35</v>
      </c>
      <c r="AD110" s="15">
        <v>8</v>
      </c>
      <c r="AE110" s="19">
        <v>1.2</v>
      </c>
      <c r="AF110" s="14">
        <v>37</v>
      </c>
      <c r="AG110" s="15">
        <v>8</v>
      </c>
      <c r="AH110" s="19">
        <v>1.6</v>
      </c>
    </row>
    <row r="111" spans="1:34" ht="15" x14ac:dyDescent="0.25">
      <c r="A111" s="12" t="s">
        <v>248</v>
      </c>
      <c r="B111" s="12" t="s">
        <v>249</v>
      </c>
      <c r="C111" s="18" t="s">
        <v>29</v>
      </c>
      <c r="D111" s="14">
        <v>36</v>
      </c>
      <c r="E111" s="20">
        <v>104</v>
      </c>
      <c r="F111" s="20">
        <v>8</v>
      </c>
      <c r="G111" s="21">
        <v>1.8082180000000001</v>
      </c>
      <c r="H111" s="14">
        <v>37</v>
      </c>
      <c r="I111" s="15">
        <v>96</v>
      </c>
      <c r="J111" s="15">
        <v>8</v>
      </c>
      <c r="K111" s="16">
        <v>2.8411339999999998</v>
      </c>
      <c r="L111" s="14">
        <v>33</v>
      </c>
      <c r="M111" s="15">
        <v>117</v>
      </c>
      <c r="N111" s="15">
        <v>8</v>
      </c>
      <c r="O111" s="19">
        <v>2.84</v>
      </c>
      <c r="P111" s="14">
        <v>35</v>
      </c>
      <c r="Q111" s="15">
        <v>107</v>
      </c>
      <c r="R111" s="15">
        <v>8</v>
      </c>
      <c r="S111" s="19">
        <v>2.78</v>
      </c>
      <c r="T111" s="14">
        <v>33</v>
      </c>
      <c r="U111" s="15">
        <v>8</v>
      </c>
      <c r="V111" s="19">
        <v>2.46</v>
      </c>
      <c r="W111" s="14">
        <v>31</v>
      </c>
      <c r="X111" s="15">
        <v>8</v>
      </c>
      <c r="Y111" s="19">
        <v>2.56</v>
      </c>
      <c r="Z111" s="14">
        <v>31</v>
      </c>
      <c r="AA111" s="15">
        <v>8</v>
      </c>
      <c r="AB111" s="19">
        <v>2.5499999999999998</v>
      </c>
      <c r="AC111" s="14">
        <v>31</v>
      </c>
      <c r="AD111" s="15">
        <v>8</v>
      </c>
      <c r="AE111" s="19">
        <v>2.6</v>
      </c>
      <c r="AF111" s="14">
        <v>31</v>
      </c>
      <c r="AG111" s="15">
        <v>8</v>
      </c>
      <c r="AH111" s="19">
        <v>2.5</v>
      </c>
    </row>
    <row r="112" spans="1:34" ht="15" x14ac:dyDescent="0.25">
      <c r="A112" s="12" t="s">
        <v>250</v>
      </c>
      <c r="B112" s="12" t="s">
        <v>251</v>
      </c>
      <c r="C112" s="18" t="s">
        <v>119</v>
      </c>
      <c r="D112" s="14">
        <v>35</v>
      </c>
      <c r="E112" s="20">
        <v>111</v>
      </c>
      <c r="F112" s="20">
        <v>7</v>
      </c>
      <c r="G112" s="21">
        <v>1.867208</v>
      </c>
      <c r="H112" s="14">
        <v>36</v>
      </c>
      <c r="I112" s="15">
        <v>101</v>
      </c>
      <c r="J112" s="15">
        <v>7</v>
      </c>
      <c r="K112" s="16">
        <v>1.9526920000000001</v>
      </c>
      <c r="L112" s="14">
        <v>38</v>
      </c>
      <c r="M112" s="15">
        <v>89</v>
      </c>
      <c r="N112" s="15">
        <v>7</v>
      </c>
      <c r="O112" s="19">
        <v>1.86</v>
      </c>
      <c r="P112" s="14">
        <v>38</v>
      </c>
      <c r="Q112" s="15">
        <v>91</v>
      </c>
      <c r="R112" s="15">
        <v>7</v>
      </c>
      <c r="S112" s="19">
        <v>2.56</v>
      </c>
      <c r="T112" s="14">
        <v>39</v>
      </c>
      <c r="U112" s="15">
        <v>7</v>
      </c>
      <c r="V112" s="19">
        <v>1.7</v>
      </c>
      <c r="W112" s="14">
        <v>38</v>
      </c>
      <c r="X112" s="15">
        <v>6</v>
      </c>
      <c r="Y112" s="19">
        <v>1.71</v>
      </c>
      <c r="Z112" s="14">
        <v>39</v>
      </c>
      <c r="AA112" s="15">
        <v>6</v>
      </c>
      <c r="AB112" s="19">
        <v>1.1499999999999999</v>
      </c>
      <c r="AC112" s="14">
        <v>42</v>
      </c>
      <c r="AD112" s="15">
        <v>7</v>
      </c>
      <c r="AE112" s="19">
        <v>2.9</v>
      </c>
      <c r="AF112" s="14">
        <v>42</v>
      </c>
      <c r="AG112" s="15">
        <v>7</v>
      </c>
      <c r="AH112" s="19">
        <v>2.2999999999999998</v>
      </c>
    </row>
    <row r="113" spans="1:34" ht="15" x14ac:dyDescent="0.25">
      <c r="A113" s="12" t="s">
        <v>252</v>
      </c>
      <c r="B113" s="12" t="s">
        <v>253</v>
      </c>
      <c r="C113" s="18" t="s">
        <v>29</v>
      </c>
      <c r="D113" s="14">
        <v>35</v>
      </c>
      <c r="E113" s="20">
        <v>111</v>
      </c>
      <c r="F113" s="20">
        <v>9</v>
      </c>
      <c r="G113" s="21">
        <v>0.70916749999999995</v>
      </c>
      <c r="H113" s="14">
        <v>35</v>
      </c>
      <c r="I113" s="15">
        <v>106</v>
      </c>
      <c r="J113" s="15">
        <v>9</v>
      </c>
      <c r="K113" s="16">
        <v>1.887561</v>
      </c>
      <c r="L113" s="14">
        <v>37</v>
      </c>
      <c r="M113" s="15">
        <v>93</v>
      </c>
      <c r="N113" s="15">
        <v>9</v>
      </c>
      <c r="O113" s="19">
        <v>1.94</v>
      </c>
      <c r="P113" s="14">
        <v>36</v>
      </c>
      <c r="Q113" s="15">
        <v>103</v>
      </c>
      <c r="R113" s="15">
        <v>9</v>
      </c>
      <c r="S113" s="19">
        <v>1.4</v>
      </c>
      <c r="T113" s="14">
        <v>38</v>
      </c>
      <c r="U113" s="15">
        <v>9</v>
      </c>
      <c r="V113" s="19">
        <v>1.7</v>
      </c>
      <c r="W113" s="14">
        <v>39</v>
      </c>
      <c r="X113" s="15">
        <v>8</v>
      </c>
      <c r="Y113" s="19">
        <v>1.76</v>
      </c>
      <c r="Z113" s="14">
        <v>39</v>
      </c>
      <c r="AA113" s="15">
        <v>7</v>
      </c>
      <c r="AB113" s="19">
        <v>2.13</v>
      </c>
      <c r="AC113" s="14">
        <v>38</v>
      </c>
      <c r="AD113" s="15">
        <v>7</v>
      </c>
      <c r="AE113" s="19">
        <v>2.2000000000000002</v>
      </c>
      <c r="AF113" s="14">
        <v>36</v>
      </c>
      <c r="AG113" s="15">
        <v>7</v>
      </c>
      <c r="AH113" s="19">
        <v>2.6</v>
      </c>
    </row>
    <row r="114" spans="1:34" ht="15" x14ac:dyDescent="0.25">
      <c r="A114" s="12" t="s">
        <v>254</v>
      </c>
      <c r="B114" s="12" t="s">
        <v>255</v>
      </c>
      <c r="C114" s="18" t="s">
        <v>119</v>
      </c>
      <c r="D114" s="14">
        <v>35</v>
      </c>
      <c r="E114" s="20">
        <v>111</v>
      </c>
      <c r="F114" s="20">
        <v>7</v>
      </c>
      <c r="G114" s="21">
        <v>2.44184</v>
      </c>
      <c r="H114" s="14">
        <v>35</v>
      </c>
      <c r="I114" s="15">
        <v>106</v>
      </c>
      <c r="J114" s="15">
        <v>7</v>
      </c>
      <c r="K114" s="16">
        <v>3.5627399999999998</v>
      </c>
      <c r="L114" s="14">
        <v>37</v>
      </c>
      <c r="M114" s="15">
        <v>93</v>
      </c>
      <c r="N114" s="15">
        <v>7</v>
      </c>
      <c r="O114" s="19">
        <v>3.38</v>
      </c>
      <c r="P114" s="14">
        <v>35</v>
      </c>
      <c r="Q114" s="15">
        <v>107</v>
      </c>
      <c r="R114" s="15">
        <v>6</v>
      </c>
      <c r="S114" s="19">
        <v>4.49</v>
      </c>
      <c r="T114" s="14">
        <v>37</v>
      </c>
      <c r="U114" s="15">
        <v>7</v>
      </c>
      <c r="V114" s="19">
        <v>4.97</v>
      </c>
      <c r="W114" s="14">
        <v>42</v>
      </c>
      <c r="X114" s="15">
        <v>6</v>
      </c>
      <c r="Y114" s="19">
        <v>5.27</v>
      </c>
      <c r="Z114" s="14">
        <v>45</v>
      </c>
      <c r="AA114" s="15">
        <v>6</v>
      </c>
      <c r="AB114" s="19">
        <v>5.92</v>
      </c>
      <c r="AC114" s="14">
        <v>44</v>
      </c>
      <c r="AD114" s="15">
        <v>6</v>
      </c>
      <c r="AE114" s="19">
        <v>5</v>
      </c>
      <c r="AF114" s="14">
        <v>43</v>
      </c>
      <c r="AG114" s="15">
        <v>6</v>
      </c>
      <c r="AH114" s="19">
        <v>4.7</v>
      </c>
    </row>
    <row r="115" spans="1:34" ht="15" x14ac:dyDescent="0.25">
      <c r="A115" s="12" t="s">
        <v>256</v>
      </c>
      <c r="B115" s="12" t="s">
        <v>257</v>
      </c>
      <c r="C115" s="18" t="s">
        <v>50</v>
      </c>
      <c r="D115" s="14">
        <v>35</v>
      </c>
      <c r="E115" s="20">
        <v>111</v>
      </c>
      <c r="F115" s="20">
        <v>7</v>
      </c>
      <c r="G115" s="21">
        <v>0.76900769999999996</v>
      </c>
      <c r="H115" s="14">
        <v>36</v>
      </c>
      <c r="I115" s="15">
        <v>101</v>
      </c>
      <c r="J115" s="15">
        <v>7</v>
      </c>
      <c r="K115" s="16">
        <v>1.3744190000000001</v>
      </c>
      <c r="L115" s="14">
        <v>37</v>
      </c>
      <c r="M115" s="15">
        <v>93</v>
      </c>
      <c r="N115" s="15">
        <v>7</v>
      </c>
      <c r="O115" s="19">
        <v>1.76</v>
      </c>
      <c r="P115" s="14">
        <v>37</v>
      </c>
      <c r="Q115" s="15">
        <v>96</v>
      </c>
      <c r="R115" s="15">
        <v>7</v>
      </c>
      <c r="S115" s="19">
        <v>1.79</v>
      </c>
      <c r="T115" s="14">
        <v>38</v>
      </c>
      <c r="U115" s="15">
        <v>6</v>
      </c>
      <c r="V115" s="19">
        <v>2.29</v>
      </c>
      <c r="W115" s="14">
        <v>39</v>
      </c>
      <c r="X115" s="15">
        <v>6</v>
      </c>
      <c r="Y115" s="19">
        <v>3.01</v>
      </c>
      <c r="Z115" s="14">
        <v>37</v>
      </c>
      <c r="AA115" s="15">
        <v>6</v>
      </c>
      <c r="AB115" s="19">
        <v>3.49</v>
      </c>
      <c r="AC115" s="14">
        <v>35</v>
      </c>
      <c r="AD115" s="15">
        <v>6</v>
      </c>
      <c r="AE115" s="19">
        <v>2.2000000000000002</v>
      </c>
      <c r="AF115" s="14">
        <v>38</v>
      </c>
      <c r="AG115" s="15">
        <v>6</v>
      </c>
      <c r="AH115" s="19">
        <v>3.1</v>
      </c>
    </row>
    <row r="116" spans="1:34" ht="15" x14ac:dyDescent="0.25">
      <c r="A116" s="12" t="s">
        <v>258</v>
      </c>
      <c r="B116" s="12" t="s">
        <v>259</v>
      </c>
      <c r="C116" s="18" t="s">
        <v>119</v>
      </c>
      <c r="D116" s="14">
        <v>34</v>
      </c>
      <c r="E116" s="20">
        <v>115</v>
      </c>
      <c r="F116" s="20">
        <v>9</v>
      </c>
      <c r="G116" s="21">
        <v>1.237908</v>
      </c>
      <c r="H116" s="14">
        <v>32</v>
      </c>
      <c r="I116" s="15">
        <v>120</v>
      </c>
      <c r="J116" s="15">
        <v>9</v>
      </c>
      <c r="K116" s="16">
        <v>2.3952279999999999</v>
      </c>
      <c r="L116" s="14">
        <v>33</v>
      </c>
      <c r="M116" s="15">
        <v>117</v>
      </c>
      <c r="N116" s="15">
        <v>9</v>
      </c>
      <c r="O116" s="19">
        <v>2.13</v>
      </c>
      <c r="P116" s="14">
        <v>31</v>
      </c>
      <c r="Q116" s="15">
        <v>122</v>
      </c>
      <c r="R116" s="15">
        <v>9</v>
      </c>
      <c r="S116" s="19">
        <v>1.54</v>
      </c>
      <c r="T116" s="14">
        <v>30</v>
      </c>
      <c r="U116" s="15">
        <v>9</v>
      </c>
      <c r="V116" s="19">
        <v>2.1800000000000002</v>
      </c>
      <c r="W116" s="14">
        <v>33</v>
      </c>
      <c r="X116" s="15">
        <v>8</v>
      </c>
      <c r="Y116" s="19">
        <v>2.88</v>
      </c>
      <c r="Z116" s="14">
        <v>35</v>
      </c>
      <c r="AA116" s="15">
        <v>8</v>
      </c>
      <c r="AB116" s="19">
        <v>2.7</v>
      </c>
      <c r="AC116" s="14">
        <v>35</v>
      </c>
      <c r="AD116" s="15">
        <v>8</v>
      </c>
      <c r="AE116" s="19">
        <v>2.8</v>
      </c>
      <c r="AF116" s="14">
        <v>36</v>
      </c>
      <c r="AG116" s="15">
        <v>8</v>
      </c>
      <c r="AH116" s="19">
        <v>2.6</v>
      </c>
    </row>
    <row r="117" spans="1:34" ht="15" x14ac:dyDescent="0.25">
      <c r="A117" s="12" t="s">
        <v>260</v>
      </c>
      <c r="B117" s="12" t="s">
        <v>261</v>
      </c>
      <c r="C117" s="18" t="s">
        <v>29</v>
      </c>
      <c r="D117" s="14">
        <v>34</v>
      </c>
      <c r="E117" s="20">
        <v>115</v>
      </c>
      <c r="F117" s="20">
        <v>9</v>
      </c>
      <c r="G117" s="21">
        <v>0.92003659999999998</v>
      </c>
      <c r="H117" s="14">
        <v>34</v>
      </c>
      <c r="I117" s="15">
        <v>113</v>
      </c>
      <c r="J117" s="15">
        <v>9</v>
      </c>
      <c r="K117" s="16">
        <v>1.585877</v>
      </c>
      <c r="L117" s="14">
        <v>36</v>
      </c>
      <c r="M117" s="15">
        <v>99</v>
      </c>
      <c r="N117" s="15">
        <v>9</v>
      </c>
      <c r="O117" s="19">
        <v>1.55</v>
      </c>
      <c r="P117" s="14">
        <v>34</v>
      </c>
      <c r="Q117" s="15">
        <v>111</v>
      </c>
      <c r="R117" s="15">
        <v>9</v>
      </c>
      <c r="S117" s="19">
        <v>1.9</v>
      </c>
      <c r="T117" s="14">
        <v>35</v>
      </c>
      <c r="U117" s="15">
        <v>9</v>
      </c>
      <c r="V117" s="19">
        <v>1.58</v>
      </c>
      <c r="W117" s="14">
        <v>35</v>
      </c>
      <c r="X117" s="15">
        <v>8</v>
      </c>
      <c r="Y117" s="19">
        <v>1.92</v>
      </c>
      <c r="Z117" s="14">
        <v>38</v>
      </c>
      <c r="AA117" s="15">
        <v>8</v>
      </c>
      <c r="AB117" s="19">
        <v>1.84</v>
      </c>
      <c r="AC117" s="14">
        <v>36</v>
      </c>
      <c r="AD117" s="15">
        <v>9</v>
      </c>
      <c r="AE117" s="19">
        <v>2.5</v>
      </c>
      <c r="AF117" s="14">
        <v>34</v>
      </c>
      <c r="AG117" s="15">
        <v>9</v>
      </c>
      <c r="AH117" s="19">
        <v>2.2000000000000002</v>
      </c>
    </row>
    <row r="118" spans="1:34" ht="15" x14ac:dyDescent="0.25">
      <c r="A118" s="12" t="s">
        <v>262</v>
      </c>
      <c r="B118" s="12" t="s">
        <v>263</v>
      </c>
      <c r="C118" s="18" t="s">
        <v>69</v>
      </c>
      <c r="D118" s="14">
        <v>33</v>
      </c>
      <c r="E118" s="20">
        <v>117</v>
      </c>
      <c r="F118" s="20">
        <v>7</v>
      </c>
      <c r="G118" s="21">
        <v>3.6817359999999999</v>
      </c>
      <c r="H118" s="14">
        <v>35</v>
      </c>
      <c r="I118" s="15">
        <v>106</v>
      </c>
      <c r="J118" s="15">
        <v>7</v>
      </c>
      <c r="K118" s="16">
        <v>4.8634329999999997</v>
      </c>
      <c r="L118" s="14">
        <v>35</v>
      </c>
      <c r="M118" s="15">
        <v>105</v>
      </c>
      <c r="N118" s="15">
        <v>7</v>
      </c>
      <c r="O118" s="19">
        <v>4.59</v>
      </c>
      <c r="P118" s="14">
        <v>32</v>
      </c>
      <c r="Q118" s="15">
        <v>117</v>
      </c>
      <c r="R118" s="15">
        <v>7</v>
      </c>
      <c r="S118" s="19">
        <v>4.04</v>
      </c>
      <c r="T118" s="14">
        <v>34</v>
      </c>
      <c r="U118" s="15">
        <v>6</v>
      </c>
      <c r="V118" s="19">
        <v>2.72</v>
      </c>
      <c r="W118" s="14">
        <v>36</v>
      </c>
      <c r="X118" s="15">
        <v>6</v>
      </c>
      <c r="Y118" s="19">
        <v>2.4700000000000002</v>
      </c>
      <c r="Z118" s="14">
        <v>37</v>
      </c>
      <c r="AA118" s="15">
        <v>6</v>
      </c>
      <c r="AB118" s="19">
        <v>2.91</v>
      </c>
      <c r="AC118" s="14">
        <v>32</v>
      </c>
      <c r="AD118" s="15">
        <v>7</v>
      </c>
      <c r="AE118" s="19">
        <v>3.1</v>
      </c>
      <c r="AF118" s="14">
        <v>32</v>
      </c>
      <c r="AG118" s="15">
        <v>7</v>
      </c>
      <c r="AH118" s="19">
        <v>3.1</v>
      </c>
    </row>
    <row r="119" spans="1:34" ht="15" x14ac:dyDescent="0.25">
      <c r="A119" s="12" t="s">
        <v>264</v>
      </c>
      <c r="B119" s="12" t="s">
        <v>265</v>
      </c>
      <c r="C119" s="18" t="s">
        <v>82</v>
      </c>
      <c r="D119" s="14">
        <v>33</v>
      </c>
      <c r="E119" s="20">
        <v>117</v>
      </c>
      <c r="F119" s="20">
        <v>4</v>
      </c>
      <c r="G119" s="21">
        <v>4.9316399999999998</v>
      </c>
      <c r="H119" s="14">
        <v>34</v>
      </c>
      <c r="I119" s="15">
        <v>113</v>
      </c>
      <c r="J119" s="15">
        <v>4</v>
      </c>
      <c r="K119" s="16">
        <v>6.0758640000000002</v>
      </c>
      <c r="L119" s="14">
        <v>38</v>
      </c>
      <c r="M119" s="15">
        <v>89</v>
      </c>
      <c r="N119" s="15">
        <v>3</v>
      </c>
      <c r="O119" s="19">
        <v>4.4800000000000004</v>
      </c>
      <c r="P119" s="14">
        <v>39</v>
      </c>
      <c r="Q119" s="15">
        <v>85</v>
      </c>
      <c r="R119" s="15">
        <v>3</v>
      </c>
      <c r="S119" s="19">
        <v>5.81</v>
      </c>
      <c r="T119" s="14"/>
      <c r="V119" s="19"/>
      <c r="W119" s="14"/>
      <c r="Y119" s="19"/>
      <c r="Z119" s="14">
        <v>43</v>
      </c>
      <c r="AA119" s="15">
        <v>3</v>
      </c>
      <c r="AB119" s="19">
        <v>2.98</v>
      </c>
      <c r="AC119" s="14">
        <v>39</v>
      </c>
      <c r="AD119" s="15">
        <v>4</v>
      </c>
      <c r="AE119" s="19">
        <v>1.8</v>
      </c>
      <c r="AF119" s="14">
        <v>37</v>
      </c>
      <c r="AG119" s="15">
        <v>4</v>
      </c>
      <c r="AH119" s="19">
        <v>2.1</v>
      </c>
    </row>
    <row r="120" spans="1:34" ht="15" x14ac:dyDescent="0.25">
      <c r="A120" s="12" t="s">
        <v>266</v>
      </c>
      <c r="B120" s="12" t="s">
        <v>267</v>
      </c>
      <c r="C120" s="18" t="s">
        <v>29</v>
      </c>
      <c r="D120" s="14">
        <v>33</v>
      </c>
      <c r="E120" s="20">
        <v>117</v>
      </c>
      <c r="F120" s="20">
        <v>6</v>
      </c>
      <c r="G120" s="21">
        <v>1.350671</v>
      </c>
      <c r="H120" s="14">
        <v>34</v>
      </c>
      <c r="I120" s="15">
        <v>113</v>
      </c>
      <c r="J120" s="15">
        <v>6</v>
      </c>
      <c r="K120" s="16">
        <v>1.759387</v>
      </c>
      <c r="L120" s="14">
        <v>31</v>
      </c>
      <c r="M120" s="15">
        <v>124</v>
      </c>
      <c r="N120" s="15">
        <v>6</v>
      </c>
      <c r="O120" s="19">
        <v>1.85</v>
      </c>
      <c r="P120" s="14">
        <v>31</v>
      </c>
      <c r="Q120" s="15">
        <v>122</v>
      </c>
      <c r="R120" s="15">
        <v>6</v>
      </c>
      <c r="S120" s="19">
        <v>2</v>
      </c>
      <c r="T120" s="14">
        <v>29</v>
      </c>
      <c r="U120" s="15">
        <v>6</v>
      </c>
      <c r="V120" s="19">
        <v>2.33</v>
      </c>
      <c r="W120" s="14">
        <v>27</v>
      </c>
      <c r="X120" s="15">
        <v>5</v>
      </c>
      <c r="Y120" s="19">
        <v>2.73</v>
      </c>
      <c r="Z120" s="14">
        <v>29</v>
      </c>
      <c r="AA120" s="15">
        <v>5</v>
      </c>
      <c r="AB120" s="19">
        <v>2.2000000000000002</v>
      </c>
      <c r="AC120" s="14">
        <v>31</v>
      </c>
      <c r="AD120" s="15">
        <v>5</v>
      </c>
      <c r="AE120" s="19">
        <v>1.4</v>
      </c>
      <c r="AF120" s="14">
        <v>27</v>
      </c>
      <c r="AG120" s="15">
        <v>5</v>
      </c>
      <c r="AH120" s="19">
        <v>2.4</v>
      </c>
    </row>
    <row r="121" spans="1:34" ht="15" x14ac:dyDescent="0.25">
      <c r="A121" s="12" t="s">
        <v>268</v>
      </c>
      <c r="B121" s="12" t="s">
        <v>269</v>
      </c>
      <c r="C121" s="18" t="s">
        <v>82</v>
      </c>
      <c r="D121" s="14">
        <v>33</v>
      </c>
      <c r="E121" s="20">
        <v>117</v>
      </c>
      <c r="F121" s="20">
        <v>8</v>
      </c>
      <c r="G121" s="21">
        <v>2.4209170000000002</v>
      </c>
      <c r="H121" s="14">
        <v>33</v>
      </c>
      <c r="I121" s="15">
        <v>119</v>
      </c>
      <c r="J121" s="15">
        <v>8</v>
      </c>
      <c r="K121" s="16">
        <v>3.4650129999999999</v>
      </c>
      <c r="L121" s="14">
        <v>30</v>
      </c>
      <c r="M121" s="15">
        <v>129</v>
      </c>
      <c r="N121" s="15">
        <v>9</v>
      </c>
      <c r="O121" s="19">
        <v>2.17</v>
      </c>
      <c r="P121" s="14">
        <v>30</v>
      </c>
      <c r="Q121" s="15">
        <v>130</v>
      </c>
      <c r="R121" s="15">
        <v>9</v>
      </c>
      <c r="S121" s="19">
        <v>1.95</v>
      </c>
      <c r="T121" s="14">
        <v>30</v>
      </c>
      <c r="U121" s="15">
        <v>8</v>
      </c>
      <c r="V121" s="19">
        <v>2.94</v>
      </c>
      <c r="W121" s="14">
        <v>29</v>
      </c>
      <c r="X121" s="15">
        <v>8</v>
      </c>
      <c r="Y121" s="19">
        <v>3.44</v>
      </c>
      <c r="Z121" s="14">
        <v>31</v>
      </c>
      <c r="AA121" s="15">
        <v>8</v>
      </c>
      <c r="AB121" s="19">
        <v>2.2999999999999998</v>
      </c>
      <c r="AC121" s="14">
        <v>30</v>
      </c>
      <c r="AD121" s="15">
        <v>8</v>
      </c>
      <c r="AE121" s="19">
        <v>2.4</v>
      </c>
      <c r="AF121" s="14">
        <v>31</v>
      </c>
      <c r="AG121" s="15">
        <v>8</v>
      </c>
      <c r="AH121" s="19">
        <v>1.9</v>
      </c>
    </row>
    <row r="122" spans="1:34" ht="15" x14ac:dyDescent="0.25">
      <c r="A122" s="12" t="s">
        <v>270</v>
      </c>
      <c r="B122" s="12" t="s">
        <v>271</v>
      </c>
      <c r="C122" s="18" t="s">
        <v>119</v>
      </c>
      <c r="D122" s="14">
        <v>33</v>
      </c>
      <c r="E122" s="20">
        <v>117</v>
      </c>
      <c r="F122" s="20">
        <v>9</v>
      </c>
      <c r="G122" s="21">
        <v>1.3130500000000001</v>
      </c>
      <c r="H122" s="14">
        <v>30</v>
      </c>
      <c r="I122" s="15">
        <v>126</v>
      </c>
      <c r="J122" s="15">
        <v>9</v>
      </c>
      <c r="K122" s="16">
        <v>2.3805589999999999</v>
      </c>
      <c r="L122" s="14">
        <v>32</v>
      </c>
      <c r="M122" s="15">
        <v>120</v>
      </c>
      <c r="N122" s="15">
        <v>9</v>
      </c>
      <c r="O122" s="19">
        <v>2.27</v>
      </c>
      <c r="P122" s="14">
        <v>30</v>
      </c>
      <c r="Q122" s="15">
        <v>130</v>
      </c>
      <c r="R122" s="15">
        <v>9</v>
      </c>
      <c r="S122" s="19">
        <v>2.27</v>
      </c>
      <c r="T122" s="14">
        <v>29</v>
      </c>
      <c r="U122" s="15">
        <v>9</v>
      </c>
      <c r="V122" s="19">
        <v>1.97</v>
      </c>
      <c r="W122" s="14">
        <v>27</v>
      </c>
      <c r="X122" s="15">
        <v>8</v>
      </c>
      <c r="Y122" s="19">
        <v>1.93</v>
      </c>
      <c r="Z122" s="14">
        <v>26</v>
      </c>
      <c r="AA122" s="15">
        <v>8</v>
      </c>
      <c r="AB122" s="19">
        <v>1.64</v>
      </c>
      <c r="AC122" s="14">
        <v>25</v>
      </c>
      <c r="AD122" s="15">
        <v>8</v>
      </c>
      <c r="AE122" s="19">
        <v>1.7</v>
      </c>
      <c r="AF122" s="14">
        <v>26</v>
      </c>
      <c r="AG122" s="15">
        <v>8</v>
      </c>
      <c r="AH122" s="19">
        <v>1.8</v>
      </c>
    </row>
    <row r="123" spans="1:34" ht="15" x14ac:dyDescent="0.25">
      <c r="A123" s="12" t="s">
        <v>272</v>
      </c>
      <c r="B123" s="12" t="s">
        <v>273</v>
      </c>
      <c r="C123" s="18" t="s">
        <v>82</v>
      </c>
      <c r="D123" s="14">
        <v>33</v>
      </c>
      <c r="E123" s="20">
        <v>117</v>
      </c>
      <c r="F123" s="20">
        <v>9</v>
      </c>
      <c r="G123" s="21">
        <v>0.95660520000000004</v>
      </c>
      <c r="H123" s="14">
        <v>34</v>
      </c>
      <c r="I123" s="15">
        <v>113</v>
      </c>
      <c r="J123" s="15">
        <v>9</v>
      </c>
      <c r="K123" s="16">
        <v>1.9736670000000001</v>
      </c>
      <c r="L123" s="14">
        <v>35</v>
      </c>
      <c r="M123" s="15">
        <v>105</v>
      </c>
      <c r="N123" s="15">
        <v>9</v>
      </c>
      <c r="O123" s="19">
        <v>1.93</v>
      </c>
      <c r="P123" s="14">
        <v>37</v>
      </c>
      <c r="Q123" s="15">
        <v>96</v>
      </c>
      <c r="R123" s="15">
        <v>9</v>
      </c>
      <c r="S123" s="19">
        <v>2.46</v>
      </c>
      <c r="T123" s="14">
        <v>38</v>
      </c>
      <c r="U123" s="15">
        <v>9</v>
      </c>
      <c r="V123" s="19">
        <v>2.91</v>
      </c>
      <c r="W123" s="14">
        <v>38</v>
      </c>
      <c r="X123" s="15">
        <v>8</v>
      </c>
      <c r="Y123" s="19">
        <v>2.5499999999999998</v>
      </c>
      <c r="Z123" s="14">
        <v>38</v>
      </c>
      <c r="AA123" s="15">
        <v>8</v>
      </c>
      <c r="AB123" s="19">
        <v>2.27</v>
      </c>
      <c r="AC123" s="14">
        <v>38</v>
      </c>
      <c r="AD123" s="15">
        <v>8</v>
      </c>
      <c r="AE123" s="19">
        <v>2.1</v>
      </c>
      <c r="AF123" s="14">
        <v>37</v>
      </c>
      <c r="AG123" s="15">
        <v>8</v>
      </c>
      <c r="AH123" s="19">
        <v>3.1</v>
      </c>
    </row>
    <row r="124" spans="1:34" ht="15" x14ac:dyDescent="0.25">
      <c r="A124" s="12" t="s">
        <v>274</v>
      </c>
      <c r="B124" s="12" t="s">
        <v>275</v>
      </c>
      <c r="C124" s="18" t="s">
        <v>82</v>
      </c>
      <c r="D124" s="14">
        <v>32</v>
      </c>
      <c r="E124" s="20">
        <v>123</v>
      </c>
      <c r="F124" s="20">
        <v>7</v>
      </c>
      <c r="G124" s="21">
        <v>1.196653</v>
      </c>
      <c r="H124" s="14">
        <v>32</v>
      </c>
      <c r="I124" s="15">
        <v>120</v>
      </c>
      <c r="J124" s="15">
        <v>7</v>
      </c>
      <c r="K124" s="16">
        <v>1.7156769999999999</v>
      </c>
      <c r="L124" s="14">
        <v>34</v>
      </c>
      <c r="M124" s="15">
        <v>114</v>
      </c>
      <c r="N124" s="15">
        <v>6</v>
      </c>
      <c r="O124" s="19">
        <v>2.98</v>
      </c>
      <c r="P124" s="14">
        <v>33</v>
      </c>
      <c r="Q124" s="15">
        <v>112</v>
      </c>
      <c r="R124" s="15">
        <v>6</v>
      </c>
      <c r="S124" s="19">
        <v>3.27</v>
      </c>
      <c r="T124" s="14">
        <v>35</v>
      </c>
      <c r="U124" s="15">
        <v>5</v>
      </c>
      <c r="V124" s="19">
        <v>3.25</v>
      </c>
      <c r="W124" s="14">
        <v>34</v>
      </c>
      <c r="X124" s="15">
        <v>5</v>
      </c>
      <c r="Y124" s="19">
        <v>4.16</v>
      </c>
      <c r="Z124" s="14">
        <v>35</v>
      </c>
      <c r="AA124" s="15">
        <v>5</v>
      </c>
      <c r="AB124" s="19">
        <v>3.99</v>
      </c>
      <c r="AC124" s="14">
        <v>34</v>
      </c>
      <c r="AD124" s="15">
        <v>5</v>
      </c>
      <c r="AE124" s="19">
        <v>3.7</v>
      </c>
      <c r="AF124" s="14">
        <v>33</v>
      </c>
      <c r="AG124" s="15">
        <v>5</v>
      </c>
      <c r="AH124" s="19">
        <v>3.1</v>
      </c>
    </row>
    <row r="125" spans="1:34" ht="15" x14ac:dyDescent="0.25">
      <c r="A125" s="12" t="s">
        <v>276</v>
      </c>
      <c r="B125" s="12" t="s">
        <v>277</v>
      </c>
      <c r="C125" s="18" t="s">
        <v>50</v>
      </c>
      <c r="D125" s="14">
        <v>31</v>
      </c>
      <c r="E125" s="20">
        <v>124</v>
      </c>
      <c r="F125" s="20">
        <v>7</v>
      </c>
      <c r="G125" s="21">
        <v>2.0480290000000001</v>
      </c>
      <c r="H125" s="14">
        <v>31</v>
      </c>
      <c r="I125" s="15">
        <v>123</v>
      </c>
      <c r="J125" s="15">
        <v>7</v>
      </c>
      <c r="K125" s="16">
        <v>2.9965609999999998</v>
      </c>
      <c r="L125" s="14">
        <v>29</v>
      </c>
      <c r="M125" s="15">
        <v>132</v>
      </c>
      <c r="N125" s="15">
        <v>7</v>
      </c>
      <c r="O125" s="19">
        <v>3.6</v>
      </c>
      <c r="P125" s="14">
        <v>33</v>
      </c>
      <c r="Q125" s="15">
        <v>112</v>
      </c>
      <c r="R125" s="15">
        <v>6</v>
      </c>
      <c r="S125" s="19">
        <v>2.98</v>
      </c>
      <c r="T125" s="14">
        <v>33</v>
      </c>
      <c r="U125" s="15">
        <v>8</v>
      </c>
      <c r="V125" s="19">
        <v>2.85</v>
      </c>
      <c r="W125" s="14">
        <v>34</v>
      </c>
      <c r="X125" s="15">
        <v>7</v>
      </c>
      <c r="Y125" s="19">
        <v>3.58</v>
      </c>
      <c r="Z125" s="14">
        <v>35</v>
      </c>
      <c r="AA125" s="15">
        <v>7</v>
      </c>
      <c r="AB125" s="19">
        <v>2.98</v>
      </c>
      <c r="AC125" s="14">
        <v>34</v>
      </c>
      <c r="AD125" s="15">
        <v>7</v>
      </c>
      <c r="AE125" s="19">
        <v>3.7</v>
      </c>
      <c r="AF125" s="14">
        <v>34</v>
      </c>
      <c r="AG125" s="15">
        <v>7</v>
      </c>
      <c r="AH125" s="19">
        <v>3.7</v>
      </c>
    </row>
    <row r="126" spans="1:34" ht="15" x14ac:dyDescent="0.25">
      <c r="A126" s="12" t="s">
        <v>278</v>
      </c>
      <c r="B126" s="12" t="s">
        <v>279</v>
      </c>
      <c r="C126" s="18" t="s">
        <v>82</v>
      </c>
      <c r="D126" s="14">
        <v>31</v>
      </c>
      <c r="E126" s="20">
        <v>124</v>
      </c>
      <c r="F126" s="20">
        <v>9</v>
      </c>
      <c r="G126" s="21">
        <v>1.4929079999999999</v>
      </c>
      <c r="H126" s="14">
        <v>28</v>
      </c>
      <c r="I126" s="15">
        <v>137</v>
      </c>
      <c r="J126" s="15">
        <v>9</v>
      </c>
      <c r="K126" s="16">
        <v>2.1677520000000001</v>
      </c>
      <c r="L126" s="14">
        <v>27</v>
      </c>
      <c r="M126" s="15">
        <v>144</v>
      </c>
      <c r="N126" s="15">
        <v>9</v>
      </c>
      <c r="O126" s="19">
        <v>1.82</v>
      </c>
      <c r="P126" s="14">
        <v>28</v>
      </c>
      <c r="Q126" s="15">
        <v>143</v>
      </c>
      <c r="R126" s="15">
        <v>9</v>
      </c>
      <c r="S126" s="19">
        <v>1.94</v>
      </c>
      <c r="T126" s="14">
        <v>26</v>
      </c>
      <c r="U126" s="15">
        <v>9</v>
      </c>
      <c r="V126" s="19">
        <v>1.72</v>
      </c>
      <c r="W126" s="14">
        <v>25</v>
      </c>
      <c r="X126" s="15">
        <v>8</v>
      </c>
      <c r="Y126" s="19">
        <v>3.02</v>
      </c>
      <c r="Z126" s="14">
        <v>25</v>
      </c>
      <c r="AA126" s="15">
        <v>8</v>
      </c>
      <c r="AB126" s="19">
        <v>2.98</v>
      </c>
      <c r="AC126" s="14">
        <v>27</v>
      </c>
      <c r="AD126" s="15">
        <v>8</v>
      </c>
      <c r="AE126" s="19">
        <v>2.7</v>
      </c>
      <c r="AF126" s="14">
        <v>27</v>
      </c>
      <c r="AG126" s="15">
        <v>8</v>
      </c>
      <c r="AH126" s="19">
        <v>2.2000000000000002</v>
      </c>
    </row>
    <row r="127" spans="1:34" ht="15" x14ac:dyDescent="0.25">
      <c r="A127" s="12" t="s">
        <v>280</v>
      </c>
      <c r="B127" s="12" t="s">
        <v>281</v>
      </c>
      <c r="C127" s="18" t="s">
        <v>119</v>
      </c>
      <c r="D127" s="14">
        <v>31</v>
      </c>
      <c r="E127" s="20">
        <v>124</v>
      </c>
      <c r="F127" s="20">
        <v>7</v>
      </c>
      <c r="G127" s="21">
        <v>1.2806299999999999</v>
      </c>
      <c r="H127" s="14">
        <v>30</v>
      </c>
      <c r="I127" s="15">
        <v>126</v>
      </c>
      <c r="J127" s="15">
        <v>7</v>
      </c>
      <c r="K127" s="16">
        <v>2.540632</v>
      </c>
      <c r="L127" s="14">
        <v>29</v>
      </c>
      <c r="M127" s="15">
        <v>132</v>
      </c>
      <c r="N127" s="15">
        <v>7</v>
      </c>
      <c r="O127" s="19">
        <v>2.37</v>
      </c>
      <c r="P127" s="14">
        <v>29</v>
      </c>
      <c r="Q127" s="15">
        <v>135</v>
      </c>
      <c r="R127" s="15">
        <v>7</v>
      </c>
      <c r="S127" s="19">
        <v>2.59</v>
      </c>
      <c r="T127" s="14">
        <v>28</v>
      </c>
      <c r="U127" s="15">
        <v>7</v>
      </c>
      <c r="V127" s="19">
        <v>2.08</v>
      </c>
      <c r="W127" s="14">
        <v>28</v>
      </c>
      <c r="X127" s="15">
        <v>6</v>
      </c>
      <c r="Y127" s="19">
        <v>2.29</v>
      </c>
      <c r="Z127" s="14">
        <v>27</v>
      </c>
      <c r="AA127" s="15">
        <v>6</v>
      </c>
      <c r="AB127" s="19">
        <v>2.35</v>
      </c>
      <c r="AC127" s="14">
        <v>24</v>
      </c>
      <c r="AD127" s="15">
        <v>6</v>
      </c>
      <c r="AE127" s="19">
        <v>2.2999999999999998</v>
      </c>
      <c r="AF127" s="14">
        <v>24</v>
      </c>
      <c r="AG127" s="15">
        <v>6</v>
      </c>
      <c r="AH127" s="19">
        <v>1.8</v>
      </c>
    </row>
    <row r="128" spans="1:34" ht="15" x14ac:dyDescent="0.25">
      <c r="A128" s="12" t="s">
        <v>282</v>
      </c>
      <c r="B128" s="12" t="s">
        <v>283</v>
      </c>
      <c r="C128" s="18" t="s">
        <v>50</v>
      </c>
      <c r="D128" s="14">
        <v>31</v>
      </c>
      <c r="E128" s="20">
        <v>124</v>
      </c>
      <c r="F128" s="20">
        <v>9</v>
      </c>
      <c r="G128" s="21">
        <v>1.3813329999999999</v>
      </c>
      <c r="H128" s="14">
        <v>29</v>
      </c>
      <c r="I128" s="15">
        <v>130</v>
      </c>
      <c r="J128" s="15">
        <v>9</v>
      </c>
      <c r="K128" s="16">
        <v>1.725735</v>
      </c>
      <c r="L128" s="14">
        <v>28</v>
      </c>
      <c r="M128" s="15">
        <v>138</v>
      </c>
      <c r="N128" s="15">
        <v>9</v>
      </c>
      <c r="O128" s="19">
        <v>1.83</v>
      </c>
      <c r="P128" s="14">
        <v>29</v>
      </c>
      <c r="Q128" s="15">
        <v>135</v>
      </c>
      <c r="R128" s="15">
        <v>9</v>
      </c>
      <c r="S128" s="19">
        <v>1.69</v>
      </c>
      <c r="T128" s="14">
        <v>30</v>
      </c>
      <c r="U128" s="15">
        <v>8</v>
      </c>
      <c r="V128" s="19">
        <v>1.56</v>
      </c>
      <c r="W128" s="14">
        <v>31</v>
      </c>
      <c r="X128" s="15">
        <v>8</v>
      </c>
      <c r="Y128" s="19">
        <v>3.02</v>
      </c>
      <c r="Z128" s="14">
        <v>35</v>
      </c>
      <c r="AA128" s="15">
        <v>8</v>
      </c>
      <c r="AB128" s="19">
        <v>1.66</v>
      </c>
      <c r="AC128" s="14">
        <v>34</v>
      </c>
      <c r="AD128" s="15">
        <v>9</v>
      </c>
      <c r="AE128" s="19">
        <v>1.8</v>
      </c>
      <c r="AF128" s="14">
        <v>34</v>
      </c>
      <c r="AG128" s="15">
        <v>9</v>
      </c>
      <c r="AH128" s="19">
        <v>1.7</v>
      </c>
    </row>
    <row r="129" spans="1:34" ht="15" x14ac:dyDescent="0.25">
      <c r="A129" s="12" t="s">
        <v>284</v>
      </c>
      <c r="B129" s="12" t="s">
        <v>285</v>
      </c>
      <c r="C129" s="18" t="s">
        <v>29</v>
      </c>
      <c r="D129" s="14">
        <v>31</v>
      </c>
      <c r="E129" s="20">
        <v>124</v>
      </c>
      <c r="F129" s="20">
        <v>8</v>
      </c>
      <c r="G129" s="21">
        <v>1.7986690000000001</v>
      </c>
      <c r="H129" s="14">
        <v>32</v>
      </c>
      <c r="I129" s="15">
        <v>120</v>
      </c>
      <c r="J129" s="15">
        <v>8</v>
      </c>
      <c r="K129" s="16">
        <v>2.4613170000000002</v>
      </c>
      <c r="L129" s="14">
        <v>33</v>
      </c>
      <c r="M129" s="15">
        <v>117</v>
      </c>
      <c r="N129" s="15">
        <v>8</v>
      </c>
      <c r="O129" s="19">
        <v>2.06</v>
      </c>
      <c r="P129" s="14">
        <v>32</v>
      </c>
      <c r="Q129" s="15">
        <v>117</v>
      </c>
      <c r="R129" s="15">
        <v>8</v>
      </c>
      <c r="S129" s="19">
        <v>2.11</v>
      </c>
      <c r="T129" s="14">
        <v>32</v>
      </c>
      <c r="U129" s="15">
        <v>7</v>
      </c>
      <c r="V129" s="19">
        <v>2.12</v>
      </c>
      <c r="W129" s="14">
        <v>30</v>
      </c>
      <c r="X129" s="15">
        <v>7</v>
      </c>
      <c r="Y129" s="19">
        <v>3.12</v>
      </c>
      <c r="Z129" s="14">
        <v>29</v>
      </c>
      <c r="AA129" s="15">
        <v>7</v>
      </c>
      <c r="AB129" s="19">
        <v>3.24</v>
      </c>
      <c r="AC129" s="14">
        <v>28</v>
      </c>
      <c r="AD129" s="15">
        <v>8</v>
      </c>
      <c r="AE129" s="19">
        <v>3</v>
      </c>
      <c r="AF129" s="14">
        <v>27</v>
      </c>
      <c r="AG129" s="15">
        <v>8</v>
      </c>
      <c r="AH129" s="19">
        <v>2.2999999999999998</v>
      </c>
    </row>
    <row r="130" spans="1:34" ht="15" x14ac:dyDescent="0.25">
      <c r="A130" s="12" t="s">
        <v>286</v>
      </c>
      <c r="B130" s="12" t="s">
        <v>287</v>
      </c>
      <c r="C130" s="18" t="s">
        <v>119</v>
      </c>
      <c r="D130" s="14">
        <v>30</v>
      </c>
      <c r="E130" s="20">
        <v>129</v>
      </c>
      <c r="F130" s="20">
        <v>7</v>
      </c>
      <c r="G130" s="21">
        <v>5.0000169999999997</v>
      </c>
      <c r="H130" s="14">
        <v>30</v>
      </c>
      <c r="I130" s="15">
        <v>126</v>
      </c>
      <c r="J130" s="15">
        <v>7</v>
      </c>
      <c r="K130" s="16">
        <v>7.1617769999999998</v>
      </c>
      <c r="L130" s="14">
        <v>25</v>
      </c>
      <c r="M130" s="15">
        <v>152</v>
      </c>
      <c r="N130" s="15">
        <v>6</v>
      </c>
      <c r="O130" s="19">
        <v>4.09</v>
      </c>
      <c r="P130" s="14">
        <v>31</v>
      </c>
      <c r="Q130" s="15">
        <v>122</v>
      </c>
      <c r="R130" s="15">
        <v>7</v>
      </c>
      <c r="S130" s="19">
        <v>5.64</v>
      </c>
      <c r="T130" s="14">
        <v>30</v>
      </c>
      <c r="U130" s="15">
        <v>7</v>
      </c>
      <c r="V130" s="19">
        <v>5.13</v>
      </c>
      <c r="W130" s="14">
        <v>29</v>
      </c>
      <c r="X130" s="15">
        <v>6</v>
      </c>
      <c r="Y130" s="19">
        <v>3.25</v>
      </c>
      <c r="Z130" s="14">
        <v>29</v>
      </c>
      <c r="AA130" s="15">
        <v>6</v>
      </c>
      <c r="AB130" s="19">
        <v>3.02</v>
      </c>
      <c r="AC130" s="14">
        <v>28</v>
      </c>
      <c r="AD130" s="15">
        <v>6</v>
      </c>
      <c r="AE130" s="19">
        <v>3.5</v>
      </c>
      <c r="AF130" s="14">
        <v>27</v>
      </c>
      <c r="AG130" s="15">
        <v>6</v>
      </c>
      <c r="AH130" s="19">
        <v>2.5</v>
      </c>
    </row>
    <row r="131" spans="1:34" ht="15" x14ac:dyDescent="0.25">
      <c r="A131" s="12" t="s">
        <v>288</v>
      </c>
      <c r="B131" s="12" t="s">
        <v>289</v>
      </c>
      <c r="C131" s="18" t="s">
        <v>82</v>
      </c>
      <c r="D131" s="14">
        <v>30</v>
      </c>
      <c r="E131" s="20">
        <v>129</v>
      </c>
      <c r="F131" s="20">
        <v>6</v>
      </c>
      <c r="G131" s="21">
        <v>2.3482919999999998</v>
      </c>
      <c r="H131" s="14">
        <v>31</v>
      </c>
      <c r="I131" s="15">
        <v>123</v>
      </c>
      <c r="J131" s="15">
        <v>6</v>
      </c>
      <c r="K131" s="16">
        <v>2.4076029999999999</v>
      </c>
      <c r="L131" s="14">
        <v>31</v>
      </c>
      <c r="M131" s="15">
        <v>124</v>
      </c>
      <c r="N131" s="15">
        <v>4</v>
      </c>
      <c r="O131" s="19">
        <v>3.92</v>
      </c>
      <c r="P131" s="14">
        <v>32</v>
      </c>
      <c r="Q131" s="15">
        <v>117</v>
      </c>
      <c r="R131" s="15">
        <v>4</v>
      </c>
      <c r="S131" s="19">
        <v>3.22</v>
      </c>
      <c r="T131" s="14">
        <v>35</v>
      </c>
      <c r="U131" s="15">
        <v>4</v>
      </c>
      <c r="V131" s="19">
        <v>0.97</v>
      </c>
      <c r="W131" s="14">
        <v>34</v>
      </c>
      <c r="X131" s="15">
        <v>4</v>
      </c>
      <c r="Y131" s="19">
        <v>1.65</v>
      </c>
      <c r="Z131" s="14">
        <v>37</v>
      </c>
      <c r="AA131" s="15">
        <v>4</v>
      </c>
      <c r="AB131" s="19">
        <v>4.1900000000000004</v>
      </c>
      <c r="AC131" s="14">
        <v>34</v>
      </c>
      <c r="AD131" s="15">
        <v>5</v>
      </c>
      <c r="AE131" s="19">
        <v>1.5</v>
      </c>
      <c r="AF131" s="14">
        <v>35</v>
      </c>
      <c r="AG131" s="15">
        <v>5</v>
      </c>
      <c r="AH131" s="19">
        <v>2.1</v>
      </c>
    </row>
    <row r="132" spans="1:34" ht="15" x14ac:dyDescent="0.25">
      <c r="A132" s="12" t="s">
        <v>290</v>
      </c>
      <c r="B132" s="12" t="s">
        <v>291</v>
      </c>
      <c r="C132" s="18" t="s">
        <v>82</v>
      </c>
      <c r="D132" s="14">
        <v>30</v>
      </c>
      <c r="E132" s="20">
        <v>129</v>
      </c>
      <c r="F132" s="20">
        <v>9</v>
      </c>
      <c r="G132" s="21">
        <v>1.1565810000000001</v>
      </c>
      <c r="H132" s="14">
        <v>31</v>
      </c>
      <c r="I132" s="15">
        <v>123</v>
      </c>
      <c r="J132" s="15">
        <v>9</v>
      </c>
      <c r="K132" s="16">
        <v>1.779217</v>
      </c>
      <c r="L132" s="14">
        <v>32</v>
      </c>
      <c r="M132" s="15">
        <v>120</v>
      </c>
      <c r="N132" s="15">
        <v>9</v>
      </c>
      <c r="O132" s="19">
        <v>2.61</v>
      </c>
      <c r="P132" s="14">
        <v>31</v>
      </c>
      <c r="Q132" s="15">
        <v>122</v>
      </c>
      <c r="R132" s="15">
        <v>9</v>
      </c>
      <c r="S132" s="19">
        <v>1.85</v>
      </c>
      <c r="T132" s="14">
        <v>31</v>
      </c>
      <c r="U132" s="15">
        <v>9</v>
      </c>
      <c r="V132" s="19">
        <v>2.11</v>
      </c>
      <c r="W132" s="14">
        <v>31</v>
      </c>
      <c r="X132" s="15">
        <v>8</v>
      </c>
      <c r="Y132" s="19">
        <v>2.41</v>
      </c>
      <c r="Z132" s="14">
        <v>33</v>
      </c>
      <c r="AA132" s="15">
        <v>8</v>
      </c>
      <c r="AB132" s="19">
        <v>3.03</v>
      </c>
      <c r="AC132" s="14">
        <v>37</v>
      </c>
      <c r="AD132" s="15">
        <v>8</v>
      </c>
      <c r="AE132" s="19">
        <v>1.7</v>
      </c>
      <c r="AF132" s="14">
        <v>37</v>
      </c>
      <c r="AG132" s="15">
        <v>8</v>
      </c>
      <c r="AH132" s="19">
        <v>1.5</v>
      </c>
    </row>
    <row r="133" spans="1:34" ht="15" x14ac:dyDescent="0.25">
      <c r="A133" s="12" t="s">
        <v>292</v>
      </c>
      <c r="B133" s="12" t="s">
        <v>293</v>
      </c>
      <c r="C133" s="18" t="s">
        <v>82</v>
      </c>
      <c r="D133" s="14">
        <v>30</v>
      </c>
      <c r="E133" s="20">
        <v>129</v>
      </c>
      <c r="F133" s="20">
        <v>8</v>
      </c>
      <c r="G133" s="21">
        <v>1.4977199999999999</v>
      </c>
      <c r="H133" s="14">
        <v>29</v>
      </c>
      <c r="I133" s="15">
        <v>130</v>
      </c>
      <c r="J133" s="15">
        <v>8</v>
      </c>
      <c r="K133" s="16">
        <v>2.6204830000000001</v>
      </c>
      <c r="L133" s="14">
        <v>32</v>
      </c>
      <c r="M133" s="15">
        <v>120</v>
      </c>
      <c r="N133" s="15">
        <v>7</v>
      </c>
      <c r="O133" s="19">
        <v>1.38</v>
      </c>
      <c r="P133" s="14">
        <v>31</v>
      </c>
      <c r="Q133" s="15">
        <v>122</v>
      </c>
      <c r="R133" s="15">
        <v>7</v>
      </c>
      <c r="S133" s="19">
        <v>2.08</v>
      </c>
      <c r="T133" s="14">
        <v>32</v>
      </c>
      <c r="U133" s="15">
        <v>6</v>
      </c>
      <c r="V133" s="19">
        <v>1.75</v>
      </c>
      <c r="W133" s="14">
        <v>35</v>
      </c>
      <c r="X133" s="15">
        <v>6</v>
      </c>
      <c r="Y133" s="19">
        <v>1.89</v>
      </c>
      <c r="Z133" s="14">
        <v>32</v>
      </c>
      <c r="AA133" s="15">
        <v>6</v>
      </c>
      <c r="AB133" s="19">
        <v>3.37</v>
      </c>
      <c r="AC133" s="14">
        <v>28</v>
      </c>
      <c r="AD133" s="15">
        <v>6</v>
      </c>
      <c r="AE133" s="19">
        <v>3.3</v>
      </c>
      <c r="AF133" s="14">
        <v>34</v>
      </c>
      <c r="AG133" s="15">
        <v>6</v>
      </c>
      <c r="AH133" s="19">
        <v>4</v>
      </c>
    </row>
    <row r="134" spans="1:34" ht="15" x14ac:dyDescent="0.25">
      <c r="A134" s="12" t="s">
        <v>294</v>
      </c>
      <c r="B134" s="12" t="s">
        <v>295</v>
      </c>
      <c r="C134" s="18" t="s">
        <v>119</v>
      </c>
      <c r="D134" s="14">
        <v>30</v>
      </c>
      <c r="E134" s="20">
        <v>129</v>
      </c>
      <c r="F134" s="20">
        <v>9</v>
      </c>
      <c r="G134" s="21">
        <v>1.334187</v>
      </c>
      <c r="H134" s="14">
        <v>28</v>
      </c>
      <c r="I134" s="15">
        <v>137</v>
      </c>
      <c r="J134" s="15">
        <v>9</v>
      </c>
      <c r="K134" s="16">
        <v>2.4764390000000001</v>
      </c>
      <c r="L134" s="14">
        <v>28</v>
      </c>
      <c r="M134" s="15">
        <v>138</v>
      </c>
      <c r="N134" s="15">
        <v>9</v>
      </c>
      <c r="O134" s="19">
        <v>2.5099999999999998</v>
      </c>
      <c r="P134" s="14">
        <v>29</v>
      </c>
      <c r="Q134" s="15">
        <v>135</v>
      </c>
      <c r="R134" s="15">
        <v>9</v>
      </c>
      <c r="S134" s="19">
        <v>2.5</v>
      </c>
      <c r="T134" s="14">
        <v>29</v>
      </c>
      <c r="U134" s="15">
        <v>9</v>
      </c>
      <c r="V134" s="19">
        <v>2.73</v>
      </c>
      <c r="W134" s="14">
        <v>29</v>
      </c>
      <c r="X134" s="15">
        <v>8</v>
      </c>
      <c r="Y134" s="19">
        <v>2.52</v>
      </c>
      <c r="Z134" s="14">
        <v>27</v>
      </c>
      <c r="AA134" s="15">
        <v>8</v>
      </c>
      <c r="AB134" s="19">
        <v>2.61</v>
      </c>
      <c r="AC134" s="14">
        <v>28</v>
      </c>
      <c r="AD134" s="15">
        <v>9</v>
      </c>
      <c r="AE134" s="19">
        <v>2.2999999999999998</v>
      </c>
      <c r="AF134" s="14">
        <v>28</v>
      </c>
      <c r="AG134" s="15">
        <v>9</v>
      </c>
      <c r="AH134" s="19">
        <v>2.2000000000000002</v>
      </c>
    </row>
    <row r="135" spans="1:34" ht="15" x14ac:dyDescent="0.25">
      <c r="A135" s="12" t="s">
        <v>296</v>
      </c>
      <c r="B135" s="12" t="s">
        <v>297</v>
      </c>
      <c r="C135" s="18" t="s">
        <v>29</v>
      </c>
      <c r="D135" s="14">
        <v>29</v>
      </c>
      <c r="E135" s="20">
        <v>134</v>
      </c>
      <c r="F135" s="20">
        <v>5</v>
      </c>
      <c r="G135" s="21">
        <v>3.9530340000000002</v>
      </c>
      <c r="H135" s="14">
        <v>29</v>
      </c>
      <c r="I135" s="15">
        <v>130</v>
      </c>
      <c r="J135" s="15">
        <v>5</v>
      </c>
      <c r="K135" s="16">
        <v>4.9958739999999997</v>
      </c>
      <c r="L135" s="14">
        <v>29</v>
      </c>
      <c r="M135" s="15">
        <v>132</v>
      </c>
      <c r="N135" s="15">
        <v>5</v>
      </c>
      <c r="O135" s="19">
        <v>5.7</v>
      </c>
      <c r="P135" s="14">
        <v>29</v>
      </c>
      <c r="Q135" s="15">
        <v>135</v>
      </c>
      <c r="R135" s="15">
        <v>5</v>
      </c>
      <c r="S135" s="19">
        <v>5.89</v>
      </c>
      <c r="T135" s="14">
        <v>30</v>
      </c>
      <c r="U135" s="15">
        <v>4</v>
      </c>
      <c r="V135" s="19">
        <v>6.19</v>
      </c>
      <c r="W135" s="14">
        <v>25</v>
      </c>
      <c r="X135" s="15">
        <v>4</v>
      </c>
      <c r="Y135" s="19">
        <v>5.31</v>
      </c>
      <c r="Z135" s="14">
        <v>25</v>
      </c>
      <c r="AA135" s="15">
        <v>4</v>
      </c>
      <c r="AB135" s="19">
        <v>3.8</v>
      </c>
      <c r="AC135" s="14">
        <v>26</v>
      </c>
      <c r="AD135" s="15">
        <v>4</v>
      </c>
      <c r="AE135" s="19">
        <v>5</v>
      </c>
      <c r="AF135" s="14">
        <v>21</v>
      </c>
      <c r="AG135" s="15">
        <v>3</v>
      </c>
      <c r="AH135" s="19">
        <v>1.3</v>
      </c>
    </row>
    <row r="136" spans="1:34" ht="15" x14ac:dyDescent="0.25">
      <c r="A136" s="12" t="s">
        <v>298</v>
      </c>
      <c r="B136" s="12" t="s">
        <v>299</v>
      </c>
      <c r="C136" s="18" t="s">
        <v>82</v>
      </c>
      <c r="D136" s="14">
        <v>29</v>
      </c>
      <c r="E136" s="20">
        <v>134</v>
      </c>
      <c r="F136" s="20">
        <v>6</v>
      </c>
      <c r="G136" s="21">
        <v>1.6033820000000001</v>
      </c>
      <c r="H136" s="14">
        <v>28</v>
      </c>
      <c r="I136" s="15">
        <v>137</v>
      </c>
      <c r="J136" s="15">
        <v>6</v>
      </c>
      <c r="K136" s="16">
        <v>2.7291020000000001</v>
      </c>
      <c r="L136" s="14">
        <v>27</v>
      </c>
      <c r="M136" s="15">
        <v>144</v>
      </c>
      <c r="N136" s="15">
        <v>6</v>
      </c>
      <c r="O136" s="19">
        <v>2.95</v>
      </c>
      <c r="P136" s="14">
        <v>28</v>
      </c>
      <c r="Q136" s="15">
        <v>143</v>
      </c>
      <c r="R136" s="15">
        <v>6</v>
      </c>
      <c r="S136" s="19">
        <v>2.41</v>
      </c>
      <c r="T136" s="14">
        <v>27</v>
      </c>
      <c r="U136" s="15">
        <v>5</v>
      </c>
      <c r="V136" s="19">
        <v>3.62</v>
      </c>
      <c r="W136" s="14">
        <v>31</v>
      </c>
      <c r="X136" s="15">
        <v>5</v>
      </c>
      <c r="Y136" s="19">
        <v>5.07</v>
      </c>
      <c r="Z136" s="14">
        <v>30</v>
      </c>
      <c r="AA136" s="15">
        <v>5</v>
      </c>
      <c r="AB136" s="19">
        <v>4.2300000000000004</v>
      </c>
      <c r="AC136" s="14">
        <v>30</v>
      </c>
      <c r="AD136" s="15">
        <v>5</v>
      </c>
      <c r="AE136" s="19">
        <v>4.0999999999999996</v>
      </c>
      <c r="AF136" s="14">
        <v>31</v>
      </c>
      <c r="AG136" s="15">
        <v>5</v>
      </c>
      <c r="AH136" s="19">
        <v>3.5</v>
      </c>
    </row>
    <row r="137" spans="1:34" ht="15" x14ac:dyDescent="0.25">
      <c r="A137" s="12" t="s">
        <v>300</v>
      </c>
      <c r="B137" s="12" t="s">
        <v>301</v>
      </c>
      <c r="C137" s="18" t="s">
        <v>82</v>
      </c>
      <c r="D137" s="14">
        <v>29</v>
      </c>
      <c r="E137" s="20">
        <v>134</v>
      </c>
      <c r="F137" s="20">
        <v>7</v>
      </c>
      <c r="G137" s="21">
        <v>1.750591</v>
      </c>
      <c r="H137" s="14">
        <v>29</v>
      </c>
      <c r="I137" s="15">
        <v>130</v>
      </c>
      <c r="J137" s="15">
        <v>7</v>
      </c>
      <c r="K137" s="16">
        <v>2.4049</v>
      </c>
      <c r="L137" s="14">
        <v>30</v>
      </c>
      <c r="M137" s="15">
        <v>129</v>
      </c>
      <c r="N137" s="15">
        <v>6</v>
      </c>
      <c r="O137" s="19">
        <v>2.35</v>
      </c>
      <c r="P137" s="14">
        <v>32</v>
      </c>
      <c r="Q137" s="15">
        <v>117</v>
      </c>
      <c r="R137" s="15">
        <v>6</v>
      </c>
      <c r="S137" s="19">
        <v>3.29</v>
      </c>
      <c r="T137" s="14">
        <v>32</v>
      </c>
      <c r="U137" s="15">
        <v>5</v>
      </c>
      <c r="V137" s="19">
        <v>4.21</v>
      </c>
      <c r="W137" s="14">
        <v>32</v>
      </c>
      <c r="X137" s="15">
        <v>5</v>
      </c>
      <c r="Y137" s="19">
        <v>3.04</v>
      </c>
      <c r="Z137" s="14">
        <v>29</v>
      </c>
      <c r="AA137" s="15">
        <v>5</v>
      </c>
      <c r="AB137" s="19">
        <v>3.69</v>
      </c>
      <c r="AC137" s="14">
        <v>29</v>
      </c>
      <c r="AD137" s="15">
        <v>5</v>
      </c>
      <c r="AE137" s="19">
        <v>3.7</v>
      </c>
      <c r="AF137" s="14">
        <v>30</v>
      </c>
      <c r="AG137" s="15">
        <v>5</v>
      </c>
      <c r="AH137" s="19">
        <v>3.4</v>
      </c>
    </row>
    <row r="138" spans="1:34" ht="15" x14ac:dyDescent="0.25">
      <c r="A138" s="12" t="s">
        <v>302</v>
      </c>
      <c r="B138" s="12" t="s">
        <v>303</v>
      </c>
      <c r="C138" s="18" t="s">
        <v>50</v>
      </c>
      <c r="D138" s="14">
        <v>28</v>
      </c>
      <c r="E138" s="20">
        <v>137</v>
      </c>
      <c r="F138" s="20">
        <v>7</v>
      </c>
      <c r="G138" s="21">
        <v>1.9138109999999999</v>
      </c>
      <c r="H138" s="14">
        <v>28</v>
      </c>
      <c r="I138" s="15">
        <v>137</v>
      </c>
      <c r="J138" s="15">
        <v>7</v>
      </c>
      <c r="K138" s="16">
        <v>2.699341</v>
      </c>
      <c r="L138" s="14">
        <v>30</v>
      </c>
      <c r="M138" s="15">
        <v>129</v>
      </c>
      <c r="N138" s="15">
        <v>7</v>
      </c>
      <c r="O138" s="19">
        <v>2.57</v>
      </c>
      <c r="P138" s="14">
        <v>29</v>
      </c>
      <c r="Q138" s="15">
        <v>135</v>
      </c>
      <c r="R138" s="15">
        <v>7</v>
      </c>
      <c r="S138" s="19">
        <v>2.56</v>
      </c>
      <c r="T138" s="14">
        <v>31</v>
      </c>
      <c r="U138" s="15">
        <v>6</v>
      </c>
      <c r="V138" s="19">
        <v>1.89</v>
      </c>
      <c r="W138" s="14">
        <v>33</v>
      </c>
      <c r="X138" s="15">
        <v>6</v>
      </c>
      <c r="Y138" s="19">
        <v>2.63</v>
      </c>
      <c r="Z138" s="14">
        <v>32</v>
      </c>
      <c r="AA138" s="15">
        <v>6</v>
      </c>
      <c r="AB138" s="19">
        <v>3.3</v>
      </c>
      <c r="AC138" s="14">
        <v>29</v>
      </c>
      <c r="AD138" s="15">
        <v>6</v>
      </c>
      <c r="AE138" s="19">
        <v>3.5</v>
      </c>
      <c r="AF138" s="14">
        <v>32</v>
      </c>
      <c r="AG138" s="15">
        <v>6</v>
      </c>
      <c r="AH138" s="19">
        <v>2.7</v>
      </c>
    </row>
    <row r="139" spans="1:34" ht="15" x14ac:dyDescent="0.25">
      <c r="A139" s="12" t="s">
        <v>304</v>
      </c>
      <c r="B139" s="12" t="s">
        <v>305</v>
      </c>
      <c r="C139" s="18" t="s">
        <v>82</v>
      </c>
      <c r="D139" s="14">
        <v>28</v>
      </c>
      <c r="E139" s="20">
        <v>137</v>
      </c>
      <c r="F139" s="20">
        <v>8</v>
      </c>
      <c r="G139" s="21">
        <v>1.878107</v>
      </c>
      <c r="H139" s="14">
        <v>29</v>
      </c>
      <c r="I139" s="15">
        <v>130</v>
      </c>
      <c r="J139" s="15">
        <v>8</v>
      </c>
      <c r="K139" s="16">
        <v>2.499444</v>
      </c>
      <c r="L139" s="14">
        <v>28</v>
      </c>
      <c r="M139" s="15">
        <v>138</v>
      </c>
      <c r="N139" s="15">
        <v>6</v>
      </c>
      <c r="O139" s="19">
        <v>2.67</v>
      </c>
      <c r="P139" s="14">
        <v>27</v>
      </c>
      <c r="Q139" s="15">
        <v>148</v>
      </c>
      <c r="R139" s="15">
        <v>7</v>
      </c>
      <c r="S139" s="19">
        <v>2.37</v>
      </c>
      <c r="T139" s="14">
        <v>27</v>
      </c>
      <c r="U139" s="15">
        <v>5</v>
      </c>
      <c r="V139" s="19">
        <v>2.54</v>
      </c>
      <c r="W139" s="14">
        <v>25</v>
      </c>
      <c r="X139" s="15">
        <v>6</v>
      </c>
      <c r="Y139" s="19">
        <v>3.16</v>
      </c>
      <c r="Z139" s="14">
        <v>25</v>
      </c>
      <c r="AA139" s="15">
        <v>7</v>
      </c>
      <c r="AB139" s="19">
        <v>3.21</v>
      </c>
      <c r="AC139" s="14">
        <v>24</v>
      </c>
      <c r="AD139" s="15">
        <v>7</v>
      </c>
      <c r="AE139" s="19">
        <v>3.6</v>
      </c>
      <c r="AF139" s="14">
        <v>24</v>
      </c>
      <c r="AG139" s="15">
        <v>7</v>
      </c>
      <c r="AH139" s="19">
        <v>2.7</v>
      </c>
    </row>
    <row r="140" spans="1:34" ht="15" x14ac:dyDescent="0.25">
      <c r="A140" s="12" t="s">
        <v>306</v>
      </c>
      <c r="B140" s="12" t="s">
        <v>307</v>
      </c>
      <c r="C140" s="18" t="s">
        <v>82</v>
      </c>
      <c r="D140" s="14">
        <v>28</v>
      </c>
      <c r="E140" s="20">
        <v>137</v>
      </c>
      <c r="F140" s="20">
        <v>7</v>
      </c>
      <c r="G140" s="21">
        <v>2.0112540000000001</v>
      </c>
      <c r="H140" s="14">
        <v>28</v>
      </c>
      <c r="I140" s="15">
        <v>137</v>
      </c>
      <c r="J140" s="15">
        <v>7</v>
      </c>
      <c r="K140" s="16">
        <v>2.6673309999999999</v>
      </c>
      <c r="L140" s="14">
        <v>32</v>
      </c>
      <c r="M140" s="15">
        <v>120</v>
      </c>
      <c r="N140" s="15">
        <v>8</v>
      </c>
      <c r="O140" s="19">
        <v>3.31</v>
      </c>
      <c r="P140" s="14">
        <v>31</v>
      </c>
      <c r="Q140" s="15">
        <v>122</v>
      </c>
      <c r="R140" s="15">
        <v>8</v>
      </c>
      <c r="S140" s="19">
        <v>3.24</v>
      </c>
      <c r="T140" s="14">
        <v>37</v>
      </c>
      <c r="U140" s="15">
        <v>7</v>
      </c>
      <c r="V140" s="19">
        <v>3.43</v>
      </c>
      <c r="W140" s="14">
        <v>37</v>
      </c>
      <c r="X140" s="15">
        <v>7</v>
      </c>
      <c r="Y140" s="19">
        <v>4.22</v>
      </c>
      <c r="Z140" s="14">
        <v>37</v>
      </c>
      <c r="AA140" s="15">
        <v>6</v>
      </c>
      <c r="AB140" s="19">
        <v>3.09</v>
      </c>
      <c r="AC140" s="14">
        <v>38</v>
      </c>
      <c r="AD140" s="15">
        <v>7</v>
      </c>
      <c r="AE140" s="19">
        <v>3.3</v>
      </c>
      <c r="AF140" s="14">
        <v>41</v>
      </c>
      <c r="AG140" s="15">
        <v>7</v>
      </c>
      <c r="AH140" s="19">
        <v>3.9</v>
      </c>
    </row>
    <row r="141" spans="1:34" ht="15" x14ac:dyDescent="0.25">
      <c r="A141" s="12" t="s">
        <v>308</v>
      </c>
      <c r="B141" s="12" t="s">
        <v>309</v>
      </c>
      <c r="C141" s="18" t="s">
        <v>29</v>
      </c>
      <c r="D141" s="14">
        <v>28</v>
      </c>
      <c r="E141" s="20">
        <v>137</v>
      </c>
      <c r="F141" s="20">
        <v>7</v>
      </c>
      <c r="G141" s="21">
        <v>2.6501769999999998</v>
      </c>
      <c r="H141" s="14">
        <v>29</v>
      </c>
      <c r="I141" s="15">
        <v>130</v>
      </c>
      <c r="J141" s="15">
        <v>7</v>
      </c>
      <c r="K141" s="16">
        <v>4.2127920000000003</v>
      </c>
      <c r="L141" s="14">
        <v>29</v>
      </c>
      <c r="M141" s="15">
        <v>132</v>
      </c>
      <c r="N141" s="15">
        <v>7</v>
      </c>
      <c r="O141" s="19">
        <v>3.94</v>
      </c>
      <c r="P141" s="14">
        <v>30</v>
      </c>
      <c r="Q141" s="15">
        <v>130</v>
      </c>
      <c r="R141" s="15">
        <v>7</v>
      </c>
      <c r="S141" s="19">
        <v>3.91</v>
      </c>
      <c r="T141" s="14">
        <v>28</v>
      </c>
      <c r="U141" s="15">
        <v>8</v>
      </c>
      <c r="V141" s="19">
        <v>3.69</v>
      </c>
      <c r="W141" s="14">
        <v>22</v>
      </c>
      <c r="X141" s="15">
        <v>7</v>
      </c>
      <c r="Y141" s="19">
        <v>2.82</v>
      </c>
      <c r="Z141" s="14">
        <v>21</v>
      </c>
      <c r="AA141" s="15">
        <v>7</v>
      </c>
      <c r="AB141" s="19">
        <v>2.87</v>
      </c>
      <c r="AC141" s="14">
        <v>21</v>
      </c>
      <c r="AD141" s="15">
        <v>6</v>
      </c>
      <c r="AE141" s="19">
        <v>3.9</v>
      </c>
      <c r="AF141" s="14">
        <v>15</v>
      </c>
      <c r="AG141" s="15">
        <v>4</v>
      </c>
      <c r="AH141" s="19">
        <v>3.7</v>
      </c>
    </row>
    <row r="142" spans="1:34" ht="15" x14ac:dyDescent="0.25">
      <c r="A142" s="12" t="s">
        <v>310</v>
      </c>
      <c r="B142" s="12" t="s">
        <v>311</v>
      </c>
      <c r="C142" s="18" t="s">
        <v>50</v>
      </c>
      <c r="D142" s="14">
        <v>28</v>
      </c>
      <c r="E142" s="20">
        <v>137</v>
      </c>
      <c r="F142" s="20">
        <v>6</v>
      </c>
      <c r="G142" s="21">
        <v>2.1905549999999998</v>
      </c>
      <c r="H142" s="14">
        <v>28</v>
      </c>
      <c r="I142" s="15">
        <v>137</v>
      </c>
      <c r="J142" s="15">
        <v>6</v>
      </c>
      <c r="K142" s="16">
        <v>2.8354020000000002</v>
      </c>
      <c r="L142" s="14">
        <v>29</v>
      </c>
      <c r="M142" s="15">
        <v>132</v>
      </c>
      <c r="N142" s="15">
        <v>6</v>
      </c>
      <c r="O142" s="19">
        <v>3.05</v>
      </c>
      <c r="P142" s="14">
        <v>29</v>
      </c>
      <c r="Q142" s="15">
        <v>135</v>
      </c>
      <c r="R142" s="15">
        <v>6</v>
      </c>
      <c r="S142" s="19">
        <v>3.1</v>
      </c>
      <c r="T142" s="14">
        <v>30</v>
      </c>
      <c r="U142" s="15">
        <v>6</v>
      </c>
      <c r="V142" s="19">
        <v>2.68</v>
      </c>
      <c r="W142" s="14">
        <v>27</v>
      </c>
      <c r="X142" s="15">
        <v>5</v>
      </c>
      <c r="Y142" s="19">
        <v>2.85</v>
      </c>
      <c r="Z142" s="14">
        <v>24</v>
      </c>
      <c r="AA142" s="15">
        <v>5</v>
      </c>
      <c r="AB142" s="19">
        <v>2.95</v>
      </c>
      <c r="AC142" s="14">
        <v>24</v>
      </c>
      <c r="AD142" s="15">
        <v>5</v>
      </c>
      <c r="AE142" s="19">
        <v>3.1</v>
      </c>
      <c r="AF142" s="14">
        <v>25</v>
      </c>
      <c r="AG142" s="15">
        <v>5</v>
      </c>
      <c r="AH142" s="19">
        <v>2.9</v>
      </c>
    </row>
    <row r="143" spans="1:34" ht="15" x14ac:dyDescent="0.25">
      <c r="A143" s="12" t="s">
        <v>312</v>
      </c>
      <c r="B143" s="12" t="s">
        <v>313</v>
      </c>
      <c r="C143" s="18" t="s">
        <v>82</v>
      </c>
      <c r="D143" s="14">
        <v>27</v>
      </c>
      <c r="E143" s="20">
        <v>142</v>
      </c>
      <c r="F143" s="20">
        <v>7</v>
      </c>
      <c r="G143" s="21">
        <v>2.0111349999999999</v>
      </c>
      <c r="H143" s="14">
        <v>26</v>
      </c>
      <c r="I143" s="15">
        <v>146</v>
      </c>
      <c r="J143" s="15">
        <v>7</v>
      </c>
      <c r="K143" s="16">
        <v>1.8216270000000001</v>
      </c>
      <c r="L143" s="14">
        <v>19</v>
      </c>
      <c r="M143" s="15">
        <v>165</v>
      </c>
      <c r="N143" s="15">
        <v>6</v>
      </c>
      <c r="O143" s="19">
        <v>1.31</v>
      </c>
      <c r="P143" s="14">
        <v>19</v>
      </c>
      <c r="Q143" s="15">
        <v>167</v>
      </c>
      <c r="R143" s="15">
        <v>5</v>
      </c>
      <c r="S143" s="19">
        <v>1.28</v>
      </c>
      <c r="T143" s="14">
        <v>18</v>
      </c>
      <c r="U143" s="15">
        <v>4</v>
      </c>
      <c r="V143" s="19">
        <v>1.68</v>
      </c>
      <c r="W143" s="14">
        <v>15</v>
      </c>
      <c r="X143" s="15">
        <v>5</v>
      </c>
      <c r="Y143" s="19">
        <v>1.8</v>
      </c>
      <c r="Z143" s="14">
        <v>19</v>
      </c>
      <c r="AA143" s="15">
        <v>6</v>
      </c>
      <c r="AB143" s="19">
        <v>1.71</v>
      </c>
      <c r="AC143" s="14">
        <v>23</v>
      </c>
      <c r="AD143" s="15">
        <v>7</v>
      </c>
      <c r="AE143" s="19">
        <v>2.8</v>
      </c>
      <c r="AF143" s="14">
        <v>22</v>
      </c>
      <c r="AG143" s="15">
        <v>7</v>
      </c>
      <c r="AH143" s="19">
        <v>1.8</v>
      </c>
    </row>
    <row r="144" spans="1:34" ht="15" x14ac:dyDescent="0.25">
      <c r="A144" s="12" t="s">
        <v>314</v>
      </c>
      <c r="B144" s="12" t="s">
        <v>315</v>
      </c>
      <c r="C144" s="18" t="s">
        <v>82</v>
      </c>
      <c r="D144" s="14">
        <v>27</v>
      </c>
      <c r="E144" s="20">
        <v>142</v>
      </c>
      <c r="F144" s="20">
        <v>5</v>
      </c>
      <c r="G144" s="21">
        <v>1.529401</v>
      </c>
      <c r="H144" s="14">
        <v>30</v>
      </c>
      <c r="I144" s="15">
        <v>126</v>
      </c>
      <c r="J144" s="15">
        <v>5</v>
      </c>
      <c r="K144" s="16">
        <v>4.2766029999999997</v>
      </c>
      <c r="L144" s="14">
        <v>31</v>
      </c>
      <c r="M144" s="15">
        <v>124</v>
      </c>
      <c r="N144" s="15">
        <v>4</v>
      </c>
      <c r="O144" s="19">
        <v>5.38</v>
      </c>
      <c r="P144" s="14">
        <v>31</v>
      </c>
      <c r="Q144" s="15">
        <v>122</v>
      </c>
      <c r="R144" s="15">
        <v>4</v>
      </c>
      <c r="S144" s="19">
        <v>5.32</v>
      </c>
      <c r="T144" s="14">
        <v>30</v>
      </c>
      <c r="U144" s="15">
        <v>3</v>
      </c>
      <c r="V144" s="19">
        <v>8.23</v>
      </c>
      <c r="W144" s="14">
        <v>34</v>
      </c>
      <c r="X144" s="15">
        <v>3</v>
      </c>
      <c r="Y144" s="19">
        <v>9.07</v>
      </c>
      <c r="Z144" s="14">
        <v>34</v>
      </c>
      <c r="AA144" s="15">
        <v>3</v>
      </c>
      <c r="AB144" s="19">
        <v>9.1</v>
      </c>
      <c r="AC144" s="14">
        <v>36</v>
      </c>
      <c r="AD144" s="15">
        <v>3</v>
      </c>
      <c r="AE144" s="19">
        <v>8.6</v>
      </c>
      <c r="AF144" s="14">
        <v>36</v>
      </c>
      <c r="AG144" s="15">
        <v>3</v>
      </c>
      <c r="AH144" s="19">
        <v>8.6</v>
      </c>
    </row>
    <row r="145" spans="1:34" ht="15" x14ac:dyDescent="0.25">
      <c r="A145" s="12" t="s">
        <v>316</v>
      </c>
      <c r="B145" s="12" t="s">
        <v>317</v>
      </c>
      <c r="C145" s="18" t="s">
        <v>29</v>
      </c>
      <c r="D145" s="14">
        <v>27</v>
      </c>
      <c r="E145" s="20">
        <v>142</v>
      </c>
      <c r="F145" s="20">
        <v>6</v>
      </c>
      <c r="G145" s="21">
        <v>1.61913</v>
      </c>
      <c r="H145" s="14">
        <v>28</v>
      </c>
      <c r="I145" s="15">
        <v>137</v>
      </c>
      <c r="J145" s="15">
        <v>6</v>
      </c>
      <c r="K145" s="16">
        <v>2.3797990000000002</v>
      </c>
      <c r="L145" s="14">
        <v>28</v>
      </c>
      <c r="M145" s="15">
        <v>138</v>
      </c>
      <c r="N145" s="15">
        <v>6</v>
      </c>
      <c r="O145" s="19">
        <v>2.4700000000000002</v>
      </c>
      <c r="P145" s="14">
        <v>29</v>
      </c>
      <c r="Q145" s="15">
        <v>135</v>
      </c>
      <c r="R145" s="15">
        <v>6</v>
      </c>
      <c r="S145" s="19">
        <v>2.5499999999999998</v>
      </c>
      <c r="T145" s="14">
        <v>28</v>
      </c>
      <c r="U145" s="15">
        <v>5</v>
      </c>
      <c r="V145" s="19">
        <v>3.01</v>
      </c>
      <c r="W145" s="14">
        <v>25</v>
      </c>
      <c r="X145" s="15">
        <v>5</v>
      </c>
      <c r="Y145" s="19">
        <v>4.22</v>
      </c>
      <c r="Z145" s="14">
        <v>25</v>
      </c>
      <c r="AA145" s="15">
        <v>5</v>
      </c>
      <c r="AB145" s="19">
        <v>4.16</v>
      </c>
      <c r="AC145" s="14">
        <v>25</v>
      </c>
      <c r="AD145" s="15">
        <v>5</v>
      </c>
      <c r="AE145" s="19">
        <v>4.2</v>
      </c>
      <c r="AF145" s="14">
        <v>25</v>
      </c>
      <c r="AG145" s="15">
        <v>5</v>
      </c>
      <c r="AH145" s="19">
        <v>4.2</v>
      </c>
    </row>
    <row r="146" spans="1:34" ht="15" x14ac:dyDescent="0.25">
      <c r="A146" s="12" t="s">
        <v>318</v>
      </c>
      <c r="B146" s="12" t="s">
        <v>319</v>
      </c>
      <c r="C146" s="18" t="s">
        <v>82</v>
      </c>
      <c r="D146" s="14">
        <v>27</v>
      </c>
      <c r="E146" s="20">
        <v>142</v>
      </c>
      <c r="F146" s="20">
        <v>9</v>
      </c>
      <c r="G146" s="21">
        <v>1.1538360000000001</v>
      </c>
      <c r="H146" s="14">
        <v>28</v>
      </c>
      <c r="I146" s="15">
        <v>137</v>
      </c>
      <c r="J146" s="15">
        <v>9</v>
      </c>
      <c r="K146" s="16">
        <v>2.0350109999999999</v>
      </c>
      <c r="L146" s="14">
        <v>26</v>
      </c>
      <c r="M146" s="15">
        <v>149</v>
      </c>
      <c r="N146" s="15">
        <v>9</v>
      </c>
      <c r="O146" s="19">
        <v>2.13</v>
      </c>
      <c r="P146" s="14">
        <v>26</v>
      </c>
      <c r="Q146" s="15">
        <v>151</v>
      </c>
      <c r="R146" s="15">
        <v>9</v>
      </c>
      <c r="S146" s="19">
        <v>2.11</v>
      </c>
      <c r="T146" s="14">
        <v>25</v>
      </c>
      <c r="U146" s="15">
        <v>9</v>
      </c>
      <c r="V146" s="19">
        <v>2.2400000000000002</v>
      </c>
      <c r="W146" s="14">
        <v>25</v>
      </c>
      <c r="X146" s="15">
        <v>8</v>
      </c>
      <c r="Y146" s="19">
        <v>3.19</v>
      </c>
      <c r="Z146" s="14">
        <v>26</v>
      </c>
      <c r="AA146" s="15">
        <v>8</v>
      </c>
      <c r="AB146" s="19">
        <v>3.03</v>
      </c>
      <c r="AC146" s="14">
        <v>26</v>
      </c>
      <c r="AD146" s="15">
        <v>8</v>
      </c>
      <c r="AE146" s="19">
        <v>3.3</v>
      </c>
      <c r="AF146" s="14">
        <v>29</v>
      </c>
      <c r="AG146" s="15">
        <v>8</v>
      </c>
      <c r="AH146" s="19">
        <v>2.2000000000000002</v>
      </c>
    </row>
    <row r="147" spans="1:34" ht="15" x14ac:dyDescent="0.25">
      <c r="A147" s="12" t="s">
        <v>320</v>
      </c>
      <c r="B147" s="12" t="s">
        <v>321</v>
      </c>
      <c r="C147" s="18" t="s">
        <v>29</v>
      </c>
      <c r="D147" s="14">
        <v>26</v>
      </c>
      <c r="E147" s="20">
        <v>146</v>
      </c>
      <c r="F147" s="20">
        <v>8</v>
      </c>
      <c r="G147" s="21">
        <v>1.7156849999999999</v>
      </c>
      <c r="H147" s="14">
        <v>26</v>
      </c>
      <c r="I147" s="15">
        <v>146</v>
      </c>
      <c r="J147" s="15">
        <v>8</v>
      </c>
      <c r="K147" s="16">
        <v>2.6172819999999999</v>
      </c>
      <c r="L147" s="14">
        <v>26</v>
      </c>
      <c r="M147" s="15">
        <v>149</v>
      </c>
      <c r="N147" s="15">
        <v>8</v>
      </c>
      <c r="O147" s="19">
        <v>2.63</v>
      </c>
      <c r="P147" s="14">
        <v>28</v>
      </c>
      <c r="Q147" s="15">
        <v>143</v>
      </c>
      <c r="R147" s="15">
        <v>8</v>
      </c>
      <c r="S147" s="19">
        <v>3.19</v>
      </c>
      <c r="T147" s="14">
        <v>26</v>
      </c>
      <c r="U147" s="15">
        <v>7</v>
      </c>
      <c r="V147" s="19">
        <v>4.13</v>
      </c>
      <c r="W147" s="14">
        <v>25</v>
      </c>
      <c r="X147" s="15">
        <v>7</v>
      </c>
      <c r="Y147" s="19">
        <v>4.3</v>
      </c>
      <c r="Z147" s="14">
        <v>25</v>
      </c>
      <c r="AA147" s="15">
        <v>7</v>
      </c>
      <c r="AB147" s="19">
        <v>4.2300000000000004</v>
      </c>
      <c r="AC147" s="14">
        <v>27</v>
      </c>
      <c r="AD147" s="15">
        <v>7</v>
      </c>
      <c r="AE147" s="19">
        <v>4.0999999999999996</v>
      </c>
      <c r="AF147" s="14">
        <v>26</v>
      </c>
      <c r="AG147" s="15">
        <v>7</v>
      </c>
      <c r="AH147" s="19">
        <v>4.0999999999999996</v>
      </c>
    </row>
    <row r="148" spans="1:34" ht="15" x14ac:dyDescent="0.25">
      <c r="A148" s="12" t="s">
        <v>322</v>
      </c>
      <c r="B148" s="12" t="s">
        <v>323</v>
      </c>
      <c r="C148" s="18" t="s">
        <v>82</v>
      </c>
      <c r="D148" s="14">
        <v>26</v>
      </c>
      <c r="E148" s="20">
        <v>146</v>
      </c>
      <c r="F148" s="20">
        <v>5</v>
      </c>
      <c r="G148" s="21">
        <v>0.93264519999999995</v>
      </c>
      <c r="H148" s="14">
        <v>25</v>
      </c>
      <c r="I148" s="15">
        <v>153</v>
      </c>
      <c r="J148" s="15">
        <v>5</v>
      </c>
      <c r="K148" s="16">
        <v>1.428002</v>
      </c>
      <c r="L148" s="14">
        <v>26</v>
      </c>
      <c r="M148" s="15">
        <v>149</v>
      </c>
      <c r="N148" s="15">
        <v>5</v>
      </c>
      <c r="O148" s="19">
        <v>1.1399999999999999</v>
      </c>
      <c r="P148" s="14">
        <v>23</v>
      </c>
      <c r="Q148" s="15">
        <v>156</v>
      </c>
      <c r="R148" s="15">
        <v>5</v>
      </c>
      <c r="S148" s="19">
        <v>3.28</v>
      </c>
      <c r="T148" s="14">
        <v>20</v>
      </c>
      <c r="U148" s="15">
        <v>4</v>
      </c>
      <c r="V148" s="19">
        <v>4.04</v>
      </c>
      <c r="W148" s="14">
        <v>24</v>
      </c>
      <c r="X148" s="15">
        <v>4</v>
      </c>
      <c r="Y148" s="19">
        <v>1.44</v>
      </c>
      <c r="Z148" s="14">
        <v>24</v>
      </c>
      <c r="AA148" s="15">
        <v>4</v>
      </c>
      <c r="AB148" s="19">
        <v>1.33</v>
      </c>
      <c r="AC148" s="14">
        <v>25</v>
      </c>
      <c r="AD148" s="15">
        <v>4</v>
      </c>
      <c r="AE148" s="19">
        <v>5.4</v>
      </c>
      <c r="AF148" s="14">
        <v>26</v>
      </c>
      <c r="AG148" s="15">
        <v>4</v>
      </c>
      <c r="AH148" s="19">
        <v>2.4</v>
      </c>
    </row>
    <row r="149" spans="1:34" ht="15" x14ac:dyDescent="0.25">
      <c r="A149" s="12" t="s">
        <v>324</v>
      </c>
      <c r="B149" s="12" t="s">
        <v>325</v>
      </c>
      <c r="C149" s="18" t="s">
        <v>119</v>
      </c>
      <c r="D149" s="14">
        <v>26</v>
      </c>
      <c r="E149" s="20">
        <v>146</v>
      </c>
      <c r="F149" s="20">
        <v>7</v>
      </c>
      <c r="G149" s="21">
        <v>1.520405</v>
      </c>
      <c r="H149" s="14">
        <v>25</v>
      </c>
      <c r="I149" s="15">
        <v>153</v>
      </c>
      <c r="J149" s="15">
        <v>7</v>
      </c>
      <c r="K149" s="16">
        <v>2.0107300000000001</v>
      </c>
      <c r="L149" s="14">
        <v>23</v>
      </c>
      <c r="M149" s="15">
        <v>158</v>
      </c>
      <c r="N149" s="15">
        <v>7</v>
      </c>
      <c r="O149" s="19">
        <v>1.93</v>
      </c>
      <c r="P149" s="14">
        <v>22</v>
      </c>
      <c r="Q149" s="15">
        <v>157</v>
      </c>
      <c r="R149" s="15">
        <v>7</v>
      </c>
      <c r="S149" s="19">
        <v>2.11</v>
      </c>
      <c r="T149" s="14">
        <v>21</v>
      </c>
      <c r="U149" s="15">
        <v>7</v>
      </c>
      <c r="V149" s="19">
        <v>2.35</v>
      </c>
      <c r="W149" s="14">
        <v>19</v>
      </c>
      <c r="X149" s="15">
        <v>6</v>
      </c>
      <c r="Y149" s="19">
        <v>2.71</v>
      </c>
      <c r="Z149" s="14">
        <v>18</v>
      </c>
      <c r="AA149" s="15">
        <v>6</v>
      </c>
      <c r="AB149" s="19">
        <v>2.54</v>
      </c>
      <c r="AC149" s="14">
        <v>17</v>
      </c>
      <c r="AD149" s="15">
        <v>6</v>
      </c>
      <c r="AE149" s="19">
        <v>2</v>
      </c>
      <c r="AF149" s="14">
        <v>17</v>
      </c>
      <c r="AG149" s="15">
        <v>6</v>
      </c>
      <c r="AH149" s="19">
        <v>2</v>
      </c>
    </row>
    <row r="150" spans="1:34" ht="15" x14ac:dyDescent="0.25">
      <c r="A150" s="12" t="s">
        <v>326</v>
      </c>
      <c r="B150" s="12" t="s">
        <v>327</v>
      </c>
      <c r="C150" s="18" t="s">
        <v>82</v>
      </c>
      <c r="D150" s="14">
        <v>25</v>
      </c>
      <c r="E150" s="20">
        <v>149</v>
      </c>
      <c r="F150" s="20">
        <v>9</v>
      </c>
      <c r="G150" s="21">
        <v>1.3649439999999999</v>
      </c>
      <c r="H150" s="14">
        <v>25</v>
      </c>
      <c r="I150" s="15">
        <v>153</v>
      </c>
      <c r="J150" s="15">
        <v>9</v>
      </c>
      <c r="K150" s="16">
        <v>2.4244880000000002</v>
      </c>
      <c r="L150" s="14">
        <v>25</v>
      </c>
      <c r="M150" s="15">
        <v>152</v>
      </c>
      <c r="N150" s="15">
        <v>9</v>
      </c>
      <c r="O150" s="19">
        <v>2.4300000000000002</v>
      </c>
      <c r="P150" s="14">
        <v>25</v>
      </c>
      <c r="Q150" s="15">
        <v>153</v>
      </c>
      <c r="R150" s="15">
        <v>9</v>
      </c>
      <c r="S150" s="19">
        <v>2.58</v>
      </c>
      <c r="T150" s="14">
        <v>26</v>
      </c>
      <c r="U150" s="15">
        <v>9</v>
      </c>
      <c r="V150" s="19">
        <v>3.04</v>
      </c>
      <c r="W150" s="14">
        <v>27</v>
      </c>
      <c r="X150" s="15">
        <v>8</v>
      </c>
      <c r="Y150" s="19">
        <v>3.26</v>
      </c>
      <c r="Z150" s="14">
        <v>27</v>
      </c>
      <c r="AA150" s="15">
        <v>8</v>
      </c>
      <c r="AB150" s="19">
        <v>2.87</v>
      </c>
      <c r="AC150" s="14">
        <v>25</v>
      </c>
      <c r="AD150" s="15">
        <v>8</v>
      </c>
      <c r="AE150" s="19">
        <v>2.9</v>
      </c>
      <c r="AF150" s="14">
        <v>26</v>
      </c>
      <c r="AG150" s="15">
        <v>8</v>
      </c>
      <c r="AH150" s="19">
        <v>3.5</v>
      </c>
    </row>
    <row r="151" spans="1:34" ht="15" x14ac:dyDescent="0.25">
      <c r="A151" s="12" t="s">
        <v>328</v>
      </c>
      <c r="B151" s="12" t="s">
        <v>329</v>
      </c>
      <c r="C151" s="18" t="s">
        <v>50</v>
      </c>
      <c r="D151" s="14">
        <v>25</v>
      </c>
      <c r="E151" s="20">
        <v>149</v>
      </c>
      <c r="F151" s="20">
        <v>7</v>
      </c>
      <c r="G151" s="21">
        <v>1.380452</v>
      </c>
      <c r="H151" s="14">
        <v>26</v>
      </c>
      <c r="I151" s="15">
        <v>146</v>
      </c>
      <c r="J151" s="15">
        <v>7</v>
      </c>
      <c r="K151" s="16">
        <v>2.2317070000000001</v>
      </c>
      <c r="L151" s="14">
        <v>27</v>
      </c>
      <c r="M151" s="15">
        <v>144</v>
      </c>
      <c r="N151" s="15">
        <v>7</v>
      </c>
      <c r="O151" s="19">
        <v>2.56</v>
      </c>
      <c r="P151" s="14">
        <v>28</v>
      </c>
      <c r="Q151" s="15">
        <v>143</v>
      </c>
      <c r="R151" s="15">
        <v>7</v>
      </c>
      <c r="S151" s="19">
        <v>2.19</v>
      </c>
      <c r="T151" s="14">
        <v>28</v>
      </c>
      <c r="U151" s="15">
        <v>6</v>
      </c>
      <c r="V151" s="19">
        <v>2.58</v>
      </c>
      <c r="W151" s="14">
        <v>28</v>
      </c>
      <c r="X151" s="15">
        <v>6</v>
      </c>
      <c r="Y151" s="19">
        <v>3.46</v>
      </c>
      <c r="Z151" s="14">
        <v>32</v>
      </c>
      <c r="AA151" s="15">
        <v>6</v>
      </c>
      <c r="AB151" s="19">
        <v>2.96</v>
      </c>
      <c r="AC151" s="14">
        <v>29</v>
      </c>
      <c r="AD151" s="15">
        <v>6</v>
      </c>
      <c r="AE151" s="19">
        <v>2.6</v>
      </c>
      <c r="AF151" s="14">
        <v>33</v>
      </c>
      <c r="AG151" s="15">
        <v>6</v>
      </c>
      <c r="AH151" s="19">
        <v>2.7</v>
      </c>
    </row>
    <row r="152" spans="1:34" ht="15" x14ac:dyDescent="0.25">
      <c r="A152" s="12" t="s">
        <v>330</v>
      </c>
      <c r="B152" s="12" t="s">
        <v>331</v>
      </c>
      <c r="C152" s="18" t="s">
        <v>69</v>
      </c>
      <c r="D152" s="14">
        <v>25</v>
      </c>
      <c r="E152" s="20">
        <v>149</v>
      </c>
      <c r="F152" s="20">
        <v>7</v>
      </c>
      <c r="G152" s="21">
        <v>2.55992</v>
      </c>
      <c r="H152" s="14">
        <v>26</v>
      </c>
      <c r="I152" s="15">
        <v>146</v>
      </c>
      <c r="J152" s="15">
        <v>7</v>
      </c>
      <c r="K152" s="16">
        <v>3.6263019999999999</v>
      </c>
      <c r="L152" s="14">
        <v>28</v>
      </c>
      <c r="M152" s="15">
        <v>138</v>
      </c>
      <c r="N152" s="15">
        <v>7</v>
      </c>
      <c r="O152" s="19">
        <v>2.89</v>
      </c>
      <c r="P152" s="14">
        <v>30</v>
      </c>
      <c r="Q152" s="15">
        <v>130</v>
      </c>
      <c r="R152" s="15">
        <v>7</v>
      </c>
      <c r="S152" s="19">
        <v>3.51</v>
      </c>
      <c r="T152" s="14">
        <v>29</v>
      </c>
      <c r="U152" s="15">
        <v>7</v>
      </c>
      <c r="V152" s="19">
        <v>2.4700000000000002</v>
      </c>
      <c r="W152" s="14">
        <v>27</v>
      </c>
      <c r="X152" s="15">
        <v>6</v>
      </c>
      <c r="Y152" s="19">
        <v>3.28</v>
      </c>
      <c r="Z152" s="14">
        <v>27</v>
      </c>
      <c r="AA152" s="15">
        <v>6</v>
      </c>
      <c r="AB152" s="19">
        <v>4.72</v>
      </c>
      <c r="AC152" s="14">
        <v>25</v>
      </c>
      <c r="AD152" s="15">
        <v>6</v>
      </c>
      <c r="AE152" s="19">
        <v>3.9</v>
      </c>
      <c r="AF152" s="14">
        <v>28</v>
      </c>
      <c r="AG152" s="15">
        <v>6</v>
      </c>
      <c r="AH152" s="19">
        <v>4.5999999999999996</v>
      </c>
    </row>
    <row r="153" spans="1:34" ht="15" x14ac:dyDescent="0.25">
      <c r="A153" s="12" t="s">
        <v>332</v>
      </c>
      <c r="B153" s="12" t="s">
        <v>333</v>
      </c>
      <c r="C153" s="18" t="s">
        <v>69</v>
      </c>
      <c r="D153" s="14">
        <v>25</v>
      </c>
      <c r="E153" s="20">
        <v>149</v>
      </c>
      <c r="F153" s="20">
        <v>7</v>
      </c>
      <c r="G153" s="21">
        <v>1.153654</v>
      </c>
      <c r="H153" s="14">
        <v>28</v>
      </c>
      <c r="I153" s="15">
        <v>137</v>
      </c>
      <c r="J153" s="15">
        <v>7</v>
      </c>
      <c r="K153" s="16">
        <v>2.271487</v>
      </c>
      <c r="L153" s="14">
        <v>28</v>
      </c>
      <c r="M153" s="15">
        <v>138</v>
      </c>
      <c r="N153" s="15">
        <v>7</v>
      </c>
      <c r="O153" s="19">
        <v>2.2799999999999998</v>
      </c>
      <c r="P153" s="14">
        <v>28</v>
      </c>
      <c r="Q153" s="15">
        <v>143</v>
      </c>
      <c r="R153" s="15">
        <v>7</v>
      </c>
      <c r="S153" s="19">
        <v>2.11</v>
      </c>
      <c r="T153" s="14">
        <v>28</v>
      </c>
      <c r="U153" s="15">
        <v>7</v>
      </c>
      <c r="V153" s="19">
        <v>2.5</v>
      </c>
      <c r="W153" s="14">
        <v>28</v>
      </c>
      <c r="X153" s="15">
        <v>6</v>
      </c>
      <c r="Y153" s="19">
        <v>3.22</v>
      </c>
      <c r="Z153" s="14">
        <v>27</v>
      </c>
      <c r="AA153" s="15">
        <v>6</v>
      </c>
      <c r="AB153" s="19">
        <v>3.37</v>
      </c>
      <c r="AC153" s="14">
        <v>28</v>
      </c>
      <c r="AD153" s="15">
        <v>6</v>
      </c>
      <c r="AE153" s="19">
        <v>3.3</v>
      </c>
      <c r="AF153" s="14">
        <v>30</v>
      </c>
      <c r="AG153" s="15">
        <v>6</v>
      </c>
      <c r="AH153" s="19">
        <v>2.2999999999999998</v>
      </c>
    </row>
    <row r="154" spans="1:34" ht="15" x14ac:dyDescent="0.25">
      <c r="A154" s="12" t="s">
        <v>334</v>
      </c>
      <c r="B154" s="12" t="s">
        <v>335</v>
      </c>
      <c r="C154" s="18" t="s">
        <v>82</v>
      </c>
      <c r="D154" s="14">
        <v>25</v>
      </c>
      <c r="E154" s="20">
        <v>149</v>
      </c>
      <c r="F154" s="20">
        <v>8</v>
      </c>
      <c r="G154" s="21">
        <v>1.5113080000000001</v>
      </c>
      <c r="H154" s="14">
        <v>24</v>
      </c>
      <c r="I154" s="15">
        <v>158</v>
      </c>
      <c r="J154" s="15">
        <v>8</v>
      </c>
      <c r="K154" s="16">
        <v>2.4753349999999998</v>
      </c>
      <c r="L154" s="14">
        <v>25</v>
      </c>
      <c r="M154" s="15">
        <v>152</v>
      </c>
      <c r="N154" s="15">
        <v>7</v>
      </c>
      <c r="O154" s="19">
        <v>2.64</v>
      </c>
      <c r="P154" s="14">
        <v>24</v>
      </c>
      <c r="Q154" s="15">
        <v>155</v>
      </c>
      <c r="R154" s="15">
        <v>8</v>
      </c>
      <c r="S154" s="19">
        <v>2.72</v>
      </c>
      <c r="T154" s="14">
        <v>26</v>
      </c>
      <c r="U154" s="15">
        <v>7</v>
      </c>
      <c r="V154" s="19">
        <v>2.88</v>
      </c>
      <c r="W154" s="14">
        <v>28</v>
      </c>
      <c r="X154" s="15">
        <v>7</v>
      </c>
      <c r="Y154" s="19">
        <v>2.99</v>
      </c>
      <c r="Z154" s="14">
        <v>28</v>
      </c>
      <c r="AA154" s="15">
        <v>8</v>
      </c>
      <c r="AB154" s="19">
        <v>3.38</v>
      </c>
      <c r="AC154" s="14">
        <v>28</v>
      </c>
      <c r="AD154" s="15">
        <v>8</v>
      </c>
      <c r="AE154" s="19">
        <v>1.9</v>
      </c>
      <c r="AF154" s="14">
        <v>32</v>
      </c>
      <c r="AG154" s="15">
        <v>8</v>
      </c>
      <c r="AH154" s="19">
        <v>3.2</v>
      </c>
    </row>
    <row r="155" spans="1:34" ht="15" x14ac:dyDescent="0.25">
      <c r="A155" s="12" t="s">
        <v>336</v>
      </c>
      <c r="B155" s="12" t="s">
        <v>337</v>
      </c>
      <c r="C155" s="18" t="s">
        <v>82</v>
      </c>
      <c r="D155" s="14">
        <v>25</v>
      </c>
      <c r="E155" s="20">
        <v>149</v>
      </c>
      <c r="F155" s="20">
        <v>9</v>
      </c>
      <c r="G155" s="21">
        <v>1.597154</v>
      </c>
      <c r="H155" s="14">
        <v>26</v>
      </c>
      <c r="I155" s="15">
        <v>146</v>
      </c>
      <c r="J155" s="15">
        <v>9</v>
      </c>
      <c r="K155" s="16">
        <v>2.9773710000000002</v>
      </c>
      <c r="L155" s="14">
        <v>23</v>
      </c>
      <c r="M155" s="15">
        <v>158</v>
      </c>
      <c r="N155" s="15">
        <v>8</v>
      </c>
      <c r="O155" s="19">
        <v>2.64</v>
      </c>
      <c r="P155" s="14">
        <v>25</v>
      </c>
      <c r="Q155" s="15">
        <v>153</v>
      </c>
      <c r="R155" s="15">
        <v>8</v>
      </c>
      <c r="S155" s="19">
        <v>2.87</v>
      </c>
      <c r="T155" s="14">
        <v>27</v>
      </c>
      <c r="U155" s="15">
        <v>8</v>
      </c>
      <c r="V155" s="19">
        <v>2.57</v>
      </c>
      <c r="W155" s="14">
        <v>31</v>
      </c>
      <c r="X155" s="15">
        <v>7</v>
      </c>
      <c r="Y155" s="19">
        <v>1.97</v>
      </c>
      <c r="Z155" s="14">
        <v>31</v>
      </c>
      <c r="AA155" s="15">
        <v>7</v>
      </c>
      <c r="AB155" s="19">
        <v>1.89</v>
      </c>
      <c r="AC155" s="14">
        <v>30</v>
      </c>
      <c r="AD155" s="15">
        <v>7</v>
      </c>
      <c r="AE155" s="19">
        <v>2</v>
      </c>
      <c r="AF155" s="14">
        <v>31</v>
      </c>
      <c r="AG155" s="15">
        <v>7</v>
      </c>
      <c r="AH155" s="19">
        <v>1.6</v>
      </c>
    </row>
    <row r="156" spans="1:34" ht="15" x14ac:dyDescent="0.25">
      <c r="A156" s="12" t="s">
        <v>338</v>
      </c>
      <c r="B156" s="12" t="s">
        <v>339</v>
      </c>
      <c r="C156" s="18" t="s">
        <v>82</v>
      </c>
      <c r="D156" s="14">
        <v>25</v>
      </c>
      <c r="E156" s="20">
        <v>149</v>
      </c>
      <c r="F156" s="20">
        <v>8</v>
      </c>
      <c r="G156" s="21">
        <v>1.4486399999999999</v>
      </c>
      <c r="H156" s="14">
        <v>26</v>
      </c>
      <c r="I156" s="15">
        <v>146</v>
      </c>
      <c r="J156" s="15">
        <v>8</v>
      </c>
      <c r="K156" s="16">
        <v>1.8681289999999999</v>
      </c>
      <c r="L156" s="14">
        <v>27</v>
      </c>
      <c r="M156" s="15">
        <v>144</v>
      </c>
      <c r="N156" s="15">
        <v>9</v>
      </c>
      <c r="O156" s="19">
        <v>2.0299999999999998</v>
      </c>
      <c r="P156" s="14">
        <v>27</v>
      </c>
      <c r="Q156" s="15">
        <v>148</v>
      </c>
      <c r="R156" s="15">
        <v>9</v>
      </c>
      <c r="S156" s="19">
        <v>1.97</v>
      </c>
      <c r="T156" s="14">
        <v>28</v>
      </c>
      <c r="U156" s="15">
        <v>9</v>
      </c>
      <c r="V156" s="19">
        <v>1.98</v>
      </c>
      <c r="W156" s="14">
        <v>26</v>
      </c>
      <c r="X156" s="15">
        <v>8</v>
      </c>
      <c r="Y156" s="19">
        <v>2.2400000000000002</v>
      </c>
      <c r="Z156" s="14">
        <v>27</v>
      </c>
      <c r="AA156" s="15">
        <v>8</v>
      </c>
      <c r="AB156" s="19">
        <v>2.82</v>
      </c>
      <c r="AC156" s="14">
        <v>25</v>
      </c>
      <c r="AD156" s="15">
        <v>9</v>
      </c>
      <c r="AE156" s="19">
        <v>3.1</v>
      </c>
      <c r="AF156" s="14">
        <v>27</v>
      </c>
      <c r="AG156" s="15">
        <v>9</v>
      </c>
      <c r="AH156" s="19">
        <v>2.7</v>
      </c>
    </row>
    <row r="157" spans="1:34" ht="15" x14ac:dyDescent="0.25">
      <c r="A157" s="12" t="s">
        <v>340</v>
      </c>
      <c r="B157" s="12" t="s">
        <v>341</v>
      </c>
      <c r="C157" s="18" t="s">
        <v>119</v>
      </c>
      <c r="D157" s="14">
        <v>25</v>
      </c>
      <c r="E157" s="20">
        <v>149</v>
      </c>
      <c r="F157" s="20">
        <v>6</v>
      </c>
      <c r="G157" s="21">
        <v>5.0866410000000002</v>
      </c>
      <c r="H157" s="14">
        <v>25</v>
      </c>
      <c r="I157" s="15">
        <v>153</v>
      </c>
      <c r="J157" s="15">
        <v>6</v>
      </c>
      <c r="K157" s="16">
        <v>6.6599760000000003</v>
      </c>
      <c r="L157" s="14">
        <v>25</v>
      </c>
      <c r="M157" s="15">
        <v>152</v>
      </c>
      <c r="N157" s="15">
        <v>6</v>
      </c>
      <c r="O157" s="19">
        <v>5.73</v>
      </c>
      <c r="P157" s="14">
        <v>21</v>
      </c>
      <c r="Q157" s="15">
        <v>161</v>
      </c>
      <c r="R157" s="15">
        <v>5</v>
      </c>
      <c r="S157" s="19">
        <v>2.36</v>
      </c>
      <c r="T157" s="14">
        <v>25</v>
      </c>
      <c r="U157" s="15">
        <v>6</v>
      </c>
      <c r="V157" s="19">
        <v>5.26</v>
      </c>
      <c r="W157" s="14">
        <v>26</v>
      </c>
      <c r="X157" s="15">
        <v>5</v>
      </c>
      <c r="Y157" s="19">
        <v>7.36</v>
      </c>
      <c r="Z157" s="14">
        <v>23</v>
      </c>
      <c r="AA157" s="15">
        <v>5</v>
      </c>
      <c r="AB157" s="19">
        <v>5.32</v>
      </c>
      <c r="AC157" s="14">
        <v>22</v>
      </c>
      <c r="AD157" s="15">
        <v>5</v>
      </c>
      <c r="AE157" s="19">
        <v>3.8</v>
      </c>
      <c r="AF157" s="14">
        <v>22</v>
      </c>
      <c r="AG157" s="15">
        <v>5</v>
      </c>
      <c r="AH157" s="19">
        <v>3.8</v>
      </c>
    </row>
    <row r="158" spans="1:34" ht="15" x14ac:dyDescent="0.25">
      <c r="A158" s="12" t="s">
        <v>342</v>
      </c>
      <c r="B158" s="12" t="s">
        <v>343</v>
      </c>
      <c r="C158" s="18" t="s">
        <v>50</v>
      </c>
      <c r="D158" s="14">
        <v>24</v>
      </c>
      <c r="E158" s="20">
        <v>157</v>
      </c>
      <c r="F158" s="20">
        <v>7</v>
      </c>
      <c r="G158" s="21">
        <v>1.523377</v>
      </c>
      <c r="H158" s="14">
        <v>26</v>
      </c>
      <c r="I158" s="15">
        <v>146</v>
      </c>
      <c r="J158" s="15">
        <v>7</v>
      </c>
      <c r="K158" s="16">
        <v>3.2541639999999998</v>
      </c>
      <c r="L158" s="14">
        <v>29</v>
      </c>
      <c r="M158" s="15">
        <v>132</v>
      </c>
      <c r="N158" s="15">
        <v>8</v>
      </c>
      <c r="O158" s="19">
        <v>2.42</v>
      </c>
      <c r="P158" s="14">
        <v>29</v>
      </c>
      <c r="Q158" s="15">
        <v>135</v>
      </c>
      <c r="R158" s="15">
        <v>8</v>
      </c>
      <c r="S158" s="19">
        <v>2.3199999999999998</v>
      </c>
      <c r="T158" s="14">
        <v>30</v>
      </c>
      <c r="U158" s="15">
        <v>7</v>
      </c>
      <c r="V158" s="19">
        <v>3.05</v>
      </c>
      <c r="W158" s="14">
        <v>31</v>
      </c>
      <c r="X158" s="15">
        <v>7</v>
      </c>
      <c r="Y158" s="19">
        <v>4.12</v>
      </c>
      <c r="Z158" s="14">
        <v>29</v>
      </c>
      <c r="AA158" s="15">
        <v>6</v>
      </c>
      <c r="AB158" s="19">
        <v>3.49</v>
      </c>
      <c r="AC158" s="14">
        <v>26</v>
      </c>
      <c r="AD158" s="15">
        <v>6</v>
      </c>
      <c r="AE158" s="19">
        <v>2.5</v>
      </c>
      <c r="AF158" s="14">
        <v>28</v>
      </c>
      <c r="AG158" s="15">
        <v>6</v>
      </c>
      <c r="AH158" s="19">
        <v>2.4</v>
      </c>
    </row>
    <row r="159" spans="1:34" ht="15" x14ac:dyDescent="0.25">
      <c r="A159" s="12" t="s">
        <v>344</v>
      </c>
      <c r="B159" s="12" t="s">
        <v>345</v>
      </c>
      <c r="C159" s="18" t="s">
        <v>82</v>
      </c>
      <c r="D159" s="14">
        <v>24</v>
      </c>
      <c r="E159" s="20">
        <v>157</v>
      </c>
      <c r="F159" s="20">
        <v>9</v>
      </c>
      <c r="G159" s="21">
        <v>1.3525860000000001</v>
      </c>
      <c r="H159" s="14">
        <v>24</v>
      </c>
      <c r="I159" s="15">
        <v>158</v>
      </c>
      <c r="J159" s="15">
        <v>9</v>
      </c>
      <c r="K159" s="16">
        <v>2.3077450000000002</v>
      </c>
      <c r="L159" s="14">
        <v>22</v>
      </c>
      <c r="M159" s="15">
        <v>160</v>
      </c>
      <c r="N159" s="15">
        <v>9</v>
      </c>
      <c r="O159" s="19">
        <v>2.29</v>
      </c>
      <c r="P159" s="14">
        <v>22</v>
      </c>
      <c r="Q159" s="15">
        <v>157</v>
      </c>
      <c r="R159" s="15">
        <v>9</v>
      </c>
      <c r="S159" s="19">
        <v>2.2200000000000002</v>
      </c>
      <c r="T159" s="14">
        <v>22</v>
      </c>
      <c r="U159" s="15">
        <v>9</v>
      </c>
      <c r="V159" s="19">
        <v>2.59</v>
      </c>
      <c r="W159" s="14">
        <v>21</v>
      </c>
      <c r="X159" s="15">
        <v>8</v>
      </c>
      <c r="Y159" s="19">
        <v>4.54</v>
      </c>
      <c r="Z159" s="14">
        <v>21</v>
      </c>
      <c r="AA159" s="15">
        <v>8</v>
      </c>
      <c r="AB159" s="19">
        <v>4.18</v>
      </c>
      <c r="AC159" s="14">
        <v>21</v>
      </c>
      <c r="AD159" s="15">
        <v>8</v>
      </c>
      <c r="AE159" s="19">
        <v>4.3</v>
      </c>
      <c r="AF159" s="14">
        <v>20</v>
      </c>
      <c r="AG159" s="15">
        <v>8</v>
      </c>
      <c r="AH159" s="19">
        <v>4.3</v>
      </c>
    </row>
    <row r="160" spans="1:34" ht="15" x14ac:dyDescent="0.25">
      <c r="A160" s="12" t="s">
        <v>346</v>
      </c>
      <c r="B160" s="12" t="s">
        <v>347</v>
      </c>
      <c r="C160" s="18" t="s">
        <v>50</v>
      </c>
      <c r="D160" s="14">
        <v>22</v>
      </c>
      <c r="E160" s="20">
        <v>159</v>
      </c>
      <c r="F160" s="20">
        <v>7</v>
      </c>
      <c r="G160" s="21">
        <v>0.89837400000000001</v>
      </c>
      <c r="H160" s="14">
        <v>22</v>
      </c>
      <c r="I160" s="15">
        <v>161</v>
      </c>
      <c r="J160" s="15">
        <v>7</v>
      </c>
      <c r="K160" s="16">
        <v>1.162477</v>
      </c>
      <c r="L160" s="14">
        <v>25</v>
      </c>
      <c r="M160" s="15">
        <v>152</v>
      </c>
      <c r="N160" s="15">
        <v>8</v>
      </c>
      <c r="O160" s="19">
        <v>1.1299999999999999</v>
      </c>
      <c r="P160" s="14">
        <v>26</v>
      </c>
      <c r="Q160" s="15">
        <v>151</v>
      </c>
      <c r="R160" s="15">
        <v>8</v>
      </c>
      <c r="S160" s="19">
        <v>1.29</v>
      </c>
      <c r="T160" s="14">
        <v>26</v>
      </c>
      <c r="U160" s="15">
        <v>7</v>
      </c>
      <c r="V160" s="19">
        <v>1.98</v>
      </c>
      <c r="W160" s="14">
        <v>27</v>
      </c>
      <c r="X160" s="15">
        <v>7</v>
      </c>
      <c r="Y160" s="19">
        <v>2.5</v>
      </c>
      <c r="Z160" s="14">
        <v>28</v>
      </c>
      <c r="AA160" s="15">
        <v>7</v>
      </c>
      <c r="AB160" s="19">
        <v>2.0299999999999998</v>
      </c>
      <c r="AC160" s="14">
        <v>28</v>
      </c>
      <c r="AD160" s="15">
        <v>7</v>
      </c>
      <c r="AE160" s="19">
        <v>2.4</v>
      </c>
      <c r="AF160" s="14">
        <v>29</v>
      </c>
      <c r="AG160" s="15">
        <v>7</v>
      </c>
      <c r="AH160" s="19">
        <v>2.1</v>
      </c>
    </row>
    <row r="161" spans="1:34" ht="15" x14ac:dyDescent="0.25">
      <c r="A161" s="12" t="s">
        <v>348</v>
      </c>
      <c r="B161" s="12" t="s">
        <v>349</v>
      </c>
      <c r="C161" s="18" t="s">
        <v>29</v>
      </c>
      <c r="D161" s="14">
        <v>21</v>
      </c>
      <c r="E161" s="20">
        <v>160</v>
      </c>
      <c r="F161" s="20">
        <v>8</v>
      </c>
      <c r="G161" s="21">
        <v>2.3227129999999998</v>
      </c>
      <c r="H161" s="14">
        <v>20</v>
      </c>
      <c r="I161" s="15">
        <v>162</v>
      </c>
      <c r="J161" s="15">
        <v>8</v>
      </c>
      <c r="K161" s="16">
        <v>3.4095140000000002</v>
      </c>
      <c r="L161" s="14">
        <v>20</v>
      </c>
      <c r="M161" s="15">
        <v>161</v>
      </c>
      <c r="N161" s="15">
        <v>8</v>
      </c>
      <c r="O161" s="19">
        <v>2.58</v>
      </c>
      <c r="P161" s="14">
        <v>21</v>
      </c>
      <c r="Q161" s="15">
        <v>161</v>
      </c>
      <c r="R161" s="15">
        <v>8</v>
      </c>
      <c r="S161" s="19">
        <v>2.4300000000000002</v>
      </c>
      <c r="T161" s="14">
        <v>21</v>
      </c>
      <c r="U161" s="15">
        <v>8</v>
      </c>
      <c r="V161" s="19">
        <v>2.82</v>
      </c>
      <c r="W161" s="14">
        <v>21</v>
      </c>
      <c r="X161" s="15">
        <v>7</v>
      </c>
      <c r="Y161" s="19">
        <v>3.87</v>
      </c>
      <c r="Z161" s="14">
        <v>21</v>
      </c>
      <c r="AA161" s="15">
        <v>7</v>
      </c>
      <c r="AB161" s="19">
        <v>2.25</v>
      </c>
      <c r="AC161" s="14">
        <v>20</v>
      </c>
      <c r="AD161" s="15">
        <v>7</v>
      </c>
      <c r="AE161" s="19">
        <v>3</v>
      </c>
      <c r="AF161" s="14">
        <v>22</v>
      </c>
      <c r="AG161" s="15">
        <v>7</v>
      </c>
      <c r="AH161" s="19">
        <v>3.1</v>
      </c>
    </row>
    <row r="162" spans="1:34" ht="15" x14ac:dyDescent="0.25">
      <c r="A162" s="12" t="s">
        <v>350</v>
      </c>
      <c r="B162" s="12" t="s">
        <v>351</v>
      </c>
      <c r="C162" s="18" t="s">
        <v>82</v>
      </c>
      <c r="D162" s="14">
        <v>21</v>
      </c>
      <c r="E162" s="20">
        <v>160</v>
      </c>
      <c r="F162" s="20">
        <v>6</v>
      </c>
      <c r="G162" s="21">
        <v>1.710202</v>
      </c>
      <c r="H162" s="14">
        <v>20</v>
      </c>
      <c r="I162" s="15">
        <v>162</v>
      </c>
      <c r="J162" s="15">
        <v>6</v>
      </c>
      <c r="K162" s="16">
        <v>2.451336</v>
      </c>
      <c r="L162" s="14">
        <v>19</v>
      </c>
      <c r="M162" s="15">
        <v>165</v>
      </c>
      <c r="N162" s="15">
        <v>6</v>
      </c>
      <c r="O162" s="19">
        <v>2.94</v>
      </c>
      <c r="P162" s="14">
        <v>20</v>
      </c>
      <c r="Q162" s="15">
        <v>165</v>
      </c>
      <c r="R162" s="15">
        <v>6</v>
      </c>
      <c r="S162" s="19">
        <v>2.73</v>
      </c>
      <c r="T162" s="14">
        <v>20</v>
      </c>
      <c r="U162" s="15">
        <v>5</v>
      </c>
      <c r="V162" s="19">
        <v>2.67</v>
      </c>
      <c r="W162" s="14">
        <v>22</v>
      </c>
      <c r="X162" s="15">
        <v>5</v>
      </c>
      <c r="Y162" s="19">
        <v>2.35</v>
      </c>
      <c r="Z162" s="14">
        <v>22</v>
      </c>
      <c r="AA162" s="15">
        <v>5</v>
      </c>
      <c r="AB162" s="19">
        <v>2.95</v>
      </c>
      <c r="AC162" s="14">
        <v>19</v>
      </c>
      <c r="AD162" s="15">
        <v>5</v>
      </c>
      <c r="AE162" s="19">
        <v>3.8</v>
      </c>
      <c r="AF162" s="14">
        <v>19</v>
      </c>
      <c r="AG162" s="15">
        <v>5</v>
      </c>
      <c r="AH162" s="19">
        <v>2.5</v>
      </c>
    </row>
    <row r="163" spans="1:34" ht="15" x14ac:dyDescent="0.25">
      <c r="A163" s="12" t="s">
        <v>352</v>
      </c>
      <c r="B163" s="12" t="s">
        <v>353</v>
      </c>
      <c r="C163" s="18" t="s">
        <v>82</v>
      </c>
      <c r="D163" s="14">
        <v>21</v>
      </c>
      <c r="E163" s="20">
        <v>160</v>
      </c>
      <c r="F163" s="20">
        <v>4</v>
      </c>
      <c r="G163" s="21">
        <v>5.7495580000000004</v>
      </c>
      <c r="H163" s="14">
        <v>25</v>
      </c>
      <c r="I163" s="15">
        <v>153</v>
      </c>
      <c r="J163" s="15">
        <v>4</v>
      </c>
      <c r="K163" s="16">
        <v>8.9047289999999997</v>
      </c>
      <c r="L163" s="14">
        <v>27</v>
      </c>
      <c r="M163" s="15">
        <v>144</v>
      </c>
      <c r="N163" s="15">
        <v>4</v>
      </c>
      <c r="O163" s="19">
        <v>9</v>
      </c>
      <c r="P163" s="14">
        <v>27</v>
      </c>
      <c r="Q163" s="15">
        <v>148</v>
      </c>
      <c r="R163" s="15">
        <v>4</v>
      </c>
      <c r="S163" s="19">
        <v>8.8699999999999992</v>
      </c>
      <c r="T163" s="14">
        <v>24</v>
      </c>
      <c r="U163" s="15">
        <v>3</v>
      </c>
      <c r="V163" s="19">
        <v>12.81</v>
      </c>
      <c r="W163" s="14">
        <v>26</v>
      </c>
      <c r="X163" s="15">
        <v>3</v>
      </c>
      <c r="Y163" s="19">
        <v>8.76</v>
      </c>
      <c r="Z163" s="14">
        <v>26</v>
      </c>
      <c r="AA163" s="15">
        <v>3</v>
      </c>
      <c r="AB163" s="19">
        <v>8.75</v>
      </c>
      <c r="AC163" s="14">
        <v>28</v>
      </c>
      <c r="AD163" s="15">
        <v>3</v>
      </c>
      <c r="AE163" s="19">
        <v>7.5</v>
      </c>
      <c r="AF163" s="14">
        <v>28</v>
      </c>
      <c r="AG163" s="15">
        <v>3</v>
      </c>
      <c r="AH163" s="19">
        <v>7.5</v>
      </c>
    </row>
    <row r="164" spans="1:34" ht="15" x14ac:dyDescent="0.25">
      <c r="A164" s="12" t="s">
        <v>354</v>
      </c>
      <c r="B164" s="12" t="s">
        <v>355</v>
      </c>
      <c r="C164" s="18" t="s">
        <v>82</v>
      </c>
      <c r="D164" s="14">
        <v>21</v>
      </c>
      <c r="E164" s="20">
        <v>160</v>
      </c>
      <c r="F164" s="20">
        <v>5</v>
      </c>
      <c r="G164" s="21">
        <v>4.5796890000000001</v>
      </c>
      <c r="H164" s="14">
        <v>23</v>
      </c>
      <c r="I164" s="15">
        <v>160</v>
      </c>
      <c r="J164" s="15">
        <v>5</v>
      </c>
      <c r="K164" s="16">
        <v>6.6573950000000002</v>
      </c>
      <c r="L164" s="14">
        <v>24</v>
      </c>
      <c r="M164" s="15">
        <v>157</v>
      </c>
      <c r="N164" s="15">
        <v>5</v>
      </c>
      <c r="O164" s="19">
        <v>8.24</v>
      </c>
      <c r="P164" s="14">
        <v>20</v>
      </c>
      <c r="Q164" s="15">
        <v>165</v>
      </c>
      <c r="R164" s="15">
        <v>5</v>
      </c>
      <c r="S164" s="19">
        <v>5.74</v>
      </c>
      <c r="T164" s="14">
        <v>18</v>
      </c>
      <c r="U164" s="15">
        <v>5</v>
      </c>
      <c r="V164" s="19">
        <v>6.24</v>
      </c>
      <c r="W164" s="14">
        <v>18</v>
      </c>
      <c r="X164" s="15">
        <v>4</v>
      </c>
      <c r="Y164" s="19">
        <v>8.15</v>
      </c>
      <c r="Z164" s="14">
        <v>18</v>
      </c>
      <c r="AA164" s="15">
        <v>4</v>
      </c>
      <c r="AB164" s="19">
        <v>7.91</v>
      </c>
      <c r="AC164" s="14">
        <v>20</v>
      </c>
      <c r="AD164" s="15">
        <v>4</v>
      </c>
      <c r="AE164" s="19">
        <v>11</v>
      </c>
      <c r="AF164" s="14">
        <v>25</v>
      </c>
      <c r="AG164" s="15">
        <v>4</v>
      </c>
      <c r="AH164" s="19">
        <v>9.1999999999999993</v>
      </c>
    </row>
    <row r="165" spans="1:34" ht="15" x14ac:dyDescent="0.25">
      <c r="A165" s="12" t="s">
        <v>356</v>
      </c>
      <c r="B165" s="12" t="s">
        <v>357</v>
      </c>
      <c r="C165" s="18" t="s">
        <v>69</v>
      </c>
      <c r="D165" s="14">
        <v>21</v>
      </c>
      <c r="E165" s="20">
        <v>160</v>
      </c>
      <c r="F165" s="20">
        <v>5</v>
      </c>
      <c r="G165" s="21">
        <v>2.5227580000000001</v>
      </c>
      <c r="H165" s="14">
        <v>20</v>
      </c>
      <c r="I165" s="15">
        <v>162</v>
      </c>
      <c r="J165" s="15">
        <v>5</v>
      </c>
      <c r="K165" s="16">
        <v>2.9800119999999999</v>
      </c>
      <c r="L165" s="14">
        <v>18</v>
      </c>
      <c r="M165" s="15">
        <v>168</v>
      </c>
      <c r="N165" s="15">
        <v>5</v>
      </c>
      <c r="O165" s="19">
        <v>2.63</v>
      </c>
      <c r="P165" s="14">
        <v>18</v>
      </c>
      <c r="Q165" s="15">
        <v>169</v>
      </c>
      <c r="R165" s="15">
        <v>5</v>
      </c>
      <c r="S165" s="19">
        <v>2.4700000000000002</v>
      </c>
      <c r="T165" s="14">
        <v>17</v>
      </c>
      <c r="U165" s="15">
        <v>5</v>
      </c>
      <c r="V165" s="19">
        <v>1.87</v>
      </c>
      <c r="W165" s="14">
        <v>16</v>
      </c>
      <c r="X165" s="15">
        <v>4</v>
      </c>
      <c r="Y165" s="19">
        <v>2.5</v>
      </c>
      <c r="Z165" s="14">
        <v>16</v>
      </c>
      <c r="AA165" s="15">
        <v>4</v>
      </c>
      <c r="AB165" s="19">
        <v>2.37</v>
      </c>
      <c r="AC165" s="14">
        <v>16</v>
      </c>
      <c r="AD165" s="15">
        <v>4</v>
      </c>
      <c r="AE165" s="19">
        <v>2.4</v>
      </c>
      <c r="AF165" s="14">
        <v>18</v>
      </c>
      <c r="AG165" s="15">
        <v>4</v>
      </c>
      <c r="AH165" s="19">
        <v>2.2999999999999998</v>
      </c>
    </row>
    <row r="166" spans="1:34" ht="15" x14ac:dyDescent="0.25">
      <c r="A166" s="12" t="s">
        <v>358</v>
      </c>
      <c r="B166" s="12" t="s">
        <v>359</v>
      </c>
      <c r="C166" s="18" t="s">
        <v>29</v>
      </c>
      <c r="D166" s="14">
        <v>19</v>
      </c>
      <c r="E166" s="20">
        <v>165</v>
      </c>
      <c r="F166" s="20">
        <v>5</v>
      </c>
      <c r="G166" s="21">
        <v>2.4400140000000001</v>
      </c>
      <c r="H166" s="14">
        <v>16</v>
      </c>
      <c r="I166" s="15">
        <v>173</v>
      </c>
      <c r="J166" s="15">
        <v>5</v>
      </c>
      <c r="K166" s="16">
        <v>2.5545360000000001</v>
      </c>
      <c r="L166" s="14">
        <v>16</v>
      </c>
      <c r="M166" s="15">
        <v>172</v>
      </c>
      <c r="N166" s="15">
        <v>5</v>
      </c>
      <c r="O166" s="19">
        <v>1.41</v>
      </c>
      <c r="P166" s="14">
        <v>15</v>
      </c>
      <c r="Q166" s="15">
        <v>177</v>
      </c>
      <c r="R166" s="15">
        <v>5</v>
      </c>
      <c r="S166" s="19">
        <v>1.39</v>
      </c>
      <c r="T166" s="14">
        <v>15</v>
      </c>
      <c r="U166" s="15">
        <v>5</v>
      </c>
      <c r="V166" s="19">
        <v>1.74</v>
      </c>
      <c r="W166" s="14">
        <v>11</v>
      </c>
      <c r="X166" s="15">
        <v>4</v>
      </c>
      <c r="Y166" s="19">
        <v>3.49</v>
      </c>
      <c r="Z166" s="14">
        <v>12</v>
      </c>
      <c r="AA166" s="15">
        <v>4</v>
      </c>
      <c r="AB166" s="19">
        <v>1.29</v>
      </c>
      <c r="AC166" s="14">
        <v>8</v>
      </c>
      <c r="AD166" s="15">
        <v>3</v>
      </c>
      <c r="AE166" s="19">
        <v>3.3</v>
      </c>
      <c r="AF166" s="14">
        <v>8</v>
      </c>
      <c r="AG166" s="15">
        <v>3</v>
      </c>
      <c r="AH166" s="19">
        <v>3.3</v>
      </c>
    </row>
    <row r="167" spans="1:34" ht="15" x14ac:dyDescent="0.25">
      <c r="A167" s="12" t="s">
        <v>360</v>
      </c>
      <c r="B167" s="12" t="s">
        <v>361</v>
      </c>
      <c r="C167" s="18" t="s">
        <v>82</v>
      </c>
      <c r="D167" s="14">
        <v>19</v>
      </c>
      <c r="E167" s="20">
        <v>165</v>
      </c>
      <c r="F167" s="20">
        <v>6</v>
      </c>
      <c r="G167" s="21">
        <v>3.7378589999999998</v>
      </c>
      <c r="H167" s="14">
        <v>19</v>
      </c>
      <c r="I167" s="15">
        <v>165</v>
      </c>
      <c r="J167" s="15">
        <v>6</v>
      </c>
      <c r="K167" s="16">
        <v>4.8940060000000001</v>
      </c>
      <c r="L167" s="14">
        <v>17</v>
      </c>
      <c r="M167" s="15">
        <v>170</v>
      </c>
      <c r="N167" s="15">
        <v>5</v>
      </c>
      <c r="O167" s="19">
        <v>2.65</v>
      </c>
      <c r="P167" s="14">
        <v>22</v>
      </c>
      <c r="Q167" s="15">
        <v>157</v>
      </c>
      <c r="R167" s="15">
        <v>6</v>
      </c>
      <c r="S167" s="19">
        <v>3.29</v>
      </c>
      <c r="T167" s="14">
        <v>20</v>
      </c>
      <c r="U167" s="15">
        <v>6</v>
      </c>
      <c r="V167" s="19">
        <v>1.53</v>
      </c>
      <c r="W167" s="14">
        <v>21</v>
      </c>
      <c r="X167" s="15">
        <v>5</v>
      </c>
      <c r="Y167" s="19">
        <v>2.94</v>
      </c>
      <c r="Z167" s="14">
        <v>20</v>
      </c>
      <c r="AA167" s="15">
        <v>5</v>
      </c>
      <c r="AB167" s="19">
        <v>3.65</v>
      </c>
      <c r="AC167" s="14">
        <v>21</v>
      </c>
      <c r="AD167" s="15">
        <v>5</v>
      </c>
      <c r="AE167" s="19">
        <v>2.6</v>
      </c>
      <c r="AF167" s="14">
        <v>19</v>
      </c>
      <c r="AG167" s="15">
        <v>5</v>
      </c>
      <c r="AH167" s="19">
        <v>2.8</v>
      </c>
    </row>
    <row r="168" spans="1:34" ht="15" x14ac:dyDescent="0.25">
      <c r="A168" s="12" t="s">
        <v>362</v>
      </c>
      <c r="B168" s="12" t="s">
        <v>363</v>
      </c>
      <c r="C168" s="18" t="s">
        <v>82</v>
      </c>
      <c r="D168" s="14">
        <v>19</v>
      </c>
      <c r="E168" s="20">
        <v>165</v>
      </c>
      <c r="F168" s="20">
        <v>6</v>
      </c>
      <c r="G168" s="21">
        <v>0.80160220000000004</v>
      </c>
      <c r="H168" s="14">
        <v>19</v>
      </c>
      <c r="I168" s="15">
        <v>165</v>
      </c>
      <c r="J168" s="15">
        <v>6</v>
      </c>
      <c r="K168" s="16">
        <v>1.031566</v>
      </c>
      <c r="L168" s="14">
        <v>19</v>
      </c>
      <c r="M168" s="15">
        <v>165</v>
      </c>
      <c r="N168" s="15">
        <v>6</v>
      </c>
      <c r="O168" s="19">
        <v>1.04</v>
      </c>
      <c r="P168" s="14">
        <v>21</v>
      </c>
      <c r="Q168" s="15">
        <v>161</v>
      </c>
      <c r="R168" s="15">
        <v>6</v>
      </c>
      <c r="S168" s="19">
        <v>1.08</v>
      </c>
      <c r="T168" s="14">
        <v>20</v>
      </c>
      <c r="U168" s="15">
        <v>5</v>
      </c>
      <c r="V168" s="19">
        <v>1.78</v>
      </c>
      <c r="W168" s="14">
        <v>23</v>
      </c>
      <c r="X168" s="15">
        <v>6</v>
      </c>
      <c r="Y168" s="19">
        <v>4.1100000000000003</v>
      </c>
      <c r="Z168" s="14">
        <v>23</v>
      </c>
      <c r="AA168" s="15">
        <v>6</v>
      </c>
      <c r="AB168" s="19">
        <v>4.2</v>
      </c>
      <c r="AC168" s="14">
        <v>22</v>
      </c>
      <c r="AD168" s="15">
        <v>6</v>
      </c>
      <c r="AE168" s="19">
        <v>3.8</v>
      </c>
      <c r="AF168" s="14">
        <v>26</v>
      </c>
      <c r="AG168" s="15">
        <v>6</v>
      </c>
      <c r="AH168" s="19">
        <v>3.3</v>
      </c>
    </row>
    <row r="169" spans="1:34" ht="15" x14ac:dyDescent="0.25">
      <c r="A169" s="12" t="s">
        <v>364</v>
      </c>
      <c r="B169" s="12" t="s">
        <v>365</v>
      </c>
      <c r="C169" s="18" t="s">
        <v>82</v>
      </c>
      <c r="D169" s="14">
        <v>19</v>
      </c>
      <c r="E169" s="20">
        <v>165</v>
      </c>
      <c r="F169" s="20">
        <v>6</v>
      </c>
      <c r="G169" s="21">
        <v>2.7087699999999999</v>
      </c>
      <c r="H169" s="14">
        <v>18</v>
      </c>
      <c r="I169" s="15">
        <v>168</v>
      </c>
      <c r="J169" s="15">
        <v>6</v>
      </c>
      <c r="K169" s="16">
        <v>2.9091140000000002</v>
      </c>
      <c r="L169" s="14">
        <v>16</v>
      </c>
      <c r="M169" s="15">
        <v>172</v>
      </c>
      <c r="N169" s="15">
        <v>5</v>
      </c>
      <c r="O169" s="19">
        <v>1.97</v>
      </c>
      <c r="P169" s="14">
        <v>17</v>
      </c>
      <c r="Q169" s="15">
        <v>171</v>
      </c>
      <c r="R169" s="15">
        <v>5</v>
      </c>
      <c r="S169" s="19">
        <v>1.7</v>
      </c>
      <c r="T169" s="14">
        <v>16</v>
      </c>
      <c r="U169" s="15">
        <v>4</v>
      </c>
      <c r="V169" s="19">
        <v>2.09</v>
      </c>
      <c r="W169" s="14">
        <v>17</v>
      </c>
      <c r="X169" s="15">
        <v>4</v>
      </c>
      <c r="Y169" s="19">
        <v>2.63</v>
      </c>
      <c r="Z169" s="14">
        <v>19</v>
      </c>
      <c r="AA169" s="15">
        <v>4</v>
      </c>
      <c r="AB169" s="19">
        <v>2.37</v>
      </c>
      <c r="AC169" s="14">
        <v>19</v>
      </c>
      <c r="AD169" s="15">
        <v>4</v>
      </c>
      <c r="AE169" s="19">
        <v>2.4</v>
      </c>
      <c r="AF169" s="14">
        <v>25</v>
      </c>
      <c r="AG169" s="15">
        <v>4</v>
      </c>
      <c r="AH169" s="19">
        <v>2.1</v>
      </c>
    </row>
    <row r="170" spans="1:34" ht="15" x14ac:dyDescent="0.25">
      <c r="A170" s="12" t="s">
        <v>366</v>
      </c>
      <c r="B170" s="12" t="s">
        <v>367</v>
      </c>
      <c r="C170" s="18" t="s">
        <v>119</v>
      </c>
      <c r="D170" s="14">
        <v>19</v>
      </c>
      <c r="E170" s="20">
        <v>165</v>
      </c>
      <c r="F170" s="20">
        <v>5</v>
      </c>
      <c r="G170" s="21">
        <v>0.91227119999999995</v>
      </c>
      <c r="H170" s="14">
        <v>19</v>
      </c>
      <c r="I170" s="15">
        <v>165</v>
      </c>
      <c r="J170" s="15">
        <v>5</v>
      </c>
      <c r="K170" s="16">
        <v>1.4171149999999999</v>
      </c>
      <c r="L170" s="14">
        <v>20</v>
      </c>
      <c r="M170" s="15">
        <v>161</v>
      </c>
      <c r="N170" s="15">
        <v>5</v>
      </c>
      <c r="O170" s="19">
        <v>1.22</v>
      </c>
      <c r="P170" s="14">
        <v>19</v>
      </c>
      <c r="Q170" s="15">
        <v>167</v>
      </c>
      <c r="R170" s="15">
        <v>5</v>
      </c>
      <c r="S170" s="19">
        <v>1.78</v>
      </c>
      <c r="T170" s="14">
        <v>22</v>
      </c>
      <c r="U170" s="15">
        <v>4</v>
      </c>
      <c r="V170" s="19">
        <v>1.32</v>
      </c>
      <c r="W170" s="14">
        <v>18</v>
      </c>
      <c r="X170" s="15">
        <v>4</v>
      </c>
      <c r="Y170" s="19">
        <v>2.38</v>
      </c>
      <c r="Z170" s="14">
        <v>17</v>
      </c>
      <c r="AA170" s="15">
        <v>3</v>
      </c>
      <c r="AB170" s="19">
        <v>2.85</v>
      </c>
      <c r="AC170" s="14">
        <v>17</v>
      </c>
      <c r="AD170" s="15">
        <v>3</v>
      </c>
      <c r="AE170" s="19">
        <v>2.9</v>
      </c>
      <c r="AF170" s="14">
        <v>17</v>
      </c>
      <c r="AG170" s="15">
        <v>3</v>
      </c>
      <c r="AH170" s="19">
        <v>2.9</v>
      </c>
    </row>
    <row r="171" spans="1:34" ht="15" x14ac:dyDescent="0.25">
      <c r="A171" s="12" t="s">
        <v>368</v>
      </c>
      <c r="B171" s="12" t="s">
        <v>369</v>
      </c>
      <c r="C171" s="18" t="s">
        <v>82</v>
      </c>
      <c r="D171" s="14">
        <v>18</v>
      </c>
      <c r="E171" s="20">
        <v>170</v>
      </c>
      <c r="F171" s="20">
        <v>9</v>
      </c>
      <c r="G171" s="21">
        <v>0.74904720000000002</v>
      </c>
      <c r="H171" s="14">
        <v>18</v>
      </c>
      <c r="I171" s="15">
        <v>168</v>
      </c>
      <c r="J171" s="15">
        <v>9</v>
      </c>
      <c r="K171" s="16">
        <v>1.4268829999999999</v>
      </c>
      <c r="L171" s="14">
        <v>20</v>
      </c>
      <c r="M171" s="15">
        <v>161</v>
      </c>
      <c r="N171" s="15">
        <v>8</v>
      </c>
      <c r="O171" s="19">
        <v>2.13</v>
      </c>
      <c r="P171" s="14">
        <v>21</v>
      </c>
      <c r="Q171" s="15">
        <v>161</v>
      </c>
      <c r="R171" s="15">
        <v>8</v>
      </c>
      <c r="S171" s="19">
        <v>1.96</v>
      </c>
      <c r="T171" s="14">
        <v>21</v>
      </c>
      <c r="U171" s="15">
        <v>7</v>
      </c>
      <c r="V171" s="19">
        <v>2.13</v>
      </c>
      <c r="W171" s="14">
        <v>22</v>
      </c>
      <c r="X171" s="15">
        <v>6</v>
      </c>
      <c r="Y171" s="19">
        <v>3.35</v>
      </c>
      <c r="Z171" s="14">
        <v>22</v>
      </c>
      <c r="AA171" s="15">
        <v>5</v>
      </c>
      <c r="AB171" s="19">
        <v>4.1900000000000004</v>
      </c>
      <c r="AC171" s="14">
        <v>22</v>
      </c>
      <c r="AD171" s="15">
        <v>5</v>
      </c>
      <c r="AE171" s="19">
        <v>4.2</v>
      </c>
      <c r="AF171" s="14">
        <v>21</v>
      </c>
      <c r="AG171" s="15">
        <v>5</v>
      </c>
      <c r="AH171" s="19">
        <v>3.3</v>
      </c>
    </row>
    <row r="172" spans="1:34" ht="15" x14ac:dyDescent="0.25">
      <c r="A172" s="12" t="s">
        <v>370</v>
      </c>
      <c r="B172" s="12" t="s">
        <v>371</v>
      </c>
      <c r="C172" s="18" t="s">
        <v>50</v>
      </c>
      <c r="D172" s="14">
        <v>18</v>
      </c>
      <c r="E172" s="20">
        <v>170</v>
      </c>
      <c r="F172" s="20">
        <v>6</v>
      </c>
      <c r="G172" s="21">
        <v>2.4707499999999998</v>
      </c>
      <c r="H172" s="14">
        <v>18</v>
      </c>
      <c r="I172" s="15">
        <v>168</v>
      </c>
      <c r="J172" s="15">
        <v>6</v>
      </c>
      <c r="K172" s="16">
        <v>3.2349709999999998</v>
      </c>
      <c r="L172" s="14">
        <v>20</v>
      </c>
      <c r="M172" s="15">
        <v>161</v>
      </c>
      <c r="N172" s="15">
        <v>6</v>
      </c>
      <c r="O172" s="19">
        <v>2.4700000000000002</v>
      </c>
      <c r="P172" s="14">
        <v>22</v>
      </c>
      <c r="Q172" s="15">
        <v>157</v>
      </c>
      <c r="R172" s="15">
        <v>6</v>
      </c>
      <c r="S172" s="19">
        <v>2.0499999999999998</v>
      </c>
      <c r="T172" s="14">
        <v>20</v>
      </c>
      <c r="U172" s="15">
        <v>5</v>
      </c>
      <c r="V172" s="19">
        <v>1.81</v>
      </c>
      <c r="W172" s="14">
        <v>17</v>
      </c>
      <c r="X172" s="15">
        <v>5</v>
      </c>
      <c r="Y172" s="19">
        <v>2.74</v>
      </c>
      <c r="Z172" s="14">
        <v>19</v>
      </c>
      <c r="AA172" s="15">
        <v>5</v>
      </c>
      <c r="AB172" s="19">
        <v>2.86</v>
      </c>
      <c r="AC172" s="14">
        <v>19</v>
      </c>
      <c r="AD172" s="15">
        <v>5</v>
      </c>
      <c r="AE172" s="19">
        <v>3.1</v>
      </c>
      <c r="AF172" s="14">
        <v>19</v>
      </c>
      <c r="AG172" s="15">
        <v>5</v>
      </c>
      <c r="AH172" s="19">
        <v>2.8</v>
      </c>
    </row>
    <row r="173" spans="1:34" ht="15" x14ac:dyDescent="0.25">
      <c r="A173" s="12" t="s">
        <v>372</v>
      </c>
      <c r="B173" s="12" t="s">
        <v>373</v>
      </c>
      <c r="C173" s="18" t="s">
        <v>29</v>
      </c>
      <c r="D173" s="14">
        <v>18</v>
      </c>
      <c r="E173" s="20">
        <v>170</v>
      </c>
      <c r="F173" s="20">
        <v>4</v>
      </c>
      <c r="G173" s="21">
        <v>3.4556559999999998</v>
      </c>
      <c r="H173" s="14">
        <v>17</v>
      </c>
      <c r="I173" s="15">
        <v>172</v>
      </c>
      <c r="J173" s="15">
        <v>4</v>
      </c>
      <c r="K173" s="16">
        <v>3.159824</v>
      </c>
      <c r="L173" s="14">
        <v>14</v>
      </c>
      <c r="M173" s="15">
        <v>176</v>
      </c>
      <c r="N173" s="15">
        <v>4</v>
      </c>
      <c r="O173" s="19">
        <v>1.39</v>
      </c>
      <c r="P173" s="14">
        <v>17</v>
      </c>
      <c r="Q173" s="15">
        <v>171</v>
      </c>
      <c r="R173" s="15">
        <v>4</v>
      </c>
      <c r="S173" s="19">
        <v>4.18</v>
      </c>
      <c r="T173" s="14">
        <v>12</v>
      </c>
      <c r="U173" s="15">
        <v>3</v>
      </c>
      <c r="V173" s="19">
        <v>1.39</v>
      </c>
      <c r="W173" s="14">
        <v>8</v>
      </c>
      <c r="X173" s="15">
        <v>3</v>
      </c>
      <c r="Y173" s="19">
        <v>3.38</v>
      </c>
      <c r="Z173" s="14">
        <v>8</v>
      </c>
      <c r="AA173" s="15">
        <v>3</v>
      </c>
      <c r="AB173" s="19">
        <v>3.35</v>
      </c>
      <c r="AC173" s="14">
        <v>8</v>
      </c>
      <c r="AD173" s="15">
        <v>3</v>
      </c>
      <c r="AE173" s="19">
        <v>3.4</v>
      </c>
      <c r="AF173" s="14">
        <v>8</v>
      </c>
      <c r="AG173" s="15">
        <v>3</v>
      </c>
      <c r="AH173" s="19">
        <v>3.4</v>
      </c>
    </row>
    <row r="174" spans="1:34" ht="15" x14ac:dyDescent="0.25">
      <c r="A174" s="12" t="s">
        <v>374</v>
      </c>
      <c r="B174" s="12" t="s">
        <v>375</v>
      </c>
      <c r="C174" s="18" t="s">
        <v>69</v>
      </c>
      <c r="D174" s="14">
        <v>17</v>
      </c>
      <c r="E174" s="20">
        <v>173</v>
      </c>
      <c r="F174" s="20">
        <v>5</v>
      </c>
      <c r="G174" s="21">
        <v>1.71509</v>
      </c>
      <c r="H174" s="14">
        <v>18</v>
      </c>
      <c r="I174" s="15">
        <v>168</v>
      </c>
      <c r="J174" s="15">
        <v>5</v>
      </c>
      <c r="K174" s="16">
        <v>2.2410519999999998</v>
      </c>
      <c r="L174" s="14">
        <v>17</v>
      </c>
      <c r="M174" s="15">
        <v>170</v>
      </c>
      <c r="N174" s="15">
        <v>5</v>
      </c>
      <c r="O174" s="19">
        <v>2.57</v>
      </c>
      <c r="P174" s="14">
        <v>17</v>
      </c>
      <c r="Q174" s="15">
        <v>171</v>
      </c>
      <c r="R174" s="15">
        <v>5</v>
      </c>
      <c r="S174" s="19">
        <v>3.05</v>
      </c>
      <c r="T174" s="14">
        <v>14</v>
      </c>
      <c r="U174" s="15">
        <v>4</v>
      </c>
      <c r="V174" s="19">
        <v>2</v>
      </c>
      <c r="W174" s="14">
        <v>16</v>
      </c>
      <c r="X174" s="15">
        <v>5</v>
      </c>
      <c r="Y174" s="19">
        <v>3.18</v>
      </c>
      <c r="Z174" s="14">
        <v>18</v>
      </c>
      <c r="AA174" s="15">
        <v>5</v>
      </c>
      <c r="AB174" s="19">
        <v>2.81</v>
      </c>
      <c r="AC174" s="14">
        <v>15</v>
      </c>
      <c r="AD174" s="15">
        <v>6</v>
      </c>
      <c r="AE174" s="19">
        <v>3.3</v>
      </c>
      <c r="AF174" s="14">
        <v>21</v>
      </c>
      <c r="AG174" s="15">
        <v>6</v>
      </c>
      <c r="AH174" s="19">
        <v>4</v>
      </c>
    </row>
    <row r="175" spans="1:34" ht="15" x14ac:dyDescent="0.25">
      <c r="A175" s="12" t="s">
        <v>376</v>
      </c>
      <c r="B175" s="12" t="s">
        <v>377</v>
      </c>
      <c r="C175" s="18" t="s">
        <v>82</v>
      </c>
      <c r="D175" s="14">
        <v>16</v>
      </c>
      <c r="E175" s="20">
        <v>174</v>
      </c>
      <c r="F175" s="20">
        <v>4</v>
      </c>
      <c r="G175" s="21">
        <v>2.5961280000000002</v>
      </c>
      <c r="H175" s="14">
        <v>16</v>
      </c>
      <c r="I175" s="15">
        <v>173</v>
      </c>
      <c r="J175" s="15">
        <v>4</v>
      </c>
      <c r="K175" s="16">
        <v>2.9977510000000001</v>
      </c>
      <c r="L175" s="14">
        <v>16</v>
      </c>
      <c r="M175" s="15">
        <v>172</v>
      </c>
      <c r="N175" s="15">
        <v>3</v>
      </c>
      <c r="O175" s="19">
        <v>2.82</v>
      </c>
      <c r="P175" s="14">
        <v>17</v>
      </c>
      <c r="Q175" s="15">
        <v>171</v>
      </c>
      <c r="R175" s="15">
        <v>3</v>
      </c>
      <c r="S175" s="19">
        <v>3.56</v>
      </c>
      <c r="T175" s="14"/>
      <c r="V175" s="19"/>
      <c r="W175" s="14"/>
      <c r="Y175" s="19"/>
      <c r="Z175" s="14"/>
      <c r="AB175" s="19"/>
      <c r="AC175" s="14">
        <v>19</v>
      </c>
      <c r="AD175" s="15">
        <v>3</v>
      </c>
      <c r="AE175" s="19">
        <v>2.2000000000000002</v>
      </c>
      <c r="AF175" s="14">
        <v>20</v>
      </c>
      <c r="AG175" s="15">
        <v>3</v>
      </c>
      <c r="AH175" s="19">
        <v>1.3</v>
      </c>
    </row>
    <row r="176" spans="1:34" ht="15" x14ac:dyDescent="0.25">
      <c r="A176" s="12" t="s">
        <v>378</v>
      </c>
      <c r="B176" s="12" t="s">
        <v>379</v>
      </c>
      <c r="C176" s="18" t="s">
        <v>82</v>
      </c>
      <c r="D176" s="14">
        <v>16</v>
      </c>
      <c r="E176" s="20">
        <v>174</v>
      </c>
      <c r="F176" s="20">
        <v>7</v>
      </c>
      <c r="G176" s="21">
        <v>2.1428099999999999</v>
      </c>
      <c r="H176" s="14">
        <v>16</v>
      </c>
      <c r="I176" s="15">
        <v>173</v>
      </c>
      <c r="J176" s="15">
        <v>7</v>
      </c>
      <c r="K176" s="16">
        <v>2.7434310000000002</v>
      </c>
      <c r="L176" s="14">
        <v>16</v>
      </c>
      <c r="M176" s="15">
        <v>172</v>
      </c>
      <c r="N176" s="15">
        <v>7</v>
      </c>
      <c r="O176" s="19">
        <v>2.5099999999999998</v>
      </c>
      <c r="P176" s="14">
        <v>16</v>
      </c>
      <c r="Q176" s="15">
        <v>175</v>
      </c>
      <c r="R176" s="15">
        <v>7</v>
      </c>
      <c r="S176" s="19">
        <v>2.31</v>
      </c>
      <c r="T176" s="14">
        <v>14</v>
      </c>
      <c r="U176" s="15">
        <v>7</v>
      </c>
      <c r="V176" s="19">
        <v>2.99</v>
      </c>
      <c r="W176" s="14">
        <v>12</v>
      </c>
      <c r="X176" s="15">
        <v>6</v>
      </c>
      <c r="Y176" s="19">
        <v>3.64</v>
      </c>
      <c r="Z176" s="14">
        <v>11</v>
      </c>
      <c r="AA176" s="15">
        <v>6</v>
      </c>
      <c r="AB176" s="19">
        <v>3.55</v>
      </c>
      <c r="AC176" s="14">
        <v>11</v>
      </c>
      <c r="AD176" s="15">
        <v>6</v>
      </c>
      <c r="AE176" s="19">
        <v>3.5</v>
      </c>
      <c r="AF176" s="14">
        <v>13</v>
      </c>
      <c r="AG176" s="15">
        <v>6</v>
      </c>
      <c r="AH176" s="19">
        <v>2.9</v>
      </c>
    </row>
    <row r="177" spans="1:34" ht="15" x14ac:dyDescent="0.25">
      <c r="A177" s="12" t="s">
        <v>380</v>
      </c>
      <c r="B177" s="12" t="s">
        <v>381</v>
      </c>
      <c r="C177" s="18" t="s">
        <v>50</v>
      </c>
      <c r="D177" s="14">
        <v>15</v>
      </c>
      <c r="E177" s="20">
        <v>176</v>
      </c>
      <c r="F177" s="20">
        <v>8</v>
      </c>
      <c r="G177" s="21">
        <v>0.91442959999999995</v>
      </c>
      <c r="H177" s="14">
        <v>16</v>
      </c>
      <c r="I177" s="15">
        <v>173</v>
      </c>
      <c r="J177" s="15">
        <v>8</v>
      </c>
      <c r="K177" s="16">
        <v>2.0488580000000001</v>
      </c>
      <c r="L177" s="14">
        <v>18</v>
      </c>
      <c r="M177" s="15">
        <v>168</v>
      </c>
      <c r="N177" s="15">
        <v>8</v>
      </c>
      <c r="O177" s="19">
        <v>2.13</v>
      </c>
      <c r="P177" s="14">
        <v>18</v>
      </c>
      <c r="Q177" s="15">
        <v>169</v>
      </c>
      <c r="R177" s="15">
        <v>8</v>
      </c>
      <c r="S177" s="19">
        <v>1.6</v>
      </c>
      <c r="T177" s="14">
        <v>17</v>
      </c>
      <c r="U177" s="15">
        <v>7</v>
      </c>
      <c r="V177" s="19">
        <v>1.41</v>
      </c>
      <c r="W177" s="14">
        <v>17</v>
      </c>
      <c r="X177" s="15">
        <v>7</v>
      </c>
      <c r="Y177" s="19">
        <v>2.64</v>
      </c>
      <c r="Z177" s="14">
        <v>19</v>
      </c>
      <c r="AA177" s="15">
        <v>7</v>
      </c>
      <c r="AB177" s="19">
        <v>1.69</v>
      </c>
      <c r="AC177" s="14">
        <v>20</v>
      </c>
      <c r="AD177" s="15">
        <v>7</v>
      </c>
      <c r="AE177" s="19">
        <v>2.2999999999999998</v>
      </c>
      <c r="AF177" s="14">
        <v>19</v>
      </c>
      <c r="AG177" s="15">
        <v>7</v>
      </c>
      <c r="AH177" s="19">
        <v>2.1</v>
      </c>
    </row>
    <row r="178" spans="1:34" ht="15" x14ac:dyDescent="0.25">
      <c r="A178" s="12" t="s">
        <v>382</v>
      </c>
      <c r="B178" s="12" t="s">
        <v>383</v>
      </c>
      <c r="C178" s="18" t="s">
        <v>69</v>
      </c>
      <c r="D178" s="14">
        <v>15</v>
      </c>
      <c r="E178" s="20">
        <v>176</v>
      </c>
      <c r="F178" s="20">
        <v>7</v>
      </c>
      <c r="G178" s="21">
        <v>1.333599</v>
      </c>
      <c r="H178" s="14">
        <v>15</v>
      </c>
      <c r="I178" s="15">
        <v>177</v>
      </c>
      <c r="J178" s="15">
        <v>7</v>
      </c>
      <c r="K178" s="16">
        <v>1.8859939999999999</v>
      </c>
      <c r="L178" s="14">
        <v>14</v>
      </c>
      <c r="M178" s="15">
        <v>176</v>
      </c>
      <c r="N178" s="15">
        <v>7</v>
      </c>
      <c r="O178" s="19">
        <v>1.45</v>
      </c>
      <c r="P178" s="14">
        <v>16</v>
      </c>
      <c r="Q178" s="15">
        <v>175</v>
      </c>
      <c r="R178" s="15">
        <v>7</v>
      </c>
      <c r="S178" s="19">
        <v>1.85</v>
      </c>
      <c r="T178" s="14">
        <v>14</v>
      </c>
      <c r="U178" s="15">
        <v>7</v>
      </c>
      <c r="V178" s="19">
        <v>3.05</v>
      </c>
      <c r="W178" s="14">
        <v>18</v>
      </c>
      <c r="X178" s="15">
        <v>6</v>
      </c>
      <c r="Y178" s="19">
        <v>2.66</v>
      </c>
      <c r="Z178" s="14">
        <v>19</v>
      </c>
      <c r="AA178" s="15">
        <v>6</v>
      </c>
      <c r="AB178" s="19">
        <v>2.37</v>
      </c>
      <c r="AC178" s="14">
        <v>18</v>
      </c>
      <c r="AD178" s="15">
        <v>6</v>
      </c>
      <c r="AE178" s="19">
        <v>2.6</v>
      </c>
      <c r="AF178" s="14">
        <v>23</v>
      </c>
      <c r="AG178" s="15">
        <v>6</v>
      </c>
      <c r="AH178" s="19">
        <v>2.2000000000000002</v>
      </c>
    </row>
    <row r="179" spans="1:34" ht="15" x14ac:dyDescent="0.25">
      <c r="A179" s="12" t="s">
        <v>384</v>
      </c>
      <c r="B179" s="12" t="s">
        <v>385</v>
      </c>
      <c r="C179" s="18" t="s">
        <v>69</v>
      </c>
      <c r="D179" s="14">
        <v>14</v>
      </c>
      <c r="E179" s="20">
        <v>178</v>
      </c>
      <c r="F179" s="20">
        <v>5</v>
      </c>
      <c r="G179" s="21">
        <v>1.576392</v>
      </c>
      <c r="H179" s="14">
        <v>13</v>
      </c>
      <c r="I179" s="15">
        <v>178</v>
      </c>
      <c r="J179" s="15">
        <v>5</v>
      </c>
      <c r="K179" s="16">
        <v>1.9215150000000001</v>
      </c>
      <c r="L179" s="14">
        <v>13</v>
      </c>
      <c r="M179" s="15">
        <v>178</v>
      </c>
      <c r="N179" s="15">
        <v>5</v>
      </c>
      <c r="O179" s="19">
        <v>1.92</v>
      </c>
      <c r="P179" s="14">
        <v>14</v>
      </c>
      <c r="Q179" s="15">
        <v>178</v>
      </c>
      <c r="R179" s="15">
        <v>5</v>
      </c>
      <c r="S179" s="19">
        <v>1.93</v>
      </c>
      <c r="T179" s="14">
        <v>13</v>
      </c>
      <c r="U179" s="15">
        <v>5</v>
      </c>
      <c r="V179" s="19">
        <v>1.97</v>
      </c>
      <c r="W179" s="14">
        <v>18</v>
      </c>
      <c r="X179" s="15">
        <v>4</v>
      </c>
      <c r="Y179" s="19">
        <v>5.66</v>
      </c>
      <c r="Z179" s="14">
        <v>20</v>
      </c>
      <c r="AA179" s="15">
        <v>4</v>
      </c>
      <c r="AB179" s="19">
        <v>5.31</v>
      </c>
      <c r="AC179" s="14">
        <v>17</v>
      </c>
      <c r="AD179" s="15">
        <v>4</v>
      </c>
      <c r="AE179" s="19">
        <v>3.8</v>
      </c>
      <c r="AF179" s="14">
        <v>26</v>
      </c>
      <c r="AG179" s="15">
        <v>5</v>
      </c>
      <c r="AH179" s="19">
        <v>2.7</v>
      </c>
    </row>
    <row r="180" spans="1:34" ht="15" x14ac:dyDescent="0.25">
      <c r="A180" s="12" t="s">
        <v>386</v>
      </c>
      <c r="B180" s="12" t="s">
        <v>387</v>
      </c>
      <c r="C180" s="18" t="s">
        <v>82</v>
      </c>
      <c r="D180" s="14">
        <v>12</v>
      </c>
      <c r="E180" s="20">
        <v>179</v>
      </c>
      <c r="F180" s="20">
        <v>6</v>
      </c>
      <c r="G180" s="21">
        <v>2.2922729999999998</v>
      </c>
      <c r="H180" s="14">
        <v>9</v>
      </c>
      <c r="I180" s="15">
        <v>180</v>
      </c>
      <c r="J180" s="15">
        <v>5</v>
      </c>
      <c r="K180" s="16">
        <v>1.740826</v>
      </c>
      <c r="L180" s="14">
        <v>10</v>
      </c>
      <c r="M180" s="15">
        <v>180</v>
      </c>
      <c r="N180" s="15">
        <v>6</v>
      </c>
      <c r="O180" s="19">
        <v>3.08</v>
      </c>
      <c r="P180" s="14">
        <v>9</v>
      </c>
      <c r="Q180" s="15">
        <v>180</v>
      </c>
      <c r="R180" s="15">
        <v>5</v>
      </c>
      <c r="S180" s="19">
        <v>2.2599999999999998</v>
      </c>
      <c r="T180" s="14">
        <v>10</v>
      </c>
      <c r="U180" s="15">
        <v>5</v>
      </c>
      <c r="V180" s="19">
        <v>2.98</v>
      </c>
      <c r="W180" s="14">
        <v>8</v>
      </c>
      <c r="X180" s="15">
        <v>4</v>
      </c>
      <c r="Y180" s="19">
        <v>2.3199999999999998</v>
      </c>
      <c r="Z180" s="14">
        <v>8</v>
      </c>
      <c r="AA180" s="15">
        <v>4</v>
      </c>
      <c r="AB180" s="19">
        <v>2.34</v>
      </c>
      <c r="AC180" s="14">
        <v>8</v>
      </c>
      <c r="AD180" s="15">
        <v>4</v>
      </c>
      <c r="AE180" s="19">
        <v>1.9</v>
      </c>
      <c r="AF180" s="14">
        <v>8</v>
      </c>
      <c r="AG180" s="15">
        <v>4</v>
      </c>
      <c r="AH180" s="19">
        <v>2.2999999999999998</v>
      </c>
    </row>
    <row r="181" spans="1:34" ht="15" x14ac:dyDescent="0.25">
      <c r="A181" s="12" t="s">
        <v>388</v>
      </c>
      <c r="B181" s="12" t="s">
        <v>389</v>
      </c>
      <c r="C181" s="18" t="s">
        <v>82</v>
      </c>
      <c r="D181" s="14">
        <v>12</v>
      </c>
      <c r="E181" s="20">
        <v>179</v>
      </c>
      <c r="F181" s="20">
        <v>5</v>
      </c>
      <c r="G181" s="21">
        <v>1.108644</v>
      </c>
      <c r="H181" s="14">
        <v>12</v>
      </c>
      <c r="I181" s="15">
        <v>179</v>
      </c>
      <c r="J181" s="15">
        <v>5</v>
      </c>
      <c r="K181" s="16">
        <v>1.2639419999999999</v>
      </c>
      <c r="L181" s="14">
        <v>13</v>
      </c>
      <c r="M181" s="15">
        <v>178</v>
      </c>
      <c r="N181" s="15">
        <v>5</v>
      </c>
      <c r="O181" s="19">
        <v>1.86</v>
      </c>
      <c r="P181" s="14">
        <v>12</v>
      </c>
      <c r="Q181" s="15">
        <v>179</v>
      </c>
      <c r="R181" s="15">
        <v>5</v>
      </c>
      <c r="S181" s="19">
        <v>1.56</v>
      </c>
      <c r="T181" s="14">
        <v>11</v>
      </c>
      <c r="U181" s="15">
        <v>5</v>
      </c>
      <c r="V181" s="19">
        <v>3.21</v>
      </c>
      <c r="W181" s="14">
        <v>15</v>
      </c>
      <c r="X181" s="15">
        <v>3</v>
      </c>
      <c r="Y181" s="19">
        <v>1.45</v>
      </c>
      <c r="Z181" s="14">
        <v>15</v>
      </c>
      <c r="AA181" s="15">
        <v>3</v>
      </c>
      <c r="AB181" s="19">
        <v>2.35</v>
      </c>
      <c r="AC181" s="14">
        <v>14</v>
      </c>
      <c r="AD181" s="15">
        <v>3</v>
      </c>
      <c r="AE181" s="19">
        <v>1.6</v>
      </c>
      <c r="AF181" s="14"/>
      <c r="AH181" s="19"/>
    </row>
  </sheetData>
  <autoFilter ref="A1:AH181" xr:uid="{00000000-0001-0000-0100-000000000000}"/>
  <conditionalFormatting sqref="S1">
    <cfRule type="cellIs" dxfId="76" priority="10" operator="equal">
      <formula>TRUE</formula>
    </cfRule>
  </conditionalFormatting>
  <conditionalFormatting sqref="A1:C1">
    <cfRule type="cellIs" dxfId="75" priority="33" operator="equal">
      <formula>TRUE</formula>
    </cfRule>
  </conditionalFormatting>
  <conditionalFormatting sqref="T1">
    <cfRule type="cellIs" dxfId="74" priority="32" operator="equal">
      <formula>TRUE</formula>
    </cfRule>
  </conditionalFormatting>
  <conditionalFormatting sqref="V1">
    <cfRule type="cellIs" dxfId="73" priority="31" operator="equal">
      <formula>TRUE</formula>
    </cfRule>
  </conditionalFormatting>
  <conditionalFormatting sqref="U1">
    <cfRule type="cellIs" dxfId="72" priority="30" operator="equal">
      <formula>TRUE</formula>
    </cfRule>
  </conditionalFormatting>
  <conditionalFormatting sqref="W1">
    <cfRule type="cellIs" dxfId="71" priority="29" operator="equal">
      <formula>TRUE</formula>
    </cfRule>
  </conditionalFormatting>
  <conditionalFormatting sqref="X1">
    <cfRule type="cellIs" dxfId="70" priority="28" operator="equal">
      <formula>TRUE</formula>
    </cfRule>
  </conditionalFormatting>
  <conditionalFormatting sqref="Y1">
    <cfRule type="cellIs" dxfId="69" priority="27" operator="equal">
      <formula>TRUE</formula>
    </cfRule>
  </conditionalFormatting>
  <conditionalFormatting sqref="Z1">
    <cfRule type="cellIs" dxfId="68" priority="26" operator="equal">
      <formula>TRUE</formula>
    </cfRule>
  </conditionalFormatting>
  <conditionalFormatting sqref="AA1">
    <cfRule type="cellIs" dxfId="67" priority="25" operator="equal">
      <formula>TRUE</formula>
    </cfRule>
  </conditionalFormatting>
  <conditionalFormatting sqref="AB1">
    <cfRule type="cellIs" dxfId="66" priority="24" operator="equal">
      <formula>TRUE</formula>
    </cfRule>
  </conditionalFormatting>
  <conditionalFormatting sqref="AC1">
    <cfRule type="cellIs" dxfId="65" priority="23" operator="equal">
      <formula>TRUE</formula>
    </cfRule>
  </conditionalFormatting>
  <conditionalFormatting sqref="AD1">
    <cfRule type="cellIs" dxfId="64" priority="22" operator="equal">
      <formula>TRUE</formula>
    </cfRule>
  </conditionalFormatting>
  <conditionalFormatting sqref="AE1">
    <cfRule type="cellIs" dxfId="63" priority="21" operator="equal">
      <formula>TRUE</formula>
    </cfRule>
  </conditionalFormatting>
  <conditionalFormatting sqref="AF1">
    <cfRule type="cellIs" dxfId="62" priority="20" operator="equal">
      <formula>TRUE</formula>
    </cfRule>
  </conditionalFormatting>
  <conditionalFormatting sqref="AG1">
    <cfRule type="cellIs" dxfId="61" priority="19" operator="equal">
      <formula>TRUE</formula>
    </cfRule>
  </conditionalFormatting>
  <conditionalFormatting sqref="AH1">
    <cfRule type="cellIs" dxfId="60" priority="18" operator="equal">
      <formula>TRUE</formula>
    </cfRule>
  </conditionalFormatting>
  <conditionalFormatting sqref="P1">
    <cfRule type="cellIs" dxfId="59" priority="17" operator="equal">
      <formula>TRUE</formula>
    </cfRule>
  </conditionalFormatting>
  <conditionalFormatting sqref="L1">
    <cfRule type="cellIs" dxfId="58" priority="16" operator="equal">
      <formula>TRUE</formula>
    </cfRule>
  </conditionalFormatting>
  <conditionalFormatting sqref="M1">
    <cfRule type="cellIs" dxfId="57" priority="15" operator="equal">
      <formula>TRUE</formula>
    </cfRule>
  </conditionalFormatting>
  <conditionalFormatting sqref="N1">
    <cfRule type="cellIs" dxfId="56" priority="14" operator="equal">
      <formula>TRUE</formula>
    </cfRule>
  </conditionalFormatting>
  <conditionalFormatting sqref="O1">
    <cfRule type="cellIs" dxfId="55" priority="13" operator="equal">
      <formula>TRUE</formula>
    </cfRule>
  </conditionalFormatting>
  <conditionalFormatting sqref="R1">
    <cfRule type="cellIs" dxfId="54" priority="12" operator="equal">
      <formula>TRUE</formula>
    </cfRule>
  </conditionalFormatting>
  <conditionalFormatting sqref="Q1">
    <cfRule type="cellIs" dxfId="53" priority="11" operator="equal">
      <formula>TRUE</formula>
    </cfRule>
  </conditionalFormatting>
  <conditionalFormatting sqref="H1">
    <cfRule type="cellIs" dxfId="52" priority="9" operator="equal">
      <formula>TRUE</formula>
    </cfRule>
  </conditionalFormatting>
  <conditionalFormatting sqref="I1">
    <cfRule type="cellIs" dxfId="51" priority="8" operator="equal">
      <formula>TRUE</formula>
    </cfRule>
  </conditionalFormatting>
  <conditionalFormatting sqref="J1">
    <cfRule type="cellIs" dxfId="50" priority="7" operator="equal">
      <formula>TRUE</formula>
    </cfRule>
  </conditionalFormatting>
  <conditionalFormatting sqref="K1">
    <cfRule type="cellIs" dxfId="49" priority="6" operator="equal">
      <formula>TRUE</formula>
    </cfRule>
  </conditionalFormatting>
  <conditionalFormatting sqref="D1">
    <cfRule type="cellIs" dxfId="48" priority="5" operator="equal">
      <formula>TRUE</formula>
    </cfRule>
  </conditionalFormatting>
  <conditionalFormatting sqref="E1">
    <cfRule type="cellIs" dxfId="47" priority="4" operator="equal">
      <formula>TRUE</formula>
    </cfRule>
  </conditionalFormatting>
  <conditionalFormatting sqref="F1">
    <cfRule type="cellIs" dxfId="46" priority="3" operator="equal">
      <formula>TRUE</formula>
    </cfRule>
  </conditionalFormatting>
  <conditionalFormatting sqref="G1">
    <cfRule type="cellIs" dxfId="45" priority="2" operator="equal">
      <formula>TRUE</formula>
    </cfRule>
  </conditionalFormatting>
  <pageMargins left="0.70866141732283505" right="0.70866141732283505" top="0.74803149606299202" bottom="0.74803149606299202" header="0.31496062992126" footer="0.31496062992126"/>
  <pageSetup paperSize="8" scale="43" fitToHeight="2" pageOrder="overThenDown"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D8EB9-6900-48AA-B30C-15FC48A7E462}">
  <sheetPr codeName="Sheet3"/>
  <dimension ref="A1:XFD185"/>
  <sheetViews>
    <sheetView topLeftCell="L1" workbookViewId="0">
      <selection activeCell="O11" sqref="O11"/>
    </sheetView>
  </sheetViews>
  <sheetFormatPr defaultRowHeight="15.75" x14ac:dyDescent="0.25"/>
  <cols>
    <col min="1" max="1" width="15.875" hidden="1" customWidth="1"/>
    <col min="2" max="2" width="15" hidden="1" customWidth="1"/>
    <col min="3" max="3" width="9.125" hidden="1" customWidth="1"/>
    <col min="4" max="4" width="38.25" hidden="1" customWidth="1"/>
    <col min="5" max="5" width="39.25" hidden="1" customWidth="1"/>
    <col min="6" max="6" width="18.25" hidden="1" customWidth="1"/>
    <col min="7" max="7" width="37.5" hidden="1" customWidth="1"/>
    <col min="8" max="8" width="38.5" hidden="1" customWidth="1"/>
    <col min="9" max="9" width="16.75" hidden="1" customWidth="1"/>
    <col min="10" max="11" width="9" hidden="1" customWidth="1"/>
    <col min="12" max="12" width="16.375" customWidth="1"/>
    <col min="15" max="15" width="14" customWidth="1"/>
    <col min="16" max="16" width="12.375" customWidth="1"/>
    <col min="22" max="22" width="14.875" customWidth="1"/>
    <col min="32" max="32" width="19.25" customWidth="1"/>
    <col min="16380" max="16380" width="29.5" bestFit="1" customWidth="1"/>
    <col min="16384" max="16384" width="4.875" bestFit="1" customWidth="1"/>
  </cols>
  <sheetData>
    <row r="1" spans="1:40 16284:16384" ht="15" customHeight="1" x14ac:dyDescent="0.25">
      <c r="XBH1" s="8" t="s">
        <v>1</v>
      </c>
      <c r="XBI1" s="9" t="s">
        <v>2</v>
      </c>
      <c r="XBJ1" s="10" t="s">
        <v>3</v>
      </c>
      <c r="XBK1" s="9" t="s">
        <v>4</v>
      </c>
      <c r="XBL1" s="9" t="s">
        <v>390</v>
      </c>
      <c r="XBM1" s="9" t="s">
        <v>391</v>
      </c>
      <c r="XBN1" s="10" t="s">
        <v>392</v>
      </c>
      <c r="XBO1" s="9" t="s">
        <v>393</v>
      </c>
      <c r="XBP1" s="9" t="s">
        <v>394</v>
      </c>
      <c r="XBQ1" s="9" t="s">
        <v>395</v>
      </c>
      <c r="XBR1" s="10" t="s">
        <v>396</v>
      </c>
      <c r="XBS1" s="9" t="s">
        <v>397</v>
      </c>
      <c r="XBT1" s="9" t="s">
        <v>398</v>
      </c>
      <c r="XBU1" s="9" t="s">
        <v>399</v>
      </c>
      <c r="XBV1" s="10" t="s">
        <v>400</v>
      </c>
      <c r="XBW1" s="9" t="s">
        <v>401</v>
      </c>
      <c r="XBX1" s="9" t="s">
        <v>402</v>
      </c>
      <c r="XBY1" s="9" t="s">
        <v>403</v>
      </c>
      <c r="XBZ1" s="10" t="s">
        <v>404</v>
      </c>
      <c r="XCA1" s="9" t="s">
        <v>405</v>
      </c>
      <c r="XCB1" s="9" t="s">
        <v>406</v>
      </c>
      <c r="XCC1" s="10" t="s">
        <v>407</v>
      </c>
      <c r="XCD1" s="9" t="s">
        <v>408</v>
      </c>
      <c r="XCE1" s="9" t="s">
        <v>409</v>
      </c>
      <c r="XCF1" s="10" t="s">
        <v>410</v>
      </c>
      <c r="XCG1" s="9" t="s">
        <v>411</v>
      </c>
      <c r="XCH1" s="9" t="s">
        <v>412</v>
      </c>
      <c r="XCI1" s="10" t="s">
        <v>413</v>
      </c>
      <c r="XCJ1" s="9" t="s">
        <v>414</v>
      </c>
      <c r="XCK1" s="9" t="s">
        <v>415</v>
      </c>
      <c r="XCL1" s="10" t="s">
        <v>416</v>
      </c>
      <c r="XCM1" s="9" t="s">
        <v>417</v>
      </c>
      <c r="XCN1" s="9" t="s">
        <v>418</v>
      </c>
      <c r="XCO1" s="10" t="s">
        <v>419</v>
      </c>
      <c r="XEZ1" s="8" t="s">
        <v>1</v>
      </c>
      <c r="XFA1" s="9" t="s">
        <v>2</v>
      </c>
      <c r="XFB1" s="10" t="s">
        <v>3</v>
      </c>
      <c r="XFD1">
        <v>2018</v>
      </c>
    </row>
    <row r="2" spans="1:40 16284:16384" ht="15" customHeight="1" x14ac:dyDescent="0.25">
      <c r="A2" s="24" t="s">
        <v>424</v>
      </c>
      <c r="B2" s="33">
        <f>M2</f>
        <v>2020</v>
      </c>
      <c r="D2" s="24" t="s">
        <v>425</v>
      </c>
      <c r="E2" t="str">
        <f>P2</f>
        <v>Maldives</v>
      </c>
      <c r="L2" s="24" t="s">
        <v>424</v>
      </c>
      <c r="M2" s="33">
        <v>2020</v>
      </c>
      <c r="O2" s="24" t="s">
        <v>425</v>
      </c>
      <c r="P2" s="33" t="s">
        <v>180</v>
      </c>
      <c r="V2" s="24" t="s">
        <v>430</v>
      </c>
      <c r="W2">
        <v>0</v>
      </c>
      <c r="AF2" s="24" t="s">
        <v>423</v>
      </c>
      <c r="AG2">
        <v>1</v>
      </c>
      <c r="XBH2" s="12" t="s">
        <v>23</v>
      </c>
      <c r="XBI2" s="12" t="s">
        <v>24</v>
      </c>
      <c r="XBJ2" s="13" t="s">
        <v>25</v>
      </c>
      <c r="XBK2" s="14">
        <v>100</v>
      </c>
      <c r="XBL2" s="20">
        <v>1</v>
      </c>
      <c r="XBM2" s="20">
        <v>8</v>
      </c>
      <c r="XBN2" s="21">
        <v>1.775809</v>
      </c>
      <c r="XBO2" s="14">
        <v>87</v>
      </c>
      <c r="XBP2" s="15">
        <v>1</v>
      </c>
      <c r="XBQ2" s="15">
        <v>8</v>
      </c>
      <c r="XBR2" s="16">
        <v>2.5424739999999999</v>
      </c>
      <c r="XBS2" s="14">
        <v>88</v>
      </c>
      <c r="XBT2" s="15">
        <v>1</v>
      </c>
      <c r="XBU2" s="15">
        <v>8</v>
      </c>
      <c r="XBV2" s="17">
        <v>2.63</v>
      </c>
      <c r="XBW2" s="14">
        <v>88</v>
      </c>
      <c r="XBX2" s="15">
        <v>2</v>
      </c>
      <c r="XBY2" s="15">
        <v>8</v>
      </c>
      <c r="XBZ2" s="17">
        <v>2.75</v>
      </c>
      <c r="XCA2" s="14">
        <v>90</v>
      </c>
      <c r="XCB2" s="15">
        <v>7</v>
      </c>
      <c r="XCC2" s="17">
        <v>2.46</v>
      </c>
      <c r="XCD2" s="14">
        <v>91</v>
      </c>
      <c r="XCE2" s="15">
        <v>7</v>
      </c>
      <c r="XCF2" s="17">
        <v>2.16</v>
      </c>
      <c r="XCG2" s="14">
        <v>92</v>
      </c>
      <c r="XCH2" s="15">
        <v>7</v>
      </c>
      <c r="XCI2" s="17">
        <v>2.04</v>
      </c>
      <c r="XCJ2" s="14">
        <v>91</v>
      </c>
      <c r="XCK2" s="15">
        <v>7</v>
      </c>
      <c r="XCL2" s="17">
        <v>2.2000000000000002</v>
      </c>
      <c r="XCM2" s="14">
        <v>90</v>
      </c>
      <c r="XCN2" s="15">
        <v>7</v>
      </c>
      <c r="XCO2" s="17">
        <v>2</v>
      </c>
      <c r="XEZ2" s="12" t="s">
        <v>23</v>
      </c>
      <c r="XFA2" s="12" t="s">
        <v>24</v>
      </c>
      <c r="XFB2" s="13" t="s">
        <v>25</v>
      </c>
      <c r="XFD2">
        <v>2019</v>
      </c>
    </row>
    <row r="3" spans="1:40 16284:16384" x14ac:dyDescent="0.25">
      <c r="B3" s="32">
        <f>B2-1</f>
        <v>2019</v>
      </c>
      <c r="XBH3" s="12" t="s">
        <v>27</v>
      </c>
      <c r="XBI3" s="12" t="s">
        <v>28</v>
      </c>
      <c r="XBJ3" s="18" t="s">
        <v>29</v>
      </c>
      <c r="XBK3" s="14">
        <v>100</v>
      </c>
      <c r="XBL3" s="20">
        <v>1</v>
      </c>
      <c r="XBM3" s="20">
        <v>8</v>
      </c>
      <c r="XBN3" s="21">
        <v>1.4793419999999999</v>
      </c>
      <c r="XBO3" s="14">
        <v>87</v>
      </c>
      <c r="XBP3" s="15">
        <v>1</v>
      </c>
      <c r="XBQ3" s="15">
        <v>8</v>
      </c>
      <c r="XBR3" s="16">
        <v>2.2864900000000001</v>
      </c>
      <c r="XBS3" s="14">
        <v>87</v>
      </c>
      <c r="XBT3" s="15">
        <v>2</v>
      </c>
      <c r="XBU3" s="15">
        <v>8</v>
      </c>
      <c r="XBV3" s="19">
        <v>2.44</v>
      </c>
      <c r="XBW3" s="14">
        <v>89</v>
      </c>
      <c r="XBX3" s="15">
        <v>1</v>
      </c>
      <c r="XBY3" s="15">
        <v>8</v>
      </c>
      <c r="XBZ3" s="19">
        <v>2.4</v>
      </c>
      <c r="XCA3" s="14">
        <v>90</v>
      </c>
      <c r="XCB3" s="15">
        <v>7</v>
      </c>
      <c r="XCC3" s="19">
        <v>2.56</v>
      </c>
      <c r="XCD3" s="14">
        <v>91</v>
      </c>
      <c r="XCE3" s="15">
        <v>7</v>
      </c>
      <c r="XCF3" s="19">
        <v>2.3199999999999998</v>
      </c>
      <c r="XCG3" s="14">
        <v>91</v>
      </c>
      <c r="XCH3" s="15">
        <v>7</v>
      </c>
      <c r="XCI3" s="19">
        <v>2.2799999999999998</v>
      </c>
      <c r="XCJ3" s="14">
        <v>91</v>
      </c>
      <c r="XCK3" s="15">
        <v>7</v>
      </c>
      <c r="XCL3" s="19">
        <v>2.2999999999999998</v>
      </c>
      <c r="XCM3" s="14">
        <v>90</v>
      </c>
      <c r="XCN3" s="15">
        <v>7</v>
      </c>
      <c r="XCO3" s="19">
        <v>2.2000000000000002</v>
      </c>
      <c r="XEZ3" s="12" t="s">
        <v>27</v>
      </c>
      <c r="XFA3" s="12" t="s">
        <v>28</v>
      </c>
      <c r="XFB3" s="18" t="s">
        <v>29</v>
      </c>
      <c r="XFD3">
        <v>2020</v>
      </c>
    </row>
    <row r="4" spans="1:40 16284:16384" x14ac:dyDescent="0.25">
      <c r="XBH4" s="12" t="s">
        <v>30</v>
      </c>
      <c r="XBI4" s="12" t="s">
        <v>31</v>
      </c>
      <c r="XBJ4" s="18" t="s">
        <v>25</v>
      </c>
      <c r="XBK4" s="14">
        <v>85</v>
      </c>
      <c r="XBL4" s="20">
        <v>3</v>
      </c>
      <c r="XBM4" s="20">
        <v>8</v>
      </c>
      <c r="XBN4" s="21">
        <v>1.748594</v>
      </c>
      <c r="XBO4" s="14">
        <v>86</v>
      </c>
      <c r="XBP4" s="15">
        <v>3</v>
      </c>
      <c r="XBQ4" s="15">
        <v>8</v>
      </c>
      <c r="XBR4" s="16">
        <v>2.9245109999999999</v>
      </c>
      <c r="XBS4" s="14">
        <v>85</v>
      </c>
      <c r="XBT4" s="15">
        <v>3</v>
      </c>
      <c r="XBU4" s="15">
        <v>8</v>
      </c>
      <c r="XBV4" s="19">
        <v>2.74</v>
      </c>
      <c r="XBW4" s="14">
        <v>85</v>
      </c>
      <c r="XBX4" s="15">
        <v>3</v>
      </c>
      <c r="XBY4" s="15">
        <v>8</v>
      </c>
      <c r="XBZ4" s="19">
        <v>2.84</v>
      </c>
      <c r="XCA4" s="14">
        <v>89</v>
      </c>
      <c r="XCB4" s="15">
        <v>7</v>
      </c>
      <c r="XCC4" s="19">
        <v>1.46</v>
      </c>
      <c r="XCD4" s="14">
        <v>90</v>
      </c>
      <c r="XCE4" s="15">
        <v>7</v>
      </c>
      <c r="XCF4" s="19">
        <v>1.77</v>
      </c>
      <c r="XCG4" s="14">
        <v>89</v>
      </c>
      <c r="XCH4" s="15">
        <v>7</v>
      </c>
      <c r="XCI4" s="19">
        <v>2.0499999999999998</v>
      </c>
      <c r="XCJ4" s="14">
        <v>89</v>
      </c>
      <c r="XCK4" s="15">
        <v>7</v>
      </c>
      <c r="XCL4" s="19">
        <v>1.7</v>
      </c>
      <c r="XCM4" s="14">
        <v>90</v>
      </c>
      <c r="XCN4" s="15">
        <v>7</v>
      </c>
      <c r="XCO4" s="19">
        <v>3</v>
      </c>
      <c r="XEZ4" s="12" t="s">
        <v>30</v>
      </c>
      <c r="XFA4" s="12" t="s">
        <v>31</v>
      </c>
      <c r="XFB4" s="18" t="s">
        <v>25</v>
      </c>
    </row>
    <row r="5" spans="1:40 16284:16384" ht="90" x14ac:dyDescent="0.25">
      <c r="A5" s="35" t="s">
        <v>1</v>
      </c>
      <c r="B5" s="36" t="s">
        <v>421</v>
      </c>
      <c r="C5" s="37" t="s">
        <v>3</v>
      </c>
      <c r="D5" s="38" t="s">
        <v>426</v>
      </c>
      <c r="E5" s="36" t="s">
        <v>427</v>
      </c>
      <c r="F5" s="37" t="s">
        <v>422</v>
      </c>
      <c r="G5" s="38" t="s">
        <v>428</v>
      </c>
      <c r="H5" s="36" t="s">
        <v>429</v>
      </c>
      <c r="I5" s="36" t="s">
        <v>423</v>
      </c>
      <c r="L5" s="24" t="s">
        <v>1</v>
      </c>
      <c r="M5" s="25" t="s">
        <v>421</v>
      </c>
      <c r="N5" s="26" t="s">
        <v>3</v>
      </c>
      <c r="O5" s="27" t="str">
        <f>CONCATENATE("Time required to start a business (days) ", M2)</f>
        <v>Time required to start a business (days) 2020</v>
      </c>
      <c r="P5" s="25" t="str">
        <f>CONCATENATE("Time required to start a business (days) ", M2 -1)</f>
        <v>Time required to start a business (days) 2019</v>
      </c>
      <c r="Q5" s="26" t="s">
        <v>422</v>
      </c>
      <c r="R5" s="27" t="str">
        <f>CONCATENATE("Time required to start a business Rank ", M2)</f>
        <v>Time required to start a business Rank 2020</v>
      </c>
      <c r="S5" s="25" t="str">
        <f>CONCATENATE("Time required to start a business Rank ", M2-1)</f>
        <v>Time required to start a business Rank 2019</v>
      </c>
      <c r="T5" s="26" t="s">
        <v>423</v>
      </c>
      <c r="V5" s="40" t="s">
        <v>1</v>
      </c>
      <c r="W5" s="41" t="s">
        <v>421</v>
      </c>
      <c r="X5" s="41" t="s">
        <v>3</v>
      </c>
      <c r="Y5" s="41" t="str">
        <f>CONCATENATE("Time required to start a business (days) ", W2)</f>
        <v>Time required to start a business (days) 0</v>
      </c>
      <c r="Z5" s="41" t="str">
        <f>CONCATENATE("Time required to start a business (days) ", W2 -1)</f>
        <v>Time required to start a business (days) -1</v>
      </c>
      <c r="AA5" s="41" t="s">
        <v>422</v>
      </c>
      <c r="AB5" s="41" t="str">
        <f>CONCATENATE("Time required to start a business Rank ", W2)</f>
        <v>Time required to start a business Rank 0</v>
      </c>
      <c r="AC5" s="41" t="str">
        <f>CONCATENATE("Time required to start a business Rank ", W2-1)</f>
        <v>Time required to start a business Rank -1</v>
      </c>
      <c r="AD5" s="41" t="s">
        <v>423</v>
      </c>
      <c r="AF5" s="40" t="s">
        <v>1</v>
      </c>
      <c r="AG5" s="41" t="s">
        <v>421</v>
      </c>
      <c r="AH5" s="41" t="s">
        <v>3</v>
      </c>
      <c r="AI5" s="41" t="str">
        <f>CONCATENATE("Time required to start a business (days) ", AG2)</f>
        <v>Time required to start a business (days) 1</v>
      </c>
      <c r="AJ5" s="41" t="str">
        <f>CONCATENATE("Time required to start a business (days) ", AG2 -1)</f>
        <v>Time required to start a business (days) 0</v>
      </c>
      <c r="AK5" s="41" t="s">
        <v>422</v>
      </c>
      <c r="AL5" s="41" t="str">
        <f>CONCATENATE("Time required to start a business Rank ", AG2)</f>
        <v>Time required to start a business Rank 1</v>
      </c>
      <c r="AM5" s="41" t="str">
        <f>CONCATENATE("Time required to start a business Rank ", AG2-1)</f>
        <v>Time required to start a business Rank 0</v>
      </c>
      <c r="AN5" s="41" t="s">
        <v>423</v>
      </c>
      <c r="XBH5" s="12" t="s">
        <v>32</v>
      </c>
      <c r="XBI5" s="12" t="s">
        <v>33</v>
      </c>
      <c r="XBJ5" s="18" t="s">
        <v>29</v>
      </c>
      <c r="XBK5" s="14">
        <v>85</v>
      </c>
      <c r="XBL5" s="20">
        <v>3</v>
      </c>
      <c r="XBM5" s="20">
        <v>9</v>
      </c>
      <c r="XBN5" s="21">
        <v>1.2032389999999999</v>
      </c>
      <c r="XBO5" s="14">
        <v>85</v>
      </c>
      <c r="XBP5" s="15">
        <v>4</v>
      </c>
      <c r="XBQ5" s="15">
        <v>9</v>
      </c>
      <c r="XBR5" s="16">
        <v>2.0484</v>
      </c>
      <c r="XBS5" s="14">
        <v>85</v>
      </c>
      <c r="XBT5" s="15">
        <v>3</v>
      </c>
      <c r="XBU5" s="15">
        <v>9</v>
      </c>
      <c r="XBV5" s="19">
        <v>1.98</v>
      </c>
      <c r="XBW5" s="14">
        <v>84</v>
      </c>
      <c r="XBX5" s="15">
        <v>6</v>
      </c>
      <c r="XBY5" s="15">
        <v>9</v>
      </c>
      <c r="XBZ5" s="19">
        <v>2.2599999999999998</v>
      </c>
      <c r="XCA5" s="14">
        <v>84</v>
      </c>
      <c r="XCB5" s="15">
        <v>8</v>
      </c>
      <c r="XCC5" s="19">
        <v>2.35</v>
      </c>
      <c r="XCD5" s="14">
        <v>85</v>
      </c>
      <c r="XCE5" s="15">
        <v>8</v>
      </c>
      <c r="XCF5" s="19">
        <v>2.02</v>
      </c>
      <c r="XCG5" s="14">
        <v>84</v>
      </c>
      <c r="XCH5" s="15">
        <v>8</v>
      </c>
      <c r="XCI5" s="19">
        <v>1.75</v>
      </c>
      <c r="XCJ5" s="14">
        <v>86</v>
      </c>
      <c r="XCK5" s="15">
        <v>9</v>
      </c>
      <c r="XCL5" s="19">
        <v>2.2999999999999998</v>
      </c>
      <c r="XCM5" s="14">
        <v>87</v>
      </c>
      <c r="XCN5" s="15">
        <v>9</v>
      </c>
      <c r="XCO5" s="19">
        <v>2.1</v>
      </c>
      <c r="XEZ5" s="12" t="s">
        <v>32</v>
      </c>
      <c r="XFA5" s="12" t="s">
        <v>33</v>
      </c>
      <c r="XFB5" s="18" t="s">
        <v>29</v>
      </c>
    </row>
    <row r="6" spans="1:40 16284:16384" x14ac:dyDescent="0.25">
      <c r="A6" s="12" t="s">
        <v>23</v>
      </c>
      <c r="B6" s="12" t="s">
        <v>24</v>
      </c>
      <c r="C6" s="13" t="s">
        <v>25</v>
      </c>
      <c r="D6" s="28">
        <f>VLOOKUP($A6,'CPI Timeseries 2012 - 2020'!$A$1:$AH$181,MATCH(CONCATENATE("CPI score ",$B$2),'CPI Timeseries 2012 - 2020'!$A$1:$AH$1,0),0)</f>
        <v>88</v>
      </c>
      <c r="E6" s="28">
        <f>VLOOKUP($A6,'CPI Timeseries 2012 - 2020'!$A$1:$AH$181,MATCH(CONCATENATE("CPI score ",($B$3)),'CPI Timeseries 2012 - 2020'!$A$1:$AH$1,0),0)</f>
        <v>100</v>
      </c>
      <c r="F6" s="29">
        <f>D6-E6</f>
        <v>-12</v>
      </c>
      <c r="G6" s="30">
        <f>VLOOKUP($A6,'CPI Timeseries 2012 - 2020'!$A$1:$AH$181,MATCH(CONCATENATE("Rank ",$B$2),'CPI Timeseries 2012 - 2020'!$A$1:$AH$1,0),0)</f>
        <v>1</v>
      </c>
      <c r="H6" s="31">
        <f>VLOOKUP($A6,'CPI Timeseries 2012 - 2020'!$A$1:$AH$181,MATCH(CONCATENATE("Rank ",($B$3)),'CPI Timeseries 2012 - 2020'!$A$1:$AH$1,0),0)</f>
        <v>1</v>
      </c>
      <c r="I6" s="34">
        <f>G6-H6</f>
        <v>0</v>
      </c>
      <c r="L6" t="str" cm="1">
        <f t="array" ref="L6:T6">_xlfn._xlws.FILTER(country_data[],country_data[Country]=P2,"Nothing Fund")</f>
        <v>Maldives</v>
      </c>
      <c r="M6" t="str">
        <v>MDV</v>
      </c>
      <c r="N6" t="str">
        <v>AP</v>
      </c>
      <c r="O6">
        <v>43</v>
      </c>
      <c r="P6">
        <v>29</v>
      </c>
      <c r="Q6" s="39">
        <v>14</v>
      </c>
      <c r="R6">
        <v>75</v>
      </c>
      <c r="S6">
        <v>130</v>
      </c>
      <c r="T6" s="39">
        <v>-55</v>
      </c>
      <c r="V6" s="33" t="str" cm="1">
        <f t="array" ref="V6:AD115">_xlfn._xlws.FILTER(country_data[],country_data[Change in scores]&lt;&gt;0,0)</f>
        <v>Denmark</v>
      </c>
      <c r="W6" s="33" t="str">
        <v>DNK</v>
      </c>
      <c r="X6" s="33" t="str">
        <v>WE/EU</v>
      </c>
      <c r="Y6" s="33">
        <v>88</v>
      </c>
      <c r="Z6" s="33">
        <v>100</v>
      </c>
      <c r="AA6" s="39">
        <v>-12</v>
      </c>
      <c r="AB6" s="33">
        <v>1</v>
      </c>
      <c r="AC6" s="33">
        <v>1</v>
      </c>
      <c r="AD6" s="39">
        <v>0</v>
      </c>
      <c r="AF6" t="str" cm="1">
        <f t="array" ref="AF6:AN154">_xlfn._xlws.FILTER(country_data[],country_data[Change in Rank]&lt;&gt;0,0)</f>
        <v>Singapore</v>
      </c>
      <c r="AG6" t="str">
        <v>SGP</v>
      </c>
      <c r="AH6" t="str">
        <v>AP</v>
      </c>
      <c r="AI6">
        <v>85</v>
      </c>
      <c r="AJ6">
        <v>85</v>
      </c>
      <c r="AK6" s="39">
        <v>0</v>
      </c>
      <c r="AL6">
        <v>3</v>
      </c>
      <c r="AM6">
        <v>4</v>
      </c>
      <c r="AN6" s="39">
        <v>-1</v>
      </c>
      <c r="XBH6" s="12" t="s">
        <v>34</v>
      </c>
      <c r="XBI6" s="12" t="s">
        <v>35</v>
      </c>
      <c r="XBJ6" s="18" t="s">
        <v>25</v>
      </c>
      <c r="XBK6" s="14">
        <v>85</v>
      </c>
      <c r="XBL6" s="20">
        <v>3</v>
      </c>
      <c r="XBM6" s="20">
        <v>8</v>
      </c>
      <c r="XBN6" s="21">
        <v>1.3039529999999999</v>
      </c>
      <c r="XBO6" s="14">
        <v>85</v>
      </c>
      <c r="XBP6" s="15">
        <v>4</v>
      </c>
      <c r="XBQ6" s="15">
        <v>8</v>
      </c>
      <c r="XBR6" s="16">
        <v>1.9776929999999999</v>
      </c>
      <c r="XBS6" s="14">
        <v>85</v>
      </c>
      <c r="XBT6" s="15">
        <v>3</v>
      </c>
      <c r="XBU6" s="15">
        <v>8</v>
      </c>
      <c r="XBV6" s="19">
        <v>2.02</v>
      </c>
      <c r="XBW6" s="14">
        <v>84</v>
      </c>
      <c r="XBX6" s="15">
        <v>6</v>
      </c>
      <c r="XBY6" s="15">
        <v>8</v>
      </c>
      <c r="XBZ6" s="19">
        <v>2.27</v>
      </c>
      <c r="XCA6" s="14">
        <v>88</v>
      </c>
      <c r="XCB6" s="15">
        <v>7</v>
      </c>
      <c r="XCC6" s="19">
        <v>1.33</v>
      </c>
      <c r="XCD6" s="14">
        <v>89</v>
      </c>
      <c r="XCE6" s="15">
        <v>7</v>
      </c>
      <c r="XCF6" s="19">
        <v>1.71</v>
      </c>
      <c r="XCG6" s="14">
        <v>87</v>
      </c>
      <c r="XCH6" s="15">
        <v>7</v>
      </c>
      <c r="XCI6" s="19">
        <v>3.41</v>
      </c>
      <c r="XCJ6" s="14">
        <v>89</v>
      </c>
      <c r="XCK6" s="15">
        <v>7</v>
      </c>
      <c r="XCL6" s="19">
        <v>2.2999999999999998</v>
      </c>
      <c r="XCM6" s="14">
        <v>88</v>
      </c>
      <c r="XCN6" s="15">
        <v>7</v>
      </c>
      <c r="XCO6" s="19">
        <v>1.9</v>
      </c>
      <c r="XEZ6" s="12" t="s">
        <v>34</v>
      </c>
      <c r="XFA6" s="12" t="s">
        <v>35</v>
      </c>
      <c r="XFB6" s="18" t="s">
        <v>25</v>
      </c>
    </row>
    <row r="7" spans="1:40 16284:16384" x14ac:dyDescent="0.25">
      <c r="A7" s="12" t="s">
        <v>27</v>
      </c>
      <c r="B7" s="12" t="s">
        <v>28</v>
      </c>
      <c r="C7" s="18" t="s">
        <v>29</v>
      </c>
      <c r="D7" s="28">
        <f>VLOOKUP($A7,'CPI Timeseries 2012 - 2020'!$A$1:$AH$181,MATCH(CONCATENATE("CPI score ",$B$2),'CPI Timeseries 2012 - 2020'!$A$1:$AH$1,0),0)</f>
        <v>100</v>
      </c>
      <c r="E7" s="28">
        <f>VLOOKUP($A7,'CPI Timeseries 2012 - 2020'!$A$1:$AH$181,MATCH(CONCATENATE("CPI score ",($B$3)),'CPI Timeseries 2012 - 2020'!$A$1:$AH$1,0),0)</f>
        <v>87</v>
      </c>
      <c r="F7" s="29">
        <f t="shared" ref="F7:F70" si="0">D7-E7</f>
        <v>13</v>
      </c>
      <c r="G7" s="30">
        <f>VLOOKUP($A7,'CPI Timeseries 2012 - 2020'!$A$1:$AH$181,MATCH(CONCATENATE("Rank ",$B$2),'CPI Timeseries 2012 - 2020'!$A$1:$AH$1,0),0)</f>
        <v>1</v>
      </c>
      <c r="H7" s="31">
        <f>VLOOKUP($A7,'CPI Timeseries 2012 - 2020'!$A$1:$AH$181,MATCH(CONCATENATE("Rank ",($B$3)),'CPI Timeseries 2012 - 2020'!$A$1:$AH$1,0),0)</f>
        <v>1</v>
      </c>
      <c r="I7" s="34">
        <f t="shared" ref="I7:I70" si="1">G7-H7</f>
        <v>0</v>
      </c>
      <c r="V7" s="33" t="str">
        <v>New Zealand</v>
      </c>
      <c r="W7" s="33" t="str">
        <v>NZL</v>
      </c>
      <c r="X7" s="33" t="str">
        <v>AP</v>
      </c>
      <c r="Y7" s="33">
        <v>100</v>
      </c>
      <c r="Z7" s="33">
        <v>87</v>
      </c>
      <c r="AA7" s="39">
        <v>13</v>
      </c>
      <c r="AB7" s="33">
        <v>1</v>
      </c>
      <c r="AC7" s="33">
        <v>1</v>
      </c>
      <c r="AD7" s="39">
        <v>0</v>
      </c>
      <c r="AF7" t="str">
        <v>Sweden</v>
      </c>
      <c r="AG7" t="str">
        <v>SWE</v>
      </c>
      <c r="AH7" t="str">
        <v>WE/EU</v>
      </c>
      <c r="AI7">
        <v>85</v>
      </c>
      <c r="AJ7">
        <v>85</v>
      </c>
      <c r="AK7" s="39">
        <v>0</v>
      </c>
      <c r="AL7">
        <v>3</v>
      </c>
      <c r="AM7">
        <v>4</v>
      </c>
      <c r="AN7" s="39">
        <v>-1</v>
      </c>
      <c r="XBH7" s="12" t="s">
        <v>36</v>
      </c>
      <c r="XBI7" s="12" t="s">
        <v>37</v>
      </c>
      <c r="XBJ7" s="18" t="s">
        <v>25</v>
      </c>
      <c r="XBK7" s="14">
        <v>85</v>
      </c>
      <c r="XBL7" s="20">
        <v>3</v>
      </c>
      <c r="XBM7" s="20">
        <v>7</v>
      </c>
      <c r="XBN7" s="21">
        <v>1.096633</v>
      </c>
      <c r="XBO7" s="14">
        <v>85</v>
      </c>
      <c r="XBP7" s="15">
        <v>4</v>
      </c>
      <c r="XBQ7" s="15">
        <v>7</v>
      </c>
      <c r="XBR7" s="16">
        <v>1.580087</v>
      </c>
      <c r="XBS7" s="14">
        <v>85</v>
      </c>
      <c r="XBT7" s="15">
        <v>3</v>
      </c>
      <c r="XBU7" s="15">
        <v>7</v>
      </c>
      <c r="XBV7" s="19">
        <v>1.57</v>
      </c>
      <c r="XBW7" s="14">
        <v>85</v>
      </c>
      <c r="XBX7" s="15">
        <v>3</v>
      </c>
      <c r="XBY7" s="15">
        <v>7</v>
      </c>
      <c r="XBZ7" s="19">
        <v>1.71</v>
      </c>
      <c r="XCA7" s="14">
        <v>86</v>
      </c>
      <c r="XCB7" s="15">
        <v>6</v>
      </c>
      <c r="XCC7" s="19">
        <v>1.57</v>
      </c>
      <c r="XCD7" s="14">
        <v>86</v>
      </c>
      <c r="XCE7" s="15">
        <v>6</v>
      </c>
      <c r="XCF7" s="19">
        <v>2.5499999999999998</v>
      </c>
      <c r="XCG7" s="14">
        <v>86</v>
      </c>
      <c r="XCH7" s="15">
        <v>6</v>
      </c>
      <c r="XCI7" s="19">
        <v>2.61</v>
      </c>
      <c r="XCJ7" s="14">
        <v>85</v>
      </c>
      <c r="XCK7" s="15">
        <v>6</v>
      </c>
      <c r="XCL7" s="19">
        <v>2.5</v>
      </c>
      <c r="XCM7" s="14">
        <v>86</v>
      </c>
      <c r="XCN7" s="15">
        <v>6</v>
      </c>
      <c r="XCO7" s="19">
        <v>2.6</v>
      </c>
      <c r="XEZ7" s="12" t="s">
        <v>36</v>
      </c>
      <c r="XFA7" s="12" t="s">
        <v>37</v>
      </c>
      <c r="XFB7" s="18" t="s">
        <v>25</v>
      </c>
    </row>
    <row r="8" spans="1:40 16284:16384" x14ac:dyDescent="0.25">
      <c r="A8" s="12" t="s">
        <v>30</v>
      </c>
      <c r="B8" s="12" t="s">
        <v>31</v>
      </c>
      <c r="C8" s="18" t="s">
        <v>25</v>
      </c>
      <c r="D8" s="28">
        <f>VLOOKUP($A8,'CPI Timeseries 2012 - 2020'!$A$1:$AH$181,MATCH(CONCATENATE("CPI score ",$B$2),'CPI Timeseries 2012 - 2020'!$A$1:$AH$1,0),0)</f>
        <v>85</v>
      </c>
      <c r="E8" s="28">
        <f>VLOOKUP($A8,'CPI Timeseries 2012 - 2020'!$A$1:$AH$181,MATCH(CONCATENATE("CPI score ",($B$3)),'CPI Timeseries 2012 - 2020'!$A$1:$AH$1,0),0)</f>
        <v>86</v>
      </c>
      <c r="F8" s="29">
        <f t="shared" si="0"/>
        <v>-1</v>
      </c>
      <c r="G8" s="30">
        <f>VLOOKUP($A8,'CPI Timeseries 2012 - 2020'!$A$1:$AH$181,MATCH(CONCATENATE("Rank ",$B$2),'CPI Timeseries 2012 - 2020'!$A$1:$AH$1,0),0)</f>
        <v>3</v>
      </c>
      <c r="H8" s="31">
        <f>VLOOKUP($A8,'CPI Timeseries 2012 - 2020'!$A$1:$AH$181,MATCH(CONCATENATE("Rank ",($B$3)),'CPI Timeseries 2012 - 2020'!$A$1:$AH$1,0),0)</f>
        <v>3</v>
      </c>
      <c r="I8" s="34">
        <f t="shared" si="1"/>
        <v>0</v>
      </c>
      <c r="V8" s="33" t="str">
        <v>Finland</v>
      </c>
      <c r="W8" s="33" t="str">
        <v>FIN</v>
      </c>
      <c r="X8" s="33" t="str">
        <v>WE/EU</v>
      </c>
      <c r="Y8" s="33">
        <v>85</v>
      </c>
      <c r="Z8" s="33">
        <v>86</v>
      </c>
      <c r="AA8" s="39">
        <v>-1</v>
      </c>
      <c r="AB8" s="33">
        <v>3</v>
      </c>
      <c r="AC8" s="33">
        <v>3</v>
      </c>
      <c r="AD8" s="39">
        <v>0</v>
      </c>
      <c r="AF8" t="str">
        <v>Switzerland</v>
      </c>
      <c r="AG8" t="str">
        <v>CHE</v>
      </c>
      <c r="AH8" t="str">
        <v>WE/EU</v>
      </c>
      <c r="AI8">
        <v>85</v>
      </c>
      <c r="AJ8">
        <v>85</v>
      </c>
      <c r="AK8" s="39">
        <v>0</v>
      </c>
      <c r="AL8">
        <v>3</v>
      </c>
      <c r="AM8">
        <v>4</v>
      </c>
      <c r="AN8" s="39">
        <v>-1</v>
      </c>
      <c r="XBH8" s="12" t="s">
        <v>38</v>
      </c>
      <c r="XBI8" s="12" t="s">
        <v>39</v>
      </c>
      <c r="XBJ8" s="18" t="s">
        <v>25</v>
      </c>
      <c r="XBK8" s="14">
        <v>84</v>
      </c>
      <c r="XBL8" s="20">
        <v>7</v>
      </c>
      <c r="XBM8" s="20">
        <v>7</v>
      </c>
      <c r="XBN8" s="21">
        <v>1.2577050000000001</v>
      </c>
      <c r="XBO8" s="14">
        <v>84</v>
      </c>
      <c r="XBP8" s="15">
        <v>7</v>
      </c>
      <c r="XBQ8" s="15">
        <v>7</v>
      </c>
      <c r="XBR8" s="16">
        <v>1.646693</v>
      </c>
      <c r="XBS8" s="14">
        <v>84</v>
      </c>
      <c r="XBT8" s="15">
        <v>7</v>
      </c>
      <c r="XBU8" s="15">
        <v>8</v>
      </c>
      <c r="XBV8" s="19">
        <v>2.14</v>
      </c>
      <c r="XBW8" s="14">
        <v>85</v>
      </c>
      <c r="XBX8" s="15">
        <v>3</v>
      </c>
      <c r="XBY8" s="15">
        <v>8</v>
      </c>
      <c r="XBZ8" s="19">
        <v>1.83</v>
      </c>
      <c r="XCA8" s="14">
        <v>85</v>
      </c>
      <c r="XCB8" s="15">
        <v>7</v>
      </c>
      <c r="XCC8" s="19">
        <v>1.85</v>
      </c>
      <c r="XCD8" s="14">
        <v>88</v>
      </c>
      <c r="XCE8" s="15">
        <v>7</v>
      </c>
      <c r="XCF8" s="19">
        <v>2.2400000000000002</v>
      </c>
      <c r="XCG8" s="14">
        <v>86</v>
      </c>
      <c r="XCH8" s="15">
        <v>7</v>
      </c>
      <c r="XCI8" s="19">
        <v>2.38</v>
      </c>
      <c r="XCJ8" s="14">
        <v>86</v>
      </c>
      <c r="XCK8" s="15">
        <v>7</v>
      </c>
      <c r="XCL8" s="19">
        <v>2.2999999999999998</v>
      </c>
      <c r="XCM8" s="14">
        <v>85</v>
      </c>
      <c r="XCN8" s="15">
        <v>7</v>
      </c>
      <c r="XCO8" s="19">
        <v>1.6</v>
      </c>
      <c r="XEZ8" s="12" t="s">
        <v>38</v>
      </c>
      <c r="XFA8" s="12" t="s">
        <v>39</v>
      </c>
      <c r="XFB8" s="18" t="s">
        <v>25</v>
      </c>
    </row>
    <row r="9" spans="1:40 16284:16384" x14ac:dyDescent="0.25">
      <c r="A9" s="12" t="s">
        <v>32</v>
      </c>
      <c r="B9" s="12" t="s">
        <v>33</v>
      </c>
      <c r="C9" s="18" t="s">
        <v>29</v>
      </c>
      <c r="D9" s="28">
        <f>VLOOKUP($A9,'CPI Timeseries 2012 - 2020'!$A$1:$AH$181,MATCH(CONCATENATE("CPI score ",$B$2),'CPI Timeseries 2012 - 2020'!$A$1:$AH$1,0),0)</f>
        <v>85</v>
      </c>
      <c r="E9" s="28">
        <f>VLOOKUP($A9,'CPI Timeseries 2012 - 2020'!$A$1:$AH$181,MATCH(CONCATENATE("CPI score ",($B$3)),'CPI Timeseries 2012 - 2020'!$A$1:$AH$1,0),0)</f>
        <v>85</v>
      </c>
      <c r="F9" s="29">
        <f t="shared" si="0"/>
        <v>0</v>
      </c>
      <c r="G9" s="30">
        <f>VLOOKUP($A9,'CPI Timeseries 2012 - 2020'!$A$1:$AH$181,MATCH(CONCATENATE("Rank ",$B$2),'CPI Timeseries 2012 - 2020'!$A$1:$AH$1,0),0)</f>
        <v>3</v>
      </c>
      <c r="H9" s="31">
        <f>VLOOKUP($A9,'CPI Timeseries 2012 - 2020'!$A$1:$AH$181,MATCH(CONCATENATE("Rank ",($B$3)),'CPI Timeseries 2012 - 2020'!$A$1:$AH$1,0),0)</f>
        <v>4</v>
      </c>
      <c r="I9" s="34">
        <f t="shared" si="1"/>
        <v>-1</v>
      </c>
      <c r="V9" s="33" t="str">
        <v>Hong Kong</v>
      </c>
      <c r="W9" s="33" t="str">
        <v>HKG</v>
      </c>
      <c r="X9" s="33" t="str">
        <v>AP</v>
      </c>
      <c r="Y9" s="33">
        <v>77</v>
      </c>
      <c r="Z9" s="33">
        <v>76</v>
      </c>
      <c r="AA9" s="39">
        <v>1</v>
      </c>
      <c r="AB9" s="33">
        <v>11</v>
      </c>
      <c r="AC9" s="33">
        <v>16</v>
      </c>
      <c r="AD9" s="39">
        <v>-5</v>
      </c>
      <c r="AF9" t="str">
        <v>Australia</v>
      </c>
      <c r="AG9" t="str">
        <v>AUS</v>
      </c>
      <c r="AH9" t="str">
        <v>AP</v>
      </c>
      <c r="AI9">
        <v>77</v>
      </c>
      <c r="AJ9">
        <v>77</v>
      </c>
      <c r="AK9" s="39">
        <v>0</v>
      </c>
      <c r="AL9">
        <v>11</v>
      </c>
      <c r="AM9">
        <v>12</v>
      </c>
      <c r="AN9" s="39">
        <v>-1</v>
      </c>
      <c r="XBH9" s="12" t="s">
        <v>40</v>
      </c>
      <c r="XBI9" s="12" t="s">
        <v>41</v>
      </c>
      <c r="XBJ9" s="18" t="s">
        <v>25</v>
      </c>
      <c r="XBK9" s="14">
        <v>82</v>
      </c>
      <c r="XBL9" s="20">
        <v>8</v>
      </c>
      <c r="XBM9" s="20">
        <v>8</v>
      </c>
      <c r="XBN9" s="21">
        <v>1.4382140000000001</v>
      </c>
      <c r="XBO9" s="14">
        <v>82</v>
      </c>
      <c r="XBP9" s="15">
        <v>8</v>
      </c>
      <c r="XBQ9" s="15">
        <v>8</v>
      </c>
      <c r="XBR9" s="16">
        <v>2.2470289999999999</v>
      </c>
      <c r="XBS9" s="14">
        <v>82</v>
      </c>
      <c r="XBT9" s="15">
        <v>8</v>
      </c>
      <c r="XBU9" s="15">
        <v>8</v>
      </c>
      <c r="XBV9" s="19">
        <v>2.2999999999999998</v>
      </c>
      <c r="XBW9" s="14">
        <v>82</v>
      </c>
      <c r="XBX9" s="15">
        <v>8</v>
      </c>
      <c r="XBY9" s="15">
        <v>8</v>
      </c>
      <c r="XBZ9" s="19">
        <v>2.23</v>
      </c>
      <c r="XCA9" s="14">
        <v>83</v>
      </c>
      <c r="XCB9" s="15">
        <v>7</v>
      </c>
      <c r="XCC9" s="19">
        <v>2.3199999999999998</v>
      </c>
      <c r="XCD9" s="14">
        <v>84</v>
      </c>
      <c r="XCE9" s="15">
        <v>7</v>
      </c>
      <c r="XCF9" s="19">
        <v>1.98</v>
      </c>
      <c r="XCG9" s="14">
        <v>83</v>
      </c>
      <c r="XCH9" s="15">
        <v>7</v>
      </c>
      <c r="XCI9" s="19">
        <v>1.97</v>
      </c>
      <c r="XCJ9" s="14">
        <v>83</v>
      </c>
      <c r="XCK9" s="15">
        <v>7</v>
      </c>
      <c r="XCL9" s="19">
        <v>2</v>
      </c>
      <c r="XCM9" s="14">
        <v>84</v>
      </c>
      <c r="XCN9" s="15">
        <v>7</v>
      </c>
      <c r="XCO9" s="19">
        <v>2</v>
      </c>
      <c r="XEZ9" s="12" t="s">
        <v>40</v>
      </c>
      <c r="XFA9" s="12" t="s">
        <v>41</v>
      </c>
      <c r="XFB9" s="18" t="s">
        <v>25</v>
      </c>
    </row>
    <row r="10" spans="1:40 16284:16384" x14ac:dyDescent="0.25">
      <c r="A10" s="12" t="s">
        <v>34</v>
      </c>
      <c r="B10" s="12" t="s">
        <v>35</v>
      </c>
      <c r="C10" s="18" t="s">
        <v>25</v>
      </c>
      <c r="D10" s="28">
        <f>VLOOKUP($A10,'CPI Timeseries 2012 - 2020'!$A$1:$AH$181,MATCH(CONCATENATE("CPI score ",$B$2),'CPI Timeseries 2012 - 2020'!$A$1:$AH$1,0),0)</f>
        <v>85</v>
      </c>
      <c r="E10" s="28">
        <f>VLOOKUP($A10,'CPI Timeseries 2012 - 2020'!$A$1:$AH$181,MATCH(CONCATENATE("CPI score ",($B$3)),'CPI Timeseries 2012 - 2020'!$A$1:$AH$1,0),0)</f>
        <v>85</v>
      </c>
      <c r="F10" s="29">
        <f t="shared" si="0"/>
        <v>0</v>
      </c>
      <c r="G10" s="30">
        <f>VLOOKUP($A10,'CPI Timeseries 2012 - 2020'!$A$1:$AH$181,MATCH(CONCATENATE("Rank ",$B$2),'CPI Timeseries 2012 - 2020'!$A$1:$AH$1,0),0)</f>
        <v>3</v>
      </c>
      <c r="H10" s="31">
        <f>VLOOKUP($A10,'CPI Timeseries 2012 - 2020'!$A$1:$AH$181,MATCH(CONCATENATE("Rank ",($B$3)),'CPI Timeseries 2012 - 2020'!$A$1:$AH$1,0),0)</f>
        <v>4</v>
      </c>
      <c r="I10" s="34">
        <f t="shared" si="1"/>
        <v>-1</v>
      </c>
      <c r="V10" s="33" t="str">
        <v>Austria</v>
      </c>
      <c r="W10" s="33" t="str">
        <v>AUT</v>
      </c>
      <c r="X10" s="33" t="str">
        <v>WE/EU</v>
      </c>
      <c r="Y10" s="33">
        <v>76</v>
      </c>
      <c r="Z10" s="33">
        <v>77</v>
      </c>
      <c r="AA10" s="39">
        <v>-1</v>
      </c>
      <c r="AB10" s="33">
        <v>15</v>
      </c>
      <c r="AC10" s="33">
        <v>12</v>
      </c>
      <c r="AD10" s="39">
        <v>3</v>
      </c>
      <c r="AF10" t="str">
        <v>Canada</v>
      </c>
      <c r="AG10" t="str">
        <v>CAN</v>
      </c>
      <c r="AH10" t="str">
        <v>AME</v>
      </c>
      <c r="AI10">
        <v>77</v>
      </c>
      <c r="AJ10">
        <v>77</v>
      </c>
      <c r="AK10" s="39">
        <v>0</v>
      </c>
      <c r="AL10">
        <v>11</v>
      </c>
      <c r="AM10">
        <v>12</v>
      </c>
      <c r="AN10" s="39">
        <v>-1</v>
      </c>
      <c r="XBH10" s="12" t="s">
        <v>42</v>
      </c>
      <c r="XBI10" s="12" t="s">
        <v>43</v>
      </c>
      <c r="XBJ10" s="18" t="s">
        <v>25</v>
      </c>
      <c r="XBK10" s="14">
        <v>80</v>
      </c>
      <c r="XBL10" s="20">
        <v>9</v>
      </c>
      <c r="XBM10" s="20">
        <v>8</v>
      </c>
      <c r="XBN10" s="21">
        <v>1.9995849999999999</v>
      </c>
      <c r="XBO10" s="14">
        <v>80</v>
      </c>
      <c r="XBP10" s="15">
        <v>9</v>
      </c>
      <c r="XBQ10" s="15">
        <v>8</v>
      </c>
      <c r="XBR10" s="16">
        <v>3.3097599999999998</v>
      </c>
      <c r="XBS10" s="14">
        <v>80</v>
      </c>
      <c r="XBT10" s="15">
        <v>11</v>
      </c>
      <c r="XBU10" s="15">
        <v>8</v>
      </c>
      <c r="XBV10" s="19">
        <v>2.4900000000000002</v>
      </c>
      <c r="XBW10" s="14">
        <v>81</v>
      </c>
      <c r="XBX10" s="15">
        <v>12</v>
      </c>
      <c r="XBY10" s="15">
        <v>8</v>
      </c>
      <c r="XBZ10" s="19">
        <v>1.87</v>
      </c>
      <c r="XCA10" s="14">
        <v>81</v>
      </c>
      <c r="XCB10" s="15">
        <v>7</v>
      </c>
      <c r="XCC10" s="19">
        <v>2.73</v>
      </c>
      <c r="XCD10" s="14">
        <v>81</v>
      </c>
      <c r="XCE10" s="15">
        <v>7</v>
      </c>
      <c r="XCF10" s="19">
        <v>2.5</v>
      </c>
      <c r="XCG10" s="14">
        <v>79</v>
      </c>
      <c r="XCH10" s="15">
        <v>7</v>
      </c>
      <c r="XCI10" s="19">
        <v>2.58</v>
      </c>
      <c r="XCJ10" s="14">
        <v>78</v>
      </c>
      <c r="XCK10" s="15">
        <v>8</v>
      </c>
      <c r="XCL10" s="19">
        <v>2.4</v>
      </c>
      <c r="XCM10" s="14">
        <v>79</v>
      </c>
      <c r="XCN10" s="15">
        <v>8</v>
      </c>
      <c r="XCO10" s="19">
        <v>2.2999999999999998</v>
      </c>
      <c r="XEZ10" s="12" t="s">
        <v>42</v>
      </c>
      <c r="XFA10" s="12" t="s">
        <v>43</v>
      </c>
      <c r="XFB10" s="18" t="s">
        <v>25</v>
      </c>
    </row>
    <row r="11" spans="1:40 16284:16384" x14ac:dyDescent="0.25">
      <c r="A11" s="12" t="s">
        <v>36</v>
      </c>
      <c r="B11" s="12" t="s">
        <v>37</v>
      </c>
      <c r="C11" s="18" t="s">
        <v>25</v>
      </c>
      <c r="D11" s="28">
        <f>VLOOKUP($A11,'CPI Timeseries 2012 - 2020'!$A$1:$AH$181,MATCH(CONCATENATE("CPI score ",$B$2),'CPI Timeseries 2012 - 2020'!$A$1:$AH$1,0),0)</f>
        <v>85</v>
      </c>
      <c r="E11" s="28">
        <f>VLOOKUP($A11,'CPI Timeseries 2012 - 2020'!$A$1:$AH$181,MATCH(CONCATENATE("CPI score ",($B$3)),'CPI Timeseries 2012 - 2020'!$A$1:$AH$1,0),0)</f>
        <v>85</v>
      </c>
      <c r="F11" s="29">
        <f t="shared" si="0"/>
        <v>0</v>
      </c>
      <c r="G11" s="30">
        <f>VLOOKUP($A11,'CPI Timeseries 2012 - 2020'!$A$1:$AH$181,MATCH(CONCATENATE("Rank ",$B$2),'CPI Timeseries 2012 - 2020'!$A$1:$AH$1,0),0)</f>
        <v>3</v>
      </c>
      <c r="H11" s="31">
        <f>VLOOKUP($A11,'CPI Timeseries 2012 - 2020'!$A$1:$AH$181,MATCH(CONCATENATE("Rank ",($B$3)),'CPI Timeseries 2012 - 2020'!$A$1:$AH$1,0),0)</f>
        <v>4</v>
      </c>
      <c r="I11" s="34">
        <f t="shared" si="1"/>
        <v>-1</v>
      </c>
      <c r="V11" s="33" t="str">
        <v>Belgium</v>
      </c>
      <c r="W11" s="33" t="str">
        <v>BEL</v>
      </c>
      <c r="X11" s="33" t="str">
        <v>WE/EU</v>
      </c>
      <c r="Y11" s="33">
        <v>76</v>
      </c>
      <c r="Z11" s="33">
        <v>75</v>
      </c>
      <c r="AA11" s="39">
        <v>1</v>
      </c>
      <c r="AB11" s="33">
        <v>15</v>
      </c>
      <c r="AC11" s="33">
        <v>17</v>
      </c>
      <c r="AD11" s="39">
        <v>-2</v>
      </c>
      <c r="AF11" t="str">
        <v>Hong Kong</v>
      </c>
      <c r="AG11" t="str">
        <v>HKG</v>
      </c>
      <c r="AH11" t="str">
        <v>AP</v>
      </c>
      <c r="AI11">
        <v>77</v>
      </c>
      <c r="AJ11">
        <v>76</v>
      </c>
      <c r="AK11" s="39">
        <v>1</v>
      </c>
      <c r="AL11">
        <v>11</v>
      </c>
      <c r="AM11">
        <v>16</v>
      </c>
      <c r="AN11" s="39">
        <v>-5</v>
      </c>
      <c r="XBH11" s="12" t="s">
        <v>44</v>
      </c>
      <c r="XBI11" s="12" t="s">
        <v>45</v>
      </c>
      <c r="XBJ11" s="18" t="s">
        <v>25</v>
      </c>
      <c r="XBK11" s="14">
        <v>80</v>
      </c>
      <c r="XBL11" s="20">
        <v>9</v>
      </c>
      <c r="XBM11" s="20">
        <v>7</v>
      </c>
      <c r="XBN11" s="21">
        <v>1.5031669999999999</v>
      </c>
      <c r="XBO11" s="14">
        <v>80</v>
      </c>
      <c r="XBP11" s="15">
        <v>9</v>
      </c>
      <c r="XBQ11" s="15">
        <v>7</v>
      </c>
      <c r="XBR11" s="16">
        <v>1.954564</v>
      </c>
      <c r="XBS11" s="14">
        <v>81</v>
      </c>
      <c r="XBT11" s="15">
        <v>9</v>
      </c>
      <c r="XBU11" s="15">
        <v>7</v>
      </c>
      <c r="XBV11" s="19">
        <v>2.3199999999999998</v>
      </c>
      <c r="XBW11" s="14">
        <v>82</v>
      </c>
      <c r="XBX11" s="15">
        <v>8</v>
      </c>
      <c r="XBY11" s="15">
        <v>6</v>
      </c>
      <c r="XBZ11" s="19">
        <v>2.08</v>
      </c>
      <c r="XCA11" s="14">
        <v>81</v>
      </c>
      <c r="XCB11" s="15">
        <v>6</v>
      </c>
      <c r="XCC11" s="19">
        <v>1.96</v>
      </c>
      <c r="XCD11" s="14">
        <v>85</v>
      </c>
      <c r="XCE11" s="15">
        <v>5</v>
      </c>
      <c r="XCF11" s="19">
        <v>1.6</v>
      </c>
      <c r="XCG11" s="14">
        <v>82</v>
      </c>
      <c r="XCH11" s="15">
        <v>6</v>
      </c>
      <c r="XCI11" s="19">
        <v>2.78</v>
      </c>
      <c r="XCJ11" s="14">
        <v>80</v>
      </c>
      <c r="XCK11" s="15">
        <v>6</v>
      </c>
      <c r="XCL11" s="19">
        <v>2.9</v>
      </c>
      <c r="XCM11" s="14">
        <v>80</v>
      </c>
      <c r="XCN11" s="15">
        <v>6</v>
      </c>
      <c r="XCO11" s="19">
        <v>2.8</v>
      </c>
      <c r="XEZ11" s="12" t="s">
        <v>44</v>
      </c>
      <c r="XFA11" s="12" t="s">
        <v>45</v>
      </c>
      <c r="XFB11" s="18" t="s">
        <v>25</v>
      </c>
    </row>
    <row r="12" spans="1:40 16284:16384" x14ac:dyDescent="0.25">
      <c r="A12" s="12" t="s">
        <v>38</v>
      </c>
      <c r="B12" s="12" t="s">
        <v>39</v>
      </c>
      <c r="C12" s="18" t="s">
        <v>25</v>
      </c>
      <c r="D12" s="28">
        <f>VLOOKUP($A12,'CPI Timeseries 2012 - 2020'!$A$1:$AH$181,MATCH(CONCATENATE("CPI score ",$B$2),'CPI Timeseries 2012 - 2020'!$A$1:$AH$1,0),0)</f>
        <v>84</v>
      </c>
      <c r="E12" s="28">
        <f>VLOOKUP($A12,'CPI Timeseries 2012 - 2020'!$A$1:$AH$181,MATCH(CONCATENATE("CPI score ",($B$3)),'CPI Timeseries 2012 - 2020'!$A$1:$AH$1,0),0)</f>
        <v>84</v>
      </c>
      <c r="F12" s="29">
        <f t="shared" si="0"/>
        <v>0</v>
      </c>
      <c r="G12" s="30">
        <f>VLOOKUP($A12,'CPI Timeseries 2012 - 2020'!$A$1:$AH$181,MATCH(CONCATENATE("Rank ",$B$2),'CPI Timeseries 2012 - 2020'!$A$1:$AH$1,0),0)</f>
        <v>7</v>
      </c>
      <c r="H12" s="31">
        <f>VLOOKUP($A12,'CPI Timeseries 2012 - 2020'!$A$1:$AH$181,MATCH(CONCATENATE("Rank ",($B$3)),'CPI Timeseries 2012 - 2020'!$A$1:$AH$1,0),0)</f>
        <v>7</v>
      </c>
      <c r="I12" s="34">
        <f t="shared" si="1"/>
        <v>0</v>
      </c>
      <c r="V12" s="33" t="str">
        <v>Estonia</v>
      </c>
      <c r="W12" s="33" t="str">
        <v>EST</v>
      </c>
      <c r="X12" s="33" t="str">
        <v>WE/EU</v>
      </c>
      <c r="Y12" s="33">
        <v>75</v>
      </c>
      <c r="Z12" s="33">
        <v>74</v>
      </c>
      <c r="AA12" s="39">
        <v>1</v>
      </c>
      <c r="AB12" s="33">
        <v>17</v>
      </c>
      <c r="AC12" s="33">
        <v>18</v>
      </c>
      <c r="AD12" s="39">
        <v>-1</v>
      </c>
      <c r="AF12" t="str">
        <v>United Kingdom</v>
      </c>
      <c r="AG12" t="str">
        <v>GBR</v>
      </c>
      <c r="AH12" t="str">
        <v>WE/EU</v>
      </c>
      <c r="AI12">
        <v>77</v>
      </c>
      <c r="AJ12">
        <v>77</v>
      </c>
      <c r="AK12" s="39">
        <v>0</v>
      </c>
      <c r="AL12">
        <v>11</v>
      </c>
      <c r="AM12">
        <v>12</v>
      </c>
      <c r="AN12" s="39">
        <v>-1</v>
      </c>
      <c r="XBH12" s="12" t="s">
        <v>46</v>
      </c>
      <c r="XBI12" s="12" t="s">
        <v>47</v>
      </c>
      <c r="XBJ12" s="18" t="s">
        <v>29</v>
      </c>
      <c r="XBK12" s="14">
        <v>77</v>
      </c>
      <c r="XBL12" s="20">
        <v>11</v>
      </c>
      <c r="XBM12" s="20">
        <v>9</v>
      </c>
      <c r="XBN12" s="21">
        <v>1.0465660000000001</v>
      </c>
      <c r="XBO12" s="14">
        <v>77</v>
      </c>
      <c r="XBP12" s="15">
        <v>12</v>
      </c>
      <c r="XBQ12" s="15">
        <v>9</v>
      </c>
      <c r="XBR12" s="16">
        <v>1.3179289999999999</v>
      </c>
      <c r="XBS12" s="14">
        <v>77</v>
      </c>
      <c r="XBT12" s="15">
        <v>13</v>
      </c>
      <c r="XBU12" s="15">
        <v>9</v>
      </c>
      <c r="XBV12" s="19">
        <v>1.27</v>
      </c>
      <c r="XBW12" s="14">
        <v>77</v>
      </c>
      <c r="XBX12" s="15">
        <v>13</v>
      </c>
      <c r="XBY12" s="15">
        <v>9</v>
      </c>
      <c r="XBZ12" s="19">
        <v>1.4</v>
      </c>
      <c r="XCA12" s="14">
        <v>79</v>
      </c>
      <c r="XCB12" s="15">
        <v>8</v>
      </c>
      <c r="XCC12" s="19">
        <v>1.27</v>
      </c>
      <c r="XCD12" s="14">
        <v>79</v>
      </c>
      <c r="XCE12" s="15">
        <v>8</v>
      </c>
      <c r="XCF12" s="19">
        <v>1.5</v>
      </c>
      <c r="XCG12" s="14">
        <v>80</v>
      </c>
      <c r="XCH12" s="15">
        <v>8</v>
      </c>
      <c r="XCI12" s="19">
        <v>1.31</v>
      </c>
      <c r="XCJ12" s="14">
        <v>81</v>
      </c>
      <c r="XCK12" s="15">
        <v>8</v>
      </c>
      <c r="XCL12" s="19">
        <v>1.5</v>
      </c>
      <c r="XCM12" s="14">
        <v>85</v>
      </c>
      <c r="XCN12" s="15">
        <v>8</v>
      </c>
      <c r="XCO12" s="19">
        <v>1.1000000000000001</v>
      </c>
      <c r="XEZ12" s="12" t="s">
        <v>46</v>
      </c>
      <c r="XFA12" s="12" t="s">
        <v>47</v>
      </c>
      <c r="XFB12" s="18" t="s">
        <v>29</v>
      </c>
    </row>
    <row r="13" spans="1:40 16284:16384" x14ac:dyDescent="0.25">
      <c r="A13" s="12" t="s">
        <v>40</v>
      </c>
      <c r="B13" s="12" t="s">
        <v>41</v>
      </c>
      <c r="C13" s="18" t="s">
        <v>25</v>
      </c>
      <c r="D13" s="28">
        <f>VLOOKUP($A13,'CPI Timeseries 2012 - 2020'!$A$1:$AH$181,MATCH(CONCATENATE("CPI score ",$B$2),'CPI Timeseries 2012 - 2020'!$A$1:$AH$1,0),0)</f>
        <v>82</v>
      </c>
      <c r="E13" s="28">
        <f>VLOOKUP($A13,'CPI Timeseries 2012 - 2020'!$A$1:$AH$181,MATCH(CONCATENATE("CPI score ",($B$3)),'CPI Timeseries 2012 - 2020'!$A$1:$AH$1,0),0)</f>
        <v>82</v>
      </c>
      <c r="F13" s="29">
        <f t="shared" si="0"/>
        <v>0</v>
      </c>
      <c r="G13" s="30">
        <f>VLOOKUP($A13,'CPI Timeseries 2012 - 2020'!$A$1:$AH$181,MATCH(CONCATENATE("Rank ",$B$2),'CPI Timeseries 2012 - 2020'!$A$1:$AH$1,0),0)</f>
        <v>8</v>
      </c>
      <c r="H13" s="31">
        <f>VLOOKUP($A13,'CPI Timeseries 2012 - 2020'!$A$1:$AH$181,MATCH(CONCATENATE("Rank ",($B$3)),'CPI Timeseries 2012 - 2020'!$A$1:$AH$1,0),0)</f>
        <v>8</v>
      </c>
      <c r="I13" s="34">
        <f t="shared" si="1"/>
        <v>0</v>
      </c>
      <c r="V13" s="33" t="str">
        <v>Iceland</v>
      </c>
      <c r="W13" s="33" t="str">
        <v>ISL</v>
      </c>
      <c r="X13" s="33" t="str">
        <v>WE/EU</v>
      </c>
      <c r="Y13" s="33">
        <v>75</v>
      </c>
      <c r="Z13" s="33">
        <v>78</v>
      </c>
      <c r="AA13" s="39">
        <v>-3</v>
      </c>
      <c r="AB13" s="33">
        <v>17</v>
      </c>
      <c r="AC13" s="33">
        <v>11</v>
      </c>
      <c r="AD13" s="39">
        <v>6</v>
      </c>
      <c r="AF13" t="str">
        <v>Austria</v>
      </c>
      <c r="AG13" t="str">
        <v>AUT</v>
      </c>
      <c r="AH13" t="str">
        <v>WE/EU</v>
      </c>
      <c r="AI13">
        <v>76</v>
      </c>
      <c r="AJ13">
        <v>77</v>
      </c>
      <c r="AK13" s="39">
        <v>-1</v>
      </c>
      <c r="AL13">
        <v>15</v>
      </c>
      <c r="AM13">
        <v>12</v>
      </c>
      <c r="AN13" s="39">
        <v>3</v>
      </c>
      <c r="XBH13" s="12" t="s">
        <v>48</v>
      </c>
      <c r="XBI13" s="12" t="s">
        <v>49</v>
      </c>
      <c r="XBJ13" s="18" t="s">
        <v>50</v>
      </c>
      <c r="XBK13" s="14">
        <v>77</v>
      </c>
      <c r="XBL13" s="20">
        <v>11</v>
      </c>
      <c r="XBM13" s="20">
        <v>8</v>
      </c>
      <c r="XBN13" s="21">
        <v>1.7711330000000001</v>
      </c>
      <c r="XBO13" s="14">
        <v>77</v>
      </c>
      <c r="XBP13" s="15">
        <v>12</v>
      </c>
      <c r="XBQ13" s="15">
        <v>8</v>
      </c>
      <c r="XBR13" s="16">
        <v>2.7967909999999998</v>
      </c>
      <c r="XBS13" s="14">
        <v>81</v>
      </c>
      <c r="XBT13" s="15">
        <v>9</v>
      </c>
      <c r="XBU13" s="15">
        <v>8</v>
      </c>
      <c r="XBV13" s="19">
        <v>2.16</v>
      </c>
      <c r="XBW13" s="14">
        <v>82</v>
      </c>
      <c r="XBX13" s="15">
        <v>8</v>
      </c>
      <c r="XBY13" s="15">
        <v>8</v>
      </c>
      <c r="XBZ13" s="19">
        <v>1.49</v>
      </c>
      <c r="XCA13" s="14">
        <v>82</v>
      </c>
      <c r="XCB13" s="15">
        <v>7</v>
      </c>
      <c r="XCC13" s="19">
        <v>2.0299999999999998</v>
      </c>
      <c r="XCD13" s="14">
        <v>83</v>
      </c>
      <c r="XCE13" s="15">
        <v>7</v>
      </c>
      <c r="XCF13" s="19">
        <v>1.63</v>
      </c>
      <c r="XCG13" s="14">
        <v>81</v>
      </c>
      <c r="XCH13" s="15">
        <v>7</v>
      </c>
      <c r="XCI13" s="19">
        <v>2.4500000000000002</v>
      </c>
      <c r="XCJ13" s="14">
        <v>81</v>
      </c>
      <c r="XCK13" s="15">
        <v>7</v>
      </c>
      <c r="XCL13" s="19">
        <v>2.4</v>
      </c>
      <c r="XCM13" s="14">
        <v>84</v>
      </c>
      <c r="XCN13" s="15">
        <v>7</v>
      </c>
      <c r="XCO13" s="19">
        <v>2.2000000000000002</v>
      </c>
      <c r="XEZ13" s="12" t="s">
        <v>48</v>
      </c>
      <c r="XFA13" s="12" t="s">
        <v>49</v>
      </c>
      <c r="XFB13" s="18" t="s">
        <v>50</v>
      </c>
    </row>
    <row r="14" spans="1:40 16284:16384" x14ac:dyDescent="0.25">
      <c r="A14" s="12" t="s">
        <v>42</v>
      </c>
      <c r="B14" s="12" t="s">
        <v>43</v>
      </c>
      <c r="C14" s="18" t="s">
        <v>25</v>
      </c>
      <c r="D14" s="28">
        <f>VLOOKUP($A14,'CPI Timeseries 2012 - 2020'!$A$1:$AH$181,MATCH(CONCATENATE("CPI score ",$B$2),'CPI Timeseries 2012 - 2020'!$A$1:$AH$1,0),0)</f>
        <v>80</v>
      </c>
      <c r="E14" s="28">
        <f>VLOOKUP($A14,'CPI Timeseries 2012 - 2020'!$A$1:$AH$181,MATCH(CONCATENATE("CPI score ",($B$3)),'CPI Timeseries 2012 - 2020'!$A$1:$AH$1,0),0)</f>
        <v>80</v>
      </c>
      <c r="F14" s="29">
        <f t="shared" si="0"/>
        <v>0</v>
      </c>
      <c r="G14" s="30">
        <f>VLOOKUP($A14,'CPI Timeseries 2012 - 2020'!$A$1:$AH$181,MATCH(CONCATENATE("Rank ",$B$2),'CPI Timeseries 2012 - 2020'!$A$1:$AH$1,0),0)</f>
        <v>9</v>
      </c>
      <c r="H14" s="31">
        <f>VLOOKUP($A14,'CPI Timeseries 2012 - 2020'!$A$1:$AH$181,MATCH(CONCATENATE("Rank ",($B$3)),'CPI Timeseries 2012 - 2020'!$A$1:$AH$1,0),0)</f>
        <v>9</v>
      </c>
      <c r="I14" s="34">
        <f t="shared" si="1"/>
        <v>0</v>
      </c>
      <c r="V14" s="33" t="str">
        <v>Japan</v>
      </c>
      <c r="W14" s="33" t="str">
        <v>JPN</v>
      </c>
      <c r="X14" s="33" t="str">
        <v>AP</v>
      </c>
      <c r="Y14" s="33">
        <v>74</v>
      </c>
      <c r="Z14" s="33">
        <v>73</v>
      </c>
      <c r="AA14" s="39">
        <v>1</v>
      </c>
      <c r="AB14" s="33">
        <v>19</v>
      </c>
      <c r="AC14" s="33">
        <v>20</v>
      </c>
      <c r="AD14" s="39">
        <v>-1</v>
      </c>
      <c r="AF14" t="str">
        <v>Belgium</v>
      </c>
      <c r="AG14" t="str">
        <v>BEL</v>
      </c>
      <c r="AH14" t="str">
        <v>WE/EU</v>
      </c>
      <c r="AI14">
        <v>76</v>
      </c>
      <c r="AJ14">
        <v>75</v>
      </c>
      <c r="AK14" s="39">
        <v>1</v>
      </c>
      <c r="AL14">
        <v>15</v>
      </c>
      <c r="AM14">
        <v>17</v>
      </c>
      <c r="AN14" s="39">
        <v>-2</v>
      </c>
      <c r="XBH14" s="12" t="s">
        <v>51</v>
      </c>
      <c r="XBI14" s="12" t="s">
        <v>52</v>
      </c>
      <c r="XBJ14" s="18" t="s">
        <v>29</v>
      </c>
      <c r="XBK14" s="14">
        <v>77</v>
      </c>
      <c r="XBL14" s="20">
        <v>11</v>
      </c>
      <c r="XBM14" s="20">
        <v>8</v>
      </c>
      <c r="XBN14" s="21">
        <v>1.794969</v>
      </c>
      <c r="XBO14" s="14">
        <v>76</v>
      </c>
      <c r="XBP14" s="15">
        <v>16</v>
      </c>
      <c r="XBQ14" s="15">
        <v>8</v>
      </c>
      <c r="XBR14" s="16">
        <v>3.1520589999999999</v>
      </c>
      <c r="XBS14" s="14">
        <v>76</v>
      </c>
      <c r="XBT14" s="15">
        <v>14</v>
      </c>
      <c r="XBU14" s="15">
        <v>8</v>
      </c>
      <c r="XBV14" s="19">
        <v>2.4700000000000002</v>
      </c>
      <c r="XBW14" s="14">
        <v>77</v>
      </c>
      <c r="XBX14" s="15">
        <v>13</v>
      </c>
      <c r="XBY14" s="15">
        <v>7</v>
      </c>
      <c r="XBZ14" s="19">
        <v>2.37</v>
      </c>
      <c r="XCA14" s="14">
        <v>77</v>
      </c>
      <c r="XCB14" s="15">
        <v>7</v>
      </c>
      <c r="XCC14" s="19">
        <v>2.62</v>
      </c>
      <c r="XCD14" s="14">
        <v>75</v>
      </c>
      <c r="XCE14" s="15">
        <v>7</v>
      </c>
      <c r="XCF14" s="19">
        <v>2.48</v>
      </c>
      <c r="XCG14" s="14">
        <v>74</v>
      </c>
      <c r="XCH14" s="15">
        <v>7</v>
      </c>
      <c r="XCI14" s="19">
        <v>2.75</v>
      </c>
      <c r="XCJ14" s="14">
        <v>75</v>
      </c>
      <c r="XCK14" s="15">
        <v>8</v>
      </c>
      <c r="XCL14" s="19">
        <v>2.4</v>
      </c>
      <c r="XCM14" s="14">
        <v>77</v>
      </c>
      <c r="XCN14" s="15">
        <v>8</v>
      </c>
      <c r="XCO14" s="19">
        <v>1.9</v>
      </c>
      <c r="XEZ14" s="12" t="s">
        <v>51</v>
      </c>
      <c r="XFA14" s="12" t="s">
        <v>52</v>
      </c>
      <c r="XFB14" s="18" t="s">
        <v>29</v>
      </c>
    </row>
    <row r="15" spans="1:40 16284:16384" x14ac:dyDescent="0.25">
      <c r="A15" s="12" t="s">
        <v>44</v>
      </c>
      <c r="B15" s="12" t="s">
        <v>45</v>
      </c>
      <c r="C15" s="18" t="s">
        <v>25</v>
      </c>
      <c r="D15" s="28">
        <f>VLOOKUP($A15,'CPI Timeseries 2012 - 2020'!$A$1:$AH$181,MATCH(CONCATENATE("CPI score ",$B$2),'CPI Timeseries 2012 - 2020'!$A$1:$AH$1,0),0)</f>
        <v>80</v>
      </c>
      <c r="E15" s="28">
        <f>VLOOKUP($A15,'CPI Timeseries 2012 - 2020'!$A$1:$AH$181,MATCH(CONCATENATE("CPI score ",($B$3)),'CPI Timeseries 2012 - 2020'!$A$1:$AH$1,0),0)</f>
        <v>80</v>
      </c>
      <c r="F15" s="29">
        <f t="shared" si="0"/>
        <v>0</v>
      </c>
      <c r="G15" s="30">
        <f>VLOOKUP($A15,'CPI Timeseries 2012 - 2020'!$A$1:$AH$181,MATCH(CONCATENATE("Rank ",$B$2),'CPI Timeseries 2012 - 2020'!$A$1:$AH$1,0),0)</f>
        <v>9</v>
      </c>
      <c r="H15" s="31">
        <f>VLOOKUP($A15,'CPI Timeseries 2012 - 2020'!$A$1:$AH$181,MATCH(CONCATENATE("Rank ",($B$3)),'CPI Timeseries 2012 - 2020'!$A$1:$AH$1,0),0)</f>
        <v>9</v>
      </c>
      <c r="I15" s="34">
        <f t="shared" si="1"/>
        <v>0</v>
      </c>
      <c r="V15" s="33" t="str">
        <v>Ireland</v>
      </c>
      <c r="W15" s="33" t="str">
        <v>IRL</v>
      </c>
      <c r="X15" s="33" t="str">
        <v>WE/EU</v>
      </c>
      <c r="Y15" s="33">
        <v>72</v>
      </c>
      <c r="Z15" s="33">
        <v>74</v>
      </c>
      <c r="AA15" s="39">
        <v>-2</v>
      </c>
      <c r="AB15" s="33">
        <v>20</v>
      </c>
      <c r="AC15" s="33">
        <v>18</v>
      </c>
      <c r="AD15" s="39">
        <v>2</v>
      </c>
      <c r="AF15" t="str">
        <v>Estonia</v>
      </c>
      <c r="AG15" t="str">
        <v>EST</v>
      </c>
      <c r="AH15" t="str">
        <v>WE/EU</v>
      </c>
      <c r="AI15">
        <v>75</v>
      </c>
      <c r="AJ15">
        <v>74</v>
      </c>
      <c r="AK15" s="39">
        <v>1</v>
      </c>
      <c r="AL15">
        <v>17</v>
      </c>
      <c r="AM15">
        <v>18</v>
      </c>
      <c r="AN15" s="39">
        <v>-1</v>
      </c>
      <c r="XBH15" s="12" t="s">
        <v>53</v>
      </c>
      <c r="XBI15" s="12" t="s">
        <v>54</v>
      </c>
      <c r="XBJ15" s="18" t="s">
        <v>25</v>
      </c>
      <c r="XBK15" s="14">
        <v>77</v>
      </c>
      <c r="XBL15" s="20">
        <v>11</v>
      </c>
      <c r="XBM15" s="20">
        <v>8</v>
      </c>
      <c r="XBN15" s="21">
        <v>2.201047</v>
      </c>
      <c r="XBO15" s="14">
        <v>77</v>
      </c>
      <c r="XBP15" s="15">
        <v>12</v>
      </c>
      <c r="XBQ15" s="15">
        <v>8</v>
      </c>
      <c r="XBR15" s="16">
        <v>3.337237</v>
      </c>
      <c r="XBS15" s="14">
        <v>80</v>
      </c>
      <c r="XBT15" s="15">
        <v>11</v>
      </c>
      <c r="XBU15" s="15">
        <v>8</v>
      </c>
      <c r="XBV15" s="19">
        <v>2.0299999999999998</v>
      </c>
      <c r="XBW15" s="14">
        <v>82</v>
      </c>
      <c r="XBX15" s="15">
        <v>8</v>
      </c>
      <c r="XBY15" s="15">
        <v>8</v>
      </c>
      <c r="XBZ15" s="19">
        <v>1.7</v>
      </c>
      <c r="XCA15" s="14">
        <v>81</v>
      </c>
      <c r="XCB15" s="15">
        <v>7</v>
      </c>
      <c r="XCC15" s="19">
        <v>2.12</v>
      </c>
      <c r="XCD15" s="14">
        <v>81</v>
      </c>
      <c r="XCE15" s="15">
        <v>7</v>
      </c>
      <c r="XCF15" s="19">
        <v>2.4</v>
      </c>
      <c r="XCG15" s="14">
        <v>78</v>
      </c>
      <c r="XCH15" s="15">
        <v>7</v>
      </c>
      <c r="XCI15" s="19">
        <v>2.09</v>
      </c>
      <c r="XCJ15" s="14">
        <v>76</v>
      </c>
      <c r="XCK15" s="15">
        <v>8</v>
      </c>
      <c r="XCL15" s="19">
        <v>1.3</v>
      </c>
      <c r="XCM15" s="14">
        <v>74</v>
      </c>
      <c r="XCN15" s="15">
        <v>8</v>
      </c>
      <c r="XCO15" s="19">
        <v>1.3</v>
      </c>
      <c r="XEZ15" s="12" t="s">
        <v>53</v>
      </c>
      <c r="XFA15" s="12" t="s">
        <v>54</v>
      </c>
      <c r="XFB15" s="18" t="s">
        <v>25</v>
      </c>
    </row>
    <row r="16" spans="1:40 16284:16384" x14ac:dyDescent="0.25">
      <c r="A16" s="12" t="s">
        <v>46</v>
      </c>
      <c r="B16" s="12" t="s">
        <v>47</v>
      </c>
      <c r="C16" s="18" t="s">
        <v>29</v>
      </c>
      <c r="D16" s="28">
        <f>VLOOKUP($A16,'CPI Timeseries 2012 - 2020'!$A$1:$AH$181,MATCH(CONCATENATE("CPI score ",$B$2),'CPI Timeseries 2012 - 2020'!$A$1:$AH$1,0),0)</f>
        <v>77</v>
      </c>
      <c r="E16" s="28">
        <f>VLOOKUP($A16,'CPI Timeseries 2012 - 2020'!$A$1:$AH$181,MATCH(CONCATENATE("CPI score ",($B$3)),'CPI Timeseries 2012 - 2020'!$A$1:$AH$1,0),0)</f>
        <v>77</v>
      </c>
      <c r="F16" s="29">
        <f t="shared" si="0"/>
        <v>0</v>
      </c>
      <c r="G16" s="30">
        <f>VLOOKUP($A16,'CPI Timeseries 2012 - 2020'!$A$1:$AH$181,MATCH(CONCATENATE("Rank ",$B$2),'CPI Timeseries 2012 - 2020'!$A$1:$AH$1,0),0)</f>
        <v>11</v>
      </c>
      <c r="H16" s="31">
        <f>VLOOKUP($A16,'CPI Timeseries 2012 - 2020'!$A$1:$AH$181,MATCH(CONCATENATE("Rank ",($B$3)),'CPI Timeseries 2012 - 2020'!$A$1:$AH$1,0),0)</f>
        <v>12</v>
      </c>
      <c r="I16" s="34">
        <f t="shared" si="1"/>
        <v>-1</v>
      </c>
      <c r="V16" s="33" t="str">
        <v>United States of America</v>
      </c>
      <c r="W16" s="33" t="str">
        <v>USA</v>
      </c>
      <c r="X16" s="33" t="str">
        <v>AME</v>
      </c>
      <c r="Y16" s="33">
        <v>67</v>
      </c>
      <c r="Z16" s="33">
        <v>69</v>
      </c>
      <c r="AA16" s="39">
        <v>-2</v>
      </c>
      <c r="AB16" s="33">
        <v>25</v>
      </c>
      <c r="AC16" s="33">
        <v>23</v>
      </c>
      <c r="AD16" s="39">
        <v>2</v>
      </c>
      <c r="AF16" t="str">
        <v>Iceland</v>
      </c>
      <c r="AG16" t="str">
        <v>ISL</v>
      </c>
      <c r="AH16" t="str">
        <v>WE/EU</v>
      </c>
      <c r="AI16">
        <v>75</v>
      </c>
      <c r="AJ16">
        <v>78</v>
      </c>
      <c r="AK16" s="39">
        <v>-3</v>
      </c>
      <c r="AL16">
        <v>17</v>
      </c>
      <c r="AM16">
        <v>11</v>
      </c>
      <c r="AN16" s="39">
        <v>6</v>
      </c>
      <c r="XBH16" s="12" t="s">
        <v>55</v>
      </c>
      <c r="XBI16" s="12" t="s">
        <v>56</v>
      </c>
      <c r="XBJ16" s="18" t="s">
        <v>25</v>
      </c>
      <c r="XBK16" s="14">
        <v>76</v>
      </c>
      <c r="XBL16" s="20">
        <v>15</v>
      </c>
      <c r="XBM16" s="20">
        <v>8</v>
      </c>
      <c r="XBN16" s="21">
        <v>0.67404410000000003</v>
      </c>
      <c r="XBO16" s="14">
        <v>77</v>
      </c>
      <c r="XBP16" s="15">
        <v>12</v>
      </c>
      <c r="XBQ16" s="15">
        <v>8</v>
      </c>
      <c r="XBR16" s="16">
        <v>1.5688150000000001</v>
      </c>
      <c r="XBS16" s="14">
        <v>76</v>
      </c>
      <c r="XBT16" s="15">
        <v>14</v>
      </c>
      <c r="XBU16" s="15">
        <v>8</v>
      </c>
      <c r="XBV16" s="19">
        <v>1.37</v>
      </c>
      <c r="XBW16" s="14">
        <v>75</v>
      </c>
      <c r="XBX16" s="15">
        <v>16</v>
      </c>
      <c r="XBY16" s="15">
        <v>8</v>
      </c>
      <c r="XBZ16" s="19">
        <v>1.17</v>
      </c>
      <c r="XCA16" s="14">
        <v>75</v>
      </c>
      <c r="XCB16" s="15">
        <v>7</v>
      </c>
      <c r="XCC16" s="19">
        <v>1.36</v>
      </c>
      <c r="XCD16" s="14">
        <v>76</v>
      </c>
      <c r="XCE16" s="15">
        <v>7</v>
      </c>
      <c r="XCF16" s="19">
        <v>1.76</v>
      </c>
      <c r="XCG16" s="14">
        <v>72</v>
      </c>
      <c r="XCH16" s="15">
        <v>7</v>
      </c>
      <c r="XCI16" s="19">
        <v>3.49</v>
      </c>
      <c r="XCJ16" s="14">
        <v>69</v>
      </c>
      <c r="XCK16" s="15">
        <v>8</v>
      </c>
      <c r="XCL16" s="19">
        <v>3.2</v>
      </c>
      <c r="XCM16" s="14">
        <v>69</v>
      </c>
      <c r="XCN16" s="15">
        <v>8</v>
      </c>
      <c r="XCO16" s="19">
        <v>2.4</v>
      </c>
      <c r="XEZ16" s="12" t="s">
        <v>55</v>
      </c>
      <c r="XFA16" s="12" t="s">
        <v>56</v>
      </c>
      <c r="XFB16" s="18" t="s">
        <v>25</v>
      </c>
    </row>
    <row r="17" spans="1:40 16284:16382" x14ac:dyDescent="0.25">
      <c r="A17" s="12" t="s">
        <v>48</v>
      </c>
      <c r="B17" s="12" t="s">
        <v>49</v>
      </c>
      <c r="C17" s="18" t="s">
        <v>50</v>
      </c>
      <c r="D17" s="28">
        <f>VLOOKUP($A17,'CPI Timeseries 2012 - 2020'!$A$1:$AH$181,MATCH(CONCATENATE("CPI score ",$B$2),'CPI Timeseries 2012 - 2020'!$A$1:$AH$1,0),0)</f>
        <v>77</v>
      </c>
      <c r="E17" s="28">
        <f>VLOOKUP($A17,'CPI Timeseries 2012 - 2020'!$A$1:$AH$181,MATCH(CONCATENATE("CPI score ",($B$3)),'CPI Timeseries 2012 - 2020'!$A$1:$AH$1,0),0)</f>
        <v>77</v>
      </c>
      <c r="F17" s="29">
        <f t="shared" si="0"/>
        <v>0</v>
      </c>
      <c r="G17" s="30">
        <f>VLOOKUP($A17,'CPI Timeseries 2012 - 2020'!$A$1:$AH$181,MATCH(CONCATENATE("Rank ",$B$2),'CPI Timeseries 2012 - 2020'!$A$1:$AH$1,0),0)</f>
        <v>11</v>
      </c>
      <c r="H17" s="31">
        <f>VLOOKUP($A17,'CPI Timeseries 2012 - 2020'!$A$1:$AH$181,MATCH(CONCATENATE("Rank ",($B$3)),'CPI Timeseries 2012 - 2020'!$A$1:$AH$1,0),0)</f>
        <v>12</v>
      </c>
      <c r="I17" s="34">
        <f t="shared" si="1"/>
        <v>-1</v>
      </c>
      <c r="V17" s="33" t="str">
        <v>Barbados</v>
      </c>
      <c r="W17" s="33" t="str">
        <v>BRB</v>
      </c>
      <c r="X17" s="33" t="str">
        <v>AME</v>
      </c>
      <c r="Y17" s="33">
        <v>64</v>
      </c>
      <c r="Z17" s="33">
        <v>62</v>
      </c>
      <c r="AA17" s="39">
        <v>2</v>
      </c>
      <c r="AB17" s="33">
        <v>29</v>
      </c>
      <c r="AC17" s="33">
        <v>30</v>
      </c>
      <c r="AD17" s="39">
        <v>-1</v>
      </c>
      <c r="AF17" t="str">
        <v>Japan</v>
      </c>
      <c r="AG17" t="str">
        <v>JPN</v>
      </c>
      <c r="AH17" t="str">
        <v>AP</v>
      </c>
      <c r="AI17">
        <v>74</v>
      </c>
      <c r="AJ17">
        <v>73</v>
      </c>
      <c r="AK17" s="39">
        <v>1</v>
      </c>
      <c r="AL17">
        <v>19</v>
      </c>
      <c r="AM17">
        <v>20</v>
      </c>
      <c r="AN17" s="39">
        <v>-1</v>
      </c>
      <c r="XBH17" s="12" t="s">
        <v>57</v>
      </c>
      <c r="XBI17" s="12" t="s">
        <v>58</v>
      </c>
      <c r="XBJ17" s="18" t="s">
        <v>25</v>
      </c>
      <c r="XBK17" s="14">
        <v>76</v>
      </c>
      <c r="XBL17" s="20">
        <v>15</v>
      </c>
      <c r="XBM17" s="20">
        <v>7</v>
      </c>
      <c r="XBN17" s="21">
        <v>1.0537559999999999</v>
      </c>
      <c r="XBO17" s="14">
        <v>75</v>
      </c>
      <c r="XBP17" s="15">
        <v>17</v>
      </c>
      <c r="XBQ17" s="15">
        <v>7</v>
      </c>
      <c r="XBR17" s="16">
        <v>1.094819</v>
      </c>
      <c r="XBS17" s="14">
        <v>75</v>
      </c>
      <c r="XBT17" s="15">
        <v>17</v>
      </c>
      <c r="XBU17" s="15">
        <v>8</v>
      </c>
      <c r="XBV17" s="19">
        <v>1.0900000000000001</v>
      </c>
      <c r="XBW17" s="14">
        <v>75</v>
      </c>
      <c r="XBX17" s="15">
        <v>16</v>
      </c>
      <c r="XBY17" s="15">
        <v>8</v>
      </c>
      <c r="XBZ17" s="19">
        <v>1.63</v>
      </c>
      <c r="XCA17" s="14">
        <v>77</v>
      </c>
      <c r="XCB17" s="15">
        <v>7</v>
      </c>
      <c r="XCC17" s="19">
        <v>1.55</v>
      </c>
      <c r="XCD17" s="14">
        <v>77</v>
      </c>
      <c r="XCE17" s="15">
        <v>7</v>
      </c>
      <c r="XCF17" s="19">
        <v>1.34</v>
      </c>
      <c r="XCG17" s="14">
        <v>76</v>
      </c>
      <c r="XCH17" s="15">
        <v>7</v>
      </c>
      <c r="XCI17" s="19">
        <v>2.2599999999999998</v>
      </c>
      <c r="XCJ17" s="14">
        <v>75</v>
      </c>
      <c r="XCK17" s="15">
        <v>7</v>
      </c>
      <c r="XCL17" s="19">
        <v>2.2999999999999998</v>
      </c>
      <c r="XCM17" s="14">
        <v>75</v>
      </c>
      <c r="XCN17" s="15">
        <v>7</v>
      </c>
      <c r="XCO17" s="19">
        <v>2.4</v>
      </c>
      <c r="XEZ17" s="12" t="s">
        <v>57</v>
      </c>
      <c r="XFA17" s="12" t="s">
        <v>58</v>
      </c>
      <c r="XFB17" s="18" t="s">
        <v>25</v>
      </c>
    </row>
    <row r="18" spans="1:40 16284:16382" x14ac:dyDescent="0.25">
      <c r="A18" s="12" t="s">
        <v>51</v>
      </c>
      <c r="B18" s="12" t="s">
        <v>52</v>
      </c>
      <c r="C18" s="18" t="s">
        <v>29</v>
      </c>
      <c r="D18" s="28">
        <f>VLOOKUP($A18,'CPI Timeseries 2012 - 2020'!$A$1:$AH$181,MATCH(CONCATENATE("CPI score ",$B$2),'CPI Timeseries 2012 - 2020'!$A$1:$AH$1,0),0)</f>
        <v>77</v>
      </c>
      <c r="E18" s="28">
        <f>VLOOKUP($A18,'CPI Timeseries 2012 - 2020'!$A$1:$AH$181,MATCH(CONCATENATE("CPI score ",($B$3)),'CPI Timeseries 2012 - 2020'!$A$1:$AH$1,0),0)</f>
        <v>76</v>
      </c>
      <c r="F18" s="29">
        <f t="shared" si="0"/>
        <v>1</v>
      </c>
      <c r="G18" s="30">
        <f>VLOOKUP($A18,'CPI Timeseries 2012 - 2020'!$A$1:$AH$181,MATCH(CONCATENATE("Rank ",$B$2),'CPI Timeseries 2012 - 2020'!$A$1:$AH$1,0),0)</f>
        <v>11</v>
      </c>
      <c r="H18" s="31">
        <f>VLOOKUP($A18,'CPI Timeseries 2012 - 2020'!$A$1:$AH$181,MATCH(CONCATENATE("Rank ",($B$3)),'CPI Timeseries 2012 - 2020'!$A$1:$AH$1,0),0)</f>
        <v>16</v>
      </c>
      <c r="I18" s="34">
        <f t="shared" si="1"/>
        <v>-5</v>
      </c>
      <c r="V18" s="33" t="str">
        <v>Bahamas</v>
      </c>
      <c r="W18" s="33" t="str">
        <v>BHS</v>
      </c>
      <c r="X18" s="33" t="str">
        <v>AME</v>
      </c>
      <c r="Y18" s="33">
        <v>63</v>
      </c>
      <c r="Z18" s="33">
        <v>64</v>
      </c>
      <c r="AA18" s="39">
        <v>-1</v>
      </c>
      <c r="AB18" s="33">
        <v>30</v>
      </c>
      <c r="AC18" s="33">
        <v>29</v>
      </c>
      <c r="AD18" s="39">
        <v>1</v>
      </c>
      <c r="AF18" t="str">
        <v>Ireland</v>
      </c>
      <c r="AG18" t="str">
        <v>IRL</v>
      </c>
      <c r="AH18" t="str">
        <v>WE/EU</v>
      </c>
      <c r="AI18">
        <v>72</v>
      </c>
      <c r="AJ18">
        <v>74</v>
      </c>
      <c r="AK18" s="39">
        <v>-2</v>
      </c>
      <c r="AL18">
        <v>20</v>
      </c>
      <c r="AM18">
        <v>18</v>
      </c>
      <c r="AN18" s="39">
        <v>2</v>
      </c>
      <c r="XBH18" s="12" t="s">
        <v>59</v>
      </c>
      <c r="XBI18" s="12" t="s">
        <v>60</v>
      </c>
      <c r="XBJ18" s="18" t="s">
        <v>25</v>
      </c>
      <c r="XBK18" s="14">
        <v>75</v>
      </c>
      <c r="XBL18" s="20">
        <v>17</v>
      </c>
      <c r="XBM18" s="20">
        <v>10</v>
      </c>
      <c r="XBN18" s="21">
        <v>0.87295400000000001</v>
      </c>
      <c r="XBO18" s="14">
        <v>74</v>
      </c>
      <c r="XBP18" s="15">
        <v>18</v>
      </c>
      <c r="XBQ18" s="15">
        <v>10</v>
      </c>
      <c r="XBR18" s="16">
        <v>1.209875</v>
      </c>
      <c r="XBS18" s="14">
        <v>73</v>
      </c>
      <c r="XBT18" s="15">
        <v>18</v>
      </c>
      <c r="XBU18" s="15">
        <v>10</v>
      </c>
      <c r="XBV18" s="19">
        <v>1.44</v>
      </c>
      <c r="XBW18" s="14">
        <v>71</v>
      </c>
      <c r="XBX18" s="15">
        <v>21</v>
      </c>
      <c r="XBY18" s="15">
        <v>10</v>
      </c>
      <c r="XBZ18" s="19">
        <v>2.21</v>
      </c>
      <c r="XCA18" s="14">
        <v>70</v>
      </c>
      <c r="XCB18" s="15">
        <v>10</v>
      </c>
      <c r="XCC18" s="19">
        <v>2.16</v>
      </c>
      <c r="XCD18" s="14">
        <v>70</v>
      </c>
      <c r="XCE18" s="15">
        <v>9</v>
      </c>
      <c r="XCF18" s="19">
        <v>2.79</v>
      </c>
      <c r="XCG18" s="14">
        <v>69</v>
      </c>
      <c r="XCH18" s="15">
        <v>9</v>
      </c>
      <c r="XCI18" s="19">
        <v>2.89</v>
      </c>
      <c r="XCJ18" s="14">
        <v>68</v>
      </c>
      <c r="XCK18" s="15">
        <v>9</v>
      </c>
      <c r="XCL18" s="19">
        <v>2.7</v>
      </c>
      <c r="XCM18" s="14">
        <v>64</v>
      </c>
      <c r="XCN18" s="15">
        <v>8</v>
      </c>
      <c r="XCO18" s="19">
        <v>3</v>
      </c>
      <c r="XEZ18" s="12" t="s">
        <v>59</v>
      </c>
      <c r="XFA18" s="12" t="s">
        <v>60</v>
      </c>
      <c r="XFB18" s="18" t="s">
        <v>25</v>
      </c>
    </row>
    <row r="19" spans="1:40 16284:16382" x14ac:dyDescent="0.25">
      <c r="A19" s="12" t="s">
        <v>53</v>
      </c>
      <c r="B19" s="12" t="s">
        <v>54</v>
      </c>
      <c r="C19" s="18" t="s">
        <v>25</v>
      </c>
      <c r="D19" s="28">
        <f>VLOOKUP($A19,'CPI Timeseries 2012 - 2020'!$A$1:$AH$181,MATCH(CONCATENATE("CPI score ",$B$2),'CPI Timeseries 2012 - 2020'!$A$1:$AH$1,0),0)</f>
        <v>77</v>
      </c>
      <c r="E19" s="28">
        <f>VLOOKUP($A19,'CPI Timeseries 2012 - 2020'!$A$1:$AH$181,MATCH(CONCATENATE("CPI score ",($B$3)),'CPI Timeseries 2012 - 2020'!$A$1:$AH$1,0),0)</f>
        <v>77</v>
      </c>
      <c r="F19" s="29">
        <f t="shared" si="0"/>
        <v>0</v>
      </c>
      <c r="G19" s="30">
        <f>VLOOKUP($A19,'CPI Timeseries 2012 - 2020'!$A$1:$AH$181,MATCH(CONCATENATE("Rank ",$B$2),'CPI Timeseries 2012 - 2020'!$A$1:$AH$1,0),0)</f>
        <v>11</v>
      </c>
      <c r="H19" s="31">
        <f>VLOOKUP($A19,'CPI Timeseries 2012 - 2020'!$A$1:$AH$181,MATCH(CONCATENATE("Rank ",($B$3)),'CPI Timeseries 2012 - 2020'!$A$1:$AH$1,0),0)</f>
        <v>12</v>
      </c>
      <c r="I19" s="34">
        <f t="shared" si="1"/>
        <v>-1</v>
      </c>
      <c r="V19" s="33" t="str">
        <v>Qatar</v>
      </c>
      <c r="W19" s="33" t="str">
        <v>QAT</v>
      </c>
      <c r="X19" s="33" t="str">
        <v>MENA</v>
      </c>
      <c r="Y19" s="33">
        <v>63</v>
      </c>
      <c r="Z19" s="33">
        <v>62</v>
      </c>
      <c r="AA19" s="39">
        <v>1</v>
      </c>
      <c r="AB19" s="33">
        <v>30</v>
      </c>
      <c r="AC19" s="33">
        <v>30</v>
      </c>
      <c r="AD19" s="39">
        <v>0</v>
      </c>
      <c r="AF19" t="str">
        <v>Bhutan</v>
      </c>
      <c r="AG19" t="str">
        <v>BTN</v>
      </c>
      <c r="AH19" t="str">
        <v>AP</v>
      </c>
      <c r="AI19">
        <v>68</v>
      </c>
      <c r="AJ19">
        <v>68</v>
      </c>
      <c r="AK19" s="39">
        <v>0</v>
      </c>
      <c r="AL19">
        <v>24</v>
      </c>
      <c r="AM19">
        <v>25</v>
      </c>
      <c r="AN19" s="39">
        <v>-1</v>
      </c>
      <c r="XBH19" s="12" t="s">
        <v>61</v>
      </c>
      <c r="XBI19" s="12" t="s">
        <v>62</v>
      </c>
      <c r="XBJ19" s="18" t="s">
        <v>25</v>
      </c>
      <c r="XBK19" s="14">
        <v>75</v>
      </c>
      <c r="XBL19" s="20">
        <v>17</v>
      </c>
      <c r="XBM19" s="20">
        <v>7</v>
      </c>
      <c r="XBN19" s="21">
        <v>3.8647420000000001</v>
      </c>
      <c r="XBO19" s="14">
        <v>78</v>
      </c>
      <c r="XBP19" s="15">
        <v>11</v>
      </c>
      <c r="XBQ19" s="15">
        <v>7</v>
      </c>
      <c r="XBR19" s="16">
        <v>4.6270509999999998</v>
      </c>
      <c r="XBS19" s="14">
        <v>76</v>
      </c>
      <c r="XBT19" s="15">
        <v>14</v>
      </c>
      <c r="XBU19" s="15">
        <v>7</v>
      </c>
      <c r="XBV19" s="19">
        <v>4.33</v>
      </c>
      <c r="XBW19" s="14">
        <v>77</v>
      </c>
      <c r="XBX19" s="15">
        <v>13</v>
      </c>
      <c r="XBY19" s="15">
        <v>7</v>
      </c>
      <c r="XBZ19" s="19">
        <v>4.38</v>
      </c>
      <c r="XCA19" s="14">
        <v>78</v>
      </c>
      <c r="XCB19" s="15">
        <v>6</v>
      </c>
      <c r="XCC19" s="19">
        <v>3.81</v>
      </c>
      <c r="XCD19" s="14">
        <v>79</v>
      </c>
      <c r="XCE19" s="15">
        <v>5</v>
      </c>
      <c r="XCF19" s="19">
        <v>4.53</v>
      </c>
      <c r="XCG19" s="14">
        <v>79</v>
      </c>
      <c r="XCH19" s="15">
        <v>6</v>
      </c>
      <c r="XCI19" s="19">
        <v>3.16</v>
      </c>
      <c r="XCJ19" s="14">
        <v>78</v>
      </c>
      <c r="XCK19" s="15">
        <v>6</v>
      </c>
      <c r="XCL19" s="19">
        <v>2.8</v>
      </c>
      <c r="XCM19" s="14">
        <v>82</v>
      </c>
      <c r="XCN19" s="15">
        <v>6</v>
      </c>
      <c r="XCO19" s="19">
        <v>4.0999999999999996</v>
      </c>
      <c r="XEZ19" s="12" t="s">
        <v>61</v>
      </c>
      <c r="XFA19" s="12" t="s">
        <v>62</v>
      </c>
      <c r="XFB19" s="18" t="s">
        <v>25</v>
      </c>
    </row>
    <row r="20" spans="1:40 16284:16382" x14ac:dyDescent="0.25">
      <c r="A20" s="12" t="s">
        <v>55</v>
      </c>
      <c r="B20" s="12" t="s">
        <v>56</v>
      </c>
      <c r="C20" s="18" t="s">
        <v>25</v>
      </c>
      <c r="D20" s="28">
        <f>VLOOKUP($A20,'CPI Timeseries 2012 - 2020'!$A$1:$AH$181,MATCH(CONCATENATE("CPI score ",$B$2),'CPI Timeseries 2012 - 2020'!$A$1:$AH$1,0),0)</f>
        <v>76</v>
      </c>
      <c r="E20" s="28">
        <f>VLOOKUP($A20,'CPI Timeseries 2012 - 2020'!$A$1:$AH$181,MATCH(CONCATENATE("CPI score ",($B$3)),'CPI Timeseries 2012 - 2020'!$A$1:$AH$1,0),0)</f>
        <v>77</v>
      </c>
      <c r="F20" s="29">
        <f t="shared" si="0"/>
        <v>-1</v>
      </c>
      <c r="G20" s="30">
        <f>VLOOKUP($A20,'CPI Timeseries 2012 - 2020'!$A$1:$AH$181,MATCH(CONCATENATE("Rank ",$B$2),'CPI Timeseries 2012 - 2020'!$A$1:$AH$1,0),0)</f>
        <v>15</v>
      </c>
      <c r="H20" s="31">
        <f>VLOOKUP($A20,'CPI Timeseries 2012 - 2020'!$A$1:$AH$181,MATCH(CONCATENATE("Rank ",($B$3)),'CPI Timeseries 2012 - 2020'!$A$1:$AH$1,0),0)</f>
        <v>12</v>
      </c>
      <c r="I20" s="34">
        <f t="shared" si="1"/>
        <v>3</v>
      </c>
      <c r="V20" s="33" t="str">
        <v>Korea, South</v>
      </c>
      <c r="W20" s="33" t="str">
        <v>KOR</v>
      </c>
      <c r="X20" s="33" t="str">
        <v>AP</v>
      </c>
      <c r="Y20" s="33">
        <v>61</v>
      </c>
      <c r="Z20" s="33">
        <v>59</v>
      </c>
      <c r="AA20" s="39">
        <v>2</v>
      </c>
      <c r="AB20" s="33">
        <v>33</v>
      </c>
      <c r="AC20" s="33">
        <v>39</v>
      </c>
      <c r="AD20" s="39">
        <v>-6</v>
      </c>
      <c r="AF20" t="str">
        <v>Chile</v>
      </c>
      <c r="AG20" t="str">
        <v>CHL</v>
      </c>
      <c r="AH20" t="str">
        <v>AME</v>
      </c>
      <c r="AI20">
        <v>67</v>
      </c>
      <c r="AJ20">
        <v>67</v>
      </c>
      <c r="AK20" s="39">
        <v>0</v>
      </c>
      <c r="AL20">
        <v>25</v>
      </c>
      <c r="AM20">
        <v>26</v>
      </c>
      <c r="AN20" s="39">
        <v>-1</v>
      </c>
      <c r="XBH20" s="12" t="s">
        <v>63</v>
      </c>
      <c r="XBI20" s="12" t="s">
        <v>64</v>
      </c>
      <c r="XBJ20" s="18" t="s">
        <v>29</v>
      </c>
      <c r="XBK20" s="14">
        <v>74</v>
      </c>
      <c r="XBL20" s="20">
        <v>19</v>
      </c>
      <c r="XBM20" s="20">
        <v>9</v>
      </c>
      <c r="XBN20" s="21">
        <v>2.0247220000000001</v>
      </c>
      <c r="XBO20" s="14">
        <v>73</v>
      </c>
      <c r="XBP20" s="15">
        <v>20</v>
      </c>
      <c r="XBQ20" s="15">
        <v>9</v>
      </c>
      <c r="XBR20" s="16">
        <v>3.5104820000000001</v>
      </c>
      <c r="XBS20" s="14">
        <v>73</v>
      </c>
      <c r="XBT20" s="15">
        <v>18</v>
      </c>
      <c r="XBU20" s="15">
        <v>9</v>
      </c>
      <c r="XBV20" s="19">
        <v>2.85</v>
      </c>
      <c r="XBW20" s="14">
        <v>73</v>
      </c>
      <c r="XBX20" s="15">
        <v>20</v>
      </c>
      <c r="XBY20" s="15">
        <v>9</v>
      </c>
      <c r="XBZ20" s="19">
        <v>2.66</v>
      </c>
      <c r="XCA20" s="14">
        <v>72</v>
      </c>
      <c r="XCB20" s="15">
        <v>8</v>
      </c>
      <c r="XCC20" s="19">
        <v>3.02</v>
      </c>
      <c r="XCD20" s="14">
        <v>75</v>
      </c>
      <c r="XCE20" s="15">
        <v>8</v>
      </c>
      <c r="XCF20" s="19">
        <v>2.96</v>
      </c>
      <c r="XCG20" s="14">
        <v>76</v>
      </c>
      <c r="XCH20" s="15">
        <v>8</v>
      </c>
      <c r="XCI20" s="19">
        <v>3.16</v>
      </c>
      <c r="XCJ20" s="14">
        <v>74</v>
      </c>
      <c r="XCK20" s="15">
        <v>9</v>
      </c>
      <c r="XCL20" s="19">
        <v>2.4</v>
      </c>
      <c r="XCM20" s="14">
        <v>74</v>
      </c>
      <c r="XCN20" s="15">
        <v>9</v>
      </c>
      <c r="XCO20" s="19">
        <v>2.2999999999999998</v>
      </c>
      <c r="XEZ20" s="12" t="s">
        <v>63</v>
      </c>
      <c r="XFA20" s="12" t="s">
        <v>64</v>
      </c>
      <c r="XFB20" s="18" t="s">
        <v>29</v>
      </c>
    </row>
    <row r="21" spans="1:40 16284:16382" x14ac:dyDescent="0.25">
      <c r="A21" s="12" t="s">
        <v>57</v>
      </c>
      <c r="B21" s="12" t="s">
        <v>58</v>
      </c>
      <c r="C21" s="18" t="s">
        <v>25</v>
      </c>
      <c r="D21" s="28">
        <f>VLOOKUP($A21,'CPI Timeseries 2012 - 2020'!$A$1:$AH$181,MATCH(CONCATENATE("CPI score ",$B$2),'CPI Timeseries 2012 - 2020'!$A$1:$AH$1,0),0)</f>
        <v>76</v>
      </c>
      <c r="E21" s="28">
        <f>VLOOKUP($A21,'CPI Timeseries 2012 - 2020'!$A$1:$AH$181,MATCH(CONCATENATE("CPI score ",($B$3)),'CPI Timeseries 2012 - 2020'!$A$1:$AH$1,0),0)</f>
        <v>75</v>
      </c>
      <c r="F21" s="29">
        <f t="shared" si="0"/>
        <v>1</v>
      </c>
      <c r="G21" s="30">
        <f>VLOOKUP($A21,'CPI Timeseries 2012 - 2020'!$A$1:$AH$181,MATCH(CONCATENATE("Rank ",$B$2),'CPI Timeseries 2012 - 2020'!$A$1:$AH$1,0),0)</f>
        <v>15</v>
      </c>
      <c r="H21" s="31">
        <f>VLOOKUP($A21,'CPI Timeseries 2012 - 2020'!$A$1:$AH$181,MATCH(CONCATENATE("Rank ",($B$3)),'CPI Timeseries 2012 - 2020'!$A$1:$AH$1,0),0)</f>
        <v>17</v>
      </c>
      <c r="I21" s="34">
        <f t="shared" si="1"/>
        <v>-2</v>
      </c>
      <c r="V21" s="33" t="str">
        <v>Portugal</v>
      </c>
      <c r="W21" s="33" t="str">
        <v>PRT</v>
      </c>
      <c r="X21" s="33" t="str">
        <v>WE/EU</v>
      </c>
      <c r="Y21" s="33">
        <v>61</v>
      </c>
      <c r="Z21" s="33">
        <v>62</v>
      </c>
      <c r="AA21" s="39">
        <v>-1</v>
      </c>
      <c r="AB21" s="33">
        <v>33</v>
      </c>
      <c r="AC21" s="33">
        <v>30</v>
      </c>
      <c r="AD21" s="39">
        <v>3</v>
      </c>
      <c r="AF21" t="str">
        <v>United States of America</v>
      </c>
      <c r="AG21" t="str">
        <v>USA</v>
      </c>
      <c r="AH21" t="str">
        <v>AME</v>
      </c>
      <c r="AI21">
        <v>67</v>
      </c>
      <c r="AJ21">
        <v>69</v>
      </c>
      <c r="AK21" s="39">
        <v>-2</v>
      </c>
      <c r="AL21">
        <v>25</v>
      </c>
      <c r="AM21">
        <v>23</v>
      </c>
      <c r="AN21" s="39">
        <v>2</v>
      </c>
      <c r="XBH21" s="12" t="s">
        <v>65</v>
      </c>
      <c r="XBI21" s="12" t="s">
        <v>66</v>
      </c>
      <c r="XBJ21" s="18" t="s">
        <v>25</v>
      </c>
      <c r="XBK21" s="14">
        <v>72</v>
      </c>
      <c r="XBL21" s="20">
        <v>20</v>
      </c>
      <c r="XBM21" s="20">
        <v>7</v>
      </c>
      <c r="XBN21" s="21">
        <v>2.1523089999999998</v>
      </c>
      <c r="XBO21" s="14">
        <v>74</v>
      </c>
      <c r="XBP21" s="15">
        <v>18</v>
      </c>
      <c r="XBQ21" s="15">
        <v>7</v>
      </c>
      <c r="XBR21" s="16">
        <v>3.6109819999999999</v>
      </c>
      <c r="XBS21" s="14">
        <v>73</v>
      </c>
      <c r="XBT21" s="15">
        <v>18</v>
      </c>
      <c r="XBU21" s="15">
        <v>7</v>
      </c>
      <c r="XBV21" s="19">
        <v>3.25</v>
      </c>
      <c r="XBW21" s="14">
        <v>74</v>
      </c>
      <c r="XBX21" s="15">
        <v>19</v>
      </c>
      <c r="XBY21" s="15">
        <v>7</v>
      </c>
      <c r="XBZ21" s="19">
        <v>3.68</v>
      </c>
      <c r="XCA21" s="14">
        <v>73</v>
      </c>
      <c r="XCB21" s="15">
        <v>6</v>
      </c>
      <c r="XCC21" s="19">
        <v>4.3099999999999996</v>
      </c>
      <c r="XCD21" s="14">
        <v>75</v>
      </c>
      <c r="XCE21" s="15">
        <v>6</v>
      </c>
      <c r="XCF21" s="19">
        <v>4.92</v>
      </c>
      <c r="XCG21" s="14">
        <v>74</v>
      </c>
      <c r="XCH21" s="15">
        <v>6</v>
      </c>
      <c r="XCI21" s="19">
        <v>4.75</v>
      </c>
      <c r="XCJ21" s="14">
        <v>72</v>
      </c>
      <c r="XCK21" s="15">
        <v>6</v>
      </c>
      <c r="XCL21" s="19">
        <v>4.2</v>
      </c>
      <c r="XCM21" s="14">
        <v>69</v>
      </c>
      <c r="XCN21" s="15">
        <v>6</v>
      </c>
      <c r="XCO21" s="19">
        <v>3.5</v>
      </c>
      <c r="XEZ21" s="12" t="s">
        <v>65</v>
      </c>
      <c r="XFA21" s="12" t="s">
        <v>66</v>
      </c>
      <c r="XFB21" s="18" t="s">
        <v>25</v>
      </c>
    </row>
    <row r="22" spans="1:40 16284:16382" x14ac:dyDescent="0.25">
      <c r="A22" s="12" t="s">
        <v>59</v>
      </c>
      <c r="B22" s="12" t="s">
        <v>60</v>
      </c>
      <c r="C22" s="18" t="s">
        <v>25</v>
      </c>
      <c r="D22" s="28">
        <f>VLOOKUP($A22,'CPI Timeseries 2012 - 2020'!$A$1:$AH$181,MATCH(CONCATENATE("CPI score ",$B$2),'CPI Timeseries 2012 - 2020'!$A$1:$AH$1,0),0)</f>
        <v>75</v>
      </c>
      <c r="E22" s="28">
        <f>VLOOKUP($A22,'CPI Timeseries 2012 - 2020'!$A$1:$AH$181,MATCH(CONCATENATE("CPI score ",($B$3)),'CPI Timeseries 2012 - 2020'!$A$1:$AH$1,0),0)</f>
        <v>74</v>
      </c>
      <c r="F22" s="29">
        <f t="shared" si="0"/>
        <v>1</v>
      </c>
      <c r="G22" s="30">
        <f>VLOOKUP($A22,'CPI Timeseries 2012 - 2020'!$A$1:$AH$181,MATCH(CONCATENATE("Rank ",$B$2),'CPI Timeseries 2012 - 2020'!$A$1:$AH$1,0),0)</f>
        <v>17</v>
      </c>
      <c r="H22" s="31">
        <f>VLOOKUP($A22,'CPI Timeseries 2012 - 2020'!$A$1:$AH$181,MATCH(CONCATENATE("Rank ",($B$3)),'CPI Timeseries 2012 - 2020'!$A$1:$AH$1,0),0)</f>
        <v>18</v>
      </c>
      <c r="I22" s="34">
        <f t="shared" si="1"/>
        <v>-1</v>
      </c>
      <c r="V22" s="33" t="str">
        <v>Botswana</v>
      </c>
      <c r="W22" s="33" t="str">
        <v>BWA</v>
      </c>
      <c r="X22" s="33" t="str">
        <v>SSA</v>
      </c>
      <c r="Y22" s="33">
        <v>60</v>
      </c>
      <c r="Z22" s="33">
        <v>61</v>
      </c>
      <c r="AA22" s="39">
        <v>-1</v>
      </c>
      <c r="AB22" s="33">
        <v>35</v>
      </c>
      <c r="AC22" s="33">
        <v>34</v>
      </c>
      <c r="AD22" s="39">
        <v>1</v>
      </c>
      <c r="AF22" t="str">
        <v>Barbados</v>
      </c>
      <c r="AG22" t="str">
        <v>BRB</v>
      </c>
      <c r="AH22" t="str">
        <v>AME</v>
      </c>
      <c r="AI22">
        <v>64</v>
      </c>
      <c r="AJ22">
        <v>62</v>
      </c>
      <c r="AK22" s="39">
        <v>2</v>
      </c>
      <c r="AL22">
        <v>29</v>
      </c>
      <c r="AM22">
        <v>30</v>
      </c>
      <c r="AN22" s="39">
        <v>-1</v>
      </c>
      <c r="XBH22" s="12" t="s">
        <v>67</v>
      </c>
      <c r="XBI22" s="12" t="s">
        <v>68</v>
      </c>
      <c r="XBJ22" s="18" t="s">
        <v>69</v>
      </c>
      <c r="XBK22" s="14">
        <v>71</v>
      </c>
      <c r="XBL22" s="20">
        <v>21</v>
      </c>
      <c r="XBM22" s="20">
        <v>8</v>
      </c>
      <c r="XBN22" s="21">
        <v>3.2261850000000001</v>
      </c>
      <c r="XBO22" s="14">
        <v>71</v>
      </c>
      <c r="XBP22" s="15">
        <v>21</v>
      </c>
      <c r="XBQ22" s="15">
        <v>8</v>
      </c>
      <c r="XBR22" s="16">
        <v>5.1262939999999997</v>
      </c>
      <c r="XBS22" s="14">
        <v>70</v>
      </c>
      <c r="XBT22" s="15">
        <v>23</v>
      </c>
      <c r="XBU22" s="15">
        <v>8</v>
      </c>
      <c r="XBV22" s="19">
        <v>4.5599999999999996</v>
      </c>
      <c r="XBW22" s="14">
        <v>71</v>
      </c>
      <c r="XBX22" s="15">
        <v>21</v>
      </c>
      <c r="XBY22" s="15">
        <v>7</v>
      </c>
      <c r="XBZ22" s="19">
        <v>6.26</v>
      </c>
      <c r="XCA22" s="14">
        <v>66</v>
      </c>
      <c r="XCB22" s="15">
        <v>7</v>
      </c>
      <c r="XCC22" s="19">
        <v>5.7</v>
      </c>
      <c r="XCD22" s="14">
        <v>70</v>
      </c>
      <c r="XCE22" s="15">
        <v>7</v>
      </c>
      <c r="XCF22" s="19">
        <v>5.07</v>
      </c>
      <c r="XCG22" s="14">
        <v>70</v>
      </c>
      <c r="XCH22" s="15">
        <v>7</v>
      </c>
      <c r="XCI22" s="19">
        <v>5.14</v>
      </c>
      <c r="XCJ22" s="14">
        <v>69</v>
      </c>
      <c r="XCK22" s="15">
        <v>7</v>
      </c>
      <c r="XCL22" s="19">
        <v>4.7</v>
      </c>
      <c r="XCM22" s="14">
        <v>68</v>
      </c>
      <c r="XCN22" s="15">
        <v>7</v>
      </c>
      <c r="XCO22" s="19">
        <v>4.3</v>
      </c>
      <c r="XEZ22" s="12" t="s">
        <v>67</v>
      </c>
      <c r="XFA22" s="12" t="s">
        <v>68</v>
      </c>
      <c r="XFB22" s="18" t="s">
        <v>69</v>
      </c>
    </row>
    <row r="23" spans="1:40 16284:16382" x14ac:dyDescent="0.25">
      <c r="A23" s="12" t="s">
        <v>61</v>
      </c>
      <c r="B23" s="12" t="s">
        <v>62</v>
      </c>
      <c r="C23" s="18" t="s">
        <v>25</v>
      </c>
      <c r="D23" s="28">
        <f>VLOOKUP($A23,'CPI Timeseries 2012 - 2020'!$A$1:$AH$181,MATCH(CONCATENATE("CPI score ",$B$2),'CPI Timeseries 2012 - 2020'!$A$1:$AH$1,0),0)</f>
        <v>75</v>
      </c>
      <c r="E23" s="28">
        <f>VLOOKUP($A23,'CPI Timeseries 2012 - 2020'!$A$1:$AH$181,MATCH(CONCATENATE("CPI score ",($B$3)),'CPI Timeseries 2012 - 2020'!$A$1:$AH$1,0),0)</f>
        <v>78</v>
      </c>
      <c r="F23" s="29">
        <f t="shared" si="0"/>
        <v>-3</v>
      </c>
      <c r="G23" s="30">
        <f>VLOOKUP($A23,'CPI Timeseries 2012 - 2020'!$A$1:$AH$181,MATCH(CONCATENATE("Rank ",$B$2),'CPI Timeseries 2012 - 2020'!$A$1:$AH$1,0),0)</f>
        <v>17</v>
      </c>
      <c r="H23" s="31">
        <f>VLOOKUP($A23,'CPI Timeseries 2012 - 2020'!$A$1:$AH$181,MATCH(CONCATENATE("Rank ",($B$3)),'CPI Timeseries 2012 - 2020'!$A$1:$AH$1,0),0)</f>
        <v>11</v>
      </c>
      <c r="I23" s="34">
        <f t="shared" si="1"/>
        <v>6</v>
      </c>
      <c r="V23" s="33" t="str">
        <v>Costa Rica</v>
      </c>
      <c r="W23" s="33" t="str">
        <v>CRI</v>
      </c>
      <c r="X23" s="33" t="str">
        <v>AME</v>
      </c>
      <c r="Y23" s="33">
        <v>57</v>
      </c>
      <c r="Z23" s="33">
        <v>56</v>
      </c>
      <c r="AA23" s="39">
        <v>1</v>
      </c>
      <c r="AB23" s="33">
        <v>42</v>
      </c>
      <c r="AC23" s="33">
        <v>44</v>
      </c>
      <c r="AD23" s="39">
        <v>-2</v>
      </c>
      <c r="AF23" t="str">
        <v>Bahamas</v>
      </c>
      <c r="AG23" t="str">
        <v>BHS</v>
      </c>
      <c r="AH23" t="str">
        <v>AME</v>
      </c>
      <c r="AI23">
        <v>63</v>
      </c>
      <c r="AJ23">
        <v>64</v>
      </c>
      <c r="AK23" s="39">
        <v>-1</v>
      </c>
      <c r="AL23">
        <v>30</v>
      </c>
      <c r="AM23">
        <v>29</v>
      </c>
      <c r="AN23" s="39">
        <v>1</v>
      </c>
      <c r="XBH23" s="12" t="s">
        <v>70</v>
      </c>
      <c r="XBI23" s="12" t="s">
        <v>71</v>
      </c>
      <c r="XBJ23" s="18" t="s">
        <v>50</v>
      </c>
      <c r="XBK23" s="14">
        <v>71</v>
      </c>
      <c r="XBL23" s="20">
        <v>21</v>
      </c>
      <c r="XBM23" s="20">
        <v>7</v>
      </c>
      <c r="XBN23" s="21">
        <v>1.7236009999999999</v>
      </c>
      <c r="XBO23" s="14">
        <v>71</v>
      </c>
      <c r="XBP23" s="15">
        <v>21</v>
      </c>
      <c r="XBQ23" s="15">
        <v>7</v>
      </c>
      <c r="XBR23" s="16">
        <v>2.4722119999999999</v>
      </c>
      <c r="XBS23" s="14">
        <v>70</v>
      </c>
      <c r="XBT23" s="15">
        <v>23</v>
      </c>
      <c r="XBU23" s="15">
        <v>7</v>
      </c>
      <c r="XBV23" s="19">
        <v>2.73</v>
      </c>
      <c r="XBW23" s="14">
        <v>70</v>
      </c>
      <c r="XBX23" s="15">
        <v>23</v>
      </c>
      <c r="XBY23" s="15">
        <v>7</v>
      </c>
      <c r="XBZ23" s="19">
        <v>2.67</v>
      </c>
      <c r="XCA23" s="14">
        <v>71</v>
      </c>
      <c r="XCB23" s="15">
        <v>6</v>
      </c>
      <c r="XCC23" s="19">
        <v>2.68</v>
      </c>
      <c r="XCD23" s="14">
        <v>74</v>
      </c>
      <c r="XCE23" s="15">
        <v>6</v>
      </c>
      <c r="XCF23" s="19">
        <v>1.68</v>
      </c>
      <c r="XCG23" s="14">
        <v>73</v>
      </c>
      <c r="XCH23" s="15">
        <v>6</v>
      </c>
      <c r="XCI23" s="19">
        <v>1.41</v>
      </c>
      <c r="XCJ23" s="14">
        <v>73</v>
      </c>
      <c r="XCK23" s="15">
        <v>6</v>
      </c>
      <c r="XCL23" s="19">
        <v>1.4</v>
      </c>
      <c r="XCM23" s="14">
        <v>72</v>
      </c>
      <c r="XCN23" s="15">
        <v>6</v>
      </c>
      <c r="XCO23" s="19">
        <v>1.5</v>
      </c>
      <c r="XEZ23" s="12" t="s">
        <v>70</v>
      </c>
      <c r="XFA23" s="12" t="s">
        <v>71</v>
      </c>
      <c r="XFB23" s="18" t="s">
        <v>50</v>
      </c>
    </row>
    <row r="24" spans="1:40 16284:16382" x14ac:dyDescent="0.25">
      <c r="A24" s="12" t="s">
        <v>63</v>
      </c>
      <c r="B24" s="12" t="s">
        <v>64</v>
      </c>
      <c r="C24" s="18" t="s">
        <v>29</v>
      </c>
      <c r="D24" s="28">
        <f>VLOOKUP($A24,'CPI Timeseries 2012 - 2020'!$A$1:$AH$181,MATCH(CONCATENATE("CPI score ",$B$2),'CPI Timeseries 2012 - 2020'!$A$1:$AH$1,0),0)</f>
        <v>74</v>
      </c>
      <c r="E24" s="28">
        <f>VLOOKUP($A24,'CPI Timeseries 2012 - 2020'!$A$1:$AH$181,MATCH(CONCATENATE("CPI score ",($B$3)),'CPI Timeseries 2012 - 2020'!$A$1:$AH$1,0),0)</f>
        <v>73</v>
      </c>
      <c r="F24" s="29">
        <f t="shared" si="0"/>
        <v>1</v>
      </c>
      <c r="G24" s="30">
        <f>VLOOKUP($A24,'CPI Timeseries 2012 - 2020'!$A$1:$AH$181,MATCH(CONCATENATE("Rank ",$B$2),'CPI Timeseries 2012 - 2020'!$A$1:$AH$1,0),0)</f>
        <v>19</v>
      </c>
      <c r="H24" s="31">
        <f>VLOOKUP($A24,'CPI Timeseries 2012 - 2020'!$A$1:$AH$181,MATCH(CONCATENATE("Rank ",($B$3)),'CPI Timeseries 2012 - 2020'!$A$1:$AH$1,0),0)</f>
        <v>20</v>
      </c>
      <c r="I24" s="34">
        <f t="shared" si="1"/>
        <v>-1</v>
      </c>
      <c r="V24" s="33" t="str">
        <v>Cyprus</v>
      </c>
      <c r="W24" s="33" t="str">
        <v>CYP</v>
      </c>
      <c r="X24" s="33" t="str">
        <v>WE/EU</v>
      </c>
      <c r="Y24" s="33">
        <v>57</v>
      </c>
      <c r="Z24" s="33">
        <v>58</v>
      </c>
      <c r="AA24" s="39">
        <v>-1</v>
      </c>
      <c r="AB24" s="33">
        <v>42</v>
      </c>
      <c r="AC24" s="33">
        <v>41</v>
      </c>
      <c r="AD24" s="39">
        <v>1</v>
      </c>
      <c r="AF24" t="str">
        <v>Spain</v>
      </c>
      <c r="AG24" t="str">
        <v>ESP</v>
      </c>
      <c r="AH24" t="str">
        <v>WE/EU</v>
      </c>
      <c r="AI24">
        <v>62</v>
      </c>
      <c r="AJ24">
        <v>62</v>
      </c>
      <c r="AK24" s="39">
        <v>0</v>
      </c>
      <c r="AL24">
        <v>32</v>
      </c>
      <c r="AM24">
        <v>30</v>
      </c>
      <c r="AN24" s="39">
        <v>2</v>
      </c>
      <c r="XBH24" s="12" t="s">
        <v>72</v>
      </c>
      <c r="XBI24" s="12" t="s">
        <v>73</v>
      </c>
      <c r="XBJ24" s="18" t="s">
        <v>25</v>
      </c>
      <c r="XBK24" s="14">
        <v>69</v>
      </c>
      <c r="XBL24" s="20">
        <v>23</v>
      </c>
      <c r="XBM24" s="20">
        <v>8</v>
      </c>
      <c r="XBN24" s="21">
        <v>1.4006700000000001</v>
      </c>
      <c r="XBO24" s="14">
        <v>69</v>
      </c>
      <c r="XBP24" s="15">
        <v>23</v>
      </c>
      <c r="XBQ24" s="15">
        <v>8</v>
      </c>
      <c r="XBR24" s="16">
        <v>2.2802889999999998</v>
      </c>
      <c r="XBS24" s="14">
        <v>72</v>
      </c>
      <c r="XBT24" s="15">
        <v>21</v>
      </c>
      <c r="XBU24" s="15">
        <v>8</v>
      </c>
      <c r="XBV24" s="19">
        <v>1.17</v>
      </c>
      <c r="XBW24" s="14">
        <v>70</v>
      </c>
      <c r="XBX24" s="15">
        <v>23</v>
      </c>
      <c r="XBY24" s="15">
        <v>8</v>
      </c>
      <c r="XBZ24" s="19">
        <v>1.36</v>
      </c>
      <c r="XCA24" s="14">
        <v>69</v>
      </c>
      <c r="XCB24" s="15">
        <v>7</v>
      </c>
      <c r="XCC24" s="19">
        <v>2.97</v>
      </c>
      <c r="XCD24" s="14">
        <v>70</v>
      </c>
      <c r="XCE24" s="15">
        <v>7</v>
      </c>
      <c r="XCF24" s="19">
        <v>2.4900000000000002</v>
      </c>
      <c r="XCG24" s="14">
        <v>69</v>
      </c>
      <c r="XCH24" s="15">
        <v>7</v>
      </c>
      <c r="XCI24" s="19">
        <v>2.17</v>
      </c>
      <c r="XCJ24" s="14">
        <v>71</v>
      </c>
      <c r="XCK24" s="15">
        <v>8</v>
      </c>
      <c r="XCL24" s="19">
        <v>2.4</v>
      </c>
      <c r="XCM24" s="14">
        <v>71</v>
      </c>
      <c r="XCN24" s="15">
        <v>8</v>
      </c>
      <c r="XCO24" s="19">
        <v>2.4</v>
      </c>
      <c r="XEZ24" s="12" t="s">
        <v>72</v>
      </c>
      <c r="XFA24" s="12" t="s">
        <v>73</v>
      </c>
      <c r="XFB24" s="18" t="s">
        <v>25</v>
      </c>
    </row>
    <row r="25" spans="1:40 16284:16382" x14ac:dyDescent="0.25">
      <c r="A25" s="12" t="s">
        <v>65</v>
      </c>
      <c r="B25" s="12" t="s">
        <v>66</v>
      </c>
      <c r="C25" s="18" t="s">
        <v>25</v>
      </c>
      <c r="D25" s="28">
        <f>VLOOKUP($A25,'CPI Timeseries 2012 - 2020'!$A$1:$AH$181,MATCH(CONCATENATE("CPI score ",$B$2),'CPI Timeseries 2012 - 2020'!$A$1:$AH$1,0),0)</f>
        <v>72</v>
      </c>
      <c r="E25" s="28">
        <f>VLOOKUP($A25,'CPI Timeseries 2012 - 2020'!$A$1:$AH$181,MATCH(CONCATENATE("CPI score ",($B$3)),'CPI Timeseries 2012 - 2020'!$A$1:$AH$1,0),0)</f>
        <v>74</v>
      </c>
      <c r="F25" s="29">
        <f t="shared" si="0"/>
        <v>-2</v>
      </c>
      <c r="G25" s="30">
        <f>VLOOKUP($A25,'CPI Timeseries 2012 - 2020'!$A$1:$AH$181,MATCH(CONCATENATE("Rank ",$B$2),'CPI Timeseries 2012 - 2020'!$A$1:$AH$1,0),0)</f>
        <v>20</v>
      </c>
      <c r="H25" s="31">
        <f>VLOOKUP($A25,'CPI Timeseries 2012 - 2020'!$A$1:$AH$181,MATCH(CONCATENATE("Rank ",($B$3)),'CPI Timeseries 2012 - 2020'!$A$1:$AH$1,0),0)</f>
        <v>18</v>
      </c>
      <c r="I25" s="34">
        <f t="shared" si="1"/>
        <v>2</v>
      </c>
      <c r="V25" s="33" t="str">
        <v>Latvia</v>
      </c>
      <c r="W25" s="33" t="str">
        <v>LVA</v>
      </c>
      <c r="X25" s="33" t="str">
        <v>WE/EU</v>
      </c>
      <c r="Y25" s="33">
        <v>57</v>
      </c>
      <c r="Z25" s="33">
        <v>56</v>
      </c>
      <c r="AA25" s="39">
        <v>1</v>
      </c>
      <c r="AB25" s="33">
        <v>42</v>
      </c>
      <c r="AC25" s="33">
        <v>44</v>
      </c>
      <c r="AD25" s="39">
        <v>-2</v>
      </c>
      <c r="AF25" t="str">
        <v>Korea, South</v>
      </c>
      <c r="AG25" t="str">
        <v>KOR</v>
      </c>
      <c r="AH25" t="str">
        <v>AP</v>
      </c>
      <c r="AI25">
        <v>61</v>
      </c>
      <c r="AJ25">
        <v>59</v>
      </c>
      <c r="AK25" s="39">
        <v>2</v>
      </c>
      <c r="AL25">
        <v>33</v>
      </c>
      <c r="AM25">
        <v>39</v>
      </c>
      <c r="AN25" s="39">
        <v>-6</v>
      </c>
      <c r="XBH25" s="12" t="s">
        <v>74</v>
      </c>
      <c r="XBI25" s="12" t="s">
        <v>75</v>
      </c>
      <c r="XBJ25" s="18" t="s">
        <v>29</v>
      </c>
      <c r="XBK25" s="14">
        <v>68</v>
      </c>
      <c r="XBL25" s="20">
        <v>24</v>
      </c>
      <c r="XBM25" s="20">
        <v>4</v>
      </c>
      <c r="XBN25" s="21">
        <v>2.3873259999999998</v>
      </c>
      <c r="XBO25" s="14">
        <v>68</v>
      </c>
      <c r="XBP25" s="15">
        <v>25</v>
      </c>
      <c r="XBQ25" s="15">
        <v>4</v>
      </c>
      <c r="XBR25" s="16">
        <v>2.7566459999999999</v>
      </c>
      <c r="XBS25" s="14">
        <v>68</v>
      </c>
      <c r="XBT25" s="15">
        <v>25</v>
      </c>
      <c r="XBU25" s="15">
        <v>4</v>
      </c>
      <c r="XBV25" s="19">
        <v>2.86</v>
      </c>
      <c r="XBW25" s="14">
        <v>67</v>
      </c>
      <c r="XBX25" s="15">
        <v>26</v>
      </c>
      <c r="XBY25" s="15">
        <v>5</v>
      </c>
      <c r="XBZ25" s="19">
        <v>1.83</v>
      </c>
      <c r="XCA25" s="14">
        <v>65</v>
      </c>
      <c r="XCB25" s="15">
        <v>5</v>
      </c>
      <c r="XCC25" s="19">
        <v>2.12</v>
      </c>
      <c r="XCD25" s="14">
        <v>65</v>
      </c>
      <c r="XCE25" s="15">
        <v>4</v>
      </c>
      <c r="XCF25" s="19">
        <v>2.14</v>
      </c>
      <c r="XCG25" s="14">
        <v>65</v>
      </c>
      <c r="XCH25" s="15">
        <v>4</v>
      </c>
      <c r="XCI25" s="19">
        <v>1.81</v>
      </c>
      <c r="XCJ25" s="14">
        <v>63</v>
      </c>
      <c r="XCK25" s="15">
        <v>4</v>
      </c>
      <c r="XCL25" s="19">
        <v>2.6</v>
      </c>
      <c r="XCM25" s="14">
        <v>63</v>
      </c>
      <c r="XCN25" s="15">
        <v>3</v>
      </c>
      <c r="XCO25" s="19">
        <v>3.6</v>
      </c>
      <c r="XEZ25" s="12" t="s">
        <v>74</v>
      </c>
      <c r="XFA25" s="12" t="s">
        <v>75</v>
      </c>
      <c r="XFB25" s="18" t="s">
        <v>29</v>
      </c>
    </row>
    <row r="26" spans="1:40 16284:16382" x14ac:dyDescent="0.25">
      <c r="A26" s="12" t="s">
        <v>67</v>
      </c>
      <c r="B26" s="12" t="s">
        <v>68</v>
      </c>
      <c r="C26" s="18" t="s">
        <v>69</v>
      </c>
      <c r="D26" s="28">
        <f>VLOOKUP($A26,'CPI Timeseries 2012 - 2020'!$A$1:$AH$181,MATCH(CONCATENATE("CPI score ",$B$2),'CPI Timeseries 2012 - 2020'!$A$1:$AH$1,0),0)</f>
        <v>71</v>
      </c>
      <c r="E26" s="28">
        <f>VLOOKUP($A26,'CPI Timeseries 2012 - 2020'!$A$1:$AH$181,MATCH(CONCATENATE("CPI score ",($B$3)),'CPI Timeseries 2012 - 2020'!$A$1:$AH$1,0),0)</f>
        <v>71</v>
      </c>
      <c r="F26" s="29">
        <f t="shared" si="0"/>
        <v>0</v>
      </c>
      <c r="G26" s="30">
        <f>VLOOKUP($A26,'CPI Timeseries 2012 - 2020'!$A$1:$AH$181,MATCH(CONCATENATE("Rank ",$B$2),'CPI Timeseries 2012 - 2020'!$A$1:$AH$1,0),0)</f>
        <v>21</v>
      </c>
      <c r="H26" s="31">
        <f>VLOOKUP($A26,'CPI Timeseries 2012 - 2020'!$A$1:$AH$181,MATCH(CONCATENATE("Rank ",($B$3)),'CPI Timeseries 2012 - 2020'!$A$1:$AH$1,0),0)</f>
        <v>21</v>
      </c>
      <c r="I26" s="34">
        <f t="shared" si="1"/>
        <v>0</v>
      </c>
      <c r="V26" s="33" t="str">
        <v>Poland</v>
      </c>
      <c r="W26" s="33" t="str">
        <v>POL</v>
      </c>
      <c r="X26" s="33" t="str">
        <v>WE/EU</v>
      </c>
      <c r="Y26" s="33">
        <v>56</v>
      </c>
      <c r="Z26" s="33">
        <v>58</v>
      </c>
      <c r="AA26" s="39">
        <v>-2</v>
      </c>
      <c r="AB26" s="33">
        <v>45</v>
      </c>
      <c r="AC26" s="33">
        <v>41</v>
      </c>
      <c r="AD26" s="39">
        <v>4</v>
      </c>
      <c r="AF26" t="str">
        <v>Portugal</v>
      </c>
      <c r="AG26" t="str">
        <v>PRT</v>
      </c>
      <c r="AH26" t="str">
        <v>WE/EU</v>
      </c>
      <c r="AI26">
        <v>61</v>
      </c>
      <c r="AJ26">
        <v>62</v>
      </c>
      <c r="AK26" s="39">
        <v>-1</v>
      </c>
      <c r="AL26">
        <v>33</v>
      </c>
      <c r="AM26">
        <v>30</v>
      </c>
      <c r="AN26" s="39">
        <v>3</v>
      </c>
      <c r="XBH26" s="12" t="s">
        <v>76</v>
      </c>
      <c r="XBI26" s="12" t="s">
        <v>77</v>
      </c>
      <c r="XBJ26" s="18" t="s">
        <v>50</v>
      </c>
      <c r="XBK26" s="14">
        <v>67</v>
      </c>
      <c r="XBL26" s="20">
        <v>25</v>
      </c>
      <c r="XBM26" s="20">
        <v>9</v>
      </c>
      <c r="XBN26" s="21">
        <v>1.2259910000000001</v>
      </c>
      <c r="XBO26" s="14">
        <v>67</v>
      </c>
      <c r="XBP26" s="15">
        <v>26</v>
      </c>
      <c r="XBQ26" s="15">
        <v>9</v>
      </c>
      <c r="XBR26" s="16">
        <v>2.5526110000000002</v>
      </c>
      <c r="XBS26" s="14">
        <v>67</v>
      </c>
      <c r="XBT26" s="15">
        <v>27</v>
      </c>
      <c r="XBU26" s="15">
        <v>9</v>
      </c>
      <c r="XBV26" s="19">
        <v>1.88</v>
      </c>
      <c r="XBW26" s="14">
        <v>67</v>
      </c>
      <c r="XBX26" s="15">
        <v>26</v>
      </c>
      <c r="XBY26" s="15">
        <v>9</v>
      </c>
      <c r="XBZ26" s="19">
        <v>2.0299999999999998</v>
      </c>
      <c r="XCA26" s="14">
        <v>66</v>
      </c>
      <c r="XCB26" s="15">
        <v>8</v>
      </c>
      <c r="XCC26" s="19">
        <v>2.65</v>
      </c>
      <c r="XCD26" s="14">
        <v>70</v>
      </c>
      <c r="XCE26" s="15">
        <v>8</v>
      </c>
      <c r="XCF26" s="19">
        <v>2.15</v>
      </c>
      <c r="XCG26" s="14">
        <v>73</v>
      </c>
      <c r="XCH26" s="15">
        <v>8</v>
      </c>
      <c r="XCI26" s="19">
        <v>1.74</v>
      </c>
      <c r="XCJ26" s="14">
        <v>71</v>
      </c>
      <c r="XCK26" s="15">
        <v>9</v>
      </c>
      <c r="XCL26" s="19">
        <v>1.8</v>
      </c>
      <c r="XCM26" s="14">
        <v>72</v>
      </c>
      <c r="XCN26" s="15">
        <v>9</v>
      </c>
      <c r="XCO26" s="19">
        <v>2.1</v>
      </c>
      <c r="XEZ26" s="12" t="s">
        <v>76</v>
      </c>
      <c r="XFA26" s="12" t="s">
        <v>77</v>
      </c>
      <c r="XFB26" s="18" t="s">
        <v>50</v>
      </c>
    </row>
    <row r="27" spans="1:40 16284:16382" x14ac:dyDescent="0.25">
      <c r="A27" s="12" t="s">
        <v>70</v>
      </c>
      <c r="B27" s="12" t="s">
        <v>71</v>
      </c>
      <c r="C27" s="18" t="s">
        <v>50</v>
      </c>
      <c r="D27" s="28">
        <f>VLOOKUP($A27,'CPI Timeseries 2012 - 2020'!$A$1:$AH$181,MATCH(CONCATENATE("CPI score ",$B$2),'CPI Timeseries 2012 - 2020'!$A$1:$AH$1,0),0)</f>
        <v>71</v>
      </c>
      <c r="E27" s="28">
        <f>VLOOKUP($A27,'CPI Timeseries 2012 - 2020'!$A$1:$AH$181,MATCH(CONCATENATE("CPI score ",($B$3)),'CPI Timeseries 2012 - 2020'!$A$1:$AH$1,0),0)</f>
        <v>71</v>
      </c>
      <c r="F27" s="29">
        <f t="shared" si="0"/>
        <v>0</v>
      </c>
      <c r="G27" s="30">
        <f>VLOOKUP($A27,'CPI Timeseries 2012 - 2020'!$A$1:$AH$181,MATCH(CONCATENATE("Rank ",$B$2),'CPI Timeseries 2012 - 2020'!$A$1:$AH$1,0),0)</f>
        <v>21</v>
      </c>
      <c r="H27" s="31">
        <f>VLOOKUP($A27,'CPI Timeseries 2012 - 2020'!$A$1:$AH$181,MATCH(CONCATENATE("Rank ",($B$3)),'CPI Timeseries 2012 - 2020'!$A$1:$AH$1,0),0)</f>
        <v>21</v>
      </c>
      <c r="I27" s="34">
        <f t="shared" si="1"/>
        <v>0</v>
      </c>
      <c r="V27" s="33" t="str">
        <v>Saint Lucia</v>
      </c>
      <c r="W27" s="33" t="str">
        <v>LCA</v>
      </c>
      <c r="X27" s="33" t="str">
        <v>AME</v>
      </c>
      <c r="Y27" s="33">
        <v>56</v>
      </c>
      <c r="Z27" s="33">
        <v>55</v>
      </c>
      <c r="AA27" s="39">
        <v>1</v>
      </c>
      <c r="AB27" s="33">
        <v>45</v>
      </c>
      <c r="AC27" s="33">
        <v>48</v>
      </c>
      <c r="AD27" s="39">
        <v>-3</v>
      </c>
      <c r="AF27" t="str">
        <v>Botswana</v>
      </c>
      <c r="AG27" t="str">
        <v>BWA</v>
      </c>
      <c r="AH27" t="str">
        <v>SSA</v>
      </c>
      <c r="AI27">
        <v>60</v>
      </c>
      <c r="AJ27">
        <v>61</v>
      </c>
      <c r="AK27" s="39">
        <v>-1</v>
      </c>
      <c r="AL27">
        <v>35</v>
      </c>
      <c r="AM27">
        <v>34</v>
      </c>
      <c r="AN27" s="39">
        <v>1</v>
      </c>
      <c r="XBH27" s="12" t="s">
        <v>78</v>
      </c>
      <c r="XBI27" s="12" t="s">
        <v>79</v>
      </c>
      <c r="XBJ27" s="18" t="s">
        <v>50</v>
      </c>
      <c r="XBK27" s="14">
        <v>67</v>
      </c>
      <c r="XBL27" s="20">
        <v>25</v>
      </c>
      <c r="XBM27" s="20">
        <v>9</v>
      </c>
      <c r="XBN27" s="21">
        <v>2.4863170000000001</v>
      </c>
      <c r="XBO27" s="14">
        <v>69</v>
      </c>
      <c r="XBP27" s="15">
        <v>23</v>
      </c>
      <c r="XBQ27" s="15">
        <v>9</v>
      </c>
      <c r="XBR27" s="16">
        <v>4.1151679999999997</v>
      </c>
      <c r="XBS27" s="14">
        <v>71</v>
      </c>
      <c r="XBT27" s="15">
        <v>22</v>
      </c>
      <c r="XBU27" s="15">
        <v>9</v>
      </c>
      <c r="XBV27" s="19">
        <v>3.25</v>
      </c>
      <c r="XBW27" s="14">
        <v>75</v>
      </c>
      <c r="XBX27" s="15">
        <v>16</v>
      </c>
      <c r="XBY27" s="15">
        <v>9</v>
      </c>
      <c r="XBZ27" s="19">
        <v>3.24</v>
      </c>
      <c r="XCA27" s="14">
        <v>74</v>
      </c>
      <c r="XCB27" s="15">
        <v>9</v>
      </c>
      <c r="XCC27" s="19">
        <v>3.15</v>
      </c>
      <c r="XCD27" s="14">
        <v>76</v>
      </c>
      <c r="XCE27" s="15">
        <v>8</v>
      </c>
      <c r="XCF27" s="19">
        <v>3.47</v>
      </c>
      <c r="XCG27" s="14">
        <v>74</v>
      </c>
      <c r="XCH27" s="15">
        <v>8</v>
      </c>
      <c r="XCI27" s="19">
        <v>3.74</v>
      </c>
      <c r="XCJ27" s="14">
        <v>73</v>
      </c>
      <c r="XCK27" s="15">
        <v>9</v>
      </c>
      <c r="XCL27" s="19">
        <v>4</v>
      </c>
      <c r="XCM27" s="14">
        <v>73</v>
      </c>
      <c r="XCN27" s="15">
        <v>9</v>
      </c>
      <c r="XCO27" s="19">
        <v>4.0999999999999996</v>
      </c>
      <c r="XEZ27" s="12" t="s">
        <v>78</v>
      </c>
      <c r="XFA27" s="12" t="s">
        <v>79</v>
      </c>
      <c r="XFB27" s="18" t="s">
        <v>50</v>
      </c>
    </row>
    <row r="28" spans="1:40 16284:16382" x14ac:dyDescent="0.25">
      <c r="A28" s="12" t="s">
        <v>72</v>
      </c>
      <c r="B28" s="12" t="s">
        <v>73</v>
      </c>
      <c r="C28" s="18" t="s">
        <v>25</v>
      </c>
      <c r="D28" s="28">
        <f>VLOOKUP($A28,'CPI Timeseries 2012 - 2020'!$A$1:$AH$181,MATCH(CONCATENATE("CPI score ",$B$2),'CPI Timeseries 2012 - 2020'!$A$1:$AH$1,0),0)</f>
        <v>69</v>
      </c>
      <c r="E28" s="28">
        <f>VLOOKUP($A28,'CPI Timeseries 2012 - 2020'!$A$1:$AH$181,MATCH(CONCATENATE("CPI score ",($B$3)),'CPI Timeseries 2012 - 2020'!$A$1:$AH$1,0),0)</f>
        <v>69</v>
      </c>
      <c r="F28" s="29">
        <f t="shared" si="0"/>
        <v>0</v>
      </c>
      <c r="G28" s="30">
        <f>VLOOKUP($A28,'CPI Timeseries 2012 - 2020'!$A$1:$AH$181,MATCH(CONCATENATE("Rank ",$B$2),'CPI Timeseries 2012 - 2020'!$A$1:$AH$1,0),0)</f>
        <v>23</v>
      </c>
      <c r="H28" s="31">
        <f>VLOOKUP($A28,'CPI Timeseries 2012 - 2020'!$A$1:$AH$181,MATCH(CONCATENATE("Rank ",($B$3)),'CPI Timeseries 2012 - 2020'!$A$1:$AH$1,0),0)</f>
        <v>23</v>
      </c>
      <c r="I28" s="34">
        <f t="shared" si="1"/>
        <v>0</v>
      </c>
      <c r="V28" s="33" t="str">
        <v>Czechia</v>
      </c>
      <c r="W28" s="33" t="str">
        <v>CZE</v>
      </c>
      <c r="X28" s="33" t="str">
        <v>WE/EU</v>
      </c>
      <c r="Y28" s="33">
        <v>54</v>
      </c>
      <c r="Z28" s="33">
        <v>56</v>
      </c>
      <c r="AA28" s="39">
        <v>-2</v>
      </c>
      <c r="AB28" s="33">
        <v>49</v>
      </c>
      <c r="AC28" s="33">
        <v>44</v>
      </c>
      <c r="AD28" s="39">
        <v>5</v>
      </c>
      <c r="AF28" t="str">
        <v>Saint Vincent and the Grenadines</v>
      </c>
      <c r="AG28" t="str">
        <v>VCT</v>
      </c>
      <c r="AH28" t="str">
        <v>AME</v>
      </c>
      <c r="AI28">
        <v>59</v>
      </c>
      <c r="AJ28">
        <v>59</v>
      </c>
      <c r="AK28" s="39">
        <v>0</v>
      </c>
      <c r="AL28">
        <v>40</v>
      </c>
      <c r="AM28">
        <v>39</v>
      </c>
      <c r="AN28" s="39">
        <v>1</v>
      </c>
      <c r="XBH28" s="12" t="s">
        <v>80</v>
      </c>
      <c r="XBI28" s="12" t="s">
        <v>81</v>
      </c>
      <c r="XBJ28" s="18" t="s">
        <v>82</v>
      </c>
      <c r="XBK28" s="14">
        <v>66</v>
      </c>
      <c r="XBL28" s="20">
        <v>27</v>
      </c>
      <c r="XBM28" s="20">
        <v>4</v>
      </c>
      <c r="XBN28" s="21">
        <v>2.974329</v>
      </c>
      <c r="XBO28" s="14">
        <v>66</v>
      </c>
      <c r="XBP28" s="15">
        <v>27</v>
      </c>
      <c r="XBQ28" s="15">
        <v>4</v>
      </c>
      <c r="XBR28" s="16">
        <v>3.3968579999999999</v>
      </c>
      <c r="XBS28" s="14">
        <v>66</v>
      </c>
      <c r="XBT28" s="15">
        <v>28</v>
      </c>
      <c r="XBU28" s="15">
        <v>4</v>
      </c>
      <c r="XBV28" s="19">
        <v>3.08</v>
      </c>
      <c r="XBW28" s="14">
        <v>60</v>
      </c>
      <c r="XBX28" s="15">
        <v>36</v>
      </c>
      <c r="XBY28" s="15">
        <v>4</v>
      </c>
      <c r="XBZ28" s="19">
        <v>8.32</v>
      </c>
      <c r="XCA28" s="14"/>
      <c r="XCB28" s="15"/>
      <c r="XCC28" s="19"/>
      <c r="XCD28" s="14">
        <v>55</v>
      </c>
      <c r="XCE28" s="15">
        <v>3</v>
      </c>
      <c r="XCF28" s="19">
        <v>8.5</v>
      </c>
      <c r="XCG28" s="14">
        <v>55</v>
      </c>
      <c r="XCH28" s="15">
        <v>3</v>
      </c>
      <c r="XCI28" s="19">
        <v>8.6199999999999992</v>
      </c>
      <c r="XCJ28" s="14">
        <v>54</v>
      </c>
      <c r="XCK28" s="15">
        <v>4</v>
      </c>
      <c r="XCL28" s="19">
        <v>8.1999999999999993</v>
      </c>
      <c r="XCM28" s="14">
        <v>52</v>
      </c>
      <c r="XCN28" s="15">
        <v>4</v>
      </c>
      <c r="XCO28" s="19">
        <v>8</v>
      </c>
      <c r="XEZ28" s="12" t="s">
        <v>80</v>
      </c>
      <c r="XFA28" s="12" t="s">
        <v>81</v>
      </c>
      <c r="XFB28" s="18" t="s">
        <v>82</v>
      </c>
    </row>
    <row r="29" spans="1:40 16284:16382" x14ac:dyDescent="0.25">
      <c r="A29" s="12" t="s">
        <v>74</v>
      </c>
      <c r="B29" s="12" t="s">
        <v>75</v>
      </c>
      <c r="C29" s="18" t="s">
        <v>29</v>
      </c>
      <c r="D29" s="28">
        <f>VLOOKUP($A29,'CPI Timeseries 2012 - 2020'!$A$1:$AH$181,MATCH(CONCATENATE("CPI score ",$B$2),'CPI Timeseries 2012 - 2020'!$A$1:$AH$1,0),0)</f>
        <v>68</v>
      </c>
      <c r="E29" s="28">
        <f>VLOOKUP($A29,'CPI Timeseries 2012 - 2020'!$A$1:$AH$181,MATCH(CONCATENATE("CPI score ",($B$3)),'CPI Timeseries 2012 - 2020'!$A$1:$AH$1,0),0)</f>
        <v>68</v>
      </c>
      <c r="F29" s="29">
        <f t="shared" si="0"/>
        <v>0</v>
      </c>
      <c r="G29" s="30">
        <f>VLOOKUP($A29,'CPI Timeseries 2012 - 2020'!$A$1:$AH$181,MATCH(CONCATENATE("Rank ",$B$2),'CPI Timeseries 2012 - 2020'!$A$1:$AH$1,0),0)</f>
        <v>24</v>
      </c>
      <c r="H29" s="31">
        <f>VLOOKUP($A29,'CPI Timeseries 2012 - 2020'!$A$1:$AH$181,MATCH(CONCATENATE("Rank ",($B$3)),'CPI Timeseries 2012 - 2020'!$A$1:$AH$1,0),0)</f>
        <v>25</v>
      </c>
      <c r="I29" s="34">
        <f t="shared" si="1"/>
        <v>-1</v>
      </c>
      <c r="V29" s="33" t="str">
        <v>Oman</v>
      </c>
      <c r="W29" s="33" t="str">
        <v>OMN</v>
      </c>
      <c r="X29" s="33" t="str">
        <v>MENA</v>
      </c>
      <c r="Y29" s="33">
        <v>54</v>
      </c>
      <c r="Z29" s="33">
        <v>52</v>
      </c>
      <c r="AA29" s="39">
        <v>2</v>
      </c>
      <c r="AB29" s="33">
        <v>49</v>
      </c>
      <c r="AC29" s="33">
        <v>56</v>
      </c>
      <c r="AD29" s="39">
        <v>-7</v>
      </c>
      <c r="AF29" t="str">
        <v>Costa Rica</v>
      </c>
      <c r="AG29" t="str">
        <v>CRI</v>
      </c>
      <c r="AH29" t="str">
        <v>AME</v>
      </c>
      <c r="AI29">
        <v>57</v>
      </c>
      <c r="AJ29">
        <v>56</v>
      </c>
      <c r="AK29" s="39">
        <v>1</v>
      </c>
      <c r="AL29">
        <v>42</v>
      </c>
      <c r="AM29">
        <v>44</v>
      </c>
      <c r="AN29" s="39">
        <v>-2</v>
      </c>
      <c r="XBH29" s="12" t="s">
        <v>83</v>
      </c>
      <c r="XBI29" s="12" t="s">
        <v>84</v>
      </c>
      <c r="XBJ29" s="18" t="s">
        <v>29</v>
      </c>
      <c r="XBK29" s="14">
        <v>65</v>
      </c>
      <c r="XBL29" s="20">
        <v>28</v>
      </c>
      <c r="XBM29" s="20">
        <v>8</v>
      </c>
      <c r="XBN29" s="21">
        <v>2.0596540000000001</v>
      </c>
      <c r="XBO29" s="14">
        <v>65</v>
      </c>
      <c r="XBP29" s="15">
        <v>28</v>
      </c>
      <c r="XBQ29" s="15">
        <v>8</v>
      </c>
      <c r="XBR29" s="16">
        <v>3.034662</v>
      </c>
      <c r="XBS29" s="14">
        <v>63</v>
      </c>
      <c r="XBT29" s="15">
        <v>31</v>
      </c>
      <c r="XBU29" s="15">
        <v>8</v>
      </c>
      <c r="XBV29" s="19">
        <v>3.06</v>
      </c>
      <c r="XBW29" s="14">
        <v>63</v>
      </c>
      <c r="XBX29" s="15">
        <v>29</v>
      </c>
      <c r="XBY29" s="15">
        <v>8</v>
      </c>
      <c r="XBZ29" s="19">
        <v>3.28</v>
      </c>
      <c r="XCA29" s="14">
        <v>61</v>
      </c>
      <c r="XCB29" s="15">
        <v>8</v>
      </c>
      <c r="XCC29" s="19">
        <v>3.79</v>
      </c>
      <c r="XCD29" s="14">
        <v>62</v>
      </c>
      <c r="XCE29" s="15">
        <v>7</v>
      </c>
      <c r="XCF29" s="19">
        <v>3.78</v>
      </c>
      <c r="XCG29" s="14">
        <v>61</v>
      </c>
      <c r="XCH29" s="15">
        <v>7</v>
      </c>
      <c r="XCI29" s="19">
        <v>4.17</v>
      </c>
      <c r="XCJ29" s="14">
        <v>61</v>
      </c>
      <c r="XCK29" s="15">
        <v>7</v>
      </c>
      <c r="XCL29" s="19">
        <v>4.3</v>
      </c>
      <c r="XCM29" s="14">
        <v>61</v>
      </c>
      <c r="XCN29" s="15">
        <v>7</v>
      </c>
      <c r="XCO29" s="19">
        <v>3.9</v>
      </c>
      <c r="XEZ29" s="12" t="s">
        <v>83</v>
      </c>
      <c r="XFA29" s="12" t="s">
        <v>84</v>
      </c>
      <c r="XFB29" s="18" t="s">
        <v>29</v>
      </c>
    </row>
    <row r="30" spans="1:40 16284:16382" x14ac:dyDescent="0.25">
      <c r="A30" s="12" t="s">
        <v>76</v>
      </c>
      <c r="B30" s="12" t="s">
        <v>77</v>
      </c>
      <c r="C30" s="18" t="s">
        <v>50</v>
      </c>
      <c r="D30" s="28">
        <f>VLOOKUP($A30,'CPI Timeseries 2012 - 2020'!$A$1:$AH$181,MATCH(CONCATENATE("CPI score ",$B$2),'CPI Timeseries 2012 - 2020'!$A$1:$AH$1,0),0)</f>
        <v>67</v>
      </c>
      <c r="E30" s="28">
        <f>VLOOKUP($A30,'CPI Timeseries 2012 - 2020'!$A$1:$AH$181,MATCH(CONCATENATE("CPI score ",($B$3)),'CPI Timeseries 2012 - 2020'!$A$1:$AH$1,0),0)</f>
        <v>67</v>
      </c>
      <c r="F30" s="29">
        <f t="shared" si="0"/>
        <v>0</v>
      </c>
      <c r="G30" s="30">
        <f>VLOOKUP($A30,'CPI Timeseries 2012 - 2020'!$A$1:$AH$181,MATCH(CONCATENATE("Rank ",$B$2),'CPI Timeseries 2012 - 2020'!$A$1:$AH$1,0),0)</f>
        <v>25</v>
      </c>
      <c r="H30" s="31">
        <f>VLOOKUP($A30,'CPI Timeseries 2012 - 2020'!$A$1:$AH$181,MATCH(CONCATENATE("Rank ",($B$3)),'CPI Timeseries 2012 - 2020'!$A$1:$AH$1,0),0)</f>
        <v>26</v>
      </c>
      <c r="I30" s="34">
        <f t="shared" si="1"/>
        <v>-1</v>
      </c>
      <c r="V30" s="33" t="str">
        <v>Rwanda</v>
      </c>
      <c r="W30" s="33" t="str">
        <v>RWA</v>
      </c>
      <c r="X30" s="33" t="str">
        <v>SSA</v>
      </c>
      <c r="Y30" s="33">
        <v>54</v>
      </c>
      <c r="Z30" s="33">
        <v>53</v>
      </c>
      <c r="AA30" s="39">
        <v>1</v>
      </c>
      <c r="AB30" s="33">
        <v>49</v>
      </c>
      <c r="AC30" s="33">
        <v>51</v>
      </c>
      <c r="AD30" s="39">
        <v>-2</v>
      </c>
      <c r="AF30" t="str">
        <v>Cyprus</v>
      </c>
      <c r="AG30" t="str">
        <v>CYP</v>
      </c>
      <c r="AH30" t="str">
        <v>WE/EU</v>
      </c>
      <c r="AI30">
        <v>57</v>
      </c>
      <c r="AJ30">
        <v>58</v>
      </c>
      <c r="AK30" s="39">
        <v>-1</v>
      </c>
      <c r="AL30">
        <v>42</v>
      </c>
      <c r="AM30">
        <v>41</v>
      </c>
      <c r="AN30" s="39">
        <v>1</v>
      </c>
      <c r="XBH30" s="12" t="s">
        <v>85</v>
      </c>
      <c r="XBI30" s="12" t="s">
        <v>86</v>
      </c>
      <c r="XBJ30" s="18" t="s">
        <v>50</v>
      </c>
      <c r="XBK30" s="14">
        <v>64</v>
      </c>
      <c r="XBL30" s="20">
        <v>29</v>
      </c>
      <c r="XBM30" s="20">
        <v>4</v>
      </c>
      <c r="XBN30" s="21">
        <v>5.4714369999999999</v>
      </c>
      <c r="XBO30" s="14">
        <v>62</v>
      </c>
      <c r="XBP30" s="15">
        <v>30</v>
      </c>
      <c r="XBQ30" s="15">
        <v>4</v>
      </c>
      <c r="XBR30" s="16">
        <v>6.0596100000000002</v>
      </c>
      <c r="XBS30" s="14">
        <v>68</v>
      </c>
      <c r="XBT30" s="15">
        <v>25</v>
      </c>
      <c r="XBU30" s="15">
        <v>3</v>
      </c>
      <c r="XBV30" s="19">
        <v>3.12</v>
      </c>
      <c r="XBW30" s="14">
        <v>68</v>
      </c>
      <c r="XBX30" s="15">
        <v>25</v>
      </c>
      <c r="XBY30" s="15">
        <v>3</v>
      </c>
      <c r="XBZ30" s="19">
        <v>3.24</v>
      </c>
      <c r="XCA30" s="14">
        <v>61</v>
      </c>
      <c r="XCB30" s="15">
        <v>3</v>
      </c>
      <c r="XCC30" s="19">
        <v>6.91</v>
      </c>
      <c r="XCD30" s="14"/>
      <c r="XCE30" s="15"/>
      <c r="XCF30" s="19"/>
      <c r="XCG30" s="14">
        <v>74</v>
      </c>
      <c r="XCH30" s="15">
        <v>3</v>
      </c>
      <c r="XCI30" s="19">
        <v>8.09</v>
      </c>
      <c r="XCJ30" s="14">
        <v>75</v>
      </c>
      <c r="XCK30" s="15">
        <v>3</v>
      </c>
      <c r="XCL30" s="19">
        <v>7.1</v>
      </c>
      <c r="XCM30" s="14">
        <v>76</v>
      </c>
      <c r="XCN30" s="15">
        <v>3</v>
      </c>
      <c r="XCO30" s="19">
        <v>6.7</v>
      </c>
      <c r="XEZ30" s="12" t="s">
        <v>85</v>
      </c>
      <c r="XFA30" s="12" t="s">
        <v>86</v>
      </c>
      <c r="XFB30" s="18" t="s">
        <v>50</v>
      </c>
    </row>
    <row r="31" spans="1:40 16284:16382" x14ac:dyDescent="0.25">
      <c r="A31" s="12" t="s">
        <v>78</v>
      </c>
      <c r="B31" s="12" t="s">
        <v>79</v>
      </c>
      <c r="C31" s="18" t="s">
        <v>50</v>
      </c>
      <c r="D31" s="28">
        <f>VLOOKUP($A31,'CPI Timeseries 2012 - 2020'!$A$1:$AH$181,MATCH(CONCATENATE("CPI score ",$B$2),'CPI Timeseries 2012 - 2020'!$A$1:$AH$1,0),0)</f>
        <v>67</v>
      </c>
      <c r="E31" s="28">
        <f>VLOOKUP($A31,'CPI Timeseries 2012 - 2020'!$A$1:$AH$181,MATCH(CONCATENATE("CPI score ",($B$3)),'CPI Timeseries 2012 - 2020'!$A$1:$AH$1,0),0)</f>
        <v>69</v>
      </c>
      <c r="F31" s="29">
        <f t="shared" si="0"/>
        <v>-2</v>
      </c>
      <c r="G31" s="30">
        <f>VLOOKUP($A31,'CPI Timeseries 2012 - 2020'!$A$1:$AH$181,MATCH(CONCATENATE("Rank ",$B$2),'CPI Timeseries 2012 - 2020'!$A$1:$AH$1,0),0)</f>
        <v>25</v>
      </c>
      <c r="H31" s="31">
        <f>VLOOKUP($A31,'CPI Timeseries 2012 - 2020'!$A$1:$AH$181,MATCH(CONCATENATE("Rank ",($B$3)),'CPI Timeseries 2012 - 2020'!$A$1:$AH$1,0),0)</f>
        <v>23</v>
      </c>
      <c r="I31" s="34">
        <f t="shared" si="1"/>
        <v>2</v>
      </c>
      <c r="V31" s="33" t="str">
        <v>Malta</v>
      </c>
      <c r="W31" s="33" t="str">
        <v>MLT</v>
      </c>
      <c r="X31" s="33" t="str">
        <v>WE/EU</v>
      </c>
      <c r="Y31" s="33">
        <v>53</v>
      </c>
      <c r="Z31" s="33">
        <v>54</v>
      </c>
      <c r="AA31" s="39">
        <v>-1</v>
      </c>
      <c r="AB31" s="33">
        <v>52</v>
      </c>
      <c r="AC31" s="33">
        <v>50</v>
      </c>
      <c r="AD31" s="39">
        <v>2</v>
      </c>
      <c r="AF31" t="str">
        <v>Latvia</v>
      </c>
      <c r="AG31" t="str">
        <v>LVA</v>
      </c>
      <c r="AH31" t="str">
        <v>WE/EU</v>
      </c>
      <c r="AI31">
        <v>57</v>
      </c>
      <c r="AJ31">
        <v>56</v>
      </c>
      <c r="AK31" s="39">
        <v>1</v>
      </c>
      <c r="AL31">
        <v>42</v>
      </c>
      <c r="AM31">
        <v>44</v>
      </c>
      <c r="AN31" s="39">
        <v>-2</v>
      </c>
      <c r="XBH31" s="12" t="s">
        <v>87</v>
      </c>
      <c r="XBI31" s="12" t="s">
        <v>88</v>
      </c>
      <c r="XBJ31" s="18" t="s">
        <v>50</v>
      </c>
      <c r="XBK31" s="14">
        <v>63</v>
      </c>
      <c r="XBL31" s="20">
        <v>30</v>
      </c>
      <c r="XBM31" s="20">
        <v>3</v>
      </c>
      <c r="XBN31" s="21">
        <v>5.8016769999999998</v>
      </c>
      <c r="XBO31" s="14">
        <v>64</v>
      </c>
      <c r="XBP31" s="15">
        <v>29</v>
      </c>
      <c r="XBQ31" s="15">
        <v>3</v>
      </c>
      <c r="XBR31" s="16">
        <v>5.8256160000000001</v>
      </c>
      <c r="XBS31" s="14">
        <v>65</v>
      </c>
      <c r="XBT31" s="15">
        <v>29</v>
      </c>
      <c r="XBU31" s="15">
        <v>3</v>
      </c>
      <c r="XBV31" s="19">
        <v>5.39</v>
      </c>
      <c r="XBW31" s="14">
        <v>65</v>
      </c>
      <c r="XBX31" s="15">
        <v>28</v>
      </c>
      <c r="XBY31" s="15">
        <v>3</v>
      </c>
      <c r="XBZ31" s="19">
        <v>5.39</v>
      </c>
      <c r="XCA31" s="14">
        <v>66</v>
      </c>
      <c r="XCB31" s="15">
        <v>3</v>
      </c>
      <c r="XCC31" s="19">
        <v>5.2</v>
      </c>
      <c r="XCD31" s="14"/>
      <c r="XCE31" s="15"/>
      <c r="XCF31" s="19"/>
      <c r="XCG31" s="14">
        <v>71</v>
      </c>
      <c r="XCH31" s="15">
        <v>3</v>
      </c>
      <c r="XCI31" s="19">
        <v>0.99</v>
      </c>
      <c r="XCJ31" s="14">
        <v>71</v>
      </c>
      <c r="XCK31" s="15">
        <v>3</v>
      </c>
      <c r="XCL31" s="19">
        <v>1</v>
      </c>
      <c r="XCM31" s="14">
        <v>71</v>
      </c>
      <c r="XCN31" s="15">
        <v>3</v>
      </c>
      <c r="XCO31" s="19">
        <v>1</v>
      </c>
      <c r="XEZ31" s="12" t="s">
        <v>87</v>
      </c>
      <c r="XFA31" s="12" t="s">
        <v>88</v>
      </c>
      <c r="XFB31" s="18" t="s">
        <v>50</v>
      </c>
    </row>
    <row r="32" spans="1:40 16284:16382" x14ac:dyDescent="0.25">
      <c r="A32" s="12" t="s">
        <v>80</v>
      </c>
      <c r="B32" s="12" t="s">
        <v>81</v>
      </c>
      <c r="C32" s="18" t="s">
        <v>82</v>
      </c>
      <c r="D32" s="28">
        <f>VLOOKUP($A32,'CPI Timeseries 2012 - 2020'!$A$1:$AH$181,MATCH(CONCATENATE("CPI score ",$B$2),'CPI Timeseries 2012 - 2020'!$A$1:$AH$1,0),0)</f>
        <v>66</v>
      </c>
      <c r="E32" s="28">
        <f>VLOOKUP($A32,'CPI Timeseries 2012 - 2020'!$A$1:$AH$181,MATCH(CONCATENATE("CPI score ",($B$3)),'CPI Timeseries 2012 - 2020'!$A$1:$AH$1,0),0)</f>
        <v>66</v>
      </c>
      <c r="F32" s="29">
        <f t="shared" si="0"/>
        <v>0</v>
      </c>
      <c r="G32" s="30">
        <f>VLOOKUP($A32,'CPI Timeseries 2012 - 2020'!$A$1:$AH$181,MATCH(CONCATENATE("Rank ",$B$2),'CPI Timeseries 2012 - 2020'!$A$1:$AH$1,0),0)</f>
        <v>27</v>
      </c>
      <c r="H32" s="31">
        <f>VLOOKUP($A32,'CPI Timeseries 2012 - 2020'!$A$1:$AH$181,MATCH(CONCATENATE("Rank ",($B$3)),'CPI Timeseries 2012 - 2020'!$A$1:$AH$1,0),0)</f>
        <v>27</v>
      </c>
      <c r="I32" s="34">
        <f t="shared" si="1"/>
        <v>0</v>
      </c>
      <c r="V32" s="33" t="str">
        <v>Mauritius</v>
      </c>
      <c r="W32" s="33" t="str">
        <v>MUS</v>
      </c>
      <c r="X32" s="33" t="str">
        <v>SSA</v>
      </c>
      <c r="Y32" s="33">
        <v>53</v>
      </c>
      <c r="Z32" s="33">
        <v>52</v>
      </c>
      <c r="AA32" s="39">
        <v>1</v>
      </c>
      <c r="AB32" s="33">
        <v>52</v>
      </c>
      <c r="AC32" s="33">
        <v>56</v>
      </c>
      <c r="AD32" s="39">
        <v>-4</v>
      </c>
      <c r="AF32" t="str">
        <v>Georgia</v>
      </c>
      <c r="AG32" t="str">
        <v>GEO</v>
      </c>
      <c r="AH32" t="str">
        <v>ECA</v>
      </c>
      <c r="AI32">
        <v>56</v>
      </c>
      <c r="AJ32">
        <v>56</v>
      </c>
      <c r="AK32" s="39">
        <v>0</v>
      </c>
      <c r="AL32">
        <v>45</v>
      </c>
      <c r="AM32">
        <v>44</v>
      </c>
      <c r="AN32" s="39">
        <v>1</v>
      </c>
      <c r="XBH32" s="12" t="s">
        <v>89</v>
      </c>
      <c r="XBI32" s="12" t="s">
        <v>90</v>
      </c>
      <c r="XBJ32" s="18" t="s">
        <v>69</v>
      </c>
      <c r="XBK32" s="14">
        <v>63</v>
      </c>
      <c r="XBL32" s="20">
        <v>30</v>
      </c>
      <c r="XBM32" s="20">
        <v>7</v>
      </c>
      <c r="XBN32" s="21">
        <v>5.3465400000000001</v>
      </c>
      <c r="XBO32" s="14">
        <v>62</v>
      </c>
      <c r="XBP32" s="15">
        <v>30</v>
      </c>
      <c r="XBQ32" s="15">
        <v>7</v>
      </c>
      <c r="XBR32" s="16">
        <v>7.9970689999999998</v>
      </c>
      <c r="XBS32" s="14">
        <v>62</v>
      </c>
      <c r="XBT32" s="15">
        <v>33</v>
      </c>
      <c r="XBU32" s="15">
        <v>7</v>
      </c>
      <c r="XBV32" s="19">
        <v>8.08</v>
      </c>
      <c r="XBW32" s="14">
        <v>63</v>
      </c>
      <c r="XBX32" s="15">
        <v>29</v>
      </c>
      <c r="XBY32" s="15">
        <v>7</v>
      </c>
      <c r="XBZ32" s="19">
        <v>7.5</v>
      </c>
      <c r="XCA32" s="14">
        <v>61</v>
      </c>
      <c r="XCB32" s="15">
        <v>7</v>
      </c>
      <c r="XCC32" s="19">
        <v>7.02</v>
      </c>
      <c r="XCD32" s="14">
        <v>71</v>
      </c>
      <c r="XCE32" s="15">
        <v>6</v>
      </c>
      <c r="XCF32" s="19">
        <v>6.63</v>
      </c>
      <c r="XCG32" s="14">
        <v>69</v>
      </c>
      <c r="XCH32" s="15">
        <v>6</v>
      </c>
      <c r="XCI32" s="19">
        <v>7.21</v>
      </c>
      <c r="XCJ32" s="14">
        <v>68</v>
      </c>
      <c r="XCK32" s="15">
        <v>6</v>
      </c>
      <c r="XCL32" s="19">
        <v>7.2</v>
      </c>
      <c r="XCM32" s="14">
        <v>68</v>
      </c>
      <c r="XCN32" s="15">
        <v>6</v>
      </c>
      <c r="XCO32" s="19">
        <v>6.4</v>
      </c>
      <c r="XEZ32" s="12" t="s">
        <v>89</v>
      </c>
      <c r="XFA32" s="12" t="s">
        <v>90</v>
      </c>
      <c r="XFB32" s="18" t="s">
        <v>69</v>
      </c>
    </row>
    <row r="33" spans="1:40 16284:16382" x14ac:dyDescent="0.25">
      <c r="A33" s="12" t="s">
        <v>83</v>
      </c>
      <c r="B33" s="12" t="s">
        <v>84</v>
      </c>
      <c r="C33" s="18" t="s">
        <v>29</v>
      </c>
      <c r="D33" s="28">
        <f>VLOOKUP($A33,'CPI Timeseries 2012 - 2020'!$A$1:$AH$181,MATCH(CONCATENATE("CPI score ",$B$2),'CPI Timeseries 2012 - 2020'!$A$1:$AH$1,0),0)</f>
        <v>65</v>
      </c>
      <c r="E33" s="28">
        <f>VLOOKUP($A33,'CPI Timeseries 2012 - 2020'!$A$1:$AH$181,MATCH(CONCATENATE("CPI score ",($B$3)),'CPI Timeseries 2012 - 2020'!$A$1:$AH$1,0),0)</f>
        <v>65</v>
      </c>
      <c r="F33" s="29">
        <f t="shared" si="0"/>
        <v>0</v>
      </c>
      <c r="G33" s="30">
        <f>VLOOKUP($A33,'CPI Timeseries 2012 - 2020'!$A$1:$AH$181,MATCH(CONCATENATE("Rank ",$B$2),'CPI Timeseries 2012 - 2020'!$A$1:$AH$1,0),0)</f>
        <v>28</v>
      </c>
      <c r="H33" s="31">
        <f>VLOOKUP($A33,'CPI Timeseries 2012 - 2020'!$A$1:$AH$181,MATCH(CONCATENATE("Rank ",($B$3)),'CPI Timeseries 2012 - 2020'!$A$1:$AH$1,0),0)</f>
        <v>28</v>
      </c>
      <c r="I33" s="34">
        <f t="shared" si="1"/>
        <v>0</v>
      </c>
      <c r="V33" s="33" t="str">
        <v>Malaysia</v>
      </c>
      <c r="W33" s="33" t="str">
        <v>MYS</v>
      </c>
      <c r="X33" s="33" t="str">
        <v>AP</v>
      </c>
      <c r="Y33" s="33">
        <v>51</v>
      </c>
      <c r="Z33" s="33">
        <v>53</v>
      </c>
      <c r="AA33" s="39">
        <v>-2</v>
      </c>
      <c r="AB33" s="33">
        <v>57</v>
      </c>
      <c r="AC33" s="33">
        <v>51</v>
      </c>
      <c r="AD33" s="39">
        <v>6</v>
      </c>
      <c r="AF33" t="str">
        <v>Poland</v>
      </c>
      <c r="AG33" t="str">
        <v>POL</v>
      </c>
      <c r="AH33" t="str">
        <v>WE/EU</v>
      </c>
      <c r="AI33">
        <v>56</v>
      </c>
      <c r="AJ33">
        <v>58</v>
      </c>
      <c r="AK33" s="39">
        <v>-2</v>
      </c>
      <c r="AL33">
        <v>45</v>
      </c>
      <c r="AM33">
        <v>41</v>
      </c>
      <c r="AN33" s="39">
        <v>4</v>
      </c>
      <c r="XBH33" s="12" t="s">
        <v>91</v>
      </c>
      <c r="XBI33" s="12" t="s">
        <v>92</v>
      </c>
      <c r="XBJ33" s="18" t="s">
        <v>25</v>
      </c>
      <c r="XBK33" s="14">
        <v>62</v>
      </c>
      <c r="XBL33" s="20">
        <v>32</v>
      </c>
      <c r="XBM33" s="20">
        <v>8</v>
      </c>
      <c r="XBN33" s="21">
        <v>2.0094880000000002</v>
      </c>
      <c r="XBO33" s="14">
        <v>62</v>
      </c>
      <c r="XBP33" s="15">
        <v>30</v>
      </c>
      <c r="XBQ33" s="15">
        <v>8</v>
      </c>
      <c r="XBR33" s="16">
        <v>3.1660870000000001</v>
      </c>
      <c r="XBS33" s="14">
        <v>58</v>
      </c>
      <c r="XBT33" s="15">
        <v>41</v>
      </c>
      <c r="XBU33" s="15">
        <v>8</v>
      </c>
      <c r="XBV33" s="19">
        <v>4.33</v>
      </c>
      <c r="XBW33" s="14">
        <v>57</v>
      </c>
      <c r="XBX33" s="15">
        <v>42</v>
      </c>
      <c r="XBY33" s="15">
        <v>8</v>
      </c>
      <c r="XBZ33" s="19">
        <v>3.78</v>
      </c>
      <c r="XCA33" s="14">
        <v>58</v>
      </c>
      <c r="XCB33" s="15">
        <v>7</v>
      </c>
      <c r="XCC33" s="19">
        <v>4.09</v>
      </c>
      <c r="XCD33" s="14">
        <v>58</v>
      </c>
      <c r="XCE33" s="15">
        <v>7</v>
      </c>
      <c r="XCF33" s="19">
        <v>4.07</v>
      </c>
      <c r="XCG33" s="14">
        <v>60</v>
      </c>
      <c r="XCH33" s="15">
        <v>7</v>
      </c>
      <c r="XCI33" s="19">
        <v>3.75</v>
      </c>
      <c r="XCJ33" s="14">
        <v>59</v>
      </c>
      <c r="XCK33" s="15">
        <v>7</v>
      </c>
      <c r="XCL33" s="19">
        <v>4.9000000000000004</v>
      </c>
      <c r="XCM33" s="14">
        <v>65</v>
      </c>
      <c r="XCN33" s="15">
        <v>7</v>
      </c>
      <c r="XCO33" s="19">
        <v>2.9</v>
      </c>
      <c r="XEZ33" s="12" t="s">
        <v>91</v>
      </c>
      <c r="XFA33" s="12" t="s">
        <v>92</v>
      </c>
      <c r="XFB33" s="18" t="s">
        <v>25</v>
      </c>
    </row>
    <row r="34" spans="1:40 16284:16382" x14ac:dyDescent="0.25">
      <c r="A34" s="12" t="s">
        <v>85</v>
      </c>
      <c r="B34" s="12" t="s">
        <v>86</v>
      </c>
      <c r="C34" s="18" t="s">
        <v>50</v>
      </c>
      <c r="D34" s="28">
        <f>VLOOKUP($A34,'CPI Timeseries 2012 - 2020'!$A$1:$AH$181,MATCH(CONCATENATE("CPI score ",$B$2),'CPI Timeseries 2012 - 2020'!$A$1:$AH$1,0),0)</f>
        <v>64</v>
      </c>
      <c r="E34" s="28">
        <f>VLOOKUP($A34,'CPI Timeseries 2012 - 2020'!$A$1:$AH$181,MATCH(CONCATENATE("CPI score ",($B$3)),'CPI Timeseries 2012 - 2020'!$A$1:$AH$1,0),0)</f>
        <v>62</v>
      </c>
      <c r="F34" s="29">
        <f t="shared" si="0"/>
        <v>2</v>
      </c>
      <c r="G34" s="30">
        <f>VLOOKUP($A34,'CPI Timeseries 2012 - 2020'!$A$1:$AH$181,MATCH(CONCATENATE("Rank ",$B$2),'CPI Timeseries 2012 - 2020'!$A$1:$AH$1,0),0)</f>
        <v>29</v>
      </c>
      <c r="H34" s="31">
        <f>VLOOKUP($A34,'CPI Timeseries 2012 - 2020'!$A$1:$AH$181,MATCH(CONCATENATE("Rank ",($B$3)),'CPI Timeseries 2012 - 2020'!$A$1:$AH$1,0),0)</f>
        <v>30</v>
      </c>
      <c r="I34" s="34">
        <f t="shared" si="1"/>
        <v>-1</v>
      </c>
      <c r="V34" s="33" t="str">
        <v>Namibia</v>
      </c>
      <c r="W34" s="33" t="str">
        <v>NAM</v>
      </c>
      <c r="X34" s="33" t="str">
        <v>SSA</v>
      </c>
      <c r="Y34" s="33">
        <v>51</v>
      </c>
      <c r="Z34" s="33">
        <v>52</v>
      </c>
      <c r="AA34" s="39">
        <v>-1</v>
      </c>
      <c r="AB34" s="33">
        <v>57</v>
      </c>
      <c r="AC34" s="33">
        <v>56</v>
      </c>
      <c r="AD34" s="39">
        <v>1</v>
      </c>
      <c r="AF34" t="str">
        <v>Saint Lucia</v>
      </c>
      <c r="AG34" t="str">
        <v>LCA</v>
      </c>
      <c r="AH34" t="str">
        <v>AME</v>
      </c>
      <c r="AI34">
        <v>56</v>
      </c>
      <c r="AJ34">
        <v>55</v>
      </c>
      <c r="AK34" s="39">
        <v>1</v>
      </c>
      <c r="AL34">
        <v>45</v>
      </c>
      <c r="AM34">
        <v>48</v>
      </c>
      <c r="AN34" s="39">
        <v>-3</v>
      </c>
      <c r="XBH34" s="12" t="s">
        <v>93</v>
      </c>
      <c r="XBI34" s="12" t="s">
        <v>94</v>
      </c>
      <c r="XBJ34" s="18" t="s">
        <v>29</v>
      </c>
      <c r="XBK34" s="14">
        <v>61</v>
      </c>
      <c r="XBL34" s="20">
        <v>33</v>
      </c>
      <c r="XBM34" s="20">
        <v>10</v>
      </c>
      <c r="XBN34" s="21">
        <v>1.110525</v>
      </c>
      <c r="XBO34" s="14">
        <v>59</v>
      </c>
      <c r="XBP34" s="15">
        <v>39</v>
      </c>
      <c r="XBQ34" s="15">
        <v>10</v>
      </c>
      <c r="XBR34" s="16">
        <v>2.4389259999999999</v>
      </c>
      <c r="XBS34" s="14">
        <v>57</v>
      </c>
      <c r="XBT34" s="15">
        <v>45</v>
      </c>
      <c r="XBU34" s="15">
        <v>10</v>
      </c>
      <c r="XBV34" s="19">
        <v>2.74</v>
      </c>
      <c r="XBW34" s="14">
        <v>54</v>
      </c>
      <c r="XBX34" s="15">
        <v>51</v>
      </c>
      <c r="XBY34" s="15">
        <v>10</v>
      </c>
      <c r="XBZ34" s="19">
        <v>2.2400000000000002</v>
      </c>
      <c r="XCA34" s="14">
        <v>53</v>
      </c>
      <c r="XCB34" s="15">
        <v>9</v>
      </c>
      <c r="XCC34" s="19">
        <v>2.33</v>
      </c>
      <c r="XCD34" s="14">
        <v>54</v>
      </c>
      <c r="XCE34" s="15">
        <v>9</v>
      </c>
      <c r="XCF34" s="19">
        <v>2.29</v>
      </c>
      <c r="XCG34" s="14">
        <v>55</v>
      </c>
      <c r="XCH34" s="15">
        <v>9</v>
      </c>
      <c r="XCI34" s="19">
        <v>2.64</v>
      </c>
      <c r="XCJ34" s="14">
        <v>55</v>
      </c>
      <c r="XCK34" s="15">
        <v>10</v>
      </c>
      <c r="XCL34" s="19">
        <v>2.4</v>
      </c>
      <c r="XCM34" s="14">
        <v>56</v>
      </c>
      <c r="XCN34" s="15">
        <v>10</v>
      </c>
      <c r="XCO34" s="19">
        <v>2.4</v>
      </c>
      <c r="XEZ34" s="12" t="s">
        <v>93</v>
      </c>
      <c r="XFA34" s="12" t="s">
        <v>94</v>
      </c>
      <c r="XFB34" s="18" t="s">
        <v>29</v>
      </c>
    </row>
    <row r="35" spans="1:40 16284:16382" x14ac:dyDescent="0.25">
      <c r="A35" s="12" t="s">
        <v>87</v>
      </c>
      <c r="B35" s="12" t="s">
        <v>88</v>
      </c>
      <c r="C35" s="18" t="s">
        <v>50</v>
      </c>
      <c r="D35" s="28">
        <f>VLOOKUP($A35,'CPI Timeseries 2012 - 2020'!$A$1:$AH$181,MATCH(CONCATENATE("CPI score ",$B$2),'CPI Timeseries 2012 - 2020'!$A$1:$AH$1,0),0)</f>
        <v>63</v>
      </c>
      <c r="E35" s="28">
        <f>VLOOKUP($A35,'CPI Timeseries 2012 - 2020'!$A$1:$AH$181,MATCH(CONCATENATE("CPI score ",($B$3)),'CPI Timeseries 2012 - 2020'!$A$1:$AH$1,0),0)</f>
        <v>64</v>
      </c>
      <c r="F35" s="29">
        <f t="shared" si="0"/>
        <v>-1</v>
      </c>
      <c r="G35" s="30">
        <f>VLOOKUP($A35,'CPI Timeseries 2012 - 2020'!$A$1:$AH$181,MATCH(CONCATENATE("Rank ",$B$2),'CPI Timeseries 2012 - 2020'!$A$1:$AH$1,0),0)</f>
        <v>30</v>
      </c>
      <c r="H35" s="31">
        <f>VLOOKUP($A35,'CPI Timeseries 2012 - 2020'!$A$1:$AH$181,MATCH(CONCATENATE("Rank ",($B$3)),'CPI Timeseries 2012 - 2020'!$A$1:$AH$1,0),0)</f>
        <v>29</v>
      </c>
      <c r="I35" s="34">
        <f t="shared" si="1"/>
        <v>1</v>
      </c>
      <c r="V35" s="33" t="str">
        <v>Greece</v>
      </c>
      <c r="W35" s="33" t="str">
        <v>GRC</v>
      </c>
      <c r="X35" s="33" t="str">
        <v>WE/EU</v>
      </c>
      <c r="Y35" s="33">
        <v>50</v>
      </c>
      <c r="Z35" s="33">
        <v>48</v>
      </c>
      <c r="AA35" s="39">
        <v>2</v>
      </c>
      <c r="AB35" s="33">
        <v>59</v>
      </c>
      <c r="AC35" s="33">
        <v>60</v>
      </c>
      <c r="AD35" s="39">
        <v>-1</v>
      </c>
      <c r="AF35" t="str">
        <v>Czechia</v>
      </c>
      <c r="AG35" t="str">
        <v>CZE</v>
      </c>
      <c r="AH35" t="str">
        <v>WE/EU</v>
      </c>
      <c r="AI35">
        <v>54</v>
      </c>
      <c r="AJ35">
        <v>56</v>
      </c>
      <c r="AK35" s="39">
        <v>-2</v>
      </c>
      <c r="AL35">
        <v>49</v>
      </c>
      <c r="AM35">
        <v>44</v>
      </c>
      <c r="AN35" s="39">
        <v>5</v>
      </c>
      <c r="XBH35" s="12" t="s">
        <v>95</v>
      </c>
      <c r="XBI35" s="12" t="s">
        <v>96</v>
      </c>
      <c r="XBJ35" s="18" t="s">
        <v>25</v>
      </c>
      <c r="XBK35" s="14">
        <v>61</v>
      </c>
      <c r="XBL35" s="20">
        <v>33</v>
      </c>
      <c r="XBM35" s="20">
        <v>8</v>
      </c>
      <c r="XBN35" s="21">
        <v>1.727857</v>
      </c>
      <c r="XBO35" s="14">
        <v>62</v>
      </c>
      <c r="XBP35" s="15">
        <v>30</v>
      </c>
      <c r="XBQ35" s="15">
        <v>8</v>
      </c>
      <c r="XBR35" s="16">
        <v>2.8190930000000001</v>
      </c>
      <c r="XBS35" s="14">
        <v>64</v>
      </c>
      <c r="XBT35" s="15">
        <v>30</v>
      </c>
      <c r="XBU35" s="15">
        <v>8</v>
      </c>
      <c r="XBV35" s="19">
        <v>2.14</v>
      </c>
      <c r="XBW35" s="14">
        <v>63</v>
      </c>
      <c r="XBX35" s="15">
        <v>29</v>
      </c>
      <c r="XBY35" s="15">
        <v>8</v>
      </c>
      <c r="XBZ35" s="19">
        <v>2.56</v>
      </c>
      <c r="XCA35" s="14">
        <v>62</v>
      </c>
      <c r="XCB35" s="15">
        <v>8</v>
      </c>
      <c r="XCC35" s="19">
        <v>2.58</v>
      </c>
      <c r="XCD35" s="14">
        <v>64</v>
      </c>
      <c r="XCE35" s="15">
        <v>7</v>
      </c>
      <c r="XCF35" s="19">
        <v>2.5</v>
      </c>
      <c r="XCG35" s="14">
        <v>63</v>
      </c>
      <c r="XCH35" s="15">
        <v>7</v>
      </c>
      <c r="XCI35" s="19">
        <v>3.36</v>
      </c>
      <c r="XCJ35" s="14">
        <v>62</v>
      </c>
      <c r="XCK35" s="15">
        <v>7</v>
      </c>
      <c r="XCL35" s="19">
        <v>3</v>
      </c>
      <c r="XCM35" s="14">
        <v>63</v>
      </c>
      <c r="XCN35" s="15">
        <v>7</v>
      </c>
      <c r="XCO35" s="19">
        <v>2.5</v>
      </c>
      <c r="XEZ35" s="12" t="s">
        <v>95</v>
      </c>
      <c r="XFA35" s="12" t="s">
        <v>96</v>
      </c>
      <c r="XFB35" s="18" t="s">
        <v>25</v>
      </c>
    </row>
    <row r="36" spans="1:40 16284:16382" x14ac:dyDescent="0.25">
      <c r="A36" s="12" t="s">
        <v>89</v>
      </c>
      <c r="B36" s="12" t="s">
        <v>90</v>
      </c>
      <c r="C36" s="18" t="s">
        <v>69</v>
      </c>
      <c r="D36" s="28">
        <f>VLOOKUP($A36,'CPI Timeseries 2012 - 2020'!$A$1:$AH$181,MATCH(CONCATENATE("CPI score ",$B$2),'CPI Timeseries 2012 - 2020'!$A$1:$AH$1,0),0)</f>
        <v>63</v>
      </c>
      <c r="E36" s="28">
        <f>VLOOKUP($A36,'CPI Timeseries 2012 - 2020'!$A$1:$AH$181,MATCH(CONCATENATE("CPI score ",($B$3)),'CPI Timeseries 2012 - 2020'!$A$1:$AH$1,0),0)</f>
        <v>62</v>
      </c>
      <c r="F36" s="29">
        <f t="shared" si="0"/>
        <v>1</v>
      </c>
      <c r="G36" s="30">
        <f>VLOOKUP($A36,'CPI Timeseries 2012 - 2020'!$A$1:$AH$181,MATCH(CONCATENATE("Rank ",$B$2),'CPI Timeseries 2012 - 2020'!$A$1:$AH$1,0),0)</f>
        <v>30</v>
      </c>
      <c r="H36" s="31">
        <f>VLOOKUP($A36,'CPI Timeseries 2012 - 2020'!$A$1:$AH$181,MATCH(CONCATENATE("Rank ",($B$3)),'CPI Timeseries 2012 - 2020'!$A$1:$AH$1,0),0)</f>
        <v>30</v>
      </c>
      <c r="I36" s="34">
        <f t="shared" si="1"/>
        <v>0</v>
      </c>
      <c r="V36" s="33" t="str">
        <v>Armenia</v>
      </c>
      <c r="W36" s="33" t="str">
        <v>ARM</v>
      </c>
      <c r="X36" s="33" t="str">
        <v>ECA</v>
      </c>
      <c r="Y36" s="33">
        <v>49</v>
      </c>
      <c r="Z36" s="33">
        <v>42</v>
      </c>
      <c r="AA36" s="39">
        <v>7</v>
      </c>
      <c r="AB36" s="33">
        <v>60</v>
      </c>
      <c r="AC36" s="33">
        <v>77</v>
      </c>
      <c r="AD36" s="39">
        <v>-17</v>
      </c>
      <c r="AF36" t="str">
        <v>Oman</v>
      </c>
      <c r="AG36" t="str">
        <v>OMN</v>
      </c>
      <c r="AH36" t="str">
        <v>MENA</v>
      </c>
      <c r="AI36">
        <v>54</v>
      </c>
      <c r="AJ36">
        <v>52</v>
      </c>
      <c r="AK36" s="39">
        <v>2</v>
      </c>
      <c r="AL36">
        <v>49</v>
      </c>
      <c r="AM36">
        <v>56</v>
      </c>
      <c r="AN36" s="39">
        <v>-7</v>
      </c>
      <c r="XBH36" s="12" t="s">
        <v>97</v>
      </c>
      <c r="XBI36" s="12" t="s">
        <v>98</v>
      </c>
      <c r="XBJ36" s="18" t="s">
        <v>82</v>
      </c>
      <c r="XBK36" s="14">
        <v>60</v>
      </c>
      <c r="XBL36" s="20">
        <v>35</v>
      </c>
      <c r="XBM36" s="20">
        <v>7</v>
      </c>
      <c r="XBN36" s="21">
        <v>2.8761930000000002</v>
      </c>
      <c r="XBO36" s="14">
        <v>61</v>
      </c>
      <c r="XBP36" s="15">
        <v>34</v>
      </c>
      <c r="XBQ36" s="15">
        <v>7</v>
      </c>
      <c r="XBR36" s="16">
        <v>3.7319270000000002</v>
      </c>
      <c r="XBS36" s="14">
        <v>61</v>
      </c>
      <c r="XBT36" s="15">
        <v>34</v>
      </c>
      <c r="XBU36" s="15">
        <v>7</v>
      </c>
      <c r="XBV36" s="19">
        <v>2.76</v>
      </c>
      <c r="XBW36" s="14">
        <v>61</v>
      </c>
      <c r="XBX36" s="15">
        <v>34</v>
      </c>
      <c r="XBY36" s="15">
        <v>7</v>
      </c>
      <c r="XBZ36" s="19">
        <v>2.74</v>
      </c>
      <c r="XCA36" s="14">
        <v>60</v>
      </c>
      <c r="XCB36" s="15">
        <v>6</v>
      </c>
      <c r="XCC36" s="19">
        <v>3.1</v>
      </c>
      <c r="XCD36" s="14">
        <v>63</v>
      </c>
      <c r="XCE36" s="15">
        <v>6</v>
      </c>
      <c r="XCF36" s="19">
        <v>2.35</v>
      </c>
      <c r="XCG36" s="14">
        <v>63</v>
      </c>
      <c r="XCH36" s="15">
        <v>6</v>
      </c>
      <c r="XCI36" s="19">
        <v>1.93</v>
      </c>
      <c r="XCJ36" s="14">
        <v>64</v>
      </c>
      <c r="XCK36" s="15">
        <v>7</v>
      </c>
      <c r="XCL36" s="19">
        <v>1.6</v>
      </c>
      <c r="XCM36" s="14">
        <v>65</v>
      </c>
      <c r="XCN36" s="15">
        <v>7</v>
      </c>
      <c r="XCO36" s="19">
        <v>1.9</v>
      </c>
      <c r="XEZ36" s="12" t="s">
        <v>97</v>
      </c>
      <c r="XFA36" s="12" t="s">
        <v>98</v>
      </c>
      <c r="XFB36" s="18" t="s">
        <v>82</v>
      </c>
    </row>
    <row r="37" spans="1:40 16284:16382" x14ac:dyDescent="0.25">
      <c r="A37" s="12" t="s">
        <v>91</v>
      </c>
      <c r="B37" s="12" t="s">
        <v>92</v>
      </c>
      <c r="C37" s="18" t="s">
        <v>25</v>
      </c>
      <c r="D37" s="28">
        <f>VLOOKUP($A37,'CPI Timeseries 2012 - 2020'!$A$1:$AH$181,MATCH(CONCATENATE("CPI score ",$B$2),'CPI Timeseries 2012 - 2020'!$A$1:$AH$1,0),0)</f>
        <v>62</v>
      </c>
      <c r="E37" s="28">
        <f>VLOOKUP($A37,'CPI Timeseries 2012 - 2020'!$A$1:$AH$181,MATCH(CONCATENATE("CPI score ",($B$3)),'CPI Timeseries 2012 - 2020'!$A$1:$AH$1,0),0)</f>
        <v>62</v>
      </c>
      <c r="F37" s="29">
        <f t="shared" si="0"/>
        <v>0</v>
      </c>
      <c r="G37" s="30">
        <f>VLOOKUP($A37,'CPI Timeseries 2012 - 2020'!$A$1:$AH$181,MATCH(CONCATENATE("Rank ",$B$2),'CPI Timeseries 2012 - 2020'!$A$1:$AH$1,0),0)</f>
        <v>32</v>
      </c>
      <c r="H37" s="31">
        <f>VLOOKUP($A37,'CPI Timeseries 2012 - 2020'!$A$1:$AH$181,MATCH(CONCATENATE("Rank ",($B$3)),'CPI Timeseries 2012 - 2020'!$A$1:$AH$1,0),0)</f>
        <v>30</v>
      </c>
      <c r="I37" s="34">
        <f t="shared" si="1"/>
        <v>2</v>
      </c>
      <c r="V37" s="33" t="str">
        <v>Jordan</v>
      </c>
      <c r="W37" s="33" t="str">
        <v>JOR</v>
      </c>
      <c r="X37" s="33" t="str">
        <v>MENA</v>
      </c>
      <c r="Y37" s="33">
        <v>49</v>
      </c>
      <c r="Z37" s="33">
        <v>48</v>
      </c>
      <c r="AA37" s="39">
        <v>1</v>
      </c>
      <c r="AB37" s="33">
        <v>60</v>
      </c>
      <c r="AC37" s="33">
        <v>60</v>
      </c>
      <c r="AD37" s="39">
        <v>0</v>
      </c>
      <c r="AF37" t="str">
        <v>Rwanda</v>
      </c>
      <c r="AG37" t="str">
        <v>RWA</v>
      </c>
      <c r="AH37" t="str">
        <v>SSA</v>
      </c>
      <c r="AI37">
        <v>54</v>
      </c>
      <c r="AJ37">
        <v>53</v>
      </c>
      <c r="AK37" s="39">
        <v>1</v>
      </c>
      <c r="AL37">
        <v>49</v>
      </c>
      <c r="AM37">
        <v>51</v>
      </c>
      <c r="AN37" s="39">
        <v>-2</v>
      </c>
      <c r="XBH37" s="12" t="s">
        <v>99</v>
      </c>
      <c r="XBI37" s="12" t="s">
        <v>100</v>
      </c>
      <c r="XBJ37" s="18" t="s">
        <v>29</v>
      </c>
      <c r="XBK37" s="14">
        <v>60</v>
      </c>
      <c r="XBL37" s="20">
        <v>35</v>
      </c>
      <c r="XBM37" s="20">
        <v>3</v>
      </c>
      <c r="XBN37" s="21">
        <v>5.585083</v>
      </c>
      <c r="XBO37" s="14">
        <v>60</v>
      </c>
      <c r="XBP37" s="15">
        <v>35</v>
      </c>
      <c r="XBQ37" s="15">
        <v>3</v>
      </c>
      <c r="XBR37" s="16">
        <v>6.1181520000000003</v>
      </c>
      <c r="XBS37" s="14">
        <v>63</v>
      </c>
      <c r="XBT37" s="15">
        <v>31</v>
      </c>
      <c r="XBU37" s="15">
        <v>3</v>
      </c>
      <c r="XBV37" s="19">
        <v>6.62</v>
      </c>
      <c r="XBW37" s="14">
        <v>62</v>
      </c>
      <c r="XBX37" s="15">
        <v>32</v>
      </c>
      <c r="XBY37" s="15">
        <v>3</v>
      </c>
      <c r="XBZ37" s="19">
        <v>8.7200000000000006</v>
      </c>
      <c r="XCA37" s="14">
        <v>58</v>
      </c>
      <c r="XCB37" s="15">
        <v>3</v>
      </c>
      <c r="XCC37" s="19">
        <v>8.85</v>
      </c>
      <c r="XCD37" s="14"/>
      <c r="XCE37" s="15"/>
      <c r="XCF37" s="19"/>
      <c r="XCG37" s="14"/>
      <c r="XCH37" s="15"/>
      <c r="XCI37" s="19"/>
      <c r="XCJ37" s="14">
        <v>60</v>
      </c>
      <c r="XCK37" s="15">
        <v>3</v>
      </c>
      <c r="XCL37" s="19">
        <v>10.4</v>
      </c>
      <c r="XCM37" s="14">
        <v>55</v>
      </c>
      <c r="XCN37" s="15">
        <v>3</v>
      </c>
      <c r="XCO37" s="19">
        <v>9.1</v>
      </c>
      <c r="XEZ37" s="12" t="s">
        <v>99</v>
      </c>
      <c r="XFA37" s="12" t="s">
        <v>100</v>
      </c>
      <c r="XFB37" s="18" t="s">
        <v>29</v>
      </c>
    </row>
    <row r="38" spans="1:40 16284:16382" x14ac:dyDescent="0.25">
      <c r="A38" s="12" t="s">
        <v>93</v>
      </c>
      <c r="B38" s="12" t="s">
        <v>94</v>
      </c>
      <c r="C38" s="18" t="s">
        <v>29</v>
      </c>
      <c r="D38" s="28">
        <f>VLOOKUP($A38,'CPI Timeseries 2012 - 2020'!$A$1:$AH$181,MATCH(CONCATENATE("CPI score ",$B$2),'CPI Timeseries 2012 - 2020'!$A$1:$AH$1,0),0)</f>
        <v>61</v>
      </c>
      <c r="E38" s="28">
        <f>VLOOKUP($A38,'CPI Timeseries 2012 - 2020'!$A$1:$AH$181,MATCH(CONCATENATE("CPI score ",($B$3)),'CPI Timeseries 2012 - 2020'!$A$1:$AH$1,0),0)</f>
        <v>59</v>
      </c>
      <c r="F38" s="29">
        <f t="shared" si="0"/>
        <v>2</v>
      </c>
      <c r="G38" s="30">
        <f>VLOOKUP($A38,'CPI Timeseries 2012 - 2020'!$A$1:$AH$181,MATCH(CONCATENATE("Rank ",$B$2),'CPI Timeseries 2012 - 2020'!$A$1:$AH$1,0),0)</f>
        <v>33</v>
      </c>
      <c r="H38" s="31">
        <f>VLOOKUP($A38,'CPI Timeseries 2012 - 2020'!$A$1:$AH$181,MATCH(CONCATENATE("Rank ",($B$3)),'CPI Timeseries 2012 - 2020'!$A$1:$AH$1,0),0)</f>
        <v>39</v>
      </c>
      <c r="I38" s="34">
        <f t="shared" si="1"/>
        <v>-6</v>
      </c>
      <c r="V38" s="33" t="str">
        <v>Slovakia</v>
      </c>
      <c r="W38" s="33" t="str">
        <v>SVK</v>
      </c>
      <c r="X38" s="33" t="str">
        <v>WE/EU</v>
      </c>
      <c r="Y38" s="33">
        <v>49</v>
      </c>
      <c r="Z38" s="33">
        <v>50</v>
      </c>
      <c r="AA38" s="39">
        <v>-1</v>
      </c>
      <c r="AB38" s="33">
        <v>60</v>
      </c>
      <c r="AC38" s="33">
        <v>59</v>
      </c>
      <c r="AD38" s="39">
        <v>1</v>
      </c>
      <c r="AF38" t="str">
        <v>Grenada</v>
      </c>
      <c r="AG38" t="str">
        <v>GRD</v>
      </c>
      <c r="AH38" t="str">
        <v>AME</v>
      </c>
      <c r="AI38">
        <v>53</v>
      </c>
      <c r="AJ38">
        <v>53</v>
      </c>
      <c r="AK38" s="39">
        <v>0</v>
      </c>
      <c r="AL38">
        <v>52</v>
      </c>
      <c r="AM38">
        <v>51</v>
      </c>
      <c r="AN38" s="39">
        <v>1</v>
      </c>
      <c r="XBH38" s="12" t="s">
        <v>101</v>
      </c>
      <c r="XBI38" s="12" t="s">
        <v>102</v>
      </c>
      <c r="XBJ38" s="18" t="s">
        <v>69</v>
      </c>
      <c r="XBK38" s="14">
        <v>60</v>
      </c>
      <c r="XBL38" s="20">
        <v>35</v>
      </c>
      <c r="XBM38" s="20">
        <v>7</v>
      </c>
      <c r="XBN38" s="21">
        <v>1.3384240000000001</v>
      </c>
      <c r="XBO38" s="14">
        <v>60</v>
      </c>
      <c r="XBP38" s="15">
        <v>35</v>
      </c>
      <c r="XBQ38" s="15">
        <v>7</v>
      </c>
      <c r="XBR38" s="16">
        <v>1.989104</v>
      </c>
      <c r="XBS38" s="14">
        <v>61</v>
      </c>
      <c r="XBT38" s="15">
        <v>34</v>
      </c>
      <c r="XBU38" s="15">
        <v>7</v>
      </c>
      <c r="XBV38" s="19">
        <v>1.49</v>
      </c>
      <c r="XBW38" s="14">
        <v>62</v>
      </c>
      <c r="XBX38" s="15">
        <v>32</v>
      </c>
      <c r="XBY38" s="15">
        <v>7</v>
      </c>
      <c r="XBZ38" s="19">
        <v>2.19</v>
      </c>
      <c r="XCA38" s="14">
        <v>64</v>
      </c>
      <c r="XCB38" s="15">
        <v>6</v>
      </c>
      <c r="XCC38" s="19">
        <v>2.27</v>
      </c>
      <c r="XCD38" s="14">
        <v>61</v>
      </c>
      <c r="XCE38" s="15">
        <v>6</v>
      </c>
      <c r="XCF38" s="19">
        <v>2.78</v>
      </c>
      <c r="XCG38" s="14">
        <v>60</v>
      </c>
      <c r="XCH38" s="15">
        <v>6</v>
      </c>
      <c r="XCI38" s="19">
        <v>2.34</v>
      </c>
      <c r="XCJ38" s="14">
        <v>61</v>
      </c>
      <c r="XCK38" s="15">
        <v>6</v>
      </c>
      <c r="XCL38" s="19">
        <v>1.6</v>
      </c>
      <c r="XCM38" s="14">
        <v>60</v>
      </c>
      <c r="XCN38" s="15">
        <v>5</v>
      </c>
      <c r="XCO38" s="19">
        <v>2.9</v>
      </c>
      <c r="XEZ38" s="12" t="s">
        <v>101</v>
      </c>
      <c r="XFA38" s="12" t="s">
        <v>102</v>
      </c>
      <c r="XFB38" s="18" t="s">
        <v>69</v>
      </c>
    </row>
    <row r="39" spans="1:40 16284:16382" x14ac:dyDescent="0.25">
      <c r="A39" s="12" t="s">
        <v>95</v>
      </c>
      <c r="B39" s="12" t="s">
        <v>96</v>
      </c>
      <c r="C39" s="18" t="s">
        <v>25</v>
      </c>
      <c r="D39" s="28">
        <f>VLOOKUP($A39,'CPI Timeseries 2012 - 2020'!$A$1:$AH$181,MATCH(CONCATENATE("CPI score ",$B$2),'CPI Timeseries 2012 - 2020'!$A$1:$AH$1,0),0)</f>
        <v>61</v>
      </c>
      <c r="E39" s="28">
        <f>VLOOKUP($A39,'CPI Timeseries 2012 - 2020'!$A$1:$AH$181,MATCH(CONCATENATE("CPI score ",($B$3)),'CPI Timeseries 2012 - 2020'!$A$1:$AH$1,0),0)</f>
        <v>62</v>
      </c>
      <c r="F39" s="29">
        <f t="shared" si="0"/>
        <v>-1</v>
      </c>
      <c r="G39" s="30">
        <f>VLOOKUP($A39,'CPI Timeseries 2012 - 2020'!$A$1:$AH$181,MATCH(CONCATENATE("Rank ",$B$2),'CPI Timeseries 2012 - 2020'!$A$1:$AH$1,0),0)</f>
        <v>33</v>
      </c>
      <c r="H39" s="31">
        <f>VLOOKUP($A39,'CPI Timeseries 2012 - 2020'!$A$1:$AH$181,MATCH(CONCATENATE("Rank ",($B$3)),'CPI Timeseries 2012 - 2020'!$A$1:$AH$1,0),0)</f>
        <v>30</v>
      </c>
      <c r="I39" s="34">
        <f t="shared" si="1"/>
        <v>3</v>
      </c>
      <c r="V39" s="33" t="str">
        <v>Belarus</v>
      </c>
      <c r="W39" s="33" t="str">
        <v>BLR</v>
      </c>
      <c r="X39" s="33" t="str">
        <v>ECA</v>
      </c>
      <c r="Y39" s="33">
        <v>47</v>
      </c>
      <c r="Z39" s="33">
        <v>45</v>
      </c>
      <c r="AA39" s="39">
        <v>2</v>
      </c>
      <c r="AB39" s="33">
        <v>63</v>
      </c>
      <c r="AC39" s="33">
        <v>66</v>
      </c>
      <c r="AD39" s="39">
        <v>-3</v>
      </c>
      <c r="AF39" t="str">
        <v>Italy</v>
      </c>
      <c r="AG39" t="str">
        <v>ITA</v>
      </c>
      <c r="AH39" t="str">
        <v>WE/EU</v>
      </c>
      <c r="AI39">
        <v>53</v>
      </c>
      <c r="AJ39">
        <v>53</v>
      </c>
      <c r="AK39" s="39">
        <v>0</v>
      </c>
      <c r="AL39">
        <v>52</v>
      </c>
      <c r="AM39">
        <v>51</v>
      </c>
      <c r="AN39" s="39">
        <v>1</v>
      </c>
      <c r="XBH39" s="12" t="s">
        <v>103</v>
      </c>
      <c r="XBI39" s="12" t="s">
        <v>104</v>
      </c>
      <c r="XBJ39" s="18" t="s">
        <v>25</v>
      </c>
      <c r="XBK39" s="14">
        <v>60</v>
      </c>
      <c r="XBL39" s="20">
        <v>35</v>
      </c>
      <c r="XBM39" s="20">
        <v>9</v>
      </c>
      <c r="XBN39" s="21">
        <v>1.340773</v>
      </c>
      <c r="XBO39" s="14">
        <v>60</v>
      </c>
      <c r="XBP39" s="15">
        <v>35</v>
      </c>
      <c r="XBQ39" s="15">
        <v>9</v>
      </c>
      <c r="XBR39" s="16">
        <v>2.3194729999999999</v>
      </c>
      <c r="XBS39" s="14">
        <v>59</v>
      </c>
      <c r="XBT39" s="15">
        <v>38</v>
      </c>
      <c r="XBU39" s="15">
        <v>9</v>
      </c>
      <c r="XBV39" s="19">
        <v>2.2999999999999998</v>
      </c>
      <c r="XBW39" s="14">
        <v>59</v>
      </c>
      <c r="XBX39" s="15">
        <v>38</v>
      </c>
      <c r="XBY39" s="15">
        <v>9</v>
      </c>
      <c r="XBZ39" s="19">
        <v>2.21</v>
      </c>
      <c r="XCA39" s="14">
        <v>59</v>
      </c>
      <c r="XCB39" s="15">
        <v>9</v>
      </c>
      <c r="XCC39" s="19">
        <v>1.36</v>
      </c>
      <c r="XCD39" s="14">
        <v>59</v>
      </c>
      <c r="XCE39" s="15">
        <v>8</v>
      </c>
      <c r="XCF39" s="19">
        <v>1.92</v>
      </c>
      <c r="XCG39" s="14">
        <v>58</v>
      </c>
      <c r="XCH39" s="15">
        <v>8</v>
      </c>
      <c r="XCI39" s="19">
        <v>3.85</v>
      </c>
      <c r="XCJ39" s="14">
        <v>57</v>
      </c>
      <c r="XCK39" s="15">
        <v>8</v>
      </c>
      <c r="XCL39" s="19">
        <v>3.8</v>
      </c>
      <c r="XCM39" s="14">
        <v>54</v>
      </c>
      <c r="XCN39" s="15">
        <v>7</v>
      </c>
      <c r="XCO39" s="19">
        <v>5.3</v>
      </c>
      <c r="XEZ39" s="12" t="s">
        <v>103</v>
      </c>
      <c r="XFA39" s="12" t="s">
        <v>104</v>
      </c>
      <c r="XFB39" s="18" t="s">
        <v>25</v>
      </c>
    </row>
    <row r="40" spans="1:40 16284:16382" x14ac:dyDescent="0.25">
      <c r="A40" s="12" t="s">
        <v>97</v>
      </c>
      <c r="B40" s="12" t="s">
        <v>98</v>
      </c>
      <c r="C40" s="18" t="s">
        <v>82</v>
      </c>
      <c r="D40" s="28">
        <f>VLOOKUP($A40,'CPI Timeseries 2012 - 2020'!$A$1:$AH$181,MATCH(CONCATENATE("CPI score ",$B$2),'CPI Timeseries 2012 - 2020'!$A$1:$AH$1,0),0)</f>
        <v>60</v>
      </c>
      <c r="E40" s="28">
        <f>VLOOKUP($A40,'CPI Timeseries 2012 - 2020'!$A$1:$AH$181,MATCH(CONCATENATE("CPI score ",($B$3)),'CPI Timeseries 2012 - 2020'!$A$1:$AH$1,0),0)</f>
        <v>61</v>
      </c>
      <c r="F40" s="29">
        <f t="shared" si="0"/>
        <v>-1</v>
      </c>
      <c r="G40" s="30">
        <f>VLOOKUP($A40,'CPI Timeseries 2012 - 2020'!$A$1:$AH$181,MATCH(CONCATENATE("Rank ",$B$2),'CPI Timeseries 2012 - 2020'!$A$1:$AH$1,0),0)</f>
        <v>35</v>
      </c>
      <c r="H40" s="31">
        <f>VLOOKUP($A40,'CPI Timeseries 2012 - 2020'!$A$1:$AH$181,MATCH(CONCATENATE("Rank ",($B$3)),'CPI Timeseries 2012 - 2020'!$A$1:$AH$1,0),0)</f>
        <v>34</v>
      </c>
      <c r="I40" s="34">
        <f t="shared" si="1"/>
        <v>1</v>
      </c>
      <c r="V40" s="33" t="str">
        <v>Cuba</v>
      </c>
      <c r="W40" s="33" t="str">
        <v>CUB</v>
      </c>
      <c r="X40" s="33" t="str">
        <v>AME</v>
      </c>
      <c r="Y40" s="33">
        <v>47</v>
      </c>
      <c r="Z40" s="33">
        <v>48</v>
      </c>
      <c r="AA40" s="39">
        <v>-1</v>
      </c>
      <c r="AB40" s="33">
        <v>63</v>
      </c>
      <c r="AC40" s="33">
        <v>60</v>
      </c>
      <c r="AD40" s="39">
        <v>3</v>
      </c>
      <c r="AF40" t="str">
        <v>Malta</v>
      </c>
      <c r="AG40" t="str">
        <v>MLT</v>
      </c>
      <c r="AH40" t="str">
        <v>WE/EU</v>
      </c>
      <c r="AI40">
        <v>53</v>
      </c>
      <c r="AJ40">
        <v>54</v>
      </c>
      <c r="AK40" s="39">
        <v>-1</v>
      </c>
      <c r="AL40">
        <v>52</v>
      </c>
      <c r="AM40">
        <v>50</v>
      </c>
      <c r="AN40" s="39">
        <v>2</v>
      </c>
      <c r="XBH40" s="12" t="s">
        <v>105</v>
      </c>
      <c r="XBI40" s="12" t="s">
        <v>106</v>
      </c>
      <c r="XBJ40" s="18" t="s">
        <v>25</v>
      </c>
      <c r="XBK40" s="14">
        <v>60</v>
      </c>
      <c r="XBL40" s="20">
        <v>35</v>
      </c>
      <c r="XBM40" s="20">
        <v>10</v>
      </c>
      <c r="XBN40" s="21">
        <v>1.125235</v>
      </c>
      <c r="XBO40" s="14">
        <v>60</v>
      </c>
      <c r="XBP40" s="15">
        <v>35</v>
      </c>
      <c r="XBQ40" s="15">
        <v>10</v>
      </c>
      <c r="XBR40" s="16">
        <v>2.2835079999999999</v>
      </c>
      <c r="XBS40" s="14">
        <v>60</v>
      </c>
      <c r="XBT40" s="15">
        <v>36</v>
      </c>
      <c r="XBU40" s="15">
        <v>10</v>
      </c>
      <c r="XBV40" s="19">
        <v>2.37</v>
      </c>
      <c r="XBW40" s="14">
        <v>61</v>
      </c>
      <c r="XBX40" s="15">
        <v>34</v>
      </c>
      <c r="XBY40" s="15">
        <v>10</v>
      </c>
      <c r="XBZ40" s="19">
        <v>2.78</v>
      </c>
      <c r="XCA40" s="14">
        <v>61</v>
      </c>
      <c r="XCB40" s="15">
        <v>10</v>
      </c>
      <c r="XCC40" s="19">
        <v>2.44</v>
      </c>
      <c r="XCD40" s="14">
        <v>60</v>
      </c>
      <c r="XCE40" s="15">
        <v>9</v>
      </c>
      <c r="XCF40" s="19">
        <v>2.93</v>
      </c>
      <c r="XCG40" s="14">
        <v>58</v>
      </c>
      <c r="XCH40" s="15">
        <v>9</v>
      </c>
      <c r="XCI40" s="19">
        <v>3.03</v>
      </c>
      <c r="XCJ40" s="14">
        <v>57</v>
      </c>
      <c r="XCK40" s="15">
        <v>9</v>
      </c>
      <c r="XCL40" s="19">
        <v>3.6</v>
      </c>
      <c r="XCM40" s="14">
        <v>61</v>
      </c>
      <c r="XCN40" s="15">
        <v>8</v>
      </c>
      <c r="XCO40" s="19">
        <v>3.9</v>
      </c>
      <c r="XEZ40" s="12" t="s">
        <v>105</v>
      </c>
      <c r="XFA40" s="12" t="s">
        <v>106</v>
      </c>
      <c r="XFB40" s="18" t="s">
        <v>25</v>
      </c>
    </row>
    <row r="41" spans="1:40 16284:16382" x14ac:dyDescent="0.25">
      <c r="A41" s="12" t="s">
        <v>99</v>
      </c>
      <c r="B41" s="12" t="s">
        <v>100</v>
      </c>
      <c r="C41" s="18" t="s">
        <v>29</v>
      </c>
      <c r="D41" s="28">
        <f>VLOOKUP($A41,'CPI Timeseries 2012 - 2020'!$A$1:$AH$181,MATCH(CONCATENATE("CPI score ",$B$2),'CPI Timeseries 2012 - 2020'!$A$1:$AH$1,0),0)</f>
        <v>60</v>
      </c>
      <c r="E41" s="28">
        <f>VLOOKUP($A41,'CPI Timeseries 2012 - 2020'!$A$1:$AH$181,MATCH(CONCATENATE("CPI score ",($B$3)),'CPI Timeseries 2012 - 2020'!$A$1:$AH$1,0),0)</f>
        <v>60</v>
      </c>
      <c r="F41" s="29">
        <f t="shared" si="0"/>
        <v>0</v>
      </c>
      <c r="G41" s="30">
        <f>VLOOKUP($A41,'CPI Timeseries 2012 - 2020'!$A$1:$AH$181,MATCH(CONCATENATE("Rank ",$B$2),'CPI Timeseries 2012 - 2020'!$A$1:$AH$1,0),0)</f>
        <v>35</v>
      </c>
      <c r="H41" s="31">
        <f>VLOOKUP($A41,'CPI Timeseries 2012 - 2020'!$A$1:$AH$181,MATCH(CONCATENATE("Rank ",($B$3)),'CPI Timeseries 2012 - 2020'!$A$1:$AH$1,0),0)</f>
        <v>35</v>
      </c>
      <c r="I41" s="34">
        <f t="shared" si="1"/>
        <v>0</v>
      </c>
      <c r="V41" s="33" t="str">
        <v>Sao Tome and Principe</v>
      </c>
      <c r="W41" s="33" t="str">
        <v>STP</v>
      </c>
      <c r="X41" s="33" t="str">
        <v>SSA</v>
      </c>
      <c r="Y41" s="33">
        <v>47</v>
      </c>
      <c r="Z41" s="33">
        <v>46</v>
      </c>
      <c r="AA41" s="39">
        <v>1</v>
      </c>
      <c r="AB41" s="33">
        <v>63</v>
      </c>
      <c r="AC41" s="33">
        <v>64</v>
      </c>
      <c r="AD41" s="39">
        <v>-1</v>
      </c>
      <c r="AF41" t="str">
        <v>Mauritius</v>
      </c>
      <c r="AG41" t="str">
        <v>MUS</v>
      </c>
      <c r="AH41" t="str">
        <v>SSA</v>
      </c>
      <c r="AI41">
        <v>53</v>
      </c>
      <c r="AJ41">
        <v>52</v>
      </c>
      <c r="AK41" s="39">
        <v>1</v>
      </c>
      <c r="AL41">
        <v>52</v>
      </c>
      <c r="AM41">
        <v>56</v>
      </c>
      <c r="AN41" s="39">
        <v>-4</v>
      </c>
      <c r="XBH41" s="12" t="s">
        <v>107</v>
      </c>
      <c r="XBI41" s="12" t="s">
        <v>108</v>
      </c>
      <c r="XBJ41" s="18" t="s">
        <v>50</v>
      </c>
      <c r="XBK41" s="14">
        <v>59</v>
      </c>
      <c r="XBL41" s="20">
        <v>40</v>
      </c>
      <c r="XBM41" s="20">
        <v>3</v>
      </c>
      <c r="XBN41" s="21">
        <v>4.0197430000000001</v>
      </c>
      <c r="XBO41" s="14">
        <v>59</v>
      </c>
      <c r="XBP41" s="15">
        <v>39</v>
      </c>
      <c r="XBQ41" s="15">
        <v>3</v>
      </c>
      <c r="XBR41" s="16">
        <v>4.1418100000000004</v>
      </c>
      <c r="XBS41" s="14">
        <v>58</v>
      </c>
      <c r="XBT41" s="15">
        <v>41</v>
      </c>
      <c r="XBU41" s="15">
        <v>3</v>
      </c>
      <c r="XBV41" s="19">
        <v>3.39</v>
      </c>
      <c r="XBW41" s="14">
        <v>58</v>
      </c>
      <c r="XBX41" s="15">
        <v>40</v>
      </c>
      <c r="XBY41" s="15">
        <v>3</v>
      </c>
      <c r="XBZ41" s="19">
        <v>3.39</v>
      </c>
      <c r="XCA41" s="14">
        <v>60</v>
      </c>
      <c r="XCB41" s="15">
        <v>3</v>
      </c>
      <c r="XCC41" s="19">
        <v>1.66</v>
      </c>
      <c r="XCD41" s="14"/>
      <c r="XCE41" s="15"/>
      <c r="XCF41" s="19"/>
      <c r="XCG41" s="14">
        <v>62</v>
      </c>
      <c r="XCH41" s="15">
        <v>3</v>
      </c>
      <c r="XCI41" s="19">
        <v>5.59</v>
      </c>
      <c r="XCJ41" s="14">
        <v>62</v>
      </c>
      <c r="XCK41" s="15">
        <v>3</v>
      </c>
      <c r="XCL41" s="19">
        <v>5.6</v>
      </c>
      <c r="XCM41" s="14">
        <v>62</v>
      </c>
      <c r="XCN41" s="15">
        <v>3</v>
      </c>
      <c r="XCO41" s="19">
        <v>5.6</v>
      </c>
      <c r="XEZ41" s="12" t="s">
        <v>107</v>
      </c>
      <c r="XFA41" s="12" t="s">
        <v>108</v>
      </c>
      <c r="XFB41" s="18" t="s">
        <v>50</v>
      </c>
    </row>
    <row r="42" spans="1:40 16284:16382" x14ac:dyDescent="0.25">
      <c r="A42" s="12" t="s">
        <v>101</v>
      </c>
      <c r="B42" s="12" t="s">
        <v>102</v>
      </c>
      <c r="C42" s="18" t="s">
        <v>69</v>
      </c>
      <c r="D42" s="28">
        <f>VLOOKUP($A42,'CPI Timeseries 2012 - 2020'!$A$1:$AH$181,MATCH(CONCATENATE("CPI score ",$B$2),'CPI Timeseries 2012 - 2020'!$A$1:$AH$1,0),0)</f>
        <v>60</v>
      </c>
      <c r="E42" s="28">
        <f>VLOOKUP($A42,'CPI Timeseries 2012 - 2020'!$A$1:$AH$181,MATCH(CONCATENATE("CPI score ",($B$3)),'CPI Timeseries 2012 - 2020'!$A$1:$AH$1,0),0)</f>
        <v>60</v>
      </c>
      <c r="F42" s="29">
        <f t="shared" si="0"/>
        <v>0</v>
      </c>
      <c r="G42" s="30">
        <f>VLOOKUP($A42,'CPI Timeseries 2012 - 2020'!$A$1:$AH$181,MATCH(CONCATENATE("Rank ",$B$2),'CPI Timeseries 2012 - 2020'!$A$1:$AH$1,0),0)</f>
        <v>35</v>
      </c>
      <c r="H42" s="31">
        <f>VLOOKUP($A42,'CPI Timeseries 2012 - 2020'!$A$1:$AH$181,MATCH(CONCATENATE("Rank ",($B$3)),'CPI Timeseries 2012 - 2020'!$A$1:$AH$1,0),0)</f>
        <v>35</v>
      </c>
      <c r="I42" s="34">
        <f t="shared" si="1"/>
        <v>0</v>
      </c>
      <c r="V42" s="33" t="str">
        <v>Bulgaria</v>
      </c>
      <c r="W42" s="33" t="str">
        <v>BGR</v>
      </c>
      <c r="X42" s="33" t="str">
        <v>WE/EU</v>
      </c>
      <c r="Y42" s="33">
        <v>44</v>
      </c>
      <c r="Z42" s="33">
        <v>43</v>
      </c>
      <c r="AA42" s="39">
        <v>1</v>
      </c>
      <c r="AB42" s="33">
        <v>69</v>
      </c>
      <c r="AC42" s="33">
        <v>74</v>
      </c>
      <c r="AD42" s="39">
        <v>-5</v>
      </c>
      <c r="AF42" t="str">
        <v>Saudi Arabia</v>
      </c>
      <c r="AG42" t="str">
        <v>SAU</v>
      </c>
      <c r="AH42" t="str">
        <v>MENA</v>
      </c>
      <c r="AI42">
        <v>53</v>
      </c>
      <c r="AJ42">
        <v>53</v>
      </c>
      <c r="AK42" s="39">
        <v>0</v>
      </c>
      <c r="AL42">
        <v>52</v>
      </c>
      <c r="AM42">
        <v>51</v>
      </c>
      <c r="AN42" s="39">
        <v>1</v>
      </c>
      <c r="XBH42" s="12" t="s">
        <v>109</v>
      </c>
      <c r="XBI42" s="12" t="s">
        <v>110</v>
      </c>
      <c r="XBJ42" s="18" t="s">
        <v>82</v>
      </c>
      <c r="XBK42" s="14">
        <v>58</v>
      </c>
      <c r="XBL42" s="20">
        <v>41</v>
      </c>
      <c r="XBM42" s="20">
        <v>4</v>
      </c>
      <c r="XBN42" s="21">
        <v>3.7225090000000001</v>
      </c>
      <c r="XBO42" s="14">
        <v>58</v>
      </c>
      <c r="XBP42" s="15">
        <v>41</v>
      </c>
      <c r="XBQ42" s="15">
        <v>4</v>
      </c>
      <c r="XBR42" s="16">
        <v>4.2983840000000004</v>
      </c>
      <c r="XBS42" s="14">
        <v>57</v>
      </c>
      <c r="XBT42" s="15">
        <v>45</v>
      </c>
      <c r="XBU42" s="15">
        <v>4</v>
      </c>
      <c r="XBV42" s="19">
        <v>4.22</v>
      </c>
      <c r="XBW42" s="14">
        <v>55</v>
      </c>
      <c r="XBX42" s="15">
        <v>48</v>
      </c>
      <c r="XBY42" s="15">
        <v>4</v>
      </c>
      <c r="XBZ42" s="19">
        <v>4.1900000000000004</v>
      </c>
      <c r="XCA42" s="14">
        <v>59</v>
      </c>
      <c r="XCB42" s="15">
        <v>3</v>
      </c>
      <c r="XCC42" s="19">
        <v>5.72</v>
      </c>
      <c r="XCD42" s="14">
        <v>55</v>
      </c>
      <c r="XCE42" s="15">
        <v>4</v>
      </c>
      <c r="XCF42" s="19">
        <v>6.16</v>
      </c>
      <c r="XCG42" s="14">
        <v>57</v>
      </c>
      <c r="XCH42" s="15">
        <v>4</v>
      </c>
      <c r="XCI42" s="19">
        <v>5.94</v>
      </c>
      <c r="XCJ42" s="14">
        <v>58</v>
      </c>
      <c r="XCK42" s="15">
        <v>4</v>
      </c>
      <c r="XCL42" s="19">
        <v>4.8</v>
      </c>
      <c r="XCM42" s="14">
        <v>60</v>
      </c>
      <c r="XCN42" s="15">
        <v>4</v>
      </c>
      <c r="XCO42" s="19">
        <v>3.8</v>
      </c>
      <c r="XEZ42" s="12" t="s">
        <v>109</v>
      </c>
      <c r="XFA42" s="12" t="s">
        <v>110</v>
      </c>
      <c r="XFB42" s="18" t="s">
        <v>82</v>
      </c>
    </row>
    <row r="43" spans="1:40 16284:16382" x14ac:dyDescent="0.25">
      <c r="A43" s="12" t="s">
        <v>103</v>
      </c>
      <c r="B43" s="12" t="s">
        <v>104</v>
      </c>
      <c r="C43" s="18" t="s">
        <v>25</v>
      </c>
      <c r="D43" s="28">
        <f>VLOOKUP($A43,'CPI Timeseries 2012 - 2020'!$A$1:$AH$181,MATCH(CONCATENATE("CPI score ",$B$2),'CPI Timeseries 2012 - 2020'!$A$1:$AH$1,0),0)</f>
        <v>60</v>
      </c>
      <c r="E43" s="28">
        <f>VLOOKUP($A43,'CPI Timeseries 2012 - 2020'!$A$1:$AH$181,MATCH(CONCATENATE("CPI score ",($B$3)),'CPI Timeseries 2012 - 2020'!$A$1:$AH$1,0),0)</f>
        <v>60</v>
      </c>
      <c r="F43" s="29">
        <f t="shared" si="0"/>
        <v>0</v>
      </c>
      <c r="G43" s="30">
        <f>VLOOKUP($A43,'CPI Timeseries 2012 - 2020'!$A$1:$AH$181,MATCH(CONCATENATE("Rank ",$B$2),'CPI Timeseries 2012 - 2020'!$A$1:$AH$1,0),0)</f>
        <v>35</v>
      </c>
      <c r="H43" s="31">
        <f>VLOOKUP($A43,'CPI Timeseries 2012 - 2020'!$A$1:$AH$181,MATCH(CONCATENATE("Rank ",($B$3)),'CPI Timeseries 2012 - 2020'!$A$1:$AH$1,0),0)</f>
        <v>35</v>
      </c>
      <c r="I43" s="34">
        <f t="shared" si="1"/>
        <v>0</v>
      </c>
      <c r="V43" s="33" t="str">
        <v>Jamaica</v>
      </c>
      <c r="W43" s="33" t="str">
        <v>JAM</v>
      </c>
      <c r="X43" s="33" t="str">
        <v>AME</v>
      </c>
      <c r="Y43" s="33">
        <v>44</v>
      </c>
      <c r="Z43" s="33">
        <v>43</v>
      </c>
      <c r="AA43" s="39">
        <v>1</v>
      </c>
      <c r="AB43" s="33">
        <v>69</v>
      </c>
      <c r="AC43" s="33">
        <v>74</v>
      </c>
      <c r="AD43" s="39">
        <v>-5</v>
      </c>
      <c r="AF43" t="str">
        <v>Malaysia</v>
      </c>
      <c r="AG43" t="str">
        <v>MYS</v>
      </c>
      <c r="AH43" t="str">
        <v>AP</v>
      </c>
      <c r="AI43">
        <v>51</v>
      </c>
      <c r="AJ43">
        <v>53</v>
      </c>
      <c r="AK43" s="39">
        <v>-2</v>
      </c>
      <c r="AL43">
        <v>57</v>
      </c>
      <c r="AM43">
        <v>51</v>
      </c>
      <c r="AN43" s="39">
        <v>6</v>
      </c>
      <c r="XBH43" s="12" t="s">
        <v>111</v>
      </c>
      <c r="XBI43" s="12" t="s">
        <v>112</v>
      </c>
      <c r="XBJ43" s="18" t="s">
        <v>50</v>
      </c>
      <c r="XBK43" s="14">
        <v>57</v>
      </c>
      <c r="XBL43" s="20">
        <v>42</v>
      </c>
      <c r="XBM43" s="20">
        <v>7</v>
      </c>
      <c r="XBN43" s="21">
        <v>2.581013</v>
      </c>
      <c r="XBO43" s="14">
        <v>56</v>
      </c>
      <c r="XBP43" s="15">
        <v>44</v>
      </c>
      <c r="XBQ43" s="15">
        <v>7</v>
      </c>
      <c r="XBR43" s="16">
        <v>3.9710179999999999</v>
      </c>
      <c r="XBS43" s="14">
        <v>56</v>
      </c>
      <c r="XBT43" s="15">
        <v>48</v>
      </c>
      <c r="XBU43" s="15">
        <v>7</v>
      </c>
      <c r="XBV43" s="19">
        <v>3.65</v>
      </c>
      <c r="XBW43" s="14">
        <v>59</v>
      </c>
      <c r="XBX43" s="15">
        <v>38</v>
      </c>
      <c r="XBY43" s="15">
        <v>7</v>
      </c>
      <c r="XBZ43" s="19">
        <v>2.98</v>
      </c>
      <c r="XCA43" s="14">
        <v>58</v>
      </c>
      <c r="XCB43" s="15">
        <v>7</v>
      </c>
      <c r="XCC43" s="19">
        <v>3.17</v>
      </c>
      <c r="XCD43" s="14">
        <v>55</v>
      </c>
      <c r="XCE43" s="15">
        <v>6</v>
      </c>
      <c r="XCF43" s="19">
        <v>2.71</v>
      </c>
      <c r="XCG43" s="14">
        <v>54</v>
      </c>
      <c r="XCH43" s="15">
        <v>5</v>
      </c>
      <c r="XCI43" s="19">
        <v>4.07</v>
      </c>
      <c r="XCJ43" s="14">
        <v>53</v>
      </c>
      <c r="XCK43" s="15">
        <v>5</v>
      </c>
      <c r="XCL43" s="19">
        <v>4.0999999999999996</v>
      </c>
      <c r="XCM43" s="14">
        <v>54</v>
      </c>
      <c r="XCN43" s="15">
        <v>5</v>
      </c>
      <c r="XCO43" s="19">
        <v>7</v>
      </c>
      <c r="XEZ43" s="12" t="s">
        <v>111</v>
      </c>
      <c r="XFA43" s="12" t="s">
        <v>112</v>
      </c>
      <c r="XFB43" s="18" t="s">
        <v>50</v>
      </c>
    </row>
    <row r="44" spans="1:40 16284:16382" x14ac:dyDescent="0.25">
      <c r="A44" s="12" t="s">
        <v>105</v>
      </c>
      <c r="B44" s="12" t="s">
        <v>106</v>
      </c>
      <c r="C44" s="18" t="s">
        <v>25</v>
      </c>
      <c r="D44" s="28">
        <f>VLOOKUP($A44,'CPI Timeseries 2012 - 2020'!$A$1:$AH$181,MATCH(CONCATENATE("CPI score ",$B$2),'CPI Timeseries 2012 - 2020'!$A$1:$AH$1,0),0)</f>
        <v>60</v>
      </c>
      <c r="E44" s="28">
        <f>VLOOKUP($A44,'CPI Timeseries 2012 - 2020'!$A$1:$AH$181,MATCH(CONCATENATE("CPI score ",($B$3)),'CPI Timeseries 2012 - 2020'!$A$1:$AH$1,0),0)</f>
        <v>60</v>
      </c>
      <c r="F44" s="29">
        <f t="shared" si="0"/>
        <v>0</v>
      </c>
      <c r="G44" s="30">
        <f>VLOOKUP($A44,'CPI Timeseries 2012 - 2020'!$A$1:$AH$181,MATCH(CONCATENATE("Rank ",$B$2),'CPI Timeseries 2012 - 2020'!$A$1:$AH$1,0),0)</f>
        <v>35</v>
      </c>
      <c r="H44" s="31">
        <f>VLOOKUP($A44,'CPI Timeseries 2012 - 2020'!$A$1:$AH$181,MATCH(CONCATENATE("Rank ",($B$3)),'CPI Timeseries 2012 - 2020'!$A$1:$AH$1,0),0)</f>
        <v>35</v>
      </c>
      <c r="I44" s="34">
        <f t="shared" si="1"/>
        <v>0</v>
      </c>
      <c r="V44" s="33" t="str">
        <v>Tunisia</v>
      </c>
      <c r="W44" s="33" t="str">
        <v>TUN</v>
      </c>
      <c r="X44" s="33" t="str">
        <v>MENA</v>
      </c>
      <c r="Y44" s="33">
        <v>44</v>
      </c>
      <c r="Z44" s="33">
        <v>43</v>
      </c>
      <c r="AA44" s="39">
        <v>1</v>
      </c>
      <c r="AB44" s="33">
        <v>69</v>
      </c>
      <c r="AC44" s="33">
        <v>74</v>
      </c>
      <c r="AD44" s="39">
        <v>-5</v>
      </c>
      <c r="AF44" t="str">
        <v>Namibia</v>
      </c>
      <c r="AG44" t="str">
        <v>NAM</v>
      </c>
      <c r="AH44" t="str">
        <v>SSA</v>
      </c>
      <c r="AI44">
        <v>51</v>
      </c>
      <c r="AJ44">
        <v>52</v>
      </c>
      <c r="AK44" s="39">
        <v>-1</v>
      </c>
      <c r="AL44">
        <v>57</v>
      </c>
      <c r="AM44">
        <v>56</v>
      </c>
      <c r="AN44" s="39">
        <v>1</v>
      </c>
      <c r="XBH44" s="12" t="s">
        <v>113</v>
      </c>
      <c r="XBI44" s="12" t="s">
        <v>114</v>
      </c>
      <c r="XBJ44" s="18" t="s">
        <v>25</v>
      </c>
      <c r="XBK44" s="14">
        <v>57</v>
      </c>
      <c r="XBL44" s="20">
        <v>42</v>
      </c>
      <c r="XBM44" s="20">
        <v>7</v>
      </c>
      <c r="XBN44" s="21">
        <v>3.191929</v>
      </c>
      <c r="XBO44" s="14">
        <v>58</v>
      </c>
      <c r="XBP44" s="15">
        <v>41</v>
      </c>
      <c r="XBQ44" s="15">
        <v>7</v>
      </c>
      <c r="XBR44" s="16">
        <v>3.413456</v>
      </c>
      <c r="XBS44" s="14">
        <v>59</v>
      </c>
      <c r="XBT44" s="15">
        <v>38</v>
      </c>
      <c r="XBU44" s="15">
        <v>7</v>
      </c>
      <c r="XBV44" s="19">
        <v>3.54</v>
      </c>
      <c r="XBW44" s="14">
        <v>57</v>
      </c>
      <c r="XBX44" s="15">
        <v>42</v>
      </c>
      <c r="XBY44" s="15">
        <v>7</v>
      </c>
      <c r="XBZ44" s="19">
        <v>3.78</v>
      </c>
      <c r="XCA44" s="14">
        <v>55</v>
      </c>
      <c r="XCB44" s="15">
        <v>5</v>
      </c>
      <c r="XCC44" s="19">
        <v>5.94</v>
      </c>
      <c r="XCD44" s="14">
        <v>61</v>
      </c>
      <c r="XCE44" s="15">
        <v>5</v>
      </c>
      <c r="XCF44" s="19">
        <v>4.17</v>
      </c>
      <c r="XCG44" s="14">
        <v>63</v>
      </c>
      <c r="XCH44" s="15">
        <v>5</v>
      </c>
      <c r="XCI44" s="19">
        <v>3.92</v>
      </c>
      <c r="XCJ44" s="14">
        <v>63</v>
      </c>
      <c r="XCK44" s="15">
        <v>5</v>
      </c>
      <c r="XCL44" s="19">
        <v>3.9</v>
      </c>
      <c r="XCM44" s="14">
        <v>66</v>
      </c>
      <c r="XCN44" s="15">
        <v>4</v>
      </c>
      <c r="XCO44" s="19">
        <v>2.4</v>
      </c>
      <c r="XEZ44" s="12" t="s">
        <v>113</v>
      </c>
      <c r="XFA44" s="12" t="s">
        <v>114</v>
      </c>
      <c r="XFB44" s="18" t="s">
        <v>25</v>
      </c>
    </row>
    <row r="45" spans="1:40 16284:16382" x14ac:dyDescent="0.25">
      <c r="A45" s="12" t="s">
        <v>107</v>
      </c>
      <c r="B45" s="12" t="s">
        <v>108</v>
      </c>
      <c r="C45" s="18" t="s">
        <v>50</v>
      </c>
      <c r="D45" s="28">
        <f>VLOOKUP($A45,'CPI Timeseries 2012 - 2020'!$A$1:$AH$181,MATCH(CONCATENATE("CPI score ",$B$2),'CPI Timeseries 2012 - 2020'!$A$1:$AH$1,0),0)</f>
        <v>59</v>
      </c>
      <c r="E45" s="28">
        <f>VLOOKUP($A45,'CPI Timeseries 2012 - 2020'!$A$1:$AH$181,MATCH(CONCATENATE("CPI score ",($B$3)),'CPI Timeseries 2012 - 2020'!$A$1:$AH$1,0),0)</f>
        <v>59</v>
      </c>
      <c r="F45" s="29">
        <f t="shared" si="0"/>
        <v>0</v>
      </c>
      <c r="G45" s="30">
        <f>VLOOKUP($A45,'CPI Timeseries 2012 - 2020'!$A$1:$AH$181,MATCH(CONCATENATE("Rank ",$B$2),'CPI Timeseries 2012 - 2020'!$A$1:$AH$1,0),0)</f>
        <v>40</v>
      </c>
      <c r="H45" s="31">
        <f>VLOOKUP($A45,'CPI Timeseries 2012 - 2020'!$A$1:$AH$181,MATCH(CONCATENATE("Rank ",($B$3)),'CPI Timeseries 2012 - 2020'!$A$1:$AH$1,0),0)</f>
        <v>39</v>
      </c>
      <c r="I45" s="34">
        <f t="shared" si="1"/>
        <v>1</v>
      </c>
      <c r="V45" s="33" t="str">
        <v>Ghana</v>
      </c>
      <c r="W45" s="33" t="str">
        <v>GHA</v>
      </c>
      <c r="X45" s="33" t="str">
        <v>SSA</v>
      </c>
      <c r="Y45" s="33">
        <v>43</v>
      </c>
      <c r="Z45" s="33">
        <v>41</v>
      </c>
      <c r="AA45" s="39">
        <v>2</v>
      </c>
      <c r="AB45" s="33">
        <v>75</v>
      </c>
      <c r="AC45" s="33">
        <v>80</v>
      </c>
      <c r="AD45" s="39">
        <v>-5</v>
      </c>
      <c r="AF45" t="str">
        <v>Greece</v>
      </c>
      <c r="AG45" t="str">
        <v>GRC</v>
      </c>
      <c r="AH45" t="str">
        <v>WE/EU</v>
      </c>
      <c r="AI45">
        <v>50</v>
      </c>
      <c r="AJ45">
        <v>48</v>
      </c>
      <c r="AK45" s="39">
        <v>2</v>
      </c>
      <c r="AL45">
        <v>59</v>
      </c>
      <c r="AM45">
        <v>60</v>
      </c>
      <c r="AN45" s="39">
        <v>-1</v>
      </c>
      <c r="XBH45" s="12" t="s">
        <v>115</v>
      </c>
      <c r="XBI45" s="12" t="s">
        <v>116</v>
      </c>
      <c r="XBJ45" s="18" t="s">
        <v>25</v>
      </c>
      <c r="XBK45" s="14">
        <v>57</v>
      </c>
      <c r="XBL45" s="20">
        <v>42</v>
      </c>
      <c r="XBM45" s="20">
        <v>9</v>
      </c>
      <c r="XBN45" s="21">
        <v>1.915961</v>
      </c>
      <c r="XBO45" s="14">
        <v>56</v>
      </c>
      <c r="XBP45" s="15">
        <v>44</v>
      </c>
      <c r="XBQ45" s="15">
        <v>9</v>
      </c>
      <c r="XBR45" s="16">
        <v>3.5269140000000001</v>
      </c>
      <c r="XBS45" s="14">
        <v>58</v>
      </c>
      <c r="XBT45" s="15">
        <v>41</v>
      </c>
      <c r="XBU45" s="15">
        <v>9</v>
      </c>
      <c r="XBV45" s="19">
        <v>2.95</v>
      </c>
      <c r="XBW45" s="14">
        <v>58</v>
      </c>
      <c r="XBX45" s="15">
        <v>40</v>
      </c>
      <c r="XBY45" s="15">
        <v>9</v>
      </c>
      <c r="XBZ45" s="19">
        <v>3.21</v>
      </c>
      <c r="XCA45" s="14">
        <v>57</v>
      </c>
      <c r="XCB45" s="15">
        <v>9</v>
      </c>
      <c r="XCC45" s="19">
        <v>2.96</v>
      </c>
      <c r="XCD45" s="14">
        <v>56</v>
      </c>
      <c r="XCE45" s="15">
        <v>8</v>
      </c>
      <c r="XCF45" s="19">
        <v>2.76</v>
      </c>
      <c r="XCG45" s="14">
        <v>55</v>
      </c>
      <c r="XCH45" s="15">
        <v>8</v>
      </c>
      <c r="XCI45" s="19">
        <v>3.35</v>
      </c>
      <c r="XCJ45" s="14">
        <v>53</v>
      </c>
      <c r="XCK45" s="15">
        <v>8</v>
      </c>
      <c r="XCL45" s="19">
        <v>3.6</v>
      </c>
      <c r="XCM45" s="14">
        <v>49</v>
      </c>
      <c r="XCN45" s="15">
        <v>6</v>
      </c>
      <c r="XCO45" s="19">
        <v>4</v>
      </c>
      <c r="XEZ45" s="12" t="s">
        <v>115</v>
      </c>
      <c r="XFA45" s="12" t="s">
        <v>116</v>
      </c>
      <c r="XFB45" s="18" t="s">
        <v>25</v>
      </c>
    </row>
    <row r="46" spans="1:40 16284:16382" x14ac:dyDescent="0.25">
      <c r="A46" s="12" t="s">
        <v>109</v>
      </c>
      <c r="B46" s="12" t="s">
        <v>110</v>
      </c>
      <c r="C46" s="18" t="s">
        <v>82</v>
      </c>
      <c r="D46" s="28">
        <f>VLOOKUP($A46,'CPI Timeseries 2012 - 2020'!$A$1:$AH$181,MATCH(CONCATENATE("CPI score ",$B$2),'CPI Timeseries 2012 - 2020'!$A$1:$AH$1,0),0)</f>
        <v>58</v>
      </c>
      <c r="E46" s="28">
        <f>VLOOKUP($A46,'CPI Timeseries 2012 - 2020'!$A$1:$AH$181,MATCH(CONCATENATE("CPI score ",($B$3)),'CPI Timeseries 2012 - 2020'!$A$1:$AH$1,0),0)</f>
        <v>58</v>
      </c>
      <c r="F46" s="29">
        <f t="shared" si="0"/>
        <v>0</v>
      </c>
      <c r="G46" s="30">
        <f>VLOOKUP($A46,'CPI Timeseries 2012 - 2020'!$A$1:$AH$181,MATCH(CONCATENATE("Rank ",$B$2),'CPI Timeseries 2012 - 2020'!$A$1:$AH$1,0),0)</f>
        <v>41</v>
      </c>
      <c r="H46" s="31">
        <f>VLOOKUP($A46,'CPI Timeseries 2012 - 2020'!$A$1:$AH$181,MATCH(CONCATENATE("Rank ",($B$3)),'CPI Timeseries 2012 - 2020'!$A$1:$AH$1,0),0)</f>
        <v>41</v>
      </c>
      <c r="I46" s="34">
        <f t="shared" si="1"/>
        <v>0</v>
      </c>
      <c r="V46" s="33" t="str">
        <v>Maldives</v>
      </c>
      <c r="W46" s="33" t="str">
        <v>MDV</v>
      </c>
      <c r="X46" s="33" t="str">
        <v>AP</v>
      </c>
      <c r="Y46" s="33">
        <v>43</v>
      </c>
      <c r="Z46" s="33">
        <v>29</v>
      </c>
      <c r="AA46" s="39">
        <v>14</v>
      </c>
      <c r="AB46" s="33">
        <v>75</v>
      </c>
      <c r="AC46" s="33">
        <v>130</v>
      </c>
      <c r="AD46" s="39">
        <v>-55</v>
      </c>
      <c r="AF46" t="str">
        <v>Armenia</v>
      </c>
      <c r="AG46" t="str">
        <v>ARM</v>
      </c>
      <c r="AH46" t="str">
        <v>ECA</v>
      </c>
      <c r="AI46">
        <v>49</v>
      </c>
      <c r="AJ46">
        <v>42</v>
      </c>
      <c r="AK46" s="39">
        <v>7</v>
      </c>
      <c r="AL46">
        <v>60</v>
      </c>
      <c r="AM46">
        <v>77</v>
      </c>
      <c r="AN46" s="39">
        <v>-17</v>
      </c>
      <c r="XBH46" s="12" t="s">
        <v>117</v>
      </c>
      <c r="XBI46" s="12" t="s">
        <v>118</v>
      </c>
      <c r="XBJ46" s="18" t="s">
        <v>119</v>
      </c>
      <c r="XBK46" s="14">
        <v>56</v>
      </c>
      <c r="XBL46" s="20">
        <v>45</v>
      </c>
      <c r="XBM46" s="20">
        <v>5</v>
      </c>
      <c r="XBN46" s="21">
        <v>3.149734</v>
      </c>
      <c r="XBO46" s="14">
        <v>56</v>
      </c>
      <c r="XBP46" s="15">
        <v>44</v>
      </c>
      <c r="XBQ46" s="15">
        <v>5</v>
      </c>
      <c r="XBR46" s="16">
        <v>3.8355929999999998</v>
      </c>
      <c r="XBS46" s="14">
        <v>58</v>
      </c>
      <c r="XBT46" s="15">
        <v>41</v>
      </c>
      <c r="XBU46" s="15">
        <v>6</v>
      </c>
      <c r="XBV46" s="19">
        <v>3.92</v>
      </c>
      <c r="XBW46" s="14">
        <v>56</v>
      </c>
      <c r="XBX46" s="15">
        <v>46</v>
      </c>
      <c r="XBY46" s="15">
        <v>6</v>
      </c>
      <c r="XBZ46" s="19">
        <v>3.1</v>
      </c>
      <c r="XCA46" s="14">
        <v>57</v>
      </c>
      <c r="XCB46" s="15">
        <v>6</v>
      </c>
      <c r="XCC46" s="19">
        <v>3.61</v>
      </c>
      <c r="XCD46" s="14">
        <v>52</v>
      </c>
      <c r="XCE46" s="15">
        <v>5</v>
      </c>
      <c r="XCF46" s="19">
        <v>6.53</v>
      </c>
      <c r="XCG46" s="14">
        <v>52</v>
      </c>
      <c r="XCH46" s="15">
        <v>6</v>
      </c>
      <c r="XCI46" s="19">
        <v>6.47</v>
      </c>
      <c r="XCJ46" s="14">
        <v>49</v>
      </c>
      <c r="XCK46" s="15">
        <v>6</v>
      </c>
      <c r="XCL46" s="19">
        <v>6.9</v>
      </c>
      <c r="XCM46" s="14">
        <v>52</v>
      </c>
      <c r="XCN46" s="15">
        <v>6</v>
      </c>
      <c r="XCO46" s="19">
        <v>6</v>
      </c>
      <c r="XEZ46" s="12" t="s">
        <v>117</v>
      </c>
      <c r="XFA46" s="12" t="s">
        <v>118</v>
      </c>
      <c r="XFB46" s="18" t="s">
        <v>119</v>
      </c>
    </row>
    <row r="47" spans="1:40 16284:16382" x14ac:dyDescent="0.25">
      <c r="A47" s="12" t="s">
        <v>111</v>
      </c>
      <c r="B47" s="12" t="s">
        <v>112</v>
      </c>
      <c r="C47" s="18" t="s">
        <v>50</v>
      </c>
      <c r="D47" s="28">
        <f>VLOOKUP($A47,'CPI Timeseries 2012 - 2020'!$A$1:$AH$181,MATCH(CONCATENATE("CPI score ",$B$2),'CPI Timeseries 2012 - 2020'!$A$1:$AH$1,0),0)</f>
        <v>57</v>
      </c>
      <c r="E47" s="28">
        <f>VLOOKUP($A47,'CPI Timeseries 2012 - 2020'!$A$1:$AH$181,MATCH(CONCATENATE("CPI score ",($B$3)),'CPI Timeseries 2012 - 2020'!$A$1:$AH$1,0),0)</f>
        <v>56</v>
      </c>
      <c r="F47" s="29">
        <f t="shared" si="0"/>
        <v>1</v>
      </c>
      <c r="G47" s="30">
        <f>VLOOKUP($A47,'CPI Timeseries 2012 - 2020'!$A$1:$AH$181,MATCH(CONCATENATE("Rank ",$B$2),'CPI Timeseries 2012 - 2020'!$A$1:$AH$1,0),0)</f>
        <v>42</v>
      </c>
      <c r="H47" s="31">
        <f>VLOOKUP($A47,'CPI Timeseries 2012 - 2020'!$A$1:$AH$181,MATCH(CONCATENATE("Rank ",($B$3)),'CPI Timeseries 2012 - 2020'!$A$1:$AH$1,0),0)</f>
        <v>44</v>
      </c>
      <c r="I47" s="34">
        <f t="shared" si="1"/>
        <v>-2</v>
      </c>
      <c r="V47" s="33" t="str">
        <v>Vanuatu</v>
      </c>
      <c r="W47" s="33" t="str">
        <v>VUT</v>
      </c>
      <c r="X47" s="33" t="str">
        <v>AP</v>
      </c>
      <c r="Y47" s="33">
        <v>43</v>
      </c>
      <c r="Z47" s="33">
        <v>46</v>
      </c>
      <c r="AA47" s="39">
        <v>-3</v>
      </c>
      <c r="AB47" s="33">
        <v>75</v>
      </c>
      <c r="AC47" s="33">
        <v>64</v>
      </c>
      <c r="AD47" s="39">
        <v>11</v>
      </c>
      <c r="AF47" t="str">
        <v>Slovakia</v>
      </c>
      <c r="AG47" t="str">
        <v>SVK</v>
      </c>
      <c r="AH47" t="str">
        <v>WE/EU</v>
      </c>
      <c r="AI47">
        <v>49</v>
      </c>
      <c r="AJ47">
        <v>50</v>
      </c>
      <c r="AK47" s="39">
        <v>-1</v>
      </c>
      <c r="AL47">
        <v>60</v>
      </c>
      <c r="AM47">
        <v>59</v>
      </c>
      <c r="AN47" s="39">
        <v>1</v>
      </c>
      <c r="XBH47" s="12" t="s">
        <v>120</v>
      </c>
      <c r="XBI47" s="12" t="s">
        <v>121</v>
      </c>
      <c r="XBJ47" s="18" t="s">
        <v>25</v>
      </c>
      <c r="XBK47" s="14">
        <v>56</v>
      </c>
      <c r="XBL47" s="20">
        <v>45</v>
      </c>
      <c r="XBM47" s="20">
        <v>10</v>
      </c>
      <c r="XBN47" s="21">
        <v>1.3857079999999999</v>
      </c>
      <c r="XBO47" s="14">
        <v>58</v>
      </c>
      <c r="XBP47" s="15">
        <v>41</v>
      </c>
      <c r="XBQ47" s="15">
        <v>10</v>
      </c>
      <c r="XBR47" s="16">
        <v>1.8450500000000001</v>
      </c>
      <c r="XBS47" s="14">
        <v>60</v>
      </c>
      <c r="XBT47" s="15">
        <v>36</v>
      </c>
      <c r="XBU47" s="15">
        <v>10</v>
      </c>
      <c r="XBV47" s="19">
        <v>1.69</v>
      </c>
      <c r="XBW47" s="14">
        <v>60</v>
      </c>
      <c r="XBX47" s="15">
        <v>36</v>
      </c>
      <c r="XBY47" s="15">
        <v>10</v>
      </c>
      <c r="XBZ47" s="19">
        <v>1.36</v>
      </c>
      <c r="XCA47" s="14">
        <v>62</v>
      </c>
      <c r="XCB47" s="15">
        <v>10</v>
      </c>
      <c r="XCC47" s="19">
        <v>1.77</v>
      </c>
      <c r="XCD47" s="14">
        <v>63</v>
      </c>
      <c r="XCE47" s="15">
        <v>9</v>
      </c>
      <c r="XCF47" s="19">
        <v>2.59</v>
      </c>
      <c r="XCG47" s="14">
        <v>61</v>
      </c>
      <c r="XCH47" s="15">
        <v>9</v>
      </c>
      <c r="XCI47" s="19">
        <v>2.7</v>
      </c>
      <c r="XCJ47" s="14">
        <v>60</v>
      </c>
      <c r="XCK47" s="15">
        <v>10</v>
      </c>
      <c r="XCL47" s="19">
        <v>2.2999999999999998</v>
      </c>
      <c r="XCM47" s="14">
        <v>58</v>
      </c>
      <c r="XCN47" s="15">
        <v>10</v>
      </c>
      <c r="XCO47" s="19">
        <v>2</v>
      </c>
      <c r="XEZ47" s="12" t="s">
        <v>120</v>
      </c>
      <c r="XFA47" s="12" t="s">
        <v>121</v>
      </c>
      <c r="XFB47" s="18" t="s">
        <v>25</v>
      </c>
    </row>
    <row r="48" spans="1:40 16284:16382" x14ac:dyDescent="0.25">
      <c r="A48" s="12" t="s">
        <v>113</v>
      </c>
      <c r="B48" s="12" t="s">
        <v>114</v>
      </c>
      <c r="C48" s="18" t="s">
        <v>25</v>
      </c>
      <c r="D48" s="28">
        <f>VLOOKUP($A48,'CPI Timeseries 2012 - 2020'!$A$1:$AH$181,MATCH(CONCATENATE("CPI score ",$B$2),'CPI Timeseries 2012 - 2020'!$A$1:$AH$1,0),0)</f>
        <v>57</v>
      </c>
      <c r="E48" s="28">
        <f>VLOOKUP($A48,'CPI Timeseries 2012 - 2020'!$A$1:$AH$181,MATCH(CONCATENATE("CPI score ",($B$3)),'CPI Timeseries 2012 - 2020'!$A$1:$AH$1,0),0)</f>
        <v>58</v>
      </c>
      <c r="F48" s="29">
        <f t="shared" si="0"/>
        <v>-1</v>
      </c>
      <c r="G48" s="30">
        <f>VLOOKUP($A48,'CPI Timeseries 2012 - 2020'!$A$1:$AH$181,MATCH(CONCATENATE("Rank ",$B$2),'CPI Timeseries 2012 - 2020'!$A$1:$AH$1,0),0)</f>
        <v>42</v>
      </c>
      <c r="H48" s="31">
        <f>VLOOKUP($A48,'CPI Timeseries 2012 - 2020'!$A$1:$AH$181,MATCH(CONCATENATE("Rank ",($B$3)),'CPI Timeseries 2012 - 2020'!$A$1:$AH$1,0),0)</f>
        <v>41</v>
      </c>
      <c r="I48" s="34">
        <f t="shared" si="1"/>
        <v>1</v>
      </c>
      <c r="V48" s="33" t="str">
        <v>Argentina</v>
      </c>
      <c r="W48" s="33" t="str">
        <v>ARG</v>
      </c>
      <c r="X48" s="33" t="str">
        <v>AME</v>
      </c>
      <c r="Y48" s="33">
        <v>42</v>
      </c>
      <c r="Z48" s="33">
        <v>45</v>
      </c>
      <c r="AA48" s="39">
        <v>-3</v>
      </c>
      <c r="AB48" s="33">
        <v>78</v>
      </c>
      <c r="AC48" s="33">
        <v>66</v>
      </c>
      <c r="AD48" s="39">
        <v>12</v>
      </c>
      <c r="AF48" t="str">
        <v>Belarus</v>
      </c>
      <c r="AG48" t="str">
        <v>BLR</v>
      </c>
      <c r="AH48" t="str">
        <v>ECA</v>
      </c>
      <c r="AI48">
        <v>47</v>
      </c>
      <c r="AJ48">
        <v>45</v>
      </c>
      <c r="AK48" s="39">
        <v>2</v>
      </c>
      <c r="AL48">
        <v>63</v>
      </c>
      <c r="AM48">
        <v>66</v>
      </c>
      <c r="AN48" s="39">
        <v>-3</v>
      </c>
      <c r="XBH48" s="12" t="s">
        <v>122</v>
      </c>
      <c r="XBI48" s="12" t="s">
        <v>123</v>
      </c>
      <c r="XBJ48" s="18" t="s">
        <v>50</v>
      </c>
      <c r="XBK48" s="14">
        <v>56</v>
      </c>
      <c r="XBL48" s="20">
        <v>45</v>
      </c>
      <c r="XBM48" s="20">
        <v>3</v>
      </c>
      <c r="XBN48" s="21">
        <v>4.1666049999999997</v>
      </c>
      <c r="XBO48" s="14">
        <v>55</v>
      </c>
      <c r="XBP48" s="15">
        <v>48</v>
      </c>
      <c r="XBQ48" s="15">
        <v>3</v>
      </c>
      <c r="XBR48" s="16">
        <v>4.154687</v>
      </c>
      <c r="XBS48" s="14">
        <v>55</v>
      </c>
      <c r="XBT48" s="15">
        <v>50</v>
      </c>
      <c r="XBU48" s="15">
        <v>3</v>
      </c>
      <c r="XBV48" s="19">
        <v>4.2699999999999996</v>
      </c>
      <c r="XBW48" s="14">
        <v>55</v>
      </c>
      <c r="XBX48" s="15">
        <v>48</v>
      </c>
      <c r="XBY48" s="15">
        <v>3</v>
      </c>
      <c r="XBZ48" s="19">
        <v>4.2699999999999996</v>
      </c>
      <c r="XCA48" s="14">
        <v>60</v>
      </c>
      <c r="XCB48" s="15">
        <v>3</v>
      </c>
      <c r="XCC48" s="19">
        <v>6.8</v>
      </c>
      <c r="XCD48" s="14"/>
      <c r="XCE48" s="15"/>
      <c r="XCF48" s="19"/>
      <c r="XCG48" s="14">
        <v>71</v>
      </c>
      <c r="XCH48" s="15">
        <v>3</v>
      </c>
      <c r="XCI48" s="19">
        <v>0.84</v>
      </c>
      <c r="XCJ48" s="14">
        <v>71</v>
      </c>
      <c r="XCK48" s="15">
        <v>3</v>
      </c>
      <c r="XCL48" s="19">
        <v>0.8</v>
      </c>
      <c r="XCM48" s="14">
        <v>71</v>
      </c>
      <c r="XCN48" s="15">
        <v>3</v>
      </c>
      <c r="XCO48" s="19">
        <v>0.8</v>
      </c>
      <c r="XEZ48" s="12" t="s">
        <v>122</v>
      </c>
      <c r="XFA48" s="12" t="s">
        <v>123</v>
      </c>
      <c r="XFB48" s="18" t="s">
        <v>50</v>
      </c>
    </row>
    <row r="49" spans="1:40 16284:16382" x14ac:dyDescent="0.25">
      <c r="A49" s="12" t="s">
        <v>115</v>
      </c>
      <c r="B49" s="12" t="s">
        <v>116</v>
      </c>
      <c r="C49" s="18" t="s">
        <v>25</v>
      </c>
      <c r="D49" s="28">
        <f>VLOOKUP($A49,'CPI Timeseries 2012 - 2020'!$A$1:$AH$181,MATCH(CONCATENATE("CPI score ",$B$2),'CPI Timeseries 2012 - 2020'!$A$1:$AH$1,0),0)</f>
        <v>57</v>
      </c>
      <c r="E49" s="28">
        <f>VLOOKUP($A49,'CPI Timeseries 2012 - 2020'!$A$1:$AH$181,MATCH(CONCATENATE("CPI score ",($B$3)),'CPI Timeseries 2012 - 2020'!$A$1:$AH$1,0),0)</f>
        <v>56</v>
      </c>
      <c r="F49" s="29">
        <f t="shared" si="0"/>
        <v>1</v>
      </c>
      <c r="G49" s="30">
        <f>VLOOKUP($A49,'CPI Timeseries 2012 - 2020'!$A$1:$AH$181,MATCH(CONCATENATE("Rank ",$B$2),'CPI Timeseries 2012 - 2020'!$A$1:$AH$1,0),0)</f>
        <v>42</v>
      </c>
      <c r="H49" s="31">
        <f>VLOOKUP($A49,'CPI Timeseries 2012 - 2020'!$A$1:$AH$181,MATCH(CONCATENATE("Rank ",($B$3)),'CPI Timeseries 2012 - 2020'!$A$1:$AH$1,0),0)</f>
        <v>44</v>
      </c>
      <c r="I49" s="34">
        <f t="shared" si="1"/>
        <v>-2</v>
      </c>
      <c r="V49" s="33" t="str">
        <v>China</v>
      </c>
      <c r="W49" s="33" t="str">
        <v>CHN</v>
      </c>
      <c r="X49" s="33" t="str">
        <v>AP</v>
      </c>
      <c r="Y49" s="33">
        <v>42</v>
      </c>
      <c r="Z49" s="33">
        <v>41</v>
      </c>
      <c r="AA49" s="39">
        <v>1</v>
      </c>
      <c r="AB49" s="33">
        <v>78</v>
      </c>
      <c r="AC49" s="33">
        <v>80</v>
      </c>
      <c r="AD49" s="39">
        <v>-2</v>
      </c>
      <c r="AF49" t="str">
        <v>Cuba</v>
      </c>
      <c r="AG49" t="str">
        <v>CUB</v>
      </c>
      <c r="AH49" t="str">
        <v>AME</v>
      </c>
      <c r="AI49">
        <v>47</v>
      </c>
      <c r="AJ49">
        <v>48</v>
      </c>
      <c r="AK49" s="39">
        <v>-1</v>
      </c>
      <c r="AL49">
        <v>63</v>
      </c>
      <c r="AM49">
        <v>60</v>
      </c>
      <c r="AN49" s="39">
        <v>3</v>
      </c>
      <c r="XBH49" s="12" t="s">
        <v>124</v>
      </c>
      <c r="XBI49" s="12" t="s">
        <v>125</v>
      </c>
      <c r="XBJ49" s="18" t="s">
        <v>50</v>
      </c>
      <c r="XBK49" s="14">
        <v>55</v>
      </c>
      <c r="XBL49" s="20">
        <v>48</v>
      </c>
      <c r="XBM49" s="20">
        <v>3</v>
      </c>
      <c r="XBN49" s="21">
        <v>1.976205</v>
      </c>
      <c r="XBO49" s="14">
        <v>55</v>
      </c>
      <c r="XBP49" s="15">
        <v>48</v>
      </c>
      <c r="XBQ49" s="15">
        <v>3</v>
      </c>
      <c r="XBR49" s="16">
        <v>2.1648239999999999</v>
      </c>
      <c r="XBS49" s="14">
        <v>57</v>
      </c>
      <c r="XBT49" s="15">
        <v>45</v>
      </c>
      <c r="XBU49" s="15">
        <v>3</v>
      </c>
      <c r="XBV49" s="19">
        <v>2.5499999999999998</v>
      </c>
      <c r="XBW49" s="14">
        <v>57</v>
      </c>
      <c r="XBX49" s="15">
        <v>42</v>
      </c>
      <c r="XBY49" s="15">
        <v>3</v>
      </c>
      <c r="XBZ49" s="19">
        <v>2.5499999999999998</v>
      </c>
      <c r="XCA49" s="14">
        <v>59</v>
      </c>
      <c r="XCB49" s="15">
        <v>3</v>
      </c>
      <c r="XCC49" s="19">
        <v>0.85</v>
      </c>
      <c r="XCD49" s="14"/>
      <c r="XCE49" s="15"/>
      <c r="XCF49" s="19"/>
      <c r="XCG49" s="14">
        <v>58</v>
      </c>
      <c r="XCH49" s="15">
        <v>3</v>
      </c>
      <c r="XCI49" s="19">
        <v>2.34</v>
      </c>
      <c r="XCJ49" s="14">
        <v>58</v>
      </c>
      <c r="XCK49" s="15">
        <v>3</v>
      </c>
      <c r="XCL49" s="19">
        <v>2.2999999999999998</v>
      </c>
      <c r="XCM49" s="14">
        <v>58</v>
      </c>
      <c r="XCN49" s="15">
        <v>3</v>
      </c>
      <c r="XCO49" s="19">
        <v>2.2999999999999998</v>
      </c>
      <c r="XEZ49" s="12" t="s">
        <v>124</v>
      </c>
      <c r="XFA49" s="12" t="s">
        <v>125</v>
      </c>
      <c r="XFB49" s="18" t="s">
        <v>50</v>
      </c>
    </row>
    <row r="50" spans="1:40 16284:16382" x14ac:dyDescent="0.25">
      <c r="A50" s="12" t="s">
        <v>117</v>
      </c>
      <c r="B50" s="12" t="s">
        <v>118</v>
      </c>
      <c r="C50" s="18" t="s">
        <v>119</v>
      </c>
      <c r="D50" s="28">
        <f>VLOOKUP($A50,'CPI Timeseries 2012 - 2020'!$A$1:$AH$181,MATCH(CONCATENATE("CPI score ",$B$2),'CPI Timeseries 2012 - 2020'!$A$1:$AH$1,0),0)</f>
        <v>56</v>
      </c>
      <c r="E50" s="28">
        <f>VLOOKUP($A50,'CPI Timeseries 2012 - 2020'!$A$1:$AH$181,MATCH(CONCATENATE("CPI score ",($B$3)),'CPI Timeseries 2012 - 2020'!$A$1:$AH$1,0),0)</f>
        <v>56</v>
      </c>
      <c r="F50" s="29">
        <f t="shared" si="0"/>
        <v>0</v>
      </c>
      <c r="G50" s="30">
        <f>VLOOKUP($A50,'CPI Timeseries 2012 - 2020'!$A$1:$AH$181,MATCH(CONCATENATE("Rank ",$B$2),'CPI Timeseries 2012 - 2020'!$A$1:$AH$1,0),0)</f>
        <v>45</v>
      </c>
      <c r="H50" s="31">
        <f>VLOOKUP($A50,'CPI Timeseries 2012 - 2020'!$A$1:$AH$181,MATCH(CONCATENATE("Rank ",($B$3)),'CPI Timeseries 2012 - 2020'!$A$1:$AH$1,0),0)</f>
        <v>44</v>
      </c>
      <c r="I50" s="34">
        <f t="shared" si="1"/>
        <v>1</v>
      </c>
      <c r="V50" s="33" t="str">
        <v>Kuwait</v>
      </c>
      <c r="W50" s="33" t="str">
        <v>KWT</v>
      </c>
      <c r="X50" s="33" t="str">
        <v>MENA</v>
      </c>
      <c r="Y50" s="33">
        <v>42</v>
      </c>
      <c r="Z50" s="33">
        <v>40</v>
      </c>
      <c r="AA50" s="39">
        <v>2</v>
      </c>
      <c r="AB50" s="33">
        <v>78</v>
      </c>
      <c r="AC50" s="33">
        <v>85</v>
      </c>
      <c r="AD50" s="39">
        <v>-7</v>
      </c>
      <c r="AF50" t="str">
        <v>Sao Tome and Principe</v>
      </c>
      <c r="AG50" t="str">
        <v>STP</v>
      </c>
      <c r="AH50" t="str">
        <v>SSA</v>
      </c>
      <c r="AI50">
        <v>47</v>
      </c>
      <c r="AJ50">
        <v>46</v>
      </c>
      <c r="AK50" s="39">
        <v>1</v>
      </c>
      <c r="AL50">
        <v>63</v>
      </c>
      <c r="AM50">
        <v>64</v>
      </c>
      <c r="AN50" s="39">
        <v>-1</v>
      </c>
      <c r="XBH50" s="12" t="s">
        <v>126</v>
      </c>
      <c r="XBI50" s="12" t="s">
        <v>127</v>
      </c>
      <c r="XBJ50" s="18" t="s">
        <v>25</v>
      </c>
      <c r="XBK50" s="14">
        <v>54</v>
      </c>
      <c r="XBL50" s="20">
        <v>49</v>
      </c>
      <c r="XBM50" s="20">
        <v>10</v>
      </c>
      <c r="XBN50" s="21">
        <v>1.098983</v>
      </c>
      <c r="XBO50" s="14">
        <v>56</v>
      </c>
      <c r="XBP50" s="15">
        <v>44</v>
      </c>
      <c r="XBQ50" s="15">
        <v>10</v>
      </c>
      <c r="XBR50" s="16">
        <v>1.868036</v>
      </c>
      <c r="XBS50" s="14">
        <v>59</v>
      </c>
      <c r="XBT50" s="15">
        <v>38</v>
      </c>
      <c r="XBU50" s="15">
        <v>10</v>
      </c>
      <c r="XBV50" s="19">
        <v>2.2799999999999998</v>
      </c>
      <c r="XBW50" s="14">
        <v>57</v>
      </c>
      <c r="XBX50" s="15">
        <v>42</v>
      </c>
      <c r="XBY50" s="15">
        <v>10</v>
      </c>
      <c r="XBZ50" s="19">
        <v>1.98</v>
      </c>
      <c r="XCA50" s="14">
        <v>55</v>
      </c>
      <c r="XCB50" s="15">
        <v>9</v>
      </c>
      <c r="XCC50" s="19">
        <v>2.2400000000000002</v>
      </c>
      <c r="XCD50" s="14">
        <v>56</v>
      </c>
      <c r="XCE50" s="15">
        <v>9</v>
      </c>
      <c r="XCF50" s="19">
        <v>2.21</v>
      </c>
      <c r="XCG50" s="14">
        <v>51</v>
      </c>
      <c r="XCH50" s="15">
        <v>9</v>
      </c>
      <c r="XCI50" s="19">
        <v>2.94</v>
      </c>
      <c r="XCJ50" s="14">
        <v>48</v>
      </c>
      <c r="XCK50" s="15">
        <v>10</v>
      </c>
      <c r="XCL50" s="19">
        <v>3</v>
      </c>
      <c r="XCM50" s="14">
        <v>49</v>
      </c>
      <c r="XCN50" s="15">
        <v>10</v>
      </c>
      <c r="XCO50" s="19">
        <v>2.9</v>
      </c>
      <c r="XEZ50" s="12" t="s">
        <v>126</v>
      </c>
      <c r="XFA50" s="12" t="s">
        <v>127</v>
      </c>
      <c r="XFB50" s="18" t="s">
        <v>25</v>
      </c>
    </row>
    <row r="51" spans="1:40 16284:16382" x14ac:dyDescent="0.25">
      <c r="A51" s="12" t="s">
        <v>120</v>
      </c>
      <c r="B51" s="12" t="s">
        <v>121</v>
      </c>
      <c r="C51" s="18" t="s">
        <v>25</v>
      </c>
      <c r="D51" s="28">
        <f>VLOOKUP($A51,'CPI Timeseries 2012 - 2020'!$A$1:$AH$181,MATCH(CONCATENATE("CPI score ",$B$2),'CPI Timeseries 2012 - 2020'!$A$1:$AH$1,0),0)</f>
        <v>56</v>
      </c>
      <c r="E51" s="28">
        <f>VLOOKUP($A51,'CPI Timeseries 2012 - 2020'!$A$1:$AH$181,MATCH(CONCATENATE("CPI score ",($B$3)),'CPI Timeseries 2012 - 2020'!$A$1:$AH$1,0),0)</f>
        <v>58</v>
      </c>
      <c r="F51" s="29">
        <f t="shared" si="0"/>
        <v>-2</v>
      </c>
      <c r="G51" s="30">
        <f>VLOOKUP($A51,'CPI Timeseries 2012 - 2020'!$A$1:$AH$181,MATCH(CONCATENATE("Rank ",$B$2),'CPI Timeseries 2012 - 2020'!$A$1:$AH$1,0),0)</f>
        <v>45</v>
      </c>
      <c r="H51" s="31">
        <f>VLOOKUP($A51,'CPI Timeseries 2012 - 2020'!$A$1:$AH$181,MATCH(CONCATENATE("Rank ",($B$3)),'CPI Timeseries 2012 - 2020'!$A$1:$AH$1,0),0)</f>
        <v>41</v>
      </c>
      <c r="I51" s="34">
        <f t="shared" si="1"/>
        <v>4</v>
      </c>
      <c r="V51" s="33" t="str">
        <v>Guyana</v>
      </c>
      <c r="W51" s="33" t="str">
        <v>GUY</v>
      </c>
      <c r="X51" s="33" t="str">
        <v>AME</v>
      </c>
      <c r="Y51" s="33">
        <v>41</v>
      </c>
      <c r="Z51" s="33">
        <v>40</v>
      </c>
      <c r="AA51" s="39">
        <v>1</v>
      </c>
      <c r="AB51" s="33">
        <v>83</v>
      </c>
      <c r="AC51" s="33">
        <v>85</v>
      </c>
      <c r="AD51" s="39">
        <v>-2</v>
      </c>
      <c r="AF51" t="str">
        <v>Montenegro</v>
      </c>
      <c r="AG51" t="str">
        <v>MNE</v>
      </c>
      <c r="AH51" t="str">
        <v>ECA</v>
      </c>
      <c r="AI51">
        <v>45</v>
      </c>
      <c r="AJ51">
        <v>45</v>
      </c>
      <c r="AK51" s="39">
        <v>0</v>
      </c>
      <c r="AL51">
        <v>67</v>
      </c>
      <c r="AM51">
        <v>66</v>
      </c>
      <c r="AN51" s="39">
        <v>1</v>
      </c>
      <c r="XBH51" s="12" t="s">
        <v>128</v>
      </c>
      <c r="XBI51" s="12" t="s">
        <v>129</v>
      </c>
      <c r="XBJ51" s="18" t="s">
        <v>69</v>
      </c>
      <c r="XBK51" s="14">
        <v>54</v>
      </c>
      <c r="XBL51" s="20">
        <v>49</v>
      </c>
      <c r="XBM51" s="20">
        <v>6</v>
      </c>
      <c r="XBN51" s="21">
        <v>7.4725440000000001</v>
      </c>
      <c r="XBO51" s="14">
        <v>52</v>
      </c>
      <c r="XBP51" s="15">
        <v>56</v>
      </c>
      <c r="XBQ51" s="15">
        <v>6</v>
      </c>
      <c r="XBR51" s="16">
        <v>9.7789979999999996</v>
      </c>
      <c r="XBS51" s="14">
        <v>52</v>
      </c>
      <c r="XBT51" s="15">
        <v>53</v>
      </c>
      <c r="XBU51" s="15">
        <v>6</v>
      </c>
      <c r="XBV51" s="19">
        <v>9.4600000000000009</v>
      </c>
      <c r="XBW51" s="14">
        <v>44</v>
      </c>
      <c r="XBX51" s="15">
        <v>68</v>
      </c>
      <c r="XBY51" s="15">
        <v>5</v>
      </c>
      <c r="XBZ51" s="19">
        <v>7</v>
      </c>
      <c r="XCA51" s="14">
        <v>45</v>
      </c>
      <c r="XCB51" s="15">
        <v>5</v>
      </c>
      <c r="XCC51" s="19">
        <v>7.07</v>
      </c>
      <c r="XCD51" s="14">
        <v>45</v>
      </c>
      <c r="XCE51" s="15">
        <v>5</v>
      </c>
      <c r="XCF51" s="19">
        <v>6.69</v>
      </c>
      <c r="XCG51" s="14">
        <v>45</v>
      </c>
      <c r="XCH51" s="15">
        <v>5</v>
      </c>
      <c r="XCI51" s="19">
        <v>6.55</v>
      </c>
      <c r="XCJ51" s="14">
        <v>47</v>
      </c>
      <c r="XCK51" s="15">
        <v>5</v>
      </c>
      <c r="XCL51" s="19">
        <v>7.8</v>
      </c>
      <c r="XCM51" s="14">
        <v>47</v>
      </c>
      <c r="XCN51" s="15">
        <v>5</v>
      </c>
      <c r="XCO51" s="19">
        <v>7.6</v>
      </c>
      <c r="XEZ51" s="12" t="s">
        <v>128</v>
      </c>
      <c r="XFA51" s="12" t="s">
        <v>129</v>
      </c>
      <c r="XFB51" s="18" t="s">
        <v>69</v>
      </c>
    </row>
    <row r="52" spans="1:40 16284:16382" x14ac:dyDescent="0.25">
      <c r="A52" s="12" t="s">
        <v>122</v>
      </c>
      <c r="B52" s="12" t="s">
        <v>123</v>
      </c>
      <c r="C52" s="18" t="s">
        <v>50</v>
      </c>
      <c r="D52" s="28">
        <f>VLOOKUP($A52,'CPI Timeseries 2012 - 2020'!$A$1:$AH$181,MATCH(CONCATENATE("CPI score ",$B$2),'CPI Timeseries 2012 - 2020'!$A$1:$AH$1,0),0)</f>
        <v>56</v>
      </c>
      <c r="E52" s="28">
        <f>VLOOKUP($A52,'CPI Timeseries 2012 - 2020'!$A$1:$AH$181,MATCH(CONCATENATE("CPI score ",($B$3)),'CPI Timeseries 2012 - 2020'!$A$1:$AH$1,0),0)</f>
        <v>55</v>
      </c>
      <c r="F52" s="29">
        <f t="shared" si="0"/>
        <v>1</v>
      </c>
      <c r="G52" s="30">
        <f>VLOOKUP($A52,'CPI Timeseries 2012 - 2020'!$A$1:$AH$181,MATCH(CONCATENATE("Rank ",$B$2),'CPI Timeseries 2012 - 2020'!$A$1:$AH$1,0),0)</f>
        <v>45</v>
      </c>
      <c r="H52" s="31">
        <f>VLOOKUP($A52,'CPI Timeseries 2012 - 2020'!$A$1:$AH$181,MATCH(CONCATENATE("Rank ",($B$3)),'CPI Timeseries 2012 - 2020'!$A$1:$AH$1,0),0)</f>
        <v>48</v>
      </c>
      <c r="I52" s="34">
        <f t="shared" si="1"/>
        <v>-3</v>
      </c>
      <c r="V52" s="33" t="str">
        <v>Lesotho</v>
      </c>
      <c r="W52" s="33" t="str">
        <v>LSO</v>
      </c>
      <c r="X52" s="33" t="str">
        <v>SSA</v>
      </c>
      <c r="Y52" s="33">
        <v>41</v>
      </c>
      <c r="Z52" s="33">
        <v>40</v>
      </c>
      <c r="AA52" s="39">
        <v>1</v>
      </c>
      <c r="AB52" s="33">
        <v>83</v>
      </c>
      <c r="AC52" s="33">
        <v>85</v>
      </c>
      <c r="AD52" s="39">
        <v>-2</v>
      </c>
      <c r="AF52" t="str">
        <v>Senegal</v>
      </c>
      <c r="AG52" t="str">
        <v>SEN</v>
      </c>
      <c r="AH52" t="str">
        <v>SSA</v>
      </c>
      <c r="AI52">
        <v>45</v>
      </c>
      <c r="AJ52">
        <v>45</v>
      </c>
      <c r="AK52" s="39">
        <v>0</v>
      </c>
      <c r="AL52">
        <v>67</v>
      </c>
      <c r="AM52">
        <v>66</v>
      </c>
      <c r="AN52" s="39">
        <v>1</v>
      </c>
      <c r="XBH52" s="12" t="s">
        <v>130</v>
      </c>
      <c r="XBI52" s="12" t="s">
        <v>131</v>
      </c>
      <c r="XBJ52" s="18" t="s">
        <v>82</v>
      </c>
      <c r="XBK52" s="14">
        <v>54</v>
      </c>
      <c r="XBL52" s="20">
        <v>49</v>
      </c>
      <c r="XBM52" s="20">
        <v>7</v>
      </c>
      <c r="XBN52" s="21">
        <v>3.3929200000000002</v>
      </c>
      <c r="XBO52" s="14">
        <v>53</v>
      </c>
      <c r="XBP52" s="15">
        <v>51</v>
      </c>
      <c r="XBQ52" s="15">
        <v>7</v>
      </c>
      <c r="XBR52" s="16">
        <v>4.754766</v>
      </c>
      <c r="XBS52" s="14">
        <v>56</v>
      </c>
      <c r="XBT52" s="15">
        <v>48</v>
      </c>
      <c r="XBU52" s="15">
        <v>6</v>
      </c>
      <c r="XBV52" s="19">
        <v>6.07</v>
      </c>
      <c r="XBW52" s="14">
        <v>55</v>
      </c>
      <c r="XBX52" s="15">
        <v>48</v>
      </c>
      <c r="XBY52" s="15">
        <v>6</v>
      </c>
      <c r="XBZ52" s="19">
        <v>6</v>
      </c>
      <c r="XCA52" s="14">
        <v>54</v>
      </c>
      <c r="XCB52" s="15">
        <v>6</v>
      </c>
      <c r="XCC52" s="19">
        <v>5.07</v>
      </c>
      <c r="XCD52" s="14">
        <v>54</v>
      </c>
      <c r="XCE52" s="15">
        <v>5</v>
      </c>
      <c r="XCF52" s="19">
        <v>6.42</v>
      </c>
      <c r="XCG52" s="14">
        <v>49</v>
      </c>
      <c r="XCH52" s="15">
        <v>4</v>
      </c>
      <c r="XCI52" s="19">
        <v>3.23</v>
      </c>
      <c r="XCJ52" s="14">
        <v>53</v>
      </c>
      <c r="XCK52" s="15">
        <v>5</v>
      </c>
      <c r="XCL52" s="19">
        <v>5.7</v>
      </c>
      <c r="XCM52" s="14">
        <v>53</v>
      </c>
      <c r="XCN52" s="15">
        <v>5</v>
      </c>
      <c r="XCO52" s="19">
        <v>6.3</v>
      </c>
      <c r="XEZ52" s="12" t="s">
        <v>130</v>
      </c>
      <c r="XFA52" s="12" t="s">
        <v>131</v>
      </c>
      <c r="XFB52" s="18" t="s">
        <v>82</v>
      </c>
    </row>
    <row r="53" spans="1:40 16284:16382" x14ac:dyDescent="0.25">
      <c r="A53" s="12" t="s">
        <v>124</v>
      </c>
      <c r="B53" s="12" t="s">
        <v>125</v>
      </c>
      <c r="C53" s="18" t="s">
        <v>50</v>
      </c>
      <c r="D53" s="28">
        <f>VLOOKUP($A53,'CPI Timeseries 2012 - 2020'!$A$1:$AH$181,MATCH(CONCATENATE("CPI score ",$B$2),'CPI Timeseries 2012 - 2020'!$A$1:$AH$1,0),0)</f>
        <v>55</v>
      </c>
      <c r="E53" s="28">
        <f>VLOOKUP($A53,'CPI Timeseries 2012 - 2020'!$A$1:$AH$181,MATCH(CONCATENATE("CPI score ",($B$3)),'CPI Timeseries 2012 - 2020'!$A$1:$AH$1,0),0)</f>
        <v>55</v>
      </c>
      <c r="F53" s="29">
        <f t="shared" si="0"/>
        <v>0</v>
      </c>
      <c r="G53" s="30">
        <f>VLOOKUP($A53,'CPI Timeseries 2012 - 2020'!$A$1:$AH$181,MATCH(CONCATENATE("Rank ",$B$2),'CPI Timeseries 2012 - 2020'!$A$1:$AH$1,0),0)</f>
        <v>48</v>
      </c>
      <c r="H53" s="31">
        <f>VLOOKUP($A53,'CPI Timeseries 2012 - 2020'!$A$1:$AH$181,MATCH(CONCATENATE("Rank ",($B$3)),'CPI Timeseries 2012 - 2020'!$A$1:$AH$1,0),0)</f>
        <v>48</v>
      </c>
      <c r="I53" s="34">
        <f t="shared" si="1"/>
        <v>0</v>
      </c>
      <c r="V53" s="33" t="str">
        <v>India</v>
      </c>
      <c r="W53" s="33" t="str">
        <v>IND</v>
      </c>
      <c r="X53" s="33" t="str">
        <v>AP</v>
      </c>
      <c r="Y53" s="33">
        <v>40</v>
      </c>
      <c r="Z53" s="33">
        <v>41</v>
      </c>
      <c r="AA53" s="39">
        <v>-1</v>
      </c>
      <c r="AB53" s="33">
        <v>86</v>
      </c>
      <c r="AC53" s="33">
        <v>80</v>
      </c>
      <c r="AD53" s="39">
        <v>6</v>
      </c>
      <c r="AF53" t="str">
        <v>Bulgaria</v>
      </c>
      <c r="AG53" t="str">
        <v>BGR</v>
      </c>
      <c r="AH53" t="str">
        <v>WE/EU</v>
      </c>
      <c r="AI53">
        <v>44</v>
      </c>
      <c r="AJ53">
        <v>43</v>
      </c>
      <c r="AK53" s="39">
        <v>1</v>
      </c>
      <c r="AL53">
        <v>69</v>
      </c>
      <c r="AM53">
        <v>74</v>
      </c>
      <c r="AN53" s="39">
        <v>-5</v>
      </c>
      <c r="XBH53" s="12" t="s">
        <v>132</v>
      </c>
      <c r="XBI53" s="12" t="s">
        <v>133</v>
      </c>
      <c r="XBJ53" s="18" t="s">
        <v>50</v>
      </c>
      <c r="XBK53" s="14">
        <v>53</v>
      </c>
      <c r="XBL53" s="20">
        <v>52</v>
      </c>
      <c r="XBM53" s="20">
        <v>3</v>
      </c>
      <c r="XBN53" s="21">
        <v>3.481887</v>
      </c>
      <c r="XBO53" s="14">
        <v>53</v>
      </c>
      <c r="XBP53" s="15">
        <v>51</v>
      </c>
      <c r="XBQ53" s="15">
        <v>3</v>
      </c>
      <c r="XBR53" s="16">
        <v>4.3738000000000001</v>
      </c>
      <c r="XBS53" s="14">
        <v>52</v>
      </c>
      <c r="XBT53" s="15">
        <v>53</v>
      </c>
      <c r="XBU53" s="15">
        <v>3</v>
      </c>
      <c r="XBV53" s="19">
        <v>3</v>
      </c>
      <c r="XBW53" s="14">
        <v>52</v>
      </c>
      <c r="XBX53" s="15">
        <v>52</v>
      </c>
      <c r="XBY53" s="15">
        <v>3</v>
      </c>
      <c r="XBZ53" s="19">
        <v>3</v>
      </c>
      <c r="XCA53" s="14">
        <v>56</v>
      </c>
      <c r="XCB53" s="15">
        <v>3</v>
      </c>
      <c r="XCC53" s="19">
        <v>4.63</v>
      </c>
      <c r="XCD53" s="14"/>
      <c r="XCE53" s="15"/>
      <c r="XCF53" s="19"/>
      <c r="XCG53" s="14"/>
      <c r="XCH53" s="15"/>
      <c r="XCI53" s="19"/>
      <c r="XCJ53" s="14"/>
      <c r="XCK53" s="15"/>
      <c r="XCL53" s="19"/>
      <c r="XCM53" s="14"/>
      <c r="XCN53" s="15"/>
      <c r="XCO53" s="19"/>
      <c r="XEZ53" s="12" t="s">
        <v>132</v>
      </c>
      <c r="XFA53" s="12" t="s">
        <v>133</v>
      </c>
      <c r="XFB53" s="18" t="s">
        <v>50</v>
      </c>
    </row>
    <row r="54" spans="1:40 16284:16382" x14ac:dyDescent="0.25">
      <c r="A54" s="12" t="s">
        <v>126</v>
      </c>
      <c r="B54" s="12" t="s">
        <v>127</v>
      </c>
      <c r="C54" s="18" t="s">
        <v>25</v>
      </c>
      <c r="D54" s="28">
        <f>VLOOKUP($A54,'CPI Timeseries 2012 - 2020'!$A$1:$AH$181,MATCH(CONCATENATE("CPI score ",$B$2),'CPI Timeseries 2012 - 2020'!$A$1:$AH$1,0),0)</f>
        <v>54</v>
      </c>
      <c r="E54" s="28">
        <f>VLOOKUP($A54,'CPI Timeseries 2012 - 2020'!$A$1:$AH$181,MATCH(CONCATENATE("CPI score ",($B$3)),'CPI Timeseries 2012 - 2020'!$A$1:$AH$1,0),0)</f>
        <v>56</v>
      </c>
      <c r="F54" s="29">
        <f t="shared" si="0"/>
        <v>-2</v>
      </c>
      <c r="G54" s="30">
        <f>VLOOKUP($A54,'CPI Timeseries 2012 - 2020'!$A$1:$AH$181,MATCH(CONCATENATE("Rank ",$B$2),'CPI Timeseries 2012 - 2020'!$A$1:$AH$1,0),0)</f>
        <v>49</v>
      </c>
      <c r="H54" s="31">
        <f>VLOOKUP($A54,'CPI Timeseries 2012 - 2020'!$A$1:$AH$181,MATCH(CONCATENATE("Rank ",($B$3)),'CPI Timeseries 2012 - 2020'!$A$1:$AH$1,0),0)</f>
        <v>44</v>
      </c>
      <c r="I54" s="34">
        <f t="shared" si="1"/>
        <v>5</v>
      </c>
      <c r="V54" s="33" t="str">
        <v>Morocco</v>
      </c>
      <c r="W54" s="33" t="str">
        <v>MAR</v>
      </c>
      <c r="X54" s="33" t="str">
        <v>MENA</v>
      </c>
      <c r="Y54" s="33">
        <v>40</v>
      </c>
      <c r="Z54" s="33">
        <v>41</v>
      </c>
      <c r="AA54" s="39">
        <v>-1</v>
      </c>
      <c r="AB54" s="33">
        <v>86</v>
      </c>
      <c r="AC54" s="33">
        <v>80</v>
      </c>
      <c r="AD54" s="39">
        <v>6</v>
      </c>
      <c r="AF54" t="str">
        <v>Hungary</v>
      </c>
      <c r="AG54" t="str">
        <v>HUN</v>
      </c>
      <c r="AH54" t="str">
        <v>WE/EU</v>
      </c>
      <c r="AI54">
        <v>44</v>
      </c>
      <c r="AJ54">
        <v>44</v>
      </c>
      <c r="AK54" s="39">
        <v>0</v>
      </c>
      <c r="AL54">
        <v>69</v>
      </c>
      <c r="AM54">
        <v>70</v>
      </c>
      <c r="AN54" s="39">
        <v>-1</v>
      </c>
      <c r="XBH54" s="12" t="s">
        <v>134</v>
      </c>
      <c r="XBI54" s="12" t="s">
        <v>135</v>
      </c>
      <c r="XBJ54" s="18" t="s">
        <v>25</v>
      </c>
      <c r="XBK54" s="14">
        <v>53</v>
      </c>
      <c r="XBL54" s="20">
        <v>52</v>
      </c>
      <c r="XBM54" s="20">
        <v>8</v>
      </c>
      <c r="XBN54" s="21">
        <v>2.1078950000000001</v>
      </c>
      <c r="XBO54" s="14">
        <v>53</v>
      </c>
      <c r="XBP54" s="15">
        <v>51</v>
      </c>
      <c r="XBQ54" s="15">
        <v>8</v>
      </c>
      <c r="XBR54" s="16">
        <v>3.2156380000000002</v>
      </c>
      <c r="XBS54" s="14">
        <v>52</v>
      </c>
      <c r="XBT54" s="15">
        <v>53</v>
      </c>
      <c r="XBU54" s="15">
        <v>8</v>
      </c>
      <c r="XBV54" s="19">
        <v>3.29</v>
      </c>
      <c r="XBW54" s="14">
        <v>50</v>
      </c>
      <c r="XBX54" s="15">
        <v>54</v>
      </c>
      <c r="XBY54" s="15">
        <v>8</v>
      </c>
      <c r="XBZ54" s="19">
        <v>3.72</v>
      </c>
      <c r="XCA54" s="14">
        <v>47</v>
      </c>
      <c r="XCB54" s="15">
        <v>7</v>
      </c>
      <c r="XCC54" s="19">
        <v>3.34</v>
      </c>
      <c r="XCD54" s="14">
        <v>44</v>
      </c>
      <c r="XCE54" s="15">
        <v>7</v>
      </c>
      <c r="XCF54" s="19">
        <v>2.5</v>
      </c>
      <c r="XCG54" s="14">
        <v>43</v>
      </c>
      <c r="XCH54" s="15">
        <v>7</v>
      </c>
      <c r="XCI54" s="19">
        <v>2.2599999999999998</v>
      </c>
      <c r="XCJ54" s="14">
        <v>43</v>
      </c>
      <c r="XCK54" s="15">
        <v>7</v>
      </c>
      <c r="XCL54" s="19">
        <v>2.5</v>
      </c>
      <c r="XCM54" s="14">
        <v>42</v>
      </c>
      <c r="XCN54" s="15">
        <v>7</v>
      </c>
      <c r="XCO54" s="19">
        <v>2.4</v>
      </c>
      <c r="XEZ54" s="12" t="s">
        <v>134</v>
      </c>
      <c r="XFA54" s="12" t="s">
        <v>135</v>
      </c>
      <c r="XFB54" s="18" t="s">
        <v>25</v>
      </c>
    </row>
    <row r="55" spans="1:40 16284:16382" x14ac:dyDescent="0.25">
      <c r="A55" s="12" t="s">
        <v>128</v>
      </c>
      <c r="B55" s="12" t="s">
        <v>129</v>
      </c>
      <c r="C55" s="18" t="s">
        <v>69</v>
      </c>
      <c r="D55" s="28">
        <f>VLOOKUP($A55,'CPI Timeseries 2012 - 2020'!$A$1:$AH$181,MATCH(CONCATENATE("CPI score ",$B$2),'CPI Timeseries 2012 - 2020'!$A$1:$AH$1,0),0)</f>
        <v>54</v>
      </c>
      <c r="E55" s="28">
        <f>VLOOKUP($A55,'CPI Timeseries 2012 - 2020'!$A$1:$AH$181,MATCH(CONCATENATE("CPI score ",($B$3)),'CPI Timeseries 2012 - 2020'!$A$1:$AH$1,0),0)</f>
        <v>52</v>
      </c>
      <c r="F55" s="29">
        <f t="shared" si="0"/>
        <v>2</v>
      </c>
      <c r="G55" s="30">
        <f>VLOOKUP($A55,'CPI Timeseries 2012 - 2020'!$A$1:$AH$181,MATCH(CONCATENATE("Rank ",$B$2),'CPI Timeseries 2012 - 2020'!$A$1:$AH$1,0),0)</f>
        <v>49</v>
      </c>
      <c r="H55" s="31">
        <f>VLOOKUP($A55,'CPI Timeseries 2012 - 2020'!$A$1:$AH$181,MATCH(CONCATENATE("Rank ",($B$3)),'CPI Timeseries 2012 - 2020'!$A$1:$AH$1,0),0)</f>
        <v>56</v>
      </c>
      <c r="I55" s="34">
        <f t="shared" si="1"/>
        <v>-7</v>
      </c>
      <c r="V55" s="33" t="str">
        <v>Timor-Leste</v>
      </c>
      <c r="W55" s="33" t="str">
        <v>TLS</v>
      </c>
      <c r="X55" s="33" t="str">
        <v>AP</v>
      </c>
      <c r="Y55" s="33">
        <v>40</v>
      </c>
      <c r="Z55" s="33">
        <v>38</v>
      </c>
      <c r="AA55" s="39">
        <v>2</v>
      </c>
      <c r="AB55" s="33">
        <v>86</v>
      </c>
      <c r="AC55" s="33">
        <v>93</v>
      </c>
      <c r="AD55" s="39">
        <v>-7</v>
      </c>
      <c r="AF55" t="str">
        <v>Jamaica</v>
      </c>
      <c r="AG55" t="str">
        <v>JAM</v>
      </c>
      <c r="AH55" t="str">
        <v>AME</v>
      </c>
      <c r="AI55">
        <v>44</v>
      </c>
      <c r="AJ55">
        <v>43</v>
      </c>
      <c r="AK55" s="39">
        <v>1</v>
      </c>
      <c r="AL55">
        <v>69</v>
      </c>
      <c r="AM55">
        <v>74</v>
      </c>
      <c r="AN55" s="39">
        <v>-5</v>
      </c>
      <c r="XBH55" s="12" t="s">
        <v>136</v>
      </c>
      <c r="XBI55" s="12" t="s">
        <v>137</v>
      </c>
      <c r="XBJ55" s="18" t="s">
        <v>25</v>
      </c>
      <c r="XBK55" s="14">
        <v>53</v>
      </c>
      <c r="XBL55" s="20">
        <v>52</v>
      </c>
      <c r="XBM55" s="20">
        <v>6</v>
      </c>
      <c r="XBN55" s="21">
        <v>1.4229590000000001</v>
      </c>
      <c r="XBO55" s="14">
        <v>54</v>
      </c>
      <c r="XBP55" s="15">
        <v>50</v>
      </c>
      <c r="XBQ55" s="15">
        <v>6</v>
      </c>
      <c r="XBR55" s="16">
        <v>1.551156</v>
      </c>
      <c r="XBS55" s="14">
        <v>54</v>
      </c>
      <c r="XBT55" s="15">
        <v>51</v>
      </c>
      <c r="XBU55" s="15">
        <v>5</v>
      </c>
      <c r="XBV55" s="19">
        <v>1.39</v>
      </c>
      <c r="XBW55" s="14">
        <v>56</v>
      </c>
      <c r="XBX55" s="15">
        <v>46</v>
      </c>
      <c r="XBY55" s="15">
        <v>5</v>
      </c>
      <c r="XBZ55" s="19">
        <v>1.18</v>
      </c>
      <c r="XCA55" s="14">
        <v>55</v>
      </c>
      <c r="XCB55" s="15">
        <v>5</v>
      </c>
      <c r="XCC55" s="19">
        <v>1.39</v>
      </c>
      <c r="XCD55" s="14">
        <v>60</v>
      </c>
      <c r="XCE55" s="15">
        <v>4</v>
      </c>
      <c r="XCF55" s="19">
        <v>1.32</v>
      </c>
      <c r="XCG55" s="14">
        <v>55</v>
      </c>
      <c r="XCH55" s="15">
        <v>5</v>
      </c>
      <c r="XCI55" s="19">
        <v>2.63</v>
      </c>
      <c r="XCJ55" s="14">
        <v>56</v>
      </c>
      <c r="XCK55" s="15">
        <v>5</v>
      </c>
      <c r="XCL55" s="19">
        <v>2.4</v>
      </c>
      <c r="XCM55" s="14">
        <v>57</v>
      </c>
      <c r="XCN55" s="15">
        <v>4</v>
      </c>
      <c r="XCO55" s="19">
        <v>2.4</v>
      </c>
      <c r="XEZ55" s="12" t="s">
        <v>136</v>
      </c>
      <c r="XFA55" s="12" t="s">
        <v>137</v>
      </c>
      <c r="XFB55" s="18" t="s">
        <v>25</v>
      </c>
    </row>
    <row r="56" spans="1:40 16284:16382" x14ac:dyDescent="0.25">
      <c r="A56" s="12" t="s">
        <v>130</v>
      </c>
      <c r="B56" s="12" t="s">
        <v>131</v>
      </c>
      <c r="C56" s="18" t="s">
        <v>82</v>
      </c>
      <c r="D56" s="28">
        <f>VLOOKUP($A56,'CPI Timeseries 2012 - 2020'!$A$1:$AH$181,MATCH(CONCATENATE("CPI score ",$B$2),'CPI Timeseries 2012 - 2020'!$A$1:$AH$1,0),0)</f>
        <v>54</v>
      </c>
      <c r="E56" s="28">
        <f>VLOOKUP($A56,'CPI Timeseries 2012 - 2020'!$A$1:$AH$181,MATCH(CONCATENATE("CPI score ",($B$3)),'CPI Timeseries 2012 - 2020'!$A$1:$AH$1,0),0)</f>
        <v>53</v>
      </c>
      <c r="F56" s="29">
        <f t="shared" si="0"/>
        <v>1</v>
      </c>
      <c r="G56" s="30">
        <f>VLOOKUP($A56,'CPI Timeseries 2012 - 2020'!$A$1:$AH$181,MATCH(CONCATENATE("Rank ",$B$2),'CPI Timeseries 2012 - 2020'!$A$1:$AH$1,0),0)</f>
        <v>49</v>
      </c>
      <c r="H56" s="31">
        <f>VLOOKUP($A56,'CPI Timeseries 2012 - 2020'!$A$1:$AH$181,MATCH(CONCATENATE("Rank ",($B$3)),'CPI Timeseries 2012 - 2020'!$A$1:$AH$1,0),0)</f>
        <v>51</v>
      </c>
      <c r="I56" s="34">
        <f t="shared" si="1"/>
        <v>-2</v>
      </c>
      <c r="V56" s="33" t="str">
        <v>Turkey</v>
      </c>
      <c r="W56" s="33" t="str">
        <v>TUR</v>
      </c>
      <c r="X56" s="33" t="str">
        <v>ECA</v>
      </c>
      <c r="Y56" s="33">
        <v>40</v>
      </c>
      <c r="Z56" s="33">
        <v>39</v>
      </c>
      <c r="AA56" s="39">
        <v>1</v>
      </c>
      <c r="AB56" s="33">
        <v>86</v>
      </c>
      <c r="AC56" s="33">
        <v>91</v>
      </c>
      <c r="AD56" s="39">
        <v>-5</v>
      </c>
      <c r="AF56" t="str">
        <v>Romania</v>
      </c>
      <c r="AG56" t="str">
        <v>ROU</v>
      </c>
      <c r="AH56" t="str">
        <v>WE/EU</v>
      </c>
      <c r="AI56">
        <v>44</v>
      </c>
      <c r="AJ56">
        <v>44</v>
      </c>
      <c r="AK56" s="39">
        <v>0</v>
      </c>
      <c r="AL56">
        <v>69</v>
      </c>
      <c r="AM56">
        <v>70</v>
      </c>
      <c r="AN56" s="39">
        <v>-1</v>
      </c>
      <c r="XBH56" s="12" t="s">
        <v>138</v>
      </c>
      <c r="XBI56" s="12" t="s">
        <v>139</v>
      </c>
      <c r="XBJ56" s="18" t="s">
        <v>82</v>
      </c>
      <c r="XBK56" s="14">
        <v>53</v>
      </c>
      <c r="XBL56" s="20">
        <v>52</v>
      </c>
      <c r="XBM56" s="20">
        <v>6</v>
      </c>
      <c r="XBN56" s="21">
        <v>1.535955</v>
      </c>
      <c r="XBO56" s="14">
        <v>52</v>
      </c>
      <c r="XBP56" s="15">
        <v>56</v>
      </c>
      <c r="XBQ56" s="15">
        <v>6</v>
      </c>
      <c r="XBR56" s="16">
        <v>3.1246299999999998</v>
      </c>
      <c r="XBS56" s="14">
        <v>51</v>
      </c>
      <c r="XBT56" s="15">
        <v>56</v>
      </c>
      <c r="XBU56" s="15">
        <v>5</v>
      </c>
      <c r="XBV56" s="19">
        <v>3.83</v>
      </c>
      <c r="XBW56" s="14">
        <v>50</v>
      </c>
      <c r="XBX56" s="15">
        <v>54</v>
      </c>
      <c r="XBY56" s="15">
        <v>5</v>
      </c>
      <c r="XBZ56" s="19">
        <v>4.41</v>
      </c>
      <c r="XCA56" s="14">
        <v>54</v>
      </c>
      <c r="XCB56" s="15">
        <v>4</v>
      </c>
      <c r="XCC56" s="19">
        <v>2.14</v>
      </c>
      <c r="XCD56" s="14">
        <v>53</v>
      </c>
      <c r="XCE56" s="15">
        <v>4</v>
      </c>
      <c r="XCF56" s="19">
        <v>1.49</v>
      </c>
      <c r="XCG56" s="14">
        <v>54</v>
      </c>
      <c r="XCH56" s="15">
        <v>4</v>
      </c>
      <c r="XCI56" s="19">
        <v>2.39</v>
      </c>
      <c r="XCJ56" s="14">
        <v>52</v>
      </c>
      <c r="XCK56" s="15">
        <v>5</v>
      </c>
      <c r="XCL56" s="19">
        <v>1.1000000000000001</v>
      </c>
      <c r="XCM56" s="14">
        <v>57</v>
      </c>
      <c r="XCN56" s="15">
        <v>5</v>
      </c>
      <c r="XCO56" s="19">
        <v>3.5</v>
      </c>
      <c r="XEZ56" s="12" t="s">
        <v>138</v>
      </c>
      <c r="XFA56" s="12" t="s">
        <v>139</v>
      </c>
      <c r="XFB56" s="18" t="s">
        <v>82</v>
      </c>
    </row>
    <row r="57" spans="1:40 16284:16382" x14ac:dyDescent="0.25">
      <c r="A57" s="12" t="s">
        <v>132</v>
      </c>
      <c r="B57" s="12" t="s">
        <v>133</v>
      </c>
      <c r="C57" s="18" t="s">
        <v>50</v>
      </c>
      <c r="D57" s="28">
        <f>VLOOKUP($A57,'CPI Timeseries 2012 - 2020'!$A$1:$AH$181,MATCH(CONCATENATE("CPI score ",$B$2),'CPI Timeseries 2012 - 2020'!$A$1:$AH$1,0),0)</f>
        <v>53</v>
      </c>
      <c r="E57" s="28">
        <f>VLOOKUP($A57,'CPI Timeseries 2012 - 2020'!$A$1:$AH$181,MATCH(CONCATENATE("CPI score ",($B$3)),'CPI Timeseries 2012 - 2020'!$A$1:$AH$1,0),0)</f>
        <v>53</v>
      </c>
      <c r="F57" s="29">
        <f t="shared" si="0"/>
        <v>0</v>
      </c>
      <c r="G57" s="30">
        <f>VLOOKUP($A57,'CPI Timeseries 2012 - 2020'!$A$1:$AH$181,MATCH(CONCATENATE("Rank ",$B$2),'CPI Timeseries 2012 - 2020'!$A$1:$AH$1,0),0)</f>
        <v>52</v>
      </c>
      <c r="H57" s="31">
        <f>VLOOKUP($A57,'CPI Timeseries 2012 - 2020'!$A$1:$AH$181,MATCH(CONCATENATE("Rank ",($B$3)),'CPI Timeseries 2012 - 2020'!$A$1:$AH$1,0),0)</f>
        <v>51</v>
      </c>
      <c r="I57" s="34">
        <f t="shared" si="1"/>
        <v>1</v>
      </c>
      <c r="V57" s="33" t="str">
        <v>Colombia</v>
      </c>
      <c r="W57" s="33" t="str">
        <v>COL</v>
      </c>
      <c r="X57" s="33" t="str">
        <v>AME</v>
      </c>
      <c r="Y57" s="33">
        <v>39</v>
      </c>
      <c r="Z57" s="33">
        <v>37</v>
      </c>
      <c r="AA57" s="39">
        <v>2</v>
      </c>
      <c r="AB57" s="33">
        <v>92</v>
      </c>
      <c r="AC57" s="33">
        <v>96</v>
      </c>
      <c r="AD57" s="39">
        <v>-4</v>
      </c>
      <c r="AF57" t="str">
        <v>South Africa</v>
      </c>
      <c r="AG57" t="str">
        <v>ZAF</v>
      </c>
      <c r="AH57" t="str">
        <v>SSA</v>
      </c>
      <c r="AI57">
        <v>44</v>
      </c>
      <c r="AJ57">
        <v>44</v>
      </c>
      <c r="AK57" s="39">
        <v>0</v>
      </c>
      <c r="AL57">
        <v>69</v>
      </c>
      <c r="AM57">
        <v>70</v>
      </c>
      <c r="AN57" s="39">
        <v>-1</v>
      </c>
      <c r="XBH57" s="12" t="s">
        <v>140</v>
      </c>
      <c r="XBI57" s="12" t="s">
        <v>141</v>
      </c>
      <c r="XBJ57" s="18" t="s">
        <v>69</v>
      </c>
      <c r="XBK57" s="14">
        <v>53</v>
      </c>
      <c r="XBL57" s="20">
        <v>52</v>
      </c>
      <c r="XBM57" s="20">
        <v>7</v>
      </c>
      <c r="XBN57" s="21">
        <v>5.3613569999999999</v>
      </c>
      <c r="XBO57" s="14">
        <v>53</v>
      </c>
      <c r="XBP57" s="15">
        <v>51</v>
      </c>
      <c r="XBQ57" s="15">
        <v>7</v>
      </c>
      <c r="XBR57" s="16">
        <v>7.561369</v>
      </c>
      <c r="XBS57" s="14">
        <v>49</v>
      </c>
      <c r="XBT57" s="15">
        <v>58</v>
      </c>
      <c r="XBU57" s="15">
        <v>7</v>
      </c>
      <c r="XBV57" s="19">
        <v>6.34</v>
      </c>
      <c r="XBW57" s="14">
        <v>49</v>
      </c>
      <c r="XBX57" s="15">
        <v>57</v>
      </c>
      <c r="XBY57" s="15">
        <v>7</v>
      </c>
      <c r="XBZ57" s="19">
        <v>6.14</v>
      </c>
      <c r="XCA57" s="14">
        <v>46</v>
      </c>
      <c r="XCB57" s="15">
        <v>5</v>
      </c>
      <c r="XCC57" s="19">
        <v>7.54</v>
      </c>
      <c r="XCD57" s="14">
        <v>52</v>
      </c>
      <c r="XCE57" s="15">
        <v>5</v>
      </c>
      <c r="XCF57" s="19">
        <v>7.03</v>
      </c>
      <c r="XCG57" s="14">
        <v>49</v>
      </c>
      <c r="XCH57" s="15">
        <v>5</v>
      </c>
      <c r="XCI57" s="19">
        <v>6.69</v>
      </c>
      <c r="XCJ57" s="14">
        <v>46</v>
      </c>
      <c r="XCK57" s="15">
        <v>5</v>
      </c>
      <c r="XCL57" s="19">
        <v>6.7</v>
      </c>
      <c r="XCM57" s="14">
        <v>44</v>
      </c>
      <c r="XCN57" s="15">
        <v>5</v>
      </c>
      <c r="XCO57" s="19">
        <v>6.4</v>
      </c>
      <c r="XEZ57" s="12" t="s">
        <v>140</v>
      </c>
      <c r="XFA57" s="12" t="s">
        <v>141</v>
      </c>
      <c r="XFB57" s="18" t="s">
        <v>69</v>
      </c>
    </row>
    <row r="58" spans="1:40 16284:16382" x14ac:dyDescent="0.25">
      <c r="A58" s="12" t="s">
        <v>134</v>
      </c>
      <c r="B58" s="12" t="s">
        <v>135</v>
      </c>
      <c r="C58" s="18" t="s">
        <v>25</v>
      </c>
      <c r="D58" s="28">
        <f>VLOOKUP($A58,'CPI Timeseries 2012 - 2020'!$A$1:$AH$181,MATCH(CONCATENATE("CPI score ",$B$2),'CPI Timeseries 2012 - 2020'!$A$1:$AH$1,0),0)</f>
        <v>53</v>
      </c>
      <c r="E58" s="28">
        <f>VLOOKUP($A58,'CPI Timeseries 2012 - 2020'!$A$1:$AH$181,MATCH(CONCATENATE("CPI score ",($B$3)),'CPI Timeseries 2012 - 2020'!$A$1:$AH$1,0),0)</f>
        <v>53</v>
      </c>
      <c r="F58" s="29">
        <f t="shared" si="0"/>
        <v>0</v>
      </c>
      <c r="G58" s="30">
        <f>VLOOKUP($A58,'CPI Timeseries 2012 - 2020'!$A$1:$AH$181,MATCH(CONCATENATE("Rank ",$B$2),'CPI Timeseries 2012 - 2020'!$A$1:$AH$1,0),0)</f>
        <v>52</v>
      </c>
      <c r="H58" s="31">
        <f>VLOOKUP($A58,'CPI Timeseries 2012 - 2020'!$A$1:$AH$181,MATCH(CONCATENATE("Rank ",($B$3)),'CPI Timeseries 2012 - 2020'!$A$1:$AH$1,0),0)</f>
        <v>51</v>
      </c>
      <c r="I58" s="34">
        <f t="shared" si="1"/>
        <v>1</v>
      </c>
      <c r="V58" s="33" t="str">
        <v>Ecuador</v>
      </c>
      <c r="W58" s="33" t="str">
        <v>ECU</v>
      </c>
      <c r="X58" s="33" t="str">
        <v>AME</v>
      </c>
      <c r="Y58" s="33">
        <v>39</v>
      </c>
      <c r="Z58" s="33">
        <v>38</v>
      </c>
      <c r="AA58" s="39">
        <v>1</v>
      </c>
      <c r="AB58" s="33">
        <v>92</v>
      </c>
      <c r="AC58" s="33">
        <v>93</v>
      </c>
      <c r="AD58" s="39">
        <v>-1</v>
      </c>
      <c r="AF58" t="str">
        <v>Tunisia</v>
      </c>
      <c r="AG58" t="str">
        <v>TUN</v>
      </c>
      <c r="AH58" t="str">
        <v>MENA</v>
      </c>
      <c r="AI58">
        <v>44</v>
      </c>
      <c r="AJ58">
        <v>43</v>
      </c>
      <c r="AK58" s="39">
        <v>1</v>
      </c>
      <c r="AL58">
        <v>69</v>
      </c>
      <c r="AM58">
        <v>74</v>
      </c>
      <c r="AN58" s="39">
        <v>-5</v>
      </c>
      <c r="XBH58" s="12" t="s">
        <v>142</v>
      </c>
      <c r="XBI58" s="12" t="s">
        <v>143</v>
      </c>
      <c r="XBJ58" s="18" t="s">
        <v>29</v>
      </c>
      <c r="XBK58" s="14">
        <v>51</v>
      </c>
      <c r="XBL58" s="20">
        <v>57</v>
      </c>
      <c r="XBM58" s="20">
        <v>9</v>
      </c>
      <c r="XBN58" s="21">
        <v>1.6175090000000001</v>
      </c>
      <c r="XBO58" s="14">
        <v>53</v>
      </c>
      <c r="XBP58" s="15">
        <v>51</v>
      </c>
      <c r="XBQ58" s="15">
        <v>9</v>
      </c>
      <c r="XBR58" s="16">
        <v>2.2927059999999999</v>
      </c>
      <c r="XBS58" s="14">
        <v>47</v>
      </c>
      <c r="XBT58" s="15">
        <v>61</v>
      </c>
      <c r="XBU58" s="15">
        <v>9</v>
      </c>
      <c r="XBV58" s="19">
        <v>2.86</v>
      </c>
      <c r="XBW58" s="14">
        <v>47</v>
      </c>
      <c r="XBX58" s="15">
        <v>62</v>
      </c>
      <c r="XBY58" s="15">
        <v>9</v>
      </c>
      <c r="XBZ58" s="19">
        <v>2.67</v>
      </c>
      <c r="XCA58" s="14">
        <v>49</v>
      </c>
      <c r="XCB58" s="15">
        <v>8</v>
      </c>
      <c r="XCC58" s="19">
        <v>2.46</v>
      </c>
      <c r="XCD58" s="14">
        <v>50</v>
      </c>
      <c r="XCE58" s="15">
        <v>8</v>
      </c>
      <c r="XCF58" s="19">
        <v>3</v>
      </c>
      <c r="XCG58" s="14">
        <v>52</v>
      </c>
      <c r="XCH58" s="15">
        <v>8</v>
      </c>
      <c r="XCI58" s="19">
        <v>2.88</v>
      </c>
      <c r="XCJ58" s="14">
        <v>50</v>
      </c>
      <c r="XCK58" s="15">
        <v>9</v>
      </c>
      <c r="XCL58" s="19">
        <v>3.4</v>
      </c>
      <c r="XCM58" s="14">
        <v>49</v>
      </c>
      <c r="XCN58" s="15">
        <v>9</v>
      </c>
      <c r="XCO58" s="19">
        <v>3.4</v>
      </c>
      <c r="XEZ58" s="12" t="s">
        <v>142</v>
      </c>
      <c r="XFA58" s="12" t="s">
        <v>143</v>
      </c>
      <c r="XFB58" s="18" t="s">
        <v>29</v>
      </c>
    </row>
    <row r="59" spans="1:40 16284:16382" x14ac:dyDescent="0.25">
      <c r="A59" s="12" t="s">
        <v>136</v>
      </c>
      <c r="B59" s="12" t="s">
        <v>137</v>
      </c>
      <c r="C59" s="18" t="s">
        <v>25</v>
      </c>
      <c r="D59" s="28">
        <f>VLOOKUP($A59,'CPI Timeseries 2012 - 2020'!$A$1:$AH$181,MATCH(CONCATENATE("CPI score ",$B$2),'CPI Timeseries 2012 - 2020'!$A$1:$AH$1,0),0)</f>
        <v>53</v>
      </c>
      <c r="E59" s="28">
        <f>VLOOKUP($A59,'CPI Timeseries 2012 - 2020'!$A$1:$AH$181,MATCH(CONCATENATE("CPI score ",($B$3)),'CPI Timeseries 2012 - 2020'!$A$1:$AH$1,0),0)</f>
        <v>54</v>
      </c>
      <c r="F59" s="29">
        <f t="shared" si="0"/>
        <v>-1</v>
      </c>
      <c r="G59" s="30">
        <f>VLOOKUP($A59,'CPI Timeseries 2012 - 2020'!$A$1:$AH$181,MATCH(CONCATENATE("Rank ",$B$2),'CPI Timeseries 2012 - 2020'!$A$1:$AH$1,0),0)</f>
        <v>52</v>
      </c>
      <c r="H59" s="31">
        <f>VLOOKUP($A59,'CPI Timeseries 2012 - 2020'!$A$1:$AH$181,MATCH(CONCATENATE("Rank ",($B$3)),'CPI Timeseries 2012 - 2020'!$A$1:$AH$1,0),0)</f>
        <v>50</v>
      </c>
      <c r="I59" s="34">
        <f t="shared" si="1"/>
        <v>2</v>
      </c>
      <c r="V59" s="33" t="str">
        <v>Brazil</v>
      </c>
      <c r="W59" s="33" t="str">
        <v>BRA</v>
      </c>
      <c r="X59" s="33" t="str">
        <v>AME</v>
      </c>
      <c r="Y59" s="33">
        <v>38</v>
      </c>
      <c r="Z59" s="33">
        <v>35</v>
      </c>
      <c r="AA59" s="39">
        <v>3</v>
      </c>
      <c r="AB59" s="33">
        <v>94</v>
      </c>
      <c r="AC59" s="33">
        <v>106</v>
      </c>
      <c r="AD59" s="39">
        <v>-12</v>
      </c>
      <c r="AF59" t="str">
        <v>Ghana</v>
      </c>
      <c r="AG59" t="str">
        <v>GHA</v>
      </c>
      <c r="AH59" t="str">
        <v>SSA</v>
      </c>
      <c r="AI59">
        <v>43</v>
      </c>
      <c r="AJ59">
        <v>41</v>
      </c>
      <c r="AK59" s="39">
        <v>2</v>
      </c>
      <c r="AL59">
        <v>75</v>
      </c>
      <c r="AM59">
        <v>80</v>
      </c>
      <c r="AN59" s="39">
        <v>-5</v>
      </c>
      <c r="XBH59" s="12" t="s">
        <v>144</v>
      </c>
      <c r="XBI59" s="12" t="s">
        <v>145</v>
      </c>
      <c r="XBJ59" s="18" t="s">
        <v>82</v>
      </c>
      <c r="XBK59" s="14">
        <v>51</v>
      </c>
      <c r="XBL59" s="20">
        <v>57</v>
      </c>
      <c r="XBM59" s="20">
        <v>7</v>
      </c>
      <c r="XBN59" s="21">
        <v>1.8838269999999999</v>
      </c>
      <c r="XBO59" s="14">
        <v>52</v>
      </c>
      <c r="XBP59" s="15">
        <v>56</v>
      </c>
      <c r="XBQ59" s="15">
        <v>7</v>
      </c>
      <c r="XBR59" s="16">
        <v>3.1326070000000001</v>
      </c>
      <c r="XBS59" s="14">
        <v>53</v>
      </c>
      <c r="XBT59" s="15">
        <v>52</v>
      </c>
      <c r="XBU59" s="15">
        <v>6</v>
      </c>
      <c r="XBV59" s="19">
        <v>3.72</v>
      </c>
      <c r="XBW59" s="14">
        <v>51</v>
      </c>
      <c r="XBX59" s="15">
        <v>53</v>
      </c>
      <c r="XBY59" s="15">
        <v>6</v>
      </c>
      <c r="XBZ59" s="19">
        <v>3.22</v>
      </c>
      <c r="XCA59" s="14">
        <v>52</v>
      </c>
      <c r="XCB59" s="15">
        <v>5</v>
      </c>
      <c r="XCC59" s="19">
        <v>2.0299999999999998</v>
      </c>
      <c r="XCD59" s="14">
        <v>53</v>
      </c>
      <c r="XCE59" s="15">
        <v>5</v>
      </c>
      <c r="XCF59" s="19">
        <v>2.75</v>
      </c>
      <c r="XCG59" s="14">
        <v>49</v>
      </c>
      <c r="XCH59" s="15">
        <v>5</v>
      </c>
      <c r="XCI59" s="19">
        <v>4</v>
      </c>
      <c r="XCJ59" s="14">
        <v>48</v>
      </c>
      <c r="XCK59" s="15">
        <v>6</v>
      </c>
      <c r="XCL59" s="19">
        <v>3.4</v>
      </c>
      <c r="XCM59" s="14">
        <v>48</v>
      </c>
      <c r="XCN59" s="15">
        <v>6</v>
      </c>
      <c r="XCO59" s="19">
        <v>3.5</v>
      </c>
      <c r="XEZ59" s="12" t="s">
        <v>144</v>
      </c>
      <c r="XFA59" s="12" t="s">
        <v>145</v>
      </c>
      <c r="XFB59" s="18" t="s">
        <v>82</v>
      </c>
    </row>
    <row r="60" spans="1:40 16284:16382" x14ac:dyDescent="0.25">
      <c r="A60" s="12" t="s">
        <v>138</v>
      </c>
      <c r="B60" s="12" t="s">
        <v>139</v>
      </c>
      <c r="C60" s="18" t="s">
        <v>82</v>
      </c>
      <c r="D60" s="28">
        <f>VLOOKUP($A60,'CPI Timeseries 2012 - 2020'!$A$1:$AH$181,MATCH(CONCATENATE("CPI score ",$B$2),'CPI Timeseries 2012 - 2020'!$A$1:$AH$1,0),0)</f>
        <v>53</v>
      </c>
      <c r="E60" s="28">
        <f>VLOOKUP($A60,'CPI Timeseries 2012 - 2020'!$A$1:$AH$181,MATCH(CONCATENATE("CPI score ",($B$3)),'CPI Timeseries 2012 - 2020'!$A$1:$AH$1,0),0)</f>
        <v>52</v>
      </c>
      <c r="F60" s="29">
        <f t="shared" si="0"/>
        <v>1</v>
      </c>
      <c r="G60" s="30">
        <f>VLOOKUP($A60,'CPI Timeseries 2012 - 2020'!$A$1:$AH$181,MATCH(CONCATENATE("Rank ",$B$2),'CPI Timeseries 2012 - 2020'!$A$1:$AH$1,0),0)</f>
        <v>52</v>
      </c>
      <c r="H60" s="31">
        <f>VLOOKUP($A60,'CPI Timeseries 2012 - 2020'!$A$1:$AH$181,MATCH(CONCATENATE("Rank ",($B$3)),'CPI Timeseries 2012 - 2020'!$A$1:$AH$1,0),0)</f>
        <v>56</v>
      </c>
      <c r="I60" s="34">
        <f t="shared" si="1"/>
        <v>-4</v>
      </c>
      <c r="V60" s="33" t="str">
        <v>Ethiopia</v>
      </c>
      <c r="W60" s="33" t="str">
        <v>ETH</v>
      </c>
      <c r="X60" s="33" t="str">
        <v>SSA</v>
      </c>
      <c r="Y60" s="33">
        <v>38</v>
      </c>
      <c r="Z60" s="33">
        <v>37</v>
      </c>
      <c r="AA60" s="39">
        <v>1</v>
      </c>
      <c r="AB60" s="33">
        <v>94</v>
      </c>
      <c r="AC60" s="33">
        <v>96</v>
      </c>
      <c r="AD60" s="39">
        <v>-2</v>
      </c>
      <c r="AF60" t="str">
        <v>Maldives</v>
      </c>
      <c r="AG60" t="str">
        <v>MDV</v>
      </c>
      <c r="AH60" t="str">
        <v>AP</v>
      </c>
      <c r="AI60">
        <v>43</v>
      </c>
      <c r="AJ60">
        <v>29</v>
      </c>
      <c r="AK60" s="39">
        <v>14</v>
      </c>
      <c r="AL60">
        <v>75</v>
      </c>
      <c r="AM60">
        <v>130</v>
      </c>
      <c r="AN60" s="39">
        <v>-55</v>
      </c>
      <c r="XBH60" s="12" t="s">
        <v>146</v>
      </c>
      <c r="XBI60" s="12" t="s">
        <v>147</v>
      </c>
      <c r="XBJ60" s="18" t="s">
        <v>25</v>
      </c>
      <c r="XBK60" s="14">
        <v>50</v>
      </c>
      <c r="XBL60" s="20">
        <v>59</v>
      </c>
      <c r="XBM60" s="20">
        <v>8</v>
      </c>
      <c r="XBN60" s="21">
        <v>1.810346</v>
      </c>
      <c r="XBO60" s="14">
        <v>48</v>
      </c>
      <c r="XBP60" s="15">
        <v>60</v>
      </c>
      <c r="XBQ60" s="15">
        <v>8</v>
      </c>
      <c r="XBR60" s="16">
        <v>2.5682299999999998</v>
      </c>
      <c r="XBS60" s="14">
        <v>45</v>
      </c>
      <c r="XBT60" s="15">
        <v>67</v>
      </c>
      <c r="XBU60" s="15">
        <v>8</v>
      </c>
      <c r="XBV60" s="19">
        <v>2.5099999999999998</v>
      </c>
      <c r="XBW60" s="14">
        <v>48</v>
      </c>
      <c r="XBX60" s="15">
        <v>59</v>
      </c>
      <c r="XBY60" s="15">
        <v>8</v>
      </c>
      <c r="XBZ60" s="19">
        <v>2.98</v>
      </c>
      <c r="XCA60" s="14">
        <v>44</v>
      </c>
      <c r="XCB60" s="15">
        <v>7</v>
      </c>
      <c r="XCC60" s="19">
        <v>2.5</v>
      </c>
      <c r="XCD60" s="14">
        <v>46</v>
      </c>
      <c r="XCE60" s="15">
        <v>7</v>
      </c>
      <c r="XCF60" s="19">
        <v>5.08</v>
      </c>
      <c r="XCG60" s="14">
        <v>43</v>
      </c>
      <c r="XCH60" s="15">
        <v>7</v>
      </c>
      <c r="XCI60" s="19">
        <v>5.56</v>
      </c>
      <c r="XCJ60" s="14">
        <v>40</v>
      </c>
      <c r="XCK60" s="15">
        <v>7</v>
      </c>
      <c r="XCL60" s="19">
        <v>4.5</v>
      </c>
      <c r="XCM60" s="14">
        <v>36</v>
      </c>
      <c r="XCN60" s="15">
        <v>7</v>
      </c>
      <c r="XCO60" s="19">
        <v>3.6</v>
      </c>
      <c r="XEZ60" s="12" t="s">
        <v>146</v>
      </c>
      <c r="XFA60" s="12" t="s">
        <v>147</v>
      </c>
      <c r="XFB60" s="18" t="s">
        <v>25</v>
      </c>
    </row>
    <row r="61" spans="1:40 16284:16382" x14ac:dyDescent="0.25">
      <c r="A61" s="12" t="s">
        <v>140</v>
      </c>
      <c r="B61" s="12" t="s">
        <v>141</v>
      </c>
      <c r="C61" s="18" t="s">
        <v>69</v>
      </c>
      <c r="D61" s="28">
        <f>VLOOKUP($A61,'CPI Timeseries 2012 - 2020'!$A$1:$AH$181,MATCH(CONCATENATE("CPI score ",$B$2),'CPI Timeseries 2012 - 2020'!$A$1:$AH$1,0),0)</f>
        <v>53</v>
      </c>
      <c r="E61" s="28">
        <f>VLOOKUP($A61,'CPI Timeseries 2012 - 2020'!$A$1:$AH$181,MATCH(CONCATENATE("CPI score ",($B$3)),'CPI Timeseries 2012 - 2020'!$A$1:$AH$1,0),0)</f>
        <v>53</v>
      </c>
      <c r="F61" s="29">
        <f t="shared" si="0"/>
        <v>0</v>
      </c>
      <c r="G61" s="30">
        <f>VLOOKUP($A61,'CPI Timeseries 2012 - 2020'!$A$1:$AH$181,MATCH(CONCATENATE("Rank ",$B$2),'CPI Timeseries 2012 - 2020'!$A$1:$AH$1,0),0)</f>
        <v>52</v>
      </c>
      <c r="H61" s="31">
        <f>VLOOKUP($A61,'CPI Timeseries 2012 - 2020'!$A$1:$AH$181,MATCH(CONCATENATE("Rank ",($B$3)),'CPI Timeseries 2012 - 2020'!$A$1:$AH$1,0),0)</f>
        <v>51</v>
      </c>
      <c r="I61" s="34">
        <f t="shared" si="1"/>
        <v>1</v>
      </c>
      <c r="V61" s="33" t="str">
        <v>Kazakhstan</v>
      </c>
      <c r="W61" s="33" t="str">
        <v>KAZ</v>
      </c>
      <c r="X61" s="33" t="str">
        <v>ECA</v>
      </c>
      <c r="Y61" s="33">
        <v>38</v>
      </c>
      <c r="Z61" s="33">
        <v>34</v>
      </c>
      <c r="AA61" s="39">
        <v>4</v>
      </c>
      <c r="AB61" s="33">
        <v>94</v>
      </c>
      <c r="AC61" s="33">
        <v>113</v>
      </c>
      <c r="AD61" s="39">
        <v>-19</v>
      </c>
      <c r="AF61" t="str">
        <v>Vanuatu</v>
      </c>
      <c r="AG61" t="str">
        <v>VUT</v>
      </c>
      <c r="AH61" t="str">
        <v>AP</v>
      </c>
      <c r="AI61">
        <v>43</v>
      </c>
      <c r="AJ61">
        <v>46</v>
      </c>
      <c r="AK61" s="39">
        <v>-3</v>
      </c>
      <c r="AL61">
        <v>75</v>
      </c>
      <c r="AM61">
        <v>64</v>
      </c>
      <c r="AN61" s="39">
        <v>11</v>
      </c>
      <c r="XBH61" s="12" t="s">
        <v>148</v>
      </c>
      <c r="XBI61" s="12" t="s">
        <v>149</v>
      </c>
      <c r="XBJ61" s="18" t="s">
        <v>119</v>
      </c>
      <c r="XBK61" s="14">
        <v>49</v>
      </c>
      <c r="XBL61" s="20">
        <v>60</v>
      </c>
      <c r="XBM61" s="20">
        <v>6</v>
      </c>
      <c r="XBN61" s="21">
        <v>3.5047809999999999</v>
      </c>
      <c r="XBO61" s="14">
        <v>42</v>
      </c>
      <c r="XBP61" s="15">
        <v>77</v>
      </c>
      <c r="XBQ61" s="15">
        <v>6</v>
      </c>
      <c r="XBR61" s="16">
        <v>4.3105979999999997</v>
      </c>
      <c r="XBS61" s="14">
        <v>35</v>
      </c>
      <c r="XBT61" s="15">
        <v>105</v>
      </c>
      <c r="XBU61" s="15">
        <v>6</v>
      </c>
      <c r="XBV61" s="19">
        <v>4</v>
      </c>
      <c r="XBW61" s="14">
        <v>35</v>
      </c>
      <c r="XBX61" s="15">
        <v>107</v>
      </c>
      <c r="XBY61" s="15">
        <v>6</v>
      </c>
      <c r="XBZ61" s="19">
        <v>3.79</v>
      </c>
      <c r="XCA61" s="14">
        <v>33</v>
      </c>
      <c r="XCB61" s="15">
        <v>6</v>
      </c>
      <c r="XCC61" s="19">
        <v>4.01</v>
      </c>
      <c r="XCD61" s="14">
        <v>35</v>
      </c>
      <c r="XCE61" s="15">
        <v>5</v>
      </c>
      <c r="XCF61" s="19">
        <v>2.98</v>
      </c>
      <c r="XCG61" s="14">
        <v>37</v>
      </c>
      <c r="XCH61" s="15">
        <v>6</v>
      </c>
      <c r="XCI61" s="19">
        <v>3.69</v>
      </c>
      <c r="XCJ61" s="14">
        <v>36</v>
      </c>
      <c r="XCK61" s="15">
        <v>6</v>
      </c>
      <c r="XCL61" s="19">
        <v>3.5</v>
      </c>
      <c r="XCM61" s="14">
        <v>34</v>
      </c>
      <c r="XCN61" s="15">
        <v>6</v>
      </c>
      <c r="XCO61" s="19">
        <v>2.7</v>
      </c>
      <c r="XEZ61" s="12" t="s">
        <v>148</v>
      </c>
      <c r="XFA61" s="12" t="s">
        <v>149</v>
      </c>
      <c r="XFB61" s="18" t="s">
        <v>119</v>
      </c>
    </row>
    <row r="62" spans="1:40 16284:16382" x14ac:dyDescent="0.25">
      <c r="A62" s="12" t="s">
        <v>142</v>
      </c>
      <c r="B62" s="12" t="s">
        <v>143</v>
      </c>
      <c r="C62" s="18" t="s">
        <v>29</v>
      </c>
      <c r="D62" s="28">
        <f>VLOOKUP($A62,'CPI Timeseries 2012 - 2020'!$A$1:$AH$181,MATCH(CONCATENATE("CPI score ",$B$2),'CPI Timeseries 2012 - 2020'!$A$1:$AH$1,0),0)</f>
        <v>51</v>
      </c>
      <c r="E62" s="28">
        <f>VLOOKUP($A62,'CPI Timeseries 2012 - 2020'!$A$1:$AH$181,MATCH(CONCATENATE("CPI score ",($B$3)),'CPI Timeseries 2012 - 2020'!$A$1:$AH$1,0),0)</f>
        <v>53</v>
      </c>
      <c r="F62" s="29">
        <f t="shared" si="0"/>
        <v>-2</v>
      </c>
      <c r="G62" s="30">
        <f>VLOOKUP($A62,'CPI Timeseries 2012 - 2020'!$A$1:$AH$181,MATCH(CONCATENATE("Rank ",$B$2),'CPI Timeseries 2012 - 2020'!$A$1:$AH$1,0),0)</f>
        <v>57</v>
      </c>
      <c r="H62" s="31">
        <f>VLOOKUP($A62,'CPI Timeseries 2012 - 2020'!$A$1:$AH$181,MATCH(CONCATENATE("Rank ",($B$3)),'CPI Timeseries 2012 - 2020'!$A$1:$AH$1,0),0)</f>
        <v>51</v>
      </c>
      <c r="I62" s="34">
        <f t="shared" si="1"/>
        <v>6</v>
      </c>
      <c r="V62" s="33" t="str">
        <v>Peru</v>
      </c>
      <c r="W62" s="33" t="str">
        <v>PER</v>
      </c>
      <c r="X62" s="33" t="str">
        <v>AME</v>
      </c>
      <c r="Y62" s="33">
        <v>38</v>
      </c>
      <c r="Z62" s="33">
        <v>36</v>
      </c>
      <c r="AA62" s="39">
        <v>2</v>
      </c>
      <c r="AB62" s="33">
        <v>94</v>
      </c>
      <c r="AC62" s="33">
        <v>101</v>
      </c>
      <c r="AD62" s="39">
        <v>-7</v>
      </c>
      <c r="AF62" t="str">
        <v>Argentina</v>
      </c>
      <c r="AG62" t="str">
        <v>ARG</v>
      </c>
      <c r="AH62" t="str">
        <v>AME</v>
      </c>
      <c r="AI62">
        <v>42</v>
      </c>
      <c r="AJ62">
        <v>45</v>
      </c>
      <c r="AK62" s="39">
        <v>-3</v>
      </c>
      <c r="AL62">
        <v>78</v>
      </c>
      <c r="AM62">
        <v>66</v>
      </c>
      <c r="AN62" s="39">
        <v>12</v>
      </c>
      <c r="XBH62" s="12" t="s">
        <v>150</v>
      </c>
      <c r="XBI62" s="12" t="s">
        <v>151</v>
      </c>
      <c r="XBJ62" s="18" t="s">
        <v>69</v>
      </c>
      <c r="XBK62" s="14">
        <v>49</v>
      </c>
      <c r="XBL62" s="20">
        <v>60</v>
      </c>
      <c r="XBM62" s="20">
        <v>8</v>
      </c>
      <c r="XBN62" s="21">
        <v>2.201044</v>
      </c>
      <c r="XBO62" s="14">
        <v>48</v>
      </c>
      <c r="XBP62" s="15">
        <v>60</v>
      </c>
      <c r="XBQ62" s="15">
        <v>8</v>
      </c>
      <c r="XBR62" s="16">
        <v>3.2924180000000001</v>
      </c>
      <c r="XBS62" s="14">
        <v>49</v>
      </c>
      <c r="XBT62" s="15">
        <v>58</v>
      </c>
      <c r="XBU62" s="15">
        <v>8</v>
      </c>
      <c r="XBV62" s="19">
        <v>3.21</v>
      </c>
      <c r="XBW62" s="14">
        <v>48</v>
      </c>
      <c r="XBX62" s="15">
        <v>59</v>
      </c>
      <c r="XBY62" s="15">
        <v>8</v>
      </c>
      <c r="XBZ62" s="19">
        <v>2.99</v>
      </c>
      <c r="XCA62" s="14">
        <v>48</v>
      </c>
      <c r="XCB62" s="15">
        <v>8</v>
      </c>
      <c r="XCC62" s="19">
        <v>3.03</v>
      </c>
      <c r="XCD62" s="14">
        <v>53</v>
      </c>
      <c r="XCE62" s="15">
        <v>7</v>
      </c>
      <c r="XCF62" s="19">
        <v>3</v>
      </c>
      <c r="XCG62" s="14">
        <v>49</v>
      </c>
      <c r="XCH62" s="15">
        <v>7</v>
      </c>
      <c r="XCI62" s="19">
        <v>2.87</v>
      </c>
      <c r="XCJ62" s="14">
        <v>45</v>
      </c>
      <c r="XCK62" s="15">
        <v>7</v>
      </c>
      <c r="XCL62" s="19">
        <v>2.4</v>
      </c>
      <c r="XCM62" s="14">
        <v>48</v>
      </c>
      <c r="XCN62" s="15">
        <v>7</v>
      </c>
      <c r="XCO62" s="19">
        <v>3.1</v>
      </c>
      <c r="XEZ62" s="12" t="s">
        <v>150</v>
      </c>
      <c r="XFA62" s="12" t="s">
        <v>151</v>
      </c>
      <c r="XFB62" s="18" t="s">
        <v>69</v>
      </c>
    </row>
    <row r="63" spans="1:40 16284:16382" x14ac:dyDescent="0.25">
      <c r="A63" s="12" t="s">
        <v>144</v>
      </c>
      <c r="B63" s="12" t="s">
        <v>145</v>
      </c>
      <c r="C63" s="18" t="s">
        <v>82</v>
      </c>
      <c r="D63" s="28">
        <f>VLOOKUP($A63,'CPI Timeseries 2012 - 2020'!$A$1:$AH$181,MATCH(CONCATENATE("CPI score ",$B$2),'CPI Timeseries 2012 - 2020'!$A$1:$AH$1,0),0)</f>
        <v>51</v>
      </c>
      <c r="E63" s="28">
        <f>VLOOKUP($A63,'CPI Timeseries 2012 - 2020'!$A$1:$AH$181,MATCH(CONCATENATE("CPI score ",($B$3)),'CPI Timeseries 2012 - 2020'!$A$1:$AH$1,0),0)</f>
        <v>52</v>
      </c>
      <c r="F63" s="29">
        <f t="shared" si="0"/>
        <v>-1</v>
      </c>
      <c r="G63" s="30">
        <f>VLOOKUP($A63,'CPI Timeseries 2012 - 2020'!$A$1:$AH$181,MATCH(CONCATENATE("Rank ",$B$2),'CPI Timeseries 2012 - 2020'!$A$1:$AH$1,0),0)</f>
        <v>57</v>
      </c>
      <c r="H63" s="31">
        <f>VLOOKUP($A63,'CPI Timeseries 2012 - 2020'!$A$1:$AH$181,MATCH(CONCATENATE("Rank ",($B$3)),'CPI Timeseries 2012 - 2020'!$A$1:$AH$1,0),0)</f>
        <v>56</v>
      </c>
      <c r="I63" s="34">
        <f t="shared" si="1"/>
        <v>1</v>
      </c>
      <c r="V63" s="33" t="str">
        <v>Serbia</v>
      </c>
      <c r="W63" s="33" t="str">
        <v>SRB</v>
      </c>
      <c r="X63" s="33" t="str">
        <v>ECA</v>
      </c>
      <c r="Y63" s="33">
        <v>38</v>
      </c>
      <c r="Z63" s="33">
        <v>39</v>
      </c>
      <c r="AA63" s="39">
        <v>-1</v>
      </c>
      <c r="AB63" s="33">
        <v>94</v>
      </c>
      <c r="AC63" s="33">
        <v>91</v>
      </c>
      <c r="AD63" s="39">
        <v>3</v>
      </c>
      <c r="AF63" t="str">
        <v>Bahrain</v>
      </c>
      <c r="AG63" t="str">
        <v>BHR</v>
      </c>
      <c r="AH63" t="str">
        <v>MENA</v>
      </c>
      <c r="AI63">
        <v>42</v>
      </c>
      <c r="AJ63">
        <v>42</v>
      </c>
      <c r="AK63" s="39">
        <v>0</v>
      </c>
      <c r="AL63">
        <v>78</v>
      </c>
      <c r="AM63">
        <v>77</v>
      </c>
      <c r="AN63" s="39">
        <v>1</v>
      </c>
      <c r="XBH63" s="12" t="s">
        <v>152</v>
      </c>
      <c r="XBI63" s="12" t="s">
        <v>153</v>
      </c>
      <c r="XBJ63" s="18" t="s">
        <v>25</v>
      </c>
      <c r="XBK63" s="14">
        <v>49</v>
      </c>
      <c r="XBL63" s="20">
        <v>60</v>
      </c>
      <c r="XBM63" s="20">
        <v>9</v>
      </c>
      <c r="XBN63" s="21">
        <v>2.6916570000000002</v>
      </c>
      <c r="XBO63" s="14">
        <v>50</v>
      </c>
      <c r="XBP63" s="15">
        <v>59</v>
      </c>
      <c r="XBQ63" s="15">
        <v>9</v>
      </c>
      <c r="XBR63" s="16">
        <v>4.570875</v>
      </c>
      <c r="XBS63" s="14">
        <v>50</v>
      </c>
      <c r="XBT63" s="15">
        <v>57</v>
      </c>
      <c r="XBU63" s="15">
        <v>9</v>
      </c>
      <c r="XBV63" s="19">
        <v>4.1100000000000003</v>
      </c>
      <c r="XBW63" s="14">
        <v>50</v>
      </c>
      <c r="XBX63" s="15">
        <v>54</v>
      </c>
      <c r="XBY63" s="15">
        <v>9</v>
      </c>
      <c r="XBZ63" s="19">
        <v>3.32</v>
      </c>
      <c r="XCA63" s="14">
        <v>51</v>
      </c>
      <c r="XCB63" s="15">
        <v>8</v>
      </c>
      <c r="XCC63" s="19">
        <v>3.09</v>
      </c>
      <c r="XCD63" s="14">
        <v>51</v>
      </c>
      <c r="XCE63" s="15">
        <v>8</v>
      </c>
      <c r="XCF63" s="19">
        <v>3.63</v>
      </c>
      <c r="XCG63" s="14">
        <v>50</v>
      </c>
      <c r="XCH63" s="15">
        <v>8</v>
      </c>
      <c r="XCI63" s="19">
        <v>4.07</v>
      </c>
      <c r="XCJ63" s="14">
        <v>47</v>
      </c>
      <c r="XCK63" s="15">
        <v>8</v>
      </c>
      <c r="XCL63" s="19">
        <v>4.7</v>
      </c>
      <c r="XCM63" s="14">
        <v>46</v>
      </c>
      <c r="XCN63" s="15">
        <v>8</v>
      </c>
      <c r="XCO63" s="19">
        <v>4.3</v>
      </c>
      <c r="XEZ63" s="12" t="s">
        <v>152</v>
      </c>
      <c r="XFA63" s="12" t="s">
        <v>153</v>
      </c>
      <c r="XFB63" s="18" t="s">
        <v>25</v>
      </c>
    </row>
    <row r="64" spans="1:40 16284:16382" x14ac:dyDescent="0.25">
      <c r="A64" s="12" t="s">
        <v>146</v>
      </c>
      <c r="B64" s="12" t="s">
        <v>147</v>
      </c>
      <c r="C64" s="18" t="s">
        <v>25</v>
      </c>
      <c r="D64" s="28">
        <f>VLOOKUP($A64,'CPI Timeseries 2012 - 2020'!$A$1:$AH$181,MATCH(CONCATENATE("CPI score ",$B$2),'CPI Timeseries 2012 - 2020'!$A$1:$AH$1,0),0)</f>
        <v>50</v>
      </c>
      <c r="E64" s="28">
        <f>VLOOKUP($A64,'CPI Timeseries 2012 - 2020'!$A$1:$AH$181,MATCH(CONCATENATE("CPI score ",($B$3)),'CPI Timeseries 2012 - 2020'!$A$1:$AH$1,0),0)</f>
        <v>48</v>
      </c>
      <c r="F64" s="29">
        <f t="shared" si="0"/>
        <v>2</v>
      </c>
      <c r="G64" s="30">
        <f>VLOOKUP($A64,'CPI Timeseries 2012 - 2020'!$A$1:$AH$181,MATCH(CONCATENATE("Rank ",$B$2),'CPI Timeseries 2012 - 2020'!$A$1:$AH$1,0),0)</f>
        <v>59</v>
      </c>
      <c r="H64" s="31">
        <f>VLOOKUP($A64,'CPI Timeseries 2012 - 2020'!$A$1:$AH$181,MATCH(CONCATENATE("Rank ",($B$3)),'CPI Timeseries 2012 - 2020'!$A$1:$AH$1,0),0)</f>
        <v>60</v>
      </c>
      <c r="I64" s="34">
        <f t="shared" si="1"/>
        <v>-1</v>
      </c>
      <c r="V64" s="33" t="str">
        <v>Suriname</v>
      </c>
      <c r="W64" s="33" t="str">
        <v>SUR</v>
      </c>
      <c r="X64" s="33" t="str">
        <v>AME</v>
      </c>
      <c r="Y64" s="33">
        <v>38</v>
      </c>
      <c r="Z64" s="33">
        <v>44</v>
      </c>
      <c r="AA64" s="39">
        <v>-6</v>
      </c>
      <c r="AB64" s="33">
        <v>94</v>
      </c>
      <c r="AC64" s="33">
        <v>70</v>
      </c>
      <c r="AD64" s="39">
        <v>24</v>
      </c>
      <c r="AF64" t="str">
        <v>China</v>
      </c>
      <c r="AG64" t="str">
        <v>CHN</v>
      </c>
      <c r="AH64" t="str">
        <v>AP</v>
      </c>
      <c r="AI64">
        <v>42</v>
      </c>
      <c r="AJ64">
        <v>41</v>
      </c>
      <c r="AK64" s="39">
        <v>1</v>
      </c>
      <c r="AL64">
        <v>78</v>
      </c>
      <c r="AM64">
        <v>80</v>
      </c>
      <c r="AN64" s="39">
        <v>-2</v>
      </c>
      <c r="XBH64" s="12" t="s">
        <v>154</v>
      </c>
      <c r="XBI64" s="12" t="s">
        <v>155</v>
      </c>
      <c r="XBJ64" s="18" t="s">
        <v>119</v>
      </c>
      <c r="XBK64" s="14">
        <v>47</v>
      </c>
      <c r="XBL64" s="20">
        <v>63</v>
      </c>
      <c r="XBM64" s="20">
        <v>7</v>
      </c>
      <c r="XBN64" s="21">
        <v>3.3760539999999999</v>
      </c>
      <c r="XBO64" s="14">
        <v>45</v>
      </c>
      <c r="XBP64" s="15">
        <v>66</v>
      </c>
      <c r="XBQ64" s="15">
        <v>7</v>
      </c>
      <c r="XBR64" s="16">
        <v>4.2004599999999996</v>
      </c>
      <c r="XBS64" s="14">
        <v>44</v>
      </c>
      <c r="XBT64" s="15">
        <v>70</v>
      </c>
      <c r="XBU64" s="15">
        <v>7</v>
      </c>
      <c r="XBV64" s="19">
        <v>3.92</v>
      </c>
      <c r="XBW64" s="14">
        <v>44</v>
      </c>
      <c r="XBX64" s="15">
        <v>68</v>
      </c>
      <c r="XBY64" s="15">
        <v>7</v>
      </c>
      <c r="XBZ64" s="19">
        <v>4.12</v>
      </c>
      <c r="XCA64" s="14">
        <v>40</v>
      </c>
      <c r="XCB64" s="15">
        <v>7</v>
      </c>
      <c r="XCC64" s="19">
        <v>3.93</v>
      </c>
      <c r="XCD64" s="14">
        <v>32</v>
      </c>
      <c r="XCE64" s="15">
        <v>6</v>
      </c>
      <c r="XCF64" s="19">
        <v>4.37</v>
      </c>
      <c r="XCG64" s="14">
        <v>31</v>
      </c>
      <c r="XCH64" s="15">
        <v>5</v>
      </c>
      <c r="XCI64" s="19">
        <v>4.04</v>
      </c>
      <c r="XCJ64" s="14">
        <v>29</v>
      </c>
      <c r="XCK64" s="15">
        <v>5</v>
      </c>
      <c r="XCL64" s="19">
        <v>4</v>
      </c>
      <c r="XCM64" s="14">
        <v>31</v>
      </c>
      <c r="XCN64" s="15">
        <v>5</v>
      </c>
      <c r="XCO64" s="19">
        <v>3.6</v>
      </c>
      <c r="XEZ64" s="12" t="s">
        <v>154</v>
      </c>
      <c r="XFA64" s="12" t="s">
        <v>155</v>
      </c>
      <c r="XFB64" s="18" t="s">
        <v>119</v>
      </c>
    </row>
    <row r="65" spans="1:40 16284:16382" x14ac:dyDescent="0.25">
      <c r="A65" s="12" t="s">
        <v>148</v>
      </c>
      <c r="B65" s="12" t="s">
        <v>149</v>
      </c>
      <c r="C65" s="18" t="s">
        <v>119</v>
      </c>
      <c r="D65" s="28">
        <f>VLOOKUP($A65,'CPI Timeseries 2012 - 2020'!$A$1:$AH$181,MATCH(CONCATENATE("CPI score ",$B$2),'CPI Timeseries 2012 - 2020'!$A$1:$AH$1,0),0)</f>
        <v>49</v>
      </c>
      <c r="E65" s="28">
        <f>VLOOKUP($A65,'CPI Timeseries 2012 - 2020'!$A$1:$AH$181,MATCH(CONCATENATE("CPI score ",($B$3)),'CPI Timeseries 2012 - 2020'!$A$1:$AH$1,0),0)</f>
        <v>42</v>
      </c>
      <c r="F65" s="29">
        <f t="shared" si="0"/>
        <v>7</v>
      </c>
      <c r="G65" s="30">
        <f>VLOOKUP($A65,'CPI Timeseries 2012 - 2020'!$A$1:$AH$181,MATCH(CONCATENATE("Rank ",$B$2),'CPI Timeseries 2012 - 2020'!$A$1:$AH$1,0),0)</f>
        <v>60</v>
      </c>
      <c r="H65" s="31">
        <f>VLOOKUP($A65,'CPI Timeseries 2012 - 2020'!$A$1:$AH$181,MATCH(CONCATENATE("Rank ",($B$3)),'CPI Timeseries 2012 - 2020'!$A$1:$AH$1,0),0)</f>
        <v>77</v>
      </c>
      <c r="I65" s="34">
        <f t="shared" si="1"/>
        <v>-17</v>
      </c>
      <c r="V65" s="33" t="str">
        <v>Tanzania</v>
      </c>
      <c r="W65" s="33" t="str">
        <v>TZA</v>
      </c>
      <c r="X65" s="33" t="str">
        <v>SSA</v>
      </c>
      <c r="Y65" s="33">
        <v>38</v>
      </c>
      <c r="Z65" s="33">
        <v>37</v>
      </c>
      <c r="AA65" s="39">
        <v>1</v>
      </c>
      <c r="AB65" s="33">
        <v>94</v>
      </c>
      <c r="AC65" s="33">
        <v>96</v>
      </c>
      <c r="AD65" s="39">
        <v>-2</v>
      </c>
      <c r="AF65" t="str">
        <v>Kuwait</v>
      </c>
      <c r="AG65" t="str">
        <v>KWT</v>
      </c>
      <c r="AH65" t="str">
        <v>MENA</v>
      </c>
      <c r="AI65">
        <v>42</v>
      </c>
      <c r="AJ65">
        <v>40</v>
      </c>
      <c r="AK65" s="39">
        <v>2</v>
      </c>
      <c r="AL65">
        <v>78</v>
      </c>
      <c r="AM65">
        <v>85</v>
      </c>
      <c r="AN65" s="39">
        <v>-7</v>
      </c>
      <c r="XBH65" s="12" t="s">
        <v>156</v>
      </c>
      <c r="XBI65" s="12" t="s">
        <v>157</v>
      </c>
      <c r="XBJ65" s="18" t="s">
        <v>25</v>
      </c>
      <c r="XBK65" s="14">
        <v>47</v>
      </c>
      <c r="XBL65" s="20">
        <v>63</v>
      </c>
      <c r="XBM65" s="20">
        <v>10</v>
      </c>
      <c r="XBN65" s="21">
        <v>1.476637</v>
      </c>
      <c r="XBO65" s="14">
        <v>47</v>
      </c>
      <c r="XBP65" s="15">
        <v>63</v>
      </c>
      <c r="XBQ65" s="15">
        <v>10</v>
      </c>
      <c r="XBR65" s="16">
        <v>2.417929</v>
      </c>
      <c r="XBS65" s="14">
        <v>48</v>
      </c>
      <c r="XBT65" s="15">
        <v>60</v>
      </c>
      <c r="XBU65" s="15">
        <v>10</v>
      </c>
      <c r="XBV65" s="19">
        <v>2.77</v>
      </c>
      <c r="XBW65" s="14">
        <v>49</v>
      </c>
      <c r="XBX65" s="15">
        <v>57</v>
      </c>
      <c r="XBY65" s="15">
        <v>10</v>
      </c>
      <c r="XBZ65" s="19">
        <v>2.64</v>
      </c>
      <c r="XCA65" s="14">
        <v>49</v>
      </c>
      <c r="XCB65" s="15">
        <v>9</v>
      </c>
      <c r="XCC65" s="19">
        <v>2.39</v>
      </c>
      <c r="XCD65" s="14">
        <v>51</v>
      </c>
      <c r="XCE65" s="15">
        <v>9</v>
      </c>
      <c r="XCF65" s="19">
        <v>2.02</v>
      </c>
      <c r="XCG65" s="14">
        <v>48</v>
      </c>
      <c r="XCH65" s="15">
        <v>9</v>
      </c>
      <c r="XCI65" s="19">
        <v>3.25</v>
      </c>
      <c r="XCJ65" s="14">
        <v>48</v>
      </c>
      <c r="XCK65" s="15">
        <v>9</v>
      </c>
      <c r="XCL65" s="19">
        <v>3.3</v>
      </c>
      <c r="XCM65" s="14">
        <v>46</v>
      </c>
      <c r="XCN65" s="15">
        <v>8</v>
      </c>
      <c r="XCO65" s="19">
        <v>3.1</v>
      </c>
      <c r="XEZ65" s="12" t="s">
        <v>156</v>
      </c>
      <c r="XFA65" s="12" t="s">
        <v>157</v>
      </c>
      <c r="XFB65" s="18" t="s">
        <v>25</v>
      </c>
    </row>
    <row r="66" spans="1:40 16284:16382" x14ac:dyDescent="0.25">
      <c r="A66" s="12" t="s">
        <v>150</v>
      </c>
      <c r="B66" s="12" t="s">
        <v>151</v>
      </c>
      <c r="C66" s="18" t="s">
        <v>69</v>
      </c>
      <c r="D66" s="28">
        <f>VLOOKUP($A66,'CPI Timeseries 2012 - 2020'!$A$1:$AH$181,MATCH(CONCATENATE("CPI score ",$B$2),'CPI Timeseries 2012 - 2020'!$A$1:$AH$1,0),0)</f>
        <v>49</v>
      </c>
      <c r="E66" s="28">
        <f>VLOOKUP($A66,'CPI Timeseries 2012 - 2020'!$A$1:$AH$181,MATCH(CONCATENATE("CPI score ",($B$3)),'CPI Timeseries 2012 - 2020'!$A$1:$AH$1,0),0)</f>
        <v>48</v>
      </c>
      <c r="F66" s="29">
        <f t="shared" si="0"/>
        <v>1</v>
      </c>
      <c r="G66" s="30">
        <f>VLOOKUP($A66,'CPI Timeseries 2012 - 2020'!$A$1:$AH$181,MATCH(CONCATENATE("Rank ",$B$2),'CPI Timeseries 2012 - 2020'!$A$1:$AH$1,0),0)</f>
        <v>60</v>
      </c>
      <c r="H66" s="31">
        <f>VLOOKUP($A66,'CPI Timeseries 2012 - 2020'!$A$1:$AH$181,MATCH(CONCATENATE("Rank ",($B$3)),'CPI Timeseries 2012 - 2020'!$A$1:$AH$1,0),0)</f>
        <v>60</v>
      </c>
      <c r="I66" s="34">
        <f t="shared" si="1"/>
        <v>0</v>
      </c>
      <c r="V66" s="33" t="str">
        <v>Indonesia</v>
      </c>
      <c r="W66" s="33" t="str">
        <v>IDN</v>
      </c>
      <c r="X66" s="33" t="str">
        <v>AP</v>
      </c>
      <c r="Y66" s="33">
        <v>37</v>
      </c>
      <c r="Z66" s="33">
        <v>40</v>
      </c>
      <c r="AA66" s="39">
        <v>-3</v>
      </c>
      <c r="AB66" s="33">
        <v>102</v>
      </c>
      <c r="AC66" s="33">
        <v>85</v>
      </c>
      <c r="AD66" s="39">
        <v>17</v>
      </c>
      <c r="AF66" t="str">
        <v>Solomon Islands</v>
      </c>
      <c r="AG66" t="str">
        <v>SLB</v>
      </c>
      <c r="AH66" t="str">
        <v>AP</v>
      </c>
      <c r="AI66">
        <v>42</v>
      </c>
      <c r="AJ66">
        <v>42</v>
      </c>
      <c r="AK66" s="39">
        <v>0</v>
      </c>
      <c r="AL66">
        <v>78</v>
      </c>
      <c r="AM66">
        <v>77</v>
      </c>
      <c r="AN66" s="39">
        <v>1</v>
      </c>
      <c r="XBH66" s="12" t="s">
        <v>158</v>
      </c>
      <c r="XBI66" s="12" t="s">
        <v>159</v>
      </c>
      <c r="XBJ66" s="18" t="s">
        <v>50</v>
      </c>
      <c r="XBK66" s="14">
        <v>47</v>
      </c>
      <c r="XBL66" s="20">
        <v>63</v>
      </c>
      <c r="XBM66" s="20">
        <v>5</v>
      </c>
      <c r="XBN66" s="21">
        <v>2.8122639999999999</v>
      </c>
      <c r="XBO66" s="14">
        <v>48</v>
      </c>
      <c r="XBP66" s="15">
        <v>60</v>
      </c>
      <c r="XBQ66" s="15">
        <v>5</v>
      </c>
      <c r="XBR66" s="16">
        <v>1.8697060000000001</v>
      </c>
      <c r="XBS66" s="14">
        <v>47</v>
      </c>
      <c r="XBT66" s="15">
        <v>61</v>
      </c>
      <c r="XBU66" s="15">
        <v>5</v>
      </c>
      <c r="XBV66" s="19">
        <v>2.56</v>
      </c>
      <c r="XBW66" s="14">
        <v>47</v>
      </c>
      <c r="XBX66" s="15">
        <v>62</v>
      </c>
      <c r="XBY66" s="15">
        <v>5</v>
      </c>
      <c r="XBZ66" s="19">
        <v>2.36</v>
      </c>
      <c r="XCA66" s="14">
        <v>47</v>
      </c>
      <c r="XCB66" s="15">
        <v>5</v>
      </c>
      <c r="XCC66" s="19">
        <v>2.9</v>
      </c>
      <c r="XCD66" s="14">
        <v>47</v>
      </c>
      <c r="XCE66" s="15">
        <v>4</v>
      </c>
      <c r="XCF66" s="19">
        <v>3.64</v>
      </c>
      <c r="XCG66" s="14">
        <v>46</v>
      </c>
      <c r="XCH66" s="15">
        <v>4</v>
      </c>
      <c r="XCI66" s="19">
        <v>4.46</v>
      </c>
      <c r="XCJ66" s="14">
        <v>46</v>
      </c>
      <c r="XCK66" s="15">
        <v>4</v>
      </c>
      <c r="XCL66" s="19">
        <v>4.5</v>
      </c>
      <c r="XCM66" s="14">
        <v>48</v>
      </c>
      <c r="XCN66" s="15">
        <v>4</v>
      </c>
      <c r="XCO66" s="19">
        <v>4.0999999999999996</v>
      </c>
      <c r="XEZ66" s="12" t="s">
        <v>158</v>
      </c>
      <c r="XFA66" s="12" t="s">
        <v>159</v>
      </c>
      <c r="XFB66" s="18" t="s">
        <v>50</v>
      </c>
    </row>
    <row r="67" spans="1:40 16284:16382" x14ac:dyDescent="0.25">
      <c r="A67" s="12" t="s">
        <v>152</v>
      </c>
      <c r="B67" s="12" t="s">
        <v>153</v>
      </c>
      <c r="C67" s="18" t="s">
        <v>25</v>
      </c>
      <c r="D67" s="28">
        <f>VLOOKUP($A67,'CPI Timeseries 2012 - 2020'!$A$1:$AH$181,MATCH(CONCATENATE("CPI score ",$B$2),'CPI Timeseries 2012 - 2020'!$A$1:$AH$1,0),0)</f>
        <v>49</v>
      </c>
      <c r="E67" s="28">
        <f>VLOOKUP($A67,'CPI Timeseries 2012 - 2020'!$A$1:$AH$181,MATCH(CONCATENATE("CPI score ",($B$3)),'CPI Timeseries 2012 - 2020'!$A$1:$AH$1,0),0)</f>
        <v>50</v>
      </c>
      <c r="F67" s="29">
        <f t="shared" si="0"/>
        <v>-1</v>
      </c>
      <c r="G67" s="30">
        <f>VLOOKUP($A67,'CPI Timeseries 2012 - 2020'!$A$1:$AH$181,MATCH(CONCATENATE("Rank ",$B$2),'CPI Timeseries 2012 - 2020'!$A$1:$AH$1,0),0)</f>
        <v>60</v>
      </c>
      <c r="H67" s="31">
        <f>VLOOKUP($A67,'CPI Timeseries 2012 - 2020'!$A$1:$AH$181,MATCH(CONCATENATE("Rank ",($B$3)),'CPI Timeseries 2012 - 2020'!$A$1:$AH$1,0),0)</f>
        <v>59</v>
      </c>
      <c r="I67" s="34">
        <f t="shared" si="1"/>
        <v>1</v>
      </c>
      <c r="V67" s="33" t="str">
        <v>Albania</v>
      </c>
      <c r="W67" s="33" t="str">
        <v>ALB</v>
      </c>
      <c r="X67" s="33" t="str">
        <v>ECA</v>
      </c>
      <c r="Y67" s="33">
        <v>36</v>
      </c>
      <c r="Z67" s="33">
        <v>35</v>
      </c>
      <c r="AA67" s="39">
        <v>1</v>
      </c>
      <c r="AB67" s="33">
        <v>104</v>
      </c>
      <c r="AC67" s="33">
        <v>106</v>
      </c>
      <c r="AD67" s="39">
        <v>-2</v>
      </c>
      <c r="AF67" t="str">
        <v>Benin</v>
      </c>
      <c r="AG67" t="str">
        <v>BEN</v>
      </c>
      <c r="AH67" t="str">
        <v>SSA</v>
      </c>
      <c r="AI67">
        <v>41</v>
      </c>
      <c r="AJ67">
        <v>41</v>
      </c>
      <c r="AK67" s="39">
        <v>0</v>
      </c>
      <c r="AL67">
        <v>83</v>
      </c>
      <c r="AM67">
        <v>80</v>
      </c>
      <c r="AN67" s="39">
        <v>3</v>
      </c>
      <c r="XBH67" s="12" t="s">
        <v>160</v>
      </c>
      <c r="XBI67" s="12" t="s">
        <v>161</v>
      </c>
      <c r="XBJ67" s="18" t="s">
        <v>82</v>
      </c>
      <c r="XBK67" s="14">
        <v>47</v>
      </c>
      <c r="XBL67" s="20">
        <v>63</v>
      </c>
      <c r="XBM67" s="20">
        <v>4</v>
      </c>
      <c r="XBN67" s="21">
        <v>5.0585420000000001</v>
      </c>
      <c r="XBO67" s="14">
        <v>46</v>
      </c>
      <c r="XBP67" s="15">
        <v>64</v>
      </c>
      <c r="XBQ67" s="15">
        <v>4</v>
      </c>
      <c r="XBR67" s="16">
        <v>5.3637430000000004</v>
      </c>
      <c r="XBS67" s="14">
        <v>46</v>
      </c>
      <c r="XBT67" s="15">
        <v>64</v>
      </c>
      <c r="XBU67" s="15">
        <v>4</v>
      </c>
      <c r="XBV67" s="19">
        <v>5.05</v>
      </c>
      <c r="XBW67" s="14">
        <v>46</v>
      </c>
      <c r="XBX67" s="15">
        <v>64</v>
      </c>
      <c r="XBY67" s="15">
        <v>4</v>
      </c>
      <c r="XBZ67" s="19">
        <v>5.21</v>
      </c>
      <c r="XCA67" s="14">
        <v>46</v>
      </c>
      <c r="XCB67" s="15">
        <v>3</v>
      </c>
      <c r="XCC67" s="19">
        <v>0.93</v>
      </c>
      <c r="XCD67" s="14">
        <v>42</v>
      </c>
      <c r="XCE67" s="15">
        <v>3</v>
      </c>
      <c r="XCF67" s="19">
        <v>5</v>
      </c>
      <c r="XCG67" s="14">
        <v>42</v>
      </c>
      <c r="XCH67" s="15">
        <v>3</v>
      </c>
      <c r="XCI67" s="19">
        <v>5.05</v>
      </c>
      <c r="XCJ67" s="14">
        <v>42</v>
      </c>
      <c r="XCK67" s="15">
        <v>3</v>
      </c>
      <c r="XCL67" s="19">
        <v>5</v>
      </c>
      <c r="XCM67" s="14">
        <v>42</v>
      </c>
      <c r="XCN67" s="15">
        <v>3</v>
      </c>
      <c r="XCO67" s="19">
        <v>5</v>
      </c>
      <c r="XEZ67" s="12" t="s">
        <v>160</v>
      </c>
      <c r="XFA67" s="12" t="s">
        <v>161</v>
      </c>
      <c r="XFB67" s="18" t="s">
        <v>82</v>
      </c>
    </row>
    <row r="68" spans="1:40 16284:16382" x14ac:dyDescent="0.25">
      <c r="A68" s="12" t="s">
        <v>154</v>
      </c>
      <c r="B68" s="12" t="s">
        <v>155</v>
      </c>
      <c r="C68" s="18" t="s">
        <v>119</v>
      </c>
      <c r="D68" s="28">
        <f>VLOOKUP($A68,'CPI Timeseries 2012 - 2020'!$A$1:$AH$181,MATCH(CONCATENATE("CPI score ",$B$2),'CPI Timeseries 2012 - 2020'!$A$1:$AH$1,0),0)</f>
        <v>47</v>
      </c>
      <c r="E68" s="28">
        <f>VLOOKUP($A68,'CPI Timeseries 2012 - 2020'!$A$1:$AH$181,MATCH(CONCATENATE("CPI score ",($B$3)),'CPI Timeseries 2012 - 2020'!$A$1:$AH$1,0),0)</f>
        <v>45</v>
      </c>
      <c r="F68" s="29">
        <f t="shared" si="0"/>
        <v>2</v>
      </c>
      <c r="G68" s="30">
        <f>VLOOKUP($A68,'CPI Timeseries 2012 - 2020'!$A$1:$AH$181,MATCH(CONCATENATE("Rank ",$B$2),'CPI Timeseries 2012 - 2020'!$A$1:$AH$1,0),0)</f>
        <v>63</v>
      </c>
      <c r="H68" s="31">
        <f>VLOOKUP($A68,'CPI Timeseries 2012 - 2020'!$A$1:$AH$181,MATCH(CONCATENATE("Rank ",($B$3)),'CPI Timeseries 2012 - 2020'!$A$1:$AH$1,0),0)</f>
        <v>66</v>
      </c>
      <c r="I68" s="34">
        <f t="shared" si="1"/>
        <v>-3</v>
      </c>
      <c r="V68" s="33" t="str">
        <v>Algeria</v>
      </c>
      <c r="W68" s="33" t="str">
        <v>DZA</v>
      </c>
      <c r="X68" s="33" t="str">
        <v>MENA</v>
      </c>
      <c r="Y68" s="33">
        <v>36</v>
      </c>
      <c r="Z68" s="33">
        <v>35</v>
      </c>
      <c r="AA68" s="39">
        <v>1</v>
      </c>
      <c r="AB68" s="33">
        <v>104</v>
      </c>
      <c r="AC68" s="33">
        <v>106</v>
      </c>
      <c r="AD68" s="39">
        <v>-2</v>
      </c>
      <c r="AF68" t="str">
        <v>Guyana</v>
      </c>
      <c r="AG68" t="str">
        <v>GUY</v>
      </c>
      <c r="AH68" t="str">
        <v>AME</v>
      </c>
      <c r="AI68">
        <v>41</v>
      </c>
      <c r="AJ68">
        <v>40</v>
      </c>
      <c r="AK68" s="39">
        <v>1</v>
      </c>
      <c r="AL68">
        <v>83</v>
      </c>
      <c r="AM68">
        <v>85</v>
      </c>
      <c r="AN68" s="39">
        <v>-2</v>
      </c>
      <c r="XBH68" s="12" t="s">
        <v>162</v>
      </c>
      <c r="XBI68" s="12" t="s">
        <v>163</v>
      </c>
      <c r="XBJ68" s="18" t="s">
        <v>119</v>
      </c>
      <c r="XBK68" s="14">
        <v>45</v>
      </c>
      <c r="XBL68" s="20">
        <v>67</v>
      </c>
      <c r="XBM68" s="20">
        <v>5</v>
      </c>
      <c r="XBN68" s="21">
        <v>3.2485789999999999</v>
      </c>
      <c r="XBO68" s="14">
        <v>45</v>
      </c>
      <c r="XBP68" s="15">
        <v>66</v>
      </c>
      <c r="XBQ68" s="15">
        <v>5</v>
      </c>
      <c r="XBR68" s="16">
        <v>4.8362920000000003</v>
      </c>
      <c r="XBS68" s="14">
        <v>45</v>
      </c>
      <c r="XBT68" s="15">
        <v>67</v>
      </c>
      <c r="XBU68" s="15">
        <v>5</v>
      </c>
      <c r="XBV68" s="19">
        <v>4.43</v>
      </c>
      <c r="XBW68" s="14">
        <v>46</v>
      </c>
      <c r="XBX68" s="15">
        <v>64</v>
      </c>
      <c r="XBY68" s="15">
        <v>5</v>
      </c>
      <c r="XBZ68" s="19">
        <v>2.4500000000000002</v>
      </c>
      <c r="XCA68" s="14">
        <v>45</v>
      </c>
      <c r="XCB68" s="15">
        <v>4</v>
      </c>
      <c r="XCC68" s="19">
        <v>2.89</v>
      </c>
      <c r="XCD68" s="14">
        <v>44</v>
      </c>
      <c r="XCE68" s="15">
        <v>4</v>
      </c>
      <c r="XCF68" s="19">
        <v>4.87</v>
      </c>
      <c r="XCG68" s="14">
        <v>42</v>
      </c>
      <c r="XCH68" s="15">
        <v>4</v>
      </c>
      <c r="XCI68" s="19">
        <v>4.25</v>
      </c>
      <c r="XCJ68" s="14">
        <v>44</v>
      </c>
      <c r="XCK68" s="15">
        <v>4</v>
      </c>
      <c r="XCL68" s="19">
        <v>2.2000000000000002</v>
      </c>
      <c r="XCM68" s="14">
        <v>41</v>
      </c>
      <c r="XCN68" s="15">
        <v>4</v>
      </c>
      <c r="XCO68" s="19">
        <v>4.5</v>
      </c>
      <c r="XEZ68" s="12" t="s">
        <v>162</v>
      </c>
      <c r="XFA68" s="12" t="s">
        <v>163</v>
      </c>
      <c r="XFB68" s="18" t="s">
        <v>119</v>
      </c>
    </row>
    <row r="69" spans="1:40 16284:16382" x14ac:dyDescent="0.25">
      <c r="A69" s="12" t="s">
        <v>156</v>
      </c>
      <c r="B69" s="12" t="s">
        <v>157</v>
      </c>
      <c r="C69" s="18" t="s">
        <v>25</v>
      </c>
      <c r="D69" s="28">
        <f>VLOOKUP($A69,'CPI Timeseries 2012 - 2020'!$A$1:$AH$181,MATCH(CONCATENATE("CPI score ",$B$2),'CPI Timeseries 2012 - 2020'!$A$1:$AH$1,0),0)</f>
        <v>47</v>
      </c>
      <c r="E69" s="28">
        <f>VLOOKUP($A69,'CPI Timeseries 2012 - 2020'!$A$1:$AH$181,MATCH(CONCATENATE("CPI score ",($B$3)),'CPI Timeseries 2012 - 2020'!$A$1:$AH$1,0),0)</f>
        <v>47</v>
      </c>
      <c r="F69" s="29">
        <f t="shared" si="0"/>
        <v>0</v>
      </c>
      <c r="G69" s="30">
        <f>VLOOKUP($A69,'CPI Timeseries 2012 - 2020'!$A$1:$AH$181,MATCH(CONCATENATE("Rank ",$B$2),'CPI Timeseries 2012 - 2020'!$A$1:$AH$1,0),0)</f>
        <v>63</v>
      </c>
      <c r="H69" s="31">
        <f>VLOOKUP($A69,'CPI Timeseries 2012 - 2020'!$A$1:$AH$181,MATCH(CONCATENATE("Rank ",($B$3)),'CPI Timeseries 2012 - 2020'!$A$1:$AH$1,0),0)</f>
        <v>63</v>
      </c>
      <c r="I69" s="34">
        <f t="shared" si="1"/>
        <v>0</v>
      </c>
      <c r="V69" s="33" t="str">
        <v>Cote d'Ivoire</v>
      </c>
      <c r="W69" s="33" t="str">
        <v>CIV</v>
      </c>
      <c r="X69" s="33" t="str">
        <v>SSA</v>
      </c>
      <c r="Y69" s="33">
        <v>36</v>
      </c>
      <c r="Z69" s="33">
        <v>35</v>
      </c>
      <c r="AA69" s="39">
        <v>1</v>
      </c>
      <c r="AB69" s="33">
        <v>104</v>
      </c>
      <c r="AC69" s="33">
        <v>106</v>
      </c>
      <c r="AD69" s="39">
        <v>-2</v>
      </c>
      <c r="AF69" t="str">
        <v>Lesotho</v>
      </c>
      <c r="AG69" t="str">
        <v>LSO</v>
      </c>
      <c r="AH69" t="str">
        <v>SSA</v>
      </c>
      <c r="AI69">
        <v>41</v>
      </c>
      <c r="AJ69">
        <v>40</v>
      </c>
      <c r="AK69" s="39">
        <v>1</v>
      </c>
      <c r="AL69">
        <v>83</v>
      </c>
      <c r="AM69">
        <v>85</v>
      </c>
      <c r="AN69" s="39">
        <v>-2</v>
      </c>
      <c r="XBH69" s="12" t="s">
        <v>164</v>
      </c>
      <c r="XBI69" s="12" t="s">
        <v>165</v>
      </c>
      <c r="XBJ69" s="18" t="s">
        <v>82</v>
      </c>
      <c r="XBK69" s="14">
        <v>45</v>
      </c>
      <c r="XBL69" s="20">
        <v>67</v>
      </c>
      <c r="XBM69" s="20">
        <v>9</v>
      </c>
      <c r="XBN69" s="21">
        <v>1.328981</v>
      </c>
      <c r="XBO69" s="14">
        <v>45</v>
      </c>
      <c r="XBP69" s="15">
        <v>66</v>
      </c>
      <c r="XBQ69" s="15">
        <v>9</v>
      </c>
      <c r="XBR69" s="16">
        <v>2.0631460000000001</v>
      </c>
      <c r="XBS69" s="14">
        <v>45</v>
      </c>
      <c r="XBT69" s="15">
        <v>67</v>
      </c>
      <c r="XBU69" s="15">
        <v>9</v>
      </c>
      <c r="XBV69" s="19">
        <v>2.5099999999999998</v>
      </c>
      <c r="XBW69" s="14">
        <v>45</v>
      </c>
      <c r="XBX69" s="15">
        <v>66</v>
      </c>
      <c r="XBY69" s="15">
        <v>9</v>
      </c>
      <c r="XBZ69" s="19">
        <v>2.52</v>
      </c>
      <c r="XCA69" s="14">
        <v>45</v>
      </c>
      <c r="XCB69" s="15">
        <v>8</v>
      </c>
      <c r="XCC69" s="19">
        <v>2.63</v>
      </c>
      <c r="XCD69" s="14">
        <v>44</v>
      </c>
      <c r="XCE69" s="15">
        <v>8</v>
      </c>
      <c r="XCF69" s="19">
        <v>2.61</v>
      </c>
      <c r="XCG69" s="14">
        <v>43</v>
      </c>
      <c r="XCH69" s="15">
        <v>8</v>
      </c>
      <c r="XCI69" s="19">
        <v>2.2799999999999998</v>
      </c>
      <c r="XCJ69" s="14">
        <v>41</v>
      </c>
      <c r="XCK69" s="15">
        <v>9</v>
      </c>
      <c r="XCL69" s="19">
        <v>1.5</v>
      </c>
      <c r="XCM69" s="14">
        <v>36</v>
      </c>
      <c r="XCN69" s="15">
        <v>9</v>
      </c>
      <c r="XCO69" s="19">
        <v>1.8</v>
      </c>
      <c r="XEZ69" s="12" t="s">
        <v>164</v>
      </c>
      <c r="XFA69" s="12" t="s">
        <v>165</v>
      </c>
      <c r="XFB69" s="18" t="s">
        <v>82</v>
      </c>
    </row>
    <row r="70" spans="1:40 16284:16382" x14ac:dyDescent="0.25">
      <c r="A70" s="12" t="s">
        <v>158</v>
      </c>
      <c r="B70" s="12" t="s">
        <v>159</v>
      </c>
      <c r="C70" s="18" t="s">
        <v>50</v>
      </c>
      <c r="D70" s="28">
        <f>VLOOKUP($A70,'CPI Timeseries 2012 - 2020'!$A$1:$AH$181,MATCH(CONCATENATE("CPI score ",$B$2),'CPI Timeseries 2012 - 2020'!$A$1:$AH$1,0),0)</f>
        <v>47</v>
      </c>
      <c r="E70" s="28">
        <f>VLOOKUP($A70,'CPI Timeseries 2012 - 2020'!$A$1:$AH$181,MATCH(CONCATENATE("CPI score ",($B$3)),'CPI Timeseries 2012 - 2020'!$A$1:$AH$1,0),0)</f>
        <v>48</v>
      </c>
      <c r="F70" s="29">
        <f t="shared" si="0"/>
        <v>-1</v>
      </c>
      <c r="G70" s="30">
        <f>VLOOKUP($A70,'CPI Timeseries 2012 - 2020'!$A$1:$AH$181,MATCH(CONCATENATE("Rank ",$B$2),'CPI Timeseries 2012 - 2020'!$A$1:$AH$1,0),0)</f>
        <v>63</v>
      </c>
      <c r="H70" s="31">
        <f>VLOOKUP($A70,'CPI Timeseries 2012 - 2020'!$A$1:$AH$181,MATCH(CONCATENATE("Rank ",($B$3)),'CPI Timeseries 2012 - 2020'!$A$1:$AH$1,0),0)</f>
        <v>60</v>
      </c>
      <c r="I70" s="34">
        <f t="shared" si="1"/>
        <v>3</v>
      </c>
      <c r="V70" s="33" t="str">
        <v>El Salvador</v>
      </c>
      <c r="W70" s="33" t="str">
        <v>SLV</v>
      </c>
      <c r="X70" s="33" t="str">
        <v>AME</v>
      </c>
      <c r="Y70" s="33">
        <v>36</v>
      </c>
      <c r="Z70" s="33">
        <v>34</v>
      </c>
      <c r="AA70" s="39">
        <v>2</v>
      </c>
      <c r="AB70" s="33">
        <v>104</v>
      </c>
      <c r="AC70" s="33">
        <v>113</v>
      </c>
      <c r="AD70" s="39">
        <v>-9</v>
      </c>
      <c r="AF70" t="str">
        <v>Burkina Faso</v>
      </c>
      <c r="AG70" t="str">
        <v>BFA</v>
      </c>
      <c r="AH70" t="str">
        <v>SSA</v>
      </c>
      <c r="AI70">
        <v>40</v>
      </c>
      <c r="AJ70">
        <v>40</v>
      </c>
      <c r="AK70" s="39">
        <v>0</v>
      </c>
      <c r="AL70">
        <v>86</v>
      </c>
      <c r="AM70">
        <v>85</v>
      </c>
      <c r="AN70" s="39">
        <v>1</v>
      </c>
      <c r="XBH70" s="12" t="s">
        <v>166</v>
      </c>
      <c r="XBI70" s="12" t="s">
        <v>167</v>
      </c>
      <c r="XBJ70" s="18" t="s">
        <v>25</v>
      </c>
      <c r="XBK70" s="14">
        <v>44</v>
      </c>
      <c r="XBL70" s="20">
        <v>69</v>
      </c>
      <c r="XBM70" s="20">
        <v>10</v>
      </c>
      <c r="XBN70" s="21">
        <v>1.290551</v>
      </c>
      <c r="XBO70" s="14">
        <v>43</v>
      </c>
      <c r="XBP70" s="15">
        <v>74</v>
      </c>
      <c r="XBQ70" s="15">
        <v>10</v>
      </c>
      <c r="XBR70" s="16">
        <v>2.768014</v>
      </c>
      <c r="XBS70" s="14">
        <v>42</v>
      </c>
      <c r="XBT70" s="15">
        <v>77</v>
      </c>
      <c r="XBU70" s="15">
        <v>10</v>
      </c>
      <c r="XBV70" s="19">
        <v>2.41</v>
      </c>
      <c r="XBW70" s="14">
        <v>43</v>
      </c>
      <c r="XBX70" s="15">
        <v>71</v>
      </c>
      <c r="XBY70" s="15">
        <v>10</v>
      </c>
      <c r="XBZ70" s="19">
        <v>2.66</v>
      </c>
      <c r="XCA70" s="14">
        <v>41</v>
      </c>
      <c r="XCB70" s="15">
        <v>9</v>
      </c>
      <c r="XCC70" s="19">
        <v>2.2000000000000002</v>
      </c>
      <c r="XCD70" s="14">
        <v>41</v>
      </c>
      <c r="XCE70" s="15">
        <v>9</v>
      </c>
      <c r="XCF70" s="19">
        <v>2.4300000000000002</v>
      </c>
      <c r="XCG70" s="14">
        <v>43</v>
      </c>
      <c r="XCH70" s="15">
        <v>9</v>
      </c>
      <c r="XCI70" s="19">
        <v>2.82</v>
      </c>
      <c r="XCJ70" s="14">
        <v>41</v>
      </c>
      <c r="XCK70" s="15">
        <v>9</v>
      </c>
      <c r="XCL70" s="19">
        <v>3.3</v>
      </c>
      <c r="XCM70" s="14">
        <v>41</v>
      </c>
      <c r="XCN70" s="15">
        <v>8</v>
      </c>
      <c r="XCO70" s="19">
        <v>3.8</v>
      </c>
      <c r="XEZ70" s="12" t="s">
        <v>166</v>
      </c>
      <c r="XFA70" s="12" t="s">
        <v>167</v>
      </c>
      <c r="XFB70" s="18" t="s">
        <v>25</v>
      </c>
    </row>
    <row r="71" spans="1:40 16284:16382" x14ac:dyDescent="0.25">
      <c r="A71" s="12" t="s">
        <v>160</v>
      </c>
      <c r="B71" s="12" t="s">
        <v>161</v>
      </c>
      <c r="C71" s="18" t="s">
        <v>82</v>
      </c>
      <c r="D71" s="28">
        <f>VLOOKUP($A71,'CPI Timeseries 2012 - 2020'!$A$1:$AH$181,MATCH(CONCATENATE("CPI score ",$B$2),'CPI Timeseries 2012 - 2020'!$A$1:$AH$1,0),0)</f>
        <v>47</v>
      </c>
      <c r="E71" s="28">
        <f>VLOOKUP($A71,'CPI Timeseries 2012 - 2020'!$A$1:$AH$181,MATCH(CONCATENATE("CPI score ",($B$3)),'CPI Timeseries 2012 - 2020'!$A$1:$AH$1,0),0)</f>
        <v>46</v>
      </c>
      <c r="F71" s="29">
        <f t="shared" ref="F71:F134" si="2">D71-E71</f>
        <v>1</v>
      </c>
      <c r="G71" s="30">
        <f>VLOOKUP($A71,'CPI Timeseries 2012 - 2020'!$A$1:$AH$181,MATCH(CONCATENATE("Rank ",$B$2),'CPI Timeseries 2012 - 2020'!$A$1:$AH$1,0),0)</f>
        <v>63</v>
      </c>
      <c r="H71" s="31">
        <f>VLOOKUP($A71,'CPI Timeseries 2012 - 2020'!$A$1:$AH$181,MATCH(CONCATENATE("Rank ",($B$3)),'CPI Timeseries 2012 - 2020'!$A$1:$AH$1,0),0)</f>
        <v>64</v>
      </c>
      <c r="I71" s="34">
        <f t="shared" ref="I71:I134" si="3">G71-H71</f>
        <v>-1</v>
      </c>
      <c r="V71" s="33" t="str">
        <v>Vietnam</v>
      </c>
      <c r="W71" s="33" t="str">
        <v>VNM</v>
      </c>
      <c r="X71" s="33" t="str">
        <v>AP</v>
      </c>
      <c r="Y71" s="33">
        <v>36</v>
      </c>
      <c r="Z71" s="33">
        <v>37</v>
      </c>
      <c r="AA71" s="39">
        <v>-1</v>
      </c>
      <c r="AB71" s="33">
        <v>104</v>
      </c>
      <c r="AC71" s="33">
        <v>96</v>
      </c>
      <c r="AD71" s="39">
        <v>8</v>
      </c>
      <c r="AF71" t="str">
        <v>India</v>
      </c>
      <c r="AG71" t="str">
        <v>IND</v>
      </c>
      <c r="AH71" t="str">
        <v>AP</v>
      </c>
      <c r="AI71">
        <v>40</v>
      </c>
      <c r="AJ71">
        <v>41</v>
      </c>
      <c r="AK71" s="39">
        <v>-1</v>
      </c>
      <c r="AL71">
        <v>86</v>
      </c>
      <c r="AM71">
        <v>80</v>
      </c>
      <c r="AN71" s="39">
        <v>6</v>
      </c>
      <c r="XBH71" s="12" t="s">
        <v>168</v>
      </c>
      <c r="XBI71" s="12" t="s">
        <v>169</v>
      </c>
      <c r="XBJ71" s="18" t="s">
        <v>25</v>
      </c>
      <c r="XBK71" s="14">
        <v>44</v>
      </c>
      <c r="XBL71" s="20">
        <v>69</v>
      </c>
      <c r="XBM71" s="20">
        <v>10</v>
      </c>
      <c r="XBN71" s="21">
        <v>1.271558</v>
      </c>
      <c r="XBO71" s="14">
        <v>44</v>
      </c>
      <c r="XBP71" s="15">
        <v>70</v>
      </c>
      <c r="XBQ71" s="15">
        <v>10</v>
      </c>
      <c r="XBR71" s="16">
        <v>2.5771709999999999</v>
      </c>
      <c r="XBS71" s="14">
        <v>46</v>
      </c>
      <c r="XBT71" s="15">
        <v>64</v>
      </c>
      <c r="XBU71" s="15">
        <v>10</v>
      </c>
      <c r="XBV71" s="19">
        <v>2.79</v>
      </c>
      <c r="XBW71" s="14">
        <v>45</v>
      </c>
      <c r="XBX71" s="15">
        <v>66</v>
      </c>
      <c r="XBY71" s="15">
        <v>10</v>
      </c>
      <c r="XBZ71" s="19">
        <v>2.89</v>
      </c>
      <c r="XCA71" s="14">
        <v>48</v>
      </c>
      <c r="XCB71" s="15">
        <v>9</v>
      </c>
      <c r="XCC71" s="19">
        <v>2.89</v>
      </c>
      <c r="XCD71" s="14">
        <v>51</v>
      </c>
      <c r="XCE71" s="15">
        <v>9</v>
      </c>
      <c r="XCF71" s="19">
        <v>3.73</v>
      </c>
      <c r="XCG71" s="14">
        <v>54</v>
      </c>
      <c r="XCH71" s="15">
        <v>9</v>
      </c>
      <c r="XCI71" s="19">
        <v>3.45</v>
      </c>
      <c r="XCJ71" s="14">
        <v>54</v>
      </c>
      <c r="XCK71" s="15">
        <v>10</v>
      </c>
      <c r="XCL71" s="19">
        <v>3.6</v>
      </c>
      <c r="XCM71" s="14">
        <v>55</v>
      </c>
      <c r="XCN71" s="15">
        <v>10</v>
      </c>
      <c r="XCO71" s="19">
        <v>3.5</v>
      </c>
      <c r="XEZ71" s="12" t="s">
        <v>168</v>
      </c>
      <c r="XFA71" s="12" t="s">
        <v>169</v>
      </c>
      <c r="XFB71" s="18" t="s">
        <v>25</v>
      </c>
    </row>
    <row r="72" spans="1:40 16284:16382" x14ac:dyDescent="0.25">
      <c r="A72" s="12" t="s">
        <v>162</v>
      </c>
      <c r="B72" s="12" t="s">
        <v>163</v>
      </c>
      <c r="C72" s="18" t="s">
        <v>119</v>
      </c>
      <c r="D72" s="28">
        <f>VLOOKUP($A72,'CPI Timeseries 2012 - 2020'!$A$1:$AH$181,MATCH(CONCATENATE("CPI score ",$B$2),'CPI Timeseries 2012 - 2020'!$A$1:$AH$1,0),0)</f>
        <v>45</v>
      </c>
      <c r="E72" s="28">
        <f>VLOOKUP($A72,'CPI Timeseries 2012 - 2020'!$A$1:$AH$181,MATCH(CONCATENATE("CPI score ",($B$3)),'CPI Timeseries 2012 - 2020'!$A$1:$AH$1,0),0)</f>
        <v>45</v>
      </c>
      <c r="F72" s="29">
        <f t="shared" si="2"/>
        <v>0</v>
      </c>
      <c r="G72" s="30">
        <f>VLOOKUP($A72,'CPI Timeseries 2012 - 2020'!$A$1:$AH$181,MATCH(CONCATENATE("Rank ",$B$2),'CPI Timeseries 2012 - 2020'!$A$1:$AH$1,0),0)</f>
        <v>67</v>
      </c>
      <c r="H72" s="31">
        <f>VLOOKUP($A72,'CPI Timeseries 2012 - 2020'!$A$1:$AH$181,MATCH(CONCATENATE("Rank ",($B$3)),'CPI Timeseries 2012 - 2020'!$A$1:$AH$1,0),0)</f>
        <v>66</v>
      </c>
      <c r="I72" s="34">
        <f t="shared" si="3"/>
        <v>1</v>
      </c>
      <c r="V72" s="33" t="str">
        <v>Bosnia and Herzegovina</v>
      </c>
      <c r="W72" s="33" t="str">
        <v>BIH</v>
      </c>
      <c r="X72" s="33" t="str">
        <v>ECA</v>
      </c>
      <c r="Y72" s="33">
        <v>35</v>
      </c>
      <c r="Z72" s="33">
        <v>36</v>
      </c>
      <c r="AA72" s="39">
        <v>-1</v>
      </c>
      <c r="AB72" s="33">
        <v>111</v>
      </c>
      <c r="AC72" s="33">
        <v>101</v>
      </c>
      <c r="AD72" s="39">
        <v>10</v>
      </c>
      <c r="AF72" t="str">
        <v>Morocco</v>
      </c>
      <c r="AG72" t="str">
        <v>MAR</v>
      </c>
      <c r="AH72" t="str">
        <v>MENA</v>
      </c>
      <c r="AI72">
        <v>40</v>
      </c>
      <c r="AJ72">
        <v>41</v>
      </c>
      <c r="AK72" s="39">
        <v>-1</v>
      </c>
      <c r="AL72">
        <v>86</v>
      </c>
      <c r="AM72">
        <v>80</v>
      </c>
      <c r="AN72" s="39">
        <v>6</v>
      </c>
      <c r="XBH72" s="12" t="s">
        <v>170</v>
      </c>
      <c r="XBI72" s="12" t="s">
        <v>171</v>
      </c>
      <c r="XBJ72" s="18" t="s">
        <v>50</v>
      </c>
      <c r="XBK72" s="14">
        <v>44</v>
      </c>
      <c r="XBL72" s="20">
        <v>69</v>
      </c>
      <c r="XBM72" s="20">
        <v>7</v>
      </c>
      <c r="XBN72" s="21">
        <v>3.3431890000000002</v>
      </c>
      <c r="XBO72" s="14">
        <v>43</v>
      </c>
      <c r="XBP72" s="15">
        <v>74</v>
      </c>
      <c r="XBQ72" s="15">
        <v>7</v>
      </c>
      <c r="XBR72" s="16">
        <v>3.5835080000000001</v>
      </c>
      <c r="XBS72" s="14">
        <v>44</v>
      </c>
      <c r="XBT72" s="15">
        <v>70</v>
      </c>
      <c r="XBU72" s="15">
        <v>7</v>
      </c>
      <c r="XBV72" s="19">
        <v>3.37</v>
      </c>
      <c r="XBW72" s="14">
        <v>44</v>
      </c>
      <c r="XBX72" s="15">
        <v>68</v>
      </c>
      <c r="XBY72" s="15">
        <v>7</v>
      </c>
      <c r="XBZ72" s="19">
        <v>3.96</v>
      </c>
      <c r="XCA72" s="14">
        <v>39</v>
      </c>
      <c r="XCB72" s="15">
        <v>6</v>
      </c>
      <c r="XCC72" s="19">
        <v>1.84</v>
      </c>
      <c r="XCD72" s="14">
        <v>41</v>
      </c>
      <c r="XCE72" s="15">
        <v>6</v>
      </c>
      <c r="XCF72" s="19">
        <v>1.68</v>
      </c>
      <c r="XCG72" s="14">
        <v>38</v>
      </c>
      <c r="XCH72" s="15">
        <v>6</v>
      </c>
      <c r="XCI72" s="19">
        <v>1.8</v>
      </c>
      <c r="XCJ72" s="14">
        <v>38</v>
      </c>
      <c r="XCK72" s="15">
        <v>6</v>
      </c>
      <c r="XCL72" s="19">
        <v>1.8</v>
      </c>
      <c r="XCM72" s="14">
        <v>38</v>
      </c>
      <c r="XCN72" s="15">
        <v>6</v>
      </c>
      <c r="XCO72" s="19">
        <v>2.2000000000000002</v>
      </c>
      <c r="XEZ72" s="12" t="s">
        <v>170</v>
      </c>
      <c r="XFA72" s="12" t="s">
        <v>171</v>
      </c>
      <c r="XFB72" s="18" t="s">
        <v>50</v>
      </c>
    </row>
    <row r="73" spans="1:40 16284:16382" x14ac:dyDescent="0.25">
      <c r="A73" s="12" t="s">
        <v>164</v>
      </c>
      <c r="B73" s="12" t="s">
        <v>165</v>
      </c>
      <c r="C73" s="18" t="s">
        <v>82</v>
      </c>
      <c r="D73" s="28">
        <f>VLOOKUP($A73,'CPI Timeseries 2012 - 2020'!$A$1:$AH$181,MATCH(CONCATENATE("CPI score ",$B$2),'CPI Timeseries 2012 - 2020'!$A$1:$AH$1,0),0)</f>
        <v>45</v>
      </c>
      <c r="E73" s="28">
        <f>VLOOKUP($A73,'CPI Timeseries 2012 - 2020'!$A$1:$AH$181,MATCH(CONCATENATE("CPI score ",($B$3)),'CPI Timeseries 2012 - 2020'!$A$1:$AH$1,0),0)</f>
        <v>45</v>
      </c>
      <c r="F73" s="29">
        <f t="shared" si="2"/>
        <v>0</v>
      </c>
      <c r="G73" s="30">
        <f>VLOOKUP($A73,'CPI Timeseries 2012 - 2020'!$A$1:$AH$181,MATCH(CONCATENATE("Rank ",$B$2),'CPI Timeseries 2012 - 2020'!$A$1:$AH$1,0),0)</f>
        <v>67</v>
      </c>
      <c r="H73" s="31">
        <f>VLOOKUP($A73,'CPI Timeseries 2012 - 2020'!$A$1:$AH$181,MATCH(CONCATENATE("Rank ",($B$3)),'CPI Timeseries 2012 - 2020'!$A$1:$AH$1,0),0)</f>
        <v>66</v>
      </c>
      <c r="I73" s="34">
        <f t="shared" si="3"/>
        <v>1</v>
      </c>
      <c r="V73" s="33" t="str">
        <v>Panama</v>
      </c>
      <c r="W73" s="33" t="str">
        <v>PAN</v>
      </c>
      <c r="X73" s="33" t="str">
        <v>AME</v>
      </c>
      <c r="Y73" s="33">
        <v>35</v>
      </c>
      <c r="Z73" s="33">
        <v>36</v>
      </c>
      <c r="AA73" s="39">
        <v>-1</v>
      </c>
      <c r="AB73" s="33">
        <v>111</v>
      </c>
      <c r="AC73" s="33">
        <v>101</v>
      </c>
      <c r="AD73" s="39">
        <v>10</v>
      </c>
      <c r="AF73" t="str">
        <v>Timor-Leste</v>
      </c>
      <c r="AG73" t="str">
        <v>TLS</v>
      </c>
      <c r="AH73" t="str">
        <v>AP</v>
      </c>
      <c r="AI73">
        <v>40</v>
      </c>
      <c r="AJ73">
        <v>38</v>
      </c>
      <c r="AK73" s="39">
        <v>2</v>
      </c>
      <c r="AL73">
        <v>86</v>
      </c>
      <c r="AM73">
        <v>93</v>
      </c>
      <c r="AN73" s="39">
        <v>-7</v>
      </c>
      <c r="XBH73" s="12" t="s">
        <v>172</v>
      </c>
      <c r="XBI73" s="12" t="s">
        <v>173</v>
      </c>
      <c r="XBJ73" s="18" t="s">
        <v>25</v>
      </c>
      <c r="XBK73" s="14">
        <v>44</v>
      </c>
      <c r="XBL73" s="20">
        <v>69</v>
      </c>
      <c r="XBM73" s="20">
        <v>10</v>
      </c>
      <c r="XBN73" s="21">
        <v>0.89220619999999995</v>
      </c>
      <c r="XBO73" s="14">
        <v>44</v>
      </c>
      <c r="XBP73" s="15">
        <v>70</v>
      </c>
      <c r="XBQ73" s="15">
        <v>10</v>
      </c>
      <c r="XBR73" s="16">
        <v>2.7648480000000002</v>
      </c>
      <c r="XBS73" s="14">
        <v>47</v>
      </c>
      <c r="XBT73" s="15">
        <v>61</v>
      </c>
      <c r="XBU73" s="15">
        <v>10</v>
      </c>
      <c r="XBV73" s="19">
        <v>3.25</v>
      </c>
      <c r="XBW73" s="14">
        <v>48</v>
      </c>
      <c r="XBX73" s="15">
        <v>59</v>
      </c>
      <c r="XBY73" s="15">
        <v>10</v>
      </c>
      <c r="XBZ73" s="19">
        <v>3.12</v>
      </c>
      <c r="XCA73" s="14">
        <v>48</v>
      </c>
      <c r="XCB73" s="15">
        <v>10</v>
      </c>
      <c r="XCC73" s="19">
        <v>3</v>
      </c>
      <c r="XCD73" s="14">
        <v>46</v>
      </c>
      <c r="XCE73" s="15">
        <v>9</v>
      </c>
      <c r="XCF73" s="19">
        <v>3.11</v>
      </c>
      <c r="XCG73" s="14">
        <v>43</v>
      </c>
      <c r="XCH73" s="15">
        <v>9</v>
      </c>
      <c r="XCI73" s="19">
        <v>3.6</v>
      </c>
      <c r="XCJ73" s="14">
        <v>43</v>
      </c>
      <c r="XCK73" s="15">
        <v>9</v>
      </c>
      <c r="XCL73" s="19">
        <v>3</v>
      </c>
      <c r="XCM73" s="14">
        <v>44</v>
      </c>
      <c r="XCN73" s="15">
        <v>8</v>
      </c>
      <c r="XCO73" s="19">
        <v>3.7</v>
      </c>
      <c r="XEZ73" s="12" t="s">
        <v>172</v>
      </c>
      <c r="XFA73" s="12" t="s">
        <v>173</v>
      </c>
      <c r="XFB73" s="18" t="s">
        <v>25</v>
      </c>
    </row>
    <row r="74" spans="1:40 16284:16382" x14ac:dyDescent="0.25">
      <c r="A74" s="12" t="s">
        <v>166</v>
      </c>
      <c r="B74" s="12" t="s">
        <v>167</v>
      </c>
      <c r="C74" s="18" t="s">
        <v>25</v>
      </c>
      <c r="D74" s="28">
        <f>VLOOKUP($A74,'CPI Timeseries 2012 - 2020'!$A$1:$AH$181,MATCH(CONCATENATE("CPI score ",$B$2),'CPI Timeseries 2012 - 2020'!$A$1:$AH$1,0),0)</f>
        <v>44</v>
      </c>
      <c r="E74" s="28">
        <f>VLOOKUP($A74,'CPI Timeseries 2012 - 2020'!$A$1:$AH$181,MATCH(CONCATENATE("CPI score ",($B$3)),'CPI Timeseries 2012 - 2020'!$A$1:$AH$1,0),0)</f>
        <v>43</v>
      </c>
      <c r="F74" s="29">
        <f t="shared" si="2"/>
        <v>1</v>
      </c>
      <c r="G74" s="30">
        <f>VLOOKUP($A74,'CPI Timeseries 2012 - 2020'!$A$1:$AH$181,MATCH(CONCATENATE("Rank ",$B$2),'CPI Timeseries 2012 - 2020'!$A$1:$AH$1,0),0)</f>
        <v>69</v>
      </c>
      <c r="H74" s="31">
        <f>VLOOKUP($A74,'CPI Timeseries 2012 - 2020'!$A$1:$AH$181,MATCH(CONCATENATE("Rank ",($B$3)),'CPI Timeseries 2012 - 2020'!$A$1:$AH$1,0),0)</f>
        <v>74</v>
      </c>
      <c r="I74" s="34">
        <f t="shared" si="3"/>
        <v>-5</v>
      </c>
      <c r="V74" s="33" t="str">
        <v>Moldova</v>
      </c>
      <c r="W74" s="33" t="str">
        <v>MDA</v>
      </c>
      <c r="X74" s="33" t="str">
        <v>ECA</v>
      </c>
      <c r="Y74" s="33">
        <v>34</v>
      </c>
      <c r="Z74" s="33">
        <v>32</v>
      </c>
      <c r="AA74" s="39">
        <v>2</v>
      </c>
      <c r="AB74" s="33">
        <v>115</v>
      </c>
      <c r="AC74" s="33">
        <v>120</v>
      </c>
      <c r="AD74" s="39">
        <v>-5</v>
      </c>
      <c r="AF74" t="str">
        <v>Trinidad and Tobago</v>
      </c>
      <c r="AG74" t="str">
        <v>TTO</v>
      </c>
      <c r="AH74" t="str">
        <v>AME</v>
      </c>
      <c r="AI74">
        <v>40</v>
      </c>
      <c r="AJ74">
        <v>40</v>
      </c>
      <c r="AK74" s="39">
        <v>0</v>
      </c>
      <c r="AL74">
        <v>86</v>
      </c>
      <c r="AM74">
        <v>85</v>
      </c>
      <c r="AN74" s="39">
        <v>1</v>
      </c>
      <c r="XBH74" s="12" t="s">
        <v>174</v>
      </c>
      <c r="XBI74" s="12" t="s">
        <v>175</v>
      </c>
      <c r="XBJ74" s="18" t="s">
        <v>82</v>
      </c>
      <c r="XBK74" s="14">
        <v>44</v>
      </c>
      <c r="XBL74" s="20">
        <v>69</v>
      </c>
      <c r="XBM74" s="20">
        <v>8</v>
      </c>
      <c r="XBN74" s="21">
        <v>2.1671469999999999</v>
      </c>
      <c r="XBO74" s="14">
        <v>44</v>
      </c>
      <c r="XBP74" s="15">
        <v>70</v>
      </c>
      <c r="XBQ74" s="15">
        <v>8</v>
      </c>
      <c r="XBR74" s="16">
        <v>3.4421279999999999</v>
      </c>
      <c r="XBS74" s="14">
        <v>43</v>
      </c>
      <c r="XBT74" s="15">
        <v>73</v>
      </c>
      <c r="XBU74" s="15">
        <v>8</v>
      </c>
      <c r="XBV74" s="19">
        <v>3.8</v>
      </c>
      <c r="XBW74" s="14">
        <v>43</v>
      </c>
      <c r="XBX74" s="15">
        <v>71</v>
      </c>
      <c r="XBY74" s="15">
        <v>8</v>
      </c>
      <c r="XBZ74" s="19">
        <v>3.98</v>
      </c>
      <c r="XCA74" s="14">
        <v>45</v>
      </c>
      <c r="XCB74" s="15">
        <v>7</v>
      </c>
      <c r="XCC74" s="19">
        <v>2.5499999999999998</v>
      </c>
      <c r="XCD74" s="14">
        <v>44</v>
      </c>
      <c r="XCE74" s="15">
        <v>7</v>
      </c>
      <c r="XCF74" s="19">
        <v>2.61</v>
      </c>
      <c r="XCG74" s="14">
        <v>44</v>
      </c>
      <c r="XCH74" s="15">
        <v>7</v>
      </c>
      <c r="XCI74" s="19">
        <v>2.41</v>
      </c>
      <c r="XCJ74" s="14">
        <v>42</v>
      </c>
      <c r="XCK74" s="15">
        <v>9</v>
      </c>
      <c r="XCL74" s="19">
        <v>2.8</v>
      </c>
      <c r="XCM74" s="14">
        <v>43</v>
      </c>
      <c r="XCN74" s="15">
        <v>9</v>
      </c>
      <c r="XCO74" s="19">
        <v>2.5</v>
      </c>
      <c r="XEZ74" s="12" t="s">
        <v>174</v>
      </c>
      <c r="XFA74" s="12" t="s">
        <v>175</v>
      </c>
      <c r="XFB74" s="18" t="s">
        <v>82</v>
      </c>
    </row>
    <row r="75" spans="1:40 16284:16382" x14ac:dyDescent="0.25">
      <c r="A75" s="12" t="s">
        <v>168</v>
      </c>
      <c r="B75" s="12" t="s">
        <v>169</v>
      </c>
      <c r="C75" s="18" t="s">
        <v>25</v>
      </c>
      <c r="D75" s="28">
        <f>VLOOKUP($A75,'CPI Timeseries 2012 - 2020'!$A$1:$AH$181,MATCH(CONCATENATE("CPI score ",$B$2),'CPI Timeseries 2012 - 2020'!$A$1:$AH$1,0),0)</f>
        <v>44</v>
      </c>
      <c r="E75" s="28">
        <f>VLOOKUP($A75,'CPI Timeseries 2012 - 2020'!$A$1:$AH$181,MATCH(CONCATENATE("CPI score ",($B$3)),'CPI Timeseries 2012 - 2020'!$A$1:$AH$1,0),0)</f>
        <v>44</v>
      </c>
      <c r="F75" s="29">
        <f t="shared" si="2"/>
        <v>0</v>
      </c>
      <c r="G75" s="30">
        <f>VLOOKUP($A75,'CPI Timeseries 2012 - 2020'!$A$1:$AH$181,MATCH(CONCATENATE("Rank ",$B$2),'CPI Timeseries 2012 - 2020'!$A$1:$AH$1,0),0)</f>
        <v>69</v>
      </c>
      <c r="H75" s="31">
        <f>VLOOKUP($A75,'CPI Timeseries 2012 - 2020'!$A$1:$AH$181,MATCH(CONCATENATE("Rank ",($B$3)),'CPI Timeseries 2012 - 2020'!$A$1:$AH$1,0),0)</f>
        <v>70</v>
      </c>
      <c r="I75" s="34">
        <f t="shared" si="3"/>
        <v>-1</v>
      </c>
      <c r="V75" s="33" t="str">
        <v>Egypt</v>
      </c>
      <c r="W75" s="33" t="str">
        <v>EGY</v>
      </c>
      <c r="X75" s="33" t="str">
        <v>MENA</v>
      </c>
      <c r="Y75" s="33">
        <v>33</v>
      </c>
      <c r="Z75" s="33">
        <v>35</v>
      </c>
      <c r="AA75" s="39">
        <v>-2</v>
      </c>
      <c r="AB75" s="33">
        <v>117</v>
      </c>
      <c r="AC75" s="33">
        <v>106</v>
      </c>
      <c r="AD75" s="39">
        <v>11</v>
      </c>
      <c r="AF75" t="str">
        <v>Turkey</v>
      </c>
      <c r="AG75" t="str">
        <v>TUR</v>
      </c>
      <c r="AH75" t="str">
        <v>ECA</v>
      </c>
      <c r="AI75">
        <v>40</v>
      </c>
      <c r="AJ75">
        <v>39</v>
      </c>
      <c r="AK75" s="39">
        <v>1</v>
      </c>
      <c r="AL75">
        <v>86</v>
      </c>
      <c r="AM75">
        <v>91</v>
      </c>
      <c r="AN75" s="39">
        <v>-5</v>
      </c>
      <c r="XBH75" s="12" t="s">
        <v>176</v>
      </c>
      <c r="XBI75" s="12" t="s">
        <v>177</v>
      </c>
      <c r="XBJ75" s="18" t="s">
        <v>69</v>
      </c>
      <c r="XBK75" s="14">
        <v>44</v>
      </c>
      <c r="XBL75" s="20">
        <v>69</v>
      </c>
      <c r="XBM75" s="20">
        <v>7</v>
      </c>
      <c r="XBN75" s="21">
        <v>2.8274689999999998</v>
      </c>
      <c r="XBO75" s="14">
        <v>43</v>
      </c>
      <c r="XBP75" s="15">
        <v>74</v>
      </c>
      <c r="XBQ75" s="15">
        <v>7</v>
      </c>
      <c r="XBR75" s="16">
        <v>3.9410790000000002</v>
      </c>
      <c r="XBS75" s="14">
        <v>43</v>
      </c>
      <c r="XBT75" s="15">
        <v>73</v>
      </c>
      <c r="XBU75" s="15">
        <v>7</v>
      </c>
      <c r="XBV75" s="19">
        <v>3.86</v>
      </c>
      <c r="XBW75" s="14">
        <v>42</v>
      </c>
      <c r="XBX75" s="15">
        <v>74</v>
      </c>
      <c r="XBY75" s="15">
        <v>7</v>
      </c>
      <c r="XBZ75" s="19">
        <v>3.73</v>
      </c>
      <c r="XCA75" s="14">
        <v>41</v>
      </c>
      <c r="XCB75" s="15">
        <v>7</v>
      </c>
      <c r="XCC75" s="19">
        <v>3.9</v>
      </c>
      <c r="XCD75" s="14">
        <v>38</v>
      </c>
      <c r="XCE75" s="15">
        <v>6</v>
      </c>
      <c r="XCF75" s="19">
        <v>2.17</v>
      </c>
      <c r="XCG75" s="14">
        <v>40</v>
      </c>
      <c r="XCH75" s="15">
        <v>6</v>
      </c>
      <c r="XCI75" s="19">
        <v>1.72</v>
      </c>
      <c r="XCJ75" s="14">
        <v>41</v>
      </c>
      <c r="XCK75" s="15">
        <v>7</v>
      </c>
      <c r="XCL75" s="19">
        <v>1.9</v>
      </c>
      <c r="XCM75" s="14">
        <v>41</v>
      </c>
      <c r="XCN75" s="15">
        <v>7</v>
      </c>
      <c r="XCO75" s="19">
        <v>2.8</v>
      </c>
      <c r="XEZ75" s="12" t="s">
        <v>176</v>
      </c>
      <c r="XFA75" s="12" t="s">
        <v>177</v>
      </c>
      <c r="XFB75" s="18" t="s">
        <v>69</v>
      </c>
    </row>
    <row r="76" spans="1:40 16284:16382" x14ac:dyDescent="0.25">
      <c r="A76" s="12" t="s">
        <v>170</v>
      </c>
      <c r="B76" s="12" t="s">
        <v>171</v>
      </c>
      <c r="C76" s="18" t="s">
        <v>50</v>
      </c>
      <c r="D76" s="28">
        <f>VLOOKUP($A76,'CPI Timeseries 2012 - 2020'!$A$1:$AH$181,MATCH(CONCATENATE("CPI score ",$B$2),'CPI Timeseries 2012 - 2020'!$A$1:$AH$1,0),0)</f>
        <v>44</v>
      </c>
      <c r="E76" s="28">
        <f>VLOOKUP($A76,'CPI Timeseries 2012 - 2020'!$A$1:$AH$181,MATCH(CONCATENATE("CPI score ",($B$3)),'CPI Timeseries 2012 - 2020'!$A$1:$AH$1,0),0)</f>
        <v>43</v>
      </c>
      <c r="F76" s="29">
        <f t="shared" si="2"/>
        <v>1</v>
      </c>
      <c r="G76" s="30">
        <f>VLOOKUP($A76,'CPI Timeseries 2012 - 2020'!$A$1:$AH$181,MATCH(CONCATENATE("Rank ",$B$2),'CPI Timeseries 2012 - 2020'!$A$1:$AH$1,0),0)</f>
        <v>69</v>
      </c>
      <c r="H76" s="31">
        <f>VLOOKUP($A76,'CPI Timeseries 2012 - 2020'!$A$1:$AH$181,MATCH(CONCATENATE("Rank ",($B$3)),'CPI Timeseries 2012 - 2020'!$A$1:$AH$1,0),0)</f>
        <v>74</v>
      </c>
      <c r="I76" s="34">
        <f t="shared" si="3"/>
        <v>-5</v>
      </c>
      <c r="V76" s="33" t="str">
        <v>Eswatini</v>
      </c>
      <c r="W76" s="33" t="str">
        <v>SWZ</v>
      </c>
      <c r="X76" s="33" t="str">
        <v>SSA</v>
      </c>
      <c r="Y76" s="33">
        <v>33</v>
      </c>
      <c r="Z76" s="33">
        <v>34</v>
      </c>
      <c r="AA76" s="39">
        <v>-1</v>
      </c>
      <c r="AB76" s="33">
        <v>117</v>
      </c>
      <c r="AC76" s="33">
        <v>113</v>
      </c>
      <c r="AD76" s="39">
        <v>4</v>
      </c>
      <c r="AF76" t="str">
        <v>Colombia</v>
      </c>
      <c r="AG76" t="str">
        <v>COL</v>
      </c>
      <c r="AH76" t="str">
        <v>AME</v>
      </c>
      <c r="AI76">
        <v>39</v>
      </c>
      <c r="AJ76">
        <v>37</v>
      </c>
      <c r="AK76" s="39">
        <v>2</v>
      </c>
      <c r="AL76">
        <v>92</v>
      </c>
      <c r="AM76">
        <v>96</v>
      </c>
      <c r="AN76" s="39">
        <v>-4</v>
      </c>
      <c r="XBH76" s="12" t="s">
        <v>178</v>
      </c>
      <c r="XBI76" s="12" t="s">
        <v>179</v>
      </c>
      <c r="XBJ76" s="18" t="s">
        <v>82</v>
      </c>
      <c r="XBK76" s="14">
        <v>43</v>
      </c>
      <c r="XBL76" s="20">
        <v>75</v>
      </c>
      <c r="XBM76" s="20">
        <v>9</v>
      </c>
      <c r="XBN76" s="21">
        <v>1.5164660000000001</v>
      </c>
      <c r="XBO76" s="14">
        <v>41</v>
      </c>
      <c r="XBP76" s="15">
        <v>80</v>
      </c>
      <c r="XBQ76" s="15">
        <v>9</v>
      </c>
      <c r="XBR76" s="16">
        <v>2.756812</v>
      </c>
      <c r="XBS76" s="14">
        <v>41</v>
      </c>
      <c r="XBT76" s="15">
        <v>78</v>
      </c>
      <c r="XBU76" s="15">
        <v>9</v>
      </c>
      <c r="XBV76" s="19">
        <v>2.54</v>
      </c>
      <c r="XBW76" s="14">
        <v>40</v>
      </c>
      <c r="XBX76" s="15">
        <v>81</v>
      </c>
      <c r="XBY76" s="15">
        <v>9</v>
      </c>
      <c r="XBZ76" s="19">
        <v>2.56</v>
      </c>
      <c r="XCA76" s="14">
        <v>43</v>
      </c>
      <c r="XCB76" s="15">
        <v>9</v>
      </c>
      <c r="XCC76" s="19">
        <v>2.89</v>
      </c>
      <c r="XCD76" s="14">
        <v>47</v>
      </c>
      <c r="XCE76" s="15">
        <v>8</v>
      </c>
      <c r="XCF76" s="19">
        <v>2.82</v>
      </c>
      <c r="XCG76" s="14">
        <v>48</v>
      </c>
      <c r="XCH76" s="15">
        <v>8</v>
      </c>
      <c r="XCI76" s="19">
        <v>3.01</v>
      </c>
      <c r="XCJ76" s="14">
        <v>46</v>
      </c>
      <c r="XCK76" s="15">
        <v>9</v>
      </c>
      <c r="XCL76" s="19">
        <v>3.3</v>
      </c>
      <c r="XCM76" s="14">
        <v>45</v>
      </c>
      <c r="XCN76" s="15">
        <v>9</v>
      </c>
      <c r="XCO76" s="19">
        <v>3.8</v>
      </c>
      <c r="XEZ76" s="12" t="s">
        <v>178</v>
      </c>
      <c r="XFA76" s="12" t="s">
        <v>179</v>
      </c>
      <c r="XFB76" s="18" t="s">
        <v>82</v>
      </c>
    </row>
    <row r="77" spans="1:40 16284:16382" x14ac:dyDescent="0.25">
      <c r="A77" s="12" t="s">
        <v>172</v>
      </c>
      <c r="B77" s="12" t="s">
        <v>173</v>
      </c>
      <c r="C77" s="18" t="s">
        <v>25</v>
      </c>
      <c r="D77" s="28">
        <f>VLOOKUP($A77,'CPI Timeseries 2012 - 2020'!$A$1:$AH$181,MATCH(CONCATENATE("CPI score ",$B$2),'CPI Timeseries 2012 - 2020'!$A$1:$AH$1,0),0)</f>
        <v>44</v>
      </c>
      <c r="E77" s="28">
        <f>VLOOKUP($A77,'CPI Timeseries 2012 - 2020'!$A$1:$AH$181,MATCH(CONCATENATE("CPI score ",($B$3)),'CPI Timeseries 2012 - 2020'!$A$1:$AH$1,0),0)</f>
        <v>44</v>
      </c>
      <c r="F77" s="29">
        <f t="shared" si="2"/>
        <v>0</v>
      </c>
      <c r="G77" s="30">
        <f>VLOOKUP($A77,'CPI Timeseries 2012 - 2020'!$A$1:$AH$181,MATCH(CONCATENATE("Rank ",$B$2),'CPI Timeseries 2012 - 2020'!$A$1:$AH$1,0),0)</f>
        <v>69</v>
      </c>
      <c r="H77" s="31">
        <f>VLOOKUP($A77,'CPI Timeseries 2012 - 2020'!$A$1:$AH$181,MATCH(CONCATENATE("Rank ",($B$3)),'CPI Timeseries 2012 - 2020'!$A$1:$AH$1,0),0)</f>
        <v>70</v>
      </c>
      <c r="I77" s="34">
        <f t="shared" si="3"/>
        <v>-1</v>
      </c>
      <c r="V77" s="33" t="str">
        <v>Nepal</v>
      </c>
      <c r="W77" s="33" t="str">
        <v>NPL</v>
      </c>
      <c r="X77" s="33" t="str">
        <v>AP</v>
      </c>
      <c r="Y77" s="33">
        <v>33</v>
      </c>
      <c r="Z77" s="33">
        <v>34</v>
      </c>
      <c r="AA77" s="39">
        <v>-1</v>
      </c>
      <c r="AB77" s="33">
        <v>117</v>
      </c>
      <c r="AC77" s="33">
        <v>113</v>
      </c>
      <c r="AD77" s="39">
        <v>4</v>
      </c>
      <c r="AF77" t="str">
        <v>Ecuador</v>
      </c>
      <c r="AG77" t="str">
        <v>ECU</v>
      </c>
      <c r="AH77" t="str">
        <v>AME</v>
      </c>
      <c r="AI77">
        <v>39</v>
      </c>
      <c r="AJ77">
        <v>38</v>
      </c>
      <c r="AK77" s="39">
        <v>1</v>
      </c>
      <c r="AL77">
        <v>92</v>
      </c>
      <c r="AM77">
        <v>93</v>
      </c>
      <c r="AN77" s="39">
        <v>-1</v>
      </c>
      <c r="XBH77" s="12" t="s">
        <v>180</v>
      </c>
      <c r="XBI77" s="12" t="s">
        <v>181</v>
      </c>
      <c r="XBJ77" s="18" t="s">
        <v>29</v>
      </c>
      <c r="XBK77" s="14">
        <v>43</v>
      </c>
      <c r="XBL77" s="20">
        <v>75</v>
      </c>
      <c r="XBM77" s="20">
        <v>3</v>
      </c>
      <c r="XBN77" s="21">
        <v>7.6927300000000001</v>
      </c>
      <c r="XBO77" s="14">
        <v>29</v>
      </c>
      <c r="XBP77" s="15">
        <v>130</v>
      </c>
      <c r="XBQ77" s="15">
        <v>3</v>
      </c>
      <c r="XBR77" s="16">
        <v>2.5699679999999998</v>
      </c>
      <c r="XBS77" s="14">
        <v>31</v>
      </c>
      <c r="XBT77" s="15">
        <v>124</v>
      </c>
      <c r="XBU77" s="15">
        <v>3</v>
      </c>
      <c r="XBV77" s="19">
        <v>2.2400000000000002</v>
      </c>
      <c r="XBW77" s="14">
        <v>33</v>
      </c>
      <c r="XBX77" s="15">
        <v>112</v>
      </c>
      <c r="XBY77" s="15">
        <v>3</v>
      </c>
      <c r="XBZ77" s="19">
        <v>1.71</v>
      </c>
      <c r="XCA77" s="14">
        <v>36</v>
      </c>
      <c r="XCB77" s="15">
        <v>3</v>
      </c>
      <c r="XCC77" s="19">
        <v>5.66</v>
      </c>
      <c r="XCD77" s="14"/>
      <c r="XCE77" s="15"/>
      <c r="XCF77" s="19"/>
      <c r="XCG77" s="14"/>
      <c r="XCH77" s="15"/>
      <c r="XCI77" s="19"/>
      <c r="XCJ77" s="14"/>
      <c r="XCK77" s="15"/>
      <c r="XCL77" s="19"/>
      <c r="XCM77" s="14"/>
      <c r="XCN77" s="15"/>
      <c r="XCO77" s="19"/>
      <c r="XEZ77" s="12" t="s">
        <v>180</v>
      </c>
      <c r="XFA77" s="12" t="s">
        <v>181</v>
      </c>
      <c r="XFB77" s="18" t="s">
        <v>29</v>
      </c>
    </row>
    <row r="78" spans="1:40 16284:16382" x14ac:dyDescent="0.25">
      <c r="A78" s="12" t="s">
        <v>174</v>
      </c>
      <c r="B78" s="12" t="s">
        <v>175</v>
      </c>
      <c r="C78" s="18" t="s">
        <v>82</v>
      </c>
      <c r="D78" s="28">
        <f>VLOOKUP($A78,'CPI Timeseries 2012 - 2020'!$A$1:$AH$181,MATCH(CONCATENATE("CPI score ",$B$2),'CPI Timeseries 2012 - 2020'!$A$1:$AH$1,0),0)</f>
        <v>44</v>
      </c>
      <c r="E78" s="28">
        <f>VLOOKUP($A78,'CPI Timeseries 2012 - 2020'!$A$1:$AH$181,MATCH(CONCATENATE("CPI score ",($B$3)),'CPI Timeseries 2012 - 2020'!$A$1:$AH$1,0),0)</f>
        <v>44</v>
      </c>
      <c r="F78" s="29">
        <f t="shared" si="2"/>
        <v>0</v>
      </c>
      <c r="G78" s="30">
        <f>VLOOKUP($A78,'CPI Timeseries 2012 - 2020'!$A$1:$AH$181,MATCH(CONCATENATE("Rank ",$B$2),'CPI Timeseries 2012 - 2020'!$A$1:$AH$1,0),0)</f>
        <v>69</v>
      </c>
      <c r="H78" s="31">
        <f>VLOOKUP($A78,'CPI Timeseries 2012 - 2020'!$A$1:$AH$181,MATCH(CONCATENATE("Rank ",($B$3)),'CPI Timeseries 2012 - 2020'!$A$1:$AH$1,0),0)</f>
        <v>70</v>
      </c>
      <c r="I78" s="34">
        <f t="shared" si="3"/>
        <v>-1</v>
      </c>
      <c r="V78" s="33" t="str">
        <v>Ukraine</v>
      </c>
      <c r="W78" s="33" t="str">
        <v>UKR</v>
      </c>
      <c r="X78" s="33" t="str">
        <v>ECA</v>
      </c>
      <c r="Y78" s="33">
        <v>33</v>
      </c>
      <c r="Z78" s="33">
        <v>30</v>
      </c>
      <c r="AA78" s="39">
        <v>3</v>
      </c>
      <c r="AB78" s="33">
        <v>117</v>
      </c>
      <c r="AC78" s="33">
        <v>126</v>
      </c>
      <c r="AD78" s="39">
        <v>-9</v>
      </c>
      <c r="AF78" t="str">
        <v>Brazil</v>
      </c>
      <c r="AG78" t="str">
        <v>BRA</v>
      </c>
      <c r="AH78" t="str">
        <v>AME</v>
      </c>
      <c r="AI78">
        <v>38</v>
      </c>
      <c r="AJ78">
        <v>35</v>
      </c>
      <c r="AK78" s="39">
        <v>3</v>
      </c>
      <c r="AL78">
        <v>94</v>
      </c>
      <c r="AM78">
        <v>106</v>
      </c>
      <c r="AN78" s="39">
        <v>-12</v>
      </c>
      <c r="XBH78" s="12" t="s">
        <v>182</v>
      </c>
      <c r="XBI78" s="12" t="s">
        <v>183</v>
      </c>
      <c r="XBJ78" s="18" t="s">
        <v>29</v>
      </c>
      <c r="XBK78" s="14">
        <v>43</v>
      </c>
      <c r="XBL78" s="20">
        <v>75</v>
      </c>
      <c r="XBM78" s="20">
        <v>3</v>
      </c>
      <c r="XBN78" s="21">
        <v>3.5878640000000002</v>
      </c>
      <c r="XBO78" s="14">
        <v>46</v>
      </c>
      <c r="XBP78" s="15">
        <v>64</v>
      </c>
      <c r="XBQ78" s="15">
        <v>3</v>
      </c>
      <c r="XBR78" s="16">
        <v>6.3762189999999999</v>
      </c>
      <c r="XBS78" s="14">
        <v>46</v>
      </c>
      <c r="XBT78" s="15">
        <v>64</v>
      </c>
      <c r="XBU78" s="15">
        <v>3</v>
      </c>
      <c r="XBV78" s="19">
        <v>5.97</v>
      </c>
      <c r="XBW78" s="14">
        <v>43</v>
      </c>
      <c r="XBX78" s="15">
        <v>71</v>
      </c>
      <c r="XBY78" s="15">
        <v>3</v>
      </c>
      <c r="XBZ78" s="19">
        <v>3.93</v>
      </c>
      <c r="XCA78" s="14"/>
      <c r="XCB78" s="15"/>
      <c r="XCC78" s="19"/>
      <c r="XCD78" s="14"/>
      <c r="XCE78" s="15"/>
      <c r="XCF78" s="19"/>
      <c r="XCG78" s="14"/>
      <c r="XCH78" s="15"/>
      <c r="XCI78" s="19"/>
      <c r="XCJ78" s="14"/>
      <c r="XCK78" s="15"/>
      <c r="XCL78" s="19"/>
      <c r="XCM78" s="14"/>
      <c r="XCN78" s="15"/>
      <c r="XCO78" s="19"/>
      <c r="XEZ78" s="12" t="s">
        <v>182</v>
      </c>
      <c r="XFA78" s="12" t="s">
        <v>183</v>
      </c>
      <c r="XFB78" s="18" t="s">
        <v>29</v>
      </c>
    </row>
    <row r="79" spans="1:40 16284:16382" x14ac:dyDescent="0.25">
      <c r="A79" s="12" t="s">
        <v>176</v>
      </c>
      <c r="B79" s="12" t="s">
        <v>177</v>
      </c>
      <c r="C79" s="18" t="s">
        <v>69</v>
      </c>
      <c r="D79" s="28">
        <f>VLOOKUP($A79,'CPI Timeseries 2012 - 2020'!$A$1:$AH$181,MATCH(CONCATENATE("CPI score ",$B$2),'CPI Timeseries 2012 - 2020'!$A$1:$AH$1,0),0)</f>
        <v>44</v>
      </c>
      <c r="E79" s="28">
        <f>VLOOKUP($A79,'CPI Timeseries 2012 - 2020'!$A$1:$AH$181,MATCH(CONCATENATE("CPI score ",($B$3)),'CPI Timeseries 2012 - 2020'!$A$1:$AH$1,0),0)</f>
        <v>43</v>
      </c>
      <c r="F79" s="29">
        <f t="shared" si="2"/>
        <v>1</v>
      </c>
      <c r="G79" s="30">
        <f>VLOOKUP($A79,'CPI Timeseries 2012 - 2020'!$A$1:$AH$181,MATCH(CONCATENATE("Rank ",$B$2),'CPI Timeseries 2012 - 2020'!$A$1:$AH$1,0),0)</f>
        <v>69</v>
      </c>
      <c r="H79" s="31">
        <f>VLOOKUP($A79,'CPI Timeseries 2012 - 2020'!$A$1:$AH$181,MATCH(CONCATENATE("Rank ",($B$3)),'CPI Timeseries 2012 - 2020'!$A$1:$AH$1,0),0)</f>
        <v>74</v>
      </c>
      <c r="I79" s="34">
        <f t="shared" si="3"/>
        <v>-5</v>
      </c>
      <c r="V79" s="33" t="str">
        <v>Zambia</v>
      </c>
      <c r="W79" s="33" t="str">
        <v>ZMB</v>
      </c>
      <c r="X79" s="33" t="str">
        <v>SSA</v>
      </c>
      <c r="Y79" s="33">
        <v>33</v>
      </c>
      <c r="Z79" s="33">
        <v>34</v>
      </c>
      <c r="AA79" s="39">
        <v>-1</v>
      </c>
      <c r="AB79" s="33">
        <v>117</v>
      </c>
      <c r="AC79" s="33">
        <v>113</v>
      </c>
      <c r="AD79" s="39">
        <v>4</v>
      </c>
      <c r="AF79" t="str">
        <v>Ethiopia</v>
      </c>
      <c r="AG79" t="str">
        <v>ETH</v>
      </c>
      <c r="AH79" t="str">
        <v>SSA</v>
      </c>
      <c r="AI79">
        <v>38</v>
      </c>
      <c r="AJ79">
        <v>37</v>
      </c>
      <c r="AK79" s="39">
        <v>1</v>
      </c>
      <c r="AL79">
        <v>94</v>
      </c>
      <c r="AM79">
        <v>96</v>
      </c>
      <c r="AN79" s="39">
        <v>-2</v>
      </c>
      <c r="XBH79" s="12" t="s">
        <v>184</v>
      </c>
      <c r="XBI79" s="12" t="s">
        <v>185</v>
      </c>
      <c r="XBJ79" s="18" t="s">
        <v>50</v>
      </c>
      <c r="XBK79" s="14">
        <v>42</v>
      </c>
      <c r="XBL79" s="20">
        <v>78</v>
      </c>
      <c r="XBM79" s="20">
        <v>8</v>
      </c>
      <c r="XBN79" s="21">
        <v>2.3180559999999999</v>
      </c>
      <c r="XBO79" s="14">
        <v>45</v>
      </c>
      <c r="XBP79" s="15">
        <v>66</v>
      </c>
      <c r="XBQ79" s="15">
        <v>8</v>
      </c>
      <c r="XBR79" s="16">
        <v>3.2886570000000002</v>
      </c>
      <c r="XBS79" s="14">
        <v>40</v>
      </c>
      <c r="XBT79" s="15">
        <v>85</v>
      </c>
      <c r="XBU79" s="15">
        <v>8</v>
      </c>
      <c r="XBV79" s="19">
        <v>2.7</v>
      </c>
      <c r="XBW79" s="14">
        <v>39</v>
      </c>
      <c r="XBX79" s="15">
        <v>85</v>
      </c>
      <c r="XBY79" s="15">
        <v>8</v>
      </c>
      <c r="XBZ79" s="19">
        <v>2.92</v>
      </c>
      <c r="XCA79" s="14">
        <v>36</v>
      </c>
      <c r="XCB79" s="15">
        <v>8</v>
      </c>
      <c r="XCC79" s="19">
        <v>1.76</v>
      </c>
      <c r="XCD79" s="14">
        <v>32</v>
      </c>
      <c r="XCE79" s="15">
        <v>7</v>
      </c>
      <c r="XCF79" s="19">
        <v>1.84</v>
      </c>
      <c r="XCG79" s="14">
        <v>34</v>
      </c>
      <c r="XCH79" s="15">
        <v>7</v>
      </c>
      <c r="XCI79" s="19">
        <v>2.42</v>
      </c>
      <c r="XCJ79" s="14">
        <v>34</v>
      </c>
      <c r="XCK79" s="15">
        <v>8</v>
      </c>
      <c r="XCL79" s="19">
        <v>2.4</v>
      </c>
      <c r="XCM79" s="14">
        <v>35</v>
      </c>
      <c r="XCN79" s="15">
        <v>8</v>
      </c>
      <c r="XCO79" s="19">
        <v>2.6</v>
      </c>
      <c r="XEZ79" s="12" t="s">
        <v>184</v>
      </c>
      <c r="XFA79" s="12" t="s">
        <v>185</v>
      </c>
      <c r="XFB79" s="18" t="s">
        <v>50</v>
      </c>
    </row>
    <row r="80" spans="1:40 16284:16382" x14ac:dyDescent="0.25">
      <c r="A80" s="12" t="s">
        <v>178</v>
      </c>
      <c r="B80" s="12" t="s">
        <v>179</v>
      </c>
      <c r="C80" s="18" t="s">
        <v>82</v>
      </c>
      <c r="D80" s="28">
        <f>VLOOKUP($A80,'CPI Timeseries 2012 - 2020'!$A$1:$AH$181,MATCH(CONCATENATE("CPI score ",$B$2),'CPI Timeseries 2012 - 2020'!$A$1:$AH$1,0),0)</f>
        <v>43</v>
      </c>
      <c r="E80" s="28">
        <f>VLOOKUP($A80,'CPI Timeseries 2012 - 2020'!$A$1:$AH$181,MATCH(CONCATENATE("CPI score ",($B$3)),'CPI Timeseries 2012 - 2020'!$A$1:$AH$1,0),0)</f>
        <v>41</v>
      </c>
      <c r="F80" s="29">
        <f t="shared" si="2"/>
        <v>2</v>
      </c>
      <c r="G80" s="30">
        <f>VLOOKUP($A80,'CPI Timeseries 2012 - 2020'!$A$1:$AH$181,MATCH(CONCATENATE("Rank ",$B$2),'CPI Timeseries 2012 - 2020'!$A$1:$AH$1,0),0)</f>
        <v>75</v>
      </c>
      <c r="H80" s="31">
        <f>VLOOKUP($A80,'CPI Timeseries 2012 - 2020'!$A$1:$AH$181,MATCH(CONCATENATE("Rank ",($B$3)),'CPI Timeseries 2012 - 2020'!$A$1:$AH$1,0),0)</f>
        <v>80</v>
      </c>
      <c r="I80" s="34">
        <f t="shared" si="3"/>
        <v>-5</v>
      </c>
      <c r="V80" s="33" t="str">
        <v>Kenya</v>
      </c>
      <c r="W80" s="33" t="str">
        <v>KEN</v>
      </c>
      <c r="X80" s="33" t="str">
        <v>SSA</v>
      </c>
      <c r="Y80" s="33">
        <v>31</v>
      </c>
      <c r="Z80" s="33">
        <v>28</v>
      </c>
      <c r="AA80" s="39">
        <v>3</v>
      </c>
      <c r="AB80" s="33">
        <v>124</v>
      </c>
      <c r="AC80" s="33">
        <v>137</v>
      </c>
      <c r="AD80" s="39">
        <v>-13</v>
      </c>
      <c r="AF80" t="str">
        <v>Kazakhstan</v>
      </c>
      <c r="AG80" t="str">
        <v>KAZ</v>
      </c>
      <c r="AH80" t="str">
        <v>ECA</v>
      </c>
      <c r="AI80">
        <v>38</v>
      </c>
      <c r="AJ80">
        <v>34</v>
      </c>
      <c r="AK80" s="39">
        <v>4</v>
      </c>
      <c r="AL80">
        <v>94</v>
      </c>
      <c r="AM80">
        <v>113</v>
      </c>
      <c r="AN80" s="39">
        <v>-19</v>
      </c>
      <c r="XBH80" s="12" t="s">
        <v>186</v>
      </c>
      <c r="XBI80" s="12" t="s">
        <v>187</v>
      </c>
      <c r="XBJ80" s="18" t="s">
        <v>69</v>
      </c>
      <c r="XBK80" s="14">
        <v>42</v>
      </c>
      <c r="XBL80" s="20">
        <v>78</v>
      </c>
      <c r="XBM80" s="20">
        <v>6</v>
      </c>
      <c r="XBN80" s="21">
        <v>5.9147230000000004</v>
      </c>
      <c r="XBO80" s="14">
        <v>42</v>
      </c>
      <c r="XBP80" s="15">
        <v>77</v>
      </c>
      <c r="XBQ80" s="15">
        <v>6</v>
      </c>
      <c r="XBR80" s="16">
        <v>7.6457930000000003</v>
      </c>
      <c r="XBS80" s="14">
        <v>36</v>
      </c>
      <c r="XBT80" s="15">
        <v>99</v>
      </c>
      <c r="XBU80" s="15">
        <v>4</v>
      </c>
      <c r="XBV80" s="19">
        <v>1.81</v>
      </c>
      <c r="XBW80" s="14">
        <v>36</v>
      </c>
      <c r="XBX80" s="15">
        <v>103</v>
      </c>
      <c r="XBY80" s="15">
        <v>4</v>
      </c>
      <c r="XBZ80" s="19">
        <v>1.81</v>
      </c>
      <c r="XCA80" s="14">
        <v>43</v>
      </c>
      <c r="XCB80" s="15">
        <v>5</v>
      </c>
      <c r="XCC80" s="19">
        <v>5.96</v>
      </c>
      <c r="XCD80" s="14">
        <v>51</v>
      </c>
      <c r="XCE80" s="15">
        <v>5</v>
      </c>
      <c r="XCF80" s="19">
        <v>7.86</v>
      </c>
      <c r="XCG80" s="14">
        <v>49</v>
      </c>
      <c r="XCH80" s="15">
        <v>5</v>
      </c>
      <c r="XCI80" s="19">
        <v>6.11</v>
      </c>
      <c r="XCJ80" s="14">
        <v>48</v>
      </c>
      <c r="XCK80" s="15">
        <v>5</v>
      </c>
      <c r="XCL80" s="19">
        <v>5.4</v>
      </c>
      <c r="XCM80" s="14">
        <v>51</v>
      </c>
      <c r="XCN80" s="15">
        <v>5</v>
      </c>
      <c r="XCO80" s="19">
        <v>4.0999999999999996</v>
      </c>
      <c r="XEZ80" s="12" t="s">
        <v>186</v>
      </c>
      <c r="XFA80" s="12" t="s">
        <v>187</v>
      </c>
      <c r="XFB80" s="18" t="s">
        <v>69</v>
      </c>
    </row>
    <row r="81" spans="1:40 16284:16382" x14ac:dyDescent="0.25">
      <c r="A81" s="12" t="s">
        <v>180</v>
      </c>
      <c r="B81" s="12" t="s">
        <v>181</v>
      </c>
      <c r="C81" s="18" t="s">
        <v>29</v>
      </c>
      <c r="D81" s="28">
        <f>VLOOKUP($A81,'CPI Timeseries 2012 - 2020'!$A$1:$AH$181,MATCH(CONCATENATE("CPI score ",$B$2),'CPI Timeseries 2012 - 2020'!$A$1:$AH$1,0),0)</f>
        <v>43</v>
      </c>
      <c r="E81" s="28">
        <f>VLOOKUP($A81,'CPI Timeseries 2012 - 2020'!$A$1:$AH$181,MATCH(CONCATENATE("CPI score ",($B$3)),'CPI Timeseries 2012 - 2020'!$A$1:$AH$1,0),0)</f>
        <v>29</v>
      </c>
      <c r="F81" s="29">
        <f t="shared" si="2"/>
        <v>14</v>
      </c>
      <c r="G81" s="30">
        <f>VLOOKUP($A81,'CPI Timeseries 2012 - 2020'!$A$1:$AH$181,MATCH(CONCATENATE("Rank ",$B$2),'CPI Timeseries 2012 - 2020'!$A$1:$AH$1,0),0)</f>
        <v>75</v>
      </c>
      <c r="H81" s="31">
        <f>VLOOKUP($A81,'CPI Timeseries 2012 - 2020'!$A$1:$AH$181,MATCH(CONCATENATE("Rank ",($B$3)),'CPI Timeseries 2012 - 2020'!$A$1:$AH$1,0),0)</f>
        <v>130</v>
      </c>
      <c r="I81" s="34">
        <f t="shared" si="3"/>
        <v>-55</v>
      </c>
      <c r="V81" s="33" t="str">
        <v>Kyrgyzstan</v>
      </c>
      <c r="W81" s="33" t="str">
        <v>KGZ</v>
      </c>
      <c r="X81" s="33" t="str">
        <v>ECA</v>
      </c>
      <c r="Y81" s="33">
        <v>31</v>
      </c>
      <c r="Z81" s="33">
        <v>30</v>
      </c>
      <c r="AA81" s="39">
        <v>1</v>
      </c>
      <c r="AB81" s="33">
        <v>124</v>
      </c>
      <c r="AC81" s="33">
        <v>126</v>
      </c>
      <c r="AD81" s="39">
        <v>-2</v>
      </c>
      <c r="AF81" t="str">
        <v>Peru</v>
      </c>
      <c r="AG81" t="str">
        <v>PER</v>
      </c>
      <c r="AH81" t="str">
        <v>AME</v>
      </c>
      <c r="AI81">
        <v>38</v>
      </c>
      <c r="AJ81">
        <v>36</v>
      </c>
      <c r="AK81" s="39">
        <v>2</v>
      </c>
      <c r="AL81">
        <v>94</v>
      </c>
      <c r="AM81">
        <v>101</v>
      </c>
      <c r="AN81" s="39">
        <v>-7</v>
      </c>
      <c r="XBH81" s="12" t="s">
        <v>188</v>
      </c>
      <c r="XBI81" s="12" t="s">
        <v>189</v>
      </c>
      <c r="XBJ81" s="18" t="s">
        <v>29</v>
      </c>
      <c r="XBK81" s="14">
        <v>42</v>
      </c>
      <c r="XBL81" s="20">
        <v>78</v>
      </c>
      <c r="XBM81" s="20">
        <v>8</v>
      </c>
      <c r="XBN81" s="21">
        <v>1.630193</v>
      </c>
      <c r="XBO81" s="14">
        <v>41</v>
      </c>
      <c r="XBP81" s="15">
        <v>80</v>
      </c>
      <c r="XBQ81" s="15">
        <v>8</v>
      </c>
      <c r="XBR81" s="16">
        <v>2.1009229999999999</v>
      </c>
      <c r="XBS81" s="14">
        <v>39</v>
      </c>
      <c r="XBT81" s="15">
        <v>87</v>
      </c>
      <c r="XBU81" s="15">
        <v>8</v>
      </c>
      <c r="XBV81" s="19">
        <v>2.02</v>
      </c>
      <c r="XBW81" s="14">
        <v>41</v>
      </c>
      <c r="XBX81" s="15">
        <v>77</v>
      </c>
      <c r="XBY81" s="15">
        <v>9</v>
      </c>
      <c r="XBZ81" s="19">
        <v>1.96</v>
      </c>
      <c r="XCA81" s="14">
        <v>40</v>
      </c>
      <c r="XCB81" s="15">
        <v>8</v>
      </c>
      <c r="XCC81" s="19">
        <v>2.39</v>
      </c>
      <c r="XCD81" s="14">
        <v>37</v>
      </c>
      <c r="XCE81" s="15">
        <v>8</v>
      </c>
      <c r="XCF81" s="19">
        <v>2.34</v>
      </c>
      <c r="XCG81" s="14">
        <v>36</v>
      </c>
      <c r="XCH81" s="15">
        <v>8</v>
      </c>
      <c r="XCI81" s="19">
        <v>2.17</v>
      </c>
      <c r="XCJ81" s="14">
        <v>40</v>
      </c>
      <c r="XCK81" s="15">
        <v>9</v>
      </c>
      <c r="XCL81" s="19">
        <v>2.9</v>
      </c>
      <c r="XCM81" s="14">
        <v>39</v>
      </c>
      <c r="XCN81" s="15">
        <v>9</v>
      </c>
      <c r="XCO81" s="19">
        <v>2.9</v>
      </c>
      <c r="XEZ81" s="12" t="s">
        <v>188</v>
      </c>
      <c r="XFA81" s="12" t="s">
        <v>189</v>
      </c>
      <c r="XFB81" s="18" t="s">
        <v>29</v>
      </c>
    </row>
    <row r="82" spans="1:40 16284:16382" x14ac:dyDescent="0.25">
      <c r="A82" s="12" t="s">
        <v>182</v>
      </c>
      <c r="B82" s="12" t="s">
        <v>183</v>
      </c>
      <c r="C82" s="18" t="s">
        <v>29</v>
      </c>
      <c r="D82" s="28">
        <f>VLOOKUP($A82,'CPI Timeseries 2012 - 2020'!$A$1:$AH$181,MATCH(CONCATENATE("CPI score ",$B$2),'CPI Timeseries 2012 - 2020'!$A$1:$AH$1,0),0)</f>
        <v>43</v>
      </c>
      <c r="E82" s="28">
        <f>VLOOKUP($A82,'CPI Timeseries 2012 - 2020'!$A$1:$AH$181,MATCH(CONCATENATE("CPI score ",($B$3)),'CPI Timeseries 2012 - 2020'!$A$1:$AH$1,0),0)</f>
        <v>46</v>
      </c>
      <c r="F82" s="29">
        <f t="shared" si="2"/>
        <v>-3</v>
      </c>
      <c r="G82" s="30">
        <f>VLOOKUP($A82,'CPI Timeseries 2012 - 2020'!$A$1:$AH$181,MATCH(CONCATENATE("Rank ",$B$2),'CPI Timeseries 2012 - 2020'!$A$1:$AH$1,0),0)</f>
        <v>75</v>
      </c>
      <c r="H82" s="31">
        <f>VLOOKUP($A82,'CPI Timeseries 2012 - 2020'!$A$1:$AH$181,MATCH(CONCATENATE("Rank ",($B$3)),'CPI Timeseries 2012 - 2020'!$A$1:$AH$1,0),0)</f>
        <v>64</v>
      </c>
      <c r="I82" s="34">
        <f t="shared" si="3"/>
        <v>11</v>
      </c>
      <c r="V82" s="33" t="str">
        <v>Mexico</v>
      </c>
      <c r="W82" s="33" t="str">
        <v>MEX</v>
      </c>
      <c r="X82" s="33" t="str">
        <v>AME</v>
      </c>
      <c r="Y82" s="33">
        <v>31</v>
      </c>
      <c r="Z82" s="33">
        <v>29</v>
      </c>
      <c r="AA82" s="39">
        <v>2</v>
      </c>
      <c r="AB82" s="33">
        <v>124</v>
      </c>
      <c r="AC82" s="33">
        <v>130</v>
      </c>
      <c r="AD82" s="39">
        <v>-6</v>
      </c>
      <c r="AF82" t="str">
        <v>Serbia</v>
      </c>
      <c r="AG82" t="str">
        <v>SRB</v>
      </c>
      <c r="AH82" t="str">
        <v>ECA</v>
      </c>
      <c r="AI82">
        <v>38</v>
      </c>
      <c r="AJ82">
        <v>39</v>
      </c>
      <c r="AK82" s="39">
        <v>-1</v>
      </c>
      <c r="AL82">
        <v>94</v>
      </c>
      <c r="AM82">
        <v>91</v>
      </c>
      <c r="AN82" s="39">
        <v>3</v>
      </c>
      <c r="XBH82" s="12" t="s">
        <v>190</v>
      </c>
      <c r="XBI82" s="12" t="s">
        <v>191</v>
      </c>
      <c r="XBJ82" s="18" t="s">
        <v>69</v>
      </c>
      <c r="XBK82" s="14">
        <v>42</v>
      </c>
      <c r="XBL82" s="20">
        <v>78</v>
      </c>
      <c r="XBM82" s="20">
        <v>6</v>
      </c>
      <c r="XBN82" s="21">
        <v>1.8829199999999999</v>
      </c>
      <c r="XBO82" s="14">
        <v>40</v>
      </c>
      <c r="XBP82" s="15">
        <v>85</v>
      </c>
      <c r="XBQ82" s="15">
        <v>6</v>
      </c>
      <c r="XBR82" s="16">
        <v>1.879429</v>
      </c>
      <c r="XBS82" s="14">
        <v>41</v>
      </c>
      <c r="XBT82" s="15">
        <v>78</v>
      </c>
      <c r="XBU82" s="15">
        <v>6</v>
      </c>
      <c r="XBV82" s="19">
        <v>3.47</v>
      </c>
      <c r="XBW82" s="14">
        <v>39</v>
      </c>
      <c r="XBX82" s="15">
        <v>85</v>
      </c>
      <c r="XBY82" s="15">
        <v>6</v>
      </c>
      <c r="XBZ82" s="19">
        <v>2.4700000000000002</v>
      </c>
      <c r="XCA82" s="14">
        <v>41</v>
      </c>
      <c r="XCB82" s="15">
        <v>5</v>
      </c>
      <c r="XCC82" s="19">
        <v>2.67</v>
      </c>
      <c r="XCD82" s="14">
        <v>49</v>
      </c>
      <c r="XCE82" s="15">
        <v>5</v>
      </c>
      <c r="XCF82" s="19">
        <v>4.51</v>
      </c>
      <c r="XCG82" s="14">
        <v>44</v>
      </c>
      <c r="XCH82" s="15">
        <v>5</v>
      </c>
      <c r="XCI82" s="19">
        <v>5.24</v>
      </c>
      <c r="XCJ82" s="14">
        <v>43</v>
      </c>
      <c r="XCK82" s="15">
        <v>5</v>
      </c>
      <c r="XCL82" s="19">
        <v>3.9</v>
      </c>
      <c r="XCM82" s="14">
        <v>44</v>
      </c>
      <c r="XCN82" s="15">
        <v>5</v>
      </c>
      <c r="XCO82" s="19">
        <v>3.9</v>
      </c>
      <c r="XEZ82" s="12" t="s">
        <v>190</v>
      </c>
      <c r="XFA82" s="12" t="s">
        <v>191</v>
      </c>
      <c r="XFB82" s="18" t="s">
        <v>69</v>
      </c>
    </row>
    <row r="83" spans="1:40 16284:16382" x14ac:dyDescent="0.25">
      <c r="A83" s="12" t="s">
        <v>184</v>
      </c>
      <c r="B83" s="12" t="s">
        <v>185</v>
      </c>
      <c r="C83" s="18" t="s">
        <v>50</v>
      </c>
      <c r="D83" s="28">
        <f>VLOOKUP($A83,'CPI Timeseries 2012 - 2020'!$A$1:$AH$181,MATCH(CONCATENATE("CPI score ",$B$2),'CPI Timeseries 2012 - 2020'!$A$1:$AH$1,0),0)</f>
        <v>42</v>
      </c>
      <c r="E83" s="28">
        <f>VLOOKUP($A83,'CPI Timeseries 2012 - 2020'!$A$1:$AH$181,MATCH(CONCATENATE("CPI score ",($B$3)),'CPI Timeseries 2012 - 2020'!$A$1:$AH$1,0),0)</f>
        <v>45</v>
      </c>
      <c r="F83" s="29">
        <f t="shared" si="2"/>
        <v>-3</v>
      </c>
      <c r="G83" s="30">
        <f>VLOOKUP($A83,'CPI Timeseries 2012 - 2020'!$A$1:$AH$181,MATCH(CONCATENATE("Rank ",$B$2),'CPI Timeseries 2012 - 2020'!$A$1:$AH$1,0),0)</f>
        <v>78</v>
      </c>
      <c r="H83" s="31">
        <f>VLOOKUP($A83,'CPI Timeseries 2012 - 2020'!$A$1:$AH$181,MATCH(CONCATENATE("Rank ",($B$3)),'CPI Timeseries 2012 - 2020'!$A$1:$AH$1,0),0)</f>
        <v>66</v>
      </c>
      <c r="I83" s="34">
        <f t="shared" si="3"/>
        <v>12</v>
      </c>
      <c r="V83" s="33" t="str">
        <v>Pakistan</v>
      </c>
      <c r="W83" s="33" t="str">
        <v>PAK</v>
      </c>
      <c r="X83" s="33" t="str">
        <v>AP</v>
      </c>
      <c r="Y83" s="33">
        <v>31</v>
      </c>
      <c r="Z83" s="33">
        <v>32</v>
      </c>
      <c r="AA83" s="39">
        <v>-1</v>
      </c>
      <c r="AB83" s="33">
        <v>124</v>
      </c>
      <c r="AC83" s="33">
        <v>120</v>
      </c>
      <c r="AD83" s="39">
        <v>4</v>
      </c>
      <c r="AF83" t="str">
        <v>Sri Lanka</v>
      </c>
      <c r="AG83" t="str">
        <v>LKA</v>
      </c>
      <c r="AH83" t="str">
        <v>AP</v>
      </c>
      <c r="AI83">
        <v>38</v>
      </c>
      <c r="AJ83">
        <v>38</v>
      </c>
      <c r="AK83" s="39">
        <v>0</v>
      </c>
      <c r="AL83">
        <v>94</v>
      </c>
      <c r="AM83">
        <v>93</v>
      </c>
      <c r="AN83" s="39">
        <v>1</v>
      </c>
      <c r="XBH83" s="12" t="s">
        <v>192</v>
      </c>
      <c r="XBI83" s="12" t="s">
        <v>193</v>
      </c>
      <c r="XBJ83" s="18" t="s">
        <v>29</v>
      </c>
      <c r="XBK83" s="14">
        <v>42</v>
      </c>
      <c r="XBL83" s="20">
        <v>78</v>
      </c>
      <c r="XBM83" s="20">
        <v>3</v>
      </c>
      <c r="XBN83" s="21">
        <v>7.8002669999999998</v>
      </c>
      <c r="XBO83" s="14">
        <v>42</v>
      </c>
      <c r="XBP83" s="15">
        <v>77</v>
      </c>
      <c r="XBQ83" s="15">
        <v>3</v>
      </c>
      <c r="XBR83" s="16">
        <v>8.6896509999999996</v>
      </c>
      <c r="XBS83" s="14">
        <v>44</v>
      </c>
      <c r="XBT83" s="15">
        <v>70</v>
      </c>
      <c r="XBU83" s="15">
        <v>3</v>
      </c>
      <c r="XBV83" s="19">
        <v>7.38</v>
      </c>
      <c r="XBW83" s="14">
        <v>39</v>
      </c>
      <c r="XBX83" s="15">
        <v>85</v>
      </c>
      <c r="XBY83" s="15">
        <v>3</v>
      </c>
      <c r="XBZ83" s="19">
        <v>3.71</v>
      </c>
      <c r="XCA83" s="14">
        <v>42</v>
      </c>
      <c r="XCB83" s="15">
        <v>3</v>
      </c>
      <c r="XCC83" s="19">
        <v>3.34</v>
      </c>
      <c r="XCD83" s="14"/>
      <c r="XCE83" s="15"/>
      <c r="XCF83" s="19"/>
      <c r="XCG83" s="14"/>
      <c r="XCH83" s="15"/>
      <c r="XCI83" s="19"/>
      <c r="XCJ83" s="14"/>
      <c r="XCK83" s="15"/>
      <c r="XCL83" s="19"/>
      <c r="XCM83" s="14"/>
      <c r="XCN83" s="15"/>
      <c r="XCO83" s="19"/>
      <c r="XEZ83" s="12" t="s">
        <v>192</v>
      </c>
      <c r="XFA83" s="12" t="s">
        <v>193</v>
      </c>
      <c r="XFB83" s="18" t="s">
        <v>29</v>
      </c>
    </row>
    <row r="84" spans="1:40 16284:16382" x14ac:dyDescent="0.25">
      <c r="A84" s="12" t="s">
        <v>186</v>
      </c>
      <c r="B84" s="12" t="s">
        <v>187</v>
      </c>
      <c r="C84" s="18" t="s">
        <v>69</v>
      </c>
      <c r="D84" s="28">
        <f>VLOOKUP($A84,'CPI Timeseries 2012 - 2020'!$A$1:$AH$181,MATCH(CONCATENATE("CPI score ",$B$2),'CPI Timeseries 2012 - 2020'!$A$1:$AH$1,0),0)</f>
        <v>42</v>
      </c>
      <c r="E84" s="28">
        <f>VLOOKUP($A84,'CPI Timeseries 2012 - 2020'!$A$1:$AH$181,MATCH(CONCATENATE("CPI score ",($B$3)),'CPI Timeseries 2012 - 2020'!$A$1:$AH$1,0),0)</f>
        <v>42</v>
      </c>
      <c r="F84" s="29">
        <f t="shared" si="2"/>
        <v>0</v>
      </c>
      <c r="G84" s="30">
        <f>VLOOKUP($A84,'CPI Timeseries 2012 - 2020'!$A$1:$AH$181,MATCH(CONCATENATE("Rank ",$B$2),'CPI Timeseries 2012 - 2020'!$A$1:$AH$1,0),0)</f>
        <v>78</v>
      </c>
      <c r="H84" s="31">
        <f>VLOOKUP($A84,'CPI Timeseries 2012 - 2020'!$A$1:$AH$181,MATCH(CONCATENATE("Rank ",($B$3)),'CPI Timeseries 2012 - 2020'!$A$1:$AH$1,0),0)</f>
        <v>77</v>
      </c>
      <c r="I84" s="34">
        <f t="shared" si="3"/>
        <v>1</v>
      </c>
      <c r="V84" s="33" t="str">
        <v>Gabon</v>
      </c>
      <c r="W84" s="33" t="str">
        <v>GAB</v>
      </c>
      <c r="X84" s="33" t="str">
        <v>SSA</v>
      </c>
      <c r="Y84" s="33">
        <v>30</v>
      </c>
      <c r="Z84" s="33">
        <v>31</v>
      </c>
      <c r="AA84" s="39">
        <v>-1</v>
      </c>
      <c r="AB84" s="33">
        <v>129</v>
      </c>
      <c r="AC84" s="33">
        <v>123</v>
      </c>
      <c r="AD84" s="39">
        <v>6</v>
      </c>
      <c r="AF84" t="str">
        <v>Suriname</v>
      </c>
      <c r="AG84" t="str">
        <v>SUR</v>
      </c>
      <c r="AH84" t="str">
        <v>AME</v>
      </c>
      <c r="AI84">
        <v>38</v>
      </c>
      <c r="AJ84">
        <v>44</v>
      </c>
      <c r="AK84" s="39">
        <v>-6</v>
      </c>
      <c r="AL84">
        <v>94</v>
      </c>
      <c r="AM84">
        <v>70</v>
      </c>
      <c r="AN84" s="39">
        <v>24</v>
      </c>
      <c r="XBH84" s="12" t="s">
        <v>194</v>
      </c>
      <c r="XBI84" s="12" t="s">
        <v>195</v>
      </c>
      <c r="XBJ84" s="18" t="s">
        <v>82</v>
      </c>
      <c r="XBK84" s="14">
        <v>41</v>
      </c>
      <c r="XBL84" s="20">
        <v>83</v>
      </c>
      <c r="XBM84" s="20">
        <v>7</v>
      </c>
      <c r="XBN84" s="21">
        <v>1.7970360000000001</v>
      </c>
      <c r="XBO84" s="14">
        <v>41</v>
      </c>
      <c r="XBP84" s="15">
        <v>80</v>
      </c>
      <c r="XBQ84" s="15">
        <v>7</v>
      </c>
      <c r="XBR84" s="16">
        <v>2.6392449999999998</v>
      </c>
      <c r="XBS84" s="14">
        <v>40</v>
      </c>
      <c r="XBT84" s="15">
        <v>85</v>
      </c>
      <c r="XBU84" s="15">
        <v>6</v>
      </c>
      <c r="XBV84" s="19">
        <v>3.14</v>
      </c>
      <c r="XBW84" s="14">
        <v>39</v>
      </c>
      <c r="XBX84" s="15">
        <v>85</v>
      </c>
      <c r="XBY84" s="15">
        <v>6</v>
      </c>
      <c r="XBZ84" s="19">
        <v>4.17</v>
      </c>
      <c r="XCA84" s="14">
        <v>36</v>
      </c>
      <c r="XCB84" s="15">
        <v>6</v>
      </c>
      <c r="XCC84" s="19">
        <v>3.8</v>
      </c>
      <c r="XCD84" s="14">
        <v>37</v>
      </c>
      <c r="XCE84" s="15">
        <v>5</v>
      </c>
      <c r="XCF84" s="19">
        <v>4.43</v>
      </c>
      <c r="XCG84" s="14">
        <v>39</v>
      </c>
      <c r="XCH84" s="15">
        <v>4</v>
      </c>
      <c r="XCI84" s="19">
        <v>4.38</v>
      </c>
      <c r="XCJ84" s="14">
        <v>36</v>
      </c>
      <c r="XCK84" s="15">
        <v>6</v>
      </c>
      <c r="XCL84" s="19">
        <v>3.4</v>
      </c>
      <c r="XCM84" s="14">
        <v>36</v>
      </c>
      <c r="XCN84" s="15">
        <v>6</v>
      </c>
      <c r="XCO84" s="19">
        <v>4.3</v>
      </c>
      <c r="XEZ84" s="12" t="s">
        <v>194</v>
      </c>
      <c r="XFA84" s="12" t="s">
        <v>195</v>
      </c>
      <c r="XFB84" s="18" t="s">
        <v>82</v>
      </c>
    </row>
    <row r="85" spans="1:40 16284:16382" x14ac:dyDescent="0.25">
      <c r="A85" s="12" t="s">
        <v>188</v>
      </c>
      <c r="B85" s="12" t="s">
        <v>189</v>
      </c>
      <c r="C85" s="18" t="s">
        <v>29</v>
      </c>
      <c r="D85" s="28">
        <f>VLOOKUP($A85,'CPI Timeseries 2012 - 2020'!$A$1:$AH$181,MATCH(CONCATENATE("CPI score ",$B$2),'CPI Timeseries 2012 - 2020'!$A$1:$AH$1,0),0)</f>
        <v>42</v>
      </c>
      <c r="E85" s="28">
        <f>VLOOKUP($A85,'CPI Timeseries 2012 - 2020'!$A$1:$AH$181,MATCH(CONCATENATE("CPI score ",($B$3)),'CPI Timeseries 2012 - 2020'!$A$1:$AH$1,0),0)</f>
        <v>41</v>
      </c>
      <c r="F85" s="29">
        <f t="shared" si="2"/>
        <v>1</v>
      </c>
      <c r="G85" s="30">
        <f>VLOOKUP($A85,'CPI Timeseries 2012 - 2020'!$A$1:$AH$181,MATCH(CONCATENATE("Rank ",$B$2),'CPI Timeseries 2012 - 2020'!$A$1:$AH$1,0),0)</f>
        <v>78</v>
      </c>
      <c r="H85" s="31">
        <f>VLOOKUP($A85,'CPI Timeseries 2012 - 2020'!$A$1:$AH$181,MATCH(CONCATENATE("Rank ",($B$3)),'CPI Timeseries 2012 - 2020'!$A$1:$AH$1,0),0)</f>
        <v>80</v>
      </c>
      <c r="I85" s="34">
        <f t="shared" si="3"/>
        <v>-2</v>
      </c>
      <c r="V85" s="33" t="str">
        <v>Malawi</v>
      </c>
      <c r="W85" s="33" t="str">
        <v>MWI</v>
      </c>
      <c r="X85" s="33" t="str">
        <v>SSA</v>
      </c>
      <c r="Y85" s="33">
        <v>30</v>
      </c>
      <c r="Z85" s="33">
        <v>31</v>
      </c>
      <c r="AA85" s="39">
        <v>-1</v>
      </c>
      <c r="AB85" s="33">
        <v>129</v>
      </c>
      <c r="AC85" s="33">
        <v>123</v>
      </c>
      <c r="AD85" s="39">
        <v>6</v>
      </c>
      <c r="AF85" t="str">
        <v>Tanzania</v>
      </c>
      <c r="AG85" t="str">
        <v>TZA</v>
      </c>
      <c r="AH85" t="str">
        <v>SSA</v>
      </c>
      <c r="AI85">
        <v>38</v>
      </c>
      <c r="AJ85">
        <v>37</v>
      </c>
      <c r="AK85" s="39">
        <v>1</v>
      </c>
      <c r="AL85">
        <v>94</v>
      </c>
      <c r="AM85">
        <v>96</v>
      </c>
      <c r="AN85" s="39">
        <v>-2</v>
      </c>
      <c r="XBH85" s="12" t="s">
        <v>196</v>
      </c>
      <c r="XBI85" s="12" t="s">
        <v>197</v>
      </c>
      <c r="XBJ85" s="18" t="s">
        <v>50</v>
      </c>
      <c r="XBK85" s="14">
        <v>41</v>
      </c>
      <c r="XBL85" s="20">
        <v>83</v>
      </c>
      <c r="XBM85" s="20">
        <v>5</v>
      </c>
      <c r="XBN85" s="21">
        <v>3.539517</v>
      </c>
      <c r="XBO85" s="14">
        <v>40</v>
      </c>
      <c r="XBP85" s="15">
        <v>85</v>
      </c>
      <c r="XBQ85" s="15">
        <v>5</v>
      </c>
      <c r="XBR85" s="16">
        <v>3.337288</v>
      </c>
      <c r="XBS85" s="14">
        <v>37</v>
      </c>
      <c r="XBT85" s="15">
        <v>93</v>
      </c>
      <c r="XBU85" s="15">
        <v>5</v>
      </c>
      <c r="XBV85" s="19">
        <v>0.77</v>
      </c>
      <c r="XBW85" s="14">
        <v>38</v>
      </c>
      <c r="XBX85" s="15">
        <v>91</v>
      </c>
      <c r="XBY85" s="15">
        <v>5</v>
      </c>
      <c r="XBZ85" s="19">
        <v>1.84</v>
      </c>
      <c r="XCA85" s="14">
        <v>34</v>
      </c>
      <c r="XCB85" s="15">
        <v>6</v>
      </c>
      <c r="XCC85" s="19">
        <v>3.57</v>
      </c>
      <c r="XCD85" s="14">
        <v>29</v>
      </c>
      <c r="XCE85" s="15">
        <v>4</v>
      </c>
      <c r="XCF85" s="19">
        <v>3.01</v>
      </c>
      <c r="XCG85" s="14">
        <v>30</v>
      </c>
      <c r="XCH85" s="15">
        <v>4</v>
      </c>
      <c r="XCI85" s="19">
        <v>3.03</v>
      </c>
      <c r="XCJ85" s="14">
        <v>27</v>
      </c>
      <c r="XCK85" s="15">
        <v>4</v>
      </c>
      <c r="XCL85" s="19">
        <v>2.9</v>
      </c>
      <c r="XCM85" s="14">
        <v>28</v>
      </c>
      <c r="XCN85" s="15">
        <v>4</v>
      </c>
      <c r="XCO85" s="19">
        <v>2.1</v>
      </c>
      <c r="XEZ85" s="12" t="s">
        <v>196</v>
      </c>
      <c r="XFA85" s="12" t="s">
        <v>197</v>
      </c>
      <c r="XFB85" s="18" t="s">
        <v>50</v>
      </c>
    </row>
    <row r="86" spans="1:40 16284:16382" x14ac:dyDescent="0.25">
      <c r="A86" s="12" t="s">
        <v>190</v>
      </c>
      <c r="B86" s="12" t="s">
        <v>191</v>
      </c>
      <c r="C86" s="18" t="s">
        <v>69</v>
      </c>
      <c r="D86" s="28">
        <f>VLOOKUP($A86,'CPI Timeseries 2012 - 2020'!$A$1:$AH$181,MATCH(CONCATENATE("CPI score ",$B$2),'CPI Timeseries 2012 - 2020'!$A$1:$AH$1,0),0)</f>
        <v>42</v>
      </c>
      <c r="E86" s="28">
        <f>VLOOKUP($A86,'CPI Timeseries 2012 - 2020'!$A$1:$AH$181,MATCH(CONCATENATE("CPI score ",($B$3)),'CPI Timeseries 2012 - 2020'!$A$1:$AH$1,0),0)</f>
        <v>40</v>
      </c>
      <c r="F86" s="29">
        <f t="shared" si="2"/>
        <v>2</v>
      </c>
      <c r="G86" s="30">
        <f>VLOOKUP($A86,'CPI Timeseries 2012 - 2020'!$A$1:$AH$181,MATCH(CONCATENATE("Rank ",$B$2),'CPI Timeseries 2012 - 2020'!$A$1:$AH$1,0),0)</f>
        <v>78</v>
      </c>
      <c r="H86" s="31">
        <f>VLOOKUP($A86,'CPI Timeseries 2012 - 2020'!$A$1:$AH$181,MATCH(CONCATENATE("Rank ",($B$3)),'CPI Timeseries 2012 - 2020'!$A$1:$AH$1,0),0)</f>
        <v>85</v>
      </c>
      <c r="I86" s="34">
        <f t="shared" si="3"/>
        <v>-7</v>
      </c>
      <c r="V86" s="33" t="str">
        <v>Mali</v>
      </c>
      <c r="W86" s="33" t="str">
        <v>MLI</v>
      </c>
      <c r="X86" s="33" t="str">
        <v>SSA</v>
      </c>
      <c r="Y86" s="33">
        <v>30</v>
      </c>
      <c r="Z86" s="33">
        <v>29</v>
      </c>
      <c r="AA86" s="39">
        <v>1</v>
      </c>
      <c r="AB86" s="33">
        <v>129</v>
      </c>
      <c r="AC86" s="33">
        <v>130</v>
      </c>
      <c r="AD86" s="39">
        <v>-1</v>
      </c>
      <c r="AF86" t="str">
        <v>Gambia</v>
      </c>
      <c r="AG86" t="str">
        <v>GMB</v>
      </c>
      <c r="AH86" t="str">
        <v>SSA</v>
      </c>
      <c r="AI86">
        <v>37</v>
      </c>
      <c r="AJ86">
        <v>37</v>
      </c>
      <c r="AK86" s="39">
        <v>0</v>
      </c>
      <c r="AL86">
        <v>102</v>
      </c>
      <c r="AM86">
        <v>96</v>
      </c>
      <c r="AN86" s="39">
        <v>6</v>
      </c>
      <c r="XBH86" s="12" t="s">
        <v>198</v>
      </c>
      <c r="XBI86" s="12" t="s">
        <v>199</v>
      </c>
      <c r="XBJ86" s="18" t="s">
        <v>82</v>
      </c>
      <c r="XBK86" s="14">
        <v>41</v>
      </c>
      <c r="XBL86" s="20">
        <v>83</v>
      </c>
      <c r="XBM86" s="20">
        <v>6</v>
      </c>
      <c r="XBN86" s="21">
        <v>3.2377929999999999</v>
      </c>
      <c r="XBO86" s="14">
        <v>40</v>
      </c>
      <c r="XBP86" s="15">
        <v>85</v>
      </c>
      <c r="XBQ86" s="15">
        <v>6</v>
      </c>
      <c r="XBR86" s="16">
        <v>3.9494220000000002</v>
      </c>
      <c r="XBS86" s="14">
        <v>41</v>
      </c>
      <c r="XBT86" s="15">
        <v>78</v>
      </c>
      <c r="XBU86" s="15">
        <v>6</v>
      </c>
      <c r="XBV86" s="19">
        <v>3.67</v>
      </c>
      <c r="XBW86" s="14">
        <v>42</v>
      </c>
      <c r="XBX86" s="15">
        <v>74</v>
      </c>
      <c r="XBY86" s="15">
        <v>6</v>
      </c>
      <c r="XBZ86" s="19">
        <v>4.08</v>
      </c>
      <c r="XCA86" s="14">
        <v>39</v>
      </c>
      <c r="XCB86" s="15">
        <v>5</v>
      </c>
      <c r="XCC86" s="19">
        <v>6.15</v>
      </c>
      <c r="XCD86" s="14">
        <v>44</v>
      </c>
      <c r="XCE86" s="15">
        <v>5</v>
      </c>
      <c r="XCF86" s="19">
        <v>4.99</v>
      </c>
      <c r="XCG86" s="14">
        <v>49</v>
      </c>
      <c r="XCH86" s="15">
        <v>5</v>
      </c>
      <c r="XCI86" s="19">
        <v>3.55</v>
      </c>
      <c r="XCJ86" s="14">
        <v>49</v>
      </c>
      <c r="XCK86" s="15">
        <v>5</v>
      </c>
      <c r="XCL86" s="19">
        <v>3.6</v>
      </c>
      <c r="XCM86" s="14">
        <v>45</v>
      </c>
      <c r="XCN86" s="15">
        <v>5</v>
      </c>
      <c r="XCO86" s="19">
        <v>4.5999999999999996</v>
      </c>
      <c r="XEZ86" s="12" t="s">
        <v>198</v>
      </c>
      <c r="XFA86" s="12" t="s">
        <v>199</v>
      </c>
      <c r="XFB86" s="18" t="s">
        <v>82</v>
      </c>
    </row>
    <row r="87" spans="1:40 16284:16382" x14ac:dyDescent="0.25">
      <c r="A87" s="12" t="s">
        <v>192</v>
      </c>
      <c r="B87" s="12" t="s">
        <v>193</v>
      </c>
      <c r="C87" s="18" t="s">
        <v>29</v>
      </c>
      <c r="D87" s="28">
        <f>VLOOKUP($A87,'CPI Timeseries 2012 - 2020'!$A$1:$AH$181,MATCH(CONCATENATE("CPI score ",$B$2),'CPI Timeseries 2012 - 2020'!$A$1:$AH$1,0),0)</f>
        <v>42</v>
      </c>
      <c r="E87" s="28">
        <f>VLOOKUP($A87,'CPI Timeseries 2012 - 2020'!$A$1:$AH$181,MATCH(CONCATENATE("CPI score ",($B$3)),'CPI Timeseries 2012 - 2020'!$A$1:$AH$1,0),0)</f>
        <v>42</v>
      </c>
      <c r="F87" s="29">
        <f t="shared" si="2"/>
        <v>0</v>
      </c>
      <c r="G87" s="30">
        <f>VLOOKUP($A87,'CPI Timeseries 2012 - 2020'!$A$1:$AH$181,MATCH(CONCATENATE("Rank ",$B$2),'CPI Timeseries 2012 - 2020'!$A$1:$AH$1,0),0)</f>
        <v>78</v>
      </c>
      <c r="H87" s="31">
        <f>VLOOKUP($A87,'CPI Timeseries 2012 - 2020'!$A$1:$AH$181,MATCH(CONCATENATE("Rank ",($B$3)),'CPI Timeseries 2012 - 2020'!$A$1:$AH$1,0),0)</f>
        <v>77</v>
      </c>
      <c r="I87" s="34">
        <f t="shared" si="3"/>
        <v>1</v>
      </c>
      <c r="V87" s="33" t="str">
        <v>Russia</v>
      </c>
      <c r="W87" s="33" t="str">
        <v>RUS</v>
      </c>
      <c r="X87" s="33" t="str">
        <v>ECA</v>
      </c>
      <c r="Y87" s="33">
        <v>30</v>
      </c>
      <c r="Z87" s="33">
        <v>28</v>
      </c>
      <c r="AA87" s="39">
        <v>2</v>
      </c>
      <c r="AB87" s="33">
        <v>129</v>
      </c>
      <c r="AC87" s="33">
        <v>137</v>
      </c>
      <c r="AD87" s="39">
        <v>-8</v>
      </c>
      <c r="AF87" t="str">
        <v>Indonesia</v>
      </c>
      <c r="AG87" t="str">
        <v>IDN</v>
      </c>
      <c r="AH87" t="str">
        <v>AP</v>
      </c>
      <c r="AI87">
        <v>37</v>
      </c>
      <c r="AJ87">
        <v>40</v>
      </c>
      <c r="AK87" s="39">
        <v>-3</v>
      </c>
      <c r="AL87">
        <v>102</v>
      </c>
      <c r="AM87">
        <v>85</v>
      </c>
      <c r="AN87" s="39">
        <v>17</v>
      </c>
      <c r="XBH87" s="12" t="s">
        <v>200</v>
      </c>
      <c r="XBI87" s="12" t="s">
        <v>201</v>
      </c>
      <c r="XBJ87" s="18" t="s">
        <v>82</v>
      </c>
      <c r="XBK87" s="14">
        <v>40</v>
      </c>
      <c r="XBL87" s="20">
        <v>86</v>
      </c>
      <c r="XBM87" s="20">
        <v>8</v>
      </c>
      <c r="XBN87" s="21">
        <v>1.622322</v>
      </c>
      <c r="XBO87" s="14">
        <v>40</v>
      </c>
      <c r="XBP87" s="15">
        <v>85</v>
      </c>
      <c r="XBQ87" s="15">
        <v>8</v>
      </c>
      <c r="XBR87" s="16">
        <v>2.5428519999999999</v>
      </c>
      <c r="XBS87" s="14">
        <v>41</v>
      </c>
      <c r="XBT87" s="15">
        <v>78</v>
      </c>
      <c r="XBU87" s="15">
        <v>8</v>
      </c>
      <c r="XBV87" s="19">
        <v>1.81</v>
      </c>
      <c r="XBW87" s="14">
        <v>42</v>
      </c>
      <c r="XBX87" s="15">
        <v>74</v>
      </c>
      <c r="XBY87" s="15">
        <v>7</v>
      </c>
      <c r="XBZ87" s="19">
        <v>2.1800000000000002</v>
      </c>
      <c r="XCA87" s="14">
        <v>42</v>
      </c>
      <c r="XCB87" s="15">
        <v>7</v>
      </c>
      <c r="XCC87" s="19">
        <v>2.4700000000000002</v>
      </c>
      <c r="XCD87" s="14">
        <v>38</v>
      </c>
      <c r="XCE87" s="15">
        <v>7</v>
      </c>
      <c r="XCF87" s="19">
        <v>2.97</v>
      </c>
      <c r="XCG87" s="14">
        <v>38</v>
      </c>
      <c r="XCH87" s="15">
        <v>7</v>
      </c>
      <c r="XCI87" s="19">
        <v>2.67</v>
      </c>
      <c r="XCJ87" s="14">
        <v>38</v>
      </c>
      <c r="XCK87" s="15">
        <v>7</v>
      </c>
      <c r="XCL87" s="19">
        <v>3.9</v>
      </c>
      <c r="XCM87" s="14">
        <v>38</v>
      </c>
      <c r="XCN87" s="15">
        <v>7</v>
      </c>
      <c r="XCO87" s="19">
        <v>4.4000000000000004</v>
      </c>
      <c r="XEZ87" s="12" t="s">
        <v>200</v>
      </c>
      <c r="XFA87" s="12" t="s">
        <v>201</v>
      </c>
      <c r="XFB87" s="18" t="s">
        <v>82</v>
      </c>
    </row>
    <row r="88" spans="1:40 16284:16382" x14ac:dyDescent="0.25">
      <c r="A88" s="12" t="s">
        <v>194</v>
      </c>
      <c r="B88" s="12" t="s">
        <v>195</v>
      </c>
      <c r="C88" s="18" t="s">
        <v>82</v>
      </c>
      <c r="D88" s="28">
        <f>VLOOKUP($A88,'CPI Timeseries 2012 - 2020'!$A$1:$AH$181,MATCH(CONCATENATE("CPI score ",$B$2),'CPI Timeseries 2012 - 2020'!$A$1:$AH$1,0),0)</f>
        <v>41</v>
      </c>
      <c r="E88" s="28">
        <f>VLOOKUP($A88,'CPI Timeseries 2012 - 2020'!$A$1:$AH$181,MATCH(CONCATENATE("CPI score ",($B$3)),'CPI Timeseries 2012 - 2020'!$A$1:$AH$1,0),0)</f>
        <v>41</v>
      </c>
      <c r="F88" s="29">
        <f t="shared" si="2"/>
        <v>0</v>
      </c>
      <c r="G88" s="30">
        <f>VLOOKUP($A88,'CPI Timeseries 2012 - 2020'!$A$1:$AH$181,MATCH(CONCATENATE("Rank ",$B$2),'CPI Timeseries 2012 - 2020'!$A$1:$AH$1,0),0)</f>
        <v>83</v>
      </c>
      <c r="H88" s="31">
        <f>VLOOKUP($A88,'CPI Timeseries 2012 - 2020'!$A$1:$AH$181,MATCH(CONCATENATE("Rank ",($B$3)),'CPI Timeseries 2012 - 2020'!$A$1:$AH$1,0),0)</f>
        <v>80</v>
      </c>
      <c r="I88" s="34">
        <f t="shared" si="3"/>
        <v>3</v>
      </c>
      <c r="V88" s="33" t="str">
        <v>Mauritania</v>
      </c>
      <c r="W88" s="33" t="str">
        <v>MRT</v>
      </c>
      <c r="X88" s="33" t="str">
        <v>SSA</v>
      </c>
      <c r="Y88" s="33">
        <v>29</v>
      </c>
      <c r="Z88" s="33">
        <v>28</v>
      </c>
      <c r="AA88" s="39">
        <v>1</v>
      </c>
      <c r="AB88" s="33">
        <v>134</v>
      </c>
      <c r="AC88" s="33">
        <v>137</v>
      </c>
      <c r="AD88" s="39">
        <v>-3</v>
      </c>
      <c r="AF88" t="str">
        <v>Albania</v>
      </c>
      <c r="AG88" t="str">
        <v>ALB</v>
      </c>
      <c r="AH88" t="str">
        <v>ECA</v>
      </c>
      <c r="AI88">
        <v>36</v>
      </c>
      <c r="AJ88">
        <v>35</v>
      </c>
      <c r="AK88" s="39">
        <v>1</v>
      </c>
      <c r="AL88">
        <v>104</v>
      </c>
      <c r="AM88">
        <v>106</v>
      </c>
      <c r="AN88" s="39">
        <v>-2</v>
      </c>
      <c r="XBH88" s="12" t="s">
        <v>202</v>
      </c>
      <c r="XBI88" s="12" t="s">
        <v>203</v>
      </c>
      <c r="XBJ88" s="18" t="s">
        <v>29</v>
      </c>
      <c r="XBK88" s="14">
        <v>40</v>
      </c>
      <c r="XBL88" s="20">
        <v>86</v>
      </c>
      <c r="XBM88" s="20">
        <v>9</v>
      </c>
      <c r="XBN88" s="21">
        <v>1.141572</v>
      </c>
      <c r="XBO88" s="14">
        <v>41</v>
      </c>
      <c r="XBP88" s="15">
        <v>80</v>
      </c>
      <c r="XBQ88" s="15">
        <v>9</v>
      </c>
      <c r="XBR88" s="16">
        <v>1.6049260000000001</v>
      </c>
      <c r="XBS88" s="14">
        <v>41</v>
      </c>
      <c r="XBT88" s="15">
        <v>78</v>
      </c>
      <c r="XBU88" s="15">
        <v>9</v>
      </c>
      <c r="XBV88" s="19">
        <v>2.42</v>
      </c>
      <c r="XBW88" s="14">
        <v>40</v>
      </c>
      <c r="XBX88" s="15">
        <v>81</v>
      </c>
      <c r="XBY88" s="15">
        <v>9</v>
      </c>
      <c r="XBZ88" s="19">
        <v>2.16</v>
      </c>
      <c r="XCA88" s="14">
        <v>40</v>
      </c>
      <c r="XCB88" s="15">
        <v>8</v>
      </c>
      <c r="XCC88" s="19">
        <v>2.4700000000000002</v>
      </c>
      <c r="XCD88" s="14">
        <v>38</v>
      </c>
      <c r="XCE88" s="15">
        <v>8</v>
      </c>
      <c r="XCF88" s="19">
        <v>3.14</v>
      </c>
      <c r="XCG88" s="14">
        <v>38</v>
      </c>
      <c r="XCH88" s="15">
        <v>9</v>
      </c>
      <c r="XCI88" s="19">
        <v>2.27</v>
      </c>
      <c r="XCJ88" s="14">
        <v>36</v>
      </c>
      <c r="XCK88" s="15">
        <v>10</v>
      </c>
      <c r="XCL88" s="19">
        <v>2.2000000000000002</v>
      </c>
      <c r="XCM88" s="14">
        <v>36</v>
      </c>
      <c r="XCN88" s="15">
        <v>10</v>
      </c>
      <c r="XCO88" s="19">
        <v>2.1</v>
      </c>
      <c r="XEZ88" s="12" t="s">
        <v>202</v>
      </c>
      <c r="XFA88" s="12" t="s">
        <v>203</v>
      </c>
      <c r="XFB88" s="18" t="s">
        <v>29</v>
      </c>
    </row>
    <row r="89" spans="1:40 16284:16382" x14ac:dyDescent="0.25">
      <c r="A89" s="12" t="s">
        <v>196</v>
      </c>
      <c r="B89" s="12" t="s">
        <v>197</v>
      </c>
      <c r="C89" s="18" t="s">
        <v>50</v>
      </c>
      <c r="D89" s="28">
        <f>VLOOKUP($A89,'CPI Timeseries 2012 - 2020'!$A$1:$AH$181,MATCH(CONCATENATE("CPI score ",$B$2),'CPI Timeseries 2012 - 2020'!$A$1:$AH$1,0),0)</f>
        <v>41</v>
      </c>
      <c r="E89" s="28">
        <f>VLOOKUP($A89,'CPI Timeseries 2012 - 2020'!$A$1:$AH$181,MATCH(CONCATENATE("CPI score ",($B$3)),'CPI Timeseries 2012 - 2020'!$A$1:$AH$1,0),0)</f>
        <v>40</v>
      </c>
      <c r="F89" s="29">
        <f t="shared" si="2"/>
        <v>1</v>
      </c>
      <c r="G89" s="30">
        <f>VLOOKUP($A89,'CPI Timeseries 2012 - 2020'!$A$1:$AH$181,MATCH(CONCATENATE("Rank ",$B$2),'CPI Timeseries 2012 - 2020'!$A$1:$AH$1,0),0)</f>
        <v>83</v>
      </c>
      <c r="H89" s="31">
        <f>VLOOKUP($A89,'CPI Timeseries 2012 - 2020'!$A$1:$AH$181,MATCH(CONCATENATE("Rank ",($B$3)),'CPI Timeseries 2012 - 2020'!$A$1:$AH$1,0),0)</f>
        <v>85</v>
      </c>
      <c r="I89" s="34">
        <f t="shared" si="3"/>
        <v>-2</v>
      </c>
      <c r="V89" s="33" t="str">
        <v>Guinea</v>
      </c>
      <c r="W89" s="33" t="str">
        <v>GIN</v>
      </c>
      <c r="X89" s="33" t="str">
        <v>SSA</v>
      </c>
      <c r="Y89" s="33">
        <v>28</v>
      </c>
      <c r="Z89" s="33">
        <v>29</v>
      </c>
      <c r="AA89" s="39">
        <v>-1</v>
      </c>
      <c r="AB89" s="33">
        <v>137</v>
      </c>
      <c r="AC89" s="33">
        <v>130</v>
      </c>
      <c r="AD89" s="39">
        <v>7</v>
      </c>
      <c r="AF89" t="str">
        <v>Algeria</v>
      </c>
      <c r="AG89" t="str">
        <v>DZA</v>
      </c>
      <c r="AH89" t="str">
        <v>MENA</v>
      </c>
      <c r="AI89">
        <v>36</v>
      </c>
      <c r="AJ89">
        <v>35</v>
      </c>
      <c r="AK89" s="39">
        <v>1</v>
      </c>
      <c r="AL89">
        <v>104</v>
      </c>
      <c r="AM89">
        <v>106</v>
      </c>
      <c r="AN89" s="39">
        <v>-2</v>
      </c>
      <c r="XBH89" s="12" t="s">
        <v>204</v>
      </c>
      <c r="XBI89" s="12" t="s">
        <v>205</v>
      </c>
      <c r="XBJ89" s="18" t="s">
        <v>69</v>
      </c>
      <c r="XBK89" s="14">
        <v>40</v>
      </c>
      <c r="XBL89" s="20">
        <v>86</v>
      </c>
      <c r="XBM89" s="20">
        <v>7</v>
      </c>
      <c r="XBN89" s="21">
        <v>2.215573</v>
      </c>
      <c r="XBO89" s="14">
        <v>41</v>
      </c>
      <c r="XBP89" s="15">
        <v>80</v>
      </c>
      <c r="XBQ89" s="15">
        <v>7</v>
      </c>
      <c r="XBR89" s="16">
        <v>3.1505179999999999</v>
      </c>
      <c r="XBS89" s="14">
        <v>43</v>
      </c>
      <c r="XBT89" s="15">
        <v>73</v>
      </c>
      <c r="XBU89" s="15">
        <v>7</v>
      </c>
      <c r="XBV89" s="19">
        <v>3.68</v>
      </c>
      <c r="XBW89" s="14">
        <v>40</v>
      </c>
      <c r="XBX89" s="15">
        <v>81</v>
      </c>
      <c r="XBY89" s="15">
        <v>7</v>
      </c>
      <c r="XBZ89" s="19">
        <v>2.6</v>
      </c>
      <c r="XCA89" s="14">
        <v>37</v>
      </c>
      <c r="XCB89" s="15">
        <v>7</v>
      </c>
      <c r="XCC89" s="19">
        <v>1.74</v>
      </c>
      <c r="XCD89" s="14">
        <v>36</v>
      </c>
      <c r="XCE89" s="15">
        <v>6</v>
      </c>
      <c r="XCF89" s="19">
        <v>3.85</v>
      </c>
      <c r="XCG89" s="14">
        <v>39</v>
      </c>
      <c r="XCH89" s="15">
        <v>6</v>
      </c>
      <c r="XCI89" s="19">
        <v>3.57</v>
      </c>
      <c r="XCJ89" s="14">
        <v>37</v>
      </c>
      <c r="XCK89" s="15">
        <v>8</v>
      </c>
      <c r="XCL89" s="19">
        <v>2.9</v>
      </c>
      <c r="XCM89" s="14">
        <v>37</v>
      </c>
      <c r="XCN89" s="15">
        <v>8</v>
      </c>
      <c r="XCO89" s="19">
        <v>3.2</v>
      </c>
      <c r="XEZ89" s="12" t="s">
        <v>204</v>
      </c>
      <c r="XFA89" s="12" t="s">
        <v>205</v>
      </c>
      <c r="XFB89" s="18" t="s">
        <v>69</v>
      </c>
    </row>
    <row r="90" spans="1:40 16284:16382" x14ac:dyDescent="0.25">
      <c r="A90" s="12" t="s">
        <v>198</v>
      </c>
      <c r="B90" s="12" t="s">
        <v>199</v>
      </c>
      <c r="C90" s="18" t="s">
        <v>82</v>
      </c>
      <c r="D90" s="28">
        <f>VLOOKUP($A90,'CPI Timeseries 2012 - 2020'!$A$1:$AH$181,MATCH(CONCATENATE("CPI score ",$B$2),'CPI Timeseries 2012 - 2020'!$A$1:$AH$1,0),0)</f>
        <v>41</v>
      </c>
      <c r="E90" s="28">
        <f>VLOOKUP($A90,'CPI Timeseries 2012 - 2020'!$A$1:$AH$181,MATCH(CONCATENATE("CPI score ",($B$3)),'CPI Timeseries 2012 - 2020'!$A$1:$AH$1,0),0)</f>
        <v>40</v>
      </c>
      <c r="F90" s="29">
        <f t="shared" si="2"/>
        <v>1</v>
      </c>
      <c r="G90" s="30">
        <f>VLOOKUP($A90,'CPI Timeseries 2012 - 2020'!$A$1:$AH$181,MATCH(CONCATENATE("Rank ",$B$2),'CPI Timeseries 2012 - 2020'!$A$1:$AH$1,0),0)</f>
        <v>83</v>
      </c>
      <c r="H90" s="31">
        <f>VLOOKUP($A90,'CPI Timeseries 2012 - 2020'!$A$1:$AH$181,MATCH(CONCATENATE("Rank ",($B$3)),'CPI Timeseries 2012 - 2020'!$A$1:$AH$1,0),0)</f>
        <v>85</v>
      </c>
      <c r="I90" s="34">
        <f t="shared" si="3"/>
        <v>-2</v>
      </c>
      <c r="V90" s="33" t="str">
        <v>Myanmar</v>
      </c>
      <c r="W90" s="33" t="str">
        <v>MMR</v>
      </c>
      <c r="X90" s="33" t="str">
        <v>AP</v>
      </c>
      <c r="Y90" s="33">
        <v>28</v>
      </c>
      <c r="Z90" s="33">
        <v>29</v>
      </c>
      <c r="AA90" s="39">
        <v>-1</v>
      </c>
      <c r="AB90" s="33">
        <v>137</v>
      </c>
      <c r="AC90" s="33">
        <v>130</v>
      </c>
      <c r="AD90" s="39">
        <v>7</v>
      </c>
      <c r="AF90" t="str">
        <v>Cote d'Ivoire</v>
      </c>
      <c r="AG90" t="str">
        <v>CIV</v>
      </c>
      <c r="AH90" t="str">
        <v>SSA</v>
      </c>
      <c r="AI90">
        <v>36</v>
      </c>
      <c r="AJ90">
        <v>35</v>
      </c>
      <c r="AK90" s="39">
        <v>1</v>
      </c>
      <c r="AL90">
        <v>104</v>
      </c>
      <c r="AM90">
        <v>106</v>
      </c>
      <c r="AN90" s="39">
        <v>-2</v>
      </c>
      <c r="XBH90" s="12" t="s">
        <v>206</v>
      </c>
      <c r="XBI90" s="12" t="s">
        <v>207</v>
      </c>
      <c r="XBJ90" s="18" t="s">
        <v>29</v>
      </c>
      <c r="XBK90" s="14">
        <v>40</v>
      </c>
      <c r="XBL90" s="20">
        <v>86</v>
      </c>
      <c r="XBM90" s="20">
        <v>4</v>
      </c>
      <c r="XBN90" s="21">
        <v>2.707735</v>
      </c>
      <c r="XBO90" s="14">
        <v>38</v>
      </c>
      <c r="XBP90" s="15">
        <v>93</v>
      </c>
      <c r="XBQ90" s="15">
        <v>4</v>
      </c>
      <c r="XBR90" s="16">
        <v>4.4953799999999999</v>
      </c>
      <c r="XBS90" s="14">
        <v>35</v>
      </c>
      <c r="XBT90" s="15">
        <v>105</v>
      </c>
      <c r="XBU90" s="15">
        <v>3</v>
      </c>
      <c r="XBV90" s="19">
        <v>4.8099999999999996</v>
      </c>
      <c r="XBW90" s="14">
        <v>38</v>
      </c>
      <c r="XBX90" s="15">
        <v>91</v>
      </c>
      <c r="XBY90" s="15">
        <v>3</v>
      </c>
      <c r="XBZ90" s="19">
        <v>7.5</v>
      </c>
      <c r="XCA90" s="14">
        <v>35</v>
      </c>
      <c r="XCB90" s="15">
        <v>3</v>
      </c>
      <c r="XCC90" s="19">
        <v>5.97</v>
      </c>
      <c r="XCD90" s="14">
        <v>28</v>
      </c>
      <c r="XCE90" s="15">
        <v>3</v>
      </c>
      <c r="XCF90" s="19">
        <v>5.17</v>
      </c>
      <c r="XCG90" s="14">
        <v>28</v>
      </c>
      <c r="XCH90" s="15">
        <v>3</v>
      </c>
      <c r="XCI90" s="19">
        <v>5.18</v>
      </c>
      <c r="XCJ90" s="14">
        <v>30</v>
      </c>
      <c r="XCK90" s="15">
        <v>3</v>
      </c>
      <c r="XCL90" s="19">
        <v>3.2</v>
      </c>
      <c r="XCM90" s="14">
        <v>33</v>
      </c>
      <c r="XCN90" s="15">
        <v>3</v>
      </c>
      <c r="XCO90" s="19">
        <v>5.6</v>
      </c>
      <c r="XEZ90" s="12" t="s">
        <v>206</v>
      </c>
      <c r="XFA90" s="12" t="s">
        <v>207</v>
      </c>
      <c r="XFB90" s="18" t="s">
        <v>29</v>
      </c>
    </row>
    <row r="91" spans="1:40 16284:16382" x14ac:dyDescent="0.25">
      <c r="A91" s="12" t="s">
        <v>200</v>
      </c>
      <c r="B91" s="12" t="s">
        <v>201</v>
      </c>
      <c r="C91" s="18" t="s">
        <v>82</v>
      </c>
      <c r="D91" s="28">
        <f>VLOOKUP($A91,'CPI Timeseries 2012 - 2020'!$A$1:$AH$181,MATCH(CONCATENATE("CPI score ",$B$2),'CPI Timeseries 2012 - 2020'!$A$1:$AH$1,0),0)</f>
        <v>40</v>
      </c>
      <c r="E91" s="28">
        <f>VLOOKUP($A91,'CPI Timeseries 2012 - 2020'!$A$1:$AH$181,MATCH(CONCATENATE("CPI score ",($B$3)),'CPI Timeseries 2012 - 2020'!$A$1:$AH$1,0),0)</f>
        <v>40</v>
      </c>
      <c r="F91" s="29">
        <f t="shared" si="2"/>
        <v>0</v>
      </c>
      <c r="G91" s="30">
        <f>VLOOKUP($A91,'CPI Timeseries 2012 - 2020'!$A$1:$AH$181,MATCH(CONCATENATE("Rank ",$B$2),'CPI Timeseries 2012 - 2020'!$A$1:$AH$1,0),0)</f>
        <v>86</v>
      </c>
      <c r="H91" s="31">
        <f>VLOOKUP($A91,'CPI Timeseries 2012 - 2020'!$A$1:$AH$181,MATCH(CONCATENATE("Rank ",($B$3)),'CPI Timeseries 2012 - 2020'!$A$1:$AH$1,0),0)</f>
        <v>85</v>
      </c>
      <c r="I91" s="34">
        <f t="shared" si="3"/>
        <v>1</v>
      </c>
      <c r="V91" s="33" t="str">
        <v>Angola</v>
      </c>
      <c r="W91" s="33" t="str">
        <v>AGO</v>
      </c>
      <c r="X91" s="33" t="str">
        <v>SSA</v>
      </c>
      <c r="Y91" s="33">
        <v>27</v>
      </c>
      <c r="Z91" s="33">
        <v>26</v>
      </c>
      <c r="AA91" s="39">
        <v>1</v>
      </c>
      <c r="AB91" s="33">
        <v>142</v>
      </c>
      <c r="AC91" s="33">
        <v>146</v>
      </c>
      <c r="AD91" s="39">
        <v>-4</v>
      </c>
      <c r="AF91" t="str">
        <v>El Salvador</v>
      </c>
      <c r="AG91" t="str">
        <v>SLV</v>
      </c>
      <c r="AH91" t="str">
        <v>AME</v>
      </c>
      <c r="AI91">
        <v>36</v>
      </c>
      <c r="AJ91">
        <v>34</v>
      </c>
      <c r="AK91" s="39">
        <v>2</v>
      </c>
      <c r="AL91">
        <v>104</v>
      </c>
      <c r="AM91">
        <v>113</v>
      </c>
      <c r="AN91" s="39">
        <v>-9</v>
      </c>
      <c r="XBH91" s="12" t="s">
        <v>208</v>
      </c>
      <c r="XBI91" s="12" t="s">
        <v>209</v>
      </c>
      <c r="XBJ91" s="18" t="s">
        <v>50</v>
      </c>
      <c r="XBK91" s="14">
        <v>40</v>
      </c>
      <c r="XBL91" s="20">
        <v>86</v>
      </c>
      <c r="XBM91" s="20">
        <v>7</v>
      </c>
      <c r="XBN91" s="21">
        <v>3.733581</v>
      </c>
      <c r="XBO91" s="14">
        <v>40</v>
      </c>
      <c r="XBP91" s="15">
        <v>85</v>
      </c>
      <c r="XBQ91" s="15">
        <v>7</v>
      </c>
      <c r="XBR91" s="16">
        <v>5.3781270000000001</v>
      </c>
      <c r="XBS91" s="14">
        <v>41</v>
      </c>
      <c r="XBT91" s="15">
        <v>78</v>
      </c>
      <c r="XBU91" s="15">
        <v>6</v>
      </c>
      <c r="XBV91" s="19">
        <v>5.8</v>
      </c>
      <c r="XBW91" s="14">
        <v>41</v>
      </c>
      <c r="XBX91" s="15">
        <v>77</v>
      </c>
      <c r="XBY91" s="15">
        <v>6</v>
      </c>
      <c r="XBZ91" s="19">
        <v>5.47</v>
      </c>
      <c r="XCA91" s="14">
        <v>35</v>
      </c>
      <c r="XCB91" s="15">
        <v>5</v>
      </c>
      <c r="XCC91" s="19">
        <v>2.48</v>
      </c>
      <c r="XCD91" s="14">
        <v>39</v>
      </c>
      <c r="XCE91" s="15">
        <v>4</v>
      </c>
      <c r="XCF91" s="19">
        <v>4.6399999999999997</v>
      </c>
      <c r="XCG91" s="14">
        <v>38</v>
      </c>
      <c r="XCH91" s="15">
        <v>4</v>
      </c>
      <c r="XCI91" s="19">
        <v>4.82</v>
      </c>
      <c r="XCJ91" s="14">
        <v>38</v>
      </c>
      <c r="XCK91" s="15">
        <v>4</v>
      </c>
      <c r="XCL91" s="19">
        <v>5.0999999999999996</v>
      </c>
      <c r="XCM91" s="14">
        <v>39</v>
      </c>
      <c r="XCN91" s="15">
        <v>4</v>
      </c>
      <c r="XCO91" s="19">
        <v>4.5</v>
      </c>
      <c r="XEZ91" s="12" t="s">
        <v>208</v>
      </c>
      <c r="XFA91" s="12" t="s">
        <v>209</v>
      </c>
      <c r="XFB91" s="18" t="s">
        <v>50</v>
      </c>
    </row>
    <row r="92" spans="1:40 16284:16382" x14ac:dyDescent="0.25">
      <c r="A92" s="12" t="s">
        <v>202</v>
      </c>
      <c r="B92" s="12" t="s">
        <v>203</v>
      </c>
      <c r="C92" s="18" t="s">
        <v>29</v>
      </c>
      <c r="D92" s="28">
        <f>VLOOKUP($A92,'CPI Timeseries 2012 - 2020'!$A$1:$AH$181,MATCH(CONCATENATE("CPI score ",$B$2),'CPI Timeseries 2012 - 2020'!$A$1:$AH$1,0),0)</f>
        <v>40</v>
      </c>
      <c r="E92" s="28">
        <f>VLOOKUP($A92,'CPI Timeseries 2012 - 2020'!$A$1:$AH$181,MATCH(CONCATENATE("CPI score ",($B$3)),'CPI Timeseries 2012 - 2020'!$A$1:$AH$1,0),0)</f>
        <v>41</v>
      </c>
      <c r="F92" s="29">
        <f t="shared" si="2"/>
        <v>-1</v>
      </c>
      <c r="G92" s="30">
        <f>VLOOKUP($A92,'CPI Timeseries 2012 - 2020'!$A$1:$AH$181,MATCH(CONCATENATE("Rank ",$B$2),'CPI Timeseries 2012 - 2020'!$A$1:$AH$1,0),0)</f>
        <v>86</v>
      </c>
      <c r="H92" s="31">
        <f>VLOOKUP($A92,'CPI Timeseries 2012 - 2020'!$A$1:$AH$181,MATCH(CONCATENATE("Rank ",($B$3)),'CPI Timeseries 2012 - 2020'!$A$1:$AH$1,0),0)</f>
        <v>80</v>
      </c>
      <c r="I92" s="34">
        <f t="shared" si="3"/>
        <v>6</v>
      </c>
      <c r="V92" s="33" t="str">
        <v>Djibouti</v>
      </c>
      <c r="W92" s="33" t="str">
        <v>DJI</v>
      </c>
      <c r="X92" s="33" t="str">
        <v>SSA</v>
      </c>
      <c r="Y92" s="33">
        <v>27</v>
      </c>
      <c r="Z92" s="33">
        <v>30</v>
      </c>
      <c r="AA92" s="39">
        <v>-3</v>
      </c>
      <c r="AB92" s="33">
        <v>142</v>
      </c>
      <c r="AC92" s="33">
        <v>126</v>
      </c>
      <c r="AD92" s="39">
        <v>16</v>
      </c>
      <c r="AF92" t="str">
        <v>Kosovo</v>
      </c>
      <c r="AG92" t="str">
        <v>KSV</v>
      </c>
      <c r="AH92" t="str">
        <v>ECA</v>
      </c>
      <c r="AI92">
        <v>36</v>
      </c>
      <c r="AJ92">
        <v>36</v>
      </c>
      <c r="AK92" s="39">
        <v>0</v>
      </c>
      <c r="AL92">
        <v>104</v>
      </c>
      <c r="AM92">
        <v>101</v>
      </c>
      <c r="AN92" s="39">
        <v>3</v>
      </c>
      <c r="XBH92" s="12" t="s">
        <v>210</v>
      </c>
      <c r="XBI92" s="12" t="s">
        <v>211</v>
      </c>
      <c r="XBJ92" s="18" t="s">
        <v>119</v>
      </c>
      <c r="XBK92" s="14">
        <v>40</v>
      </c>
      <c r="XBL92" s="20">
        <v>86</v>
      </c>
      <c r="XBM92" s="20">
        <v>9</v>
      </c>
      <c r="XBN92" s="21">
        <v>2.0551560000000002</v>
      </c>
      <c r="XBO92" s="14">
        <v>39</v>
      </c>
      <c r="XBP92" s="15">
        <v>91</v>
      </c>
      <c r="XBQ92" s="15">
        <v>9</v>
      </c>
      <c r="XBR92" s="16">
        <v>3.3370190000000002</v>
      </c>
      <c r="XBS92" s="14">
        <v>41</v>
      </c>
      <c r="XBT92" s="15">
        <v>78</v>
      </c>
      <c r="XBU92" s="15">
        <v>9</v>
      </c>
      <c r="XBV92" s="19">
        <v>3.03</v>
      </c>
      <c r="XBW92" s="14">
        <v>40</v>
      </c>
      <c r="XBX92" s="15">
        <v>81</v>
      </c>
      <c r="XBY92" s="15">
        <v>8</v>
      </c>
      <c r="XBZ92" s="19">
        <v>1.8</v>
      </c>
      <c r="XCA92" s="14">
        <v>41</v>
      </c>
      <c r="XCB92" s="15">
        <v>9</v>
      </c>
      <c r="XCC92" s="19">
        <v>1.8</v>
      </c>
      <c r="XCD92" s="14">
        <v>42</v>
      </c>
      <c r="XCE92" s="15">
        <v>8</v>
      </c>
      <c r="XCF92" s="19">
        <v>2.02</v>
      </c>
      <c r="XCG92" s="14">
        <v>45</v>
      </c>
      <c r="XCH92" s="15">
        <v>8</v>
      </c>
      <c r="XCI92" s="19">
        <v>2.69</v>
      </c>
      <c r="XCJ92" s="14">
        <v>50</v>
      </c>
      <c r="XCK92" s="15">
        <v>9</v>
      </c>
      <c r="XCL92" s="19">
        <v>2.4</v>
      </c>
      <c r="XCM92" s="14">
        <v>49</v>
      </c>
      <c r="XCN92" s="15">
        <v>9</v>
      </c>
      <c r="XCO92" s="19">
        <v>2.1</v>
      </c>
      <c r="XEZ92" s="12" t="s">
        <v>210</v>
      </c>
      <c r="XFA92" s="12" t="s">
        <v>211</v>
      </c>
      <c r="XFB92" s="18" t="s">
        <v>119</v>
      </c>
    </row>
    <row r="93" spans="1:40 16284:16382" x14ac:dyDescent="0.25">
      <c r="A93" s="12" t="s">
        <v>204</v>
      </c>
      <c r="B93" s="12" t="s">
        <v>205</v>
      </c>
      <c r="C93" s="18" t="s">
        <v>69</v>
      </c>
      <c r="D93" s="28">
        <f>VLOOKUP($A93,'CPI Timeseries 2012 - 2020'!$A$1:$AH$181,MATCH(CONCATENATE("CPI score ",$B$2),'CPI Timeseries 2012 - 2020'!$A$1:$AH$1,0),0)</f>
        <v>40</v>
      </c>
      <c r="E93" s="28">
        <f>VLOOKUP($A93,'CPI Timeseries 2012 - 2020'!$A$1:$AH$181,MATCH(CONCATENATE("CPI score ",($B$3)),'CPI Timeseries 2012 - 2020'!$A$1:$AH$1,0),0)</f>
        <v>41</v>
      </c>
      <c r="F93" s="29">
        <f t="shared" si="2"/>
        <v>-1</v>
      </c>
      <c r="G93" s="30">
        <f>VLOOKUP($A93,'CPI Timeseries 2012 - 2020'!$A$1:$AH$181,MATCH(CONCATENATE("Rank ",$B$2),'CPI Timeseries 2012 - 2020'!$A$1:$AH$1,0),0)</f>
        <v>86</v>
      </c>
      <c r="H93" s="31">
        <f>VLOOKUP($A93,'CPI Timeseries 2012 - 2020'!$A$1:$AH$181,MATCH(CONCATENATE("Rank ",($B$3)),'CPI Timeseries 2012 - 2020'!$A$1:$AH$1,0),0)</f>
        <v>80</v>
      </c>
      <c r="I93" s="34">
        <f t="shared" si="3"/>
        <v>6</v>
      </c>
      <c r="V93" s="33" t="str">
        <v>Papua New Guinea</v>
      </c>
      <c r="W93" s="33" t="str">
        <v>PNG</v>
      </c>
      <c r="X93" s="33" t="str">
        <v>AP</v>
      </c>
      <c r="Y93" s="33">
        <v>27</v>
      </c>
      <c r="Z93" s="33">
        <v>28</v>
      </c>
      <c r="AA93" s="39">
        <v>-1</v>
      </c>
      <c r="AB93" s="33">
        <v>142</v>
      </c>
      <c r="AC93" s="33">
        <v>137</v>
      </c>
      <c r="AD93" s="39">
        <v>5</v>
      </c>
      <c r="AF93" t="str">
        <v>Thailand</v>
      </c>
      <c r="AG93" t="str">
        <v>THA</v>
      </c>
      <c r="AH93" t="str">
        <v>AP</v>
      </c>
      <c r="AI93">
        <v>36</v>
      </c>
      <c r="AJ93">
        <v>36</v>
      </c>
      <c r="AK93" s="39">
        <v>0</v>
      </c>
      <c r="AL93">
        <v>104</v>
      </c>
      <c r="AM93">
        <v>101</v>
      </c>
      <c r="AN93" s="39">
        <v>3</v>
      </c>
      <c r="XBH93" s="12" t="s">
        <v>212</v>
      </c>
      <c r="XBI93" s="12" t="s">
        <v>213</v>
      </c>
      <c r="XBJ93" s="18" t="s">
        <v>50</v>
      </c>
      <c r="XBK93" s="14">
        <v>39</v>
      </c>
      <c r="XBL93" s="20">
        <v>92</v>
      </c>
      <c r="XBM93" s="20">
        <v>8</v>
      </c>
      <c r="XBN93" s="21">
        <v>1.588306</v>
      </c>
      <c r="XBO93" s="14">
        <v>37</v>
      </c>
      <c r="XBP93" s="15">
        <v>96</v>
      </c>
      <c r="XBQ93" s="15">
        <v>8</v>
      </c>
      <c r="XBR93" s="16">
        <v>2.4939450000000001</v>
      </c>
      <c r="XBS93" s="14">
        <v>36</v>
      </c>
      <c r="XBT93" s="15">
        <v>99</v>
      </c>
      <c r="XBU93" s="15">
        <v>8</v>
      </c>
      <c r="XBV93" s="19">
        <v>2.5099999999999998</v>
      </c>
      <c r="XBW93" s="14">
        <v>37</v>
      </c>
      <c r="XBX93" s="15">
        <v>96</v>
      </c>
      <c r="XBY93" s="15">
        <v>8</v>
      </c>
      <c r="XBZ93" s="19">
        <v>2.77</v>
      </c>
      <c r="XCA93" s="14">
        <v>37</v>
      </c>
      <c r="XCB93" s="15">
        <v>8</v>
      </c>
      <c r="XCC93" s="19">
        <v>2.27</v>
      </c>
      <c r="XCD93" s="14">
        <v>37</v>
      </c>
      <c r="XCE93" s="15">
        <v>7</v>
      </c>
      <c r="XCF93" s="19">
        <v>1.94</v>
      </c>
      <c r="XCG93" s="14">
        <v>37</v>
      </c>
      <c r="XCH93" s="15">
        <v>7</v>
      </c>
      <c r="XCI93" s="19">
        <v>1.68</v>
      </c>
      <c r="XCJ93" s="14">
        <v>36</v>
      </c>
      <c r="XCK93" s="15">
        <v>7</v>
      </c>
      <c r="XCL93" s="19">
        <v>2</v>
      </c>
      <c r="XCM93" s="14">
        <v>36</v>
      </c>
      <c r="XCN93" s="15">
        <v>7</v>
      </c>
      <c r="XCO93" s="19">
        <v>2.6</v>
      </c>
      <c r="XEZ93" s="12" t="s">
        <v>212</v>
      </c>
      <c r="XFA93" s="12" t="s">
        <v>213</v>
      </c>
      <c r="XFB93" s="18" t="s">
        <v>50</v>
      </c>
    </row>
    <row r="94" spans="1:40 16284:16382" x14ac:dyDescent="0.25">
      <c r="A94" s="12" t="s">
        <v>206</v>
      </c>
      <c r="B94" s="12" t="s">
        <v>207</v>
      </c>
      <c r="C94" s="18" t="s">
        <v>29</v>
      </c>
      <c r="D94" s="28">
        <f>VLOOKUP($A94,'CPI Timeseries 2012 - 2020'!$A$1:$AH$181,MATCH(CONCATENATE("CPI score ",$B$2),'CPI Timeseries 2012 - 2020'!$A$1:$AH$1,0),0)</f>
        <v>40</v>
      </c>
      <c r="E94" s="28">
        <f>VLOOKUP($A94,'CPI Timeseries 2012 - 2020'!$A$1:$AH$181,MATCH(CONCATENATE("CPI score ",($B$3)),'CPI Timeseries 2012 - 2020'!$A$1:$AH$1,0),0)</f>
        <v>38</v>
      </c>
      <c r="F94" s="29">
        <f t="shared" si="2"/>
        <v>2</v>
      </c>
      <c r="G94" s="30">
        <f>VLOOKUP($A94,'CPI Timeseries 2012 - 2020'!$A$1:$AH$181,MATCH(CONCATENATE("Rank ",$B$2),'CPI Timeseries 2012 - 2020'!$A$1:$AH$1,0),0)</f>
        <v>86</v>
      </c>
      <c r="H94" s="31">
        <f>VLOOKUP($A94,'CPI Timeseries 2012 - 2020'!$A$1:$AH$181,MATCH(CONCATENATE("Rank ",($B$3)),'CPI Timeseries 2012 - 2020'!$A$1:$AH$1,0),0)</f>
        <v>93</v>
      </c>
      <c r="I94" s="34">
        <f t="shared" si="3"/>
        <v>-7</v>
      </c>
      <c r="V94" s="33" t="str">
        <v>Uganda</v>
      </c>
      <c r="W94" s="33" t="str">
        <v>UGA</v>
      </c>
      <c r="X94" s="33" t="str">
        <v>SSA</v>
      </c>
      <c r="Y94" s="33">
        <v>27</v>
      </c>
      <c r="Z94" s="33">
        <v>28</v>
      </c>
      <c r="AA94" s="39">
        <v>-1</v>
      </c>
      <c r="AB94" s="33">
        <v>142</v>
      </c>
      <c r="AC94" s="33">
        <v>137</v>
      </c>
      <c r="AD94" s="39">
        <v>5</v>
      </c>
      <c r="AF94" t="str">
        <v>Vietnam</v>
      </c>
      <c r="AG94" t="str">
        <v>VNM</v>
      </c>
      <c r="AH94" t="str">
        <v>AP</v>
      </c>
      <c r="AI94">
        <v>36</v>
      </c>
      <c r="AJ94">
        <v>37</v>
      </c>
      <c r="AK94" s="39">
        <v>-1</v>
      </c>
      <c r="AL94">
        <v>104</v>
      </c>
      <c r="AM94">
        <v>96</v>
      </c>
      <c r="AN94" s="39">
        <v>8</v>
      </c>
      <c r="XBH94" s="12" t="s">
        <v>214</v>
      </c>
      <c r="XBI94" s="12" t="s">
        <v>215</v>
      </c>
      <c r="XBJ94" s="18" t="s">
        <v>50</v>
      </c>
      <c r="XBK94" s="14">
        <v>39</v>
      </c>
      <c r="XBL94" s="20">
        <v>92</v>
      </c>
      <c r="XBM94" s="20">
        <v>7</v>
      </c>
      <c r="XBN94" s="21">
        <v>1.7322010000000001</v>
      </c>
      <c r="XBO94" s="14">
        <v>38</v>
      </c>
      <c r="XBP94" s="15">
        <v>93</v>
      </c>
      <c r="XBQ94" s="15">
        <v>7</v>
      </c>
      <c r="XBR94" s="16">
        <v>2.19252</v>
      </c>
      <c r="XBS94" s="14">
        <v>34</v>
      </c>
      <c r="XBT94" s="15">
        <v>114</v>
      </c>
      <c r="XBU94" s="15">
        <v>7</v>
      </c>
      <c r="XBV94" s="19">
        <v>3.46</v>
      </c>
      <c r="XBW94" s="14">
        <v>32</v>
      </c>
      <c r="XBX94" s="15">
        <v>117</v>
      </c>
      <c r="XBY94" s="15">
        <v>7</v>
      </c>
      <c r="XBZ94" s="19">
        <v>2.66</v>
      </c>
      <c r="XCA94" s="14">
        <v>31</v>
      </c>
      <c r="XCB94" s="15">
        <v>6</v>
      </c>
      <c r="XCC94" s="19">
        <v>1.96</v>
      </c>
      <c r="XCD94" s="14">
        <v>32</v>
      </c>
      <c r="XCE94" s="15">
        <v>6</v>
      </c>
      <c r="XCF94" s="19">
        <v>2.86</v>
      </c>
      <c r="XCG94" s="14">
        <v>33</v>
      </c>
      <c r="XCH94" s="15">
        <v>5</v>
      </c>
      <c r="XCI94" s="19">
        <v>3.56</v>
      </c>
      <c r="XCJ94" s="14">
        <v>35</v>
      </c>
      <c r="XCK94" s="15">
        <v>6</v>
      </c>
      <c r="XCL94" s="19">
        <v>3.6</v>
      </c>
      <c r="XCM94" s="14">
        <v>32</v>
      </c>
      <c r="XCN94" s="15">
        <v>6</v>
      </c>
      <c r="XCO94" s="19">
        <v>2.9</v>
      </c>
      <c r="XEZ94" s="12" t="s">
        <v>214</v>
      </c>
      <c r="XFA94" s="12" t="s">
        <v>215</v>
      </c>
      <c r="XFB94" s="18" t="s">
        <v>50</v>
      </c>
    </row>
    <row r="95" spans="1:40 16284:16382" x14ac:dyDescent="0.25">
      <c r="A95" s="12" t="s">
        <v>208</v>
      </c>
      <c r="B95" s="12" t="s">
        <v>209</v>
      </c>
      <c r="C95" s="18" t="s">
        <v>50</v>
      </c>
      <c r="D95" s="28">
        <f>VLOOKUP($A95,'CPI Timeseries 2012 - 2020'!$A$1:$AH$181,MATCH(CONCATENATE("CPI score ",$B$2),'CPI Timeseries 2012 - 2020'!$A$1:$AH$1,0),0)</f>
        <v>40</v>
      </c>
      <c r="E95" s="28">
        <f>VLOOKUP($A95,'CPI Timeseries 2012 - 2020'!$A$1:$AH$181,MATCH(CONCATENATE("CPI score ",($B$3)),'CPI Timeseries 2012 - 2020'!$A$1:$AH$1,0),0)</f>
        <v>40</v>
      </c>
      <c r="F95" s="29">
        <f t="shared" si="2"/>
        <v>0</v>
      </c>
      <c r="G95" s="30">
        <f>VLOOKUP($A95,'CPI Timeseries 2012 - 2020'!$A$1:$AH$181,MATCH(CONCATENATE("Rank ",$B$2),'CPI Timeseries 2012 - 2020'!$A$1:$AH$1,0),0)</f>
        <v>86</v>
      </c>
      <c r="H95" s="31">
        <f>VLOOKUP($A95,'CPI Timeseries 2012 - 2020'!$A$1:$AH$181,MATCH(CONCATENATE("Rank ",($B$3)),'CPI Timeseries 2012 - 2020'!$A$1:$AH$1,0),0)</f>
        <v>85</v>
      </c>
      <c r="I95" s="34">
        <f t="shared" si="3"/>
        <v>1</v>
      </c>
      <c r="V95" s="33" t="str">
        <v>Central African Republic</v>
      </c>
      <c r="W95" s="33" t="str">
        <v>CAF</v>
      </c>
      <c r="X95" s="33" t="str">
        <v>SSA</v>
      </c>
      <c r="Y95" s="33">
        <v>26</v>
      </c>
      <c r="Z95" s="33">
        <v>25</v>
      </c>
      <c r="AA95" s="39">
        <v>1</v>
      </c>
      <c r="AB95" s="33">
        <v>146</v>
      </c>
      <c r="AC95" s="33">
        <v>153</v>
      </c>
      <c r="AD95" s="39">
        <v>-7</v>
      </c>
      <c r="AF95" t="str">
        <v>Bosnia and Herzegovina</v>
      </c>
      <c r="AG95" t="str">
        <v>BIH</v>
      </c>
      <c r="AH95" t="str">
        <v>ECA</v>
      </c>
      <c r="AI95">
        <v>35</v>
      </c>
      <c r="AJ95">
        <v>36</v>
      </c>
      <c r="AK95" s="39">
        <v>-1</v>
      </c>
      <c r="AL95">
        <v>111</v>
      </c>
      <c r="AM95">
        <v>101</v>
      </c>
      <c r="AN95" s="39">
        <v>10</v>
      </c>
      <c r="XBH95" s="12" t="s">
        <v>216</v>
      </c>
      <c r="XBI95" s="12" t="s">
        <v>217</v>
      </c>
      <c r="XBJ95" s="18" t="s">
        <v>50</v>
      </c>
      <c r="XBK95" s="14">
        <v>38</v>
      </c>
      <c r="XBL95" s="20">
        <v>94</v>
      </c>
      <c r="XBM95" s="20">
        <v>8</v>
      </c>
      <c r="XBN95" s="21">
        <v>2.4993750000000001</v>
      </c>
      <c r="XBO95" s="14">
        <v>35</v>
      </c>
      <c r="XBP95" s="15">
        <v>106</v>
      </c>
      <c r="XBQ95" s="15">
        <v>8</v>
      </c>
      <c r="XBR95" s="16">
        <v>4.0602879999999999</v>
      </c>
      <c r="XBS95" s="14">
        <v>35</v>
      </c>
      <c r="XBT95" s="15">
        <v>105</v>
      </c>
      <c r="XBU95" s="15">
        <v>8</v>
      </c>
      <c r="XBV95" s="19">
        <v>4.05</v>
      </c>
      <c r="XBW95" s="14">
        <v>37</v>
      </c>
      <c r="XBX95" s="15">
        <v>96</v>
      </c>
      <c r="XBY95" s="15">
        <v>8</v>
      </c>
      <c r="XBZ95" s="19">
        <v>4.24</v>
      </c>
      <c r="XCA95" s="14">
        <v>40</v>
      </c>
      <c r="XCB95" s="15">
        <v>8</v>
      </c>
      <c r="XCC95" s="19">
        <v>4.34</v>
      </c>
      <c r="XCD95" s="14">
        <v>38</v>
      </c>
      <c r="XCE95" s="15">
        <v>7</v>
      </c>
      <c r="XCF95" s="19">
        <v>5.29</v>
      </c>
      <c r="XCG95" s="14">
        <v>43</v>
      </c>
      <c r="XCH95" s="15">
        <v>7</v>
      </c>
      <c r="XCI95" s="19">
        <v>4.01</v>
      </c>
      <c r="XCJ95" s="14">
        <v>42</v>
      </c>
      <c r="XCK95" s="15">
        <v>8</v>
      </c>
      <c r="XCL95" s="19">
        <v>3.7</v>
      </c>
      <c r="XCM95" s="14">
        <v>43</v>
      </c>
      <c r="XCN95" s="15">
        <v>8</v>
      </c>
      <c r="XCO95" s="19">
        <v>3.3</v>
      </c>
      <c r="XEZ95" s="12" t="s">
        <v>216</v>
      </c>
      <c r="XFA95" s="12" t="s">
        <v>217</v>
      </c>
      <c r="XFB95" s="18" t="s">
        <v>50</v>
      </c>
    </row>
    <row r="96" spans="1:40 16284:16382" x14ac:dyDescent="0.25">
      <c r="A96" s="12" t="s">
        <v>210</v>
      </c>
      <c r="B96" s="12" t="s">
        <v>211</v>
      </c>
      <c r="C96" s="18" t="s">
        <v>119</v>
      </c>
      <c r="D96" s="28">
        <f>VLOOKUP($A96,'CPI Timeseries 2012 - 2020'!$A$1:$AH$181,MATCH(CONCATENATE("CPI score ",$B$2),'CPI Timeseries 2012 - 2020'!$A$1:$AH$1,0),0)</f>
        <v>40</v>
      </c>
      <c r="E96" s="28">
        <f>VLOOKUP($A96,'CPI Timeseries 2012 - 2020'!$A$1:$AH$181,MATCH(CONCATENATE("CPI score ",($B$3)),'CPI Timeseries 2012 - 2020'!$A$1:$AH$1,0),0)</f>
        <v>39</v>
      </c>
      <c r="F96" s="29">
        <f t="shared" si="2"/>
        <v>1</v>
      </c>
      <c r="G96" s="30">
        <f>VLOOKUP($A96,'CPI Timeseries 2012 - 2020'!$A$1:$AH$181,MATCH(CONCATENATE("Rank ",$B$2),'CPI Timeseries 2012 - 2020'!$A$1:$AH$1,0),0)</f>
        <v>86</v>
      </c>
      <c r="H96" s="31">
        <f>VLOOKUP($A96,'CPI Timeseries 2012 - 2020'!$A$1:$AH$181,MATCH(CONCATENATE("Rank ",($B$3)),'CPI Timeseries 2012 - 2020'!$A$1:$AH$1,0),0)</f>
        <v>91</v>
      </c>
      <c r="I96" s="34">
        <f t="shared" si="3"/>
        <v>-5</v>
      </c>
      <c r="V96" s="33" t="str">
        <v>Uzbekistan</v>
      </c>
      <c r="W96" s="33" t="str">
        <v>UZB</v>
      </c>
      <c r="X96" s="33" t="str">
        <v>ECA</v>
      </c>
      <c r="Y96" s="33">
        <v>26</v>
      </c>
      <c r="Z96" s="33">
        <v>25</v>
      </c>
      <c r="AA96" s="39">
        <v>1</v>
      </c>
      <c r="AB96" s="33">
        <v>146</v>
      </c>
      <c r="AC96" s="33">
        <v>153</v>
      </c>
      <c r="AD96" s="39">
        <v>-7</v>
      </c>
      <c r="AF96" t="str">
        <v>Mongolia</v>
      </c>
      <c r="AG96" t="str">
        <v>MNG</v>
      </c>
      <c r="AH96" t="str">
        <v>AP</v>
      </c>
      <c r="AI96">
        <v>35</v>
      </c>
      <c r="AJ96">
        <v>35</v>
      </c>
      <c r="AK96" s="39">
        <v>0</v>
      </c>
      <c r="AL96">
        <v>111</v>
      </c>
      <c r="AM96">
        <v>106</v>
      </c>
      <c r="AN96" s="39">
        <v>5</v>
      </c>
      <c r="XBH96" s="12" t="s">
        <v>218</v>
      </c>
      <c r="XBI96" s="12" t="s">
        <v>219</v>
      </c>
      <c r="XBJ96" s="18" t="s">
        <v>82</v>
      </c>
      <c r="XBK96" s="14">
        <v>38</v>
      </c>
      <c r="XBL96" s="20">
        <v>94</v>
      </c>
      <c r="XBM96" s="20">
        <v>9</v>
      </c>
      <c r="XBN96" s="21">
        <v>1.0020150000000001</v>
      </c>
      <c r="XBO96" s="14">
        <v>37</v>
      </c>
      <c r="XBP96" s="15">
        <v>96</v>
      </c>
      <c r="XBQ96" s="15">
        <v>9</v>
      </c>
      <c r="XBR96" s="16">
        <v>1.5160149999999999</v>
      </c>
      <c r="XBS96" s="14">
        <v>34</v>
      </c>
      <c r="XBT96" s="15">
        <v>114</v>
      </c>
      <c r="XBU96" s="15">
        <v>8</v>
      </c>
      <c r="XBV96" s="19">
        <v>1.52</v>
      </c>
      <c r="XBW96" s="14">
        <v>35</v>
      </c>
      <c r="XBX96" s="15">
        <v>107</v>
      </c>
      <c r="XBY96" s="15">
        <v>9</v>
      </c>
      <c r="XBZ96" s="19">
        <v>1.36</v>
      </c>
      <c r="XCA96" s="14">
        <v>34</v>
      </c>
      <c r="XCB96" s="15">
        <v>9</v>
      </c>
      <c r="XCC96" s="19">
        <v>1.37</v>
      </c>
      <c r="XCD96" s="14">
        <v>33</v>
      </c>
      <c r="XCE96" s="15">
        <v>8</v>
      </c>
      <c r="XCF96" s="19">
        <v>2.73</v>
      </c>
      <c r="XCG96" s="14">
        <v>33</v>
      </c>
      <c r="XCH96" s="15">
        <v>8</v>
      </c>
      <c r="XCI96" s="19">
        <v>2.54</v>
      </c>
      <c r="XCJ96" s="14">
        <v>33</v>
      </c>
      <c r="XCK96" s="15">
        <v>8</v>
      </c>
      <c r="XCL96" s="19">
        <v>2.5</v>
      </c>
      <c r="XCM96" s="14">
        <v>33</v>
      </c>
      <c r="XCN96" s="15">
        <v>8</v>
      </c>
      <c r="XCO96" s="19">
        <v>1.6</v>
      </c>
      <c r="XEZ96" s="12" t="s">
        <v>218</v>
      </c>
      <c r="XFA96" s="12" t="s">
        <v>219</v>
      </c>
      <c r="XFB96" s="18" t="s">
        <v>82</v>
      </c>
    </row>
    <row r="97" spans="1:40 16284:16382" x14ac:dyDescent="0.25">
      <c r="A97" s="12" t="s">
        <v>212</v>
      </c>
      <c r="B97" s="12" t="s">
        <v>213</v>
      </c>
      <c r="C97" s="18" t="s">
        <v>50</v>
      </c>
      <c r="D97" s="28">
        <f>VLOOKUP($A97,'CPI Timeseries 2012 - 2020'!$A$1:$AH$181,MATCH(CONCATENATE("CPI score ",$B$2),'CPI Timeseries 2012 - 2020'!$A$1:$AH$1,0),0)</f>
        <v>39</v>
      </c>
      <c r="E97" s="28">
        <f>VLOOKUP($A97,'CPI Timeseries 2012 - 2020'!$A$1:$AH$181,MATCH(CONCATENATE("CPI score ",($B$3)),'CPI Timeseries 2012 - 2020'!$A$1:$AH$1,0),0)</f>
        <v>37</v>
      </c>
      <c r="F97" s="29">
        <f t="shared" si="2"/>
        <v>2</v>
      </c>
      <c r="G97" s="30">
        <f>VLOOKUP($A97,'CPI Timeseries 2012 - 2020'!$A$1:$AH$181,MATCH(CONCATENATE("Rank ",$B$2),'CPI Timeseries 2012 - 2020'!$A$1:$AH$1,0),0)</f>
        <v>92</v>
      </c>
      <c r="H97" s="31">
        <f>VLOOKUP($A97,'CPI Timeseries 2012 - 2020'!$A$1:$AH$181,MATCH(CONCATENATE("Rank ",($B$3)),'CPI Timeseries 2012 - 2020'!$A$1:$AH$1,0),0)</f>
        <v>96</v>
      </c>
      <c r="I97" s="34">
        <f t="shared" si="3"/>
        <v>-4</v>
      </c>
      <c r="V97" s="33" t="str">
        <v>Guatemala</v>
      </c>
      <c r="W97" s="33" t="str">
        <v>GTM</v>
      </c>
      <c r="X97" s="33" t="str">
        <v>AME</v>
      </c>
      <c r="Y97" s="33">
        <v>25</v>
      </c>
      <c r="Z97" s="33">
        <v>26</v>
      </c>
      <c r="AA97" s="39">
        <v>-1</v>
      </c>
      <c r="AB97" s="33">
        <v>149</v>
      </c>
      <c r="AC97" s="33">
        <v>146</v>
      </c>
      <c r="AD97" s="39">
        <v>3</v>
      </c>
      <c r="AF97" t="str">
        <v>North Macedonia</v>
      </c>
      <c r="AG97" t="str">
        <v>MKD</v>
      </c>
      <c r="AH97" t="str">
        <v>ECA</v>
      </c>
      <c r="AI97">
        <v>35</v>
      </c>
      <c r="AJ97">
        <v>35</v>
      </c>
      <c r="AK97" s="39">
        <v>0</v>
      </c>
      <c r="AL97">
        <v>111</v>
      </c>
      <c r="AM97">
        <v>106</v>
      </c>
      <c r="AN97" s="39">
        <v>5</v>
      </c>
      <c r="XBH97" s="12" t="s">
        <v>220</v>
      </c>
      <c r="XBI97" s="12" t="s">
        <v>221</v>
      </c>
      <c r="XBJ97" s="18" t="s">
        <v>119</v>
      </c>
      <c r="XBK97" s="14">
        <v>38</v>
      </c>
      <c r="XBL97" s="20">
        <v>94</v>
      </c>
      <c r="XBM97" s="20">
        <v>9</v>
      </c>
      <c r="XBN97" s="21">
        <v>3.1162869999999998</v>
      </c>
      <c r="XBO97" s="14">
        <v>34</v>
      </c>
      <c r="XBP97" s="15">
        <v>113</v>
      </c>
      <c r="XBQ97" s="15">
        <v>9</v>
      </c>
      <c r="XBR97" s="16">
        <v>4.1766059999999996</v>
      </c>
      <c r="XBS97" s="14">
        <v>31</v>
      </c>
      <c r="XBT97" s="15">
        <v>124</v>
      </c>
      <c r="XBU97" s="15">
        <v>9</v>
      </c>
      <c r="XBV97" s="19">
        <v>3.6</v>
      </c>
      <c r="XBW97" s="14">
        <v>31</v>
      </c>
      <c r="XBX97" s="15">
        <v>122</v>
      </c>
      <c r="XBY97" s="15">
        <v>9</v>
      </c>
      <c r="XBZ97" s="19">
        <v>3.59</v>
      </c>
      <c r="XCA97" s="14">
        <v>29</v>
      </c>
      <c r="XCB97" s="15">
        <v>9</v>
      </c>
      <c r="XCC97" s="19">
        <v>3.35</v>
      </c>
      <c r="XCD97" s="14">
        <v>28</v>
      </c>
      <c r="XCE97" s="15">
        <v>8</v>
      </c>
      <c r="XCF97" s="19">
        <v>4.9000000000000004</v>
      </c>
      <c r="XCG97" s="14">
        <v>29</v>
      </c>
      <c r="XCH97" s="15">
        <v>8</v>
      </c>
      <c r="XCI97" s="19">
        <v>4.4000000000000004</v>
      </c>
      <c r="XCJ97" s="14">
        <v>26</v>
      </c>
      <c r="XCK97" s="15">
        <v>8</v>
      </c>
      <c r="XCL97" s="19">
        <v>3.3</v>
      </c>
      <c r="XCM97" s="14">
        <v>28</v>
      </c>
      <c r="XCN97" s="15">
        <v>8</v>
      </c>
      <c r="XCO97" s="19">
        <v>4.0999999999999996</v>
      </c>
      <c r="XEZ97" s="12" t="s">
        <v>220</v>
      </c>
      <c r="XFA97" s="12" t="s">
        <v>221</v>
      </c>
      <c r="XFB97" s="18" t="s">
        <v>119</v>
      </c>
    </row>
    <row r="98" spans="1:40 16284:16382" x14ac:dyDescent="0.25">
      <c r="A98" s="12" t="s">
        <v>214</v>
      </c>
      <c r="B98" s="12" t="s">
        <v>215</v>
      </c>
      <c r="C98" s="18" t="s">
        <v>50</v>
      </c>
      <c r="D98" s="28">
        <f>VLOOKUP($A98,'CPI Timeseries 2012 - 2020'!$A$1:$AH$181,MATCH(CONCATENATE("CPI score ",$B$2),'CPI Timeseries 2012 - 2020'!$A$1:$AH$1,0),0)</f>
        <v>39</v>
      </c>
      <c r="E98" s="28">
        <f>VLOOKUP($A98,'CPI Timeseries 2012 - 2020'!$A$1:$AH$181,MATCH(CONCATENATE("CPI score ",($B$3)),'CPI Timeseries 2012 - 2020'!$A$1:$AH$1,0),0)</f>
        <v>38</v>
      </c>
      <c r="F98" s="29">
        <f t="shared" si="2"/>
        <v>1</v>
      </c>
      <c r="G98" s="30">
        <f>VLOOKUP($A98,'CPI Timeseries 2012 - 2020'!$A$1:$AH$181,MATCH(CONCATENATE("Rank ",$B$2),'CPI Timeseries 2012 - 2020'!$A$1:$AH$1,0),0)</f>
        <v>92</v>
      </c>
      <c r="H98" s="31">
        <f>VLOOKUP($A98,'CPI Timeseries 2012 - 2020'!$A$1:$AH$181,MATCH(CONCATENATE("Rank ",($B$3)),'CPI Timeseries 2012 - 2020'!$A$1:$AH$1,0),0)</f>
        <v>93</v>
      </c>
      <c r="I98" s="34">
        <f t="shared" si="3"/>
        <v>-1</v>
      </c>
      <c r="V98" s="33" t="str">
        <v>Iran</v>
      </c>
      <c r="W98" s="33" t="str">
        <v>IRN</v>
      </c>
      <c r="X98" s="33" t="str">
        <v>MENA</v>
      </c>
      <c r="Y98" s="33">
        <v>25</v>
      </c>
      <c r="Z98" s="33">
        <v>26</v>
      </c>
      <c r="AA98" s="39">
        <v>-1</v>
      </c>
      <c r="AB98" s="33">
        <v>149</v>
      </c>
      <c r="AC98" s="33">
        <v>146</v>
      </c>
      <c r="AD98" s="39">
        <v>3</v>
      </c>
      <c r="AF98" t="str">
        <v>Panama</v>
      </c>
      <c r="AG98" t="str">
        <v>PAN</v>
      </c>
      <c r="AH98" t="str">
        <v>AME</v>
      </c>
      <c r="AI98">
        <v>35</v>
      </c>
      <c r="AJ98">
        <v>36</v>
      </c>
      <c r="AK98" s="39">
        <v>-1</v>
      </c>
      <c r="AL98">
        <v>111</v>
      </c>
      <c r="AM98">
        <v>101</v>
      </c>
      <c r="AN98" s="39">
        <v>10</v>
      </c>
      <c r="XBH98" s="12" t="s">
        <v>222</v>
      </c>
      <c r="XBI98" s="12" t="s">
        <v>223</v>
      </c>
      <c r="XBJ98" s="18" t="s">
        <v>50</v>
      </c>
      <c r="XBK98" s="14">
        <v>38</v>
      </c>
      <c r="XBL98" s="20">
        <v>94</v>
      </c>
      <c r="XBM98" s="20">
        <v>8</v>
      </c>
      <c r="XBN98" s="21">
        <v>1.9799929999999999</v>
      </c>
      <c r="XBO98" s="14">
        <v>36</v>
      </c>
      <c r="XBP98" s="15">
        <v>101</v>
      </c>
      <c r="XBQ98" s="15">
        <v>8</v>
      </c>
      <c r="XBR98" s="16">
        <v>3.065588</v>
      </c>
      <c r="XBS98" s="14">
        <v>35</v>
      </c>
      <c r="XBT98" s="15">
        <v>105</v>
      </c>
      <c r="XBU98" s="15">
        <v>8</v>
      </c>
      <c r="XBV98" s="19">
        <v>3.1</v>
      </c>
      <c r="XBW98" s="14">
        <v>37</v>
      </c>
      <c r="XBX98" s="15">
        <v>96</v>
      </c>
      <c r="XBY98" s="15">
        <v>8</v>
      </c>
      <c r="XBZ98" s="19">
        <v>3.35</v>
      </c>
      <c r="XCA98" s="14">
        <v>35</v>
      </c>
      <c r="XCB98" s="15">
        <v>7</v>
      </c>
      <c r="XCC98" s="19">
        <v>2.04</v>
      </c>
      <c r="XCD98" s="14">
        <v>36</v>
      </c>
      <c r="XCE98" s="15">
        <v>7</v>
      </c>
      <c r="XCF98" s="19">
        <v>3.05</v>
      </c>
      <c r="XCG98" s="14">
        <v>38</v>
      </c>
      <c r="XCH98" s="15">
        <v>7</v>
      </c>
      <c r="XCI98" s="19">
        <v>2.63</v>
      </c>
      <c r="XCJ98" s="14">
        <v>38</v>
      </c>
      <c r="XCK98" s="15">
        <v>7</v>
      </c>
      <c r="XCL98" s="19">
        <v>2.5</v>
      </c>
      <c r="XCM98" s="14">
        <v>38</v>
      </c>
      <c r="XCN98" s="15">
        <v>7</v>
      </c>
      <c r="XCO98" s="19">
        <v>2.1</v>
      </c>
      <c r="XEZ98" s="12" t="s">
        <v>222</v>
      </c>
      <c r="XFA98" s="12" t="s">
        <v>223</v>
      </c>
      <c r="XFB98" s="18" t="s">
        <v>50</v>
      </c>
    </row>
    <row r="99" spans="1:40 16284:16382" x14ac:dyDescent="0.25">
      <c r="A99" s="12" t="s">
        <v>216</v>
      </c>
      <c r="B99" s="12" t="s">
        <v>217</v>
      </c>
      <c r="C99" s="18" t="s">
        <v>50</v>
      </c>
      <c r="D99" s="28">
        <f>VLOOKUP($A99,'CPI Timeseries 2012 - 2020'!$A$1:$AH$181,MATCH(CONCATENATE("CPI score ",$B$2),'CPI Timeseries 2012 - 2020'!$A$1:$AH$1,0),0)</f>
        <v>38</v>
      </c>
      <c r="E99" s="28">
        <f>VLOOKUP($A99,'CPI Timeseries 2012 - 2020'!$A$1:$AH$181,MATCH(CONCATENATE("CPI score ",($B$3)),'CPI Timeseries 2012 - 2020'!$A$1:$AH$1,0),0)</f>
        <v>35</v>
      </c>
      <c r="F99" s="29">
        <f t="shared" si="2"/>
        <v>3</v>
      </c>
      <c r="G99" s="30">
        <f>VLOOKUP($A99,'CPI Timeseries 2012 - 2020'!$A$1:$AH$181,MATCH(CONCATENATE("Rank ",$B$2),'CPI Timeseries 2012 - 2020'!$A$1:$AH$1,0),0)</f>
        <v>94</v>
      </c>
      <c r="H99" s="31">
        <f>VLOOKUP($A99,'CPI Timeseries 2012 - 2020'!$A$1:$AH$181,MATCH(CONCATENATE("Rank ",($B$3)),'CPI Timeseries 2012 - 2020'!$A$1:$AH$1,0),0)</f>
        <v>106</v>
      </c>
      <c r="I99" s="34">
        <f t="shared" si="3"/>
        <v>-12</v>
      </c>
      <c r="V99" s="33" t="str">
        <v>Lebanon</v>
      </c>
      <c r="W99" s="33" t="str">
        <v>LBN</v>
      </c>
      <c r="X99" s="33" t="str">
        <v>MENA</v>
      </c>
      <c r="Y99" s="33">
        <v>25</v>
      </c>
      <c r="Z99" s="33">
        <v>28</v>
      </c>
      <c r="AA99" s="39">
        <v>-3</v>
      </c>
      <c r="AB99" s="33">
        <v>149</v>
      </c>
      <c r="AC99" s="33">
        <v>137</v>
      </c>
      <c r="AD99" s="39">
        <v>12</v>
      </c>
      <c r="AF99" t="str">
        <v>Moldova</v>
      </c>
      <c r="AG99" t="str">
        <v>MDA</v>
      </c>
      <c r="AH99" t="str">
        <v>ECA</v>
      </c>
      <c r="AI99">
        <v>34</v>
      </c>
      <c r="AJ99">
        <v>32</v>
      </c>
      <c r="AK99" s="39">
        <v>2</v>
      </c>
      <c r="AL99">
        <v>115</v>
      </c>
      <c r="AM99">
        <v>120</v>
      </c>
      <c r="AN99" s="39">
        <v>-5</v>
      </c>
      <c r="XBH99" s="12" t="s">
        <v>224</v>
      </c>
      <c r="XBI99" s="12" t="s">
        <v>225</v>
      </c>
      <c r="XBJ99" s="18" t="s">
        <v>119</v>
      </c>
      <c r="XBK99" s="14">
        <v>38</v>
      </c>
      <c r="XBL99" s="20">
        <v>94</v>
      </c>
      <c r="XBM99" s="20">
        <v>8</v>
      </c>
      <c r="XBN99" s="21">
        <v>1.659292</v>
      </c>
      <c r="XBO99" s="14">
        <v>39</v>
      </c>
      <c r="XBP99" s="15">
        <v>91</v>
      </c>
      <c r="XBQ99" s="15">
        <v>8</v>
      </c>
      <c r="XBR99" s="16">
        <v>2.484553</v>
      </c>
      <c r="XBS99" s="14">
        <v>39</v>
      </c>
      <c r="XBT99" s="15">
        <v>87</v>
      </c>
      <c r="XBU99" s="15">
        <v>8</v>
      </c>
      <c r="XBV99" s="19">
        <v>2.89</v>
      </c>
      <c r="XBW99" s="14">
        <v>41</v>
      </c>
      <c r="XBX99" s="15">
        <v>77</v>
      </c>
      <c r="XBY99" s="15">
        <v>8</v>
      </c>
      <c r="XBZ99" s="19">
        <v>2.8</v>
      </c>
      <c r="XCA99" s="14">
        <v>42</v>
      </c>
      <c r="XCB99" s="15">
        <v>7</v>
      </c>
      <c r="XCC99" s="19">
        <v>3.69</v>
      </c>
      <c r="XCD99" s="14">
        <v>40</v>
      </c>
      <c r="XCE99" s="15">
        <v>7</v>
      </c>
      <c r="XCF99" s="19">
        <v>3.9</v>
      </c>
      <c r="XCG99" s="14">
        <v>41</v>
      </c>
      <c r="XCH99" s="15">
        <v>7</v>
      </c>
      <c r="XCI99" s="19">
        <v>2.92</v>
      </c>
      <c r="XCJ99" s="14">
        <v>42</v>
      </c>
      <c r="XCK99" s="15">
        <v>7</v>
      </c>
      <c r="XCL99" s="19">
        <v>3.4</v>
      </c>
      <c r="XCM99" s="14">
        <v>39</v>
      </c>
      <c r="XCN99" s="15">
        <v>7</v>
      </c>
      <c r="XCO99" s="19">
        <v>2.6</v>
      </c>
      <c r="XEZ99" s="12" t="s">
        <v>224</v>
      </c>
      <c r="XFA99" s="12" t="s">
        <v>225</v>
      </c>
      <c r="XFB99" s="18" t="s">
        <v>119</v>
      </c>
    </row>
    <row r="100" spans="1:40 16284:16382" x14ac:dyDescent="0.25">
      <c r="A100" s="12" t="s">
        <v>218</v>
      </c>
      <c r="B100" s="12" t="s">
        <v>219</v>
      </c>
      <c r="C100" s="18" t="s">
        <v>82</v>
      </c>
      <c r="D100" s="28">
        <f>VLOOKUP($A100,'CPI Timeseries 2012 - 2020'!$A$1:$AH$181,MATCH(CONCATENATE("CPI score ",$B$2),'CPI Timeseries 2012 - 2020'!$A$1:$AH$1,0),0)</f>
        <v>38</v>
      </c>
      <c r="E100" s="28">
        <f>VLOOKUP($A100,'CPI Timeseries 2012 - 2020'!$A$1:$AH$181,MATCH(CONCATENATE("CPI score ",($B$3)),'CPI Timeseries 2012 - 2020'!$A$1:$AH$1,0),0)</f>
        <v>37</v>
      </c>
      <c r="F100" s="29">
        <f t="shared" si="2"/>
        <v>1</v>
      </c>
      <c r="G100" s="30">
        <f>VLOOKUP($A100,'CPI Timeseries 2012 - 2020'!$A$1:$AH$181,MATCH(CONCATENATE("Rank ",$B$2),'CPI Timeseries 2012 - 2020'!$A$1:$AH$1,0),0)</f>
        <v>94</v>
      </c>
      <c r="H100" s="31">
        <f>VLOOKUP($A100,'CPI Timeseries 2012 - 2020'!$A$1:$AH$181,MATCH(CONCATENATE("Rank ",($B$3)),'CPI Timeseries 2012 - 2020'!$A$1:$AH$1,0),0)</f>
        <v>96</v>
      </c>
      <c r="I100" s="34">
        <f t="shared" si="3"/>
        <v>-2</v>
      </c>
      <c r="V100" s="33" t="str">
        <v>Madagascar</v>
      </c>
      <c r="W100" s="33" t="str">
        <v>MDG</v>
      </c>
      <c r="X100" s="33" t="str">
        <v>SSA</v>
      </c>
      <c r="Y100" s="33">
        <v>25</v>
      </c>
      <c r="Z100" s="33">
        <v>24</v>
      </c>
      <c r="AA100" s="39">
        <v>1</v>
      </c>
      <c r="AB100" s="33">
        <v>149</v>
      </c>
      <c r="AC100" s="33">
        <v>158</v>
      </c>
      <c r="AD100" s="39">
        <v>-9</v>
      </c>
      <c r="AF100" t="str">
        <v>Philippines</v>
      </c>
      <c r="AG100" t="str">
        <v>PHL</v>
      </c>
      <c r="AH100" t="str">
        <v>AP</v>
      </c>
      <c r="AI100">
        <v>34</v>
      </c>
      <c r="AJ100">
        <v>34</v>
      </c>
      <c r="AK100" s="39">
        <v>0</v>
      </c>
      <c r="AL100">
        <v>115</v>
      </c>
      <c r="AM100">
        <v>113</v>
      </c>
      <c r="AN100" s="39">
        <v>2</v>
      </c>
      <c r="XBH100" s="12" t="s">
        <v>226</v>
      </c>
      <c r="XBI100" s="12" t="s">
        <v>227</v>
      </c>
      <c r="XBJ100" s="18" t="s">
        <v>29</v>
      </c>
      <c r="XBK100" s="14">
        <v>38</v>
      </c>
      <c r="XBL100" s="20">
        <v>94</v>
      </c>
      <c r="XBM100" s="20">
        <v>8</v>
      </c>
      <c r="XBN100" s="21">
        <v>1.169462</v>
      </c>
      <c r="XBO100" s="14">
        <v>38</v>
      </c>
      <c r="XBP100" s="15">
        <v>93</v>
      </c>
      <c r="XBQ100" s="15">
        <v>7</v>
      </c>
      <c r="XBR100" s="16">
        <v>2.113032</v>
      </c>
      <c r="XBS100" s="14">
        <v>38</v>
      </c>
      <c r="XBT100" s="15">
        <v>89</v>
      </c>
      <c r="XBU100" s="15">
        <v>7</v>
      </c>
      <c r="XBV100" s="19">
        <v>1.85</v>
      </c>
      <c r="XBW100" s="14">
        <v>38</v>
      </c>
      <c r="XBX100" s="15">
        <v>91</v>
      </c>
      <c r="XBY100" s="15">
        <v>7</v>
      </c>
      <c r="XBZ100" s="19">
        <v>1.82</v>
      </c>
      <c r="XCA100" s="14">
        <v>36</v>
      </c>
      <c r="XCB100" s="15">
        <v>7</v>
      </c>
      <c r="XCC100" s="19">
        <v>1.64</v>
      </c>
      <c r="XCD100" s="14">
        <v>37</v>
      </c>
      <c r="XCE100" s="15">
        <v>7</v>
      </c>
      <c r="XCF100" s="19">
        <v>2.09</v>
      </c>
      <c r="XCG100" s="14">
        <v>38</v>
      </c>
      <c r="XCH100" s="15">
        <v>7</v>
      </c>
      <c r="XCI100" s="19">
        <v>2.1800000000000002</v>
      </c>
      <c r="XCJ100" s="14">
        <v>37</v>
      </c>
      <c r="XCK100" s="15">
        <v>7</v>
      </c>
      <c r="XCL100" s="19">
        <v>2.1</v>
      </c>
      <c r="XCM100" s="14">
        <v>40</v>
      </c>
      <c r="XCN100" s="15">
        <v>7</v>
      </c>
      <c r="XCO100" s="19">
        <v>1.3</v>
      </c>
      <c r="XEZ100" s="12" t="s">
        <v>226</v>
      </c>
      <c r="XFA100" s="12" t="s">
        <v>227</v>
      </c>
      <c r="XFB100" s="18" t="s">
        <v>29</v>
      </c>
    </row>
    <row r="101" spans="1:40 16284:16382" x14ac:dyDescent="0.25">
      <c r="A101" s="12" t="s">
        <v>220</v>
      </c>
      <c r="B101" s="12" t="s">
        <v>221</v>
      </c>
      <c r="C101" s="18" t="s">
        <v>119</v>
      </c>
      <c r="D101" s="28">
        <f>VLOOKUP($A101,'CPI Timeseries 2012 - 2020'!$A$1:$AH$181,MATCH(CONCATENATE("CPI score ",$B$2),'CPI Timeseries 2012 - 2020'!$A$1:$AH$1,0),0)</f>
        <v>38</v>
      </c>
      <c r="E101" s="28">
        <f>VLOOKUP($A101,'CPI Timeseries 2012 - 2020'!$A$1:$AH$181,MATCH(CONCATENATE("CPI score ",($B$3)),'CPI Timeseries 2012 - 2020'!$A$1:$AH$1,0),0)</f>
        <v>34</v>
      </c>
      <c r="F101" s="29">
        <f t="shared" si="2"/>
        <v>4</v>
      </c>
      <c r="G101" s="30">
        <f>VLOOKUP($A101,'CPI Timeseries 2012 - 2020'!$A$1:$AH$181,MATCH(CONCATENATE("Rank ",$B$2),'CPI Timeseries 2012 - 2020'!$A$1:$AH$1,0),0)</f>
        <v>94</v>
      </c>
      <c r="H101" s="31">
        <f>VLOOKUP($A101,'CPI Timeseries 2012 - 2020'!$A$1:$AH$181,MATCH(CONCATENATE("Rank ",($B$3)),'CPI Timeseries 2012 - 2020'!$A$1:$AH$1,0),0)</f>
        <v>113</v>
      </c>
      <c r="I101" s="34">
        <f t="shared" si="3"/>
        <v>-19</v>
      </c>
      <c r="V101" s="33" t="str">
        <v>Mozambique</v>
      </c>
      <c r="W101" s="33" t="str">
        <v>MOZ</v>
      </c>
      <c r="X101" s="33" t="str">
        <v>SSA</v>
      </c>
      <c r="Y101" s="33">
        <v>25</v>
      </c>
      <c r="Z101" s="33">
        <v>26</v>
      </c>
      <c r="AA101" s="39">
        <v>-1</v>
      </c>
      <c r="AB101" s="33">
        <v>149</v>
      </c>
      <c r="AC101" s="33">
        <v>146</v>
      </c>
      <c r="AD101" s="39">
        <v>3</v>
      </c>
      <c r="AF101" t="str">
        <v>Egypt</v>
      </c>
      <c r="AG101" t="str">
        <v>EGY</v>
      </c>
      <c r="AH101" t="str">
        <v>MENA</v>
      </c>
      <c r="AI101">
        <v>33</v>
      </c>
      <c r="AJ101">
        <v>35</v>
      </c>
      <c r="AK101" s="39">
        <v>-2</v>
      </c>
      <c r="AL101">
        <v>117</v>
      </c>
      <c r="AM101">
        <v>106</v>
      </c>
      <c r="AN101" s="39">
        <v>11</v>
      </c>
      <c r="XBH101" s="12" t="s">
        <v>228</v>
      </c>
      <c r="XBI101" s="12" t="s">
        <v>229</v>
      </c>
      <c r="XBJ101" s="18" t="s">
        <v>50</v>
      </c>
      <c r="XBK101" s="14">
        <v>38</v>
      </c>
      <c r="XBL101" s="20">
        <v>94</v>
      </c>
      <c r="XBM101" s="20">
        <v>4</v>
      </c>
      <c r="XBN101" s="21">
        <v>1.686898</v>
      </c>
      <c r="XBO101" s="14">
        <v>44</v>
      </c>
      <c r="XBP101" s="15">
        <v>70</v>
      </c>
      <c r="XBQ101" s="15">
        <v>4</v>
      </c>
      <c r="XBR101" s="16">
        <v>4.7630290000000004</v>
      </c>
      <c r="XBS101" s="14">
        <v>43</v>
      </c>
      <c r="XBT101" s="15">
        <v>73</v>
      </c>
      <c r="XBU101" s="15">
        <v>4</v>
      </c>
      <c r="XBV101" s="19">
        <v>3.22</v>
      </c>
      <c r="XBW101" s="14">
        <v>41</v>
      </c>
      <c r="XBX101" s="15">
        <v>77</v>
      </c>
      <c r="XBY101" s="15">
        <v>4</v>
      </c>
      <c r="XBZ101" s="19">
        <v>4.08</v>
      </c>
      <c r="XCA101" s="14">
        <v>45</v>
      </c>
      <c r="XCB101" s="15">
        <v>4</v>
      </c>
      <c r="XCC101" s="19">
        <v>7.53</v>
      </c>
      <c r="XCD101" s="14">
        <v>36</v>
      </c>
      <c r="XCE101" s="15">
        <v>3</v>
      </c>
      <c r="XCF101" s="19">
        <v>3.21</v>
      </c>
      <c r="XCG101" s="14">
        <v>36</v>
      </c>
      <c r="XCH101" s="15">
        <v>3</v>
      </c>
      <c r="XCI101" s="19">
        <v>3.25</v>
      </c>
      <c r="XCJ101" s="14">
        <v>36</v>
      </c>
      <c r="XCK101" s="15">
        <v>3</v>
      </c>
      <c r="XCL101" s="19">
        <v>3.2</v>
      </c>
      <c r="XCM101" s="14">
        <v>37</v>
      </c>
      <c r="XCN101" s="15">
        <v>3</v>
      </c>
      <c r="XCO101" s="19">
        <v>3.2</v>
      </c>
      <c r="XEZ101" s="12" t="s">
        <v>228</v>
      </c>
      <c r="XFA101" s="12" t="s">
        <v>229</v>
      </c>
      <c r="XFB101" s="18" t="s">
        <v>50</v>
      </c>
    </row>
    <row r="102" spans="1:40 16284:16382" x14ac:dyDescent="0.25">
      <c r="A102" s="12" t="s">
        <v>222</v>
      </c>
      <c r="B102" s="12" t="s">
        <v>223</v>
      </c>
      <c r="C102" s="18" t="s">
        <v>50</v>
      </c>
      <c r="D102" s="28">
        <f>VLOOKUP($A102,'CPI Timeseries 2012 - 2020'!$A$1:$AH$181,MATCH(CONCATENATE("CPI score ",$B$2),'CPI Timeseries 2012 - 2020'!$A$1:$AH$1,0),0)</f>
        <v>38</v>
      </c>
      <c r="E102" s="28">
        <f>VLOOKUP($A102,'CPI Timeseries 2012 - 2020'!$A$1:$AH$181,MATCH(CONCATENATE("CPI score ",($B$3)),'CPI Timeseries 2012 - 2020'!$A$1:$AH$1,0),0)</f>
        <v>36</v>
      </c>
      <c r="F102" s="29">
        <f t="shared" si="2"/>
        <v>2</v>
      </c>
      <c r="G102" s="30">
        <f>VLOOKUP($A102,'CPI Timeseries 2012 - 2020'!$A$1:$AH$181,MATCH(CONCATENATE("Rank ",$B$2),'CPI Timeseries 2012 - 2020'!$A$1:$AH$1,0),0)</f>
        <v>94</v>
      </c>
      <c r="H102" s="31">
        <f>VLOOKUP($A102,'CPI Timeseries 2012 - 2020'!$A$1:$AH$181,MATCH(CONCATENATE("Rank ",($B$3)),'CPI Timeseries 2012 - 2020'!$A$1:$AH$1,0),0)</f>
        <v>101</v>
      </c>
      <c r="I102" s="34">
        <f t="shared" si="3"/>
        <v>-7</v>
      </c>
      <c r="V102" s="33" t="str">
        <v>Nigeria</v>
      </c>
      <c r="W102" s="33" t="str">
        <v>NGA</v>
      </c>
      <c r="X102" s="33" t="str">
        <v>SSA</v>
      </c>
      <c r="Y102" s="33">
        <v>25</v>
      </c>
      <c r="Z102" s="33">
        <v>26</v>
      </c>
      <c r="AA102" s="39">
        <v>-1</v>
      </c>
      <c r="AB102" s="33">
        <v>149</v>
      </c>
      <c r="AC102" s="33">
        <v>146</v>
      </c>
      <c r="AD102" s="39">
        <v>3</v>
      </c>
      <c r="AF102" t="str">
        <v>Eswatini</v>
      </c>
      <c r="AG102" t="str">
        <v>SWZ</v>
      </c>
      <c r="AH102" t="str">
        <v>SSA</v>
      </c>
      <c r="AI102">
        <v>33</v>
      </c>
      <c r="AJ102">
        <v>34</v>
      </c>
      <c r="AK102" s="39">
        <v>-1</v>
      </c>
      <c r="AL102">
        <v>117</v>
      </c>
      <c r="AM102">
        <v>113</v>
      </c>
      <c r="AN102" s="39">
        <v>4</v>
      </c>
      <c r="XBH102" s="12" t="s">
        <v>230</v>
      </c>
      <c r="XBI102" s="12" t="s">
        <v>231</v>
      </c>
      <c r="XBJ102" s="18" t="s">
        <v>82</v>
      </c>
      <c r="XBK102" s="14">
        <v>38</v>
      </c>
      <c r="XBL102" s="20">
        <v>94</v>
      </c>
      <c r="XBM102" s="20">
        <v>9</v>
      </c>
      <c r="XBN102" s="21">
        <v>0.80378810000000001</v>
      </c>
      <c r="XBO102" s="14">
        <v>37</v>
      </c>
      <c r="XBP102" s="15">
        <v>96</v>
      </c>
      <c r="XBQ102" s="15">
        <v>9</v>
      </c>
      <c r="XBR102" s="16">
        <v>1.9185920000000001</v>
      </c>
      <c r="XBS102" s="14">
        <v>36</v>
      </c>
      <c r="XBT102" s="15">
        <v>99</v>
      </c>
      <c r="XBU102" s="15">
        <v>9</v>
      </c>
      <c r="XBV102" s="19">
        <v>1.83</v>
      </c>
      <c r="XBW102" s="14">
        <v>36</v>
      </c>
      <c r="XBX102" s="15">
        <v>103</v>
      </c>
      <c r="XBY102" s="15">
        <v>9</v>
      </c>
      <c r="XBZ102" s="19">
        <v>1.55</v>
      </c>
      <c r="XCA102" s="14">
        <v>32</v>
      </c>
      <c r="XCB102" s="15">
        <v>9</v>
      </c>
      <c r="XCC102" s="19">
        <v>1.84</v>
      </c>
      <c r="XCD102" s="14">
        <v>30</v>
      </c>
      <c r="XCE102" s="15">
        <v>8</v>
      </c>
      <c r="XCF102" s="19">
        <v>3.49</v>
      </c>
      <c r="XCG102" s="14">
        <v>31</v>
      </c>
      <c r="XCH102" s="15">
        <v>8</v>
      </c>
      <c r="XCI102" s="19">
        <v>3.2</v>
      </c>
      <c r="XCJ102" s="14">
        <v>33</v>
      </c>
      <c r="XCK102" s="15">
        <v>8</v>
      </c>
      <c r="XCL102" s="19">
        <v>2.7</v>
      </c>
      <c r="XCM102" s="14">
        <v>35</v>
      </c>
      <c r="XCN102" s="15">
        <v>8</v>
      </c>
      <c r="XCO102" s="19">
        <v>2.1</v>
      </c>
      <c r="XEZ102" s="12" t="s">
        <v>230</v>
      </c>
      <c r="XFA102" s="12" t="s">
        <v>231</v>
      </c>
      <c r="XFB102" s="18" t="s">
        <v>82</v>
      </c>
    </row>
    <row r="103" spans="1:40 16284:16382" x14ac:dyDescent="0.25">
      <c r="A103" s="12" t="s">
        <v>224</v>
      </c>
      <c r="B103" s="12" t="s">
        <v>225</v>
      </c>
      <c r="C103" s="18" t="s">
        <v>119</v>
      </c>
      <c r="D103" s="28">
        <f>VLOOKUP($A103,'CPI Timeseries 2012 - 2020'!$A$1:$AH$181,MATCH(CONCATENATE("CPI score ",$B$2),'CPI Timeseries 2012 - 2020'!$A$1:$AH$1,0),0)</f>
        <v>38</v>
      </c>
      <c r="E103" s="28">
        <f>VLOOKUP($A103,'CPI Timeseries 2012 - 2020'!$A$1:$AH$181,MATCH(CONCATENATE("CPI score ",($B$3)),'CPI Timeseries 2012 - 2020'!$A$1:$AH$1,0),0)</f>
        <v>39</v>
      </c>
      <c r="F103" s="29">
        <f t="shared" si="2"/>
        <v>-1</v>
      </c>
      <c r="G103" s="30">
        <f>VLOOKUP($A103,'CPI Timeseries 2012 - 2020'!$A$1:$AH$181,MATCH(CONCATENATE("Rank ",$B$2),'CPI Timeseries 2012 - 2020'!$A$1:$AH$1,0),0)</f>
        <v>94</v>
      </c>
      <c r="H103" s="31">
        <f>VLOOKUP($A103,'CPI Timeseries 2012 - 2020'!$A$1:$AH$181,MATCH(CONCATENATE("Rank ",($B$3)),'CPI Timeseries 2012 - 2020'!$A$1:$AH$1,0),0)</f>
        <v>91</v>
      </c>
      <c r="I103" s="34">
        <f t="shared" si="3"/>
        <v>3</v>
      </c>
      <c r="V103" s="33" t="str">
        <v>Honduras</v>
      </c>
      <c r="W103" s="33" t="str">
        <v>HND</v>
      </c>
      <c r="X103" s="33" t="str">
        <v>AME</v>
      </c>
      <c r="Y103" s="33">
        <v>24</v>
      </c>
      <c r="Z103" s="33">
        <v>26</v>
      </c>
      <c r="AA103" s="39">
        <v>-2</v>
      </c>
      <c r="AB103" s="33">
        <v>157</v>
      </c>
      <c r="AC103" s="33">
        <v>146</v>
      </c>
      <c r="AD103" s="39">
        <v>11</v>
      </c>
      <c r="AF103" t="str">
        <v>Nepal</v>
      </c>
      <c r="AG103" t="str">
        <v>NPL</v>
      </c>
      <c r="AH103" t="str">
        <v>AP</v>
      </c>
      <c r="AI103">
        <v>33</v>
      </c>
      <c r="AJ103">
        <v>34</v>
      </c>
      <c r="AK103" s="39">
        <v>-1</v>
      </c>
      <c r="AL103">
        <v>117</v>
      </c>
      <c r="AM103">
        <v>113</v>
      </c>
      <c r="AN103" s="39">
        <v>4</v>
      </c>
      <c r="XBH103" s="12" t="s">
        <v>232</v>
      </c>
      <c r="XBI103" s="12" t="s">
        <v>233</v>
      </c>
      <c r="XBJ103" s="18" t="s">
        <v>82</v>
      </c>
      <c r="XBK103" s="14">
        <v>37</v>
      </c>
      <c r="XBL103" s="20">
        <v>102</v>
      </c>
      <c r="XBM103" s="20">
        <v>8</v>
      </c>
      <c r="XBN103" s="21">
        <v>3.193978</v>
      </c>
      <c r="XBO103" s="14">
        <v>37</v>
      </c>
      <c r="XBP103" s="15">
        <v>96</v>
      </c>
      <c r="XBQ103" s="15">
        <v>7</v>
      </c>
      <c r="XBR103" s="16">
        <v>5.9803280000000001</v>
      </c>
      <c r="XBS103" s="14">
        <v>37</v>
      </c>
      <c r="XBT103" s="15">
        <v>93</v>
      </c>
      <c r="XBU103" s="15">
        <v>6</v>
      </c>
      <c r="XBV103" s="19">
        <v>9.44</v>
      </c>
      <c r="XBW103" s="14">
        <v>30</v>
      </c>
      <c r="XBX103" s="15">
        <v>130</v>
      </c>
      <c r="XBY103" s="15">
        <v>6</v>
      </c>
      <c r="XBZ103" s="19">
        <v>6.22</v>
      </c>
      <c r="XCA103" s="14">
        <v>26</v>
      </c>
      <c r="XCB103" s="15">
        <v>5</v>
      </c>
      <c r="XCC103" s="19">
        <v>7.2</v>
      </c>
      <c r="XCD103" s="14">
        <v>28</v>
      </c>
      <c r="XCE103" s="15">
        <v>5</v>
      </c>
      <c r="XCF103" s="19">
        <v>6.67</v>
      </c>
      <c r="XCG103" s="14">
        <v>29</v>
      </c>
      <c r="XCH103" s="15">
        <v>5</v>
      </c>
      <c r="XCI103" s="19">
        <v>7.55</v>
      </c>
      <c r="XCJ103" s="14">
        <v>28</v>
      </c>
      <c r="XCK103" s="15">
        <v>5</v>
      </c>
      <c r="XCL103" s="19">
        <v>6.7</v>
      </c>
      <c r="XCM103" s="14">
        <v>34</v>
      </c>
      <c r="XCN103" s="15">
        <v>5</v>
      </c>
      <c r="XCO103" s="19">
        <v>7</v>
      </c>
      <c r="XEZ103" s="12" t="s">
        <v>232</v>
      </c>
      <c r="XFA103" s="12" t="s">
        <v>233</v>
      </c>
      <c r="XFB103" s="18" t="s">
        <v>82</v>
      </c>
    </row>
    <row r="104" spans="1:40 16284:16382" x14ac:dyDescent="0.25">
      <c r="A104" s="12" t="s">
        <v>226</v>
      </c>
      <c r="B104" s="12" t="s">
        <v>227</v>
      </c>
      <c r="C104" s="18" t="s">
        <v>29</v>
      </c>
      <c r="D104" s="28">
        <f>VLOOKUP($A104,'CPI Timeseries 2012 - 2020'!$A$1:$AH$181,MATCH(CONCATENATE("CPI score ",$B$2),'CPI Timeseries 2012 - 2020'!$A$1:$AH$1,0),0)</f>
        <v>38</v>
      </c>
      <c r="E104" s="28">
        <f>VLOOKUP($A104,'CPI Timeseries 2012 - 2020'!$A$1:$AH$181,MATCH(CONCATENATE("CPI score ",($B$3)),'CPI Timeseries 2012 - 2020'!$A$1:$AH$1,0),0)</f>
        <v>38</v>
      </c>
      <c r="F104" s="29">
        <f t="shared" si="2"/>
        <v>0</v>
      </c>
      <c r="G104" s="30">
        <f>VLOOKUP($A104,'CPI Timeseries 2012 - 2020'!$A$1:$AH$181,MATCH(CONCATENATE("Rank ",$B$2),'CPI Timeseries 2012 - 2020'!$A$1:$AH$1,0),0)</f>
        <v>94</v>
      </c>
      <c r="H104" s="31">
        <f>VLOOKUP($A104,'CPI Timeseries 2012 - 2020'!$A$1:$AH$181,MATCH(CONCATENATE("Rank ",($B$3)),'CPI Timeseries 2012 - 2020'!$A$1:$AH$1,0),0)</f>
        <v>93</v>
      </c>
      <c r="I104" s="34">
        <f t="shared" si="3"/>
        <v>1</v>
      </c>
      <c r="V104" s="33" t="str">
        <v>Cambodia</v>
      </c>
      <c r="W104" s="33" t="str">
        <v>KHM</v>
      </c>
      <c r="X104" s="33" t="str">
        <v>AP</v>
      </c>
      <c r="Y104" s="33">
        <v>21</v>
      </c>
      <c r="Z104" s="33">
        <v>20</v>
      </c>
      <c r="AA104" s="39">
        <v>1</v>
      </c>
      <c r="AB104" s="33">
        <v>160</v>
      </c>
      <c r="AC104" s="33">
        <v>162</v>
      </c>
      <c r="AD104" s="39">
        <v>-2</v>
      </c>
      <c r="AF104" t="str">
        <v>Sierra Leone</v>
      </c>
      <c r="AG104" t="str">
        <v>SLE</v>
      </c>
      <c r="AH104" t="str">
        <v>SSA</v>
      </c>
      <c r="AI104">
        <v>33</v>
      </c>
      <c r="AJ104">
        <v>33</v>
      </c>
      <c r="AK104" s="39">
        <v>0</v>
      </c>
      <c r="AL104">
        <v>117</v>
      </c>
      <c r="AM104">
        <v>119</v>
      </c>
      <c r="AN104" s="39">
        <v>-2</v>
      </c>
      <c r="XBH104" s="12" t="s">
        <v>234</v>
      </c>
      <c r="XBI104" s="12" t="s">
        <v>235</v>
      </c>
      <c r="XBJ104" s="18" t="s">
        <v>29</v>
      </c>
      <c r="XBK104" s="14">
        <v>37</v>
      </c>
      <c r="XBL104" s="20">
        <v>102</v>
      </c>
      <c r="XBM104" s="20">
        <v>9</v>
      </c>
      <c r="XBN104" s="21">
        <v>1.708278</v>
      </c>
      <c r="XBO104" s="14">
        <v>40</v>
      </c>
      <c r="XBP104" s="15">
        <v>85</v>
      </c>
      <c r="XBQ104" s="15">
        <v>9</v>
      </c>
      <c r="XBR104" s="16">
        <v>3.7566839999999999</v>
      </c>
      <c r="XBS104" s="14">
        <v>38</v>
      </c>
      <c r="XBT104" s="15">
        <v>89</v>
      </c>
      <c r="XBU104" s="15">
        <v>9</v>
      </c>
      <c r="XBV104" s="19">
        <v>3.35</v>
      </c>
      <c r="XBW104" s="14">
        <v>37</v>
      </c>
      <c r="XBX104" s="15">
        <v>96</v>
      </c>
      <c r="XBY104" s="15">
        <v>9</v>
      </c>
      <c r="XBZ104" s="19">
        <v>3.12</v>
      </c>
      <c r="XCA104" s="14">
        <v>37</v>
      </c>
      <c r="XCB104" s="15">
        <v>8</v>
      </c>
      <c r="XCC104" s="19">
        <v>2.39</v>
      </c>
      <c r="XCD104" s="14">
        <v>36</v>
      </c>
      <c r="XCE104" s="15">
        <v>8</v>
      </c>
      <c r="XCF104" s="19">
        <v>3.39</v>
      </c>
      <c r="XCG104" s="14">
        <v>34</v>
      </c>
      <c r="XCH104" s="15">
        <v>8</v>
      </c>
      <c r="XCI104" s="19">
        <v>3.57</v>
      </c>
      <c r="XCJ104" s="14">
        <v>32</v>
      </c>
      <c r="XCK104" s="15">
        <v>9</v>
      </c>
      <c r="XCL104" s="19">
        <v>3.5</v>
      </c>
      <c r="XCM104" s="14">
        <v>32</v>
      </c>
      <c r="XCN104" s="15">
        <v>9</v>
      </c>
      <c r="XCO104" s="19">
        <v>2.9</v>
      </c>
      <c r="XEZ104" s="12" t="s">
        <v>234</v>
      </c>
      <c r="XFA104" s="12" t="s">
        <v>235</v>
      </c>
      <c r="XFB104" s="18" t="s">
        <v>29</v>
      </c>
    </row>
    <row r="105" spans="1:40 16284:16382" x14ac:dyDescent="0.25">
      <c r="A105" s="12" t="s">
        <v>228</v>
      </c>
      <c r="B105" s="12" t="s">
        <v>229</v>
      </c>
      <c r="C105" s="18" t="s">
        <v>50</v>
      </c>
      <c r="D105" s="28">
        <f>VLOOKUP($A105,'CPI Timeseries 2012 - 2020'!$A$1:$AH$181,MATCH(CONCATENATE("CPI score ",$B$2),'CPI Timeseries 2012 - 2020'!$A$1:$AH$1,0),0)</f>
        <v>38</v>
      </c>
      <c r="E105" s="28">
        <f>VLOOKUP($A105,'CPI Timeseries 2012 - 2020'!$A$1:$AH$181,MATCH(CONCATENATE("CPI score ",($B$3)),'CPI Timeseries 2012 - 2020'!$A$1:$AH$1,0),0)</f>
        <v>44</v>
      </c>
      <c r="F105" s="29">
        <f t="shared" si="2"/>
        <v>-6</v>
      </c>
      <c r="G105" s="30">
        <f>VLOOKUP($A105,'CPI Timeseries 2012 - 2020'!$A$1:$AH$181,MATCH(CONCATENATE("Rank ",$B$2),'CPI Timeseries 2012 - 2020'!$A$1:$AH$1,0),0)</f>
        <v>94</v>
      </c>
      <c r="H105" s="31">
        <f>VLOOKUP($A105,'CPI Timeseries 2012 - 2020'!$A$1:$AH$181,MATCH(CONCATENATE("Rank ",($B$3)),'CPI Timeseries 2012 - 2020'!$A$1:$AH$1,0),0)</f>
        <v>70</v>
      </c>
      <c r="I105" s="34">
        <f t="shared" si="3"/>
        <v>24</v>
      </c>
      <c r="V105" s="33" t="str">
        <v>Chad</v>
      </c>
      <c r="W105" s="33" t="str">
        <v>TCD</v>
      </c>
      <c r="X105" s="33" t="str">
        <v>SSA</v>
      </c>
      <c r="Y105" s="33">
        <v>21</v>
      </c>
      <c r="Z105" s="33">
        <v>20</v>
      </c>
      <c r="AA105" s="39">
        <v>1</v>
      </c>
      <c r="AB105" s="33">
        <v>160</v>
      </c>
      <c r="AC105" s="33">
        <v>162</v>
      </c>
      <c r="AD105" s="39">
        <v>-2</v>
      </c>
      <c r="AF105" t="str">
        <v>Ukraine</v>
      </c>
      <c r="AG105" t="str">
        <v>UKR</v>
      </c>
      <c r="AH105" t="str">
        <v>ECA</v>
      </c>
      <c r="AI105">
        <v>33</v>
      </c>
      <c r="AJ105">
        <v>30</v>
      </c>
      <c r="AK105" s="39">
        <v>3</v>
      </c>
      <c r="AL105">
        <v>117</v>
      </c>
      <c r="AM105">
        <v>126</v>
      </c>
      <c r="AN105" s="39">
        <v>-9</v>
      </c>
      <c r="XBH105" s="12" t="s">
        <v>236</v>
      </c>
      <c r="XBI105" s="12" t="s">
        <v>237</v>
      </c>
      <c r="XBJ105" s="18" t="s">
        <v>119</v>
      </c>
      <c r="XBK105" s="14">
        <v>36</v>
      </c>
      <c r="XBL105" s="20">
        <v>104</v>
      </c>
      <c r="XBM105" s="20">
        <v>8</v>
      </c>
      <c r="XBN105" s="21">
        <v>0.91548799999999997</v>
      </c>
      <c r="XBO105" s="14">
        <v>35</v>
      </c>
      <c r="XBP105" s="15">
        <v>106</v>
      </c>
      <c r="XBQ105" s="15">
        <v>8</v>
      </c>
      <c r="XBR105" s="16">
        <v>2.5076689999999999</v>
      </c>
      <c r="XBS105" s="14">
        <v>36</v>
      </c>
      <c r="XBT105" s="15">
        <v>99</v>
      </c>
      <c r="XBU105" s="15">
        <v>8</v>
      </c>
      <c r="XBV105" s="19">
        <v>1.65</v>
      </c>
      <c r="XBW105" s="14">
        <v>38</v>
      </c>
      <c r="XBX105" s="15">
        <v>91</v>
      </c>
      <c r="XBY105" s="15">
        <v>8</v>
      </c>
      <c r="XBZ105" s="19">
        <v>1.81</v>
      </c>
      <c r="XCA105" s="14">
        <v>39</v>
      </c>
      <c r="XCB105" s="15">
        <v>7</v>
      </c>
      <c r="XCC105" s="19">
        <v>1.99</v>
      </c>
      <c r="XCD105" s="14">
        <v>36</v>
      </c>
      <c r="XCE105" s="15">
        <v>7</v>
      </c>
      <c r="XCF105" s="19">
        <v>3.58</v>
      </c>
      <c r="XCG105" s="14">
        <v>33</v>
      </c>
      <c r="XCH105" s="15">
        <v>7</v>
      </c>
      <c r="XCI105" s="19">
        <v>1.51</v>
      </c>
      <c r="XCJ105" s="14">
        <v>31</v>
      </c>
      <c r="XCK105" s="15">
        <v>7</v>
      </c>
      <c r="XCL105" s="19">
        <v>2.1</v>
      </c>
      <c r="XCM105" s="14">
        <v>33</v>
      </c>
      <c r="XCN105" s="15">
        <v>7</v>
      </c>
      <c r="XCO105" s="19">
        <v>2</v>
      </c>
      <c r="XEZ105" s="12" t="s">
        <v>236</v>
      </c>
      <c r="XFA105" s="12" t="s">
        <v>237</v>
      </c>
      <c r="XFB105" s="18" t="s">
        <v>119</v>
      </c>
    </row>
    <row r="106" spans="1:40 16284:16382" x14ac:dyDescent="0.25">
      <c r="A106" s="12" t="s">
        <v>230</v>
      </c>
      <c r="B106" s="12" t="s">
        <v>231</v>
      </c>
      <c r="C106" s="18" t="s">
        <v>82</v>
      </c>
      <c r="D106" s="28">
        <f>VLOOKUP($A106,'CPI Timeseries 2012 - 2020'!$A$1:$AH$181,MATCH(CONCATENATE("CPI score ",$B$2),'CPI Timeseries 2012 - 2020'!$A$1:$AH$1,0),0)</f>
        <v>38</v>
      </c>
      <c r="E106" s="28">
        <f>VLOOKUP($A106,'CPI Timeseries 2012 - 2020'!$A$1:$AH$181,MATCH(CONCATENATE("CPI score ",($B$3)),'CPI Timeseries 2012 - 2020'!$A$1:$AH$1,0),0)</f>
        <v>37</v>
      </c>
      <c r="F106" s="29">
        <f t="shared" si="2"/>
        <v>1</v>
      </c>
      <c r="G106" s="30">
        <f>VLOOKUP($A106,'CPI Timeseries 2012 - 2020'!$A$1:$AH$181,MATCH(CONCATENATE("Rank ",$B$2),'CPI Timeseries 2012 - 2020'!$A$1:$AH$1,0),0)</f>
        <v>94</v>
      </c>
      <c r="H106" s="31">
        <f>VLOOKUP($A106,'CPI Timeseries 2012 - 2020'!$A$1:$AH$181,MATCH(CONCATENATE("Rank ",($B$3)),'CPI Timeseries 2012 - 2020'!$A$1:$AH$1,0),0)</f>
        <v>96</v>
      </c>
      <c r="I106" s="34">
        <f t="shared" si="3"/>
        <v>-2</v>
      </c>
      <c r="V106" s="33" t="str">
        <v>Comoros</v>
      </c>
      <c r="W106" s="33" t="str">
        <v>COM</v>
      </c>
      <c r="X106" s="33" t="str">
        <v>SSA</v>
      </c>
      <c r="Y106" s="33">
        <v>21</v>
      </c>
      <c r="Z106" s="33">
        <v>25</v>
      </c>
      <c r="AA106" s="39">
        <v>-4</v>
      </c>
      <c r="AB106" s="33">
        <v>160</v>
      </c>
      <c r="AC106" s="33">
        <v>153</v>
      </c>
      <c r="AD106" s="39">
        <v>7</v>
      </c>
      <c r="AF106" t="str">
        <v>Zambia</v>
      </c>
      <c r="AG106" t="str">
        <v>ZMB</v>
      </c>
      <c r="AH106" t="str">
        <v>SSA</v>
      </c>
      <c r="AI106">
        <v>33</v>
      </c>
      <c r="AJ106">
        <v>34</v>
      </c>
      <c r="AK106" s="39">
        <v>-1</v>
      </c>
      <c r="AL106">
        <v>117</v>
      </c>
      <c r="AM106">
        <v>113</v>
      </c>
      <c r="AN106" s="39">
        <v>4</v>
      </c>
      <c r="XBH106" s="12" t="s">
        <v>238</v>
      </c>
      <c r="XBI106" s="12" t="s">
        <v>239</v>
      </c>
      <c r="XBJ106" s="18" t="s">
        <v>69</v>
      </c>
      <c r="XBK106" s="14">
        <v>36</v>
      </c>
      <c r="XBL106" s="20">
        <v>104</v>
      </c>
      <c r="XBM106" s="20">
        <v>7</v>
      </c>
      <c r="XBN106" s="21">
        <v>1.481484</v>
      </c>
      <c r="XBO106" s="14">
        <v>35</v>
      </c>
      <c r="XBP106" s="15">
        <v>106</v>
      </c>
      <c r="XBQ106" s="15">
        <v>7</v>
      </c>
      <c r="XBR106" s="16">
        <v>2.5902620000000001</v>
      </c>
      <c r="XBS106" s="14">
        <v>35</v>
      </c>
      <c r="XBT106" s="15">
        <v>105</v>
      </c>
      <c r="XBU106" s="15">
        <v>6</v>
      </c>
      <c r="XBV106" s="19">
        <v>1.21</v>
      </c>
      <c r="XBW106" s="14">
        <v>33</v>
      </c>
      <c r="XBX106" s="15">
        <v>112</v>
      </c>
      <c r="XBY106" s="15">
        <v>6</v>
      </c>
      <c r="XBZ106" s="19">
        <v>2.3199999999999998</v>
      </c>
      <c r="XCA106" s="14">
        <v>34</v>
      </c>
      <c r="XCB106" s="15">
        <v>6</v>
      </c>
      <c r="XCC106" s="19">
        <v>2.94</v>
      </c>
      <c r="XCD106" s="14">
        <v>36</v>
      </c>
      <c r="XCE106" s="15">
        <v>5</v>
      </c>
      <c r="XCF106" s="19">
        <v>1.85</v>
      </c>
      <c r="XCG106" s="14">
        <v>36</v>
      </c>
      <c r="XCH106" s="15">
        <v>5</v>
      </c>
      <c r="XCI106" s="19">
        <v>2.06</v>
      </c>
      <c r="XCJ106" s="14">
        <v>36</v>
      </c>
      <c r="XCK106" s="15">
        <v>6</v>
      </c>
      <c r="XCL106" s="19">
        <v>2.8</v>
      </c>
      <c r="XCM106" s="14">
        <v>34</v>
      </c>
      <c r="XCN106" s="15">
        <v>6</v>
      </c>
      <c r="XCO106" s="19">
        <v>3.3</v>
      </c>
      <c r="XEZ106" s="12" t="s">
        <v>238</v>
      </c>
      <c r="XFA106" s="12" t="s">
        <v>239</v>
      </c>
      <c r="XFB106" s="18" t="s">
        <v>69</v>
      </c>
    </row>
    <row r="107" spans="1:40 16284:16382" x14ac:dyDescent="0.25">
      <c r="A107" s="12" t="s">
        <v>232</v>
      </c>
      <c r="B107" s="12" t="s">
        <v>233</v>
      </c>
      <c r="C107" s="18" t="s">
        <v>82</v>
      </c>
      <c r="D107" s="28">
        <f>VLOOKUP($A107,'CPI Timeseries 2012 - 2020'!$A$1:$AH$181,MATCH(CONCATENATE("CPI score ",$B$2),'CPI Timeseries 2012 - 2020'!$A$1:$AH$1,0),0)</f>
        <v>37</v>
      </c>
      <c r="E107" s="28">
        <f>VLOOKUP($A107,'CPI Timeseries 2012 - 2020'!$A$1:$AH$181,MATCH(CONCATENATE("CPI score ",($B$3)),'CPI Timeseries 2012 - 2020'!$A$1:$AH$1,0),0)</f>
        <v>37</v>
      </c>
      <c r="F107" s="29">
        <f t="shared" si="2"/>
        <v>0</v>
      </c>
      <c r="G107" s="30">
        <f>VLOOKUP($A107,'CPI Timeseries 2012 - 2020'!$A$1:$AH$181,MATCH(CONCATENATE("Rank ",$B$2),'CPI Timeseries 2012 - 2020'!$A$1:$AH$1,0),0)</f>
        <v>102</v>
      </c>
      <c r="H107" s="31">
        <f>VLOOKUP($A107,'CPI Timeseries 2012 - 2020'!$A$1:$AH$181,MATCH(CONCATENATE("Rank ",($B$3)),'CPI Timeseries 2012 - 2020'!$A$1:$AH$1,0),0)</f>
        <v>96</v>
      </c>
      <c r="I107" s="34">
        <f t="shared" si="3"/>
        <v>6</v>
      </c>
      <c r="V107" s="33" t="str">
        <v>Eritrea</v>
      </c>
      <c r="W107" s="33" t="str">
        <v>ERI</v>
      </c>
      <c r="X107" s="33" t="str">
        <v>SSA</v>
      </c>
      <c r="Y107" s="33">
        <v>21</v>
      </c>
      <c r="Z107" s="33">
        <v>23</v>
      </c>
      <c r="AA107" s="39">
        <v>-2</v>
      </c>
      <c r="AB107" s="33">
        <v>160</v>
      </c>
      <c r="AC107" s="33">
        <v>160</v>
      </c>
      <c r="AD107" s="39">
        <v>0</v>
      </c>
      <c r="AF107" t="str">
        <v>Niger</v>
      </c>
      <c r="AG107" t="str">
        <v>NER</v>
      </c>
      <c r="AH107" t="str">
        <v>SSA</v>
      </c>
      <c r="AI107">
        <v>32</v>
      </c>
      <c r="AJ107">
        <v>32</v>
      </c>
      <c r="AK107" s="39">
        <v>0</v>
      </c>
      <c r="AL107">
        <v>123</v>
      </c>
      <c r="AM107">
        <v>120</v>
      </c>
      <c r="AN107" s="39">
        <v>3</v>
      </c>
      <c r="XBH107" s="12" t="s">
        <v>420</v>
      </c>
      <c r="XBI107" s="12" t="s">
        <v>241</v>
      </c>
      <c r="XBJ107" s="18" t="s">
        <v>82</v>
      </c>
      <c r="XBK107" s="14">
        <v>36</v>
      </c>
      <c r="XBL107" s="20">
        <v>104</v>
      </c>
      <c r="XBM107" s="20">
        <v>9</v>
      </c>
      <c r="XBN107" s="21">
        <v>1.4583280000000001</v>
      </c>
      <c r="XBO107" s="14">
        <v>35</v>
      </c>
      <c r="XBP107" s="15">
        <v>106</v>
      </c>
      <c r="XBQ107" s="15">
        <v>9</v>
      </c>
      <c r="XBR107" s="16">
        <v>2.4886680000000001</v>
      </c>
      <c r="XBS107" s="14">
        <v>35</v>
      </c>
      <c r="XBT107" s="15">
        <v>105</v>
      </c>
      <c r="XBU107" s="15">
        <v>9</v>
      </c>
      <c r="XBV107" s="19">
        <v>2.0499999999999998</v>
      </c>
      <c r="XBW107" s="14">
        <v>36</v>
      </c>
      <c r="XBX107" s="15">
        <v>103</v>
      </c>
      <c r="XBY107" s="15">
        <v>8</v>
      </c>
      <c r="XBZ107" s="19">
        <v>2.0299999999999998</v>
      </c>
      <c r="XCA107" s="14">
        <v>34</v>
      </c>
      <c r="XCB107" s="15">
        <v>8</v>
      </c>
      <c r="XCC107" s="19">
        <v>2.0299999999999998</v>
      </c>
      <c r="XCD107" s="14">
        <v>32</v>
      </c>
      <c r="XCE107" s="15">
        <v>8</v>
      </c>
      <c r="XCF107" s="19">
        <v>2.65</v>
      </c>
      <c r="XCG107" s="14">
        <v>32</v>
      </c>
      <c r="XCH107" s="15">
        <v>8</v>
      </c>
      <c r="XCI107" s="19">
        <v>4.2</v>
      </c>
      <c r="XCJ107" s="14">
        <v>27</v>
      </c>
      <c r="XCK107" s="15">
        <v>8</v>
      </c>
      <c r="XCL107" s="19">
        <v>2.2999999999999998</v>
      </c>
      <c r="XCM107" s="14">
        <v>29</v>
      </c>
      <c r="XCN107" s="15">
        <v>8</v>
      </c>
      <c r="XCO107" s="19">
        <v>2.4</v>
      </c>
      <c r="XEZ107" s="12" t="s">
        <v>420</v>
      </c>
      <c r="XFA107" s="12" t="s">
        <v>241</v>
      </c>
      <c r="XFB107" s="18" t="s">
        <v>82</v>
      </c>
    </row>
    <row r="108" spans="1:40 16284:16382" x14ac:dyDescent="0.25">
      <c r="A108" s="12" t="s">
        <v>234</v>
      </c>
      <c r="B108" s="12" t="s">
        <v>235</v>
      </c>
      <c r="C108" s="18" t="s">
        <v>29</v>
      </c>
      <c r="D108" s="28">
        <f>VLOOKUP($A108,'CPI Timeseries 2012 - 2020'!$A$1:$AH$181,MATCH(CONCATENATE("CPI score ",$B$2),'CPI Timeseries 2012 - 2020'!$A$1:$AH$1,0),0)</f>
        <v>37</v>
      </c>
      <c r="E108" s="28">
        <f>VLOOKUP($A108,'CPI Timeseries 2012 - 2020'!$A$1:$AH$181,MATCH(CONCATENATE("CPI score ",($B$3)),'CPI Timeseries 2012 - 2020'!$A$1:$AH$1,0),0)</f>
        <v>40</v>
      </c>
      <c r="F108" s="29">
        <f t="shared" si="2"/>
        <v>-3</v>
      </c>
      <c r="G108" s="30">
        <f>VLOOKUP($A108,'CPI Timeseries 2012 - 2020'!$A$1:$AH$181,MATCH(CONCATENATE("Rank ",$B$2),'CPI Timeseries 2012 - 2020'!$A$1:$AH$1,0),0)</f>
        <v>102</v>
      </c>
      <c r="H108" s="31">
        <f>VLOOKUP($A108,'CPI Timeseries 2012 - 2020'!$A$1:$AH$181,MATCH(CONCATENATE("Rank ",($B$3)),'CPI Timeseries 2012 - 2020'!$A$1:$AH$1,0),0)</f>
        <v>85</v>
      </c>
      <c r="I108" s="34">
        <f t="shared" si="3"/>
        <v>17</v>
      </c>
      <c r="V108" s="33" t="str">
        <v>Iraq</v>
      </c>
      <c r="W108" s="33" t="str">
        <v>IRQ</v>
      </c>
      <c r="X108" s="33" t="str">
        <v>MENA</v>
      </c>
      <c r="Y108" s="33">
        <v>21</v>
      </c>
      <c r="Z108" s="33">
        <v>20</v>
      </c>
      <c r="AA108" s="39">
        <v>1</v>
      </c>
      <c r="AB108" s="33">
        <v>160</v>
      </c>
      <c r="AC108" s="33">
        <v>162</v>
      </c>
      <c r="AD108" s="39">
        <v>-2</v>
      </c>
      <c r="AF108" t="str">
        <v>Bolivia</v>
      </c>
      <c r="AG108" t="str">
        <v>BOL</v>
      </c>
      <c r="AH108" t="str">
        <v>AME</v>
      </c>
      <c r="AI108">
        <v>31</v>
      </c>
      <c r="AJ108">
        <v>31</v>
      </c>
      <c r="AK108" s="39">
        <v>0</v>
      </c>
      <c r="AL108">
        <v>124</v>
      </c>
      <c r="AM108">
        <v>123</v>
      </c>
      <c r="AN108" s="39">
        <v>1</v>
      </c>
      <c r="XBH108" s="12" t="s">
        <v>242</v>
      </c>
      <c r="XBI108" s="12" t="s">
        <v>243</v>
      </c>
      <c r="XBJ108" s="18" t="s">
        <v>50</v>
      </c>
      <c r="XBK108" s="14">
        <v>36</v>
      </c>
      <c r="XBL108" s="20">
        <v>104</v>
      </c>
      <c r="XBM108" s="20">
        <v>7</v>
      </c>
      <c r="XBN108" s="21">
        <v>1.378282</v>
      </c>
      <c r="XBO108" s="14">
        <v>34</v>
      </c>
      <c r="XBP108" s="15">
        <v>113</v>
      </c>
      <c r="XBQ108" s="15">
        <v>7</v>
      </c>
      <c r="XBR108" s="16">
        <v>2.5636540000000001</v>
      </c>
      <c r="XBS108" s="14">
        <v>35</v>
      </c>
      <c r="XBT108" s="15">
        <v>105</v>
      </c>
      <c r="XBU108" s="15">
        <v>7</v>
      </c>
      <c r="XBV108" s="19">
        <v>2.59</v>
      </c>
      <c r="XBW108" s="14">
        <v>33</v>
      </c>
      <c r="XBX108" s="15">
        <v>112</v>
      </c>
      <c r="XBY108" s="15">
        <v>7</v>
      </c>
      <c r="XBZ108" s="19">
        <v>3.25</v>
      </c>
      <c r="XCA108" s="14">
        <v>36</v>
      </c>
      <c r="XCB108" s="15">
        <v>7</v>
      </c>
      <c r="XCC108" s="19">
        <v>2.76</v>
      </c>
      <c r="XCD108" s="14">
        <v>39</v>
      </c>
      <c r="XCE108" s="15">
        <v>6</v>
      </c>
      <c r="XCF108" s="19">
        <v>2.2599999999999998</v>
      </c>
      <c r="XCG108" s="14">
        <v>39</v>
      </c>
      <c r="XCH108" s="15">
        <v>6</v>
      </c>
      <c r="XCI108" s="19">
        <v>1.98</v>
      </c>
      <c r="XCJ108" s="14">
        <v>38</v>
      </c>
      <c r="XCK108" s="15">
        <v>6</v>
      </c>
      <c r="XCL108" s="19">
        <v>2</v>
      </c>
      <c r="XCM108" s="14">
        <v>38</v>
      </c>
      <c r="XCN108" s="15">
        <v>6</v>
      </c>
      <c r="XCO108" s="19">
        <v>2.8</v>
      </c>
      <c r="XEZ108" s="12" t="s">
        <v>242</v>
      </c>
      <c r="XFA108" s="12" t="s">
        <v>243</v>
      </c>
      <c r="XFB108" s="18" t="s">
        <v>50</v>
      </c>
    </row>
    <row r="109" spans="1:40 16284:16382" x14ac:dyDescent="0.25">
      <c r="A109" s="12" t="s">
        <v>236</v>
      </c>
      <c r="B109" s="12" t="s">
        <v>237</v>
      </c>
      <c r="C109" s="18" t="s">
        <v>119</v>
      </c>
      <c r="D109" s="28">
        <f>VLOOKUP($A109,'CPI Timeseries 2012 - 2020'!$A$1:$AH$181,MATCH(CONCATENATE("CPI score ",$B$2),'CPI Timeseries 2012 - 2020'!$A$1:$AH$1,0),0)</f>
        <v>36</v>
      </c>
      <c r="E109" s="28">
        <f>VLOOKUP($A109,'CPI Timeseries 2012 - 2020'!$A$1:$AH$181,MATCH(CONCATENATE("CPI score ",($B$3)),'CPI Timeseries 2012 - 2020'!$A$1:$AH$1,0),0)</f>
        <v>35</v>
      </c>
      <c r="F109" s="29">
        <f t="shared" si="2"/>
        <v>1</v>
      </c>
      <c r="G109" s="30">
        <f>VLOOKUP($A109,'CPI Timeseries 2012 - 2020'!$A$1:$AH$181,MATCH(CONCATENATE("Rank ",$B$2),'CPI Timeseries 2012 - 2020'!$A$1:$AH$1,0),0)</f>
        <v>104</v>
      </c>
      <c r="H109" s="31">
        <f>VLOOKUP($A109,'CPI Timeseries 2012 - 2020'!$A$1:$AH$181,MATCH(CONCATENATE("Rank ",($B$3)),'CPI Timeseries 2012 - 2020'!$A$1:$AH$1,0),0)</f>
        <v>106</v>
      </c>
      <c r="I109" s="34">
        <f t="shared" si="3"/>
        <v>-2</v>
      </c>
      <c r="V109" s="33" t="str">
        <v>Afghanistan</v>
      </c>
      <c r="W109" s="33" t="str">
        <v>AFG</v>
      </c>
      <c r="X109" s="33" t="str">
        <v>AP</v>
      </c>
      <c r="Y109" s="33">
        <v>19</v>
      </c>
      <c r="Z109" s="33">
        <v>16</v>
      </c>
      <c r="AA109" s="39">
        <v>3</v>
      </c>
      <c r="AB109" s="33">
        <v>165</v>
      </c>
      <c r="AC109" s="33">
        <v>173</v>
      </c>
      <c r="AD109" s="39">
        <v>-8</v>
      </c>
      <c r="AF109" t="str">
        <v>Kenya</v>
      </c>
      <c r="AG109" t="str">
        <v>KEN</v>
      </c>
      <c r="AH109" t="str">
        <v>SSA</v>
      </c>
      <c r="AI109">
        <v>31</v>
      </c>
      <c r="AJ109">
        <v>28</v>
      </c>
      <c r="AK109" s="39">
        <v>3</v>
      </c>
      <c r="AL109">
        <v>124</v>
      </c>
      <c r="AM109">
        <v>137</v>
      </c>
      <c r="AN109" s="39">
        <v>-13</v>
      </c>
      <c r="XBH109" s="12" t="s">
        <v>244</v>
      </c>
      <c r="XBI109" s="12" t="s">
        <v>245</v>
      </c>
      <c r="XBJ109" s="18" t="s">
        <v>119</v>
      </c>
      <c r="XBK109" s="14">
        <v>36</v>
      </c>
      <c r="XBL109" s="20">
        <v>104</v>
      </c>
      <c r="XBM109" s="20">
        <v>6</v>
      </c>
      <c r="XBN109" s="21">
        <v>0.6831663</v>
      </c>
      <c r="XBO109" s="14">
        <v>36</v>
      </c>
      <c r="XBP109" s="15">
        <v>101</v>
      </c>
      <c r="XBQ109" s="15">
        <v>5</v>
      </c>
      <c r="XBR109" s="16">
        <v>0.81468419999999997</v>
      </c>
      <c r="XBS109" s="14">
        <v>37</v>
      </c>
      <c r="XBT109" s="15">
        <v>93</v>
      </c>
      <c r="XBU109" s="15">
        <v>5</v>
      </c>
      <c r="XBV109" s="19">
        <v>1.49</v>
      </c>
      <c r="XBW109" s="14">
        <v>39</v>
      </c>
      <c r="XBX109" s="15">
        <v>85</v>
      </c>
      <c r="XBY109" s="15">
        <v>5</v>
      </c>
      <c r="XBZ109" s="19">
        <v>2.13</v>
      </c>
      <c r="XCA109" s="14">
        <v>36</v>
      </c>
      <c r="XCB109" s="15">
        <v>5</v>
      </c>
      <c r="XCC109" s="19">
        <v>3.17</v>
      </c>
      <c r="XCD109" s="14">
        <v>33</v>
      </c>
      <c r="XCE109" s="15">
        <v>3</v>
      </c>
      <c r="XCF109" s="19">
        <v>2.19</v>
      </c>
      <c r="XCG109" s="14">
        <v>33</v>
      </c>
      <c r="XCH109" s="15">
        <v>3</v>
      </c>
      <c r="XCI109" s="19">
        <v>2.33</v>
      </c>
      <c r="XCJ109" s="14">
        <v>33</v>
      </c>
      <c r="XCK109" s="15">
        <v>3</v>
      </c>
      <c r="XCL109" s="19">
        <v>2.2999999999999998</v>
      </c>
      <c r="XCM109" s="14">
        <v>34</v>
      </c>
      <c r="XCN109" s="15">
        <v>3</v>
      </c>
      <c r="XCO109" s="19">
        <v>1.5</v>
      </c>
      <c r="XEZ109" s="12" t="s">
        <v>244</v>
      </c>
      <c r="XFA109" s="12" t="s">
        <v>245</v>
      </c>
      <c r="XFB109" s="18" t="s">
        <v>119</v>
      </c>
    </row>
    <row r="110" spans="1:40 16284:16382" x14ac:dyDescent="0.25">
      <c r="A110" s="12" t="s">
        <v>238</v>
      </c>
      <c r="B110" s="12" t="s">
        <v>239</v>
      </c>
      <c r="C110" s="18" t="s">
        <v>69</v>
      </c>
      <c r="D110" s="28">
        <f>VLOOKUP($A110,'CPI Timeseries 2012 - 2020'!$A$1:$AH$181,MATCH(CONCATENATE("CPI score ",$B$2),'CPI Timeseries 2012 - 2020'!$A$1:$AH$1,0),0)</f>
        <v>36</v>
      </c>
      <c r="E110" s="28">
        <f>VLOOKUP($A110,'CPI Timeseries 2012 - 2020'!$A$1:$AH$181,MATCH(CONCATENATE("CPI score ",($B$3)),'CPI Timeseries 2012 - 2020'!$A$1:$AH$1,0),0)</f>
        <v>35</v>
      </c>
      <c r="F110" s="29">
        <f t="shared" si="2"/>
        <v>1</v>
      </c>
      <c r="G110" s="30">
        <f>VLOOKUP($A110,'CPI Timeseries 2012 - 2020'!$A$1:$AH$181,MATCH(CONCATENATE("Rank ",$B$2),'CPI Timeseries 2012 - 2020'!$A$1:$AH$1,0),0)</f>
        <v>104</v>
      </c>
      <c r="H110" s="31">
        <f>VLOOKUP($A110,'CPI Timeseries 2012 - 2020'!$A$1:$AH$181,MATCH(CONCATENATE("Rank ",($B$3)),'CPI Timeseries 2012 - 2020'!$A$1:$AH$1,0),0)</f>
        <v>106</v>
      </c>
      <c r="I110" s="34">
        <f t="shared" si="3"/>
        <v>-2</v>
      </c>
      <c r="V110" s="33" t="str">
        <v>Guinea Bissau</v>
      </c>
      <c r="W110" s="33" t="str">
        <v>GNB</v>
      </c>
      <c r="X110" s="33" t="str">
        <v>SSA</v>
      </c>
      <c r="Y110" s="33">
        <v>19</v>
      </c>
      <c r="Z110" s="33">
        <v>18</v>
      </c>
      <c r="AA110" s="39">
        <v>1</v>
      </c>
      <c r="AB110" s="33">
        <v>165</v>
      </c>
      <c r="AC110" s="33">
        <v>168</v>
      </c>
      <c r="AD110" s="39">
        <v>-3</v>
      </c>
      <c r="AF110" t="str">
        <v>Kyrgyzstan</v>
      </c>
      <c r="AG110" t="str">
        <v>KGZ</v>
      </c>
      <c r="AH110" t="str">
        <v>ECA</v>
      </c>
      <c r="AI110">
        <v>31</v>
      </c>
      <c r="AJ110">
        <v>30</v>
      </c>
      <c r="AK110" s="39">
        <v>1</v>
      </c>
      <c r="AL110">
        <v>124</v>
      </c>
      <c r="AM110">
        <v>126</v>
      </c>
      <c r="AN110" s="39">
        <v>-2</v>
      </c>
      <c r="XBH110" s="12" t="s">
        <v>246</v>
      </c>
      <c r="XBI110" s="12" t="s">
        <v>247</v>
      </c>
      <c r="XBJ110" s="18" t="s">
        <v>29</v>
      </c>
      <c r="XBK110" s="14">
        <v>36</v>
      </c>
      <c r="XBL110" s="20">
        <v>104</v>
      </c>
      <c r="XBM110" s="20">
        <v>9</v>
      </c>
      <c r="XBN110" s="21">
        <v>1.307877</v>
      </c>
      <c r="XBO110" s="14">
        <v>36</v>
      </c>
      <c r="XBP110" s="15">
        <v>101</v>
      </c>
      <c r="XBQ110" s="15">
        <v>9</v>
      </c>
      <c r="XBR110" s="16">
        <v>2.4480409999999999</v>
      </c>
      <c r="XBS110" s="14">
        <v>36</v>
      </c>
      <c r="XBT110" s="15">
        <v>99</v>
      </c>
      <c r="XBU110" s="15">
        <v>9</v>
      </c>
      <c r="XBV110" s="19">
        <v>2.08</v>
      </c>
      <c r="XBW110" s="14">
        <v>37</v>
      </c>
      <c r="XBX110" s="15">
        <v>96</v>
      </c>
      <c r="XBY110" s="15">
        <v>9</v>
      </c>
      <c r="XBZ110" s="19">
        <v>2.0299999999999998</v>
      </c>
      <c r="XCA110" s="14">
        <v>35</v>
      </c>
      <c r="XCB110" s="15">
        <v>9</v>
      </c>
      <c r="XCC110" s="19">
        <v>2.44</v>
      </c>
      <c r="XCD110" s="14">
        <v>38</v>
      </c>
      <c r="XCE110" s="15">
        <v>8</v>
      </c>
      <c r="XCF110" s="19">
        <v>2.12</v>
      </c>
      <c r="XCG110" s="14">
        <v>38</v>
      </c>
      <c r="XCH110" s="15">
        <v>8</v>
      </c>
      <c r="XCI110" s="19">
        <v>1.6</v>
      </c>
      <c r="XCJ110" s="14">
        <v>35</v>
      </c>
      <c r="XCK110" s="15">
        <v>8</v>
      </c>
      <c r="XCL110" s="19">
        <v>1.2</v>
      </c>
      <c r="XCM110" s="14">
        <v>37</v>
      </c>
      <c r="XCN110" s="15">
        <v>8</v>
      </c>
      <c r="XCO110" s="19">
        <v>1.6</v>
      </c>
      <c r="XEZ110" s="12" t="s">
        <v>246</v>
      </c>
      <c r="XFA110" s="12" t="s">
        <v>247</v>
      </c>
      <c r="XFB110" s="18" t="s">
        <v>29</v>
      </c>
    </row>
    <row r="111" spans="1:40 16284:16382" x14ac:dyDescent="0.25">
      <c r="A111" s="12" t="s">
        <v>420</v>
      </c>
      <c r="B111" s="12" t="s">
        <v>241</v>
      </c>
      <c r="C111" s="18" t="s">
        <v>82</v>
      </c>
      <c r="D111" s="28">
        <f>VLOOKUP($A111,'CPI Timeseries 2012 - 2020'!$A$1:$AH$181,MATCH(CONCATENATE("CPI score ",$B$2),'CPI Timeseries 2012 - 2020'!$A$1:$AH$1,0),0)</f>
        <v>36</v>
      </c>
      <c r="E111" s="28">
        <f>VLOOKUP($A111,'CPI Timeseries 2012 - 2020'!$A$1:$AH$181,MATCH(CONCATENATE("CPI score ",($B$3)),'CPI Timeseries 2012 - 2020'!$A$1:$AH$1,0),0)</f>
        <v>35</v>
      </c>
      <c r="F111" s="29">
        <f t="shared" si="2"/>
        <v>1</v>
      </c>
      <c r="G111" s="30">
        <f>VLOOKUP($A111,'CPI Timeseries 2012 - 2020'!$A$1:$AH$181,MATCH(CONCATENATE("Rank ",$B$2),'CPI Timeseries 2012 - 2020'!$A$1:$AH$1,0),0)</f>
        <v>104</v>
      </c>
      <c r="H111" s="31">
        <f>VLOOKUP($A111,'CPI Timeseries 2012 - 2020'!$A$1:$AH$181,MATCH(CONCATENATE("Rank ",($B$3)),'CPI Timeseries 2012 - 2020'!$A$1:$AH$1,0),0)</f>
        <v>106</v>
      </c>
      <c r="I111" s="34">
        <f t="shared" si="3"/>
        <v>-2</v>
      </c>
      <c r="V111" s="33" t="str">
        <v>Korea, North</v>
      </c>
      <c r="W111" s="33" t="str">
        <v>PRK</v>
      </c>
      <c r="X111" s="33" t="str">
        <v>AP</v>
      </c>
      <c r="Y111" s="33">
        <v>18</v>
      </c>
      <c r="Z111" s="33">
        <v>17</v>
      </c>
      <c r="AA111" s="39">
        <v>1</v>
      </c>
      <c r="AB111" s="33">
        <v>170</v>
      </c>
      <c r="AC111" s="33">
        <v>172</v>
      </c>
      <c r="AD111" s="39">
        <v>-2</v>
      </c>
      <c r="AF111" t="str">
        <v>Mexico</v>
      </c>
      <c r="AG111" t="str">
        <v>MEX</v>
      </c>
      <c r="AH111" t="str">
        <v>AME</v>
      </c>
      <c r="AI111">
        <v>31</v>
      </c>
      <c r="AJ111">
        <v>29</v>
      </c>
      <c r="AK111" s="39">
        <v>2</v>
      </c>
      <c r="AL111">
        <v>124</v>
      </c>
      <c r="AM111">
        <v>130</v>
      </c>
      <c r="AN111" s="39">
        <v>-6</v>
      </c>
      <c r="XBH111" s="12" t="s">
        <v>248</v>
      </c>
      <c r="XBI111" s="12" t="s">
        <v>249</v>
      </c>
      <c r="XBJ111" s="18" t="s">
        <v>29</v>
      </c>
      <c r="XBK111" s="14">
        <v>36</v>
      </c>
      <c r="XBL111" s="20">
        <v>104</v>
      </c>
      <c r="XBM111" s="20">
        <v>8</v>
      </c>
      <c r="XBN111" s="21">
        <v>1.8082180000000001</v>
      </c>
      <c r="XBO111" s="14">
        <v>37</v>
      </c>
      <c r="XBP111" s="15">
        <v>96</v>
      </c>
      <c r="XBQ111" s="15">
        <v>8</v>
      </c>
      <c r="XBR111" s="16">
        <v>2.8411339999999998</v>
      </c>
      <c r="XBS111" s="14">
        <v>33</v>
      </c>
      <c r="XBT111" s="15">
        <v>117</v>
      </c>
      <c r="XBU111" s="15">
        <v>8</v>
      </c>
      <c r="XBV111" s="19">
        <v>2.84</v>
      </c>
      <c r="XBW111" s="14">
        <v>35</v>
      </c>
      <c r="XBX111" s="15">
        <v>107</v>
      </c>
      <c r="XBY111" s="15">
        <v>8</v>
      </c>
      <c r="XBZ111" s="19">
        <v>2.78</v>
      </c>
      <c r="XCA111" s="14">
        <v>33</v>
      </c>
      <c r="XCB111" s="15">
        <v>8</v>
      </c>
      <c r="XCC111" s="19">
        <v>2.46</v>
      </c>
      <c r="XCD111" s="14">
        <v>31</v>
      </c>
      <c r="XCE111" s="15">
        <v>8</v>
      </c>
      <c r="XCF111" s="19">
        <v>2.56</v>
      </c>
      <c r="XCG111" s="14">
        <v>31</v>
      </c>
      <c r="XCH111" s="15">
        <v>8</v>
      </c>
      <c r="XCI111" s="19">
        <v>2.5499999999999998</v>
      </c>
      <c r="XCJ111" s="14">
        <v>31</v>
      </c>
      <c r="XCK111" s="15">
        <v>8</v>
      </c>
      <c r="XCL111" s="19">
        <v>2.6</v>
      </c>
      <c r="XCM111" s="14">
        <v>31</v>
      </c>
      <c r="XCN111" s="15">
        <v>8</v>
      </c>
      <c r="XCO111" s="19">
        <v>2.5</v>
      </c>
      <c r="XEZ111" s="12" t="s">
        <v>248</v>
      </c>
      <c r="XFA111" s="12" t="s">
        <v>249</v>
      </c>
      <c r="XFB111" s="18" t="s">
        <v>29</v>
      </c>
    </row>
    <row r="112" spans="1:40 16284:16382" x14ac:dyDescent="0.25">
      <c r="A112" s="12" t="s">
        <v>242</v>
      </c>
      <c r="B112" s="12" t="s">
        <v>243</v>
      </c>
      <c r="C112" s="18" t="s">
        <v>50</v>
      </c>
      <c r="D112" s="28">
        <f>VLOOKUP($A112,'CPI Timeseries 2012 - 2020'!$A$1:$AH$181,MATCH(CONCATENATE("CPI score ",$B$2),'CPI Timeseries 2012 - 2020'!$A$1:$AH$1,0),0)</f>
        <v>36</v>
      </c>
      <c r="E112" s="28">
        <f>VLOOKUP($A112,'CPI Timeseries 2012 - 2020'!$A$1:$AH$181,MATCH(CONCATENATE("CPI score ",($B$3)),'CPI Timeseries 2012 - 2020'!$A$1:$AH$1,0),0)</f>
        <v>34</v>
      </c>
      <c r="F112" s="29">
        <f t="shared" si="2"/>
        <v>2</v>
      </c>
      <c r="G112" s="30">
        <f>VLOOKUP($A112,'CPI Timeseries 2012 - 2020'!$A$1:$AH$181,MATCH(CONCATENATE("Rank ",$B$2),'CPI Timeseries 2012 - 2020'!$A$1:$AH$1,0),0)</f>
        <v>104</v>
      </c>
      <c r="H112" s="31">
        <f>VLOOKUP($A112,'CPI Timeseries 2012 - 2020'!$A$1:$AH$181,MATCH(CONCATENATE("Rank ",($B$3)),'CPI Timeseries 2012 - 2020'!$A$1:$AH$1,0),0)</f>
        <v>113</v>
      </c>
      <c r="I112" s="34">
        <f t="shared" si="3"/>
        <v>-9</v>
      </c>
      <c r="V112" s="33" t="str">
        <v>Libya</v>
      </c>
      <c r="W112" s="33" t="str">
        <v>LBY</v>
      </c>
      <c r="X112" s="33" t="str">
        <v>MENA</v>
      </c>
      <c r="Y112" s="33">
        <v>17</v>
      </c>
      <c r="Z112" s="33">
        <v>18</v>
      </c>
      <c r="AA112" s="39">
        <v>-1</v>
      </c>
      <c r="AB112" s="33">
        <v>173</v>
      </c>
      <c r="AC112" s="33">
        <v>168</v>
      </c>
      <c r="AD112" s="39">
        <v>5</v>
      </c>
      <c r="AF112" t="str">
        <v>Pakistan</v>
      </c>
      <c r="AG112" t="str">
        <v>PAK</v>
      </c>
      <c r="AH112" t="str">
        <v>AP</v>
      </c>
      <c r="AI112">
        <v>31</v>
      </c>
      <c r="AJ112">
        <v>32</v>
      </c>
      <c r="AK112" s="39">
        <v>-1</v>
      </c>
      <c r="AL112">
        <v>124</v>
      </c>
      <c r="AM112">
        <v>120</v>
      </c>
      <c r="AN112" s="39">
        <v>4</v>
      </c>
      <c r="XBH112" s="12" t="s">
        <v>250</v>
      </c>
      <c r="XBI112" s="12" t="s">
        <v>251</v>
      </c>
      <c r="XBJ112" s="18" t="s">
        <v>119</v>
      </c>
      <c r="XBK112" s="14">
        <v>35</v>
      </c>
      <c r="XBL112" s="20">
        <v>111</v>
      </c>
      <c r="XBM112" s="20">
        <v>7</v>
      </c>
      <c r="XBN112" s="21">
        <v>1.867208</v>
      </c>
      <c r="XBO112" s="14">
        <v>36</v>
      </c>
      <c r="XBP112" s="15">
        <v>101</v>
      </c>
      <c r="XBQ112" s="15">
        <v>7</v>
      </c>
      <c r="XBR112" s="16">
        <v>1.9526920000000001</v>
      </c>
      <c r="XBS112" s="14">
        <v>38</v>
      </c>
      <c r="XBT112" s="15">
        <v>89</v>
      </c>
      <c r="XBU112" s="15">
        <v>7</v>
      </c>
      <c r="XBV112" s="19">
        <v>1.86</v>
      </c>
      <c r="XBW112" s="14">
        <v>38</v>
      </c>
      <c r="XBX112" s="15">
        <v>91</v>
      </c>
      <c r="XBY112" s="15">
        <v>7</v>
      </c>
      <c r="XBZ112" s="19">
        <v>2.56</v>
      </c>
      <c r="XCA112" s="14">
        <v>39</v>
      </c>
      <c r="XCB112" s="15">
        <v>7</v>
      </c>
      <c r="XCC112" s="19">
        <v>1.7</v>
      </c>
      <c r="XCD112" s="14">
        <v>38</v>
      </c>
      <c r="XCE112" s="15">
        <v>6</v>
      </c>
      <c r="XCF112" s="19">
        <v>1.71</v>
      </c>
      <c r="XCG112" s="14">
        <v>39</v>
      </c>
      <c r="XCH112" s="15">
        <v>6</v>
      </c>
      <c r="XCI112" s="19">
        <v>1.1499999999999999</v>
      </c>
      <c r="XCJ112" s="14">
        <v>42</v>
      </c>
      <c r="XCK112" s="15">
        <v>7</v>
      </c>
      <c r="XCL112" s="19">
        <v>2.9</v>
      </c>
      <c r="XCM112" s="14">
        <v>42</v>
      </c>
      <c r="XCN112" s="15">
        <v>7</v>
      </c>
      <c r="XCO112" s="19">
        <v>2.2999999999999998</v>
      </c>
      <c r="XEZ112" s="12" t="s">
        <v>250</v>
      </c>
      <c r="XFA112" s="12" t="s">
        <v>251</v>
      </c>
      <c r="XFB112" s="18" t="s">
        <v>119</v>
      </c>
    </row>
    <row r="113" spans="1:40 16284:16382" x14ac:dyDescent="0.25">
      <c r="A113" s="12" t="s">
        <v>244</v>
      </c>
      <c r="B113" s="12" t="s">
        <v>245</v>
      </c>
      <c r="C113" s="18" t="s">
        <v>119</v>
      </c>
      <c r="D113" s="28">
        <f>VLOOKUP($A113,'CPI Timeseries 2012 - 2020'!$A$1:$AH$181,MATCH(CONCATENATE("CPI score ",$B$2),'CPI Timeseries 2012 - 2020'!$A$1:$AH$1,0),0)</f>
        <v>36</v>
      </c>
      <c r="E113" s="28">
        <f>VLOOKUP($A113,'CPI Timeseries 2012 - 2020'!$A$1:$AH$181,MATCH(CONCATENATE("CPI score ",($B$3)),'CPI Timeseries 2012 - 2020'!$A$1:$AH$1,0),0)</f>
        <v>36</v>
      </c>
      <c r="F113" s="29">
        <f t="shared" si="2"/>
        <v>0</v>
      </c>
      <c r="G113" s="30">
        <f>VLOOKUP($A113,'CPI Timeseries 2012 - 2020'!$A$1:$AH$181,MATCH(CONCATENATE("Rank ",$B$2),'CPI Timeseries 2012 - 2020'!$A$1:$AH$1,0),0)</f>
        <v>104</v>
      </c>
      <c r="H113" s="31">
        <f>VLOOKUP($A113,'CPI Timeseries 2012 - 2020'!$A$1:$AH$181,MATCH(CONCATENATE("Rank ",($B$3)),'CPI Timeseries 2012 - 2020'!$A$1:$AH$1,0),0)</f>
        <v>101</v>
      </c>
      <c r="I113" s="34">
        <f t="shared" si="3"/>
        <v>3</v>
      </c>
      <c r="V113" s="33" t="str">
        <v>Venezuela</v>
      </c>
      <c r="W113" s="33" t="str">
        <v>VEN</v>
      </c>
      <c r="X113" s="33" t="str">
        <v>AME</v>
      </c>
      <c r="Y113" s="33">
        <v>15</v>
      </c>
      <c r="Z113" s="33">
        <v>16</v>
      </c>
      <c r="AA113" s="39">
        <v>-1</v>
      </c>
      <c r="AB113" s="33">
        <v>176</v>
      </c>
      <c r="AC113" s="33">
        <v>173</v>
      </c>
      <c r="AD113" s="39">
        <v>3</v>
      </c>
      <c r="AF113" t="str">
        <v>Azerbaijan</v>
      </c>
      <c r="AG113" t="str">
        <v>AZE</v>
      </c>
      <c r="AH113" t="str">
        <v>ECA</v>
      </c>
      <c r="AI113">
        <v>30</v>
      </c>
      <c r="AJ113">
        <v>30</v>
      </c>
      <c r="AK113" s="39">
        <v>0</v>
      </c>
      <c r="AL113">
        <v>129</v>
      </c>
      <c r="AM113">
        <v>126</v>
      </c>
      <c r="AN113" s="39">
        <v>3</v>
      </c>
      <c r="XBH113" s="12" t="s">
        <v>252</v>
      </c>
      <c r="XBI113" s="12" t="s">
        <v>253</v>
      </c>
      <c r="XBJ113" s="18" t="s">
        <v>29</v>
      </c>
      <c r="XBK113" s="14">
        <v>35</v>
      </c>
      <c r="XBL113" s="20">
        <v>111</v>
      </c>
      <c r="XBM113" s="20">
        <v>9</v>
      </c>
      <c r="XBN113" s="21">
        <v>0.70916749999999995</v>
      </c>
      <c r="XBO113" s="14">
        <v>35</v>
      </c>
      <c r="XBP113" s="15">
        <v>106</v>
      </c>
      <c r="XBQ113" s="15">
        <v>9</v>
      </c>
      <c r="XBR113" s="16">
        <v>1.887561</v>
      </c>
      <c r="XBS113" s="14">
        <v>37</v>
      </c>
      <c r="XBT113" s="15">
        <v>93</v>
      </c>
      <c r="XBU113" s="15">
        <v>9</v>
      </c>
      <c r="XBV113" s="19">
        <v>1.94</v>
      </c>
      <c r="XBW113" s="14">
        <v>36</v>
      </c>
      <c r="XBX113" s="15">
        <v>103</v>
      </c>
      <c r="XBY113" s="15">
        <v>9</v>
      </c>
      <c r="XBZ113" s="19">
        <v>1.4</v>
      </c>
      <c r="XCA113" s="14">
        <v>38</v>
      </c>
      <c r="XCB113" s="15">
        <v>9</v>
      </c>
      <c r="XCC113" s="19">
        <v>1.7</v>
      </c>
      <c r="XCD113" s="14">
        <v>39</v>
      </c>
      <c r="XCE113" s="15">
        <v>8</v>
      </c>
      <c r="XCF113" s="19">
        <v>1.76</v>
      </c>
      <c r="XCG113" s="14">
        <v>39</v>
      </c>
      <c r="XCH113" s="15">
        <v>7</v>
      </c>
      <c r="XCI113" s="19">
        <v>2.13</v>
      </c>
      <c r="XCJ113" s="14">
        <v>38</v>
      </c>
      <c r="XCK113" s="15">
        <v>7</v>
      </c>
      <c r="XCL113" s="19">
        <v>2.2000000000000002</v>
      </c>
      <c r="XCM113" s="14">
        <v>36</v>
      </c>
      <c r="XCN113" s="15">
        <v>7</v>
      </c>
      <c r="XCO113" s="19">
        <v>2.6</v>
      </c>
      <c r="XEZ113" s="12" t="s">
        <v>252</v>
      </c>
      <c r="XFA113" s="12" t="s">
        <v>253</v>
      </c>
      <c r="XFB113" s="18" t="s">
        <v>29</v>
      </c>
    </row>
    <row r="114" spans="1:40 16284:16382" x14ac:dyDescent="0.25">
      <c r="A114" s="12" t="s">
        <v>246</v>
      </c>
      <c r="B114" s="12" t="s">
        <v>247</v>
      </c>
      <c r="C114" s="18" t="s">
        <v>29</v>
      </c>
      <c r="D114" s="28">
        <f>VLOOKUP($A114,'CPI Timeseries 2012 - 2020'!$A$1:$AH$181,MATCH(CONCATENATE("CPI score ",$B$2),'CPI Timeseries 2012 - 2020'!$A$1:$AH$1,0),0)</f>
        <v>36</v>
      </c>
      <c r="E114" s="28">
        <f>VLOOKUP($A114,'CPI Timeseries 2012 - 2020'!$A$1:$AH$181,MATCH(CONCATENATE("CPI score ",($B$3)),'CPI Timeseries 2012 - 2020'!$A$1:$AH$1,0),0)</f>
        <v>36</v>
      </c>
      <c r="F114" s="29">
        <f t="shared" si="2"/>
        <v>0</v>
      </c>
      <c r="G114" s="30">
        <f>VLOOKUP($A114,'CPI Timeseries 2012 - 2020'!$A$1:$AH$181,MATCH(CONCATENATE("Rank ",$B$2),'CPI Timeseries 2012 - 2020'!$A$1:$AH$1,0),0)</f>
        <v>104</v>
      </c>
      <c r="H114" s="31">
        <f>VLOOKUP($A114,'CPI Timeseries 2012 - 2020'!$A$1:$AH$181,MATCH(CONCATENATE("Rank ",($B$3)),'CPI Timeseries 2012 - 2020'!$A$1:$AH$1,0),0)</f>
        <v>101</v>
      </c>
      <c r="I114" s="34">
        <f t="shared" si="3"/>
        <v>3</v>
      </c>
      <c r="V114" s="33" t="str">
        <v>Syria</v>
      </c>
      <c r="W114" s="33" t="str">
        <v>SYR</v>
      </c>
      <c r="X114" s="33" t="str">
        <v>MENA</v>
      </c>
      <c r="Y114" s="33">
        <v>14</v>
      </c>
      <c r="Z114" s="33">
        <v>13</v>
      </c>
      <c r="AA114" s="39">
        <v>1</v>
      </c>
      <c r="AB114" s="33">
        <v>178</v>
      </c>
      <c r="AC114" s="33">
        <v>178</v>
      </c>
      <c r="AD114" s="39">
        <v>0</v>
      </c>
      <c r="AF114" t="str">
        <v>Gabon</v>
      </c>
      <c r="AG114" t="str">
        <v>GAB</v>
      </c>
      <c r="AH114" t="str">
        <v>SSA</v>
      </c>
      <c r="AI114">
        <v>30</v>
      </c>
      <c r="AJ114">
        <v>31</v>
      </c>
      <c r="AK114" s="39">
        <v>-1</v>
      </c>
      <c r="AL114">
        <v>129</v>
      </c>
      <c r="AM114">
        <v>123</v>
      </c>
      <c r="AN114" s="39">
        <v>6</v>
      </c>
      <c r="XBH114" s="12" t="s">
        <v>254</v>
      </c>
      <c r="XBI114" s="12" t="s">
        <v>255</v>
      </c>
      <c r="XBJ114" s="18" t="s">
        <v>119</v>
      </c>
      <c r="XBK114" s="14">
        <v>35</v>
      </c>
      <c r="XBL114" s="20">
        <v>111</v>
      </c>
      <c r="XBM114" s="20">
        <v>7</v>
      </c>
      <c r="XBN114" s="21">
        <v>2.44184</v>
      </c>
      <c r="XBO114" s="14">
        <v>35</v>
      </c>
      <c r="XBP114" s="15">
        <v>106</v>
      </c>
      <c r="XBQ114" s="15">
        <v>7</v>
      </c>
      <c r="XBR114" s="16">
        <v>3.5627399999999998</v>
      </c>
      <c r="XBS114" s="14">
        <v>37</v>
      </c>
      <c r="XBT114" s="15">
        <v>93</v>
      </c>
      <c r="XBU114" s="15">
        <v>7</v>
      </c>
      <c r="XBV114" s="19">
        <v>3.38</v>
      </c>
      <c r="XBW114" s="14">
        <v>35</v>
      </c>
      <c r="XBX114" s="15">
        <v>107</v>
      </c>
      <c r="XBY114" s="15">
        <v>6</v>
      </c>
      <c r="XBZ114" s="19">
        <v>4.49</v>
      </c>
      <c r="XCA114" s="14">
        <v>37</v>
      </c>
      <c r="XCB114" s="15">
        <v>7</v>
      </c>
      <c r="XCC114" s="19">
        <v>4.97</v>
      </c>
      <c r="XCD114" s="14">
        <v>42</v>
      </c>
      <c r="XCE114" s="15">
        <v>6</v>
      </c>
      <c r="XCF114" s="19">
        <v>5.27</v>
      </c>
      <c r="XCG114" s="14">
        <v>45</v>
      </c>
      <c r="XCH114" s="15">
        <v>6</v>
      </c>
      <c r="XCI114" s="19">
        <v>5.92</v>
      </c>
      <c r="XCJ114" s="14">
        <v>44</v>
      </c>
      <c r="XCK114" s="15">
        <v>6</v>
      </c>
      <c r="XCL114" s="19">
        <v>5</v>
      </c>
      <c r="XCM114" s="14">
        <v>43</v>
      </c>
      <c r="XCN114" s="15">
        <v>6</v>
      </c>
      <c r="XCO114" s="19">
        <v>4.7</v>
      </c>
      <c r="XEZ114" s="12" t="s">
        <v>254</v>
      </c>
      <c r="XFA114" s="12" t="s">
        <v>255</v>
      </c>
      <c r="XFB114" s="18" t="s">
        <v>119</v>
      </c>
    </row>
    <row r="115" spans="1:40 16284:16382" x14ac:dyDescent="0.25">
      <c r="A115" s="12" t="s">
        <v>248</v>
      </c>
      <c r="B115" s="12" t="s">
        <v>249</v>
      </c>
      <c r="C115" s="18" t="s">
        <v>29</v>
      </c>
      <c r="D115" s="28">
        <f>VLOOKUP($A115,'CPI Timeseries 2012 - 2020'!$A$1:$AH$181,MATCH(CONCATENATE("CPI score ",$B$2),'CPI Timeseries 2012 - 2020'!$A$1:$AH$1,0),0)</f>
        <v>36</v>
      </c>
      <c r="E115" s="28">
        <f>VLOOKUP($A115,'CPI Timeseries 2012 - 2020'!$A$1:$AH$181,MATCH(CONCATENATE("CPI score ",($B$3)),'CPI Timeseries 2012 - 2020'!$A$1:$AH$1,0),0)</f>
        <v>37</v>
      </c>
      <c r="F115" s="29">
        <f t="shared" si="2"/>
        <v>-1</v>
      </c>
      <c r="G115" s="30">
        <f>VLOOKUP($A115,'CPI Timeseries 2012 - 2020'!$A$1:$AH$181,MATCH(CONCATENATE("Rank ",$B$2),'CPI Timeseries 2012 - 2020'!$A$1:$AH$1,0),0)</f>
        <v>104</v>
      </c>
      <c r="H115" s="31">
        <f>VLOOKUP($A115,'CPI Timeseries 2012 - 2020'!$A$1:$AH$181,MATCH(CONCATENATE("Rank ",($B$3)),'CPI Timeseries 2012 - 2020'!$A$1:$AH$1,0),0)</f>
        <v>96</v>
      </c>
      <c r="I115" s="34">
        <f t="shared" si="3"/>
        <v>8</v>
      </c>
      <c r="V115" s="33" t="str">
        <v>Somalia</v>
      </c>
      <c r="W115" s="33" t="str">
        <v>SOM</v>
      </c>
      <c r="X115" s="33" t="str">
        <v>SSA</v>
      </c>
      <c r="Y115" s="33">
        <v>12</v>
      </c>
      <c r="Z115" s="33">
        <v>9</v>
      </c>
      <c r="AA115" s="39">
        <v>3</v>
      </c>
      <c r="AB115" s="33">
        <v>179</v>
      </c>
      <c r="AC115" s="33">
        <v>180</v>
      </c>
      <c r="AD115" s="39">
        <v>-1</v>
      </c>
      <c r="AF115" t="str">
        <v>Malawi</v>
      </c>
      <c r="AG115" t="str">
        <v>MWI</v>
      </c>
      <c r="AH115" t="str">
        <v>SSA</v>
      </c>
      <c r="AI115">
        <v>30</v>
      </c>
      <c r="AJ115">
        <v>31</v>
      </c>
      <c r="AK115" s="39">
        <v>-1</v>
      </c>
      <c r="AL115">
        <v>129</v>
      </c>
      <c r="AM115">
        <v>123</v>
      </c>
      <c r="AN115" s="39">
        <v>6</v>
      </c>
      <c r="XBH115" s="12" t="s">
        <v>256</v>
      </c>
      <c r="XBI115" s="12" t="s">
        <v>257</v>
      </c>
      <c r="XBJ115" s="18" t="s">
        <v>50</v>
      </c>
      <c r="XBK115" s="14">
        <v>35</v>
      </c>
      <c r="XBL115" s="20">
        <v>111</v>
      </c>
      <c r="XBM115" s="20">
        <v>7</v>
      </c>
      <c r="XBN115" s="21">
        <v>0.76900769999999996</v>
      </c>
      <c r="XBO115" s="14">
        <v>36</v>
      </c>
      <c r="XBP115" s="15">
        <v>101</v>
      </c>
      <c r="XBQ115" s="15">
        <v>7</v>
      </c>
      <c r="XBR115" s="16">
        <v>1.3744190000000001</v>
      </c>
      <c r="XBS115" s="14">
        <v>37</v>
      </c>
      <c r="XBT115" s="15">
        <v>93</v>
      </c>
      <c r="XBU115" s="15">
        <v>7</v>
      </c>
      <c r="XBV115" s="19">
        <v>1.76</v>
      </c>
      <c r="XBW115" s="14">
        <v>37</v>
      </c>
      <c r="XBX115" s="15">
        <v>96</v>
      </c>
      <c r="XBY115" s="15">
        <v>7</v>
      </c>
      <c r="XBZ115" s="19">
        <v>1.79</v>
      </c>
      <c r="XCA115" s="14">
        <v>38</v>
      </c>
      <c r="XCB115" s="15">
        <v>6</v>
      </c>
      <c r="XCC115" s="19">
        <v>2.29</v>
      </c>
      <c r="XCD115" s="14">
        <v>39</v>
      </c>
      <c r="XCE115" s="15">
        <v>6</v>
      </c>
      <c r="XCF115" s="19">
        <v>3.01</v>
      </c>
      <c r="XCG115" s="14">
        <v>37</v>
      </c>
      <c r="XCH115" s="15">
        <v>6</v>
      </c>
      <c r="XCI115" s="19">
        <v>3.49</v>
      </c>
      <c r="XCJ115" s="14">
        <v>35</v>
      </c>
      <c r="XCK115" s="15">
        <v>6</v>
      </c>
      <c r="XCL115" s="19">
        <v>2.2000000000000002</v>
      </c>
      <c r="XCM115" s="14">
        <v>38</v>
      </c>
      <c r="XCN115" s="15">
        <v>6</v>
      </c>
      <c r="XCO115" s="19">
        <v>3.1</v>
      </c>
      <c r="XEZ115" s="12" t="s">
        <v>256</v>
      </c>
      <c r="XFA115" s="12" t="s">
        <v>257</v>
      </c>
      <c r="XFB115" s="18" t="s">
        <v>50</v>
      </c>
    </row>
    <row r="116" spans="1:40 16284:16382" x14ac:dyDescent="0.25">
      <c r="A116" s="12" t="s">
        <v>250</v>
      </c>
      <c r="B116" s="12" t="s">
        <v>251</v>
      </c>
      <c r="C116" s="18" t="s">
        <v>119</v>
      </c>
      <c r="D116" s="28">
        <f>VLOOKUP($A116,'CPI Timeseries 2012 - 2020'!$A$1:$AH$181,MATCH(CONCATENATE("CPI score ",$B$2),'CPI Timeseries 2012 - 2020'!$A$1:$AH$1,0),0)</f>
        <v>35</v>
      </c>
      <c r="E116" s="28">
        <f>VLOOKUP($A116,'CPI Timeseries 2012 - 2020'!$A$1:$AH$181,MATCH(CONCATENATE("CPI score ",($B$3)),'CPI Timeseries 2012 - 2020'!$A$1:$AH$1,0),0)</f>
        <v>36</v>
      </c>
      <c r="F116" s="29">
        <f t="shared" si="2"/>
        <v>-1</v>
      </c>
      <c r="G116" s="30">
        <f>VLOOKUP($A116,'CPI Timeseries 2012 - 2020'!$A$1:$AH$181,MATCH(CONCATENATE("Rank ",$B$2),'CPI Timeseries 2012 - 2020'!$A$1:$AH$1,0),0)</f>
        <v>111</v>
      </c>
      <c r="H116" s="31">
        <f>VLOOKUP($A116,'CPI Timeseries 2012 - 2020'!$A$1:$AH$181,MATCH(CONCATENATE("Rank ",($B$3)),'CPI Timeseries 2012 - 2020'!$A$1:$AH$1,0),0)</f>
        <v>101</v>
      </c>
      <c r="I116" s="34">
        <f t="shared" si="3"/>
        <v>10</v>
      </c>
      <c r="AA116" s="39"/>
      <c r="AD116" s="39"/>
      <c r="AF116" t="str">
        <v>Mali</v>
      </c>
      <c r="AG116" t="str">
        <v>MLI</v>
      </c>
      <c r="AH116" t="str">
        <v>SSA</v>
      </c>
      <c r="AI116">
        <v>30</v>
      </c>
      <c r="AJ116">
        <v>29</v>
      </c>
      <c r="AK116" s="39">
        <v>1</v>
      </c>
      <c r="AL116">
        <v>129</v>
      </c>
      <c r="AM116">
        <v>130</v>
      </c>
      <c r="AN116" s="39">
        <v>-1</v>
      </c>
      <c r="XBH116" s="12" t="s">
        <v>258</v>
      </c>
      <c r="XBI116" s="12" t="s">
        <v>259</v>
      </c>
      <c r="XBJ116" s="18" t="s">
        <v>119</v>
      </c>
      <c r="XBK116" s="14">
        <v>34</v>
      </c>
      <c r="XBL116" s="20">
        <v>115</v>
      </c>
      <c r="XBM116" s="20">
        <v>9</v>
      </c>
      <c r="XBN116" s="21">
        <v>1.237908</v>
      </c>
      <c r="XBO116" s="14">
        <v>32</v>
      </c>
      <c r="XBP116" s="15">
        <v>120</v>
      </c>
      <c r="XBQ116" s="15">
        <v>9</v>
      </c>
      <c r="XBR116" s="16">
        <v>2.3952279999999999</v>
      </c>
      <c r="XBS116" s="14">
        <v>33</v>
      </c>
      <c r="XBT116" s="15">
        <v>117</v>
      </c>
      <c r="XBU116" s="15">
        <v>9</v>
      </c>
      <c r="XBV116" s="19">
        <v>2.13</v>
      </c>
      <c r="XBW116" s="14">
        <v>31</v>
      </c>
      <c r="XBX116" s="15">
        <v>122</v>
      </c>
      <c r="XBY116" s="15">
        <v>9</v>
      </c>
      <c r="XBZ116" s="19">
        <v>1.54</v>
      </c>
      <c r="XCA116" s="14">
        <v>30</v>
      </c>
      <c r="XCB116" s="15">
        <v>9</v>
      </c>
      <c r="XCC116" s="19">
        <v>2.1800000000000002</v>
      </c>
      <c r="XCD116" s="14">
        <v>33</v>
      </c>
      <c r="XCE116" s="15">
        <v>8</v>
      </c>
      <c r="XCF116" s="19">
        <v>2.88</v>
      </c>
      <c r="XCG116" s="14">
        <v>35</v>
      </c>
      <c r="XCH116" s="15">
        <v>8</v>
      </c>
      <c r="XCI116" s="19">
        <v>2.7</v>
      </c>
      <c r="XCJ116" s="14">
        <v>35</v>
      </c>
      <c r="XCK116" s="15">
        <v>8</v>
      </c>
      <c r="XCL116" s="19">
        <v>2.8</v>
      </c>
      <c r="XCM116" s="14">
        <v>36</v>
      </c>
      <c r="XCN116" s="15">
        <v>8</v>
      </c>
      <c r="XCO116" s="19">
        <v>2.6</v>
      </c>
      <c r="XEZ116" s="12" t="s">
        <v>258</v>
      </c>
      <c r="XFA116" s="12" t="s">
        <v>259</v>
      </c>
      <c r="XFB116" s="18" t="s">
        <v>119</v>
      </c>
    </row>
    <row r="117" spans="1:40 16284:16382" x14ac:dyDescent="0.25">
      <c r="A117" s="12" t="s">
        <v>252</v>
      </c>
      <c r="B117" s="12" t="s">
        <v>253</v>
      </c>
      <c r="C117" s="18" t="s">
        <v>29</v>
      </c>
      <c r="D117" s="28">
        <f>VLOOKUP($A117,'CPI Timeseries 2012 - 2020'!$A$1:$AH$181,MATCH(CONCATENATE("CPI score ",$B$2),'CPI Timeseries 2012 - 2020'!$A$1:$AH$1,0),0)</f>
        <v>35</v>
      </c>
      <c r="E117" s="28">
        <f>VLOOKUP($A117,'CPI Timeseries 2012 - 2020'!$A$1:$AH$181,MATCH(CONCATENATE("CPI score ",($B$3)),'CPI Timeseries 2012 - 2020'!$A$1:$AH$1,0),0)</f>
        <v>35</v>
      </c>
      <c r="F117" s="29">
        <f t="shared" si="2"/>
        <v>0</v>
      </c>
      <c r="G117" s="30">
        <f>VLOOKUP($A117,'CPI Timeseries 2012 - 2020'!$A$1:$AH$181,MATCH(CONCATENATE("Rank ",$B$2),'CPI Timeseries 2012 - 2020'!$A$1:$AH$1,0),0)</f>
        <v>111</v>
      </c>
      <c r="H117" s="31">
        <f>VLOOKUP($A117,'CPI Timeseries 2012 - 2020'!$A$1:$AH$181,MATCH(CONCATENATE("Rank ",($B$3)),'CPI Timeseries 2012 - 2020'!$A$1:$AH$1,0),0)</f>
        <v>106</v>
      </c>
      <c r="I117" s="34">
        <f t="shared" si="3"/>
        <v>5</v>
      </c>
      <c r="AA117" s="39"/>
      <c r="AD117" s="39"/>
      <c r="AF117" t="str">
        <v>Russia</v>
      </c>
      <c r="AG117" t="str">
        <v>RUS</v>
      </c>
      <c r="AH117" t="str">
        <v>ECA</v>
      </c>
      <c r="AI117">
        <v>30</v>
      </c>
      <c r="AJ117">
        <v>28</v>
      </c>
      <c r="AK117" s="39">
        <v>2</v>
      </c>
      <c r="AL117">
        <v>129</v>
      </c>
      <c r="AM117">
        <v>137</v>
      </c>
      <c r="AN117" s="39">
        <v>-8</v>
      </c>
      <c r="XBH117" s="12" t="s">
        <v>260</v>
      </c>
      <c r="XBI117" s="12" t="s">
        <v>261</v>
      </c>
      <c r="XBJ117" s="18" t="s">
        <v>29</v>
      </c>
      <c r="XBK117" s="14">
        <v>34</v>
      </c>
      <c r="XBL117" s="20">
        <v>115</v>
      </c>
      <c r="XBM117" s="20">
        <v>9</v>
      </c>
      <c r="XBN117" s="21">
        <v>0.92003659999999998</v>
      </c>
      <c r="XBO117" s="14">
        <v>34</v>
      </c>
      <c r="XBP117" s="15">
        <v>113</v>
      </c>
      <c r="XBQ117" s="15">
        <v>9</v>
      </c>
      <c r="XBR117" s="16">
        <v>1.585877</v>
      </c>
      <c r="XBS117" s="14">
        <v>36</v>
      </c>
      <c r="XBT117" s="15">
        <v>99</v>
      </c>
      <c r="XBU117" s="15">
        <v>9</v>
      </c>
      <c r="XBV117" s="19">
        <v>1.55</v>
      </c>
      <c r="XBW117" s="14">
        <v>34</v>
      </c>
      <c r="XBX117" s="15">
        <v>111</v>
      </c>
      <c r="XBY117" s="15">
        <v>9</v>
      </c>
      <c r="XBZ117" s="19">
        <v>1.9</v>
      </c>
      <c r="XCA117" s="14">
        <v>35</v>
      </c>
      <c r="XCB117" s="15">
        <v>9</v>
      </c>
      <c r="XCC117" s="19">
        <v>1.58</v>
      </c>
      <c r="XCD117" s="14">
        <v>35</v>
      </c>
      <c r="XCE117" s="15">
        <v>8</v>
      </c>
      <c r="XCF117" s="19">
        <v>1.92</v>
      </c>
      <c r="XCG117" s="14">
        <v>38</v>
      </c>
      <c r="XCH117" s="15">
        <v>8</v>
      </c>
      <c r="XCI117" s="19">
        <v>1.84</v>
      </c>
      <c r="XCJ117" s="14">
        <v>36</v>
      </c>
      <c r="XCK117" s="15">
        <v>9</v>
      </c>
      <c r="XCL117" s="19">
        <v>2.5</v>
      </c>
      <c r="XCM117" s="14">
        <v>34</v>
      </c>
      <c r="XCN117" s="15">
        <v>9</v>
      </c>
      <c r="XCO117" s="19">
        <v>2.2000000000000002</v>
      </c>
      <c r="XEZ117" s="12" t="s">
        <v>260</v>
      </c>
      <c r="XFA117" s="12" t="s">
        <v>261</v>
      </c>
      <c r="XFB117" s="18" t="s">
        <v>29</v>
      </c>
    </row>
    <row r="118" spans="1:40 16284:16382" x14ac:dyDescent="0.25">
      <c r="A118" s="12" t="s">
        <v>254</v>
      </c>
      <c r="B118" s="12" t="s">
        <v>255</v>
      </c>
      <c r="C118" s="18" t="s">
        <v>119</v>
      </c>
      <c r="D118" s="28">
        <f>VLOOKUP($A118,'CPI Timeseries 2012 - 2020'!$A$1:$AH$181,MATCH(CONCATENATE("CPI score ",$B$2),'CPI Timeseries 2012 - 2020'!$A$1:$AH$1,0),0)</f>
        <v>35</v>
      </c>
      <c r="E118" s="28">
        <f>VLOOKUP($A118,'CPI Timeseries 2012 - 2020'!$A$1:$AH$181,MATCH(CONCATENATE("CPI score ",($B$3)),'CPI Timeseries 2012 - 2020'!$A$1:$AH$1,0),0)</f>
        <v>35</v>
      </c>
      <c r="F118" s="29">
        <f t="shared" si="2"/>
        <v>0</v>
      </c>
      <c r="G118" s="30">
        <f>VLOOKUP($A118,'CPI Timeseries 2012 - 2020'!$A$1:$AH$181,MATCH(CONCATENATE("Rank ",$B$2),'CPI Timeseries 2012 - 2020'!$A$1:$AH$1,0),0)</f>
        <v>111</v>
      </c>
      <c r="H118" s="31">
        <f>VLOOKUP($A118,'CPI Timeseries 2012 - 2020'!$A$1:$AH$181,MATCH(CONCATENATE("Rank ",($B$3)),'CPI Timeseries 2012 - 2020'!$A$1:$AH$1,0),0)</f>
        <v>106</v>
      </c>
      <c r="I118" s="34">
        <f t="shared" si="3"/>
        <v>5</v>
      </c>
      <c r="AA118" s="39"/>
      <c r="AD118" s="39"/>
      <c r="AF118" t="str">
        <v>Laos</v>
      </c>
      <c r="AG118" t="str">
        <v>LAO</v>
      </c>
      <c r="AH118" t="str">
        <v>AP</v>
      </c>
      <c r="AI118">
        <v>29</v>
      </c>
      <c r="AJ118">
        <v>29</v>
      </c>
      <c r="AK118" s="39">
        <v>0</v>
      </c>
      <c r="AL118">
        <v>134</v>
      </c>
      <c r="AM118">
        <v>130</v>
      </c>
      <c r="AN118" s="39">
        <v>4</v>
      </c>
      <c r="XBH118" s="12" t="s">
        <v>262</v>
      </c>
      <c r="XBI118" s="12" t="s">
        <v>263</v>
      </c>
      <c r="XBJ118" s="18" t="s">
        <v>69</v>
      </c>
      <c r="XBK118" s="14">
        <v>33</v>
      </c>
      <c r="XBL118" s="20">
        <v>117</v>
      </c>
      <c r="XBM118" s="20">
        <v>7</v>
      </c>
      <c r="XBN118" s="21">
        <v>3.6817359999999999</v>
      </c>
      <c r="XBO118" s="14">
        <v>35</v>
      </c>
      <c r="XBP118" s="15">
        <v>106</v>
      </c>
      <c r="XBQ118" s="15">
        <v>7</v>
      </c>
      <c r="XBR118" s="16">
        <v>4.8634329999999997</v>
      </c>
      <c r="XBS118" s="14">
        <v>35</v>
      </c>
      <c r="XBT118" s="15">
        <v>105</v>
      </c>
      <c r="XBU118" s="15">
        <v>7</v>
      </c>
      <c r="XBV118" s="19">
        <v>4.59</v>
      </c>
      <c r="XBW118" s="14">
        <v>32</v>
      </c>
      <c r="XBX118" s="15">
        <v>117</v>
      </c>
      <c r="XBY118" s="15">
        <v>7</v>
      </c>
      <c r="XBZ118" s="19">
        <v>4.04</v>
      </c>
      <c r="XCA118" s="14">
        <v>34</v>
      </c>
      <c r="XCB118" s="15">
        <v>6</v>
      </c>
      <c r="XCC118" s="19">
        <v>2.72</v>
      </c>
      <c r="XCD118" s="14">
        <v>36</v>
      </c>
      <c r="XCE118" s="15">
        <v>6</v>
      </c>
      <c r="XCF118" s="19">
        <v>2.4700000000000002</v>
      </c>
      <c r="XCG118" s="14">
        <v>37</v>
      </c>
      <c r="XCH118" s="15">
        <v>6</v>
      </c>
      <c r="XCI118" s="19">
        <v>2.91</v>
      </c>
      <c r="XCJ118" s="14">
        <v>32</v>
      </c>
      <c r="XCK118" s="15">
        <v>7</v>
      </c>
      <c r="XCL118" s="19">
        <v>3.1</v>
      </c>
      <c r="XCM118" s="14">
        <v>32</v>
      </c>
      <c r="XCN118" s="15">
        <v>7</v>
      </c>
      <c r="XCO118" s="19">
        <v>3.1</v>
      </c>
      <c r="XEZ118" s="12" t="s">
        <v>262</v>
      </c>
      <c r="XFA118" s="12" t="s">
        <v>263</v>
      </c>
      <c r="XFB118" s="18" t="s">
        <v>69</v>
      </c>
    </row>
    <row r="119" spans="1:40 16284:16382" x14ac:dyDescent="0.25">
      <c r="A119" s="12" t="s">
        <v>256</v>
      </c>
      <c r="B119" s="12" t="s">
        <v>257</v>
      </c>
      <c r="C119" s="18" t="s">
        <v>50</v>
      </c>
      <c r="D119" s="28">
        <f>VLOOKUP($A119,'CPI Timeseries 2012 - 2020'!$A$1:$AH$181,MATCH(CONCATENATE("CPI score ",$B$2),'CPI Timeseries 2012 - 2020'!$A$1:$AH$1,0),0)</f>
        <v>35</v>
      </c>
      <c r="E119" s="28">
        <f>VLOOKUP($A119,'CPI Timeseries 2012 - 2020'!$A$1:$AH$181,MATCH(CONCATENATE("CPI score ",($B$3)),'CPI Timeseries 2012 - 2020'!$A$1:$AH$1,0),0)</f>
        <v>36</v>
      </c>
      <c r="F119" s="29">
        <f t="shared" si="2"/>
        <v>-1</v>
      </c>
      <c r="G119" s="30">
        <f>VLOOKUP($A119,'CPI Timeseries 2012 - 2020'!$A$1:$AH$181,MATCH(CONCATENATE("Rank ",$B$2),'CPI Timeseries 2012 - 2020'!$A$1:$AH$1,0),0)</f>
        <v>111</v>
      </c>
      <c r="H119" s="31">
        <f>VLOOKUP($A119,'CPI Timeseries 2012 - 2020'!$A$1:$AH$181,MATCH(CONCATENATE("Rank ",($B$3)),'CPI Timeseries 2012 - 2020'!$A$1:$AH$1,0),0)</f>
        <v>101</v>
      </c>
      <c r="I119" s="34">
        <f t="shared" si="3"/>
        <v>10</v>
      </c>
      <c r="AA119" s="39"/>
      <c r="AD119" s="39"/>
      <c r="AF119" t="str">
        <v>Mauritania</v>
      </c>
      <c r="AG119" t="str">
        <v>MRT</v>
      </c>
      <c r="AH119" t="str">
        <v>SSA</v>
      </c>
      <c r="AI119">
        <v>29</v>
      </c>
      <c r="AJ119">
        <v>28</v>
      </c>
      <c r="AK119" s="39">
        <v>1</v>
      </c>
      <c r="AL119">
        <v>134</v>
      </c>
      <c r="AM119">
        <v>137</v>
      </c>
      <c r="AN119" s="39">
        <v>-3</v>
      </c>
      <c r="XBH119" s="12" t="s">
        <v>264</v>
      </c>
      <c r="XBI119" s="12" t="s">
        <v>265</v>
      </c>
      <c r="XBJ119" s="18" t="s">
        <v>82</v>
      </c>
      <c r="XBK119" s="14">
        <v>33</v>
      </c>
      <c r="XBL119" s="20">
        <v>117</v>
      </c>
      <c r="XBM119" s="20">
        <v>4</v>
      </c>
      <c r="XBN119" s="21">
        <v>4.9316399999999998</v>
      </c>
      <c r="XBO119" s="14">
        <v>34</v>
      </c>
      <c r="XBP119" s="15">
        <v>113</v>
      </c>
      <c r="XBQ119" s="15">
        <v>4</v>
      </c>
      <c r="XBR119" s="16">
        <v>6.0758640000000002</v>
      </c>
      <c r="XBS119" s="14">
        <v>38</v>
      </c>
      <c r="XBT119" s="15">
        <v>89</v>
      </c>
      <c r="XBU119" s="15">
        <v>3</v>
      </c>
      <c r="XBV119" s="19">
        <v>4.4800000000000004</v>
      </c>
      <c r="XBW119" s="14">
        <v>39</v>
      </c>
      <c r="XBX119" s="15">
        <v>85</v>
      </c>
      <c r="XBY119" s="15">
        <v>3</v>
      </c>
      <c r="XBZ119" s="19">
        <v>5.81</v>
      </c>
      <c r="XCA119" s="14"/>
      <c r="XCB119" s="15"/>
      <c r="XCC119" s="19"/>
      <c r="XCD119" s="14"/>
      <c r="XCE119" s="15"/>
      <c r="XCF119" s="19"/>
      <c r="XCG119" s="14">
        <v>43</v>
      </c>
      <c r="XCH119" s="15">
        <v>3</v>
      </c>
      <c r="XCI119" s="19">
        <v>2.98</v>
      </c>
      <c r="XCJ119" s="14">
        <v>39</v>
      </c>
      <c r="XCK119" s="15">
        <v>4</v>
      </c>
      <c r="XCL119" s="19">
        <v>1.8</v>
      </c>
      <c r="XCM119" s="14">
        <v>37</v>
      </c>
      <c r="XCN119" s="15">
        <v>4</v>
      </c>
      <c r="XCO119" s="19">
        <v>2.1</v>
      </c>
      <c r="XEZ119" s="12" t="s">
        <v>264</v>
      </c>
      <c r="XFA119" s="12" t="s">
        <v>265</v>
      </c>
      <c r="XFB119" s="18" t="s">
        <v>82</v>
      </c>
    </row>
    <row r="120" spans="1:40 16284:16382" x14ac:dyDescent="0.25">
      <c r="A120" s="12" t="s">
        <v>258</v>
      </c>
      <c r="B120" s="12" t="s">
        <v>259</v>
      </c>
      <c r="C120" s="18" t="s">
        <v>119</v>
      </c>
      <c r="D120" s="28">
        <f>VLOOKUP($A120,'CPI Timeseries 2012 - 2020'!$A$1:$AH$181,MATCH(CONCATENATE("CPI score ",$B$2),'CPI Timeseries 2012 - 2020'!$A$1:$AH$1,0),0)</f>
        <v>34</v>
      </c>
      <c r="E120" s="28">
        <f>VLOOKUP($A120,'CPI Timeseries 2012 - 2020'!$A$1:$AH$181,MATCH(CONCATENATE("CPI score ",($B$3)),'CPI Timeseries 2012 - 2020'!$A$1:$AH$1,0),0)</f>
        <v>32</v>
      </c>
      <c r="F120" s="29">
        <f t="shared" si="2"/>
        <v>2</v>
      </c>
      <c r="G120" s="30">
        <f>VLOOKUP($A120,'CPI Timeseries 2012 - 2020'!$A$1:$AH$181,MATCH(CONCATENATE("Rank ",$B$2),'CPI Timeseries 2012 - 2020'!$A$1:$AH$1,0),0)</f>
        <v>115</v>
      </c>
      <c r="H120" s="31">
        <f>VLOOKUP($A120,'CPI Timeseries 2012 - 2020'!$A$1:$AH$181,MATCH(CONCATENATE("Rank ",($B$3)),'CPI Timeseries 2012 - 2020'!$A$1:$AH$1,0),0)</f>
        <v>120</v>
      </c>
      <c r="I120" s="34">
        <f t="shared" si="3"/>
        <v>-5</v>
      </c>
      <c r="AA120" s="39"/>
      <c r="AD120" s="39"/>
      <c r="AF120" t="str">
        <v>Togo</v>
      </c>
      <c r="AG120" t="str">
        <v>TGO</v>
      </c>
      <c r="AH120" t="str">
        <v>SSA</v>
      </c>
      <c r="AI120">
        <v>29</v>
      </c>
      <c r="AJ120">
        <v>29</v>
      </c>
      <c r="AK120" s="39">
        <v>0</v>
      </c>
      <c r="AL120">
        <v>134</v>
      </c>
      <c r="AM120">
        <v>130</v>
      </c>
      <c r="AN120" s="39">
        <v>4</v>
      </c>
      <c r="XBH120" s="12" t="s">
        <v>266</v>
      </c>
      <c r="XBI120" s="12" t="s">
        <v>267</v>
      </c>
      <c r="XBJ120" s="18" t="s">
        <v>29</v>
      </c>
      <c r="XBK120" s="14">
        <v>33</v>
      </c>
      <c r="XBL120" s="20">
        <v>117</v>
      </c>
      <c r="XBM120" s="20">
        <v>6</v>
      </c>
      <c r="XBN120" s="21">
        <v>1.350671</v>
      </c>
      <c r="XBO120" s="14">
        <v>34</v>
      </c>
      <c r="XBP120" s="15">
        <v>113</v>
      </c>
      <c r="XBQ120" s="15">
        <v>6</v>
      </c>
      <c r="XBR120" s="16">
        <v>1.759387</v>
      </c>
      <c r="XBS120" s="14">
        <v>31</v>
      </c>
      <c r="XBT120" s="15">
        <v>124</v>
      </c>
      <c r="XBU120" s="15">
        <v>6</v>
      </c>
      <c r="XBV120" s="19">
        <v>1.85</v>
      </c>
      <c r="XBW120" s="14">
        <v>31</v>
      </c>
      <c r="XBX120" s="15">
        <v>122</v>
      </c>
      <c r="XBY120" s="15">
        <v>6</v>
      </c>
      <c r="XBZ120" s="19">
        <v>2</v>
      </c>
      <c r="XCA120" s="14">
        <v>29</v>
      </c>
      <c r="XCB120" s="15">
        <v>6</v>
      </c>
      <c r="XCC120" s="19">
        <v>2.33</v>
      </c>
      <c r="XCD120" s="14">
        <v>27</v>
      </c>
      <c r="XCE120" s="15">
        <v>5</v>
      </c>
      <c r="XCF120" s="19">
        <v>2.73</v>
      </c>
      <c r="XCG120" s="14">
        <v>29</v>
      </c>
      <c r="XCH120" s="15">
        <v>5</v>
      </c>
      <c r="XCI120" s="19">
        <v>2.2000000000000002</v>
      </c>
      <c r="XCJ120" s="14">
        <v>31</v>
      </c>
      <c r="XCK120" s="15">
        <v>5</v>
      </c>
      <c r="XCL120" s="19">
        <v>1.4</v>
      </c>
      <c r="XCM120" s="14">
        <v>27</v>
      </c>
      <c r="XCN120" s="15">
        <v>5</v>
      </c>
      <c r="XCO120" s="19">
        <v>2.4</v>
      </c>
      <c r="XEZ120" s="12" t="s">
        <v>266</v>
      </c>
      <c r="XFA120" s="12" t="s">
        <v>267</v>
      </c>
      <c r="XFB120" s="18" t="s">
        <v>29</v>
      </c>
    </row>
    <row r="121" spans="1:40 16284:16382" x14ac:dyDescent="0.25">
      <c r="A121" s="12" t="s">
        <v>260</v>
      </c>
      <c r="B121" s="12" t="s">
        <v>261</v>
      </c>
      <c r="C121" s="18" t="s">
        <v>29</v>
      </c>
      <c r="D121" s="28">
        <f>VLOOKUP($A121,'CPI Timeseries 2012 - 2020'!$A$1:$AH$181,MATCH(CONCATENATE("CPI score ",$B$2),'CPI Timeseries 2012 - 2020'!$A$1:$AH$1,0),0)</f>
        <v>34</v>
      </c>
      <c r="E121" s="28">
        <f>VLOOKUP($A121,'CPI Timeseries 2012 - 2020'!$A$1:$AH$181,MATCH(CONCATENATE("CPI score ",($B$3)),'CPI Timeseries 2012 - 2020'!$A$1:$AH$1,0),0)</f>
        <v>34</v>
      </c>
      <c r="F121" s="29">
        <f t="shared" si="2"/>
        <v>0</v>
      </c>
      <c r="G121" s="30">
        <f>VLOOKUP($A121,'CPI Timeseries 2012 - 2020'!$A$1:$AH$181,MATCH(CONCATENATE("Rank ",$B$2),'CPI Timeseries 2012 - 2020'!$A$1:$AH$1,0),0)</f>
        <v>115</v>
      </c>
      <c r="H121" s="31">
        <f>VLOOKUP($A121,'CPI Timeseries 2012 - 2020'!$A$1:$AH$181,MATCH(CONCATENATE("Rank ",($B$3)),'CPI Timeseries 2012 - 2020'!$A$1:$AH$1,0),0)</f>
        <v>113</v>
      </c>
      <c r="I121" s="34">
        <f t="shared" si="3"/>
        <v>2</v>
      </c>
      <c r="AA121" s="39"/>
      <c r="AD121" s="39"/>
      <c r="AF121" t="str">
        <v>Guinea</v>
      </c>
      <c r="AG121" t="str">
        <v>GIN</v>
      </c>
      <c r="AH121" t="str">
        <v>SSA</v>
      </c>
      <c r="AI121">
        <v>28</v>
      </c>
      <c r="AJ121">
        <v>29</v>
      </c>
      <c r="AK121" s="39">
        <v>-1</v>
      </c>
      <c r="AL121">
        <v>137</v>
      </c>
      <c r="AM121">
        <v>130</v>
      </c>
      <c r="AN121" s="39">
        <v>7</v>
      </c>
      <c r="XBH121" s="12" t="s">
        <v>268</v>
      </c>
      <c r="XBI121" s="12" t="s">
        <v>269</v>
      </c>
      <c r="XBJ121" s="18" t="s">
        <v>82</v>
      </c>
      <c r="XBK121" s="14">
        <v>33</v>
      </c>
      <c r="XBL121" s="20">
        <v>117</v>
      </c>
      <c r="XBM121" s="20">
        <v>8</v>
      </c>
      <c r="XBN121" s="21">
        <v>2.4209170000000002</v>
      </c>
      <c r="XBO121" s="14">
        <v>33</v>
      </c>
      <c r="XBP121" s="15">
        <v>119</v>
      </c>
      <c r="XBQ121" s="15">
        <v>8</v>
      </c>
      <c r="XBR121" s="16">
        <v>3.4650129999999999</v>
      </c>
      <c r="XBS121" s="14">
        <v>30</v>
      </c>
      <c r="XBT121" s="15">
        <v>129</v>
      </c>
      <c r="XBU121" s="15">
        <v>9</v>
      </c>
      <c r="XBV121" s="19">
        <v>2.17</v>
      </c>
      <c r="XBW121" s="14">
        <v>30</v>
      </c>
      <c r="XBX121" s="15">
        <v>130</v>
      </c>
      <c r="XBY121" s="15">
        <v>9</v>
      </c>
      <c r="XBZ121" s="19">
        <v>1.95</v>
      </c>
      <c r="XCA121" s="14">
        <v>30</v>
      </c>
      <c r="XCB121" s="15">
        <v>8</v>
      </c>
      <c r="XCC121" s="19">
        <v>2.94</v>
      </c>
      <c r="XCD121" s="14">
        <v>29</v>
      </c>
      <c r="XCE121" s="15">
        <v>8</v>
      </c>
      <c r="XCF121" s="19">
        <v>3.44</v>
      </c>
      <c r="XCG121" s="14">
        <v>31</v>
      </c>
      <c r="XCH121" s="15">
        <v>8</v>
      </c>
      <c r="XCI121" s="19">
        <v>2.2999999999999998</v>
      </c>
      <c r="XCJ121" s="14">
        <v>30</v>
      </c>
      <c r="XCK121" s="15">
        <v>8</v>
      </c>
      <c r="XCL121" s="19">
        <v>2.4</v>
      </c>
      <c r="XCM121" s="14">
        <v>31</v>
      </c>
      <c r="XCN121" s="15">
        <v>8</v>
      </c>
      <c r="XCO121" s="19">
        <v>1.9</v>
      </c>
      <c r="XEZ121" s="12" t="s">
        <v>268</v>
      </c>
      <c r="XFA121" s="12" t="s">
        <v>269</v>
      </c>
      <c r="XFB121" s="18" t="s">
        <v>82</v>
      </c>
    </row>
    <row r="122" spans="1:40 16284:16382" x14ac:dyDescent="0.25">
      <c r="A122" s="12" t="s">
        <v>262</v>
      </c>
      <c r="B122" s="12" t="s">
        <v>263</v>
      </c>
      <c r="C122" s="18" t="s">
        <v>69</v>
      </c>
      <c r="D122" s="28">
        <f>VLOOKUP($A122,'CPI Timeseries 2012 - 2020'!$A$1:$AH$181,MATCH(CONCATENATE("CPI score ",$B$2),'CPI Timeseries 2012 - 2020'!$A$1:$AH$1,0),0)</f>
        <v>33</v>
      </c>
      <c r="E122" s="28">
        <f>VLOOKUP($A122,'CPI Timeseries 2012 - 2020'!$A$1:$AH$181,MATCH(CONCATENATE("CPI score ",($B$3)),'CPI Timeseries 2012 - 2020'!$A$1:$AH$1,0),0)</f>
        <v>35</v>
      </c>
      <c r="F122" s="29">
        <f t="shared" si="2"/>
        <v>-2</v>
      </c>
      <c r="G122" s="30">
        <f>VLOOKUP($A122,'CPI Timeseries 2012 - 2020'!$A$1:$AH$181,MATCH(CONCATENATE("Rank ",$B$2),'CPI Timeseries 2012 - 2020'!$A$1:$AH$1,0),0)</f>
        <v>117</v>
      </c>
      <c r="H122" s="31">
        <f>VLOOKUP($A122,'CPI Timeseries 2012 - 2020'!$A$1:$AH$181,MATCH(CONCATENATE("Rank ",($B$3)),'CPI Timeseries 2012 - 2020'!$A$1:$AH$1,0),0)</f>
        <v>106</v>
      </c>
      <c r="I122" s="34">
        <f t="shared" si="3"/>
        <v>11</v>
      </c>
      <c r="AA122" s="39"/>
      <c r="AD122" s="39"/>
      <c r="AF122" t="str">
        <v>Myanmar</v>
      </c>
      <c r="AG122" t="str">
        <v>MMR</v>
      </c>
      <c r="AH122" t="str">
        <v>AP</v>
      </c>
      <c r="AI122">
        <v>28</v>
      </c>
      <c r="AJ122">
        <v>29</v>
      </c>
      <c r="AK122" s="39">
        <v>-1</v>
      </c>
      <c r="AL122">
        <v>137</v>
      </c>
      <c r="AM122">
        <v>130</v>
      </c>
      <c r="AN122" s="39">
        <v>7</v>
      </c>
      <c r="XBH122" s="12" t="s">
        <v>270</v>
      </c>
      <c r="XBI122" s="12" t="s">
        <v>271</v>
      </c>
      <c r="XBJ122" s="18" t="s">
        <v>119</v>
      </c>
      <c r="XBK122" s="14">
        <v>33</v>
      </c>
      <c r="XBL122" s="20">
        <v>117</v>
      </c>
      <c r="XBM122" s="20">
        <v>9</v>
      </c>
      <c r="XBN122" s="21">
        <v>1.3130500000000001</v>
      </c>
      <c r="XBO122" s="14">
        <v>30</v>
      </c>
      <c r="XBP122" s="15">
        <v>126</v>
      </c>
      <c r="XBQ122" s="15">
        <v>9</v>
      </c>
      <c r="XBR122" s="16">
        <v>2.3805589999999999</v>
      </c>
      <c r="XBS122" s="14">
        <v>32</v>
      </c>
      <c r="XBT122" s="15">
        <v>120</v>
      </c>
      <c r="XBU122" s="15">
        <v>9</v>
      </c>
      <c r="XBV122" s="19">
        <v>2.27</v>
      </c>
      <c r="XBW122" s="14">
        <v>30</v>
      </c>
      <c r="XBX122" s="15">
        <v>130</v>
      </c>
      <c r="XBY122" s="15">
        <v>9</v>
      </c>
      <c r="XBZ122" s="19">
        <v>2.27</v>
      </c>
      <c r="XCA122" s="14">
        <v>29</v>
      </c>
      <c r="XCB122" s="15">
        <v>9</v>
      </c>
      <c r="XCC122" s="19">
        <v>1.97</v>
      </c>
      <c r="XCD122" s="14">
        <v>27</v>
      </c>
      <c r="XCE122" s="15">
        <v>8</v>
      </c>
      <c r="XCF122" s="19">
        <v>1.93</v>
      </c>
      <c r="XCG122" s="14">
        <v>26</v>
      </c>
      <c r="XCH122" s="15">
        <v>8</v>
      </c>
      <c r="XCI122" s="19">
        <v>1.64</v>
      </c>
      <c r="XCJ122" s="14">
        <v>25</v>
      </c>
      <c r="XCK122" s="15">
        <v>8</v>
      </c>
      <c r="XCL122" s="19">
        <v>1.7</v>
      </c>
      <c r="XCM122" s="14">
        <v>26</v>
      </c>
      <c r="XCN122" s="15">
        <v>8</v>
      </c>
      <c r="XCO122" s="19">
        <v>1.8</v>
      </c>
      <c r="XEZ122" s="12" t="s">
        <v>270</v>
      </c>
      <c r="XFA122" s="12" t="s">
        <v>271</v>
      </c>
      <c r="XFB122" s="18" t="s">
        <v>119</v>
      </c>
    </row>
    <row r="123" spans="1:40 16284:16382" x14ac:dyDescent="0.25">
      <c r="A123" s="12" t="s">
        <v>264</v>
      </c>
      <c r="B123" s="12" t="s">
        <v>265</v>
      </c>
      <c r="C123" s="18" t="s">
        <v>82</v>
      </c>
      <c r="D123" s="28">
        <f>VLOOKUP($A123,'CPI Timeseries 2012 - 2020'!$A$1:$AH$181,MATCH(CONCATENATE("CPI score ",$B$2),'CPI Timeseries 2012 - 2020'!$A$1:$AH$1,0),0)</f>
        <v>33</v>
      </c>
      <c r="E123" s="28">
        <f>VLOOKUP($A123,'CPI Timeseries 2012 - 2020'!$A$1:$AH$181,MATCH(CONCATENATE("CPI score ",($B$3)),'CPI Timeseries 2012 - 2020'!$A$1:$AH$1,0),0)</f>
        <v>34</v>
      </c>
      <c r="F123" s="29">
        <f t="shared" si="2"/>
        <v>-1</v>
      </c>
      <c r="G123" s="30">
        <f>VLOOKUP($A123,'CPI Timeseries 2012 - 2020'!$A$1:$AH$181,MATCH(CONCATENATE("Rank ",$B$2),'CPI Timeseries 2012 - 2020'!$A$1:$AH$1,0),0)</f>
        <v>117</v>
      </c>
      <c r="H123" s="31">
        <f>VLOOKUP($A123,'CPI Timeseries 2012 - 2020'!$A$1:$AH$181,MATCH(CONCATENATE("Rank ",($B$3)),'CPI Timeseries 2012 - 2020'!$A$1:$AH$1,0),0)</f>
        <v>113</v>
      </c>
      <c r="I123" s="34">
        <f t="shared" si="3"/>
        <v>4</v>
      </c>
      <c r="AA123" s="39"/>
      <c r="AD123" s="39"/>
      <c r="AF123" t="str">
        <v>Angola</v>
      </c>
      <c r="AG123" t="str">
        <v>AGO</v>
      </c>
      <c r="AH123" t="str">
        <v>SSA</v>
      </c>
      <c r="AI123">
        <v>27</v>
      </c>
      <c r="AJ123">
        <v>26</v>
      </c>
      <c r="AK123" s="39">
        <v>1</v>
      </c>
      <c r="AL123">
        <v>142</v>
      </c>
      <c r="AM123">
        <v>146</v>
      </c>
      <c r="AN123" s="39">
        <v>-4</v>
      </c>
      <c r="XBH123" s="12" t="s">
        <v>272</v>
      </c>
      <c r="XBI123" s="12" t="s">
        <v>273</v>
      </c>
      <c r="XBJ123" s="18" t="s">
        <v>82</v>
      </c>
      <c r="XBK123" s="14">
        <v>33</v>
      </c>
      <c r="XBL123" s="20">
        <v>117</v>
      </c>
      <c r="XBM123" s="20">
        <v>9</v>
      </c>
      <c r="XBN123" s="21">
        <v>0.95660520000000004</v>
      </c>
      <c r="XBO123" s="14">
        <v>34</v>
      </c>
      <c r="XBP123" s="15">
        <v>113</v>
      </c>
      <c r="XBQ123" s="15">
        <v>9</v>
      </c>
      <c r="XBR123" s="16">
        <v>1.9736670000000001</v>
      </c>
      <c r="XBS123" s="14">
        <v>35</v>
      </c>
      <c r="XBT123" s="15">
        <v>105</v>
      </c>
      <c r="XBU123" s="15">
        <v>9</v>
      </c>
      <c r="XBV123" s="19">
        <v>1.93</v>
      </c>
      <c r="XBW123" s="14">
        <v>37</v>
      </c>
      <c r="XBX123" s="15">
        <v>96</v>
      </c>
      <c r="XBY123" s="15">
        <v>9</v>
      </c>
      <c r="XBZ123" s="19">
        <v>2.46</v>
      </c>
      <c r="XCA123" s="14">
        <v>38</v>
      </c>
      <c r="XCB123" s="15">
        <v>9</v>
      </c>
      <c r="XCC123" s="19">
        <v>2.91</v>
      </c>
      <c r="XCD123" s="14">
        <v>38</v>
      </c>
      <c r="XCE123" s="15">
        <v>8</v>
      </c>
      <c r="XCF123" s="19">
        <v>2.5499999999999998</v>
      </c>
      <c r="XCG123" s="14">
        <v>38</v>
      </c>
      <c r="XCH123" s="15">
        <v>8</v>
      </c>
      <c r="XCI123" s="19">
        <v>2.27</v>
      </c>
      <c r="XCJ123" s="14">
        <v>38</v>
      </c>
      <c r="XCK123" s="15">
        <v>8</v>
      </c>
      <c r="XCL123" s="19">
        <v>2.1</v>
      </c>
      <c r="XCM123" s="14">
        <v>37</v>
      </c>
      <c r="XCN123" s="15">
        <v>8</v>
      </c>
      <c r="XCO123" s="19">
        <v>3.1</v>
      </c>
      <c r="XEZ123" s="12" t="s">
        <v>272</v>
      </c>
      <c r="XFA123" s="12" t="s">
        <v>273</v>
      </c>
      <c r="XFB123" s="18" t="s">
        <v>82</v>
      </c>
    </row>
    <row r="124" spans="1:40 16284:16382" x14ac:dyDescent="0.25">
      <c r="A124" s="12" t="s">
        <v>266</v>
      </c>
      <c r="B124" s="12" t="s">
        <v>267</v>
      </c>
      <c r="C124" s="18" t="s">
        <v>29</v>
      </c>
      <c r="D124" s="28">
        <f>VLOOKUP($A124,'CPI Timeseries 2012 - 2020'!$A$1:$AH$181,MATCH(CONCATENATE("CPI score ",$B$2),'CPI Timeseries 2012 - 2020'!$A$1:$AH$1,0),0)</f>
        <v>33</v>
      </c>
      <c r="E124" s="28">
        <f>VLOOKUP($A124,'CPI Timeseries 2012 - 2020'!$A$1:$AH$181,MATCH(CONCATENATE("CPI score ",($B$3)),'CPI Timeseries 2012 - 2020'!$A$1:$AH$1,0),0)</f>
        <v>34</v>
      </c>
      <c r="F124" s="29">
        <f t="shared" si="2"/>
        <v>-1</v>
      </c>
      <c r="G124" s="30">
        <f>VLOOKUP($A124,'CPI Timeseries 2012 - 2020'!$A$1:$AH$181,MATCH(CONCATENATE("Rank ",$B$2),'CPI Timeseries 2012 - 2020'!$A$1:$AH$1,0),0)</f>
        <v>117</v>
      </c>
      <c r="H124" s="31">
        <f>VLOOKUP($A124,'CPI Timeseries 2012 - 2020'!$A$1:$AH$181,MATCH(CONCATENATE("Rank ",($B$3)),'CPI Timeseries 2012 - 2020'!$A$1:$AH$1,0),0)</f>
        <v>113</v>
      </c>
      <c r="I124" s="34">
        <f t="shared" si="3"/>
        <v>4</v>
      </c>
      <c r="AA124" s="39"/>
      <c r="AD124" s="39"/>
      <c r="AF124" t="str">
        <v>Djibouti</v>
      </c>
      <c r="AG124" t="str">
        <v>DJI</v>
      </c>
      <c r="AH124" t="str">
        <v>SSA</v>
      </c>
      <c r="AI124">
        <v>27</v>
      </c>
      <c r="AJ124">
        <v>30</v>
      </c>
      <c r="AK124" s="39">
        <v>-3</v>
      </c>
      <c r="AL124">
        <v>142</v>
      </c>
      <c r="AM124">
        <v>126</v>
      </c>
      <c r="AN124" s="39">
        <v>16</v>
      </c>
      <c r="XBH124" s="12" t="s">
        <v>274</v>
      </c>
      <c r="XBI124" s="12" t="s">
        <v>275</v>
      </c>
      <c r="XBJ124" s="18" t="s">
        <v>82</v>
      </c>
      <c r="XBK124" s="14">
        <v>32</v>
      </c>
      <c r="XBL124" s="20">
        <v>123</v>
      </c>
      <c r="XBM124" s="20">
        <v>7</v>
      </c>
      <c r="XBN124" s="21">
        <v>1.196653</v>
      </c>
      <c r="XBO124" s="14">
        <v>32</v>
      </c>
      <c r="XBP124" s="15">
        <v>120</v>
      </c>
      <c r="XBQ124" s="15">
        <v>7</v>
      </c>
      <c r="XBR124" s="16">
        <v>1.7156769999999999</v>
      </c>
      <c r="XBS124" s="14">
        <v>34</v>
      </c>
      <c r="XBT124" s="15">
        <v>114</v>
      </c>
      <c r="XBU124" s="15">
        <v>6</v>
      </c>
      <c r="XBV124" s="19">
        <v>2.98</v>
      </c>
      <c r="XBW124" s="14">
        <v>33</v>
      </c>
      <c r="XBX124" s="15">
        <v>112</v>
      </c>
      <c r="XBY124" s="15">
        <v>6</v>
      </c>
      <c r="XBZ124" s="19">
        <v>3.27</v>
      </c>
      <c r="XCA124" s="14">
        <v>35</v>
      </c>
      <c r="XCB124" s="15">
        <v>5</v>
      </c>
      <c r="XCC124" s="19">
        <v>3.25</v>
      </c>
      <c r="XCD124" s="14">
        <v>34</v>
      </c>
      <c r="XCE124" s="15">
        <v>5</v>
      </c>
      <c r="XCF124" s="19">
        <v>4.16</v>
      </c>
      <c r="XCG124" s="14">
        <v>35</v>
      </c>
      <c r="XCH124" s="15">
        <v>5</v>
      </c>
      <c r="XCI124" s="19">
        <v>3.99</v>
      </c>
      <c r="XCJ124" s="14">
        <v>34</v>
      </c>
      <c r="XCK124" s="15">
        <v>5</v>
      </c>
      <c r="XCL124" s="19">
        <v>3.7</v>
      </c>
      <c r="XCM124" s="14">
        <v>33</v>
      </c>
      <c r="XCN124" s="15">
        <v>5</v>
      </c>
      <c r="XCO124" s="19">
        <v>3.1</v>
      </c>
      <c r="XEZ124" s="12" t="s">
        <v>274</v>
      </c>
      <c r="XFA124" s="12" t="s">
        <v>275</v>
      </c>
      <c r="XFB124" s="18" t="s">
        <v>82</v>
      </c>
    </row>
    <row r="125" spans="1:40 16284:16382" x14ac:dyDescent="0.25">
      <c r="A125" s="12" t="s">
        <v>268</v>
      </c>
      <c r="B125" s="12" t="s">
        <v>269</v>
      </c>
      <c r="C125" s="18" t="s">
        <v>82</v>
      </c>
      <c r="D125" s="28">
        <f>VLOOKUP($A125,'CPI Timeseries 2012 - 2020'!$A$1:$AH$181,MATCH(CONCATENATE("CPI score ",$B$2),'CPI Timeseries 2012 - 2020'!$A$1:$AH$1,0),0)</f>
        <v>33</v>
      </c>
      <c r="E125" s="28">
        <f>VLOOKUP($A125,'CPI Timeseries 2012 - 2020'!$A$1:$AH$181,MATCH(CONCATENATE("CPI score ",($B$3)),'CPI Timeseries 2012 - 2020'!$A$1:$AH$1,0),0)</f>
        <v>33</v>
      </c>
      <c r="F125" s="29">
        <f t="shared" si="2"/>
        <v>0</v>
      </c>
      <c r="G125" s="30">
        <f>VLOOKUP($A125,'CPI Timeseries 2012 - 2020'!$A$1:$AH$181,MATCH(CONCATENATE("Rank ",$B$2),'CPI Timeseries 2012 - 2020'!$A$1:$AH$1,0),0)</f>
        <v>117</v>
      </c>
      <c r="H125" s="31">
        <f>VLOOKUP($A125,'CPI Timeseries 2012 - 2020'!$A$1:$AH$181,MATCH(CONCATENATE("Rank ",($B$3)),'CPI Timeseries 2012 - 2020'!$A$1:$AH$1,0),0)</f>
        <v>119</v>
      </c>
      <c r="I125" s="34">
        <f t="shared" si="3"/>
        <v>-2</v>
      </c>
      <c r="AA125" s="39"/>
      <c r="AD125" s="39"/>
      <c r="AF125" t="str">
        <v>Papua New Guinea</v>
      </c>
      <c r="AG125" t="str">
        <v>PNG</v>
      </c>
      <c r="AH125" t="str">
        <v>AP</v>
      </c>
      <c r="AI125">
        <v>27</v>
      </c>
      <c r="AJ125">
        <v>28</v>
      </c>
      <c r="AK125" s="39">
        <v>-1</v>
      </c>
      <c r="AL125">
        <v>142</v>
      </c>
      <c r="AM125">
        <v>137</v>
      </c>
      <c r="AN125" s="39">
        <v>5</v>
      </c>
      <c r="XBH125" s="12" t="s">
        <v>276</v>
      </c>
      <c r="XBI125" s="12" t="s">
        <v>277</v>
      </c>
      <c r="XBJ125" s="18" t="s">
        <v>50</v>
      </c>
      <c r="XBK125" s="14">
        <v>31</v>
      </c>
      <c r="XBL125" s="20">
        <v>124</v>
      </c>
      <c r="XBM125" s="20">
        <v>7</v>
      </c>
      <c r="XBN125" s="21">
        <v>2.0480290000000001</v>
      </c>
      <c r="XBO125" s="14">
        <v>31</v>
      </c>
      <c r="XBP125" s="15">
        <v>123</v>
      </c>
      <c r="XBQ125" s="15">
        <v>7</v>
      </c>
      <c r="XBR125" s="16">
        <v>2.9965609999999998</v>
      </c>
      <c r="XBS125" s="14">
        <v>29</v>
      </c>
      <c r="XBT125" s="15">
        <v>132</v>
      </c>
      <c r="XBU125" s="15">
        <v>7</v>
      </c>
      <c r="XBV125" s="19">
        <v>3.6</v>
      </c>
      <c r="XBW125" s="14">
        <v>33</v>
      </c>
      <c r="XBX125" s="15">
        <v>112</v>
      </c>
      <c r="XBY125" s="15">
        <v>6</v>
      </c>
      <c r="XBZ125" s="19">
        <v>2.98</v>
      </c>
      <c r="XCA125" s="14">
        <v>33</v>
      </c>
      <c r="XCB125" s="15">
        <v>8</v>
      </c>
      <c r="XCC125" s="19">
        <v>2.85</v>
      </c>
      <c r="XCD125" s="14">
        <v>34</v>
      </c>
      <c r="XCE125" s="15">
        <v>7</v>
      </c>
      <c r="XCF125" s="19">
        <v>3.58</v>
      </c>
      <c r="XCG125" s="14">
        <v>35</v>
      </c>
      <c r="XCH125" s="15">
        <v>7</v>
      </c>
      <c r="XCI125" s="19">
        <v>2.98</v>
      </c>
      <c r="XCJ125" s="14">
        <v>34</v>
      </c>
      <c r="XCK125" s="15">
        <v>7</v>
      </c>
      <c r="XCL125" s="19">
        <v>3.7</v>
      </c>
      <c r="XCM125" s="14">
        <v>34</v>
      </c>
      <c r="XCN125" s="15">
        <v>7</v>
      </c>
      <c r="XCO125" s="19">
        <v>3.7</v>
      </c>
      <c r="XEZ125" s="12" t="s">
        <v>276</v>
      </c>
      <c r="XFA125" s="12" t="s">
        <v>277</v>
      </c>
      <c r="XFB125" s="18" t="s">
        <v>50</v>
      </c>
    </row>
    <row r="126" spans="1:40 16284:16382" x14ac:dyDescent="0.25">
      <c r="A126" s="12" t="s">
        <v>270</v>
      </c>
      <c r="B126" s="12" t="s">
        <v>271</v>
      </c>
      <c r="C126" s="18" t="s">
        <v>119</v>
      </c>
      <c r="D126" s="28">
        <f>VLOOKUP($A126,'CPI Timeseries 2012 - 2020'!$A$1:$AH$181,MATCH(CONCATENATE("CPI score ",$B$2),'CPI Timeseries 2012 - 2020'!$A$1:$AH$1,0),0)</f>
        <v>33</v>
      </c>
      <c r="E126" s="28">
        <f>VLOOKUP($A126,'CPI Timeseries 2012 - 2020'!$A$1:$AH$181,MATCH(CONCATENATE("CPI score ",($B$3)),'CPI Timeseries 2012 - 2020'!$A$1:$AH$1,0),0)</f>
        <v>30</v>
      </c>
      <c r="F126" s="29">
        <f t="shared" si="2"/>
        <v>3</v>
      </c>
      <c r="G126" s="30">
        <f>VLOOKUP($A126,'CPI Timeseries 2012 - 2020'!$A$1:$AH$181,MATCH(CONCATENATE("Rank ",$B$2),'CPI Timeseries 2012 - 2020'!$A$1:$AH$1,0),0)</f>
        <v>117</v>
      </c>
      <c r="H126" s="31">
        <f>VLOOKUP($A126,'CPI Timeseries 2012 - 2020'!$A$1:$AH$181,MATCH(CONCATENATE("Rank ",($B$3)),'CPI Timeseries 2012 - 2020'!$A$1:$AH$1,0),0)</f>
        <v>126</v>
      </c>
      <c r="I126" s="34">
        <f t="shared" si="3"/>
        <v>-9</v>
      </c>
      <c r="AA126" s="39"/>
      <c r="AF126" t="str">
        <v>Uganda</v>
      </c>
      <c r="AG126" t="str">
        <v>UGA</v>
      </c>
      <c r="AH126" t="str">
        <v>SSA</v>
      </c>
      <c r="AI126">
        <v>27</v>
      </c>
      <c r="AJ126">
        <v>28</v>
      </c>
      <c r="AK126" s="39">
        <v>-1</v>
      </c>
      <c r="AL126">
        <v>142</v>
      </c>
      <c r="AM126">
        <v>137</v>
      </c>
      <c r="AN126" s="39">
        <v>5</v>
      </c>
      <c r="XBH126" s="12" t="s">
        <v>278</v>
      </c>
      <c r="XBI126" s="12" t="s">
        <v>279</v>
      </c>
      <c r="XBJ126" s="18" t="s">
        <v>82</v>
      </c>
      <c r="XBK126" s="14">
        <v>31</v>
      </c>
      <c r="XBL126" s="20">
        <v>124</v>
      </c>
      <c r="XBM126" s="20">
        <v>9</v>
      </c>
      <c r="XBN126" s="21">
        <v>1.4929079999999999</v>
      </c>
      <c r="XBO126" s="14">
        <v>28</v>
      </c>
      <c r="XBP126" s="15">
        <v>137</v>
      </c>
      <c r="XBQ126" s="15">
        <v>9</v>
      </c>
      <c r="XBR126" s="16">
        <v>2.1677520000000001</v>
      </c>
      <c r="XBS126" s="14">
        <v>27</v>
      </c>
      <c r="XBT126" s="15">
        <v>144</v>
      </c>
      <c r="XBU126" s="15">
        <v>9</v>
      </c>
      <c r="XBV126" s="19">
        <v>1.82</v>
      </c>
      <c r="XBW126" s="14">
        <v>28</v>
      </c>
      <c r="XBX126" s="15">
        <v>143</v>
      </c>
      <c r="XBY126" s="15">
        <v>9</v>
      </c>
      <c r="XBZ126" s="19">
        <v>1.94</v>
      </c>
      <c r="XCA126" s="14">
        <v>26</v>
      </c>
      <c r="XCB126" s="15">
        <v>9</v>
      </c>
      <c r="XCC126" s="19">
        <v>1.72</v>
      </c>
      <c r="XCD126" s="14">
        <v>25</v>
      </c>
      <c r="XCE126" s="15">
        <v>8</v>
      </c>
      <c r="XCF126" s="19">
        <v>3.02</v>
      </c>
      <c r="XCG126" s="14">
        <v>25</v>
      </c>
      <c r="XCH126" s="15">
        <v>8</v>
      </c>
      <c r="XCI126" s="19">
        <v>2.98</v>
      </c>
      <c r="XCJ126" s="14">
        <v>27</v>
      </c>
      <c r="XCK126" s="15">
        <v>8</v>
      </c>
      <c r="XCL126" s="19">
        <v>2.7</v>
      </c>
      <c r="XCM126" s="14">
        <v>27</v>
      </c>
      <c r="XCN126" s="15">
        <v>8</v>
      </c>
      <c r="XCO126" s="19">
        <v>2.2000000000000002</v>
      </c>
      <c r="XEZ126" s="12" t="s">
        <v>278</v>
      </c>
      <c r="XFA126" s="12" t="s">
        <v>279</v>
      </c>
      <c r="XFB126" s="18" t="s">
        <v>82</v>
      </c>
    </row>
    <row r="127" spans="1:40 16284:16382" x14ac:dyDescent="0.25">
      <c r="A127" s="12" t="s">
        <v>272</v>
      </c>
      <c r="B127" s="12" t="s">
        <v>273</v>
      </c>
      <c r="C127" s="18" t="s">
        <v>82</v>
      </c>
      <c r="D127" s="28">
        <f>VLOOKUP($A127,'CPI Timeseries 2012 - 2020'!$A$1:$AH$181,MATCH(CONCATENATE("CPI score ",$B$2),'CPI Timeseries 2012 - 2020'!$A$1:$AH$1,0),0)</f>
        <v>33</v>
      </c>
      <c r="E127" s="28">
        <f>VLOOKUP($A127,'CPI Timeseries 2012 - 2020'!$A$1:$AH$181,MATCH(CONCATENATE("CPI score ",($B$3)),'CPI Timeseries 2012 - 2020'!$A$1:$AH$1,0),0)</f>
        <v>34</v>
      </c>
      <c r="F127" s="29">
        <f t="shared" si="2"/>
        <v>-1</v>
      </c>
      <c r="G127" s="30">
        <f>VLOOKUP($A127,'CPI Timeseries 2012 - 2020'!$A$1:$AH$181,MATCH(CONCATENATE("Rank ",$B$2),'CPI Timeseries 2012 - 2020'!$A$1:$AH$1,0),0)</f>
        <v>117</v>
      </c>
      <c r="H127" s="31">
        <f>VLOOKUP($A127,'CPI Timeseries 2012 - 2020'!$A$1:$AH$181,MATCH(CONCATENATE("Rank ",($B$3)),'CPI Timeseries 2012 - 2020'!$A$1:$AH$1,0),0)</f>
        <v>113</v>
      </c>
      <c r="I127" s="34">
        <f t="shared" si="3"/>
        <v>4</v>
      </c>
      <c r="AA127" s="39"/>
      <c r="AF127" t="str">
        <v>Central African Republic</v>
      </c>
      <c r="AG127" t="str">
        <v>CAF</v>
      </c>
      <c r="AH127" t="str">
        <v>SSA</v>
      </c>
      <c r="AI127">
        <v>26</v>
      </c>
      <c r="AJ127">
        <v>25</v>
      </c>
      <c r="AK127" s="39">
        <v>1</v>
      </c>
      <c r="AL127">
        <v>146</v>
      </c>
      <c r="AM127">
        <v>153</v>
      </c>
      <c r="AN127" s="39">
        <v>-7</v>
      </c>
      <c r="XBH127" s="12" t="s">
        <v>280</v>
      </c>
      <c r="XBI127" s="12" t="s">
        <v>281</v>
      </c>
      <c r="XBJ127" s="18" t="s">
        <v>119</v>
      </c>
      <c r="XBK127" s="14">
        <v>31</v>
      </c>
      <c r="XBL127" s="20">
        <v>124</v>
      </c>
      <c r="XBM127" s="20">
        <v>7</v>
      </c>
      <c r="XBN127" s="21">
        <v>1.2806299999999999</v>
      </c>
      <c r="XBO127" s="14">
        <v>30</v>
      </c>
      <c r="XBP127" s="15">
        <v>126</v>
      </c>
      <c r="XBQ127" s="15">
        <v>7</v>
      </c>
      <c r="XBR127" s="16">
        <v>2.540632</v>
      </c>
      <c r="XBS127" s="14">
        <v>29</v>
      </c>
      <c r="XBT127" s="15">
        <v>132</v>
      </c>
      <c r="XBU127" s="15">
        <v>7</v>
      </c>
      <c r="XBV127" s="19">
        <v>2.37</v>
      </c>
      <c r="XBW127" s="14">
        <v>29</v>
      </c>
      <c r="XBX127" s="15">
        <v>135</v>
      </c>
      <c r="XBY127" s="15">
        <v>7</v>
      </c>
      <c r="XBZ127" s="19">
        <v>2.59</v>
      </c>
      <c r="XCA127" s="14">
        <v>28</v>
      </c>
      <c r="XCB127" s="15">
        <v>7</v>
      </c>
      <c r="XCC127" s="19">
        <v>2.08</v>
      </c>
      <c r="XCD127" s="14">
        <v>28</v>
      </c>
      <c r="XCE127" s="15">
        <v>6</v>
      </c>
      <c r="XCF127" s="19">
        <v>2.29</v>
      </c>
      <c r="XCG127" s="14">
        <v>27</v>
      </c>
      <c r="XCH127" s="15">
        <v>6</v>
      </c>
      <c r="XCI127" s="19">
        <v>2.35</v>
      </c>
      <c r="XCJ127" s="14">
        <v>24</v>
      </c>
      <c r="XCK127" s="15">
        <v>6</v>
      </c>
      <c r="XCL127" s="19">
        <v>2.2999999999999998</v>
      </c>
      <c r="XCM127" s="14">
        <v>24</v>
      </c>
      <c r="XCN127" s="15">
        <v>6</v>
      </c>
      <c r="XCO127" s="19">
        <v>1.8</v>
      </c>
      <c r="XEZ127" s="12" t="s">
        <v>280</v>
      </c>
      <c r="XFA127" s="12" t="s">
        <v>281</v>
      </c>
      <c r="XFB127" s="18" t="s">
        <v>119</v>
      </c>
    </row>
    <row r="128" spans="1:40 16284:16382" x14ac:dyDescent="0.25">
      <c r="A128" s="12" t="s">
        <v>274</v>
      </c>
      <c r="B128" s="12" t="s">
        <v>275</v>
      </c>
      <c r="C128" s="18" t="s">
        <v>82</v>
      </c>
      <c r="D128" s="28">
        <f>VLOOKUP($A128,'CPI Timeseries 2012 - 2020'!$A$1:$AH$181,MATCH(CONCATENATE("CPI score ",$B$2),'CPI Timeseries 2012 - 2020'!$A$1:$AH$1,0),0)</f>
        <v>32</v>
      </c>
      <c r="E128" s="28">
        <f>VLOOKUP($A128,'CPI Timeseries 2012 - 2020'!$A$1:$AH$181,MATCH(CONCATENATE("CPI score ",($B$3)),'CPI Timeseries 2012 - 2020'!$A$1:$AH$1,0),0)</f>
        <v>32</v>
      </c>
      <c r="F128" s="29">
        <f t="shared" si="2"/>
        <v>0</v>
      </c>
      <c r="G128" s="30">
        <f>VLOOKUP($A128,'CPI Timeseries 2012 - 2020'!$A$1:$AH$181,MATCH(CONCATENATE("Rank ",$B$2),'CPI Timeseries 2012 - 2020'!$A$1:$AH$1,0),0)</f>
        <v>123</v>
      </c>
      <c r="H128" s="31">
        <f>VLOOKUP($A128,'CPI Timeseries 2012 - 2020'!$A$1:$AH$181,MATCH(CONCATENATE("Rank ",($B$3)),'CPI Timeseries 2012 - 2020'!$A$1:$AH$1,0),0)</f>
        <v>120</v>
      </c>
      <c r="I128" s="34">
        <f t="shared" si="3"/>
        <v>3</v>
      </c>
      <c r="AA128" s="39"/>
      <c r="AF128" t="str">
        <v>Uzbekistan</v>
      </c>
      <c r="AG128" t="str">
        <v>UZB</v>
      </c>
      <c r="AH128" t="str">
        <v>ECA</v>
      </c>
      <c r="AI128">
        <v>26</v>
      </c>
      <c r="AJ128">
        <v>25</v>
      </c>
      <c r="AK128" s="39">
        <v>1</v>
      </c>
      <c r="AL128">
        <v>146</v>
      </c>
      <c r="AM128">
        <v>153</v>
      </c>
      <c r="AN128" s="39">
        <v>-7</v>
      </c>
      <c r="XBH128" s="12" t="s">
        <v>282</v>
      </c>
      <c r="XBI128" s="12" t="s">
        <v>283</v>
      </c>
      <c r="XBJ128" s="18" t="s">
        <v>50</v>
      </c>
      <c r="XBK128" s="14">
        <v>31</v>
      </c>
      <c r="XBL128" s="20">
        <v>124</v>
      </c>
      <c r="XBM128" s="20">
        <v>9</v>
      </c>
      <c r="XBN128" s="21">
        <v>1.3813329999999999</v>
      </c>
      <c r="XBO128" s="14">
        <v>29</v>
      </c>
      <c r="XBP128" s="15">
        <v>130</v>
      </c>
      <c r="XBQ128" s="15">
        <v>9</v>
      </c>
      <c r="XBR128" s="16">
        <v>1.725735</v>
      </c>
      <c r="XBS128" s="14">
        <v>28</v>
      </c>
      <c r="XBT128" s="15">
        <v>138</v>
      </c>
      <c r="XBU128" s="15">
        <v>9</v>
      </c>
      <c r="XBV128" s="19">
        <v>1.83</v>
      </c>
      <c r="XBW128" s="14">
        <v>29</v>
      </c>
      <c r="XBX128" s="15">
        <v>135</v>
      </c>
      <c r="XBY128" s="15">
        <v>9</v>
      </c>
      <c r="XBZ128" s="19">
        <v>1.69</v>
      </c>
      <c r="XCA128" s="14">
        <v>30</v>
      </c>
      <c r="XCB128" s="15">
        <v>8</v>
      </c>
      <c r="XCC128" s="19">
        <v>1.56</v>
      </c>
      <c r="XCD128" s="14">
        <v>31</v>
      </c>
      <c r="XCE128" s="15">
        <v>8</v>
      </c>
      <c r="XCF128" s="19">
        <v>3.02</v>
      </c>
      <c r="XCG128" s="14">
        <v>35</v>
      </c>
      <c r="XCH128" s="15">
        <v>8</v>
      </c>
      <c r="XCI128" s="19">
        <v>1.66</v>
      </c>
      <c r="XCJ128" s="14">
        <v>34</v>
      </c>
      <c r="XCK128" s="15">
        <v>9</v>
      </c>
      <c r="XCL128" s="19">
        <v>1.8</v>
      </c>
      <c r="XCM128" s="14">
        <v>34</v>
      </c>
      <c r="XCN128" s="15">
        <v>9</v>
      </c>
      <c r="XCO128" s="19">
        <v>1.7</v>
      </c>
      <c r="XEZ128" s="12" t="s">
        <v>282</v>
      </c>
      <c r="XFA128" s="12" t="s">
        <v>283</v>
      </c>
      <c r="XFB128" s="18" t="s">
        <v>50</v>
      </c>
    </row>
    <row r="129" spans="1:40 16284:16382" x14ac:dyDescent="0.25">
      <c r="A129" s="12" t="s">
        <v>276</v>
      </c>
      <c r="B129" s="12" t="s">
        <v>277</v>
      </c>
      <c r="C129" s="18" t="s">
        <v>50</v>
      </c>
      <c r="D129" s="28">
        <f>VLOOKUP($A129,'CPI Timeseries 2012 - 2020'!$A$1:$AH$181,MATCH(CONCATENATE("CPI score ",$B$2),'CPI Timeseries 2012 - 2020'!$A$1:$AH$1,0),0)</f>
        <v>31</v>
      </c>
      <c r="E129" s="28">
        <f>VLOOKUP($A129,'CPI Timeseries 2012 - 2020'!$A$1:$AH$181,MATCH(CONCATENATE("CPI score ",($B$3)),'CPI Timeseries 2012 - 2020'!$A$1:$AH$1,0),0)</f>
        <v>31</v>
      </c>
      <c r="F129" s="29">
        <f t="shared" si="2"/>
        <v>0</v>
      </c>
      <c r="G129" s="30">
        <f>VLOOKUP($A129,'CPI Timeseries 2012 - 2020'!$A$1:$AH$181,MATCH(CONCATENATE("Rank ",$B$2),'CPI Timeseries 2012 - 2020'!$A$1:$AH$1,0),0)</f>
        <v>124</v>
      </c>
      <c r="H129" s="31">
        <f>VLOOKUP($A129,'CPI Timeseries 2012 - 2020'!$A$1:$AH$181,MATCH(CONCATENATE("Rank ",($B$3)),'CPI Timeseries 2012 - 2020'!$A$1:$AH$1,0),0)</f>
        <v>123</v>
      </c>
      <c r="I129" s="34">
        <f t="shared" si="3"/>
        <v>1</v>
      </c>
      <c r="AA129" s="39"/>
      <c r="AF129" t="str">
        <v>Cameroon</v>
      </c>
      <c r="AG129" t="str">
        <v>CMR</v>
      </c>
      <c r="AH129" t="str">
        <v>SSA</v>
      </c>
      <c r="AI129">
        <v>25</v>
      </c>
      <c r="AJ129">
        <v>25</v>
      </c>
      <c r="AK129" s="39">
        <v>0</v>
      </c>
      <c r="AL129">
        <v>149</v>
      </c>
      <c r="AM129">
        <v>153</v>
      </c>
      <c r="AN129" s="39">
        <v>-4</v>
      </c>
      <c r="XBH129" s="12" t="s">
        <v>284</v>
      </c>
      <c r="XBI129" s="12" t="s">
        <v>285</v>
      </c>
      <c r="XBJ129" s="18" t="s">
        <v>29</v>
      </c>
      <c r="XBK129" s="14">
        <v>31</v>
      </c>
      <c r="XBL129" s="20">
        <v>124</v>
      </c>
      <c r="XBM129" s="20">
        <v>8</v>
      </c>
      <c r="XBN129" s="21">
        <v>1.7986690000000001</v>
      </c>
      <c r="XBO129" s="14">
        <v>32</v>
      </c>
      <c r="XBP129" s="15">
        <v>120</v>
      </c>
      <c r="XBQ129" s="15">
        <v>8</v>
      </c>
      <c r="XBR129" s="16">
        <v>2.4613170000000002</v>
      </c>
      <c r="XBS129" s="14">
        <v>33</v>
      </c>
      <c r="XBT129" s="15">
        <v>117</v>
      </c>
      <c r="XBU129" s="15">
        <v>8</v>
      </c>
      <c r="XBV129" s="19">
        <v>2.06</v>
      </c>
      <c r="XBW129" s="14">
        <v>32</v>
      </c>
      <c r="XBX129" s="15">
        <v>117</v>
      </c>
      <c r="XBY129" s="15">
        <v>8</v>
      </c>
      <c r="XBZ129" s="19">
        <v>2.11</v>
      </c>
      <c r="XCA129" s="14">
        <v>32</v>
      </c>
      <c r="XCB129" s="15">
        <v>7</v>
      </c>
      <c r="XCC129" s="19">
        <v>2.12</v>
      </c>
      <c r="XCD129" s="14">
        <v>30</v>
      </c>
      <c r="XCE129" s="15">
        <v>7</v>
      </c>
      <c r="XCF129" s="19">
        <v>3.12</v>
      </c>
      <c r="XCG129" s="14">
        <v>29</v>
      </c>
      <c r="XCH129" s="15">
        <v>7</v>
      </c>
      <c r="XCI129" s="19">
        <v>3.24</v>
      </c>
      <c r="XCJ129" s="14">
        <v>28</v>
      </c>
      <c r="XCK129" s="15">
        <v>8</v>
      </c>
      <c r="XCL129" s="19">
        <v>3</v>
      </c>
      <c r="XCM129" s="14">
        <v>27</v>
      </c>
      <c r="XCN129" s="15">
        <v>8</v>
      </c>
      <c r="XCO129" s="19">
        <v>2.2999999999999998</v>
      </c>
      <c r="XEZ129" s="12" t="s">
        <v>284</v>
      </c>
      <c r="XFA129" s="12" t="s">
        <v>285</v>
      </c>
      <c r="XFB129" s="18" t="s">
        <v>29</v>
      </c>
    </row>
    <row r="130" spans="1:40 16284:16382" x14ac:dyDescent="0.25">
      <c r="A130" s="12" t="s">
        <v>278</v>
      </c>
      <c r="B130" s="12" t="s">
        <v>279</v>
      </c>
      <c r="C130" s="18" t="s">
        <v>82</v>
      </c>
      <c r="D130" s="28">
        <f>VLOOKUP($A130,'CPI Timeseries 2012 - 2020'!$A$1:$AH$181,MATCH(CONCATENATE("CPI score ",$B$2),'CPI Timeseries 2012 - 2020'!$A$1:$AH$1,0),0)</f>
        <v>31</v>
      </c>
      <c r="E130" s="28">
        <f>VLOOKUP($A130,'CPI Timeseries 2012 - 2020'!$A$1:$AH$181,MATCH(CONCATENATE("CPI score ",($B$3)),'CPI Timeseries 2012 - 2020'!$A$1:$AH$1,0),0)</f>
        <v>28</v>
      </c>
      <c r="F130" s="29">
        <f t="shared" si="2"/>
        <v>3</v>
      </c>
      <c r="G130" s="30">
        <f>VLOOKUP($A130,'CPI Timeseries 2012 - 2020'!$A$1:$AH$181,MATCH(CONCATENATE("Rank ",$B$2),'CPI Timeseries 2012 - 2020'!$A$1:$AH$1,0),0)</f>
        <v>124</v>
      </c>
      <c r="H130" s="31">
        <f>VLOOKUP($A130,'CPI Timeseries 2012 - 2020'!$A$1:$AH$181,MATCH(CONCATENATE("Rank ",($B$3)),'CPI Timeseries 2012 - 2020'!$A$1:$AH$1,0),0)</f>
        <v>137</v>
      </c>
      <c r="I130" s="34">
        <f t="shared" si="3"/>
        <v>-13</v>
      </c>
      <c r="AA130" s="39"/>
      <c r="AF130" t="str">
        <v>Guatemala</v>
      </c>
      <c r="AG130" t="str">
        <v>GTM</v>
      </c>
      <c r="AH130" t="str">
        <v>AME</v>
      </c>
      <c r="AI130">
        <v>25</v>
      </c>
      <c r="AJ130">
        <v>26</v>
      </c>
      <c r="AK130" s="39">
        <v>-1</v>
      </c>
      <c r="AL130">
        <v>149</v>
      </c>
      <c r="AM130">
        <v>146</v>
      </c>
      <c r="AN130" s="39">
        <v>3</v>
      </c>
      <c r="XBH130" s="12" t="s">
        <v>286</v>
      </c>
      <c r="XBI130" s="12" t="s">
        <v>287</v>
      </c>
      <c r="XBJ130" s="18" t="s">
        <v>119</v>
      </c>
      <c r="XBK130" s="14">
        <v>30</v>
      </c>
      <c r="XBL130" s="20">
        <v>129</v>
      </c>
      <c r="XBM130" s="20">
        <v>7</v>
      </c>
      <c r="XBN130" s="21">
        <v>5.0000169999999997</v>
      </c>
      <c r="XBO130" s="14">
        <v>30</v>
      </c>
      <c r="XBP130" s="15">
        <v>126</v>
      </c>
      <c r="XBQ130" s="15">
        <v>7</v>
      </c>
      <c r="XBR130" s="16">
        <v>7.1617769999999998</v>
      </c>
      <c r="XBS130" s="14">
        <v>25</v>
      </c>
      <c r="XBT130" s="15">
        <v>152</v>
      </c>
      <c r="XBU130" s="15">
        <v>6</v>
      </c>
      <c r="XBV130" s="19">
        <v>4.09</v>
      </c>
      <c r="XBW130" s="14">
        <v>31</v>
      </c>
      <c r="XBX130" s="15">
        <v>122</v>
      </c>
      <c r="XBY130" s="15">
        <v>7</v>
      </c>
      <c r="XBZ130" s="19">
        <v>5.64</v>
      </c>
      <c r="XCA130" s="14">
        <v>30</v>
      </c>
      <c r="XCB130" s="15">
        <v>7</v>
      </c>
      <c r="XCC130" s="19">
        <v>5.13</v>
      </c>
      <c r="XCD130" s="14">
        <v>29</v>
      </c>
      <c r="XCE130" s="15">
        <v>6</v>
      </c>
      <c r="XCF130" s="19">
        <v>3.25</v>
      </c>
      <c r="XCG130" s="14">
        <v>29</v>
      </c>
      <c r="XCH130" s="15">
        <v>6</v>
      </c>
      <c r="XCI130" s="19">
        <v>3.02</v>
      </c>
      <c r="XCJ130" s="14">
        <v>28</v>
      </c>
      <c r="XCK130" s="15">
        <v>6</v>
      </c>
      <c r="XCL130" s="19">
        <v>3.5</v>
      </c>
      <c r="XCM130" s="14">
        <v>27</v>
      </c>
      <c r="XCN130" s="15">
        <v>6</v>
      </c>
      <c r="XCO130" s="19">
        <v>2.5</v>
      </c>
      <c r="XEZ130" s="12" t="s">
        <v>286</v>
      </c>
      <c r="XFA130" s="12" t="s">
        <v>287</v>
      </c>
      <c r="XFB130" s="18" t="s">
        <v>119</v>
      </c>
    </row>
    <row r="131" spans="1:40 16284:16382" x14ac:dyDescent="0.25">
      <c r="A131" s="12" t="s">
        <v>280</v>
      </c>
      <c r="B131" s="12" t="s">
        <v>281</v>
      </c>
      <c r="C131" s="18" t="s">
        <v>119</v>
      </c>
      <c r="D131" s="28">
        <f>VLOOKUP($A131,'CPI Timeseries 2012 - 2020'!$A$1:$AH$181,MATCH(CONCATENATE("CPI score ",$B$2),'CPI Timeseries 2012 - 2020'!$A$1:$AH$1,0),0)</f>
        <v>31</v>
      </c>
      <c r="E131" s="28">
        <f>VLOOKUP($A131,'CPI Timeseries 2012 - 2020'!$A$1:$AH$181,MATCH(CONCATENATE("CPI score ",($B$3)),'CPI Timeseries 2012 - 2020'!$A$1:$AH$1,0),0)</f>
        <v>30</v>
      </c>
      <c r="F131" s="29">
        <f t="shared" si="2"/>
        <v>1</v>
      </c>
      <c r="G131" s="30">
        <f>VLOOKUP($A131,'CPI Timeseries 2012 - 2020'!$A$1:$AH$181,MATCH(CONCATENATE("Rank ",$B$2),'CPI Timeseries 2012 - 2020'!$A$1:$AH$1,0),0)</f>
        <v>124</v>
      </c>
      <c r="H131" s="31">
        <f>VLOOKUP($A131,'CPI Timeseries 2012 - 2020'!$A$1:$AH$181,MATCH(CONCATENATE("Rank ",($B$3)),'CPI Timeseries 2012 - 2020'!$A$1:$AH$1,0),0)</f>
        <v>126</v>
      </c>
      <c r="I131" s="34">
        <f t="shared" si="3"/>
        <v>-2</v>
      </c>
      <c r="AA131" s="39"/>
      <c r="AF131" t="str">
        <v>Iran</v>
      </c>
      <c r="AG131" t="str">
        <v>IRN</v>
      </c>
      <c r="AH131" t="str">
        <v>MENA</v>
      </c>
      <c r="AI131">
        <v>25</v>
      </c>
      <c r="AJ131">
        <v>26</v>
      </c>
      <c r="AK131" s="39">
        <v>-1</v>
      </c>
      <c r="AL131">
        <v>149</v>
      </c>
      <c r="AM131">
        <v>146</v>
      </c>
      <c r="AN131" s="39">
        <v>3</v>
      </c>
      <c r="XBH131" s="12" t="s">
        <v>288</v>
      </c>
      <c r="XBI131" s="12" t="s">
        <v>289</v>
      </c>
      <c r="XBJ131" s="18" t="s">
        <v>82</v>
      </c>
      <c r="XBK131" s="14">
        <v>30</v>
      </c>
      <c r="XBL131" s="20">
        <v>129</v>
      </c>
      <c r="XBM131" s="20">
        <v>6</v>
      </c>
      <c r="XBN131" s="21">
        <v>2.3482919999999998</v>
      </c>
      <c r="XBO131" s="14">
        <v>31</v>
      </c>
      <c r="XBP131" s="15">
        <v>123</v>
      </c>
      <c r="XBQ131" s="15">
        <v>6</v>
      </c>
      <c r="XBR131" s="16">
        <v>2.4076029999999999</v>
      </c>
      <c r="XBS131" s="14">
        <v>31</v>
      </c>
      <c r="XBT131" s="15">
        <v>124</v>
      </c>
      <c r="XBU131" s="15">
        <v>4</v>
      </c>
      <c r="XBV131" s="19">
        <v>3.92</v>
      </c>
      <c r="XBW131" s="14">
        <v>32</v>
      </c>
      <c r="XBX131" s="15">
        <v>117</v>
      </c>
      <c r="XBY131" s="15">
        <v>4</v>
      </c>
      <c r="XBZ131" s="19">
        <v>3.22</v>
      </c>
      <c r="XCA131" s="14">
        <v>35</v>
      </c>
      <c r="XCB131" s="15">
        <v>4</v>
      </c>
      <c r="XCC131" s="19">
        <v>0.97</v>
      </c>
      <c r="XCD131" s="14">
        <v>34</v>
      </c>
      <c r="XCE131" s="15">
        <v>4</v>
      </c>
      <c r="XCF131" s="19">
        <v>1.65</v>
      </c>
      <c r="XCG131" s="14">
        <v>37</v>
      </c>
      <c r="XCH131" s="15">
        <v>4</v>
      </c>
      <c r="XCI131" s="19">
        <v>4.1900000000000004</v>
      </c>
      <c r="XCJ131" s="14">
        <v>34</v>
      </c>
      <c r="XCK131" s="15">
        <v>5</v>
      </c>
      <c r="XCL131" s="19">
        <v>1.5</v>
      </c>
      <c r="XCM131" s="14">
        <v>35</v>
      </c>
      <c r="XCN131" s="15">
        <v>5</v>
      </c>
      <c r="XCO131" s="19">
        <v>2.1</v>
      </c>
      <c r="XEZ131" s="12" t="s">
        <v>288</v>
      </c>
      <c r="XFA131" s="12" t="s">
        <v>289</v>
      </c>
      <c r="XFB131" s="18" t="s">
        <v>82</v>
      </c>
    </row>
    <row r="132" spans="1:40 16284:16382" x14ac:dyDescent="0.25">
      <c r="A132" s="12" t="s">
        <v>282</v>
      </c>
      <c r="B132" s="12" t="s">
        <v>283</v>
      </c>
      <c r="C132" s="18" t="s">
        <v>50</v>
      </c>
      <c r="D132" s="28">
        <f>VLOOKUP($A132,'CPI Timeseries 2012 - 2020'!$A$1:$AH$181,MATCH(CONCATENATE("CPI score ",$B$2),'CPI Timeseries 2012 - 2020'!$A$1:$AH$1,0),0)</f>
        <v>31</v>
      </c>
      <c r="E132" s="28">
        <f>VLOOKUP($A132,'CPI Timeseries 2012 - 2020'!$A$1:$AH$181,MATCH(CONCATENATE("CPI score ",($B$3)),'CPI Timeseries 2012 - 2020'!$A$1:$AH$1,0),0)</f>
        <v>29</v>
      </c>
      <c r="F132" s="29">
        <f t="shared" si="2"/>
        <v>2</v>
      </c>
      <c r="G132" s="30">
        <f>VLOOKUP($A132,'CPI Timeseries 2012 - 2020'!$A$1:$AH$181,MATCH(CONCATENATE("Rank ",$B$2),'CPI Timeseries 2012 - 2020'!$A$1:$AH$1,0),0)</f>
        <v>124</v>
      </c>
      <c r="H132" s="31">
        <f>VLOOKUP($A132,'CPI Timeseries 2012 - 2020'!$A$1:$AH$181,MATCH(CONCATENATE("Rank ",($B$3)),'CPI Timeseries 2012 - 2020'!$A$1:$AH$1,0),0)</f>
        <v>130</v>
      </c>
      <c r="I132" s="34">
        <f t="shared" si="3"/>
        <v>-6</v>
      </c>
      <c r="AA132" s="39"/>
      <c r="AF132" t="str">
        <v>Lebanon</v>
      </c>
      <c r="AG132" t="str">
        <v>LBN</v>
      </c>
      <c r="AH132" t="str">
        <v>MENA</v>
      </c>
      <c r="AI132">
        <v>25</v>
      </c>
      <c r="AJ132">
        <v>28</v>
      </c>
      <c r="AK132" s="39">
        <v>-3</v>
      </c>
      <c r="AL132">
        <v>149</v>
      </c>
      <c r="AM132">
        <v>137</v>
      </c>
      <c r="AN132" s="39">
        <v>12</v>
      </c>
      <c r="XBH132" s="12" t="s">
        <v>290</v>
      </c>
      <c r="XBI132" s="12" t="s">
        <v>291</v>
      </c>
      <c r="XBJ132" s="18" t="s">
        <v>82</v>
      </c>
      <c r="XBK132" s="14">
        <v>30</v>
      </c>
      <c r="XBL132" s="20">
        <v>129</v>
      </c>
      <c r="XBM132" s="20">
        <v>9</v>
      </c>
      <c r="XBN132" s="21">
        <v>1.1565810000000001</v>
      </c>
      <c r="XBO132" s="14">
        <v>31</v>
      </c>
      <c r="XBP132" s="15">
        <v>123</v>
      </c>
      <c r="XBQ132" s="15">
        <v>9</v>
      </c>
      <c r="XBR132" s="16">
        <v>1.779217</v>
      </c>
      <c r="XBS132" s="14">
        <v>32</v>
      </c>
      <c r="XBT132" s="15">
        <v>120</v>
      </c>
      <c r="XBU132" s="15">
        <v>9</v>
      </c>
      <c r="XBV132" s="19">
        <v>2.61</v>
      </c>
      <c r="XBW132" s="14">
        <v>31</v>
      </c>
      <c r="XBX132" s="15">
        <v>122</v>
      </c>
      <c r="XBY132" s="15">
        <v>9</v>
      </c>
      <c r="XBZ132" s="19">
        <v>1.85</v>
      </c>
      <c r="XCA132" s="14">
        <v>31</v>
      </c>
      <c r="XCB132" s="15">
        <v>9</v>
      </c>
      <c r="XCC132" s="19">
        <v>2.11</v>
      </c>
      <c r="XCD132" s="14">
        <v>31</v>
      </c>
      <c r="XCE132" s="15">
        <v>8</v>
      </c>
      <c r="XCF132" s="19">
        <v>2.41</v>
      </c>
      <c r="XCG132" s="14">
        <v>33</v>
      </c>
      <c r="XCH132" s="15">
        <v>8</v>
      </c>
      <c r="XCI132" s="19">
        <v>3.03</v>
      </c>
      <c r="XCJ132" s="14">
        <v>37</v>
      </c>
      <c r="XCK132" s="15">
        <v>8</v>
      </c>
      <c r="XCL132" s="19">
        <v>1.7</v>
      </c>
      <c r="XCM132" s="14">
        <v>37</v>
      </c>
      <c r="XCN132" s="15">
        <v>8</v>
      </c>
      <c r="XCO132" s="19">
        <v>1.5</v>
      </c>
      <c r="XEZ132" s="12" t="s">
        <v>290</v>
      </c>
      <c r="XFA132" s="12" t="s">
        <v>291</v>
      </c>
      <c r="XFB132" s="18" t="s">
        <v>82</v>
      </c>
    </row>
    <row r="133" spans="1:40 16284:16382" x14ac:dyDescent="0.25">
      <c r="A133" s="12" t="s">
        <v>284</v>
      </c>
      <c r="B133" s="12" t="s">
        <v>285</v>
      </c>
      <c r="C133" s="18" t="s">
        <v>29</v>
      </c>
      <c r="D133" s="28">
        <f>VLOOKUP($A133,'CPI Timeseries 2012 - 2020'!$A$1:$AH$181,MATCH(CONCATENATE("CPI score ",$B$2),'CPI Timeseries 2012 - 2020'!$A$1:$AH$1,0),0)</f>
        <v>31</v>
      </c>
      <c r="E133" s="28">
        <f>VLOOKUP($A133,'CPI Timeseries 2012 - 2020'!$A$1:$AH$181,MATCH(CONCATENATE("CPI score ",($B$3)),'CPI Timeseries 2012 - 2020'!$A$1:$AH$1,0),0)</f>
        <v>32</v>
      </c>
      <c r="F133" s="29">
        <f t="shared" si="2"/>
        <v>-1</v>
      </c>
      <c r="G133" s="30">
        <f>VLOOKUP($A133,'CPI Timeseries 2012 - 2020'!$A$1:$AH$181,MATCH(CONCATENATE("Rank ",$B$2),'CPI Timeseries 2012 - 2020'!$A$1:$AH$1,0),0)</f>
        <v>124</v>
      </c>
      <c r="H133" s="31">
        <f>VLOOKUP($A133,'CPI Timeseries 2012 - 2020'!$A$1:$AH$181,MATCH(CONCATENATE("Rank ",($B$3)),'CPI Timeseries 2012 - 2020'!$A$1:$AH$1,0),0)</f>
        <v>120</v>
      </c>
      <c r="I133" s="34">
        <f t="shared" si="3"/>
        <v>4</v>
      </c>
      <c r="AA133" s="39"/>
      <c r="AF133" t="str">
        <v>Madagascar</v>
      </c>
      <c r="AG133" t="str">
        <v>MDG</v>
      </c>
      <c r="AH133" t="str">
        <v>SSA</v>
      </c>
      <c r="AI133">
        <v>25</v>
      </c>
      <c r="AJ133">
        <v>24</v>
      </c>
      <c r="AK133" s="39">
        <v>1</v>
      </c>
      <c r="AL133">
        <v>149</v>
      </c>
      <c r="AM133">
        <v>158</v>
      </c>
      <c r="AN133" s="39">
        <v>-9</v>
      </c>
      <c r="XBH133" s="12" t="s">
        <v>292</v>
      </c>
      <c r="XBI133" s="12" t="s">
        <v>293</v>
      </c>
      <c r="XBJ133" s="18" t="s">
        <v>82</v>
      </c>
      <c r="XBK133" s="14">
        <v>30</v>
      </c>
      <c r="XBL133" s="20">
        <v>129</v>
      </c>
      <c r="XBM133" s="20">
        <v>8</v>
      </c>
      <c r="XBN133" s="21">
        <v>1.4977199999999999</v>
      </c>
      <c r="XBO133" s="14">
        <v>29</v>
      </c>
      <c r="XBP133" s="15">
        <v>130</v>
      </c>
      <c r="XBQ133" s="15">
        <v>8</v>
      </c>
      <c r="XBR133" s="16">
        <v>2.6204830000000001</v>
      </c>
      <c r="XBS133" s="14">
        <v>32</v>
      </c>
      <c r="XBT133" s="15">
        <v>120</v>
      </c>
      <c r="XBU133" s="15">
        <v>7</v>
      </c>
      <c r="XBV133" s="19">
        <v>1.38</v>
      </c>
      <c r="XBW133" s="14">
        <v>31</v>
      </c>
      <c r="XBX133" s="15">
        <v>122</v>
      </c>
      <c r="XBY133" s="15">
        <v>7</v>
      </c>
      <c r="XBZ133" s="19">
        <v>2.08</v>
      </c>
      <c r="XCA133" s="14">
        <v>32</v>
      </c>
      <c r="XCB133" s="15">
        <v>6</v>
      </c>
      <c r="XCC133" s="19">
        <v>1.75</v>
      </c>
      <c r="XCD133" s="14">
        <v>35</v>
      </c>
      <c r="XCE133" s="15">
        <v>6</v>
      </c>
      <c r="XCF133" s="19">
        <v>1.89</v>
      </c>
      <c r="XCG133" s="14">
        <v>32</v>
      </c>
      <c r="XCH133" s="15">
        <v>6</v>
      </c>
      <c r="XCI133" s="19">
        <v>3.37</v>
      </c>
      <c r="XCJ133" s="14">
        <v>28</v>
      </c>
      <c r="XCK133" s="15">
        <v>6</v>
      </c>
      <c r="XCL133" s="19">
        <v>3.3</v>
      </c>
      <c r="XCM133" s="14">
        <v>34</v>
      </c>
      <c r="XCN133" s="15">
        <v>6</v>
      </c>
      <c r="XCO133" s="19">
        <v>4</v>
      </c>
      <c r="XEZ133" s="12" t="s">
        <v>292</v>
      </c>
      <c r="XFA133" s="12" t="s">
        <v>293</v>
      </c>
      <c r="XFB133" s="18" t="s">
        <v>82</v>
      </c>
    </row>
    <row r="134" spans="1:40 16284:16382" x14ac:dyDescent="0.25">
      <c r="A134" s="12" t="s">
        <v>286</v>
      </c>
      <c r="B134" s="12" t="s">
        <v>287</v>
      </c>
      <c r="C134" s="18" t="s">
        <v>119</v>
      </c>
      <c r="D134" s="28">
        <f>VLOOKUP($A134,'CPI Timeseries 2012 - 2020'!$A$1:$AH$181,MATCH(CONCATENATE("CPI score ",$B$2),'CPI Timeseries 2012 - 2020'!$A$1:$AH$1,0),0)</f>
        <v>30</v>
      </c>
      <c r="E134" s="28">
        <f>VLOOKUP($A134,'CPI Timeseries 2012 - 2020'!$A$1:$AH$181,MATCH(CONCATENATE("CPI score ",($B$3)),'CPI Timeseries 2012 - 2020'!$A$1:$AH$1,0),0)</f>
        <v>30</v>
      </c>
      <c r="F134" s="29">
        <f t="shared" si="2"/>
        <v>0</v>
      </c>
      <c r="G134" s="30">
        <f>VLOOKUP($A134,'CPI Timeseries 2012 - 2020'!$A$1:$AH$181,MATCH(CONCATENATE("Rank ",$B$2),'CPI Timeseries 2012 - 2020'!$A$1:$AH$1,0),0)</f>
        <v>129</v>
      </c>
      <c r="H134" s="31">
        <f>VLOOKUP($A134,'CPI Timeseries 2012 - 2020'!$A$1:$AH$181,MATCH(CONCATENATE("Rank ",($B$3)),'CPI Timeseries 2012 - 2020'!$A$1:$AH$1,0),0)</f>
        <v>126</v>
      </c>
      <c r="I134" s="34">
        <f t="shared" si="3"/>
        <v>3</v>
      </c>
      <c r="AA134" s="39"/>
      <c r="AF134" t="str">
        <v>Mozambique</v>
      </c>
      <c r="AG134" t="str">
        <v>MOZ</v>
      </c>
      <c r="AH134" t="str">
        <v>SSA</v>
      </c>
      <c r="AI134">
        <v>25</v>
      </c>
      <c r="AJ134">
        <v>26</v>
      </c>
      <c r="AK134" s="39">
        <v>-1</v>
      </c>
      <c r="AL134">
        <v>149</v>
      </c>
      <c r="AM134">
        <v>146</v>
      </c>
      <c r="AN134" s="39">
        <v>3</v>
      </c>
      <c r="XBH134" s="12" t="s">
        <v>294</v>
      </c>
      <c r="XBI134" s="12" t="s">
        <v>295</v>
      </c>
      <c r="XBJ134" s="18" t="s">
        <v>119</v>
      </c>
      <c r="XBK134" s="14">
        <v>30</v>
      </c>
      <c r="XBL134" s="20">
        <v>129</v>
      </c>
      <c r="XBM134" s="20">
        <v>9</v>
      </c>
      <c r="XBN134" s="21">
        <v>1.334187</v>
      </c>
      <c r="XBO134" s="14">
        <v>28</v>
      </c>
      <c r="XBP134" s="15">
        <v>137</v>
      </c>
      <c r="XBQ134" s="15">
        <v>9</v>
      </c>
      <c r="XBR134" s="16">
        <v>2.4764390000000001</v>
      </c>
      <c r="XBS134" s="14">
        <v>28</v>
      </c>
      <c r="XBT134" s="15">
        <v>138</v>
      </c>
      <c r="XBU134" s="15">
        <v>9</v>
      </c>
      <c r="XBV134" s="19">
        <v>2.5099999999999998</v>
      </c>
      <c r="XBW134" s="14">
        <v>29</v>
      </c>
      <c r="XBX134" s="15">
        <v>135</v>
      </c>
      <c r="XBY134" s="15">
        <v>9</v>
      </c>
      <c r="XBZ134" s="19">
        <v>2.5</v>
      </c>
      <c r="XCA134" s="14">
        <v>29</v>
      </c>
      <c r="XCB134" s="15">
        <v>9</v>
      </c>
      <c r="XCC134" s="19">
        <v>2.73</v>
      </c>
      <c r="XCD134" s="14">
        <v>29</v>
      </c>
      <c r="XCE134" s="15">
        <v>8</v>
      </c>
      <c r="XCF134" s="19">
        <v>2.52</v>
      </c>
      <c r="XCG134" s="14">
        <v>27</v>
      </c>
      <c r="XCH134" s="15">
        <v>8</v>
      </c>
      <c r="XCI134" s="19">
        <v>2.61</v>
      </c>
      <c r="XCJ134" s="14">
        <v>28</v>
      </c>
      <c r="XCK134" s="15">
        <v>9</v>
      </c>
      <c r="XCL134" s="19">
        <v>2.2999999999999998</v>
      </c>
      <c r="XCM134" s="14">
        <v>28</v>
      </c>
      <c r="XCN134" s="15">
        <v>9</v>
      </c>
      <c r="XCO134" s="19">
        <v>2.2000000000000002</v>
      </c>
      <c r="XEZ134" s="12" t="s">
        <v>294</v>
      </c>
      <c r="XFA134" s="12" t="s">
        <v>295</v>
      </c>
      <c r="XFB134" s="18" t="s">
        <v>119</v>
      </c>
    </row>
    <row r="135" spans="1:40 16284:16382" x14ac:dyDescent="0.25">
      <c r="A135" s="12" t="s">
        <v>288</v>
      </c>
      <c r="B135" s="12" t="s">
        <v>289</v>
      </c>
      <c r="C135" s="18" t="s">
        <v>82</v>
      </c>
      <c r="D135" s="28">
        <f>VLOOKUP($A135,'CPI Timeseries 2012 - 2020'!$A$1:$AH$181,MATCH(CONCATENATE("CPI score ",$B$2),'CPI Timeseries 2012 - 2020'!$A$1:$AH$1,0),0)</f>
        <v>30</v>
      </c>
      <c r="E135" s="28">
        <f>VLOOKUP($A135,'CPI Timeseries 2012 - 2020'!$A$1:$AH$181,MATCH(CONCATENATE("CPI score ",($B$3)),'CPI Timeseries 2012 - 2020'!$A$1:$AH$1,0),0)</f>
        <v>31</v>
      </c>
      <c r="F135" s="29">
        <f t="shared" ref="F135:F185" si="4">D135-E135</f>
        <v>-1</v>
      </c>
      <c r="G135" s="30">
        <f>VLOOKUP($A135,'CPI Timeseries 2012 - 2020'!$A$1:$AH$181,MATCH(CONCATENATE("Rank ",$B$2),'CPI Timeseries 2012 - 2020'!$A$1:$AH$1,0),0)</f>
        <v>129</v>
      </c>
      <c r="H135" s="31">
        <f>VLOOKUP($A135,'CPI Timeseries 2012 - 2020'!$A$1:$AH$181,MATCH(CONCATENATE("Rank ",($B$3)),'CPI Timeseries 2012 - 2020'!$A$1:$AH$1,0),0)</f>
        <v>123</v>
      </c>
      <c r="I135" s="34">
        <f t="shared" ref="I135:I185" si="5">G135-H135</f>
        <v>6</v>
      </c>
      <c r="AA135" s="39"/>
      <c r="AF135" t="str">
        <v>Nigeria</v>
      </c>
      <c r="AG135" t="str">
        <v>NGA</v>
      </c>
      <c r="AH135" t="str">
        <v>SSA</v>
      </c>
      <c r="AI135">
        <v>25</v>
      </c>
      <c r="AJ135">
        <v>26</v>
      </c>
      <c r="AK135" s="39">
        <v>-1</v>
      </c>
      <c r="AL135">
        <v>149</v>
      </c>
      <c r="AM135">
        <v>146</v>
      </c>
      <c r="AN135" s="39">
        <v>3</v>
      </c>
      <c r="XBH135" s="12" t="s">
        <v>296</v>
      </c>
      <c r="XBI135" s="12" t="s">
        <v>297</v>
      </c>
      <c r="XBJ135" s="18" t="s">
        <v>29</v>
      </c>
      <c r="XBK135" s="14">
        <v>29</v>
      </c>
      <c r="XBL135" s="20">
        <v>134</v>
      </c>
      <c r="XBM135" s="20">
        <v>5</v>
      </c>
      <c r="XBN135" s="21">
        <v>3.9530340000000002</v>
      </c>
      <c r="XBO135" s="14">
        <v>29</v>
      </c>
      <c r="XBP135" s="15">
        <v>130</v>
      </c>
      <c r="XBQ135" s="15">
        <v>5</v>
      </c>
      <c r="XBR135" s="16">
        <v>4.9958739999999997</v>
      </c>
      <c r="XBS135" s="14">
        <v>29</v>
      </c>
      <c r="XBT135" s="15">
        <v>132</v>
      </c>
      <c r="XBU135" s="15">
        <v>5</v>
      </c>
      <c r="XBV135" s="19">
        <v>5.7</v>
      </c>
      <c r="XBW135" s="14">
        <v>29</v>
      </c>
      <c r="XBX135" s="15">
        <v>135</v>
      </c>
      <c r="XBY135" s="15">
        <v>5</v>
      </c>
      <c r="XBZ135" s="19">
        <v>5.89</v>
      </c>
      <c r="XCA135" s="14">
        <v>30</v>
      </c>
      <c r="XCB135" s="15">
        <v>4</v>
      </c>
      <c r="XCC135" s="19">
        <v>6.19</v>
      </c>
      <c r="XCD135" s="14">
        <v>25</v>
      </c>
      <c r="XCE135" s="15">
        <v>4</v>
      </c>
      <c r="XCF135" s="19">
        <v>5.31</v>
      </c>
      <c r="XCG135" s="14">
        <v>25</v>
      </c>
      <c r="XCH135" s="15">
        <v>4</v>
      </c>
      <c r="XCI135" s="19">
        <v>3.8</v>
      </c>
      <c r="XCJ135" s="14">
        <v>26</v>
      </c>
      <c r="XCK135" s="15">
        <v>4</v>
      </c>
      <c r="XCL135" s="19">
        <v>5</v>
      </c>
      <c r="XCM135" s="14">
        <v>21</v>
      </c>
      <c r="XCN135" s="15">
        <v>3</v>
      </c>
      <c r="XCO135" s="19">
        <v>1.3</v>
      </c>
      <c r="XEZ135" s="12" t="s">
        <v>296</v>
      </c>
      <c r="XFA135" s="12" t="s">
        <v>297</v>
      </c>
      <c r="XFB135" s="18" t="s">
        <v>29</v>
      </c>
    </row>
    <row r="136" spans="1:40 16284:16382" x14ac:dyDescent="0.25">
      <c r="A136" s="12" t="s">
        <v>290</v>
      </c>
      <c r="B136" s="12" t="s">
        <v>291</v>
      </c>
      <c r="C136" s="18" t="s">
        <v>82</v>
      </c>
      <c r="D136" s="28">
        <f>VLOOKUP($A136,'CPI Timeseries 2012 - 2020'!$A$1:$AH$181,MATCH(CONCATENATE("CPI score ",$B$2),'CPI Timeseries 2012 - 2020'!$A$1:$AH$1,0),0)</f>
        <v>30</v>
      </c>
      <c r="E136" s="28">
        <f>VLOOKUP($A136,'CPI Timeseries 2012 - 2020'!$A$1:$AH$181,MATCH(CONCATENATE("CPI score ",($B$3)),'CPI Timeseries 2012 - 2020'!$A$1:$AH$1,0),0)</f>
        <v>31</v>
      </c>
      <c r="F136" s="29">
        <f t="shared" si="4"/>
        <v>-1</v>
      </c>
      <c r="G136" s="30">
        <f>VLOOKUP($A136,'CPI Timeseries 2012 - 2020'!$A$1:$AH$181,MATCH(CONCATENATE("Rank ",$B$2),'CPI Timeseries 2012 - 2020'!$A$1:$AH$1,0),0)</f>
        <v>129</v>
      </c>
      <c r="H136" s="31">
        <f>VLOOKUP($A136,'CPI Timeseries 2012 - 2020'!$A$1:$AH$181,MATCH(CONCATENATE("Rank ",($B$3)),'CPI Timeseries 2012 - 2020'!$A$1:$AH$1,0),0)</f>
        <v>123</v>
      </c>
      <c r="I136" s="34">
        <f t="shared" si="5"/>
        <v>6</v>
      </c>
      <c r="AA136" s="39"/>
      <c r="AF136" t="str">
        <v>Tajikistan</v>
      </c>
      <c r="AG136" t="str">
        <v>TJK</v>
      </c>
      <c r="AH136" t="str">
        <v>ECA</v>
      </c>
      <c r="AI136">
        <v>25</v>
      </c>
      <c r="AJ136">
        <v>25</v>
      </c>
      <c r="AK136" s="39">
        <v>0</v>
      </c>
      <c r="AL136">
        <v>149</v>
      </c>
      <c r="AM136">
        <v>153</v>
      </c>
      <c r="AN136" s="39">
        <v>-4</v>
      </c>
      <c r="XBH136" s="12" t="s">
        <v>298</v>
      </c>
      <c r="XBI136" s="12" t="s">
        <v>299</v>
      </c>
      <c r="XBJ136" s="18" t="s">
        <v>82</v>
      </c>
      <c r="XBK136" s="14">
        <v>29</v>
      </c>
      <c r="XBL136" s="20">
        <v>134</v>
      </c>
      <c r="XBM136" s="20">
        <v>6</v>
      </c>
      <c r="XBN136" s="21">
        <v>1.6033820000000001</v>
      </c>
      <c r="XBO136" s="14">
        <v>28</v>
      </c>
      <c r="XBP136" s="15">
        <v>137</v>
      </c>
      <c r="XBQ136" s="15">
        <v>6</v>
      </c>
      <c r="XBR136" s="16">
        <v>2.7291020000000001</v>
      </c>
      <c r="XBS136" s="14">
        <v>27</v>
      </c>
      <c r="XBT136" s="15">
        <v>144</v>
      </c>
      <c r="XBU136" s="15">
        <v>6</v>
      </c>
      <c r="XBV136" s="19">
        <v>2.95</v>
      </c>
      <c r="XBW136" s="14">
        <v>28</v>
      </c>
      <c r="XBX136" s="15">
        <v>143</v>
      </c>
      <c r="XBY136" s="15">
        <v>6</v>
      </c>
      <c r="XBZ136" s="19">
        <v>2.41</v>
      </c>
      <c r="XCA136" s="14">
        <v>27</v>
      </c>
      <c r="XCB136" s="15">
        <v>5</v>
      </c>
      <c r="XCC136" s="19">
        <v>3.62</v>
      </c>
      <c r="XCD136" s="14">
        <v>31</v>
      </c>
      <c r="XCE136" s="15">
        <v>5</v>
      </c>
      <c r="XCF136" s="19">
        <v>5.07</v>
      </c>
      <c r="XCG136" s="14">
        <v>30</v>
      </c>
      <c r="XCH136" s="15">
        <v>5</v>
      </c>
      <c r="XCI136" s="19">
        <v>4.2300000000000004</v>
      </c>
      <c r="XCJ136" s="14">
        <v>30</v>
      </c>
      <c r="XCK136" s="15">
        <v>5</v>
      </c>
      <c r="XCL136" s="19">
        <v>4.0999999999999996</v>
      </c>
      <c r="XCM136" s="14">
        <v>31</v>
      </c>
      <c r="XCN136" s="15">
        <v>5</v>
      </c>
      <c r="XCO136" s="19">
        <v>3.5</v>
      </c>
      <c r="XEZ136" s="12" t="s">
        <v>298</v>
      </c>
      <c r="XFA136" s="12" t="s">
        <v>299</v>
      </c>
      <c r="XFB136" s="18" t="s">
        <v>82</v>
      </c>
    </row>
    <row r="137" spans="1:40 16284:16382" x14ac:dyDescent="0.25">
      <c r="A137" s="12" t="s">
        <v>292</v>
      </c>
      <c r="B137" s="12" t="s">
        <v>293</v>
      </c>
      <c r="C137" s="18" t="s">
        <v>82</v>
      </c>
      <c r="D137" s="28">
        <f>VLOOKUP($A137,'CPI Timeseries 2012 - 2020'!$A$1:$AH$181,MATCH(CONCATENATE("CPI score ",$B$2),'CPI Timeseries 2012 - 2020'!$A$1:$AH$1,0),0)</f>
        <v>30</v>
      </c>
      <c r="E137" s="28">
        <f>VLOOKUP($A137,'CPI Timeseries 2012 - 2020'!$A$1:$AH$181,MATCH(CONCATENATE("CPI score ",($B$3)),'CPI Timeseries 2012 - 2020'!$A$1:$AH$1,0),0)</f>
        <v>29</v>
      </c>
      <c r="F137" s="29">
        <f t="shared" si="4"/>
        <v>1</v>
      </c>
      <c r="G137" s="30">
        <f>VLOOKUP($A137,'CPI Timeseries 2012 - 2020'!$A$1:$AH$181,MATCH(CONCATENATE("Rank ",$B$2),'CPI Timeseries 2012 - 2020'!$A$1:$AH$1,0),0)</f>
        <v>129</v>
      </c>
      <c r="H137" s="31">
        <f>VLOOKUP($A137,'CPI Timeseries 2012 - 2020'!$A$1:$AH$181,MATCH(CONCATENATE("Rank ",($B$3)),'CPI Timeseries 2012 - 2020'!$A$1:$AH$1,0),0)</f>
        <v>130</v>
      </c>
      <c r="I137" s="34">
        <f t="shared" si="5"/>
        <v>-1</v>
      </c>
      <c r="AA137" s="39"/>
      <c r="AF137" t="str">
        <v>Honduras</v>
      </c>
      <c r="AG137" t="str">
        <v>HND</v>
      </c>
      <c r="AH137" t="str">
        <v>AME</v>
      </c>
      <c r="AI137">
        <v>24</v>
      </c>
      <c r="AJ137">
        <v>26</v>
      </c>
      <c r="AK137" s="39">
        <v>-2</v>
      </c>
      <c r="AL137">
        <v>157</v>
      </c>
      <c r="AM137">
        <v>146</v>
      </c>
      <c r="AN137" s="39">
        <v>11</v>
      </c>
      <c r="XBH137" s="12" t="s">
        <v>300</v>
      </c>
      <c r="XBI137" s="12" t="s">
        <v>301</v>
      </c>
      <c r="XBJ137" s="18" t="s">
        <v>82</v>
      </c>
      <c r="XBK137" s="14">
        <v>29</v>
      </c>
      <c r="XBL137" s="20">
        <v>134</v>
      </c>
      <c r="XBM137" s="20">
        <v>7</v>
      </c>
      <c r="XBN137" s="21">
        <v>1.750591</v>
      </c>
      <c r="XBO137" s="14">
        <v>29</v>
      </c>
      <c r="XBP137" s="15">
        <v>130</v>
      </c>
      <c r="XBQ137" s="15">
        <v>7</v>
      </c>
      <c r="XBR137" s="16">
        <v>2.4049</v>
      </c>
      <c r="XBS137" s="14">
        <v>30</v>
      </c>
      <c r="XBT137" s="15">
        <v>129</v>
      </c>
      <c r="XBU137" s="15">
        <v>6</v>
      </c>
      <c r="XBV137" s="19">
        <v>2.35</v>
      </c>
      <c r="XBW137" s="14">
        <v>32</v>
      </c>
      <c r="XBX137" s="15">
        <v>117</v>
      </c>
      <c r="XBY137" s="15">
        <v>6</v>
      </c>
      <c r="XBZ137" s="19">
        <v>3.29</v>
      </c>
      <c r="XCA137" s="14">
        <v>32</v>
      </c>
      <c r="XCB137" s="15">
        <v>5</v>
      </c>
      <c r="XCC137" s="19">
        <v>4.21</v>
      </c>
      <c r="XCD137" s="14">
        <v>32</v>
      </c>
      <c r="XCE137" s="15">
        <v>5</v>
      </c>
      <c r="XCF137" s="19">
        <v>3.04</v>
      </c>
      <c r="XCG137" s="14">
        <v>29</v>
      </c>
      <c r="XCH137" s="15">
        <v>5</v>
      </c>
      <c r="XCI137" s="19">
        <v>3.69</v>
      </c>
      <c r="XCJ137" s="14">
        <v>29</v>
      </c>
      <c r="XCK137" s="15">
        <v>5</v>
      </c>
      <c r="XCL137" s="19">
        <v>3.7</v>
      </c>
      <c r="XCM137" s="14">
        <v>30</v>
      </c>
      <c r="XCN137" s="15">
        <v>5</v>
      </c>
      <c r="XCO137" s="19">
        <v>3.4</v>
      </c>
      <c r="XEZ137" s="12" t="s">
        <v>300</v>
      </c>
      <c r="XFA137" s="12" t="s">
        <v>301</v>
      </c>
      <c r="XFB137" s="18" t="s">
        <v>82</v>
      </c>
    </row>
    <row r="138" spans="1:40 16284:16382" x14ac:dyDescent="0.25">
      <c r="A138" s="12" t="s">
        <v>294</v>
      </c>
      <c r="B138" s="12" t="s">
        <v>295</v>
      </c>
      <c r="C138" s="18" t="s">
        <v>119</v>
      </c>
      <c r="D138" s="28">
        <f>VLOOKUP($A138,'CPI Timeseries 2012 - 2020'!$A$1:$AH$181,MATCH(CONCATENATE("CPI score ",$B$2),'CPI Timeseries 2012 - 2020'!$A$1:$AH$1,0),0)</f>
        <v>30</v>
      </c>
      <c r="E138" s="28">
        <f>VLOOKUP($A138,'CPI Timeseries 2012 - 2020'!$A$1:$AH$181,MATCH(CONCATENATE("CPI score ",($B$3)),'CPI Timeseries 2012 - 2020'!$A$1:$AH$1,0),0)</f>
        <v>28</v>
      </c>
      <c r="F138" s="29">
        <f t="shared" si="4"/>
        <v>2</v>
      </c>
      <c r="G138" s="30">
        <f>VLOOKUP($A138,'CPI Timeseries 2012 - 2020'!$A$1:$AH$181,MATCH(CONCATENATE("Rank ",$B$2),'CPI Timeseries 2012 - 2020'!$A$1:$AH$1,0),0)</f>
        <v>129</v>
      </c>
      <c r="H138" s="31">
        <f>VLOOKUP($A138,'CPI Timeseries 2012 - 2020'!$A$1:$AH$181,MATCH(CONCATENATE("Rank ",($B$3)),'CPI Timeseries 2012 - 2020'!$A$1:$AH$1,0),0)</f>
        <v>137</v>
      </c>
      <c r="I138" s="34">
        <f t="shared" si="5"/>
        <v>-8</v>
      </c>
      <c r="AA138" s="39"/>
      <c r="AF138" t="str">
        <v>Zimbabwe</v>
      </c>
      <c r="AG138" t="str">
        <v>ZWE</v>
      </c>
      <c r="AH138" t="str">
        <v>SSA</v>
      </c>
      <c r="AI138">
        <v>24</v>
      </c>
      <c r="AJ138">
        <v>24</v>
      </c>
      <c r="AK138" s="39">
        <v>0</v>
      </c>
      <c r="AL138">
        <v>157</v>
      </c>
      <c r="AM138">
        <v>158</v>
      </c>
      <c r="AN138" s="39">
        <v>-1</v>
      </c>
      <c r="XBH138" s="12" t="s">
        <v>302</v>
      </c>
      <c r="XBI138" s="12" t="s">
        <v>303</v>
      </c>
      <c r="XBJ138" s="18" t="s">
        <v>50</v>
      </c>
      <c r="XBK138" s="14">
        <v>28</v>
      </c>
      <c r="XBL138" s="20">
        <v>137</v>
      </c>
      <c r="XBM138" s="20">
        <v>7</v>
      </c>
      <c r="XBN138" s="21">
        <v>1.9138109999999999</v>
      </c>
      <c r="XBO138" s="14">
        <v>28</v>
      </c>
      <c r="XBP138" s="15">
        <v>137</v>
      </c>
      <c r="XBQ138" s="15">
        <v>7</v>
      </c>
      <c r="XBR138" s="16">
        <v>2.699341</v>
      </c>
      <c r="XBS138" s="14">
        <v>30</v>
      </c>
      <c r="XBT138" s="15">
        <v>129</v>
      </c>
      <c r="XBU138" s="15">
        <v>7</v>
      </c>
      <c r="XBV138" s="19">
        <v>2.57</v>
      </c>
      <c r="XBW138" s="14">
        <v>29</v>
      </c>
      <c r="XBX138" s="15">
        <v>135</v>
      </c>
      <c r="XBY138" s="15">
        <v>7</v>
      </c>
      <c r="XBZ138" s="19">
        <v>2.56</v>
      </c>
      <c r="XCA138" s="14">
        <v>31</v>
      </c>
      <c r="XCB138" s="15">
        <v>6</v>
      </c>
      <c r="XCC138" s="19">
        <v>1.89</v>
      </c>
      <c r="XCD138" s="14">
        <v>33</v>
      </c>
      <c r="XCE138" s="15">
        <v>6</v>
      </c>
      <c r="XCF138" s="19">
        <v>2.63</v>
      </c>
      <c r="XCG138" s="14">
        <v>32</v>
      </c>
      <c r="XCH138" s="15">
        <v>6</v>
      </c>
      <c r="XCI138" s="19">
        <v>3.3</v>
      </c>
      <c r="XCJ138" s="14">
        <v>29</v>
      </c>
      <c r="XCK138" s="15">
        <v>6</v>
      </c>
      <c r="XCL138" s="19">
        <v>3.5</v>
      </c>
      <c r="XCM138" s="14">
        <v>32</v>
      </c>
      <c r="XCN138" s="15">
        <v>6</v>
      </c>
      <c r="XCO138" s="19">
        <v>2.7</v>
      </c>
      <c r="XEZ138" s="12" t="s">
        <v>302</v>
      </c>
      <c r="XFA138" s="12" t="s">
        <v>303</v>
      </c>
      <c r="XFB138" s="18" t="s">
        <v>50</v>
      </c>
    </row>
    <row r="139" spans="1:40 16284:16382" x14ac:dyDescent="0.25">
      <c r="A139" s="12" t="s">
        <v>296</v>
      </c>
      <c r="B139" s="12" t="s">
        <v>297</v>
      </c>
      <c r="C139" s="18" t="s">
        <v>29</v>
      </c>
      <c r="D139" s="28">
        <f>VLOOKUP($A139,'CPI Timeseries 2012 - 2020'!$A$1:$AH$181,MATCH(CONCATENATE("CPI score ",$B$2),'CPI Timeseries 2012 - 2020'!$A$1:$AH$1,0),0)</f>
        <v>29</v>
      </c>
      <c r="E139" s="28">
        <f>VLOOKUP($A139,'CPI Timeseries 2012 - 2020'!$A$1:$AH$181,MATCH(CONCATENATE("CPI score ",($B$3)),'CPI Timeseries 2012 - 2020'!$A$1:$AH$1,0),0)</f>
        <v>29</v>
      </c>
      <c r="F139" s="29">
        <f t="shared" si="4"/>
        <v>0</v>
      </c>
      <c r="G139" s="30">
        <f>VLOOKUP($A139,'CPI Timeseries 2012 - 2020'!$A$1:$AH$181,MATCH(CONCATENATE("Rank ",$B$2),'CPI Timeseries 2012 - 2020'!$A$1:$AH$1,0),0)</f>
        <v>134</v>
      </c>
      <c r="H139" s="31">
        <f>VLOOKUP($A139,'CPI Timeseries 2012 - 2020'!$A$1:$AH$181,MATCH(CONCATENATE("Rank ",($B$3)),'CPI Timeseries 2012 - 2020'!$A$1:$AH$1,0),0)</f>
        <v>130</v>
      </c>
      <c r="I139" s="34">
        <f t="shared" si="5"/>
        <v>4</v>
      </c>
      <c r="AA139" s="39"/>
      <c r="AF139" t="str">
        <v>Nicaragua</v>
      </c>
      <c r="AG139" t="str">
        <v>NIC</v>
      </c>
      <c r="AH139" t="str">
        <v>AME</v>
      </c>
      <c r="AI139">
        <v>22</v>
      </c>
      <c r="AJ139">
        <v>22</v>
      </c>
      <c r="AK139" s="39">
        <v>0</v>
      </c>
      <c r="AL139">
        <v>159</v>
      </c>
      <c r="AM139">
        <v>161</v>
      </c>
      <c r="AN139" s="39">
        <v>-2</v>
      </c>
      <c r="XBH139" s="12" t="s">
        <v>304</v>
      </c>
      <c r="XBI139" s="12" t="s">
        <v>305</v>
      </c>
      <c r="XBJ139" s="18" t="s">
        <v>82</v>
      </c>
      <c r="XBK139" s="14">
        <v>28</v>
      </c>
      <c r="XBL139" s="20">
        <v>137</v>
      </c>
      <c r="XBM139" s="20">
        <v>8</v>
      </c>
      <c r="XBN139" s="21">
        <v>1.878107</v>
      </c>
      <c r="XBO139" s="14">
        <v>29</v>
      </c>
      <c r="XBP139" s="15">
        <v>130</v>
      </c>
      <c r="XBQ139" s="15">
        <v>8</v>
      </c>
      <c r="XBR139" s="16">
        <v>2.499444</v>
      </c>
      <c r="XBS139" s="14">
        <v>28</v>
      </c>
      <c r="XBT139" s="15">
        <v>138</v>
      </c>
      <c r="XBU139" s="15">
        <v>6</v>
      </c>
      <c r="XBV139" s="19">
        <v>2.67</v>
      </c>
      <c r="XBW139" s="14">
        <v>27</v>
      </c>
      <c r="XBX139" s="15">
        <v>148</v>
      </c>
      <c r="XBY139" s="15">
        <v>7</v>
      </c>
      <c r="XBZ139" s="19">
        <v>2.37</v>
      </c>
      <c r="XCA139" s="14">
        <v>27</v>
      </c>
      <c r="XCB139" s="15">
        <v>5</v>
      </c>
      <c r="XCC139" s="19">
        <v>2.54</v>
      </c>
      <c r="XCD139" s="14">
        <v>25</v>
      </c>
      <c r="XCE139" s="15">
        <v>6</v>
      </c>
      <c r="XCF139" s="19">
        <v>3.16</v>
      </c>
      <c r="XCG139" s="14">
        <v>25</v>
      </c>
      <c r="XCH139" s="15">
        <v>7</v>
      </c>
      <c r="XCI139" s="19">
        <v>3.21</v>
      </c>
      <c r="XCJ139" s="14">
        <v>24</v>
      </c>
      <c r="XCK139" s="15">
        <v>7</v>
      </c>
      <c r="XCL139" s="19">
        <v>3.6</v>
      </c>
      <c r="XCM139" s="14">
        <v>24</v>
      </c>
      <c r="XCN139" s="15">
        <v>7</v>
      </c>
      <c r="XCO139" s="19">
        <v>2.7</v>
      </c>
      <c r="XEZ139" s="12" t="s">
        <v>304</v>
      </c>
      <c r="XFA139" s="12" t="s">
        <v>305</v>
      </c>
      <c r="XFB139" s="18" t="s">
        <v>82</v>
      </c>
    </row>
    <row r="140" spans="1:40 16284:16382" x14ac:dyDescent="0.25">
      <c r="A140" s="12" t="s">
        <v>298</v>
      </c>
      <c r="B140" s="12" t="s">
        <v>299</v>
      </c>
      <c r="C140" s="18" t="s">
        <v>82</v>
      </c>
      <c r="D140" s="28">
        <f>VLOOKUP($A140,'CPI Timeseries 2012 - 2020'!$A$1:$AH$181,MATCH(CONCATENATE("CPI score ",$B$2),'CPI Timeseries 2012 - 2020'!$A$1:$AH$1,0),0)</f>
        <v>29</v>
      </c>
      <c r="E140" s="28">
        <f>VLOOKUP($A140,'CPI Timeseries 2012 - 2020'!$A$1:$AH$181,MATCH(CONCATENATE("CPI score ",($B$3)),'CPI Timeseries 2012 - 2020'!$A$1:$AH$1,0),0)</f>
        <v>28</v>
      </c>
      <c r="F140" s="29">
        <f t="shared" si="4"/>
        <v>1</v>
      </c>
      <c r="G140" s="30">
        <f>VLOOKUP($A140,'CPI Timeseries 2012 - 2020'!$A$1:$AH$181,MATCH(CONCATENATE("Rank ",$B$2),'CPI Timeseries 2012 - 2020'!$A$1:$AH$1,0),0)</f>
        <v>134</v>
      </c>
      <c r="H140" s="31">
        <f>VLOOKUP($A140,'CPI Timeseries 2012 - 2020'!$A$1:$AH$181,MATCH(CONCATENATE("Rank ",($B$3)),'CPI Timeseries 2012 - 2020'!$A$1:$AH$1,0),0)</f>
        <v>137</v>
      </c>
      <c r="I140" s="34">
        <f t="shared" si="5"/>
        <v>-3</v>
      </c>
      <c r="AA140" s="39"/>
      <c r="AF140" t="str">
        <v>Cambodia</v>
      </c>
      <c r="AG140" t="str">
        <v>KHM</v>
      </c>
      <c r="AH140" t="str">
        <v>AP</v>
      </c>
      <c r="AI140">
        <v>21</v>
      </c>
      <c r="AJ140">
        <v>20</v>
      </c>
      <c r="AK140" s="39">
        <v>1</v>
      </c>
      <c r="AL140">
        <v>160</v>
      </c>
      <c r="AM140">
        <v>162</v>
      </c>
      <c r="AN140" s="39">
        <v>-2</v>
      </c>
      <c r="XBH140" s="12" t="s">
        <v>306</v>
      </c>
      <c r="XBI140" s="12" t="s">
        <v>307</v>
      </c>
      <c r="XBJ140" s="18" t="s">
        <v>82</v>
      </c>
      <c r="XBK140" s="14">
        <v>28</v>
      </c>
      <c r="XBL140" s="20">
        <v>137</v>
      </c>
      <c r="XBM140" s="20">
        <v>7</v>
      </c>
      <c r="XBN140" s="21">
        <v>2.0112540000000001</v>
      </c>
      <c r="XBO140" s="14">
        <v>28</v>
      </c>
      <c r="XBP140" s="15">
        <v>137</v>
      </c>
      <c r="XBQ140" s="15">
        <v>7</v>
      </c>
      <c r="XBR140" s="16">
        <v>2.6673309999999999</v>
      </c>
      <c r="XBS140" s="14">
        <v>32</v>
      </c>
      <c r="XBT140" s="15">
        <v>120</v>
      </c>
      <c r="XBU140" s="15">
        <v>8</v>
      </c>
      <c r="XBV140" s="19">
        <v>3.31</v>
      </c>
      <c r="XBW140" s="14">
        <v>31</v>
      </c>
      <c r="XBX140" s="15">
        <v>122</v>
      </c>
      <c r="XBY140" s="15">
        <v>8</v>
      </c>
      <c r="XBZ140" s="19">
        <v>3.24</v>
      </c>
      <c r="XCA140" s="14">
        <v>37</v>
      </c>
      <c r="XCB140" s="15">
        <v>7</v>
      </c>
      <c r="XCC140" s="19">
        <v>3.43</v>
      </c>
      <c r="XCD140" s="14">
        <v>37</v>
      </c>
      <c r="XCE140" s="15">
        <v>7</v>
      </c>
      <c r="XCF140" s="19">
        <v>4.22</v>
      </c>
      <c r="XCG140" s="14">
        <v>37</v>
      </c>
      <c r="XCH140" s="15">
        <v>6</v>
      </c>
      <c r="XCI140" s="19">
        <v>3.09</v>
      </c>
      <c r="XCJ140" s="14">
        <v>38</v>
      </c>
      <c r="XCK140" s="15">
        <v>7</v>
      </c>
      <c r="XCL140" s="19">
        <v>3.3</v>
      </c>
      <c r="XCM140" s="14">
        <v>41</v>
      </c>
      <c r="XCN140" s="15">
        <v>7</v>
      </c>
      <c r="XCO140" s="19">
        <v>3.9</v>
      </c>
      <c r="XEZ140" s="12" t="s">
        <v>306</v>
      </c>
      <c r="XFA140" s="12" t="s">
        <v>307</v>
      </c>
      <c r="XFB140" s="18" t="s">
        <v>82</v>
      </c>
    </row>
    <row r="141" spans="1:40 16284:16382" x14ac:dyDescent="0.25">
      <c r="A141" s="12" t="s">
        <v>300</v>
      </c>
      <c r="B141" s="12" t="s">
        <v>301</v>
      </c>
      <c r="C141" s="18" t="s">
        <v>82</v>
      </c>
      <c r="D141" s="28">
        <f>VLOOKUP($A141,'CPI Timeseries 2012 - 2020'!$A$1:$AH$181,MATCH(CONCATENATE("CPI score ",$B$2),'CPI Timeseries 2012 - 2020'!$A$1:$AH$1,0),0)</f>
        <v>29</v>
      </c>
      <c r="E141" s="28">
        <f>VLOOKUP($A141,'CPI Timeseries 2012 - 2020'!$A$1:$AH$181,MATCH(CONCATENATE("CPI score ",($B$3)),'CPI Timeseries 2012 - 2020'!$A$1:$AH$1,0),0)</f>
        <v>29</v>
      </c>
      <c r="F141" s="29">
        <f t="shared" si="4"/>
        <v>0</v>
      </c>
      <c r="G141" s="30">
        <f>VLOOKUP($A141,'CPI Timeseries 2012 - 2020'!$A$1:$AH$181,MATCH(CONCATENATE("Rank ",$B$2),'CPI Timeseries 2012 - 2020'!$A$1:$AH$1,0),0)</f>
        <v>134</v>
      </c>
      <c r="H141" s="31">
        <f>VLOOKUP($A141,'CPI Timeseries 2012 - 2020'!$A$1:$AH$181,MATCH(CONCATENATE("Rank ",($B$3)),'CPI Timeseries 2012 - 2020'!$A$1:$AH$1,0),0)</f>
        <v>130</v>
      </c>
      <c r="I141" s="34">
        <f t="shared" si="5"/>
        <v>4</v>
      </c>
      <c r="AA141" s="39"/>
      <c r="AF141" t="str">
        <v>Chad</v>
      </c>
      <c r="AG141" t="str">
        <v>TCD</v>
      </c>
      <c r="AH141" t="str">
        <v>SSA</v>
      </c>
      <c r="AI141">
        <v>21</v>
      </c>
      <c r="AJ141">
        <v>20</v>
      </c>
      <c r="AK141" s="39">
        <v>1</v>
      </c>
      <c r="AL141">
        <v>160</v>
      </c>
      <c r="AM141">
        <v>162</v>
      </c>
      <c r="AN141" s="39">
        <v>-2</v>
      </c>
      <c r="XBH141" s="12" t="s">
        <v>308</v>
      </c>
      <c r="XBI141" s="12" t="s">
        <v>309</v>
      </c>
      <c r="XBJ141" s="18" t="s">
        <v>29</v>
      </c>
      <c r="XBK141" s="14">
        <v>28</v>
      </c>
      <c r="XBL141" s="20">
        <v>137</v>
      </c>
      <c r="XBM141" s="20">
        <v>7</v>
      </c>
      <c r="XBN141" s="21">
        <v>2.6501769999999998</v>
      </c>
      <c r="XBO141" s="14">
        <v>29</v>
      </c>
      <c r="XBP141" s="15">
        <v>130</v>
      </c>
      <c r="XBQ141" s="15">
        <v>7</v>
      </c>
      <c r="XBR141" s="16">
        <v>4.2127920000000003</v>
      </c>
      <c r="XBS141" s="14">
        <v>29</v>
      </c>
      <c r="XBT141" s="15">
        <v>132</v>
      </c>
      <c r="XBU141" s="15">
        <v>7</v>
      </c>
      <c r="XBV141" s="19">
        <v>3.94</v>
      </c>
      <c r="XBW141" s="14">
        <v>30</v>
      </c>
      <c r="XBX141" s="15">
        <v>130</v>
      </c>
      <c r="XBY141" s="15">
        <v>7</v>
      </c>
      <c r="XBZ141" s="19">
        <v>3.91</v>
      </c>
      <c r="XCA141" s="14">
        <v>28</v>
      </c>
      <c r="XCB141" s="15">
        <v>8</v>
      </c>
      <c r="XCC141" s="19">
        <v>3.69</v>
      </c>
      <c r="XCD141" s="14">
        <v>22</v>
      </c>
      <c r="XCE141" s="15">
        <v>7</v>
      </c>
      <c r="XCF141" s="19">
        <v>2.82</v>
      </c>
      <c r="XCG141" s="14">
        <v>21</v>
      </c>
      <c r="XCH141" s="15">
        <v>7</v>
      </c>
      <c r="XCI141" s="19">
        <v>2.87</v>
      </c>
      <c r="XCJ141" s="14">
        <v>21</v>
      </c>
      <c r="XCK141" s="15">
        <v>6</v>
      </c>
      <c r="XCL141" s="19">
        <v>3.9</v>
      </c>
      <c r="XCM141" s="14">
        <v>15</v>
      </c>
      <c r="XCN141" s="15">
        <v>4</v>
      </c>
      <c r="XCO141" s="19">
        <v>3.7</v>
      </c>
      <c r="XEZ141" s="12" t="s">
        <v>308</v>
      </c>
      <c r="XFA141" s="12" t="s">
        <v>309</v>
      </c>
      <c r="XFB141" s="18" t="s">
        <v>29</v>
      </c>
    </row>
    <row r="142" spans="1:40 16284:16382" x14ac:dyDescent="0.25">
      <c r="A142" s="12" t="s">
        <v>302</v>
      </c>
      <c r="B142" s="12" t="s">
        <v>303</v>
      </c>
      <c r="C142" s="18" t="s">
        <v>50</v>
      </c>
      <c r="D142" s="28">
        <f>VLOOKUP($A142,'CPI Timeseries 2012 - 2020'!$A$1:$AH$181,MATCH(CONCATENATE("CPI score ",$B$2),'CPI Timeseries 2012 - 2020'!$A$1:$AH$1,0),0)</f>
        <v>28</v>
      </c>
      <c r="E142" s="28">
        <f>VLOOKUP($A142,'CPI Timeseries 2012 - 2020'!$A$1:$AH$181,MATCH(CONCATENATE("CPI score ",($B$3)),'CPI Timeseries 2012 - 2020'!$A$1:$AH$1,0),0)</f>
        <v>28</v>
      </c>
      <c r="F142" s="29">
        <f t="shared" si="4"/>
        <v>0</v>
      </c>
      <c r="G142" s="30">
        <f>VLOOKUP($A142,'CPI Timeseries 2012 - 2020'!$A$1:$AH$181,MATCH(CONCATENATE("Rank ",$B$2),'CPI Timeseries 2012 - 2020'!$A$1:$AH$1,0),0)</f>
        <v>137</v>
      </c>
      <c r="H142" s="31">
        <f>VLOOKUP($A142,'CPI Timeseries 2012 - 2020'!$A$1:$AH$181,MATCH(CONCATENATE("Rank ",($B$3)),'CPI Timeseries 2012 - 2020'!$A$1:$AH$1,0),0)</f>
        <v>137</v>
      </c>
      <c r="I142" s="34">
        <f t="shared" si="5"/>
        <v>0</v>
      </c>
      <c r="AA142" s="39"/>
      <c r="AF142" t="str">
        <v>Comoros</v>
      </c>
      <c r="AG142" t="str">
        <v>COM</v>
      </c>
      <c r="AH142" t="str">
        <v>SSA</v>
      </c>
      <c r="AI142">
        <v>21</v>
      </c>
      <c r="AJ142">
        <v>25</v>
      </c>
      <c r="AK142" s="39">
        <v>-4</v>
      </c>
      <c r="AL142">
        <v>160</v>
      </c>
      <c r="AM142">
        <v>153</v>
      </c>
      <c r="AN142" s="39">
        <v>7</v>
      </c>
      <c r="XBH142" s="12" t="s">
        <v>310</v>
      </c>
      <c r="XBI142" s="12" t="s">
        <v>311</v>
      </c>
      <c r="XBJ142" s="18" t="s">
        <v>50</v>
      </c>
      <c r="XBK142" s="14">
        <v>28</v>
      </c>
      <c r="XBL142" s="20">
        <v>137</v>
      </c>
      <c r="XBM142" s="20">
        <v>6</v>
      </c>
      <c r="XBN142" s="21">
        <v>2.1905549999999998</v>
      </c>
      <c r="XBO142" s="14">
        <v>28</v>
      </c>
      <c r="XBP142" s="15">
        <v>137</v>
      </c>
      <c r="XBQ142" s="15">
        <v>6</v>
      </c>
      <c r="XBR142" s="16">
        <v>2.8354020000000002</v>
      </c>
      <c r="XBS142" s="14">
        <v>29</v>
      </c>
      <c r="XBT142" s="15">
        <v>132</v>
      </c>
      <c r="XBU142" s="15">
        <v>6</v>
      </c>
      <c r="XBV142" s="19">
        <v>3.05</v>
      </c>
      <c r="XBW142" s="14">
        <v>29</v>
      </c>
      <c r="XBX142" s="15">
        <v>135</v>
      </c>
      <c r="XBY142" s="15">
        <v>6</v>
      </c>
      <c r="XBZ142" s="19">
        <v>3.1</v>
      </c>
      <c r="XCA142" s="14">
        <v>30</v>
      </c>
      <c r="XCB142" s="15">
        <v>6</v>
      </c>
      <c r="XCC142" s="19">
        <v>2.68</v>
      </c>
      <c r="XCD142" s="14">
        <v>27</v>
      </c>
      <c r="XCE142" s="15">
        <v>5</v>
      </c>
      <c r="XCF142" s="19">
        <v>2.85</v>
      </c>
      <c r="XCG142" s="14">
        <v>24</v>
      </c>
      <c r="XCH142" s="15">
        <v>5</v>
      </c>
      <c r="XCI142" s="19">
        <v>2.95</v>
      </c>
      <c r="XCJ142" s="14">
        <v>24</v>
      </c>
      <c r="XCK142" s="15">
        <v>5</v>
      </c>
      <c r="XCL142" s="19">
        <v>3.1</v>
      </c>
      <c r="XCM142" s="14">
        <v>25</v>
      </c>
      <c r="XCN142" s="15">
        <v>5</v>
      </c>
      <c r="XCO142" s="19">
        <v>2.9</v>
      </c>
      <c r="XEZ142" s="12" t="s">
        <v>310</v>
      </c>
      <c r="XFA142" s="12" t="s">
        <v>311</v>
      </c>
      <c r="XFB142" s="18" t="s">
        <v>50</v>
      </c>
    </row>
    <row r="143" spans="1:40 16284:16382" x14ac:dyDescent="0.25">
      <c r="A143" s="12" t="s">
        <v>304</v>
      </c>
      <c r="B143" s="12" t="s">
        <v>305</v>
      </c>
      <c r="C143" s="18" t="s">
        <v>82</v>
      </c>
      <c r="D143" s="28">
        <f>VLOOKUP($A143,'CPI Timeseries 2012 - 2020'!$A$1:$AH$181,MATCH(CONCATENATE("CPI score ",$B$2),'CPI Timeseries 2012 - 2020'!$A$1:$AH$1,0),0)</f>
        <v>28</v>
      </c>
      <c r="E143" s="28">
        <f>VLOOKUP($A143,'CPI Timeseries 2012 - 2020'!$A$1:$AH$181,MATCH(CONCATENATE("CPI score ",($B$3)),'CPI Timeseries 2012 - 2020'!$A$1:$AH$1,0),0)</f>
        <v>29</v>
      </c>
      <c r="F143" s="29">
        <f t="shared" si="4"/>
        <v>-1</v>
      </c>
      <c r="G143" s="30">
        <f>VLOOKUP($A143,'CPI Timeseries 2012 - 2020'!$A$1:$AH$181,MATCH(CONCATENATE("Rank ",$B$2),'CPI Timeseries 2012 - 2020'!$A$1:$AH$1,0),0)</f>
        <v>137</v>
      </c>
      <c r="H143" s="31">
        <f>VLOOKUP($A143,'CPI Timeseries 2012 - 2020'!$A$1:$AH$181,MATCH(CONCATENATE("Rank ",($B$3)),'CPI Timeseries 2012 - 2020'!$A$1:$AH$1,0),0)</f>
        <v>130</v>
      </c>
      <c r="I143" s="34">
        <f t="shared" si="5"/>
        <v>7</v>
      </c>
      <c r="AA143" s="39"/>
      <c r="AF143" t="str">
        <v>Iraq</v>
      </c>
      <c r="AG143" t="str">
        <v>IRQ</v>
      </c>
      <c r="AH143" t="str">
        <v>MENA</v>
      </c>
      <c r="AI143">
        <v>21</v>
      </c>
      <c r="AJ143">
        <v>20</v>
      </c>
      <c r="AK143" s="39">
        <v>1</v>
      </c>
      <c r="AL143">
        <v>160</v>
      </c>
      <c r="AM143">
        <v>162</v>
      </c>
      <c r="AN143" s="39">
        <v>-2</v>
      </c>
      <c r="XBH143" s="12" t="s">
        <v>312</v>
      </c>
      <c r="XBI143" s="12" t="s">
        <v>313</v>
      </c>
      <c r="XBJ143" s="18" t="s">
        <v>82</v>
      </c>
      <c r="XBK143" s="14">
        <v>27</v>
      </c>
      <c r="XBL143" s="20">
        <v>142</v>
      </c>
      <c r="XBM143" s="20">
        <v>7</v>
      </c>
      <c r="XBN143" s="21">
        <v>2.0111349999999999</v>
      </c>
      <c r="XBO143" s="14">
        <v>26</v>
      </c>
      <c r="XBP143" s="15">
        <v>146</v>
      </c>
      <c r="XBQ143" s="15">
        <v>7</v>
      </c>
      <c r="XBR143" s="16">
        <v>1.8216270000000001</v>
      </c>
      <c r="XBS143" s="14">
        <v>19</v>
      </c>
      <c r="XBT143" s="15">
        <v>165</v>
      </c>
      <c r="XBU143" s="15">
        <v>6</v>
      </c>
      <c r="XBV143" s="19">
        <v>1.31</v>
      </c>
      <c r="XBW143" s="14">
        <v>19</v>
      </c>
      <c r="XBX143" s="15">
        <v>167</v>
      </c>
      <c r="XBY143" s="15">
        <v>5</v>
      </c>
      <c r="XBZ143" s="19">
        <v>1.28</v>
      </c>
      <c r="XCA143" s="14">
        <v>18</v>
      </c>
      <c r="XCB143" s="15">
        <v>4</v>
      </c>
      <c r="XCC143" s="19">
        <v>1.68</v>
      </c>
      <c r="XCD143" s="14">
        <v>15</v>
      </c>
      <c r="XCE143" s="15">
        <v>5</v>
      </c>
      <c r="XCF143" s="19">
        <v>1.8</v>
      </c>
      <c r="XCG143" s="14">
        <v>19</v>
      </c>
      <c r="XCH143" s="15">
        <v>6</v>
      </c>
      <c r="XCI143" s="19">
        <v>1.71</v>
      </c>
      <c r="XCJ143" s="14">
        <v>23</v>
      </c>
      <c r="XCK143" s="15">
        <v>7</v>
      </c>
      <c r="XCL143" s="19">
        <v>2.8</v>
      </c>
      <c r="XCM143" s="14">
        <v>22</v>
      </c>
      <c r="XCN143" s="15">
        <v>7</v>
      </c>
      <c r="XCO143" s="19">
        <v>1.8</v>
      </c>
      <c r="XEZ143" s="12" t="s">
        <v>312</v>
      </c>
      <c r="XFA143" s="12" t="s">
        <v>313</v>
      </c>
      <c r="XFB143" s="18" t="s">
        <v>82</v>
      </c>
    </row>
    <row r="144" spans="1:40 16284:16382" x14ac:dyDescent="0.25">
      <c r="A144" s="12" t="s">
        <v>306</v>
      </c>
      <c r="B144" s="12" t="s">
        <v>307</v>
      </c>
      <c r="C144" s="18" t="s">
        <v>82</v>
      </c>
      <c r="D144" s="28">
        <f>VLOOKUP($A144,'CPI Timeseries 2012 - 2020'!$A$1:$AH$181,MATCH(CONCATENATE("CPI score ",$B$2),'CPI Timeseries 2012 - 2020'!$A$1:$AH$1,0),0)</f>
        <v>28</v>
      </c>
      <c r="E144" s="28">
        <f>VLOOKUP($A144,'CPI Timeseries 2012 - 2020'!$A$1:$AH$181,MATCH(CONCATENATE("CPI score ",($B$3)),'CPI Timeseries 2012 - 2020'!$A$1:$AH$1,0),0)</f>
        <v>28</v>
      </c>
      <c r="F144" s="29">
        <f t="shared" si="4"/>
        <v>0</v>
      </c>
      <c r="G144" s="30">
        <f>VLOOKUP($A144,'CPI Timeseries 2012 - 2020'!$A$1:$AH$181,MATCH(CONCATENATE("Rank ",$B$2),'CPI Timeseries 2012 - 2020'!$A$1:$AH$1,0),0)</f>
        <v>137</v>
      </c>
      <c r="H144" s="31">
        <f>VLOOKUP($A144,'CPI Timeseries 2012 - 2020'!$A$1:$AH$181,MATCH(CONCATENATE("Rank ",($B$3)),'CPI Timeseries 2012 - 2020'!$A$1:$AH$1,0),0)</f>
        <v>137</v>
      </c>
      <c r="I144" s="34">
        <f t="shared" si="5"/>
        <v>0</v>
      </c>
      <c r="AA144" s="39"/>
      <c r="AF144" t="str">
        <v>Afghanistan</v>
      </c>
      <c r="AG144" t="str">
        <v>AFG</v>
      </c>
      <c r="AH144" t="str">
        <v>AP</v>
      </c>
      <c r="AI144">
        <v>19</v>
      </c>
      <c r="AJ144">
        <v>16</v>
      </c>
      <c r="AK144" s="39">
        <v>3</v>
      </c>
      <c r="AL144">
        <v>165</v>
      </c>
      <c r="AM144">
        <v>173</v>
      </c>
      <c r="AN144" s="39">
        <v>-8</v>
      </c>
      <c r="XBH144" s="12" t="s">
        <v>314</v>
      </c>
      <c r="XBI144" s="12" t="s">
        <v>315</v>
      </c>
      <c r="XBJ144" s="18" t="s">
        <v>82</v>
      </c>
      <c r="XBK144" s="14">
        <v>27</v>
      </c>
      <c r="XBL144" s="20">
        <v>142</v>
      </c>
      <c r="XBM144" s="20">
        <v>5</v>
      </c>
      <c r="XBN144" s="21">
        <v>1.529401</v>
      </c>
      <c r="XBO144" s="14">
        <v>30</v>
      </c>
      <c r="XBP144" s="15">
        <v>126</v>
      </c>
      <c r="XBQ144" s="15">
        <v>5</v>
      </c>
      <c r="XBR144" s="16">
        <v>4.2766029999999997</v>
      </c>
      <c r="XBS144" s="14">
        <v>31</v>
      </c>
      <c r="XBT144" s="15">
        <v>124</v>
      </c>
      <c r="XBU144" s="15">
        <v>4</v>
      </c>
      <c r="XBV144" s="19">
        <v>5.38</v>
      </c>
      <c r="XBW144" s="14">
        <v>31</v>
      </c>
      <c r="XBX144" s="15">
        <v>122</v>
      </c>
      <c r="XBY144" s="15">
        <v>4</v>
      </c>
      <c r="XBZ144" s="19">
        <v>5.32</v>
      </c>
      <c r="XCA144" s="14">
        <v>30</v>
      </c>
      <c r="XCB144" s="15">
        <v>3</v>
      </c>
      <c r="XCC144" s="19">
        <v>8.23</v>
      </c>
      <c r="XCD144" s="14">
        <v>34</v>
      </c>
      <c r="XCE144" s="15">
        <v>3</v>
      </c>
      <c r="XCF144" s="19">
        <v>9.07</v>
      </c>
      <c r="XCG144" s="14">
        <v>34</v>
      </c>
      <c r="XCH144" s="15">
        <v>3</v>
      </c>
      <c r="XCI144" s="19">
        <v>9.1</v>
      </c>
      <c r="XCJ144" s="14">
        <v>36</v>
      </c>
      <c r="XCK144" s="15">
        <v>3</v>
      </c>
      <c r="XCL144" s="19">
        <v>8.6</v>
      </c>
      <c r="XCM144" s="14">
        <v>36</v>
      </c>
      <c r="XCN144" s="15">
        <v>3</v>
      </c>
      <c r="XCO144" s="19">
        <v>8.6</v>
      </c>
      <c r="XEZ144" s="12" t="s">
        <v>314</v>
      </c>
      <c r="XFA144" s="12" t="s">
        <v>315</v>
      </c>
      <c r="XFB144" s="18" t="s">
        <v>82</v>
      </c>
    </row>
    <row r="145" spans="1:40 16284:16382" x14ac:dyDescent="0.25">
      <c r="A145" s="12" t="s">
        <v>308</v>
      </c>
      <c r="B145" s="12" t="s">
        <v>309</v>
      </c>
      <c r="C145" s="18" t="s">
        <v>29</v>
      </c>
      <c r="D145" s="28">
        <f>VLOOKUP($A145,'CPI Timeseries 2012 - 2020'!$A$1:$AH$181,MATCH(CONCATENATE("CPI score ",$B$2),'CPI Timeseries 2012 - 2020'!$A$1:$AH$1,0),0)</f>
        <v>28</v>
      </c>
      <c r="E145" s="28">
        <f>VLOOKUP($A145,'CPI Timeseries 2012 - 2020'!$A$1:$AH$181,MATCH(CONCATENATE("CPI score ",($B$3)),'CPI Timeseries 2012 - 2020'!$A$1:$AH$1,0),0)</f>
        <v>29</v>
      </c>
      <c r="F145" s="29">
        <f t="shared" si="4"/>
        <v>-1</v>
      </c>
      <c r="G145" s="30">
        <f>VLOOKUP($A145,'CPI Timeseries 2012 - 2020'!$A$1:$AH$181,MATCH(CONCATENATE("Rank ",$B$2),'CPI Timeseries 2012 - 2020'!$A$1:$AH$1,0),0)</f>
        <v>137</v>
      </c>
      <c r="H145" s="31">
        <f>VLOOKUP($A145,'CPI Timeseries 2012 - 2020'!$A$1:$AH$181,MATCH(CONCATENATE("Rank ",($B$3)),'CPI Timeseries 2012 - 2020'!$A$1:$AH$1,0),0)</f>
        <v>130</v>
      </c>
      <c r="I145" s="34">
        <f t="shared" si="5"/>
        <v>7</v>
      </c>
      <c r="AA145" s="39"/>
      <c r="AF145" t="str">
        <v>Guinea Bissau</v>
      </c>
      <c r="AG145" t="str">
        <v>GNB</v>
      </c>
      <c r="AH145" t="str">
        <v>SSA</v>
      </c>
      <c r="AI145">
        <v>19</v>
      </c>
      <c r="AJ145">
        <v>18</v>
      </c>
      <c r="AK145" s="39">
        <v>1</v>
      </c>
      <c r="AL145">
        <v>165</v>
      </c>
      <c r="AM145">
        <v>168</v>
      </c>
      <c r="AN145" s="39">
        <v>-3</v>
      </c>
      <c r="XBH145" s="12" t="s">
        <v>316</v>
      </c>
      <c r="XBI145" s="12" t="s">
        <v>317</v>
      </c>
      <c r="XBJ145" s="18" t="s">
        <v>29</v>
      </c>
      <c r="XBK145" s="14">
        <v>27</v>
      </c>
      <c r="XBL145" s="20">
        <v>142</v>
      </c>
      <c r="XBM145" s="20">
        <v>6</v>
      </c>
      <c r="XBN145" s="21">
        <v>1.61913</v>
      </c>
      <c r="XBO145" s="14">
        <v>28</v>
      </c>
      <c r="XBP145" s="15">
        <v>137</v>
      </c>
      <c r="XBQ145" s="15">
        <v>6</v>
      </c>
      <c r="XBR145" s="16">
        <v>2.3797990000000002</v>
      </c>
      <c r="XBS145" s="14">
        <v>28</v>
      </c>
      <c r="XBT145" s="15">
        <v>138</v>
      </c>
      <c r="XBU145" s="15">
        <v>6</v>
      </c>
      <c r="XBV145" s="19">
        <v>2.4700000000000002</v>
      </c>
      <c r="XBW145" s="14">
        <v>29</v>
      </c>
      <c r="XBX145" s="15">
        <v>135</v>
      </c>
      <c r="XBY145" s="15">
        <v>6</v>
      </c>
      <c r="XBZ145" s="19">
        <v>2.5499999999999998</v>
      </c>
      <c r="XCA145" s="14">
        <v>28</v>
      </c>
      <c r="XCB145" s="15">
        <v>5</v>
      </c>
      <c r="XCC145" s="19">
        <v>3.01</v>
      </c>
      <c r="XCD145" s="14">
        <v>25</v>
      </c>
      <c r="XCE145" s="15">
        <v>5</v>
      </c>
      <c r="XCF145" s="19">
        <v>4.22</v>
      </c>
      <c r="XCG145" s="14">
        <v>25</v>
      </c>
      <c r="XCH145" s="15">
        <v>5</v>
      </c>
      <c r="XCI145" s="19">
        <v>4.16</v>
      </c>
      <c r="XCJ145" s="14">
        <v>25</v>
      </c>
      <c r="XCK145" s="15">
        <v>5</v>
      </c>
      <c r="XCL145" s="19">
        <v>4.2</v>
      </c>
      <c r="XCM145" s="14">
        <v>25</v>
      </c>
      <c r="XCN145" s="15">
        <v>5</v>
      </c>
      <c r="XCO145" s="19">
        <v>4.2</v>
      </c>
      <c r="XEZ145" s="12" t="s">
        <v>316</v>
      </c>
      <c r="XFA145" s="12" t="s">
        <v>317</v>
      </c>
      <c r="XFB145" s="18" t="s">
        <v>29</v>
      </c>
    </row>
    <row r="146" spans="1:40 16284:16382" x14ac:dyDescent="0.25">
      <c r="A146" s="12" t="s">
        <v>310</v>
      </c>
      <c r="B146" s="12" t="s">
        <v>311</v>
      </c>
      <c r="C146" s="18" t="s">
        <v>50</v>
      </c>
      <c r="D146" s="28">
        <f>VLOOKUP($A146,'CPI Timeseries 2012 - 2020'!$A$1:$AH$181,MATCH(CONCATENATE("CPI score ",$B$2),'CPI Timeseries 2012 - 2020'!$A$1:$AH$1,0),0)</f>
        <v>28</v>
      </c>
      <c r="E146" s="28">
        <f>VLOOKUP($A146,'CPI Timeseries 2012 - 2020'!$A$1:$AH$181,MATCH(CONCATENATE("CPI score ",($B$3)),'CPI Timeseries 2012 - 2020'!$A$1:$AH$1,0),0)</f>
        <v>28</v>
      </c>
      <c r="F146" s="29">
        <f t="shared" si="4"/>
        <v>0</v>
      </c>
      <c r="G146" s="30">
        <f>VLOOKUP($A146,'CPI Timeseries 2012 - 2020'!$A$1:$AH$181,MATCH(CONCATENATE("Rank ",$B$2),'CPI Timeseries 2012 - 2020'!$A$1:$AH$1,0),0)</f>
        <v>137</v>
      </c>
      <c r="H146" s="31">
        <f>VLOOKUP($A146,'CPI Timeseries 2012 - 2020'!$A$1:$AH$181,MATCH(CONCATENATE("Rank ",($B$3)),'CPI Timeseries 2012 - 2020'!$A$1:$AH$1,0),0)</f>
        <v>137</v>
      </c>
      <c r="I146" s="34">
        <f t="shared" si="5"/>
        <v>0</v>
      </c>
      <c r="AA146" s="39"/>
      <c r="AF146" t="str">
        <v>Democratic Republic of the Congo</v>
      </c>
      <c r="AG146" t="str">
        <v>COD</v>
      </c>
      <c r="AH146" t="str">
        <v>SSA</v>
      </c>
      <c r="AI146">
        <v>18</v>
      </c>
      <c r="AJ146">
        <v>18</v>
      </c>
      <c r="AK146" s="39">
        <v>0</v>
      </c>
      <c r="AL146">
        <v>170</v>
      </c>
      <c r="AM146">
        <v>168</v>
      </c>
      <c r="AN146" s="39">
        <v>2</v>
      </c>
      <c r="XBH146" s="12" t="s">
        <v>318</v>
      </c>
      <c r="XBI146" s="12" t="s">
        <v>319</v>
      </c>
      <c r="XBJ146" s="18" t="s">
        <v>82</v>
      </c>
      <c r="XBK146" s="14">
        <v>27</v>
      </c>
      <c r="XBL146" s="20">
        <v>142</v>
      </c>
      <c r="XBM146" s="20">
        <v>9</v>
      </c>
      <c r="XBN146" s="21">
        <v>1.1538360000000001</v>
      </c>
      <c r="XBO146" s="14">
        <v>28</v>
      </c>
      <c r="XBP146" s="15">
        <v>137</v>
      </c>
      <c r="XBQ146" s="15">
        <v>9</v>
      </c>
      <c r="XBR146" s="16">
        <v>2.0350109999999999</v>
      </c>
      <c r="XBS146" s="14">
        <v>26</v>
      </c>
      <c r="XBT146" s="15">
        <v>149</v>
      </c>
      <c r="XBU146" s="15">
        <v>9</v>
      </c>
      <c r="XBV146" s="19">
        <v>2.13</v>
      </c>
      <c r="XBW146" s="14">
        <v>26</v>
      </c>
      <c r="XBX146" s="15">
        <v>151</v>
      </c>
      <c r="XBY146" s="15">
        <v>9</v>
      </c>
      <c r="XBZ146" s="19">
        <v>2.11</v>
      </c>
      <c r="XCA146" s="14">
        <v>25</v>
      </c>
      <c r="XCB146" s="15">
        <v>9</v>
      </c>
      <c r="XCC146" s="19">
        <v>2.2400000000000002</v>
      </c>
      <c r="XCD146" s="14">
        <v>25</v>
      </c>
      <c r="XCE146" s="15">
        <v>8</v>
      </c>
      <c r="XCF146" s="19">
        <v>3.19</v>
      </c>
      <c r="XCG146" s="14">
        <v>26</v>
      </c>
      <c r="XCH146" s="15">
        <v>8</v>
      </c>
      <c r="XCI146" s="19">
        <v>3.03</v>
      </c>
      <c r="XCJ146" s="14">
        <v>26</v>
      </c>
      <c r="XCK146" s="15">
        <v>8</v>
      </c>
      <c r="XCL146" s="19">
        <v>3.3</v>
      </c>
      <c r="XCM146" s="14">
        <v>29</v>
      </c>
      <c r="XCN146" s="15">
        <v>8</v>
      </c>
      <c r="XCO146" s="19">
        <v>2.2000000000000002</v>
      </c>
      <c r="XEZ146" s="12" t="s">
        <v>318</v>
      </c>
      <c r="XFA146" s="12" t="s">
        <v>319</v>
      </c>
      <c r="XFB146" s="18" t="s">
        <v>82</v>
      </c>
    </row>
    <row r="147" spans="1:40 16284:16382" x14ac:dyDescent="0.25">
      <c r="A147" s="12" t="s">
        <v>312</v>
      </c>
      <c r="B147" s="12" t="s">
        <v>313</v>
      </c>
      <c r="C147" s="18" t="s">
        <v>82</v>
      </c>
      <c r="D147" s="28">
        <f>VLOOKUP($A147,'CPI Timeseries 2012 - 2020'!$A$1:$AH$181,MATCH(CONCATENATE("CPI score ",$B$2),'CPI Timeseries 2012 - 2020'!$A$1:$AH$1,0),0)</f>
        <v>27</v>
      </c>
      <c r="E147" s="28">
        <f>VLOOKUP($A147,'CPI Timeseries 2012 - 2020'!$A$1:$AH$181,MATCH(CONCATENATE("CPI score ",($B$3)),'CPI Timeseries 2012 - 2020'!$A$1:$AH$1,0),0)</f>
        <v>26</v>
      </c>
      <c r="F147" s="29">
        <f t="shared" si="4"/>
        <v>1</v>
      </c>
      <c r="G147" s="30">
        <f>VLOOKUP($A147,'CPI Timeseries 2012 - 2020'!$A$1:$AH$181,MATCH(CONCATENATE("Rank ",$B$2),'CPI Timeseries 2012 - 2020'!$A$1:$AH$1,0),0)</f>
        <v>142</v>
      </c>
      <c r="H147" s="31">
        <f>VLOOKUP($A147,'CPI Timeseries 2012 - 2020'!$A$1:$AH$181,MATCH(CONCATENATE("Rank ",($B$3)),'CPI Timeseries 2012 - 2020'!$A$1:$AH$1,0),0)</f>
        <v>146</v>
      </c>
      <c r="I147" s="34">
        <f t="shared" si="5"/>
        <v>-4</v>
      </c>
      <c r="AA147" s="39"/>
      <c r="AF147" t="str">
        <v>Haiti</v>
      </c>
      <c r="AG147" t="str">
        <v>HTI</v>
      </c>
      <c r="AH147" t="str">
        <v>AME</v>
      </c>
      <c r="AI147">
        <v>18</v>
      </c>
      <c r="AJ147">
        <v>18</v>
      </c>
      <c r="AK147" s="39">
        <v>0</v>
      </c>
      <c r="AL147">
        <v>170</v>
      </c>
      <c r="AM147">
        <v>168</v>
      </c>
      <c r="AN147" s="39">
        <v>2</v>
      </c>
      <c r="XBH147" s="12" t="s">
        <v>320</v>
      </c>
      <c r="XBI147" s="12" t="s">
        <v>321</v>
      </c>
      <c r="XBJ147" s="18" t="s">
        <v>29</v>
      </c>
      <c r="XBK147" s="14">
        <v>26</v>
      </c>
      <c r="XBL147" s="20">
        <v>146</v>
      </c>
      <c r="XBM147" s="20">
        <v>8</v>
      </c>
      <c r="XBN147" s="21">
        <v>1.7156849999999999</v>
      </c>
      <c r="XBO147" s="14">
        <v>26</v>
      </c>
      <c r="XBP147" s="15">
        <v>146</v>
      </c>
      <c r="XBQ147" s="15">
        <v>8</v>
      </c>
      <c r="XBR147" s="16">
        <v>2.6172819999999999</v>
      </c>
      <c r="XBS147" s="14">
        <v>26</v>
      </c>
      <c r="XBT147" s="15">
        <v>149</v>
      </c>
      <c r="XBU147" s="15">
        <v>8</v>
      </c>
      <c r="XBV147" s="19">
        <v>2.63</v>
      </c>
      <c r="XBW147" s="14">
        <v>28</v>
      </c>
      <c r="XBX147" s="15">
        <v>143</v>
      </c>
      <c r="XBY147" s="15">
        <v>8</v>
      </c>
      <c r="XBZ147" s="19">
        <v>3.19</v>
      </c>
      <c r="XCA147" s="14">
        <v>26</v>
      </c>
      <c r="XCB147" s="15">
        <v>7</v>
      </c>
      <c r="XCC147" s="19">
        <v>4.13</v>
      </c>
      <c r="XCD147" s="14">
        <v>25</v>
      </c>
      <c r="XCE147" s="15">
        <v>7</v>
      </c>
      <c r="XCF147" s="19">
        <v>4.3</v>
      </c>
      <c r="XCG147" s="14">
        <v>25</v>
      </c>
      <c r="XCH147" s="15">
        <v>7</v>
      </c>
      <c r="XCI147" s="19">
        <v>4.2300000000000004</v>
      </c>
      <c r="XCJ147" s="14">
        <v>27</v>
      </c>
      <c r="XCK147" s="15">
        <v>7</v>
      </c>
      <c r="XCL147" s="19">
        <v>4.0999999999999996</v>
      </c>
      <c r="XCM147" s="14">
        <v>26</v>
      </c>
      <c r="XCN147" s="15">
        <v>7</v>
      </c>
      <c r="XCO147" s="19">
        <v>4.0999999999999996</v>
      </c>
      <c r="XEZ147" s="12" t="s">
        <v>320</v>
      </c>
      <c r="XFA147" s="12" t="s">
        <v>321</v>
      </c>
      <c r="XFB147" s="18" t="s">
        <v>29</v>
      </c>
    </row>
    <row r="148" spans="1:40 16284:16382" x14ac:dyDescent="0.25">
      <c r="A148" s="12" t="s">
        <v>314</v>
      </c>
      <c r="B148" s="12" t="s">
        <v>315</v>
      </c>
      <c r="C148" s="18" t="s">
        <v>82</v>
      </c>
      <c r="D148" s="28">
        <f>VLOOKUP($A148,'CPI Timeseries 2012 - 2020'!$A$1:$AH$181,MATCH(CONCATENATE("CPI score ",$B$2),'CPI Timeseries 2012 - 2020'!$A$1:$AH$1,0),0)</f>
        <v>27</v>
      </c>
      <c r="E148" s="28">
        <f>VLOOKUP($A148,'CPI Timeseries 2012 - 2020'!$A$1:$AH$181,MATCH(CONCATENATE("CPI score ",($B$3)),'CPI Timeseries 2012 - 2020'!$A$1:$AH$1,0),0)</f>
        <v>30</v>
      </c>
      <c r="F148" s="29">
        <f t="shared" si="4"/>
        <v>-3</v>
      </c>
      <c r="G148" s="30">
        <f>VLOOKUP($A148,'CPI Timeseries 2012 - 2020'!$A$1:$AH$181,MATCH(CONCATENATE("Rank ",$B$2),'CPI Timeseries 2012 - 2020'!$A$1:$AH$1,0),0)</f>
        <v>142</v>
      </c>
      <c r="H148" s="31">
        <f>VLOOKUP($A148,'CPI Timeseries 2012 - 2020'!$A$1:$AH$181,MATCH(CONCATENATE("Rank ",($B$3)),'CPI Timeseries 2012 - 2020'!$A$1:$AH$1,0),0)</f>
        <v>126</v>
      </c>
      <c r="I148" s="34">
        <f t="shared" si="5"/>
        <v>16</v>
      </c>
      <c r="AA148" s="39"/>
      <c r="AF148" t="str">
        <v>Korea, North</v>
      </c>
      <c r="AG148" t="str">
        <v>PRK</v>
      </c>
      <c r="AH148" t="str">
        <v>AP</v>
      </c>
      <c r="AI148">
        <v>18</v>
      </c>
      <c r="AJ148">
        <v>17</v>
      </c>
      <c r="AK148" s="39">
        <v>1</v>
      </c>
      <c r="AL148">
        <v>170</v>
      </c>
      <c r="AM148">
        <v>172</v>
      </c>
      <c r="AN148" s="39">
        <v>-2</v>
      </c>
      <c r="XBH148" s="12" t="s">
        <v>322</v>
      </c>
      <c r="XBI148" s="12" t="s">
        <v>323</v>
      </c>
      <c r="XBJ148" s="18" t="s">
        <v>82</v>
      </c>
      <c r="XBK148" s="14">
        <v>26</v>
      </c>
      <c r="XBL148" s="20">
        <v>146</v>
      </c>
      <c r="XBM148" s="20">
        <v>5</v>
      </c>
      <c r="XBN148" s="21">
        <v>0.93264519999999995</v>
      </c>
      <c r="XBO148" s="14">
        <v>25</v>
      </c>
      <c r="XBP148" s="15">
        <v>153</v>
      </c>
      <c r="XBQ148" s="15">
        <v>5</v>
      </c>
      <c r="XBR148" s="16">
        <v>1.428002</v>
      </c>
      <c r="XBS148" s="14">
        <v>26</v>
      </c>
      <c r="XBT148" s="15">
        <v>149</v>
      </c>
      <c r="XBU148" s="15">
        <v>5</v>
      </c>
      <c r="XBV148" s="19">
        <v>1.1399999999999999</v>
      </c>
      <c r="XBW148" s="14">
        <v>23</v>
      </c>
      <c r="XBX148" s="15">
        <v>156</v>
      </c>
      <c r="XBY148" s="15">
        <v>5</v>
      </c>
      <c r="XBZ148" s="19">
        <v>3.28</v>
      </c>
      <c r="XCA148" s="14">
        <v>20</v>
      </c>
      <c r="XCB148" s="15">
        <v>4</v>
      </c>
      <c r="XCC148" s="19">
        <v>4.04</v>
      </c>
      <c r="XCD148" s="14">
        <v>24</v>
      </c>
      <c r="XCE148" s="15">
        <v>4</v>
      </c>
      <c r="XCF148" s="19">
        <v>1.44</v>
      </c>
      <c r="XCG148" s="14">
        <v>24</v>
      </c>
      <c r="XCH148" s="15">
        <v>4</v>
      </c>
      <c r="XCI148" s="19">
        <v>1.33</v>
      </c>
      <c r="XCJ148" s="14">
        <v>25</v>
      </c>
      <c r="XCK148" s="15">
        <v>4</v>
      </c>
      <c r="XCL148" s="19">
        <v>5.4</v>
      </c>
      <c r="XCM148" s="14">
        <v>26</v>
      </c>
      <c r="XCN148" s="15">
        <v>4</v>
      </c>
      <c r="XCO148" s="19">
        <v>2.4</v>
      </c>
      <c r="XEZ148" s="12" t="s">
        <v>322</v>
      </c>
      <c r="XFA148" s="12" t="s">
        <v>323</v>
      </c>
      <c r="XFB148" s="18" t="s">
        <v>82</v>
      </c>
    </row>
    <row r="149" spans="1:40 16284:16382" x14ac:dyDescent="0.25">
      <c r="A149" s="12" t="s">
        <v>316</v>
      </c>
      <c r="B149" s="12" t="s">
        <v>317</v>
      </c>
      <c r="C149" s="18" t="s">
        <v>29</v>
      </c>
      <c r="D149" s="28">
        <f>VLOOKUP($A149,'CPI Timeseries 2012 - 2020'!$A$1:$AH$181,MATCH(CONCATENATE("CPI score ",$B$2),'CPI Timeseries 2012 - 2020'!$A$1:$AH$1,0),0)</f>
        <v>27</v>
      </c>
      <c r="E149" s="28">
        <f>VLOOKUP($A149,'CPI Timeseries 2012 - 2020'!$A$1:$AH$181,MATCH(CONCATENATE("CPI score ",($B$3)),'CPI Timeseries 2012 - 2020'!$A$1:$AH$1,0),0)</f>
        <v>28</v>
      </c>
      <c r="F149" s="29">
        <f t="shared" si="4"/>
        <v>-1</v>
      </c>
      <c r="G149" s="30">
        <f>VLOOKUP($A149,'CPI Timeseries 2012 - 2020'!$A$1:$AH$181,MATCH(CONCATENATE("Rank ",$B$2),'CPI Timeseries 2012 - 2020'!$A$1:$AH$1,0),0)</f>
        <v>142</v>
      </c>
      <c r="H149" s="31">
        <f>VLOOKUP($A149,'CPI Timeseries 2012 - 2020'!$A$1:$AH$181,MATCH(CONCATENATE("Rank ",($B$3)),'CPI Timeseries 2012 - 2020'!$A$1:$AH$1,0),0)</f>
        <v>137</v>
      </c>
      <c r="I149" s="34">
        <f t="shared" si="5"/>
        <v>5</v>
      </c>
      <c r="AA149" s="39"/>
      <c r="AF149" t="str">
        <v>Libya</v>
      </c>
      <c r="AG149" t="str">
        <v>LBY</v>
      </c>
      <c r="AH149" t="str">
        <v>MENA</v>
      </c>
      <c r="AI149">
        <v>17</v>
      </c>
      <c r="AJ149">
        <v>18</v>
      </c>
      <c r="AK149" s="39">
        <v>-1</v>
      </c>
      <c r="AL149">
        <v>173</v>
      </c>
      <c r="AM149">
        <v>168</v>
      </c>
      <c r="AN149" s="39">
        <v>5</v>
      </c>
      <c r="XBH149" s="12" t="s">
        <v>324</v>
      </c>
      <c r="XBI149" s="12" t="s">
        <v>325</v>
      </c>
      <c r="XBJ149" s="18" t="s">
        <v>119</v>
      </c>
      <c r="XBK149" s="14">
        <v>26</v>
      </c>
      <c r="XBL149" s="20">
        <v>146</v>
      </c>
      <c r="XBM149" s="20">
        <v>7</v>
      </c>
      <c r="XBN149" s="21">
        <v>1.520405</v>
      </c>
      <c r="XBO149" s="14">
        <v>25</v>
      </c>
      <c r="XBP149" s="15">
        <v>153</v>
      </c>
      <c r="XBQ149" s="15">
        <v>7</v>
      </c>
      <c r="XBR149" s="16">
        <v>2.0107300000000001</v>
      </c>
      <c r="XBS149" s="14">
        <v>23</v>
      </c>
      <c r="XBT149" s="15">
        <v>158</v>
      </c>
      <c r="XBU149" s="15">
        <v>7</v>
      </c>
      <c r="XBV149" s="19">
        <v>1.93</v>
      </c>
      <c r="XBW149" s="14">
        <v>22</v>
      </c>
      <c r="XBX149" s="15">
        <v>157</v>
      </c>
      <c r="XBY149" s="15">
        <v>7</v>
      </c>
      <c r="XBZ149" s="19">
        <v>2.11</v>
      </c>
      <c r="XCA149" s="14">
        <v>21</v>
      </c>
      <c r="XCB149" s="15">
        <v>7</v>
      </c>
      <c r="XCC149" s="19">
        <v>2.35</v>
      </c>
      <c r="XCD149" s="14">
        <v>19</v>
      </c>
      <c r="XCE149" s="15">
        <v>6</v>
      </c>
      <c r="XCF149" s="19">
        <v>2.71</v>
      </c>
      <c r="XCG149" s="14">
        <v>18</v>
      </c>
      <c r="XCH149" s="15">
        <v>6</v>
      </c>
      <c r="XCI149" s="19">
        <v>2.54</v>
      </c>
      <c r="XCJ149" s="14">
        <v>17</v>
      </c>
      <c r="XCK149" s="15">
        <v>6</v>
      </c>
      <c r="XCL149" s="19">
        <v>2</v>
      </c>
      <c r="XCM149" s="14">
        <v>17</v>
      </c>
      <c r="XCN149" s="15">
        <v>6</v>
      </c>
      <c r="XCO149" s="19">
        <v>2</v>
      </c>
      <c r="XEZ149" s="12" t="s">
        <v>324</v>
      </c>
      <c r="XFA149" s="12" t="s">
        <v>325</v>
      </c>
      <c r="XFB149" s="18" t="s">
        <v>119</v>
      </c>
    </row>
    <row r="150" spans="1:40 16284:16382" x14ac:dyDescent="0.25">
      <c r="A150" s="12" t="s">
        <v>318</v>
      </c>
      <c r="B150" s="12" t="s">
        <v>319</v>
      </c>
      <c r="C150" s="18" t="s">
        <v>82</v>
      </c>
      <c r="D150" s="28">
        <f>VLOOKUP($A150,'CPI Timeseries 2012 - 2020'!$A$1:$AH$181,MATCH(CONCATENATE("CPI score ",$B$2),'CPI Timeseries 2012 - 2020'!$A$1:$AH$1,0),0)</f>
        <v>27</v>
      </c>
      <c r="E150" s="28">
        <f>VLOOKUP($A150,'CPI Timeseries 2012 - 2020'!$A$1:$AH$181,MATCH(CONCATENATE("CPI score ",($B$3)),'CPI Timeseries 2012 - 2020'!$A$1:$AH$1,0),0)</f>
        <v>28</v>
      </c>
      <c r="F150" s="29">
        <f t="shared" si="4"/>
        <v>-1</v>
      </c>
      <c r="G150" s="30">
        <f>VLOOKUP($A150,'CPI Timeseries 2012 - 2020'!$A$1:$AH$181,MATCH(CONCATENATE("Rank ",$B$2),'CPI Timeseries 2012 - 2020'!$A$1:$AH$1,0),0)</f>
        <v>142</v>
      </c>
      <c r="H150" s="31">
        <f>VLOOKUP($A150,'CPI Timeseries 2012 - 2020'!$A$1:$AH$181,MATCH(CONCATENATE("Rank ",($B$3)),'CPI Timeseries 2012 - 2020'!$A$1:$AH$1,0),0)</f>
        <v>137</v>
      </c>
      <c r="I150" s="34">
        <f t="shared" si="5"/>
        <v>5</v>
      </c>
      <c r="AA150" s="39"/>
      <c r="AF150" t="str">
        <v>Equatorial Guinea</v>
      </c>
      <c r="AG150" t="str">
        <v>GNQ</v>
      </c>
      <c r="AH150" t="str">
        <v>SSA</v>
      </c>
      <c r="AI150">
        <v>16</v>
      </c>
      <c r="AJ150">
        <v>16</v>
      </c>
      <c r="AK150" s="39">
        <v>0</v>
      </c>
      <c r="AL150">
        <v>174</v>
      </c>
      <c r="AM150">
        <v>173</v>
      </c>
      <c r="AN150" s="39">
        <v>1</v>
      </c>
      <c r="XBH150" s="12" t="s">
        <v>326</v>
      </c>
      <c r="XBI150" s="12" t="s">
        <v>327</v>
      </c>
      <c r="XBJ150" s="18" t="s">
        <v>82</v>
      </c>
      <c r="XBK150" s="14">
        <v>25</v>
      </c>
      <c r="XBL150" s="20">
        <v>149</v>
      </c>
      <c r="XBM150" s="20">
        <v>9</v>
      </c>
      <c r="XBN150" s="21">
        <v>1.3649439999999999</v>
      </c>
      <c r="XBO150" s="14">
        <v>25</v>
      </c>
      <c r="XBP150" s="15">
        <v>153</v>
      </c>
      <c r="XBQ150" s="15">
        <v>9</v>
      </c>
      <c r="XBR150" s="16">
        <v>2.4244880000000002</v>
      </c>
      <c r="XBS150" s="14">
        <v>25</v>
      </c>
      <c r="XBT150" s="15">
        <v>152</v>
      </c>
      <c r="XBU150" s="15">
        <v>9</v>
      </c>
      <c r="XBV150" s="19">
        <v>2.4300000000000002</v>
      </c>
      <c r="XBW150" s="14">
        <v>25</v>
      </c>
      <c r="XBX150" s="15">
        <v>153</v>
      </c>
      <c r="XBY150" s="15">
        <v>9</v>
      </c>
      <c r="XBZ150" s="19">
        <v>2.58</v>
      </c>
      <c r="XCA150" s="14">
        <v>26</v>
      </c>
      <c r="XCB150" s="15">
        <v>9</v>
      </c>
      <c r="XCC150" s="19">
        <v>3.04</v>
      </c>
      <c r="XCD150" s="14">
        <v>27</v>
      </c>
      <c r="XCE150" s="15">
        <v>8</v>
      </c>
      <c r="XCF150" s="19">
        <v>3.26</v>
      </c>
      <c r="XCG150" s="14">
        <v>27</v>
      </c>
      <c r="XCH150" s="15">
        <v>8</v>
      </c>
      <c r="XCI150" s="19">
        <v>2.87</v>
      </c>
      <c r="XCJ150" s="14">
        <v>25</v>
      </c>
      <c r="XCK150" s="15">
        <v>8</v>
      </c>
      <c r="XCL150" s="19">
        <v>2.9</v>
      </c>
      <c r="XCM150" s="14">
        <v>26</v>
      </c>
      <c r="XCN150" s="15">
        <v>8</v>
      </c>
      <c r="XCO150" s="19">
        <v>3.5</v>
      </c>
      <c r="XEZ150" s="12" t="s">
        <v>326</v>
      </c>
      <c r="XFA150" s="12" t="s">
        <v>327</v>
      </c>
      <c r="XFB150" s="18" t="s">
        <v>82</v>
      </c>
    </row>
    <row r="151" spans="1:40 16284:16382" x14ac:dyDescent="0.25">
      <c r="A151" s="12" t="s">
        <v>320</v>
      </c>
      <c r="B151" s="12" t="s">
        <v>321</v>
      </c>
      <c r="C151" s="18" t="s">
        <v>29</v>
      </c>
      <c r="D151" s="28">
        <f>VLOOKUP($A151,'CPI Timeseries 2012 - 2020'!$A$1:$AH$181,MATCH(CONCATENATE("CPI score ",$B$2),'CPI Timeseries 2012 - 2020'!$A$1:$AH$1,0),0)</f>
        <v>26</v>
      </c>
      <c r="E151" s="28">
        <f>VLOOKUP($A151,'CPI Timeseries 2012 - 2020'!$A$1:$AH$181,MATCH(CONCATENATE("CPI score ",($B$3)),'CPI Timeseries 2012 - 2020'!$A$1:$AH$1,0),0)</f>
        <v>26</v>
      </c>
      <c r="F151" s="29">
        <f t="shared" si="4"/>
        <v>0</v>
      </c>
      <c r="G151" s="30">
        <f>VLOOKUP($A151,'CPI Timeseries 2012 - 2020'!$A$1:$AH$181,MATCH(CONCATENATE("Rank ",$B$2),'CPI Timeseries 2012 - 2020'!$A$1:$AH$1,0),0)</f>
        <v>146</v>
      </c>
      <c r="H151" s="31">
        <f>VLOOKUP($A151,'CPI Timeseries 2012 - 2020'!$A$1:$AH$181,MATCH(CONCATENATE("Rank ",($B$3)),'CPI Timeseries 2012 - 2020'!$A$1:$AH$1,0),0)</f>
        <v>146</v>
      </c>
      <c r="I151" s="34">
        <f t="shared" si="5"/>
        <v>0</v>
      </c>
      <c r="AA151" s="39"/>
      <c r="AF151" t="str">
        <v>Sudan</v>
      </c>
      <c r="AG151" t="str">
        <v>SDN</v>
      </c>
      <c r="AH151" t="str">
        <v>SSA</v>
      </c>
      <c r="AI151">
        <v>16</v>
      </c>
      <c r="AJ151">
        <v>16</v>
      </c>
      <c r="AK151" s="39">
        <v>0</v>
      </c>
      <c r="AL151">
        <v>174</v>
      </c>
      <c r="AM151">
        <v>173</v>
      </c>
      <c r="AN151" s="39">
        <v>1</v>
      </c>
      <c r="XBH151" s="12" t="s">
        <v>328</v>
      </c>
      <c r="XBI151" s="12" t="s">
        <v>329</v>
      </c>
      <c r="XBJ151" s="18" t="s">
        <v>50</v>
      </c>
      <c r="XBK151" s="14">
        <v>25</v>
      </c>
      <c r="XBL151" s="20">
        <v>149</v>
      </c>
      <c r="XBM151" s="20">
        <v>7</v>
      </c>
      <c r="XBN151" s="21">
        <v>1.380452</v>
      </c>
      <c r="XBO151" s="14">
        <v>26</v>
      </c>
      <c r="XBP151" s="15">
        <v>146</v>
      </c>
      <c r="XBQ151" s="15">
        <v>7</v>
      </c>
      <c r="XBR151" s="16">
        <v>2.2317070000000001</v>
      </c>
      <c r="XBS151" s="14">
        <v>27</v>
      </c>
      <c r="XBT151" s="15">
        <v>144</v>
      </c>
      <c r="XBU151" s="15">
        <v>7</v>
      </c>
      <c r="XBV151" s="19">
        <v>2.56</v>
      </c>
      <c r="XBW151" s="14">
        <v>28</v>
      </c>
      <c r="XBX151" s="15">
        <v>143</v>
      </c>
      <c r="XBY151" s="15">
        <v>7</v>
      </c>
      <c r="XBZ151" s="19">
        <v>2.19</v>
      </c>
      <c r="XCA151" s="14">
        <v>28</v>
      </c>
      <c r="XCB151" s="15">
        <v>6</v>
      </c>
      <c r="XCC151" s="19">
        <v>2.58</v>
      </c>
      <c r="XCD151" s="14">
        <v>28</v>
      </c>
      <c r="XCE151" s="15">
        <v>6</v>
      </c>
      <c r="XCF151" s="19">
        <v>3.46</v>
      </c>
      <c r="XCG151" s="14">
        <v>32</v>
      </c>
      <c r="XCH151" s="15">
        <v>6</v>
      </c>
      <c r="XCI151" s="19">
        <v>2.96</v>
      </c>
      <c r="XCJ151" s="14">
        <v>29</v>
      </c>
      <c r="XCK151" s="15">
        <v>6</v>
      </c>
      <c r="XCL151" s="19">
        <v>2.6</v>
      </c>
      <c r="XCM151" s="14">
        <v>33</v>
      </c>
      <c r="XCN151" s="15">
        <v>6</v>
      </c>
      <c r="XCO151" s="19">
        <v>2.7</v>
      </c>
      <c r="XEZ151" s="12" t="s">
        <v>328</v>
      </c>
      <c r="XFA151" s="12" t="s">
        <v>329</v>
      </c>
      <c r="XFB151" s="18" t="s">
        <v>50</v>
      </c>
    </row>
    <row r="152" spans="1:40 16284:16382" x14ac:dyDescent="0.25">
      <c r="A152" s="12" t="s">
        <v>322</v>
      </c>
      <c r="B152" s="12" t="s">
        <v>323</v>
      </c>
      <c r="C152" s="18" t="s">
        <v>82</v>
      </c>
      <c r="D152" s="28">
        <f>VLOOKUP($A152,'CPI Timeseries 2012 - 2020'!$A$1:$AH$181,MATCH(CONCATENATE("CPI score ",$B$2),'CPI Timeseries 2012 - 2020'!$A$1:$AH$1,0),0)</f>
        <v>26</v>
      </c>
      <c r="E152" s="28">
        <f>VLOOKUP($A152,'CPI Timeseries 2012 - 2020'!$A$1:$AH$181,MATCH(CONCATENATE("CPI score ",($B$3)),'CPI Timeseries 2012 - 2020'!$A$1:$AH$1,0),0)</f>
        <v>25</v>
      </c>
      <c r="F152" s="29">
        <f t="shared" si="4"/>
        <v>1</v>
      </c>
      <c r="G152" s="30">
        <f>VLOOKUP($A152,'CPI Timeseries 2012 - 2020'!$A$1:$AH$181,MATCH(CONCATENATE("Rank ",$B$2),'CPI Timeseries 2012 - 2020'!$A$1:$AH$1,0),0)</f>
        <v>146</v>
      </c>
      <c r="H152" s="31">
        <f>VLOOKUP($A152,'CPI Timeseries 2012 - 2020'!$A$1:$AH$181,MATCH(CONCATENATE("Rank ",($B$3)),'CPI Timeseries 2012 - 2020'!$A$1:$AH$1,0),0)</f>
        <v>153</v>
      </c>
      <c r="I152" s="34">
        <f t="shared" si="5"/>
        <v>-7</v>
      </c>
      <c r="AA152" s="39"/>
      <c r="AF152" t="str">
        <v>Venezuela</v>
      </c>
      <c r="AG152" t="str">
        <v>VEN</v>
      </c>
      <c r="AH152" t="str">
        <v>AME</v>
      </c>
      <c r="AI152">
        <v>15</v>
      </c>
      <c r="AJ152">
        <v>16</v>
      </c>
      <c r="AK152" s="39">
        <v>-1</v>
      </c>
      <c r="AL152">
        <v>176</v>
      </c>
      <c r="AM152">
        <v>173</v>
      </c>
      <c r="AN152" s="39">
        <v>3</v>
      </c>
      <c r="XBH152" s="12" t="s">
        <v>330</v>
      </c>
      <c r="XBI152" s="12" t="s">
        <v>331</v>
      </c>
      <c r="XBJ152" s="18" t="s">
        <v>69</v>
      </c>
      <c r="XBK152" s="14">
        <v>25</v>
      </c>
      <c r="XBL152" s="20">
        <v>149</v>
      </c>
      <c r="XBM152" s="20">
        <v>7</v>
      </c>
      <c r="XBN152" s="21">
        <v>2.55992</v>
      </c>
      <c r="XBO152" s="14">
        <v>26</v>
      </c>
      <c r="XBP152" s="15">
        <v>146</v>
      </c>
      <c r="XBQ152" s="15">
        <v>7</v>
      </c>
      <c r="XBR152" s="16">
        <v>3.6263019999999999</v>
      </c>
      <c r="XBS152" s="14">
        <v>28</v>
      </c>
      <c r="XBT152" s="15">
        <v>138</v>
      </c>
      <c r="XBU152" s="15">
        <v>7</v>
      </c>
      <c r="XBV152" s="19">
        <v>2.89</v>
      </c>
      <c r="XBW152" s="14">
        <v>30</v>
      </c>
      <c r="XBX152" s="15">
        <v>130</v>
      </c>
      <c r="XBY152" s="15">
        <v>7</v>
      </c>
      <c r="XBZ152" s="19">
        <v>3.51</v>
      </c>
      <c r="XCA152" s="14">
        <v>29</v>
      </c>
      <c r="XCB152" s="15">
        <v>7</v>
      </c>
      <c r="XCC152" s="19">
        <v>2.4700000000000002</v>
      </c>
      <c r="XCD152" s="14">
        <v>27</v>
      </c>
      <c r="XCE152" s="15">
        <v>6</v>
      </c>
      <c r="XCF152" s="19">
        <v>3.28</v>
      </c>
      <c r="XCG152" s="14">
        <v>27</v>
      </c>
      <c r="XCH152" s="15">
        <v>6</v>
      </c>
      <c r="XCI152" s="19">
        <v>4.72</v>
      </c>
      <c r="XCJ152" s="14">
        <v>25</v>
      </c>
      <c r="XCK152" s="15">
        <v>6</v>
      </c>
      <c r="XCL152" s="19">
        <v>3.9</v>
      </c>
      <c r="XCM152" s="14">
        <v>28</v>
      </c>
      <c r="XCN152" s="15">
        <v>6</v>
      </c>
      <c r="XCO152" s="19">
        <v>4.5999999999999996</v>
      </c>
      <c r="XEZ152" s="12" t="s">
        <v>330</v>
      </c>
      <c r="XFA152" s="12" t="s">
        <v>331</v>
      </c>
      <c r="XFB152" s="18" t="s">
        <v>69</v>
      </c>
    </row>
    <row r="153" spans="1:40 16284:16382" x14ac:dyDescent="0.25">
      <c r="A153" s="12" t="s">
        <v>324</v>
      </c>
      <c r="B153" s="12" t="s">
        <v>325</v>
      </c>
      <c r="C153" s="18" t="s">
        <v>119</v>
      </c>
      <c r="D153" s="28">
        <f>VLOOKUP($A153,'CPI Timeseries 2012 - 2020'!$A$1:$AH$181,MATCH(CONCATENATE("CPI score ",$B$2),'CPI Timeseries 2012 - 2020'!$A$1:$AH$1,0),0)</f>
        <v>26</v>
      </c>
      <c r="E153" s="28">
        <f>VLOOKUP($A153,'CPI Timeseries 2012 - 2020'!$A$1:$AH$181,MATCH(CONCATENATE("CPI score ",($B$3)),'CPI Timeseries 2012 - 2020'!$A$1:$AH$1,0),0)</f>
        <v>25</v>
      </c>
      <c r="F153" s="29">
        <f t="shared" si="4"/>
        <v>1</v>
      </c>
      <c r="G153" s="30">
        <f>VLOOKUP($A153,'CPI Timeseries 2012 - 2020'!$A$1:$AH$181,MATCH(CONCATENATE("Rank ",$B$2),'CPI Timeseries 2012 - 2020'!$A$1:$AH$1,0),0)</f>
        <v>146</v>
      </c>
      <c r="H153" s="31">
        <f>VLOOKUP($A153,'CPI Timeseries 2012 - 2020'!$A$1:$AH$181,MATCH(CONCATENATE("Rank ",($B$3)),'CPI Timeseries 2012 - 2020'!$A$1:$AH$1,0),0)</f>
        <v>153</v>
      </c>
      <c r="I153" s="34">
        <f t="shared" si="5"/>
        <v>-7</v>
      </c>
      <c r="AA153" s="39"/>
      <c r="AF153" t="str">
        <v>Yemen</v>
      </c>
      <c r="AG153" t="str">
        <v>YEM</v>
      </c>
      <c r="AH153" t="str">
        <v>MENA</v>
      </c>
      <c r="AI153">
        <v>15</v>
      </c>
      <c r="AJ153">
        <v>15</v>
      </c>
      <c r="AK153" s="39">
        <v>0</v>
      </c>
      <c r="AL153">
        <v>176</v>
      </c>
      <c r="AM153">
        <v>177</v>
      </c>
      <c r="AN153" s="39">
        <v>-1</v>
      </c>
      <c r="XBH153" s="12" t="s">
        <v>332</v>
      </c>
      <c r="XBI153" s="12" t="s">
        <v>333</v>
      </c>
      <c r="XBJ153" s="18" t="s">
        <v>69</v>
      </c>
      <c r="XBK153" s="14">
        <v>25</v>
      </c>
      <c r="XBL153" s="20">
        <v>149</v>
      </c>
      <c r="XBM153" s="20">
        <v>7</v>
      </c>
      <c r="XBN153" s="21">
        <v>1.153654</v>
      </c>
      <c r="XBO153" s="14">
        <v>28</v>
      </c>
      <c r="XBP153" s="15">
        <v>137</v>
      </c>
      <c r="XBQ153" s="15">
        <v>7</v>
      </c>
      <c r="XBR153" s="16">
        <v>2.271487</v>
      </c>
      <c r="XBS153" s="14">
        <v>28</v>
      </c>
      <c r="XBT153" s="15">
        <v>138</v>
      </c>
      <c r="XBU153" s="15">
        <v>7</v>
      </c>
      <c r="XBV153" s="19">
        <v>2.2799999999999998</v>
      </c>
      <c r="XBW153" s="14">
        <v>28</v>
      </c>
      <c r="XBX153" s="15">
        <v>143</v>
      </c>
      <c r="XBY153" s="15">
        <v>7</v>
      </c>
      <c r="XBZ153" s="19">
        <v>2.11</v>
      </c>
      <c r="XCA153" s="14">
        <v>28</v>
      </c>
      <c r="XCB153" s="15">
        <v>7</v>
      </c>
      <c r="XCC153" s="19">
        <v>2.5</v>
      </c>
      <c r="XCD153" s="14">
        <v>28</v>
      </c>
      <c r="XCE153" s="15">
        <v>6</v>
      </c>
      <c r="XCF153" s="19">
        <v>3.22</v>
      </c>
      <c r="XCG153" s="14">
        <v>27</v>
      </c>
      <c r="XCH153" s="15">
        <v>6</v>
      </c>
      <c r="XCI153" s="19">
        <v>3.37</v>
      </c>
      <c r="XCJ153" s="14">
        <v>28</v>
      </c>
      <c r="XCK153" s="15">
        <v>6</v>
      </c>
      <c r="XCL153" s="19">
        <v>3.3</v>
      </c>
      <c r="XCM153" s="14">
        <v>30</v>
      </c>
      <c r="XCN153" s="15">
        <v>6</v>
      </c>
      <c r="XCO153" s="19">
        <v>2.2999999999999998</v>
      </c>
      <c r="XEZ153" s="12" t="s">
        <v>332</v>
      </c>
      <c r="XFA153" s="12" t="s">
        <v>333</v>
      </c>
      <c r="XFB153" s="18" t="s">
        <v>69</v>
      </c>
    </row>
    <row r="154" spans="1:40 16284:16382" x14ac:dyDescent="0.25">
      <c r="A154" s="12" t="s">
        <v>326</v>
      </c>
      <c r="B154" s="12" t="s">
        <v>327</v>
      </c>
      <c r="C154" s="18" t="s">
        <v>82</v>
      </c>
      <c r="D154" s="28">
        <f>VLOOKUP($A154,'CPI Timeseries 2012 - 2020'!$A$1:$AH$181,MATCH(CONCATENATE("CPI score ",$B$2),'CPI Timeseries 2012 - 2020'!$A$1:$AH$1,0),0)</f>
        <v>25</v>
      </c>
      <c r="E154" s="28">
        <f>VLOOKUP($A154,'CPI Timeseries 2012 - 2020'!$A$1:$AH$181,MATCH(CONCATENATE("CPI score ",($B$3)),'CPI Timeseries 2012 - 2020'!$A$1:$AH$1,0),0)</f>
        <v>25</v>
      </c>
      <c r="F154" s="29">
        <f t="shared" si="4"/>
        <v>0</v>
      </c>
      <c r="G154" s="30">
        <f>VLOOKUP($A154,'CPI Timeseries 2012 - 2020'!$A$1:$AH$181,MATCH(CONCATENATE("Rank ",$B$2),'CPI Timeseries 2012 - 2020'!$A$1:$AH$1,0),0)</f>
        <v>149</v>
      </c>
      <c r="H154" s="31">
        <f>VLOOKUP($A154,'CPI Timeseries 2012 - 2020'!$A$1:$AH$181,MATCH(CONCATENATE("Rank ",($B$3)),'CPI Timeseries 2012 - 2020'!$A$1:$AH$1,0),0)</f>
        <v>153</v>
      </c>
      <c r="I154" s="34">
        <f t="shared" si="5"/>
        <v>-4</v>
      </c>
      <c r="AA154" s="39"/>
      <c r="AF154" t="str">
        <v>Somalia</v>
      </c>
      <c r="AG154" t="str">
        <v>SOM</v>
      </c>
      <c r="AH154" t="str">
        <v>SSA</v>
      </c>
      <c r="AI154">
        <v>12</v>
      </c>
      <c r="AJ154">
        <v>9</v>
      </c>
      <c r="AK154" s="39">
        <v>3</v>
      </c>
      <c r="AL154">
        <v>179</v>
      </c>
      <c r="AM154">
        <v>180</v>
      </c>
      <c r="AN154" s="39">
        <v>-1</v>
      </c>
      <c r="XBH154" s="12" t="s">
        <v>334</v>
      </c>
      <c r="XBI154" s="12" t="s">
        <v>335</v>
      </c>
      <c r="XBJ154" s="18" t="s">
        <v>82</v>
      </c>
      <c r="XBK154" s="14">
        <v>25</v>
      </c>
      <c r="XBL154" s="20">
        <v>149</v>
      </c>
      <c r="XBM154" s="20">
        <v>8</v>
      </c>
      <c r="XBN154" s="21">
        <v>1.5113080000000001</v>
      </c>
      <c r="XBO154" s="14">
        <v>24</v>
      </c>
      <c r="XBP154" s="15">
        <v>158</v>
      </c>
      <c r="XBQ154" s="15">
        <v>8</v>
      </c>
      <c r="XBR154" s="16">
        <v>2.4753349999999998</v>
      </c>
      <c r="XBS154" s="14">
        <v>25</v>
      </c>
      <c r="XBT154" s="15">
        <v>152</v>
      </c>
      <c r="XBU154" s="15">
        <v>7</v>
      </c>
      <c r="XBV154" s="19">
        <v>2.64</v>
      </c>
      <c r="XBW154" s="14">
        <v>24</v>
      </c>
      <c r="XBX154" s="15">
        <v>155</v>
      </c>
      <c r="XBY154" s="15">
        <v>8</v>
      </c>
      <c r="XBZ154" s="19">
        <v>2.72</v>
      </c>
      <c r="XCA154" s="14">
        <v>26</v>
      </c>
      <c r="XCB154" s="15">
        <v>7</v>
      </c>
      <c r="XCC154" s="19">
        <v>2.88</v>
      </c>
      <c r="XCD154" s="14">
        <v>28</v>
      </c>
      <c r="XCE154" s="15">
        <v>7</v>
      </c>
      <c r="XCF154" s="19">
        <v>2.99</v>
      </c>
      <c r="XCG154" s="14">
        <v>28</v>
      </c>
      <c r="XCH154" s="15">
        <v>8</v>
      </c>
      <c r="XCI154" s="19">
        <v>3.38</v>
      </c>
      <c r="XCJ154" s="14">
        <v>28</v>
      </c>
      <c r="XCK154" s="15">
        <v>8</v>
      </c>
      <c r="XCL154" s="19">
        <v>1.9</v>
      </c>
      <c r="XCM154" s="14">
        <v>32</v>
      </c>
      <c r="XCN154" s="15">
        <v>8</v>
      </c>
      <c r="XCO154" s="19">
        <v>3.2</v>
      </c>
      <c r="XEZ154" s="12" t="s">
        <v>334</v>
      </c>
      <c r="XFA154" s="12" t="s">
        <v>335</v>
      </c>
      <c r="XFB154" s="18" t="s">
        <v>82</v>
      </c>
    </row>
    <row r="155" spans="1:40 16284:16382" x14ac:dyDescent="0.25">
      <c r="A155" s="12" t="s">
        <v>328</v>
      </c>
      <c r="B155" s="12" t="s">
        <v>329</v>
      </c>
      <c r="C155" s="18" t="s">
        <v>50</v>
      </c>
      <c r="D155" s="28">
        <f>VLOOKUP($A155,'CPI Timeseries 2012 - 2020'!$A$1:$AH$181,MATCH(CONCATENATE("CPI score ",$B$2),'CPI Timeseries 2012 - 2020'!$A$1:$AH$1,0),0)</f>
        <v>25</v>
      </c>
      <c r="E155" s="28">
        <f>VLOOKUP($A155,'CPI Timeseries 2012 - 2020'!$A$1:$AH$181,MATCH(CONCATENATE("CPI score ",($B$3)),'CPI Timeseries 2012 - 2020'!$A$1:$AH$1,0),0)</f>
        <v>26</v>
      </c>
      <c r="F155" s="29">
        <f t="shared" si="4"/>
        <v>-1</v>
      </c>
      <c r="G155" s="30">
        <f>VLOOKUP($A155,'CPI Timeseries 2012 - 2020'!$A$1:$AH$181,MATCH(CONCATENATE("Rank ",$B$2),'CPI Timeseries 2012 - 2020'!$A$1:$AH$1,0),0)</f>
        <v>149</v>
      </c>
      <c r="H155" s="31">
        <f>VLOOKUP($A155,'CPI Timeseries 2012 - 2020'!$A$1:$AH$181,MATCH(CONCATENATE("Rank ",($B$3)),'CPI Timeseries 2012 - 2020'!$A$1:$AH$1,0),0)</f>
        <v>146</v>
      </c>
      <c r="I155" s="34">
        <f t="shared" si="5"/>
        <v>3</v>
      </c>
      <c r="AA155" s="39"/>
      <c r="AK155" s="39"/>
      <c r="AN155" s="39"/>
      <c r="XBH155" s="12" t="s">
        <v>336</v>
      </c>
      <c r="XBI155" s="12" t="s">
        <v>337</v>
      </c>
      <c r="XBJ155" s="18" t="s">
        <v>82</v>
      </c>
      <c r="XBK155" s="14">
        <v>25</v>
      </c>
      <c r="XBL155" s="20">
        <v>149</v>
      </c>
      <c r="XBM155" s="20">
        <v>9</v>
      </c>
      <c r="XBN155" s="21">
        <v>1.597154</v>
      </c>
      <c r="XBO155" s="14">
        <v>26</v>
      </c>
      <c r="XBP155" s="15">
        <v>146</v>
      </c>
      <c r="XBQ155" s="15">
        <v>9</v>
      </c>
      <c r="XBR155" s="16">
        <v>2.9773710000000002</v>
      </c>
      <c r="XBS155" s="14">
        <v>23</v>
      </c>
      <c r="XBT155" s="15">
        <v>158</v>
      </c>
      <c r="XBU155" s="15">
        <v>8</v>
      </c>
      <c r="XBV155" s="19">
        <v>2.64</v>
      </c>
      <c r="XBW155" s="14">
        <v>25</v>
      </c>
      <c r="XBX155" s="15">
        <v>153</v>
      </c>
      <c r="XBY155" s="15">
        <v>8</v>
      </c>
      <c r="XBZ155" s="19">
        <v>2.87</v>
      </c>
      <c r="XCA155" s="14">
        <v>27</v>
      </c>
      <c r="XCB155" s="15">
        <v>8</v>
      </c>
      <c r="XCC155" s="19">
        <v>2.57</v>
      </c>
      <c r="XCD155" s="14">
        <v>31</v>
      </c>
      <c r="XCE155" s="15">
        <v>7</v>
      </c>
      <c r="XCF155" s="19">
        <v>1.97</v>
      </c>
      <c r="XCG155" s="14">
        <v>31</v>
      </c>
      <c r="XCH155" s="15">
        <v>7</v>
      </c>
      <c r="XCI155" s="19">
        <v>1.89</v>
      </c>
      <c r="XCJ155" s="14">
        <v>30</v>
      </c>
      <c r="XCK155" s="15">
        <v>7</v>
      </c>
      <c r="XCL155" s="19">
        <v>2</v>
      </c>
      <c r="XCM155" s="14">
        <v>31</v>
      </c>
      <c r="XCN155" s="15">
        <v>7</v>
      </c>
      <c r="XCO155" s="19">
        <v>1.6</v>
      </c>
      <c r="XEZ155" s="12" t="s">
        <v>336</v>
      </c>
      <c r="XFA155" s="12" t="s">
        <v>337</v>
      </c>
      <c r="XFB155" s="18" t="s">
        <v>82</v>
      </c>
    </row>
    <row r="156" spans="1:40 16284:16382" x14ac:dyDescent="0.25">
      <c r="A156" s="12" t="s">
        <v>330</v>
      </c>
      <c r="B156" s="12" t="s">
        <v>331</v>
      </c>
      <c r="C156" s="18" t="s">
        <v>69</v>
      </c>
      <c r="D156" s="28">
        <f>VLOOKUP($A156,'CPI Timeseries 2012 - 2020'!$A$1:$AH$181,MATCH(CONCATENATE("CPI score ",$B$2),'CPI Timeseries 2012 - 2020'!$A$1:$AH$1,0),0)</f>
        <v>25</v>
      </c>
      <c r="E156" s="28">
        <f>VLOOKUP($A156,'CPI Timeseries 2012 - 2020'!$A$1:$AH$181,MATCH(CONCATENATE("CPI score ",($B$3)),'CPI Timeseries 2012 - 2020'!$A$1:$AH$1,0),0)</f>
        <v>26</v>
      </c>
      <c r="F156" s="29">
        <f t="shared" si="4"/>
        <v>-1</v>
      </c>
      <c r="G156" s="30">
        <f>VLOOKUP($A156,'CPI Timeseries 2012 - 2020'!$A$1:$AH$181,MATCH(CONCATENATE("Rank ",$B$2),'CPI Timeseries 2012 - 2020'!$A$1:$AH$1,0),0)</f>
        <v>149</v>
      </c>
      <c r="H156" s="31">
        <f>VLOOKUP($A156,'CPI Timeseries 2012 - 2020'!$A$1:$AH$181,MATCH(CONCATENATE("Rank ",($B$3)),'CPI Timeseries 2012 - 2020'!$A$1:$AH$1,0),0)</f>
        <v>146</v>
      </c>
      <c r="I156" s="34">
        <f t="shared" si="5"/>
        <v>3</v>
      </c>
      <c r="AA156" s="39"/>
      <c r="AK156" s="39"/>
      <c r="AN156" s="39"/>
      <c r="XBH156" s="12" t="s">
        <v>338</v>
      </c>
      <c r="XBI156" s="12" t="s">
        <v>339</v>
      </c>
      <c r="XBJ156" s="18" t="s">
        <v>82</v>
      </c>
      <c r="XBK156" s="14">
        <v>25</v>
      </c>
      <c r="XBL156" s="20">
        <v>149</v>
      </c>
      <c r="XBM156" s="20">
        <v>8</v>
      </c>
      <c r="XBN156" s="21">
        <v>1.4486399999999999</v>
      </c>
      <c r="XBO156" s="14">
        <v>26</v>
      </c>
      <c r="XBP156" s="15">
        <v>146</v>
      </c>
      <c r="XBQ156" s="15">
        <v>8</v>
      </c>
      <c r="XBR156" s="16">
        <v>1.8681289999999999</v>
      </c>
      <c r="XBS156" s="14">
        <v>27</v>
      </c>
      <c r="XBT156" s="15">
        <v>144</v>
      </c>
      <c r="XBU156" s="15">
        <v>9</v>
      </c>
      <c r="XBV156" s="19">
        <v>2.0299999999999998</v>
      </c>
      <c r="XBW156" s="14">
        <v>27</v>
      </c>
      <c r="XBX156" s="15">
        <v>148</v>
      </c>
      <c r="XBY156" s="15">
        <v>9</v>
      </c>
      <c r="XBZ156" s="19">
        <v>1.97</v>
      </c>
      <c r="XCA156" s="14">
        <v>28</v>
      </c>
      <c r="XCB156" s="15">
        <v>9</v>
      </c>
      <c r="XCC156" s="19">
        <v>1.98</v>
      </c>
      <c r="XCD156" s="14">
        <v>26</v>
      </c>
      <c r="XCE156" s="15">
        <v>8</v>
      </c>
      <c r="XCF156" s="19">
        <v>2.2400000000000002</v>
      </c>
      <c r="XCG156" s="14">
        <v>27</v>
      </c>
      <c r="XCH156" s="15">
        <v>8</v>
      </c>
      <c r="XCI156" s="19">
        <v>2.82</v>
      </c>
      <c r="XCJ156" s="14">
        <v>25</v>
      </c>
      <c r="XCK156" s="15">
        <v>9</v>
      </c>
      <c r="XCL156" s="19">
        <v>3.1</v>
      </c>
      <c r="XCM156" s="14">
        <v>27</v>
      </c>
      <c r="XCN156" s="15">
        <v>9</v>
      </c>
      <c r="XCO156" s="19">
        <v>2.7</v>
      </c>
      <c r="XEZ156" s="12" t="s">
        <v>338</v>
      </c>
      <c r="XFA156" s="12" t="s">
        <v>339</v>
      </c>
      <c r="XFB156" s="18" t="s">
        <v>82</v>
      </c>
    </row>
    <row r="157" spans="1:40 16284:16382" x14ac:dyDescent="0.25">
      <c r="A157" s="12" t="s">
        <v>332</v>
      </c>
      <c r="B157" s="12" t="s">
        <v>333</v>
      </c>
      <c r="C157" s="18" t="s">
        <v>69</v>
      </c>
      <c r="D157" s="28">
        <f>VLOOKUP($A157,'CPI Timeseries 2012 - 2020'!$A$1:$AH$181,MATCH(CONCATENATE("CPI score ",$B$2),'CPI Timeseries 2012 - 2020'!$A$1:$AH$1,0),0)</f>
        <v>25</v>
      </c>
      <c r="E157" s="28">
        <f>VLOOKUP($A157,'CPI Timeseries 2012 - 2020'!$A$1:$AH$181,MATCH(CONCATENATE("CPI score ",($B$3)),'CPI Timeseries 2012 - 2020'!$A$1:$AH$1,0),0)</f>
        <v>28</v>
      </c>
      <c r="F157" s="29">
        <f t="shared" si="4"/>
        <v>-3</v>
      </c>
      <c r="G157" s="30">
        <f>VLOOKUP($A157,'CPI Timeseries 2012 - 2020'!$A$1:$AH$181,MATCH(CONCATENATE("Rank ",$B$2),'CPI Timeseries 2012 - 2020'!$A$1:$AH$1,0),0)</f>
        <v>149</v>
      </c>
      <c r="H157" s="31">
        <f>VLOOKUP($A157,'CPI Timeseries 2012 - 2020'!$A$1:$AH$181,MATCH(CONCATENATE("Rank ",($B$3)),'CPI Timeseries 2012 - 2020'!$A$1:$AH$1,0),0)</f>
        <v>137</v>
      </c>
      <c r="I157" s="34">
        <f t="shared" si="5"/>
        <v>12</v>
      </c>
      <c r="AA157" s="39"/>
      <c r="AK157" s="39"/>
      <c r="AN157" s="39"/>
      <c r="XBH157" s="12" t="s">
        <v>340</v>
      </c>
      <c r="XBI157" s="12" t="s">
        <v>341</v>
      </c>
      <c r="XBJ157" s="18" t="s">
        <v>119</v>
      </c>
      <c r="XBK157" s="14">
        <v>25</v>
      </c>
      <c r="XBL157" s="20">
        <v>149</v>
      </c>
      <c r="XBM157" s="20">
        <v>6</v>
      </c>
      <c r="XBN157" s="21">
        <v>5.0866410000000002</v>
      </c>
      <c r="XBO157" s="14">
        <v>25</v>
      </c>
      <c r="XBP157" s="15">
        <v>153</v>
      </c>
      <c r="XBQ157" s="15">
        <v>6</v>
      </c>
      <c r="XBR157" s="16">
        <v>6.6599760000000003</v>
      </c>
      <c r="XBS157" s="14">
        <v>25</v>
      </c>
      <c r="XBT157" s="15">
        <v>152</v>
      </c>
      <c r="XBU157" s="15">
        <v>6</v>
      </c>
      <c r="XBV157" s="19">
        <v>5.73</v>
      </c>
      <c r="XBW157" s="14">
        <v>21</v>
      </c>
      <c r="XBX157" s="15">
        <v>161</v>
      </c>
      <c r="XBY157" s="15">
        <v>5</v>
      </c>
      <c r="XBZ157" s="19">
        <v>2.36</v>
      </c>
      <c r="XCA157" s="14">
        <v>25</v>
      </c>
      <c r="XCB157" s="15">
        <v>6</v>
      </c>
      <c r="XCC157" s="19">
        <v>5.26</v>
      </c>
      <c r="XCD157" s="14">
        <v>26</v>
      </c>
      <c r="XCE157" s="15">
        <v>5</v>
      </c>
      <c r="XCF157" s="19">
        <v>7.36</v>
      </c>
      <c r="XCG157" s="14">
        <v>23</v>
      </c>
      <c r="XCH157" s="15">
        <v>5</v>
      </c>
      <c r="XCI157" s="19">
        <v>5.32</v>
      </c>
      <c r="XCJ157" s="14">
        <v>22</v>
      </c>
      <c r="XCK157" s="15">
        <v>5</v>
      </c>
      <c r="XCL157" s="19">
        <v>3.8</v>
      </c>
      <c r="XCM157" s="14">
        <v>22</v>
      </c>
      <c r="XCN157" s="15">
        <v>5</v>
      </c>
      <c r="XCO157" s="19">
        <v>3.8</v>
      </c>
      <c r="XEZ157" s="12" t="s">
        <v>340</v>
      </c>
      <c r="XFA157" s="12" t="s">
        <v>341</v>
      </c>
      <c r="XFB157" s="18" t="s">
        <v>119</v>
      </c>
    </row>
    <row r="158" spans="1:40 16284:16382" x14ac:dyDescent="0.25">
      <c r="A158" s="12" t="s">
        <v>334</v>
      </c>
      <c r="B158" s="12" t="s">
        <v>335</v>
      </c>
      <c r="C158" s="18" t="s">
        <v>82</v>
      </c>
      <c r="D158" s="28">
        <f>VLOOKUP($A158,'CPI Timeseries 2012 - 2020'!$A$1:$AH$181,MATCH(CONCATENATE("CPI score ",$B$2),'CPI Timeseries 2012 - 2020'!$A$1:$AH$1,0),0)</f>
        <v>25</v>
      </c>
      <c r="E158" s="28">
        <f>VLOOKUP($A158,'CPI Timeseries 2012 - 2020'!$A$1:$AH$181,MATCH(CONCATENATE("CPI score ",($B$3)),'CPI Timeseries 2012 - 2020'!$A$1:$AH$1,0),0)</f>
        <v>24</v>
      </c>
      <c r="F158" s="29">
        <f t="shared" si="4"/>
        <v>1</v>
      </c>
      <c r="G158" s="30">
        <f>VLOOKUP($A158,'CPI Timeseries 2012 - 2020'!$A$1:$AH$181,MATCH(CONCATENATE("Rank ",$B$2),'CPI Timeseries 2012 - 2020'!$A$1:$AH$1,0),0)</f>
        <v>149</v>
      </c>
      <c r="H158" s="31">
        <f>VLOOKUP($A158,'CPI Timeseries 2012 - 2020'!$A$1:$AH$181,MATCH(CONCATENATE("Rank ",($B$3)),'CPI Timeseries 2012 - 2020'!$A$1:$AH$1,0),0)</f>
        <v>158</v>
      </c>
      <c r="I158" s="34">
        <f t="shared" si="5"/>
        <v>-9</v>
      </c>
      <c r="AA158" s="39"/>
      <c r="AK158" s="39"/>
      <c r="AN158" s="39"/>
      <c r="XBH158" s="12" t="s">
        <v>342</v>
      </c>
      <c r="XBI158" s="12" t="s">
        <v>343</v>
      </c>
      <c r="XBJ158" s="18" t="s">
        <v>50</v>
      </c>
      <c r="XBK158" s="14">
        <v>24</v>
      </c>
      <c r="XBL158" s="20">
        <v>157</v>
      </c>
      <c r="XBM158" s="20">
        <v>7</v>
      </c>
      <c r="XBN158" s="21">
        <v>1.523377</v>
      </c>
      <c r="XBO158" s="14">
        <v>26</v>
      </c>
      <c r="XBP158" s="15">
        <v>146</v>
      </c>
      <c r="XBQ158" s="15">
        <v>7</v>
      </c>
      <c r="XBR158" s="16">
        <v>3.2541639999999998</v>
      </c>
      <c r="XBS158" s="14">
        <v>29</v>
      </c>
      <c r="XBT158" s="15">
        <v>132</v>
      </c>
      <c r="XBU158" s="15">
        <v>8</v>
      </c>
      <c r="XBV158" s="19">
        <v>2.42</v>
      </c>
      <c r="XBW158" s="14">
        <v>29</v>
      </c>
      <c r="XBX158" s="15">
        <v>135</v>
      </c>
      <c r="XBY158" s="15">
        <v>8</v>
      </c>
      <c r="XBZ158" s="19">
        <v>2.3199999999999998</v>
      </c>
      <c r="XCA158" s="14">
        <v>30</v>
      </c>
      <c r="XCB158" s="15">
        <v>7</v>
      </c>
      <c r="XCC158" s="19">
        <v>3.05</v>
      </c>
      <c r="XCD158" s="14">
        <v>31</v>
      </c>
      <c r="XCE158" s="15">
        <v>7</v>
      </c>
      <c r="XCF158" s="19">
        <v>4.12</v>
      </c>
      <c r="XCG158" s="14">
        <v>29</v>
      </c>
      <c r="XCH158" s="15">
        <v>6</v>
      </c>
      <c r="XCI158" s="19">
        <v>3.49</v>
      </c>
      <c r="XCJ158" s="14">
        <v>26</v>
      </c>
      <c r="XCK158" s="15">
        <v>6</v>
      </c>
      <c r="XCL158" s="19">
        <v>2.5</v>
      </c>
      <c r="XCM158" s="14">
        <v>28</v>
      </c>
      <c r="XCN158" s="15">
        <v>6</v>
      </c>
      <c r="XCO158" s="19">
        <v>2.4</v>
      </c>
      <c r="XEZ158" s="12" t="s">
        <v>342</v>
      </c>
      <c r="XFA158" s="12" t="s">
        <v>343</v>
      </c>
      <c r="XFB158" s="18" t="s">
        <v>50</v>
      </c>
    </row>
    <row r="159" spans="1:40 16284:16382" x14ac:dyDescent="0.25">
      <c r="A159" s="12" t="s">
        <v>336</v>
      </c>
      <c r="B159" s="12" t="s">
        <v>337</v>
      </c>
      <c r="C159" s="18" t="s">
        <v>82</v>
      </c>
      <c r="D159" s="28">
        <f>VLOOKUP($A159,'CPI Timeseries 2012 - 2020'!$A$1:$AH$181,MATCH(CONCATENATE("CPI score ",$B$2),'CPI Timeseries 2012 - 2020'!$A$1:$AH$1,0),0)</f>
        <v>25</v>
      </c>
      <c r="E159" s="28">
        <f>VLOOKUP($A159,'CPI Timeseries 2012 - 2020'!$A$1:$AH$181,MATCH(CONCATENATE("CPI score ",($B$3)),'CPI Timeseries 2012 - 2020'!$A$1:$AH$1,0),0)</f>
        <v>26</v>
      </c>
      <c r="F159" s="29">
        <f t="shared" si="4"/>
        <v>-1</v>
      </c>
      <c r="G159" s="30">
        <f>VLOOKUP($A159,'CPI Timeseries 2012 - 2020'!$A$1:$AH$181,MATCH(CONCATENATE("Rank ",$B$2),'CPI Timeseries 2012 - 2020'!$A$1:$AH$1,0),0)</f>
        <v>149</v>
      </c>
      <c r="H159" s="31">
        <f>VLOOKUP($A159,'CPI Timeseries 2012 - 2020'!$A$1:$AH$181,MATCH(CONCATENATE("Rank ",($B$3)),'CPI Timeseries 2012 - 2020'!$A$1:$AH$1,0),0)</f>
        <v>146</v>
      </c>
      <c r="I159" s="34">
        <f t="shared" si="5"/>
        <v>3</v>
      </c>
      <c r="AA159" s="39"/>
      <c r="AK159" s="39"/>
      <c r="AN159" s="39"/>
      <c r="XBH159" s="12" t="s">
        <v>344</v>
      </c>
      <c r="XBI159" s="12" t="s">
        <v>345</v>
      </c>
      <c r="XBJ159" s="18" t="s">
        <v>82</v>
      </c>
      <c r="XBK159" s="14">
        <v>24</v>
      </c>
      <c r="XBL159" s="20">
        <v>157</v>
      </c>
      <c r="XBM159" s="20">
        <v>9</v>
      </c>
      <c r="XBN159" s="21">
        <v>1.3525860000000001</v>
      </c>
      <c r="XBO159" s="14">
        <v>24</v>
      </c>
      <c r="XBP159" s="15">
        <v>158</v>
      </c>
      <c r="XBQ159" s="15">
        <v>9</v>
      </c>
      <c r="XBR159" s="16">
        <v>2.3077450000000002</v>
      </c>
      <c r="XBS159" s="14">
        <v>22</v>
      </c>
      <c r="XBT159" s="15">
        <v>160</v>
      </c>
      <c r="XBU159" s="15">
        <v>9</v>
      </c>
      <c r="XBV159" s="19">
        <v>2.29</v>
      </c>
      <c r="XBW159" s="14">
        <v>22</v>
      </c>
      <c r="XBX159" s="15">
        <v>157</v>
      </c>
      <c r="XBY159" s="15">
        <v>9</v>
      </c>
      <c r="XBZ159" s="19">
        <v>2.2200000000000002</v>
      </c>
      <c r="XCA159" s="14">
        <v>22</v>
      </c>
      <c r="XCB159" s="15">
        <v>9</v>
      </c>
      <c r="XCC159" s="19">
        <v>2.59</v>
      </c>
      <c r="XCD159" s="14">
        <v>21</v>
      </c>
      <c r="XCE159" s="15">
        <v>8</v>
      </c>
      <c r="XCF159" s="19">
        <v>4.54</v>
      </c>
      <c r="XCG159" s="14">
        <v>21</v>
      </c>
      <c r="XCH159" s="15">
        <v>8</v>
      </c>
      <c r="XCI159" s="19">
        <v>4.18</v>
      </c>
      <c r="XCJ159" s="14">
        <v>21</v>
      </c>
      <c r="XCK159" s="15">
        <v>8</v>
      </c>
      <c r="XCL159" s="19">
        <v>4.3</v>
      </c>
      <c r="XCM159" s="14">
        <v>20</v>
      </c>
      <c r="XCN159" s="15">
        <v>8</v>
      </c>
      <c r="XCO159" s="19">
        <v>4.3</v>
      </c>
      <c r="XEZ159" s="12" t="s">
        <v>344</v>
      </c>
      <c r="XFA159" s="12" t="s">
        <v>345</v>
      </c>
      <c r="XFB159" s="18" t="s">
        <v>82</v>
      </c>
    </row>
    <row r="160" spans="1:40 16284:16382" x14ac:dyDescent="0.25">
      <c r="A160" s="12" t="s">
        <v>338</v>
      </c>
      <c r="B160" s="12" t="s">
        <v>339</v>
      </c>
      <c r="C160" s="18" t="s">
        <v>82</v>
      </c>
      <c r="D160" s="28">
        <f>VLOOKUP($A160,'CPI Timeseries 2012 - 2020'!$A$1:$AH$181,MATCH(CONCATENATE("CPI score ",$B$2),'CPI Timeseries 2012 - 2020'!$A$1:$AH$1,0),0)</f>
        <v>25</v>
      </c>
      <c r="E160" s="28">
        <f>VLOOKUP($A160,'CPI Timeseries 2012 - 2020'!$A$1:$AH$181,MATCH(CONCATENATE("CPI score ",($B$3)),'CPI Timeseries 2012 - 2020'!$A$1:$AH$1,0),0)</f>
        <v>26</v>
      </c>
      <c r="F160" s="29">
        <f t="shared" si="4"/>
        <v>-1</v>
      </c>
      <c r="G160" s="30">
        <f>VLOOKUP($A160,'CPI Timeseries 2012 - 2020'!$A$1:$AH$181,MATCH(CONCATENATE("Rank ",$B$2),'CPI Timeseries 2012 - 2020'!$A$1:$AH$1,0),0)</f>
        <v>149</v>
      </c>
      <c r="H160" s="31">
        <f>VLOOKUP($A160,'CPI Timeseries 2012 - 2020'!$A$1:$AH$181,MATCH(CONCATENATE("Rank ",($B$3)),'CPI Timeseries 2012 - 2020'!$A$1:$AH$1,0),0)</f>
        <v>146</v>
      </c>
      <c r="I160" s="34">
        <f t="shared" si="5"/>
        <v>3</v>
      </c>
      <c r="AA160" s="39"/>
      <c r="AK160" s="39"/>
      <c r="XBH160" s="12" t="s">
        <v>346</v>
      </c>
      <c r="XBI160" s="12" t="s">
        <v>347</v>
      </c>
      <c r="XBJ160" s="18" t="s">
        <v>50</v>
      </c>
      <c r="XBK160" s="14">
        <v>22</v>
      </c>
      <c r="XBL160" s="20">
        <v>159</v>
      </c>
      <c r="XBM160" s="20">
        <v>7</v>
      </c>
      <c r="XBN160" s="21">
        <v>0.89837400000000001</v>
      </c>
      <c r="XBO160" s="14">
        <v>22</v>
      </c>
      <c r="XBP160" s="15">
        <v>161</v>
      </c>
      <c r="XBQ160" s="15">
        <v>7</v>
      </c>
      <c r="XBR160" s="16">
        <v>1.162477</v>
      </c>
      <c r="XBS160" s="14">
        <v>25</v>
      </c>
      <c r="XBT160" s="15">
        <v>152</v>
      </c>
      <c r="XBU160" s="15">
        <v>8</v>
      </c>
      <c r="XBV160" s="19">
        <v>1.1299999999999999</v>
      </c>
      <c r="XBW160" s="14">
        <v>26</v>
      </c>
      <c r="XBX160" s="15">
        <v>151</v>
      </c>
      <c r="XBY160" s="15">
        <v>8</v>
      </c>
      <c r="XBZ160" s="19">
        <v>1.29</v>
      </c>
      <c r="XCA160" s="14">
        <v>26</v>
      </c>
      <c r="XCB160" s="15">
        <v>7</v>
      </c>
      <c r="XCC160" s="19">
        <v>1.98</v>
      </c>
      <c r="XCD160" s="14">
        <v>27</v>
      </c>
      <c r="XCE160" s="15">
        <v>7</v>
      </c>
      <c r="XCF160" s="19">
        <v>2.5</v>
      </c>
      <c r="XCG160" s="14">
        <v>28</v>
      </c>
      <c r="XCH160" s="15">
        <v>7</v>
      </c>
      <c r="XCI160" s="19">
        <v>2.0299999999999998</v>
      </c>
      <c r="XCJ160" s="14">
        <v>28</v>
      </c>
      <c r="XCK160" s="15">
        <v>7</v>
      </c>
      <c r="XCL160" s="19">
        <v>2.4</v>
      </c>
      <c r="XCM160" s="14">
        <v>29</v>
      </c>
      <c r="XCN160" s="15">
        <v>7</v>
      </c>
      <c r="XCO160" s="19">
        <v>2.1</v>
      </c>
      <c r="XEZ160" s="12" t="s">
        <v>346</v>
      </c>
      <c r="XFA160" s="12" t="s">
        <v>347</v>
      </c>
      <c r="XFB160" s="18" t="s">
        <v>50</v>
      </c>
    </row>
    <row r="161" spans="1:37 16284:16382" x14ac:dyDescent="0.25">
      <c r="A161" s="12" t="s">
        <v>340</v>
      </c>
      <c r="B161" s="12" t="s">
        <v>341</v>
      </c>
      <c r="C161" s="18" t="s">
        <v>119</v>
      </c>
      <c r="D161" s="28">
        <f>VLOOKUP($A161,'CPI Timeseries 2012 - 2020'!$A$1:$AH$181,MATCH(CONCATENATE("CPI score ",$B$2),'CPI Timeseries 2012 - 2020'!$A$1:$AH$1,0),0)</f>
        <v>25</v>
      </c>
      <c r="E161" s="28">
        <f>VLOOKUP($A161,'CPI Timeseries 2012 - 2020'!$A$1:$AH$181,MATCH(CONCATENATE("CPI score ",($B$3)),'CPI Timeseries 2012 - 2020'!$A$1:$AH$1,0),0)</f>
        <v>25</v>
      </c>
      <c r="F161" s="29">
        <f t="shared" si="4"/>
        <v>0</v>
      </c>
      <c r="G161" s="30">
        <f>VLOOKUP($A161,'CPI Timeseries 2012 - 2020'!$A$1:$AH$181,MATCH(CONCATENATE("Rank ",$B$2),'CPI Timeseries 2012 - 2020'!$A$1:$AH$1,0),0)</f>
        <v>149</v>
      </c>
      <c r="H161" s="31">
        <f>VLOOKUP($A161,'CPI Timeseries 2012 - 2020'!$A$1:$AH$181,MATCH(CONCATENATE("Rank ",($B$3)),'CPI Timeseries 2012 - 2020'!$A$1:$AH$1,0),0)</f>
        <v>153</v>
      </c>
      <c r="I161" s="34">
        <f t="shared" si="5"/>
        <v>-4</v>
      </c>
      <c r="AA161" s="39"/>
      <c r="AK161" s="39"/>
      <c r="XBH161" s="12" t="s">
        <v>348</v>
      </c>
      <c r="XBI161" s="12" t="s">
        <v>349</v>
      </c>
      <c r="XBJ161" s="18" t="s">
        <v>29</v>
      </c>
      <c r="XBK161" s="14">
        <v>21</v>
      </c>
      <c r="XBL161" s="20">
        <v>160</v>
      </c>
      <c r="XBM161" s="20">
        <v>8</v>
      </c>
      <c r="XBN161" s="21">
        <v>2.3227129999999998</v>
      </c>
      <c r="XBO161" s="14">
        <v>20</v>
      </c>
      <c r="XBP161" s="15">
        <v>162</v>
      </c>
      <c r="XBQ161" s="15">
        <v>8</v>
      </c>
      <c r="XBR161" s="16">
        <v>3.4095140000000002</v>
      </c>
      <c r="XBS161" s="14">
        <v>20</v>
      </c>
      <c r="XBT161" s="15">
        <v>161</v>
      </c>
      <c r="XBU161" s="15">
        <v>8</v>
      </c>
      <c r="XBV161" s="19">
        <v>2.58</v>
      </c>
      <c r="XBW161" s="14">
        <v>21</v>
      </c>
      <c r="XBX161" s="15">
        <v>161</v>
      </c>
      <c r="XBY161" s="15">
        <v>8</v>
      </c>
      <c r="XBZ161" s="19">
        <v>2.4300000000000002</v>
      </c>
      <c r="XCA161" s="14">
        <v>21</v>
      </c>
      <c r="XCB161" s="15">
        <v>8</v>
      </c>
      <c r="XCC161" s="19">
        <v>2.82</v>
      </c>
      <c r="XCD161" s="14">
        <v>21</v>
      </c>
      <c r="XCE161" s="15">
        <v>7</v>
      </c>
      <c r="XCF161" s="19">
        <v>3.87</v>
      </c>
      <c r="XCG161" s="14">
        <v>21</v>
      </c>
      <c r="XCH161" s="15">
        <v>7</v>
      </c>
      <c r="XCI161" s="19">
        <v>2.25</v>
      </c>
      <c r="XCJ161" s="14">
        <v>20</v>
      </c>
      <c r="XCK161" s="15">
        <v>7</v>
      </c>
      <c r="XCL161" s="19">
        <v>3</v>
      </c>
      <c r="XCM161" s="14">
        <v>22</v>
      </c>
      <c r="XCN161" s="15">
        <v>7</v>
      </c>
      <c r="XCO161" s="19">
        <v>3.1</v>
      </c>
      <c r="XEZ161" s="12" t="s">
        <v>348</v>
      </c>
      <c r="XFA161" s="12" t="s">
        <v>349</v>
      </c>
      <c r="XFB161" s="18" t="s">
        <v>29</v>
      </c>
    </row>
    <row r="162" spans="1:37 16284:16382" x14ac:dyDescent="0.25">
      <c r="A162" s="12" t="s">
        <v>342</v>
      </c>
      <c r="B162" s="12" t="s">
        <v>343</v>
      </c>
      <c r="C162" s="18" t="s">
        <v>50</v>
      </c>
      <c r="D162" s="28">
        <f>VLOOKUP($A162,'CPI Timeseries 2012 - 2020'!$A$1:$AH$181,MATCH(CONCATENATE("CPI score ",$B$2),'CPI Timeseries 2012 - 2020'!$A$1:$AH$1,0),0)</f>
        <v>24</v>
      </c>
      <c r="E162" s="28">
        <f>VLOOKUP($A162,'CPI Timeseries 2012 - 2020'!$A$1:$AH$181,MATCH(CONCATENATE("CPI score ",($B$3)),'CPI Timeseries 2012 - 2020'!$A$1:$AH$1,0),0)</f>
        <v>26</v>
      </c>
      <c r="F162" s="29">
        <f t="shared" si="4"/>
        <v>-2</v>
      </c>
      <c r="G162" s="30">
        <f>VLOOKUP($A162,'CPI Timeseries 2012 - 2020'!$A$1:$AH$181,MATCH(CONCATENATE("Rank ",$B$2),'CPI Timeseries 2012 - 2020'!$A$1:$AH$1,0),0)</f>
        <v>157</v>
      </c>
      <c r="H162" s="31">
        <f>VLOOKUP($A162,'CPI Timeseries 2012 - 2020'!$A$1:$AH$181,MATCH(CONCATENATE("Rank ",($B$3)),'CPI Timeseries 2012 - 2020'!$A$1:$AH$1,0),0)</f>
        <v>146</v>
      </c>
      <c r="I162" s="34">
        <f t="shared" si="5"/>
        <v>11</v>
      </c>
      <c r="AA162" s="39"/>
      <c r="AK162" s="39"/>
      <c r="XBH162" s="12" t="s">
        <v>350</v>
      </c>
      <c r="XBI162" s="12" t="s">
        <v>351</v>
      </c>
      <c r="XBJ162" s="18" t="s">
        <v>82</v>
      </c>
      <c r="XBK162" s="14">
        <v>21</v>
      </c>
      <c r="XBL162" s="20">
        <v>160</v>
      </c>
      <c r="XBM162" s="20">
        <v>6</v>
      </c>
      <c r="XBN162" s="21">
        <v>1.710202</v>
      </c>
      <c r="XBO162" s="14">
        <v>20</v>
      </c>
      <c r="XBP162" s="15">
        <v>162</v>
      </c>
      <c r="XBQ162" s="15">
        <v>6</v>
      </c>
      <c r="XBR162" s="16">
        <v>2.451336</v>
      </c>
      <c r="XBS162" s="14">
        <v>19</v>
      </c>
      <c r="XBT162" s="15">
        <v>165</v>
      </c>
      <c r="XBU162" s="15">
        <v>6</v>
      </c>
      <c r="XBV162" s="19">
        <v>2.94</v>
      </c>
      <c r="XBW162" s="14">
        <v>20</v>
      </c>
      <c r="XBX162" s="15">
        <v>165</v>
      </c>
      <c r="XBY162" s="15">
        <v>6</v>
      </c>
      <c r="XBZ162" s="19">
        <v>2.73</v>
      </c>
      <c r="XCA162" s="14">
        <v>20</v>
      </c>
      <c r="XCB162" s="15">
        <v>5</v>
      </c>
      <c r="XCC162" s="19">
        <v>2.67</v>
      </c>
      <c r="XCD162" s="14">
        <v>22</v>
      </c>
      <c r="XCE162" s="15">
        <v>5</v>
      </c>
      <c r="XCF162" s="19">
        <v>2.35</v>
      </c>
      <c r="XCG162" s="14">
        <v>22</v>
      </c>
      <c r="XCH162" s="15">
        <v>5</v>
      </c>
      <c r="XCI162" s="19">
        <v>2.95</v>
      </c>
      <c r="XCJ162" s="14">
        <v>19</v>
      </c>
      <c r="XCK162" s="15">
        <v>5</v>
      </c>
      <c r="XCL162" s="19">
        <v>3.8</v>
      </c>
      <c r="XCM162" s="14">
        <v>19</v>
      </c>
      <c r="XCN162" s="15">
        <v>5</v>
      </c>
      <c r="XCO162" s="19">
        <v>2.5</v>
      </c>
      <c r="XEZ162" s="12" t="s">
        <v>350</v>
      </c>
      <c r="XFA162" s="12" t="s">
        <v>351</v>
      </c>
      <c r="XFB162" s="18" t="s">
        <v>82</v>
      </c>
    </row>
    <row r="163" spans="1:37 16284:16382" x14ac:dyDescent="0.25">
      <c r="A163" s="12" t="s">
        <v>344</v>
      </c>
      <c r="B163" s="12" t="s">
        <v>345</v>
      </c>
      <c r="C163" s="18" t="s">
        <v>82</v>
      </c>
      <c r="D163" s="28">
        <f>VLOOKUP($A163,'CPI Timeseries 2012 - 2020'!$A$1:$AH$181,MATCH(CONCATENATE("CPI score ",$B$2),'CPI Timeseries 2012 - 2020'!$A$1:$AH$1,0),0)</f>
        <v>24</v>
      </c>
      <c r="E163" s="28">
        <f>VLOOKUP($A163,'CPI Timeseries 2012 - 2020'!$A$1:$AH$181,MATCH(CONCATENATE("CPI score ",($B$3)),'CPI Timeseries 2012 - 2020'!$A$1:$AH$1,0),0)</f>
        <v>24</v>
      </c>
      <c r="F163" s="29">
        <f t="shared" si="4"/>
        <v>0</v>
      </c>
      <c r="G163" s="30">
        <f>VLOOKUP($A163,'CPI Timeseries 2012 - 2020'!$A$1:$AH$181,MATCH(CONCATENATE("Rank ",$B$2),'CPI Timeseries 2012 - 2020'!$A$1:$AH$1,0),0)</f>
        <v>157</v>
      </c>
      <c r="H163" s="31">
        <f>VLOOKUP($A163,'CPI Timeseries 2012 - 2020'!$A$1:$AH$181,MATCH(CONCATENATE("Rank ",($B$3)),'CPI Timeseries 2012 - 2020'!$A$1:$AH$1,0),0)</f>
        <v>158</v>
      </c>
      <c r="I163" s="34">
        <f t="shared" si="5"/>
        <v>-1</v>
      </c>
      <c r="AA163" s="39"/>
      <c r="AK163" s="39"/>
      <c r="XBH163" s="12" t="s">
        <v>352</v>
      </c>
      <c r="XBI163" s="12" t="s">
        <v>353</v>
      </c>
      <c r="XBJ163" s="18" t="s">
        <v>82</v>
      </c>
      <c r="XBK163" s="14">
        <v>21</v>
      </c>
      <c r="XBL163" s="20">
        <v>160</v>
      </c>
      <c r="XBM163" s="20">
        <v>4</v>
      </c>
      <c r="XBN163" s="21">
        <v>5.7495580000000004</v>
      </c>
      <c r="XBO163" s="14">
        <v>25</v>
      </c>
      <c r="XBP163" s="15">
        <v>153</v>
      </c>
      <c r="XBQ163" s="15">
        <v>4</v>
      </c>
      <c r="XBR163" s="16">
        <v>8.9047289999999997</v>
      </c>
      <c r="XBS163" s="14">
        <v>27</v>
      </c>
      <c r="XBT163" s="15">
        <v>144</v>
      </c>
      <c r="XBU163" s="15">
        <v>4</v>
      </c>
      <c r="XBV163" s="19">
        <v>9</v>
      </c>
      <c r="XBW163" s="14">
        <v>27</v>
      </c>
      <c r="XBX163" s="15">
        <v>148</v>
      </c>
      <c r="XBY163" s="15">
        <v>4</v>
      </c>
      <c r="XBZ163" s="19">
        <v>8.8699999999999992</v>
      </c>
      <c r="XCA163" s="14">
        <v>24</v>
      </c>
      <c r="XCB163" s="15">
        <v>3</v>
      </c>
      <c r="XCC163" s="19">
        <v>12.81</v>
      </c>
      <c r="XCD163" s="14">
        <v>26</v>
      </c>
      <c r="XCE163" s="15">
        <v>3</v>
      </c>
      <c r="XCF163" s="19">
        <v>8.76</v>
      </c>
      <c r="XCG163" s="14">
        <v>26</v>
      </c>
      <c r="XCH163" s="15">
        <v>3</v>
      </c>
      <c r="XCI163" s="19">
        <v>8.75</v>
      </c>
      <c r="XCJ163" s="14">
        <v>28</v>
      </c>
      <c r="XCK163" s="15">
        <v>3</v>
      </c>
      <c r="XCL163" s="19">
        <v>7.5</v>
      </c>
      <c r="XCM163" s="14">
        <v>28</v>
      </c>
      <c r="XCN163" s="15">
        <v>3</v>
      </c>
      <c r="XCO163" s="19">
        <v>7.5</v>
      </c>
      <c r="XEZ163" s="12" t="s">
        <v>352</v>
      </c>
      <c r="XFA163" s="12" t="s">
        <v>353</v>
      </c>
      <c r="XFB163" s="18" t="s">
        <v>82</v>
      </c>
    </row>
    <row r="164" spans="1:37 16284:16382" x14ac:dyDescent="0.25">
      <c r="A164" s="12" t="s">
        <v>346</v>
      </c>
      <c r="B164" s="12" t="s">
        <v>347</v>
      </c>
      <c r="C164" s="18" t="s">
        <v>50</v>
      </c>
      <c r="D164" s="28">
        <f>VLOOKUP($A164,'CPI Timeseries 2012 - 2020'!$A$1:$AH$181,MATCH(CONCATENATE("CPI score ",$B$2),'CPI Timeseries 2012 - 2020'!$A$1:$AH$1,0),0)</f>
        <v>22</v>
      </c>
      <c r="E164" s="28">
        <f>VLOOKUP($A164,'CPI Timeseries 2012 - 2020'!$A$1:$AH$181,MATCH(CONCATENATE("CPI score ",($B$3)),'CPI Timeseries 2012 - 2020'!$A$1:$AH$1,0),0)</f>
        <v>22</v>
      </c>
      <c r="F164" s="29">
        <f t="shared" si="4"/>
        <v>0</v>
      </c>
      <c r="G164" s="30">
        <f>VLOOKUP($A164,'CPI Timeseries 2012 - 2020'!$A$1:$AH$181,MATCH(CONCATENATE("Rank ",$B$2),'CPI Timeseries 2012 - 2020'!$A$1:$AH$1,0),0)</f>
        <v>159</v>
      </c>
      <c r="H164" s="31">
        <f>VLOOKUP($A164,'CPI Timeseries 2012 - 2020'!$A$1:$AH$181,MATCH(CONCATENATE("Rank ",($B$3)),'CPI Timeseries 2012 - 2020'!$A$1:$AH$1,0),0)</f>
        <v>161</v>
      </c>
      <c r="I164" s="34">
        <f t="shared" si="5"/>
        <v>-2</v>
      </c>
      <c r="AA164" s="39"/>
      <c r="AK164" s="39"/>
      <c r="XBH164" s="12" t="s">
        <v>354</v>
      </c>
      <c r="XBI164" s="12" t="s">
        <v>355</v>
      </c>
      <c r="XBJ164" s="18" t="s">
        <v>82</v>
      </c>
      <c r="XBK164" s="14">
        <v>21</v>
      </c>
      <c r="XBL164" s="20">
        <v>160</v>
      </c>
      <c r="XBM164" s="20">
        <v>5</v>
      </c>
      <c r="XBN164" s="21">
        <v>4.5796890000000001</v>
      </c>
      <c r="XBO164" s="14">
        <v>23</v>
      </c>
      <c r="XBP164" s="15">
        <v>160</v>
      </c>
      <c r="XBQ164" s="15">
        <v>5</v>
      </c>
      <c r="XBR164" s="16">
        <v>6.6573950000000002</v>
      </c>
      <c r="XBS164" s="14">
        <v>24</v>
      </c>
      <c r="XBT164" s="15">
        <v>157</v>
      </c>
      <c r="XBU164" s="15">
        <v>5</v>
      </c>
      <c r="XBV164" s="19">
        <v>8.24</v>
      </c>
      <c r="XBW164" s="14">
        <v>20</v>
      </c>
      <c r="XBX164" s="15">
        <v>165</v>
      </c>
      <c r="XBY164" s="15">
        <v>5</v>
      </c>
      <c r="XBZ164" s="19">
        <v>5.74</v>
      </c>
      <c r="XCA164" s="14">
        <v>18</v>
      </c>
      <c r="XCB164" s="15">
        <v>5</v>
      </c>
      <c r="XCC164" s="19">
        <v>6.24</v>
      </c>
      <c r="XCD164" s="14">
        <v>18</v>
      </c>
      <c r="XCE164" s="15">
        <v>4</v>
      </c>
      <c r="XCF164" s="19">
        <v>8.15</v>
      </c>
      <c r="XCG164" s="14">
        <v>18</v>
      </c>
      <c r="XCH164" s="15">
        <v>4</v>
      </c>
      <c r="XCI164" s="19">
        <v>7.91</v>
      </c>
      <c r="XCJ164" s="14">
        <v>20</v>
      </c>
      <c r="XCK164" s="15">
        <v>4</v>
      </c>
      <c r="XCL164" s="19">
        <v>11</v>
      </c>
      <c r="XCM164" s="14">
        <v>25</v>
      </c>
      <c r="XCN164" s="15">
        <v>4</v>
      </c>
      <c r="XCO164" s="19">
        <v>9.1999999999999993</v>
      </c>
      <c r="XEZ164" s="12" t="s">
        <v>354</v>
      </c>
      <c r="XFA164" s="12" t="s">
        <v>355</v>
      </c>
      <c r="XFB164" s="18" t="s">
        <v>82</v>
      </c>
    </row>
    <row r="165" spans="1:37 16284:16382" x14ac:dyDescent="0.25">
      <c r="A165" s="12" t="s">
        <v>348</v>
      </c>
      <c r="B165" s="12" t="s">
        <v>349</v>
      </c>
      <c r="C165" s="18" t="s">
        <v>29</v>
      </c>
      <c r="D165" s="28">
        <f>VLOOKUP($A165,'CPI Timeseries 2012 - 2020'!$A$1:$AH$181,MATCH(CONCATENATE("CPI score ",$B$2),'CPI Timeseries 2012 - 2020'!$A$1:$AH$1,0),0)</f>
        <v>21</v>
      </c>
      <c r="E165" s="28">
        <f>VLOOKUP($A165,'CPI Timeseries 2012 - 2020'!$A$1:$AH$181,MATCH(CONCATENATE("CPI score ",($B$3)),'CPI Timeseries 2012 - 2020'!$A$1:$AH$1,0),0)</f>
        <v>20</v>
      </c>
      <c r="F165" s="29">
        <f t="shared" si="4"/>
        <v>1</v>
      </c>
      <c r="G165" s="30">
        <f>VLOOKUP($A165,'CPI Timeseries 2012 - 2020'!$A$1:$AH$181,MATCH(CONCATENATE("Rank ",$B$2),'CPI Timeseries 2012 - 2020'!$A$1:$AH$1,0),0)</f>
        <v>160</v>
      </c>
      <c r="H165" s="31">
        <f>VLOOKUP($A165,'CPI Timeseries 2012 - 2020'!$A$1:$AH$181,MATCH(CONCATENATE("Rank ",($B$3)),'CPI Timeseries 2012 - 2020'!$A$1:$AH$1,0),0)</f>
        <v>162</v>
      </c>
      <c r="I165" s="34">
        <f t="shared" si="5"/>
        <v>-2</v>
      </c>
      <c r="AA165" s="39"/>
      <c r="AK165" s="39"/>
      <c r="XBH165" s="12" t="s">
        <v>356</v>
      </c>
      <c r="XBI165" s="12" t="s">
        <v>357</v>
      </c>
      <c r="XBJ165" s="18" t="s">
        <v>69</v>
      </c>
      <c r="XBK165" s="14">
        <v>21</v>
      </c>
      <c r="XBL165" s="20">
        <v>160</v>
      </c>
      <c r="XBM165" s="20">
        <v>5</v>
      </c>
      <c r="XBN165" s="21">
        <v>2.5227580000000001</v>
      </c>
      <c r="XBO165" s="14">
        <v>20</v>
      </c>
      <c r="XBP165" s="15">
        <v>162</v>
      </c>
      <c r="XBQ165" s="15">
        <v>5</v>
      </c>
      <c r="XBR165" s="16">
        <v>2.9800119999999999</v>
      </c>
      <c r="XBS165" s="14">
        <v>18</v>
      </c>
      <c r="XBT165" s="15">
        <v>168</v>
      </c>
      <c r="XBU165" s="15">
        <v>5</v>
      </c>
      <c r="XBV165" s="19">
        <v>2.63</v>
      </c>
      <c r="XBW165" s="14">
        <v>18</v>
      </c>
      <c r="XBX165" s="15">
        <v>169</v>
      </c>
      <c r="XBY165" s="15">
        <v>5</v>
      </c>
      <c r="XBZ165" s="19">
        <v>2.4700000000000002</v>
      </c>
      <c r="XCA165" s="14">
        <v>17</v>
      </c>
      <c r="XCB165" s="15">
        <v>5</v>
      </c>
      <c r="XCC165" s="19">
        <v>1.87</v>
      </c>
      <c r="XCD165" s="14">
        <v>16</v>
      </c>
      <c r="XCE165" s="15">
        <v>4</v>
      </c>
      <c r="XCF165" s="19">
        <v>2.5</v>
      </c>
      <c r="XCG165" s="14">
        <v>16</v>
      </c>
      <c r="XCH165" s="15">
        <v>4</v>
      </c>
      <c r="XCI165" s="19">
        <v>2.37</v>
      </c>
      <c r="XCJ165" s="14">
        <v>16</v>
      </c>
      <c r="XCK165" s="15">
        <v>4</v>
      </c>
      <c r="XCL165" s="19">
        <v>2.4</v>
      </c>
      <c r="XCM165" s="14">
        <v>18</v>
      </c>
      <c r="XCN165" s="15">
        <v>4</v>
      </c>
      <c r="XCO165" s="19">
        <v>2.2999999999999998</v>
      </c>
      <c r="XEZ165" s="12" t="s">
        <v>356</v>
      </c>
      <c r="XFA165" s="12" t="s">
        <v>357</v>
      </c>
      <c r="XFB165" s="18" t="s">
        <v>69</v>
      </c>
    </row>
    <row r="166" spans="1:37 16284:16382" x14ac:dyDescent="0.25">
      <c r="A166" s="12" t="s">
        <v>350</v>
      </c>
      <c r="B166" s="12" t="s">
        <v>351</v>
      </c>
      <c r="C166" s="18" t="s">
        <v>82</v>
      </c>
      <c r="D166" s="28">
        <f>VLOOKUP($A166,'CPI Timeseries 2012 - 2020'!$A$1:$AH$181,MATCH(CONCATENATE("CPI score ",$B$2),'CPI Timeseries 2012 - 2020'!$A$1:$AH$1,0),0)</f>
        <v>21</v>
      </c>
      <c r="E166" s="28">
        <f>VLOOKUP($A166,'CPI Timeseries 2012 - 2020'!$A$1:$AH$181,MATCH(CONCATENATE("CPI score ",($B$3)),'CPI Timeseries 2012 - 2020'!$A$1:$AH$1,0),0)</f>
        <v>20</v>
      </c>
      <c r="F166" s="29">
        <f t="shared" si="4"/>
        <v>1</v>
      </c>
      <c r="G166" s="30">
        <f>VLOOKUP($A166,'CPI Timeseries 2012 - 2020'!$A$1:$AH$181,MATCH(CONCATENATE("Rank ",$B$2),'CPI Timeseries 2012 - 2020'!$A$1:$AH$1,0),0)</f>
        <v>160</v>
      </c>
      <c r="H166" s="31">
        <f>VLOOKUP($A166,'CPI Timeseries 2012 - 2020'!$A$1:$AH$181,MATCH(CONCATENATE("Rank ",($B$3)),'CPI Timeseries 2012 - 2020'!$A$1:$AH$1,0),0)</f>
        <v>162</v>
      </c>
      <c r="I166" s="34">
        <f t="shared" si="5"/>
        <v>-2</v>
      </c>
      <c r="AA166" s="39"/>
      <c r="AK166" s="39"/>
      <c r="XBH166" s="12" t="s">
        <v>358</v>
      </c>
      <c r="XBI166" s="12" t="s">
        <v>359</v>
      </c>
      <c r="XBJ166" s="18" t="s">
        <v>29</v>
      </c>
      <c r="XBK166" s="14">
        <v>19</v>
      </c>
      <c r="XBL166" s="20">
        <v>165</v>
      </c>
      <c r="XBM166" s="20">
        <v>5</v>
      </c>
      <c r="XBN166" s="21">
        <v>2.4400140000000001</v>
      </c>
      <c r="XBO166" s="14">
        <v>16</v>
      </c>
      <c r="XBP166" s="15">
        <v>173</v>
      </c>
      <c r="XBQ166" s="15">
        <v>5</v>
      </c>
      <c r="XBR166" s="16">
        <v>2.5545360000000001</v>
      </c>
      <c r="XBS166" s="14">
        <v>16</v>
      </c>
      <c r="XBT166" s="15">
        <v>172</v>
      </c>
      <c r="XBU166" s="15">
        <v>5</v>
      </c>
      <c r="XBV166" s="19">
        <v>1.41</v>
      </c>
      <c r="XBW166" s="14">
        <v>15</v>
      </c>
      <c r="XBX166" s="15">
        <v>177</v>
      </c>
      <c r="XBY166" s="15">
        <v>5</v>
      </c>
      <c r="XBZ166" s="19">
        <v>1.39</v>
      </c>
      <c r="XCA166" s="14">
        <v>15</v>
      </c>
      <c r="XCB166" s="15">
        <v>5</v>
      </c>
      <c r="XCC166" s="19">
        <v>1.74</v>
      </c>
      <c r="XCD166" s="14">
        <v>11</v>
      </c>
      <c r="XCE166" s="15">
        <v>4</v>
      </c>
      <c r="XCF166" s="19">
        <v>3.49</v>
      </c>
      <c r="XCG166" s="14">
        <v>12</v>
      </c>
      <c r="XCH166" s="15">
        <v>4</v>
      </c>
      <c r="XCI166" s="19">
        <v>1.29</v>
      </c>
      <c r="XCJ166" s="14">
        <v>8</v>
      </c>
      <c r="XCK166" s="15">
        <v>3</v>
      </c>
      <c r="XCL166" s="19">
        <v>3.3</v>
      </c>
      <c r="XCM166" s="14">
        <v>8</v>
      </c>
      <c r="XCN166" s="15">
        <v>3</v>
      </c>
      <c r="XCO166" s="19">
        <v>3.3</v>
      </c>
      <c r="XEZ166" s="12" t="s">
        <v>358</v>
      </c>
      <c r="XFA166" s="12" t="s">
        <v>359</v>
      </c>
      <c r="XFB166" s="18" t="s">
        <v>29</v>
      </c>
    </row>
    <row r="167" spans="1:37 16284:16382" x14ac:dyDescent="0.25">
      <c r="A167" s="12" t="s">
        <v>352</v>
      </c>
      <c r="B167" s="12" t="s">
        <v>353</v>
      </c>
      <c r="C167" s="18" t="s">
        <v>82</v>
      </c>
      <c r="D167" s="28">
        <f>VLOOKUP($A167,'CPI Timeseries 2012 - 2020'!$A$1:$AH$181,MATCH(CONCATENATE("CPI score ",$B$2),'CPI Timeseries 2012 - 2020'!$A$1:$AH$1,0),0)</f>
        <v>21</v>
      </c>
      <c r="E167" s="28">
        <f>VLOOKUP($A167,'CPI Timeseries 2012 - 2020'!$A$1:$AH$181,MATCH(CONCATENATE("CPI score ",($B$3)),'CPI Timeseries 2012 - 2020'!$A$1:$AH$1,0),0)</f>
        <v>25</v>
      </c>
      <c r="F167" s="29">
        <f t="shared" si="4"/>
        <v>-4</v>
      </c>
      <c r="G167" s="30">
        <f>VLOOKUP($A167,'CPI Timeseries 2012 - 2020'!$A$1:$AH$181,MATCH(CONCATENATE("Rank ",$B$2),'CPI Timeseries 2012 - 2020'!$A$1:$AH$1,0),0)</f>
        <v>160</v>
      </c>
      <c r="H167" s="31">
        <f>VLOOKUP($A167,'CPI Timeseries 2012 - 2020'!$A$1:$AH$181,MATCH(CONCATENATE("Rank ",($B$3)),'CPI Timeseries 2012 - 2020'!$A$1:$AH$1,0),0)</f>
        <v>153</v>
      </c>
      <c r="I167" s="34">
        <f t="shared" si="5"/>
        <v>7</v>
      </c>
      <c r="AA167" s="39"/>
      <c r="AK167" s="39"/>
      <c r="XBH167" s="12" t="s">
        <v>360</v>
      </c>
      <c r="XBI167" s="12" t="s">
        <v>361</v>
      </c>
      <c r="XBJ167" s="18" t="s">
        <v>82</v>
      </c>
      <c r="XBK167" s="14">
        <v>19</v>
      </c>
      <c r="XBL167" s="20">
        <v>165</v>
      </c>
      <c r="XBM167" s="20">
        <v>6</v>
      </c>
      <c r="XBN167" s="21">
        <v>3.7378589999999998</v>
      </c>
      <c r="XBO167" s="14">
        <v>19</v>
      </c>
      <c r="XBP167" s="15">
        <v>165</v>
      </c>
      <c r="XBQ167" s="15">
        <v>6</v>
      </c>
      <c r="XBR167" s="16">
        <v>4.8940060000000001</v>
      </c>
      <c r="XBS167" s="14">
        <v>17</v>
      </c>
      <c r="XBT167" s="15">
        <v>170</v>
      </c>
      <c r="XBU167" s="15">
        <v>5</v>
      </c>
      <c r="XBV167" s="19">
        <v>2.65</v>
      </c>
      <c r="XBW167" s="14">
        <v>22</v>
      </c>
      <c r="XBX167" s="15">
        <v>157</v>
      </c>
      <c r="XBY167" s="15">
        <v>6</v>
      </c>
      <c r="XBZ167" s="19">
        <v>3.29</v>
      </c>
      <c r="XCA167" s="14">
        <v>20</v>
      </c>
      <c r="XCB167" s="15">
        <v>6</v>
      </c>
      <c r="XCC167" s="19">
        <v>1.53</v>
      </c>
      <c r="XCD167" s="14">
        <v>21</v>
      </c>
      <c r="XCE167" s="15">
        <v>5</v>
      </c>
      <c r="XCF167" s="19">
        <v>2.94</v>
      </c>
      <c r="XCG167" s="14">
        <v>20</v>
      </c>
      <c r="XCH167" s="15">
        <v>5</v>
      </c>
      <c r="XCI167" s="19">
        <v>3.65</v>
      </c>
      <c r="XCJ167" s="14">
        <v>21</v>
      </c>
      <c r="XCK167" s="15">
        <v>5</v>
      </c>
      <c r="XCL167" s="19">
        <v>2.6</v>
      </c>
      <c r="XCM167" s="14">
        <v>19</v>
      </c>
      <c r="XCN167" s="15">
        <v>5</v>
      </c>
      <c r="XCO167" s="19">
        <v>2.8</v>
      </c>
      <c r="XEZ167" s="12" t="s">
        <v>360</v>
      </c>
      <c r="XFA167" s="12" t="s">
        <v>361</v>
      </c>
      <c r="XFB167" s="18" t="s">
        <v>82</v>
      </c>
    </row>
    <row r="168" spans="1:37 16284:16382" x14ac:dyDescent="0.25">
      <c r="A168" s="12" t="s">
        <v>354</v>
      </c>
      <c r="B168" s="12" t="s">
        <v>355</v>
      </c>
      <c r="C168" s="18" t="s">
        <v>82</v>
      </c>
      <c r="D168" s="28">
        <f>VLOOKUP($A168,'CPI Timeseries 2012 - 2020'!$A$1:$AH$181,MATCH(CONCATENATE("CPI score ",$B$2),'CPI Timeseries 2012 - 2020'!$A$1:$AH$1,0),0)</f>
        <v>21</v>
      </c>
      <c r="E168" s="28">
        <f>VLOOKUP($A168,'CPI Timeseries 2012 - 2020'!$A$1:$AH$181,MATCH(CONCATENATE("CPI score ",($B$3)),'CPI Timeseries 2012 - 2020'!$A$1:$AH$1,0),0)</f>
        <v>23</v>
      </c>
      <c r="F168" s="29">
        <f t="shared" si="4"/>
        <v>-2</v>
      </c>
      <c r="G168" s="30">
        <f>VLOOKUP($A168,'CPI Timeseries 2012 - 2020'!$A$1:$AH$181,MATCH(CONCATENATE("Rank ",$B$2),'CPI Timeseries 2012 - 2020'!$A$1:$AH$1,0),0)</f>
        <v>160</v>
      </c>
      <c r="H168" s="31">
        <f>VLOOKUP($A168,'CPI Timeseries 2012 - 2020'!$A$1:$AH$181,MATCH(CONCATENATE("Rank ",($B$3)),'CPI Timeseries 2012 - 2020'!$A$1:$AH$1,0),0)</f>
        <v>160</v>
      </c>
      <c r="I168" s="34">
        <f t="shared" si="5"/>
        <v>0</v>
      </c>
      <c r="AA168" s="39"/>
      <c r="AK168" s="39"/>
      <c r="XBH168" s="12" t="s">
        <v>362</v>
      </c>
      <c r="XBI168" s="12" t="s">
        <v>363</v>
      </c>
      <c r="XBJ168" s="18" t="s">
        <v>82</v>
      </c>
      <c r="XBK168" s="14">
        <v>19</v>
      </c>
      <c r="XBL168" s="20">
        <v>165</v>
      </c>
      <c r="XBM168" s="20">
        <v>6</v>
      </c>
      <c r="XBN168" s="21">
        <v>0.80160220000000004</v>
      </c>
      <c r="XBO168" s="14">
        <v>19</v>
      </c>
      <c r="XBP168" s="15">
        <v>165</v>
      </c>
      <c r="XBQ168" s="15">
        <v>6</v>
      </c>
      <c r="XBR168" s="16">
        <v>1.031566</v>
      </c>
      <c r="XBS168" s="14">
        <v>19</v>
      </c>
      <c r="XBT168" s="15">
        <v>165</v>
      </c>
      <c r="XBU168" s="15">
        <v>6</v>
      </c>
      <c r="XBV168" s="19">
        <v>1.04</v>
      </c>
      <c r="XBW168" s="14">
        <v>21</v>
      </c>
      <c r="XBX168" s="15">
        <v>161</v>
      </c>
      <c r="XBY168" s="15">
        <v>6</v>
      </c>
      <c r="XBZ168" s="19">
        <v>1.08</v>
      </c>
      <c r="XCA168" s="14">
        <v>20</v>
      </c>
      <c r="XCB168" s="15">
        <v>5</v>
      </c>
      <c r="XCC168" s="19">
        <v>1.78</v>
      </c>
      <c r="XCD168" s="14">
        <v>23</v>
      </c>
      <c r="XCE168" s="15">
        <v>6</v>
      </c>
      <c r="XCF168" s="19">
        <v>4.1100000000000003</v>
      </c>
      <c r="XCG168" s="14">
        <v>23</v>
      </c>
      <c r="XCH168" s="15">
        <v>6</v>
      </c>
      <c r="XCI168" s="19">
        <v>4.2</v>
      </c>
      <c r="XCJ168" s="14">
        <v>22</v>
      </c>
      <c r="XCK168" s="15">
        <v>6</v>
      </c>
      <c r="XCL168" s="19">
        <v>3.8</v>
      </c>
      <c r="XCM168" s="14">
        <v>26</v>
      </c>
      <c r="XCN168" s="15">
        <v>6</v>
      </c>
      <c r="XCO168" s="19">
        <v>3.3</v>
      </c>
      <c r="XEZ168" s="12" t="s">
        <v>362</v>
      </c>
      <c r="XFA168" s="12" t="s">
        <v>363</v>
      </c>
      <c r="XFB168" s="18" t="s">
        <v>82</v>
      </c>
    </row>
    <row r="169" spans="1:37 16284:16382" x14ac:dyDescent="0.25">
      <c r="A169" s="12" t="s">
        <v>356</v>
      </c>
      <c r="B169" s="12" t="s">
        <v>357</v>
      </c>
      <c r="C169" s="18" t="s">
        <v>69</v>
      </c>
      <c r="D169" s="28">
        <f>VLOOKUP($A169,'CPI Timeseries 2012 - 2020'!$A$1:$AH$181,MATCH(CONCATENATE("CPI score ",$B$2),'CPI Timeseries 2012 - 2020'!$A$1:$AH$1,0),0)</f>
        <v>21</v>
      </c>
      <c r="E169" s="28">
        <f>VLOOKUP($A169,'CPI Timeseries 2012 - 2020'!$A$1:$AH$181,MATCH(CONCATENATE("CPI score ",($B$3)),'CPI Timeseries 2012 - 2020'!$A$1:$AH$1,0),0)</f>
        <v>20</v>
      </c>
      <c r="F169" s="29">
        <f t="shared" si="4"/>
        <v>1</v>
      </c>
      <c r="G169" s="30">
        <f>VLOOKUP($A169,'CPI Timeseries 2012 - 2020'!$A$1:$AH$181,MATCH(CONCATENATE("Rank ",$B$2),'CPI Timeseries 2012 - 2020'!$A$1:$AH$1,0),0)</f>
        <v>160</v>
      </c>
      <c r="H169" s="31">
        <f>VLOOKUP($A169,'CPI Timeseries 2012 - 2020'!$A$1:$AH$181,MATCH(CONCATENATE("Rank ",($B$3)),'CPI Timeseries 2012 - 2020'!$A$1:$AH$1,0),0)</f>
        <v>162</v>
      </c>
      <c r="I169" s="34">
        <f t="shared" si="5"/>
        <v>-2</v>
      </c>
      <c r="AA169" s="39"/>
      <c r="AK169" s="39"/>
      <c r="XBH169" s="12" t="s">
        <v>364</v>
      </c>
      <c r="XBI169" s="12" t="s">
        <v>365</v>
      </c>
      <c r="XBJ169" s="18" t="s">
        <v>82</v>
      </c>
      <c r="XBK169" s="14">
        <v>19</v>
      </c>
      <c r="XBL169" s="20">
        <v>165</v>
      </c>
      <c r="XBM169" s="20">
        <v>6</v>
      </c>
      <c r="XBN169" s="21">
        <v>2.7087699999999999</v>
      </c>
      <c r="XBO169" s="14">
        <v>18</v>
      </c>
      <c r="XBP169" s="15">
        <v>168</v>
      </c>
      <c r="XBQ169" s="15">
        <v>6</v>
      </c>
      <c r="XBR169" s="16">
        <v>2.9091140000000002</v>
      </c>
      <c r="XBS169" s="14">
        <v>16</v>
      </c>
      <c r="XBT169" s="15">
        <v>172</v>
      </c>
      <c r="XBU169" s="15">
        <v>5</v>
      </c>
      <c r="XBV169" s="19">
        <v>1.97</v>
      </c>
      <c r="XBW169" s="14">
        <v>17</v>
      </c>
      <c r="XBX169" s="15">
        <v>171</v>
      </c>
      <c r="XBY169" s="15">
        <v>5</v>
      </c>
      <c r="XBZ169" s="19">
        <v>1.7</v>
      </c>
      <c r="XCA169" s="14">
        <v>16</v>
      </c>
      <c r="XCB169" s="15">
        <v>4</v>
      </c>
      <c r="XCC169" s="19">
        <v>2.09</v>
      </c>
      <c r="XCD169" s="14">
        <v>17</v>
      </c>
      <c r="XCE169" s="15">
        <v>4</v>
      </c>
      <c r="XCF169" s="19">
        <v>2.63</v>
      </c>
      <c r="XCG169" s="14">
        <v>19</v>
      </c>
      <c r="XCH169" s="15">
        <v>4</v>
      </c>
      <c r="XCI169" s="19">
        <v>2.37</v>
      </c>
      <c r="XCJ169" s="14">
        <v>19</v>
      </c>
      <c r="XCK169" s="15">
        <v>4</v>
      </c>
      <c r="XCL169" s="19">
        <v>2.4</v>
      </c>
      <c r="XCM169" s="14">
        <v>25</v>
      </c>
      <c r="XCN169" s="15">
        <v>4</v>
      </c>
      <c r="XCO169" s="19">
        <v>2.1</v>
      </c>
      <c r="XEZ169" s="12" t="s">
        <v>364</v>
      </c>
      <c r="XFA169" s="12" t="s">
        <v>365</v>
      </c>
      <c r="XFB169" s="18" t="s">
        <v>82</v>
      </c>
    </row>
    <row r="170" spans="1:37 16284:16382" x14ac:dyDescent="0.25">
      <c r="A170" s="12" t="s">
        <v>358</v>
      </c>
      <c r="B170" s="12" t="s">
        <v>359</v>
      </c>
      <c r="C170" s="18" t="s">
        <v>29</v>
      </c>
      <c r="D170" s="28">
        <f>VLOOKUP($A170,'CPI Timeseries 2012 - 2020'!$A$1:$AH$181,MATCH(CONCATENATE("CPI score ",$B$2),'CPI Timeseries 2012 - 2020'!$A$1:$AH$1,0),0)</f>
        <v>19</v>
      </c>
      <c r="E170" s="28">
        <f>VLOOKUP($A170,'CPI Timeseries 2012 - 2020'!$A$1:$AH$181,MATCH(CONCATENATE("CPI score ",($B$3)),'CPI Timeseries 2012 - 2020'!$A$1:$AH$1,0),0)</f>
        <v>16</v>
      </c>
      <c r="F170" s="29">
        <f t="shared" si="4"/>
        <v>3</v>
      </c>
      <c r="G170" s="30">
        <f>VLOOKUP($A170,'CPI Timeseries 2012 - 2020'!$A$1:$AH$181,MATCH(CONCATENATE("Rank ",$B$2),'CPI Timeseries 2012 - 2020'!$A$1:$AH$1,0),0)</f>
        <v>165</v>
      </c>
      <c r="H170" s="31">
        <f>VLOOKUP($A170,'CPI Timeseries 2012 - 2020'!$A$1:$AH$181,MATCH(CONCATENATE("Rank ",($B$3)),'CPI Timeseries 2012 - 2020'!$A$1:$AH$1,0),0)</f>
        <v>173</v>
      </c>
      <c r="I170" s="34">
        <f t="shared" si="5"/>
        <v>-8</v>
      </c>
      <c r="AA170" s="39"/>
      <c r="AK170" s="39"/>
      <c r="XBH170" s="12" t="s">
        <v>366</v>
      </c>
      <c r="XBI170" s="12" t="s">
        <v>367</v>
      </c>
      <c r="XBJ170" s="18" t="s">
        <v>119</v>
      </c>
      <c r="XBK170" s="14">
        <v>19</v>
      </c>
      <c r="XBL170" s="20">
        <v>165</v>
      </c>
      <c r="XBM170" s="20">
        <v>5</v>
      </c>
      <c r="XBN170" s="21">
        <v>0.91227119999999995</v>
      </c>
      <c r="XBO170" s="14">
        <v>19</v>
      </c>
      <c r="XBP170" s="15">
        <v>165</v>
      </c>
      <c r="XBQ170" s="15">
        <v>5</v>
      </c>
      <c r="XBR170" s="16">
        <v>1.4171149999999999</v>
      </c>
      <c r="XBS170" s="14">
        <v>20</v>
      </c>
      <c r="XBT170" s="15">
        <v>161</v>
      </c>
      <c r="XBU170" s="15">
        <v>5</v>
      </c>
      <c r="XBV170" s="19">
        <v>1.22</v>
      </c>
      <c r="XBW170" s="14">
        <v>19</v>
      </c>
      <c r="XBX170" s="15">
        <v>167</v>
      </c>
      <c r="XBY170" s="15">
        <v>5</v>
      </c>
      <c r="XBZ170" s="19">
        <v>1.78</v>
      </c>
      <c r="XCA170" s="14">
        <v>22</v>
      </c>
      <c r="XCB170" s="15">
        <v>4</v>
      </c>
      <c r="XCC170" s="19">
        <v>1.32</v>
      </c>
      <c r="XCD170" s="14">
        <v>18</v>
      </c>
      <c r="XCE170" s="15">
        <v>4</v>
      </c>
      <c r="XCF170" s="19">
        <v>2.38</v>
      </c>
      <c r="XCG170" s="14">
        <v>17</v>
      </c>
      <c r="XCH170" s="15">
        <v>3</v>
      </c>
      <c r="XCI170" s="19">
        <v>2.85</v>
      </c>
      <c r="XCJ170" s="14">
        <v>17</v>
      </c>
      <c r="XCK170" s="15">
        <v>3</v>
      </c>
      <c r="XCL170" s="19">
        <v>2.9</v>
      </c>
      <c r="XCM170" s="14">
        <v>17</v>
      </c>
      <c r="XCN170" s="15">
        <v>3</v>
      </c>
      <c r="XCO170" s="19">
        <v>2.9</v>
      </c>
      <c r="XEZ170" s="12" t="s">
        <v>366</v>
      </c>
      <c r="XFA170" s="12" t="s">
        <v>367</v>
      </c>
      <c r="XFB170" s="18" t="s">
        <v>119</v>
      </c>
    </row>
    <row r="171" spans="1:37 16284:16382" x14ac:dyDescent="0.25">
      <c r="A171" s="12" t="s">
        <v>360</v>
      </c>
      <c r="B171" s="12" t="s">
        <v>361</v>
      </c>
      <c r="C171" s="18" t="s">
        <v>82</v>
      </c>
      <c r="D171" s="28">
        <f>VLOOKUP($A171,'CPI Timeseries 2012 - 2020'!$A$1:$AH$181,MATCH(CONCATENATE("CPI score ",$B$2),'CPI Timeseries 2012 - 2020'!$A$1:$AH$1,0),0)</f>
        <v>19</v>
      </c>
      <c r="E171" s="28">
        <f>VLOOKUP($A171,'CPI Timeseries 2012 - 2020'!$A$1:$AH$181,MATCH(CONCATENATE("CPI score ",($B$3)),'CPI Timeseries 2012 - 2020'!$A$1:$AH$1,0),0)</f>
        <v>19</v>
      </c>
      <c r="F171" s="29">
        <f t="shared" si="4"/>
        <v>0</v>
      </c>
      <c r="G171" s="30">
        <f>VLOOKUP($A171,'CPI Timeseries 2012 - 2020'!$A$1:$AH$181,MATCH(CONCATENATE("Rank ",$B$2),'CPI Timeseries 2012 - 2020'!$A$1:$AH$1,0),0)</f>
        <v>165</v>
      </c>
      <c r="H171" s="31">
        <f>VLOOKUP($A171,'CPI Timeseries 2012 - 2020'!$A$1:$AH$181,MATCH(CONCATENATE("Rank ",($B$3)),'CPI Timeseries 2012 - 2020'!$A$1:$AH$1,0),0)</f>
        <v>165</v>
      </c>
      <c r="I171" s="34">
        <f t="shared" si="5"/>
        <v>0</v>
      </c>
      <c r="AA171" s="39"/>
      <c r="AK171" s="39"/>
      <c r="XBH171" s="12" t="s">
        <v>368</v>
      </c>
      <c r="XBI171" s="12" t="s">
        <v>369</v>
      </c>
      <c r="XBJ171" s="18" t="s">
        <v>82</v>
      </c>
      <c r="XBK171" s="14">
        <v>18</v>
      </c>
      <c r="XBL171" s="20">
        <v>170</v>
      </c>
      <c r="XBM171" s="20">
        <v>9</v>
      </c>
      <c r="XBN171" s="21">
        <v>0.74904720000000002</v>
      </c>
      <c r="XBO171" s="14">
        <v>18</v>
      </c>
      <c r="XBP171" s="15">
        <v>168</v>
      </c>
      <c r="XBQ171" s="15">
        <v>9</v>
      </c>
      <c r="XBR171" s="16">
        <v>1.4268829999999999</v>
      </c>
      <c r="XBS171" s="14">
        <v>20</v>
      </c>
      <c r="XBT171" s="15">
        <v>161</v>
      </c>
      <c r="XBU171" s="15">
        <v>8</v>
      </c>
      <c r="XBV171" s="19">
        <v>2.13</v>
      </c>
      <c r="XBW171" s="14">
        <v>21</v>
      </c>
      <c r="XBX171" s="15">
        <v>161</v>
      </c>
      <c r="XBY171" s="15">
        <v>8</v>
      </c>
      <c r="XBZ171" s="19">
        <v>1.96</v>
      </c>
      <c r="XCA171" s="14">
        <v>21</v>
      </c>
      <c r="XCB171" s="15">
        <v>7</v>
      </c>
      <c r="XCC171" s="19">
        <v>2.13</v>
      </c>
      <c r="XCD171" s="14">
        <v>22</v>
      </c>
      <c r="XCE171" s="15">
        <v>6</v>
      </c>
      <c r="XCF171" s="19">
        <v>3.35</v>
      </c>
      <c r="XCG171" s="14">
        <v>22</v>
      </c>
      <c r="XCH171" s="15">
        <v>5</v>
      </c>
      <c r="XCI171" s="19">
        <v>4.1900000000000004</v>
      </c>
      <c r="XCJ171" s="14">
        <v>22</v>
      </c>
      <c r="XCK171" s="15">
        <v>5</v>
      </c>
      <c r="XCL171" s="19">
        <v>4.2</v>
      </c>
      <c r="XCM171" s="14">
        <v>21</v>
      </c>
      <c r="XCN171" s="15">
        <v>5</v>
      </c>
      <c r="XCO171" s="19">
        <v>3.3</v>
      </c>
      <c r="XEZ171" s="12" t="s">
        <v>368</v>
      </c>
      <c r="XFA171" s="12" t="s">
        <v>369</v>
      </c>
      <c r="XFB171" s="18" t="s">
        <v>82</v>
      </c>
    </row>
    <row r="172" spans="1:37 16284:16382" x14ac:dyDescent="0.25">
      <c r="A172" s="12" t="s">
        <v>362</v>
      </c>
      <c r="B172" s="12" t="s">
        <v>363</v>
      </c>
      <c r="C172" s="18" t="s">
        <v>82</v>
      </c>
      <c r="D172" s="28">
        <f>VLOOKUP($A172,'CPI Timeseries 2012 - 2020'!$A$1:$AH$181,MATCH(CONCATENATE("CPI score ",$B$2),'CPI Timeseries 2012 - 2020'!$A$1:$AH$1,0),0)</f>
        <v>19</v>
      </c>
      <c r="E172" s="28">
        <f>VLOOKUP($A172,'CPI Timeseries 2012 - 2020'!$A$1:$AH$181,MATCH(CONCATENATE("CPI score ",($B$3)),'CPI Timeseries 2012 - 2020'!$A$1:$AH$1,0),0)</f>
        <v>19</v>
      </c>
      <c r="F172" s="29">
        <f t="shared" si="4"/>
        <v>0</v>
      </c>
      <c r="G172" s="30">
        <f>VLOOKUP($A172,'CPI Timeseries 2012 - 2020'!$A$1:$AH$181,MATCH(CONCATENATE("Rank ",$B$2),'CPI Timeseries 2012 - 2020'!$A$1:$AH$1,0),0)</f>
        <v>165</v>
      </c>
      <c r="H172" s="31">
        <f>VLOOKUP($A172,'CPI Timeseries 2012 - 2020'!$A$1:$AH$181,MATCH(CONCATENATE("Rank ",($B$3)),'CPI Timeseries 2012 - 2020'!$A$1:$AH$1,0),0)</f>
        <v>165</v>
      </c>
      <c r="I172" s="34">
        <f t="shared" si="5"/>
        <v>0</v>
      </c>
      <c r="AA172" s="39"/>
      <c r="AK172" s="39"/>
      <c r="XBH172" s="12" t="s">
        <v>370</v>
      </c>
      <c r="XBI172" s="12" t="s">
        <v>371</v>
      </c>
      <c r="XBJ172" s="18" t="s">
        <v>50</v>
      </c>
      <c r="XBK172" s="14">
        <v>18</v>
      </c>
      <c r="XBL172" s="20">
        <v>170</v>
      </c>
      <c r="XBM172" s="20">
        <v>6</v>
      </c>
      <c r="XBN172" s="21">
        <v>2.4707499999999998</v>
      </c>
      <c r="XBO172" s="14">
        <v>18</v>
      </c>
      <c r="XBP172" s="15">
        <v>168</v>
      </c>
      <c r="XBQ172" s="15">
        <v>6</v>
      </c>
      <c r="XBR172" s="16">
        <v>3.2349709999999998</v>
      </c>
      <c r="XBS172" s="14">
        <v>20</v>
      </c>
      <c r="XBT172" s="15">
        <v>161</v>
      </c>
      <c r="XBU172" s="15">
        <v>6</v>
      </c>
      <c r="XBV172" s="19">
        <v>2.4700000000000002</v>
      </c>
      <c r="XBW172" s="14">
        <v>22</v>
      </c>
      <c r="XBX172" s="15">
        <v>157</v>
      </c>
      <c r="XBY172" s="15">
        <v>6</v>
      </c>
      <c r="XBZ172" s="19">
        <v>2.0499999999999998</v>
      </c>
      <c r="XCA172" s="14">
        <v>20</v>
      </c>
      <c r="XCB172" s="15">
        <v>5</v>
      </c>
      <c r="XCC172" s="19">
        <v>1.81</v>
      </c>
      <c r="XCD172" s="14">
        <v>17</v>
      </c>
      <c r="XCE172" s="15">
        <v>5</v>
      </c>
      <c r="XCF172" s="19">
        <v>2.74</v>
      </c>
      <c r="XCG172" s="14">
        <v>19</v>
      </c>
      <c r="XCH172" s="15">
        <v>5</v>
      </c>
      <c r="XCI172" s="19">
        <v>2.86</v>
      </c>
      <c r="XCJ172" s="14">
        <v>19</v>
      </c>
      <c r="XCK172" s="15">
        <v>5</v>
      </c>
      <c r="XCL172" s="19">
        <v>3.1</v>
      </c>
      <c r="XCM172" s="14">
        <v>19</v>
      </c>
      <c r="XCN172" s="15">
        <v>5</v>
      </c>
      <c r="XCO172" s="19">
        <v>2.8</v>
      </c>
      <c r="XEZ172" s="12" t="s">
        <v>370</v>
      </c>
      <c r="XFA172" s="12" t="s">
        <v>371</v>
      </c>
      <c r="XFB172" s="18" t="s">
        <v>50</v>
      </c>
    </row>
    <row r="173" spans="1:37 16284:16382" x14ac:dyDescent="0.25">
      <c r="A173" s="12" t="s">
        <v>364</v>
      </c>
      <c r="B173" s="12" t="s">
        <v>365</v>
      </c>
      <c r="C173" s="18" t="s">
        <v>82</v>
      </c>
      <c r="D173" s="28">
        <f>VLOOKUP($A173,'CPI Timeseries 2012 - 2020'!$A$1:$AH$181,MATCH(CONCATENATE("CPI score ",$B$2),'CPI Timeseries 2012 - 2020'!$A$1:$AH$1,0),0)</f>
        <v>19</v>
      </c>
      <c r="E173" s="28">
        <f>VLOOKUP($A173,'CPI Timeseries 2012 - 2020'!$A$1:$AH$181,MATCH(CONCATENATE("CPI score ",($B$3)),'CPI Timeseries 2012 - 2020'!$A$1:$AH$1,0),0)</f>
        <v>18</v>
      </c>
      <c r="F173" s="29">
        <f t="shared" si="4"/>
        <v>1</v>
      </c>
      <c r="G173" s="30">
        <f>VLOOKUP($A173,'CPI Timeseries 2012 - 2020'!$A$1:$AH$181,MATCH(CONCATENATE("Rank ",$B$2),'CPI Timeseries 2012 - 2020'!$A$1:$AH$1,0),0)</f>
        <v>165</v>
      </c>
      <c r="H173" s="31">
        <f>VLOOKUP($A173,'CPI Timeseries 2012 - 2020'!$A$1:$AH$181,MATCH(CONCATENATE("Rank ",($B$3)),'CPI Timeseries 2012 - 2020'!$A$1:$AH$1,0),0)</f>
        <v>168</v>
      </c>
      <c r="I173" s="34">
        <f t="shared" si="5"/>
        <v>-3</v>
      </c>
      <c r="AA173" s="39"/>
      <c r="AK173" s="39"/>
      <c r="XBH173" s="12" t="s">
        <v>372</v>
      </c>
      <c r="XBI173" s="12" t="s">
        <v>373</v>
      </c>
      <c r="XBJ173" s="18" t="s">
        <v>29</v>
      </c>
      <c r="XBK173" s="14">
        <v>18</v>
      </c>
      <c r="XBL173" s="20">
        <v>170</v>
      </c>
      <c r="XBM173" s="20">
        <v>4</v>
      </c>
      <c r="XBN173" s="21">
        <v>3.4556559999999998</v>
      </c>
      <c r="XBO173" s="14">
        <v>17</v>
      </c>
      <c r="XBP173" s="15">
        <v>172</v>
      </c>
      <c r="XBQ173" s="15">
        <v>4</v>
      </c>
      <c r="XBR173" s="16">
        <v>3.159824</v>
      </c>
      <c r="XBS173" s="14">
        <v>14</v>
      </c>
      <c r="XBT173" s="15">
        <v>176</v>
      </c>
      <c r="XBU173" s="15">
        <v>4</v>
      </c>
      <c r="XBV173" s="19">
        <v>1.39</v>
      </c>
      <c r="XBW173" s="14">
        <v>17</v>
      </c>
      <c r="XBX173" s="15">
        <v>171</v>
      </c>
      <c r="XBY173" s="15">
        <v>4</v>
      </c>
      <c r="XBZ173" s="19">
        <v>4.18</v>
      </c>
      <c r="XCA173" s="14">
        <v>12</v>
      </c>
      <c r="XCB173" s="15">
        <v>3</v>
      </c>
      <c r="XCC173" s="19">
        <v>1.39</v>
      </c>
      <c r="XCD173" s="14">
        <v>8</v>
      </c>
      <c r="XCE173" s="15">
        <v>3</v>
      </c>
      <c r="XCF173" s="19">
        <v>3.38</v>
      </c>
      <c r="XCG173" s="14">
        <v>8</v>
      </c>
      <c r="XCH173" s="15">
        <v>3</v>
      </c>
      <c r="XCI173" s="19">
        <v>3.35</v>
      </c>
      <c r="XCJ173" s="14">
        <v>8</v>
      </c>
      <c r="XCK173" s="15">
        <v>3</v>
      </c>
      <c r="XCL173" s="19">
        <v>3.4</v>
      </c>
      <c r="XCM173" s="14">
        <v>8</v>
      </c>
      <c r="XCN173" s="15">
        <v>3</v>
      </c>
      <c r="XCO173" s="19">
        <v>3.4</v>
      </c>
      <c r="XEZ173" s="12" t="s">
        <v>372</v>
      </c>
      <c r="XFA173" s="12" t="s">
        <v>373</v>
      </c>
      <c r="XFB173" s="18" t="s">
        <v>29</v>
      </c>
    </row>
    <row r="174" spans="1:37 16284:16382" x14ac:dyDescent="0.25">
      <c r="A174" s="12" t="s">
        <v>366</v>
      </c>
      <c r="B174" s="12" t="s">
        <v>367</v>
      </c>
      <c r="C174" s="18" t="s">
        <v>119</v>
      </c>
      <c r="D174" s="28">
        <f>VLOOKUP($A174,'CPI Timeseries 2012 - 2020'!$A$1:$AH$181,MATCH(CONCATENATE("CPI score ",$B$2),'CPI Timeseries 2012 - 2020'!$A$1:$AH$1,0),0)</f>
        <v>19</v>
      </c>
      <c r="E174" s="28">
        <f>VLOOKUP($A174,'CPI Timeseries 2012 - 2020'!$A$1:$AH$181,MATCH(CONCATENATE("CPI score ",($B$3)),'CPI Timeseries 2012 - 2020'!$A$1:$AH$1,0),0)</f>
        <v>19</v>
      </c>
      <c r="F174" s="29">
        <f t="shared" si="4"/>
        <v>0</v>
      </c>
      <c r="G174" s="30">
        <f>VLOOKUP($A174,'CPI Timeseries 2012 - 2020'!$A$1:$AH$181,MATCH(CONCATENATE("Rank ",$B$2),'CPI Timeseries 2012 - 2020'!$A$1:$AH$1,0),0)</f>
        <v>165</v>
      </c>
      <c r="H174" s="31">
        <f>VLOOKUP($A174,'CPI Timeseries 2012 - 2020'!$A$1:$AH$181,MATCH(CONCATENATE("Rank ",($B$3)),'CPI Timeseries 2012 - 2020'!$A$1:$AH$1,0),0)</f>
        <v>165</v>
      </c>
      <c r="I174" s="34">
        <f t="shared" si="5"/>
        <v>0</v>
      </c>
      <c r="AA174" s="39"/>
      <c r="AK174" s="39"/>
      <c r="XBH174" s="12" t="s">
        <v>374</v>
      </c>
      <c r="XBI174" s="12" t="s">
        <v>375</v>
      </c>
      <c r="XBJ174" s="18" t="s">
        <v>69</v>
      </c>
      <c r="XBK174" s="14">
        <v>17</v>
      </c>
      <c r="XBL174" s="20">
        <v>173</v>
      </c>
      <c r="XBM174" s="20">
        <v>5</v>
      </c>
      <c r="XBN174" s="21">
        <v>1.71509</v>
      </c>
      <c r="XBO174" s="14">
        <v>18</v>
      </c>
      <c r="XBP174" s="15">
        <v>168</v>
      </c>
      <c r="XBQ174" s="15">
        <v>5</v>
      </c>
      <c r="XBR174" s="16">
        <v>2.2410519999999998</v>
      </c>
      <c r="XBS174" s="14">
        <v>17</v>
      </c>
      <c r="XBT174" s="15">
        <v>170</v>
      </c>
      <c r="XBU174" s="15">
        <v>5</v>
      </c>
      <c r="XBV174" s="19">
        <v>2.57</v>
      </c>
      <c r="XBW174" s="14">
        <v>17</v>
      </c>
      <c r="XBX174" s="15">
        <v>171</v>
      </c>
      <c r="XBY174" s="15">
        <v>5</v>
      </c>
      <c r="XBZ174" s="19">
        <v>3.05</v>
      </c>
      <c r="XCA174" s="14">
        <v>14</v>
      </c>
      <c r="XCB174" s="15">
        <v>4</v>
      </c>
      <c r="XCC174" s="19">
        <v>2</v>
      </c>
      <c r="XCD174" s="14">
        <v>16</v>
      </c>
      <c r="XCE174" s="15">
        <v>5</v>
      </c>
      <c r="XCF174" s="19">
        <v>3.18</v>
      </c>
      <c r="XCG174" s="14">
        <v>18</v>
      </c>
      <c r="XCH174" s="15">
        <v>5</v>
      </c>
      <c r="XCI174" s="19">
        <v>2.81</v>
      </c>
      <c r="XCJ174" s="14">
        <v>15</v>
      </c>
      <c r="XCK174" s="15">
        <v>6</v>
      </c>
      <c r="XCL174" s="19">
        <v>3.3</v>
      </c>
      <c r="XCM174" s="14">
        <v>21</v>
      </c>
      <c r="XCN174" s="15">
        <v>6</v>
      </c>
      <c r="XCO174" s="19">
        <v>4</v>
      </c>
      <c r="XEZ174" s="12" t="s">
        <v>374</v>
      </c>
      <c r="XFA174" s="12" t="s">
        <v>375</v>
      </c>
      <c r="XFB174" s="18" t="s">
        <v>69</v>
      </c>
    </row>
    <row r="175" spans="1:37 16284:16382" x14ac:dyDescent="0.25">
      <c r="A175" s="12" t="s">
        <v>368</v>
      </c>
      <c r="B175" s="12" t="s">
        <v>369</v>
      </c>
      <c r="C175" s="18" t="s">
        <v>82</v>
      </c>
      <c r="D175" s="28">
        <f>VLOOKUP($A175,'CPI Timeseries 2012 - 2020'!$A$1:$AH$181,MATCH(CONCATENATE("CPI score ",$B$2),'CPI Timeseries 2012 - 2020'!$A$1:$AH$1,0),0)</f>
        <v>18</v>
      </c>
      <c r="E175" s="28">
        <f>VLOOKUP($A175,'CPI Timeseries 2012 - 2020'!$A$1:$AH$181,MATCH(CONCATENATE("CPI score ",($B$3)),'CPI Timeseries 2012 - 2020'!$A$1:$AH$1,0),0)</f>
        <v>18</v>
      </c>
      <c r="F175" s="29">
        <f t="shared" si="4"/>
        <v>0</v>
      </c>
      <c r="G175" s="30">
        <f>VLOOKUP($A175,'CPI Timeseries 2012 - 2020'!$A$1:$AH$181,MATCH(CONCATENATE("Rank ",$B$2),'CPI Timeseries 2012 - 2020'!$A$1:$AH$1,0),0)</f>
        <v>170</v>
      </c>
      <c r="H175" s="31">
        <f>VLOOKUP($A175,'CPI Timeseries 2012 - 2020'!$A$1:$AH$181,MATCH(CONCATENATE("Rank ",($B$3)),'CPI Timeseries 2012 - 2020'!$A$1:$AH$1,0),0)</f>
        <v>168</v>
      </c>
      <c r="I175" s="34">
        <f t="shared" si="5"/>
        <v>2</v>
      </c>
      <c r="AA175" s="39"/>
      <c r="AK175" s="39"/>
      <c r="XBH175" s="12" t="s">
        <v>376</v>
      </c>
      <c r="XBI175" s="12" t="s">
        <v>377</v>
      </c>
      <c r="XBJ175" s="18" t="s">
        <v>82</v>
      </c>
      <c r="XBK175" s="14">
        <v>16</v>
      </c>
      <c r="XBL175" s="20">
        <v>174</v>
      </c>
      <c r="XBM175" s="20">
        <v>4</v>
      </c>
      <c r="XBN175" s="21">
        <v>2.5961280000000002</v>
      </c>
      <c r="XBO175" s="14">
        <v>16</v>
      </c>
      <c r="XBP175" s="15">
        <v>173</v>
      </c>
      <c r="XBQ175" s="15">
        <v>4</v>
      </c>
      <c r="XBR175" s="16">
        <v>2.9977510000000001</v>
      </c>
      <c r="XBS175" s="14">
        <v>16</v>
      </c>
      <c r="XBT175" s="15">
        <v>172</v>
      </c>
      <c r="XBU175" s="15">
        <v>3</v>
      </c>
      <c r="XBV175" s="19">
        <v>2.82</v>
      </c>
      <c r="XBW175" s="14">
        <v>17</v>
      </c>
      <c r="XBX175" s="15">
        <v>171</v>
      </c>
      <c r="XBY175" s="15">
        <v>3</v>
      </c>
      <c r="XBZ175" s="19">
        <v>3.56</v>
      </c>
      <c r="XCA175" s="14"/>
      <c r="XCB175" s="15"/>
      <c r="XCC175" s="19"/>
      <c r="XCD175" s="14"/>
      <c r="XCE175" s="15"/>
      <c r="XCF175" s="19"/>
      <c r="XCG175" s="14"/>
      <c r="XCH175" s="15"/>
      <c r="XCI175" s="19"/>
      <c r="XCJ175" s="14">
        <v>19</v>
      </c>
      <c r="XCK175" s="15">
        <v>3</v>
      </c>
      <c r="XCL175" s="19">
        <v>2.2000000000000002</v>
      </c>
      <c r="XCM175" s="14">
        <v>20</v>
      </c>
      <c r="XCN175" s="15">
        <v>3</v>
      </c>
      <c r="XCO175" s="19">
        <v>1.3</v>
      </c>
      <c r="XEZ175" s="12" t="s">
        <v>376</v>
      </c>
      <c r="XFA175" s="12" t="s">
        <v>377</v>
      </c>
      <c r="XFB175" s="18" t="s">
        <v>82</v>
      </c>
    </row>
    <row r="176" spans="1:37 16284:16382" x14ac:dyDescent="0.25">
      <c r="A176" s="12" t="s">
        <v>370</v>
      </c>
      <c r="B176" s="12" t="s">
        <v>371</v>
      </c>
      <c r="C176" s="18" t="s">
        <v>50</v>
      </c>
      <c r="D176" s="28">
        <f>VLOOKUP($A176,'CPI Timeseries 2012 - 2020'!$A$1:$AH$181,MATCH(CONCATENATE("CPI score ",$B$2),'CPI Timeseries 2012 - 2020'!$A$1:$AH$1,0),0)</f>
        <v>18</v>
      </c>
      <c r="E176" s="28">
        <f>VLOOKUP($A176,'CPI Timeseries 2012 - 2020'!$A$1:$AH$181,MATCH(CONCATENATE("CPI score ",($B$3)),'CPI Timeseries 2012 - 2020'!$A$1:$AH$1,0),0)</f>
        <v>18</v>
      </c>
      <c r="F176" s="29">
        <f t="shared" si="4"/>
        <v>0</v>
      </c>
      <c r="G176" s="30">
        <f>VLOOKUP($A176,'CPI Timeseries 2012 - 2020'!$A$1:$AH$181,MATCH(CONCATENATE("Rank ",$B$2),'CPI Timeseries 2012 - 2020'!$A$1:$AH$1,0),0)</f>
        <v>170</v>
      </c>
      <c r="H176" s="31">
        <f>VLOOKUP($A176,'CPI Timeseries 2012 - 2020'!$A$1:$AH$181,MATCH(CONCATENATE("Rank ",($B$3)),'CPI Timeseries 2012 - 2020'!$A$1:$AH$1,0),0)</f>
        <v>168</v>
      </c>
      <c r="I176" s="34">
        <f t="shared" si="5"/>
        <v>2</v>
      </c>
      <c r="AA176" s="39"/>
      <c r="AK176" s="39"/>
      <c r="XBH176" s="12" t="s">
        <v>378</v>
      </c>
      <c r="XBI176" s="12" t="s">
        <v>379</v>
      </c>
      <c r="XBJ176" s="18" t="s">
        <v>82</v>
      </c>
      <c r="XBK176" s="14">
        <v>16</v>
      </c>
      <c r="XBL176" s="20">
        <v>174</v>
      </c>
      <c r="XBM176" s="20">
        <v>7</v>
      </c>
      <c r="XBN176" s="21">
        <v>2.1428099999999999</v>
      </c>
      <c r="XBO176" s="14">
        <v>16</v>
      </c>
      <c r="XBP176" s="15">
        <v>173</v>
      </c>
      <c r="XBQ176" s="15">
        <v>7</v>
      </c>
      <c r="XBR176" s="16">
        <v>2.7434310000000002</v>
      </c>
      <c r="XBS176" s="14">
        <v>16</v>
      </c>
      <c r="XBT176" s="15">
        <v>172</v>
      </c>
      <c r="XBU176" s="15">
        <v>7</v>
      </c>
      <c r="XBV176" s="19">
        <v>2.5099999999999998</v>
      </c>
      <c r="XBW176" s="14">
        <v>16</v>
      </c>
      <c r="XBX176" s="15">
        <v>175</v>
      </c>
      <c r="XBY176" s="15">
        <v>7</v>
      </c>
      <c r="XBZ176" s="19">
        <v>2.31</v>
      </c>
      <c r="XCA176" s="14">
        <v>14</v>
      </c>
      <c r="XCB176" s="15">
        <v>7</v>
      </c>
      <c r="XCC176" s="19">
        <v>2.99</v>
      </c>
      <c r="XCD176" s="14">
        <v>12</v>
      </c>
      <c r="XCE176" s="15">
        <v>6</v>
      </c>
      <c r="XCF176" s="19">
        <v>3.64</v>
      </c>
      <c r="XCG176" s="14">
        <v>11</v>
      </c>
      <c r="XCH176" s="15">
        <v>6</v>
      </c>
      <c r="XCI176" s="19">
        <v>3.55</v>
      </c>
      <c r="XCJ176" s="14">
        <v>11</v>
      </c>
      <c r="XCK176" s="15">
        <v>6</v>
      </c>
      <c r="XCL176" s="19">
        <v>3.5</v>
      </c>
      <c r="XCM176" s="14">
        <v>13</v>
      </c>
      <c r="XCN176" s="15">
        <v>6</v>
      </c>
      <c r="XCO176" s="19">
        <v>2.9</v>
      </c>
      <c r="XEZ176" s="12" t="s">
        <v>378</v>
      </c>
      <c r="XFA176" s="12" t="s">
        <v>379</v>
      </c>
      <c r="XFB176" s="18" t="s">
        <v>82</v>
      </c>
    </row>
    <row r="177" spans="1:37 16284:16382" x14ac:dyDescent="0.25">
      <c r="A177" s="12" t="s">
        <v>372</v>
      </c>
      <c r="B177" s="12" t="s">
        <v>373</v>
      </c>
      <c r="C177" s="18" t="s">
        <v>29</v>
      </c>
      <c r="D177" s="28">
        <f>VLOOKUP($A177,'CPI Timeseries 2012 - 2020'!$A$1:$AH$181,MATCH(CONCATENATE("CPI score ",$B$2),'CPI Timeseries 2012 - 2020'!$A$1:$AH$1,0),0)</f>
        <v>18</v>
      </c>
      <c r="E177" s="28">
        <f>VLOOKUP($A177,'CPI Timeseries 2012 - 2020'!$A$1:$AH$181,MATCH(CONCATENATE("CPI score ",($B$3)),'CPI Timeseries 2012 - 2020'!$A$1:$AH$1,0),0)</f>
        <v>17</v>
      </c>
      <c r="F177" s="29">
        <f t="shared" si="4"/>
        <v>1</v>
      </c>
      <c r="G177" s="30">
        <f>VLOOKUP($A177,'CPI Timeseries 2012 - 2020'!$A$1:$AH$181,MATCH(CONCATENATE("Rank ",$B$2),'CPI Timeseries 2012 - 2020'!$A$1:$AH$1,0),0)</f>
        <v>170</v>
      </c>
      <c r="H177" s="31">
        <f>VLOOKUP($A177,'CPI Timeseries 2012 - 2020'!$A$1:$AH$181,MATCH(CONCATENATE("Rank ",($B$3)),'CPI Timeseries 2012 - 2020'!$A$1:$AH$1,0),0)</f>
        <v>172</v>
      </c>
      <c r="I177" s="34">
        <f t="shared" si="5"/>
        <v>-2</v>
      </c>
      <c r="AA177" s="39"/>
      <c r="AK177" s="39"/>
      <c r="XBH177" s="12" t="s">
        <v>380</v>
      </c>
      <c r="XBI177" s="12" t="s">
        <v>381</v>
      </c>
      <c r="XBJ177" s="18" t="s">
        <v>50</v>
      </c>
      <c r="XBK177" s="14">
        <v>15</v>
      </c>
      <c r="XBL177" s="20">
        <v>176</v>
      </c>
      <c r="XBM177" s="20">
        <v>8</v>
      </c>
      <c r="XBN177" s="21">
        <v>0.91442959999999995</v>
      </c>
      <c r="XBO177" s="14">
        <v>16</v>
      </c>
      <c r="XBP177" s="15">
        <v>173</v>
      </c>
      <c r="XBQ177" s="15">
        <v>8</v>
      </c>
      <c r="XBR177" s="16">
        <v>2.0488580000000001</v>
      </c>
      <c r="XBS177" s="14">
        <v>18</v>
      </c>
      <c r="XBT177" s="15">
        <v>168</v>
      </c>
      <c r="XBU177" s="15">
        <v>8</v>
      </c>
      <c r="XBV177" s="19">
        <v>2.13</v>
      </c>
      <c r="XBW177" s="14">
        <v>18</v>
      </c>
      <c r="XBX177" s="15">
        <v>169</v>
      </c>
      <c r="XBY177" s="15">
        <v>8</v>
      </c>
      <c r="XBZ177" s="19">
        <v>1.6</v>
      </c>
      <c r="XCA177" s="14">
        <v>17</v>
      </c>
      <c r="XCB177" s="15">
        <v>7</v>
      </c>
      <c r="XCC177" s="19">
        <v>1.41</v>
      </c>
      <c r="XCD177" s="14">
        <v>17</v>
      </c>
      <c r="XCE177" s="15">
        <v>7</v>
      </c>
      <c r="XCF177" s="19">
        <v>2.64</v>
      </c>
      <c r="XCG177" s="14">
        <v>19</v>
      </c>
      <c r="XCH177" s="15">
        <v>7</v>
      </c>
      <c r="XCI177" s="19">
        <v>1.69</v>
      </c>
      <c r="XCJ177" s="14">
        <v>20</v>
      </c>
      <c r="XCK177" s="15">
        <v>7</v>
      </c>
      <c r="XCL177" s="19">
        <v>2.2999999999999998</v>
      </c>
      <c r="XCM177" s="14">
        <v>19</v>
      </c>
      <c r="XCN177" s="15">
        <v>7</v>
      </c>
      <c r="XCO177" s="19">
        <v>2.1</v>
      </c>
      <c r="XEZ177" s="12" t="s">
        <v>380</v>
      </c>
      <c r="XFA177" s="12" t="s">
        <v>381</v>
      </c>
      <c r="XFB177" s="18" t="s">
        <v>50</v>
      </c>
    </row>
    <row r="178" spans="1:37 16284:16382" x14ac:dyDescent="0.25">
      <c r="A178" s="12" t="s">
        <v>374</v>
      </c>
      <c r="B178" s="12" t="s">
        <v>375</v>
      </c>
      <c r="C178" s="18" t="s">
        <v>69</v>
      </c>
      <c r="D178" s="28">
        <f>VLOOKUP($A178,'CPI Timeseries 2012 - 2020'!$A$1:$AH$181,MATCH(CONCATENATE("CPI score ",$B$2),'CPI Timeseries 2012 - 2020'!$A$1:$AH$1,0),0)</f>
        <v>17</v>
      </c>
      <c r="E178" s="28">
        <f>VLOOKUP($A178,'CPI Timeseries 2012 - 2020'!$A$1:$AH$181,MATCH(CONCATENATE("CPI score ",($B$3)),'CPI Timeseries 2012 - 2020'!$A$1:$AH$1,0),0)</f>
        <v>18</v>
      </c>
      <c r="F178" s="29">
        <f t="shared" si="4"/>
        <v>-1</v>
      </c>
      <c r="G178" s="30">
        <f>VLOOKUP($A178,'CPI Timeseries 2012 - 2020'!$A$1:$AH$181,MATCH(CONCATENATE("Rank ",$B$2),'CPI Timeseries 2012 - 2020'!$A$1:$AH$1,0),0)</f>
        <v>173</v>
      </c>
      <c r="H178" s="31">
        <f>VLOOKUP($A178,'CPI Timeseries 2012 - 2020'!$A$1:$AH$181,MATCH(CONCATENATE("Rank ",($B$3)),'CPI Timeseries 2012 - 2020'!$A$1:$AH$1,0),0)</f>
        <v>168</v>
      </c>
      <c r="I178" s="34">
        <f t="shared" si="5"/>
        <v>5</v>
      </c>
      <c r="AK178" s="39"/>
      <c r="XBH178" s="12" t="s">
        <v>382</v>
      </c>
      <c r="XBI178" s="12" t="s">
        <v>383</v>
      </c>
      <c r="XBJ178" s="18" t="s">
        <v>69</v>
      </c>
      <c r="XBK178" s="14">
        <v>15</v>
      </c>
      <c r="XBL178" s="20">
        <v>176</v>
      </c>
      <c r="XBM178" s="20">
        <v>7</v>
      </c>
      <c r="XBN178" s="21">
        <v>1.333599</v>
      </c>
      <c r="XBO178" s="14">
        <v>15</v>
      </c>
      <c r="XBP178" s="15">
        <v>177</v>
      </c>
      <c r="XBQ178" s="15">
        <v>7</v>
      </c>
      <c r="XBR178" s="16">
        <v>1.8859939999999999</v>
      </c>
      <c r="XBS178" s="14">
        <v>14</v>
      </c>
      <c r="XBT178" s="15">
        <v>176</v>
      </c>
      <c r="XBU178" s="15">
        <v>7</v>
      </c>
      <c r="XBV178" s="19">
        <v>1.45</v>
      </c>
      <c r="XBW178" s="14">
        <v>16</v>
      </c>
      <c r="XBX178" s="15">
        <v>175</v>
      </c>
      <c r="XBY178" s="15">
        <v>7</v>
      </c>
      <c r="XBZ178" s="19">
        <v>1.85</v>
      </c>
      <c r="XCA178" s="14">
        <v>14</v>
      </c>
      <c r="XCB178" s="15">
        <v>7</v>
      </c>
      <c r="XCC178" s="19">
        <v>3.05</v>
      </c>
      <c r="XCD178" s="14">
        <v>18</v>
      </c>
      <c r="XCE178" s="15">
        <v>6</v>
      </c>
      <c r="XCF178" s="19">
        <v>2.66</v>
      </c>
      <c r="XCG178" s="14">
        <v>19</v>
      </c>
      <c r="XCH178" s="15">
        <v>6</v>
      </c>
      <c r="XCI178" s="19">
        <v>2.37</v>
      </c>
      <c r="XCJ178" s="14">
        <v>18</v>
      </c>
      <c r="XCK178" s="15">
        <v>6</v>
      </c>
      <c r="XCL178" s="19">
        <v>2.6</v>
      </c>
      <c r="XCM178" s="14">
        <v>23</v>
      </c>
      <c r="XCN178" s="15">
        <v>6</v>
      </c>
      <c r="XCO178" s="19">
        <v>2.2000000000000002</v>
      </c>
      <c r="XEZ178" s="12" t="s">
        <v>382</v>
      </c>
      <c r="XFA178" s="12" t="s">
        <v>383</v>
      </c>
      <c r="XFB178" s="18" t="s">
        <v>69</v>
      </c>
    </row>
    <row r="179" spans="1:37 16284:16382" x14ac:dyDescent="0.25">
      <c r="A179" s="12" t="s">
        <v>376</v>
      </c>
      <c r="B179" s="12" t="s">
        <v>377</v>
      </c>
      <c r="C179" s="18" t="s">
        <v>82</v>
      </c>
      <c r="D179" s="28">
        <f>VLOOKUP($A179,'CPI Timeseries 2012 - 2020'!$A$1:$AH$181,MATCH(CONCATENATE("CPI score ",$B$2),'CPI Timeseries 2012 - 2020'!$A$1:$AH$1,0),0)</f>
        <v>16</v>
      </c>
      <c r="E179" s="28">
        <f>VLOOKUP($A179,'CPI Timeseries 2012 - 2020'!$A$1:$AH$181,MATCH(CONCATENATE("CPI score ",($B$3)),'CPI Timeseries 2012 - 2020'!$A$1:$AH$1,0),0)</f>
        <v>16</v>
      </c>
      <c r="F179" s="29">
        <f t="shared" si="4"/>
        <v>0</v>
      </c>
      <c r="G179" s="30">
        <f>VLOOKUP($A179,'CPI Timeseries 2012 - 2020'!$A$1:$AH$181,MATCH(CONCATENATE("Rank ",$B$2),'CPI Timeseries 2012 - 2020'!$A$1:$AH$1,0),0)</f>
        <v>174</v>
      </c>
      <c r="H179" s="31">
        <f>VLOOKUP($A179,'CPI Timeseries 2012 - 2020'!$A$1:$AH$181,MATCH(CONCATENATE("Rank ",($B$3)),'CPI Timeseries 2012 - 2020'!$A$1:$AH$1,0),0)</f>
        <v>173</v>
      </c>
      <c r="I179" s="34">
        <f t="shared" si="5"/>
        <v>1</v>
      </c>
      <c r="AK179" s="39"/>
      <c r="XBH179" s="12" t="s">
        <v>384</v>
      </c>
      <c r="XBI179" s="12" t="s">
        <v>385</v>
      </c>
      <c r="XBJ179" s="18" t="s">
        <v>69</v>
      </c>
      <c r="XBK179" s="14">
        <v>14</v>
      </c>
      <c r="XBL179" s="20">
        <v>178</v>
      </c>
      <c r="XBM179" s="20">
        <v>5</v>
      </c>
      <c r="XBN179" s="21">
        <v>1.576392</v>
      </c>
      <c r="XBO179" s="14">
        <v>13</v>
      </c>
      <c r="XBP179" s="15">
        <v>178</v>
      </c>
      <c r="XBQ179" s="15">
        <v>5</v>
      </c>
      <c r="XBR179" s="16">
        <v>1.9215150000000001</v>
      </c>
      <c r="XBS179" s="14">
        <v>13</v>
      </c>
      <c r="XBT179" s="15">
        <v>178</v>
      </c>
      <c r="XBU179" s="15">
        <v>5</v>
      </c>
      <c r="XBV179" s="19">
        <v>1.92</v>
      </c>
      <c r="XBW179" s="14">
        <v>14</v>
      </c>
      <c r="XBX179" s="15">
        <v>178</v>
      </c>
      <c r="XBY179" s="15">
        <v>5</v>
      </c>
      <c r="XBZ179" s="19">
        <v>1.93</v>
      </c>
      <c r="XCA179" s="14">
        <v>13</v>
      </c>
      <c r="XCB179" s="15">
        <v>5</v>
      </c>
      <c r="XCC179" s="19">
        <v>1.97</v>
      </c>
      <c r="XCD179" s="14">
        <v>18</v>
      </c>
      <c r="XCE179" s="15">
        <v>4</v>
      </c>
      <c r="XCF179" s="19">
        <v>5.66</v>
      </c>
      <c r="XCG179" s="14">
        <v>20</v>
      </c>
      <c r="XCH179" s="15">
        <v>4</v>
      </c>
      <c r="XCI179" s="19">
        <v>5.31</v>
      </c>
      <c r="XCJ179" s="14">
        <v>17</v>
      </c>
      <c r="XCK179" s="15">
        <v>4</v>
      </c>
      <c r="XCL179" s="19">
        <v>3.8</v>
      </c>
      <c r="XCM179" s="14">
        <v>26</v>
      </c>
      <c r="XCN179" s="15">
        <v>5</v>
      </c>
      <c r="XCO179" s="19">
        <v>2.7</v>
      </c>
      <c r="XEZ179" s="12" t="s">
        <v>384</v>
      </c>
      <c r="XFA179" s="12" t="s">
        <v>385</v>
      </c>
      <c r="XFB179" s="18" t="s">
        <v>69</v>
      </c>
    </row>
    <row r="180" spans="1:37 16284:16382" x14ac:dyDescent="0.25">
      <c r="A180" s="12" t="s">
        <v>378</v>
      </c>
      <c r="B180" s="12" t="s">
        <v>379</v>
      </c>
      <c r="C180" s="18" t="s">
        <v>82</v>
      </c>
      <c r="D180" s="28">
        <f>VLOOKUP($A180,'CPI Timeseries 2012 - 2020'!$A$1:$AH$181,MATCH(CONCATENATE("CPI score ",$B$2),'CPI Timeseries 2012 - 2020'!$A$1:$AH$1,0),0)</f>
        <v>16</v>
      </c>
      <c r="E180" s="28">
        <f>VLOOKUP($A180,'CPI Timeseries 2012 - 2020'!$A$1:$AH$181,MATCH(CONCATENATE("CPI score ",($B$3)),'CPI Timeseries 2012 - 2020'!$A$1:$AH$1,0),0)</f>
        <v>16</v>
      </c>
      <c r="F180" s="29">
        <f t="shared" si="4"/>
        <v>0</v>
      </c>
      <c r="G180" s="30">
        <f>VLOOKUP($A180,'CPI Timeseries 2012 - 2020'!$A$1:$AH$181,MATCH(CONCATENATE("Rank ",$B$2),'CPI Timeseries 2012 - 2020'!$A$1:$AH$1,0),0)</f>
        <v>174</v>
      </c>
      <c r="H180" s="31">
        <f>VLOOKUP($A180,'CPI Timeseries 2012 - 2020'!$A$1:$AH$181,MATCH(CONCATENATE("Rank ",($B$3)),'CPI Timeseries 2012 - 2020'!$A$1:$AH$1,0),0)</f>
        <v>173</v>
      </c>
      <c r="I180" s="34">
        <f t="shared" si="5"/>
        <v>1</v>
      </c>
      <c r="AK180" s="39"/>
      <c r="XBH180" s="12" t="s">
        <v>386</v>
      </c>
      <c r="XBI180" s="12" t="s">
        <v>387</v>
      </c>
      <c r="XBJ180" s="18" t="s">
        <v>82</v>
      </c>
      <c r="XBK180" s="14">
        <v>12</v>
      </c>
      <c r="XBL180" s="20">
        <v>179</v>
      </c>
      <c r="XBM180" s="20">
        <v>6</v>
      </c>
      <c r="XBN180" s="21">
        <v>2.2922729999999998</v>
      </c>
      <c r="XBO180" s="14">
        <v>9</v>
      </c>
      <c r="XBP180" s="15">
        <v>180</v>
      </c>
      <c r="XBQ180" s="15">
        <v>5</v>
      </c>
      <c r="XBR180" s="16">
        <v>1.740826</v>
      </c>
      <c r="XBS180" s="14">
        <v>10</v>
      </c>
      <c r="XBT180" s="15">
        <v>180</v>
      </c>
      <c r="XBU180" s="15">
        <v>6</v>
      </c>
      <c r="XBV180" s="19">
        <v>3.08</v>
      </c>
      <c r="XBW180" s="14">
        <v>9</v>
      </c>
      <c r="XBX180" s="15">
        <v>180</v>
      </c>
      <c r="XBY180" s="15">
        <v>5</v>
      </c>
      <c r="XBZ180" s="19">
        <v>2.2599999999999998</v>
      </c>
      <c r="XCA180" s="14">
        <v>10</v>
      </c>
      <c r="XCB180" s="15">
        <v>5</v>
      </c>
      <c r="XCC180" s="19">
        <v>2.98</v>
      </c>
      <c r="XCD180" s="14">
        <v>8</v>
      </c>
      <c r="XCE180" s="15">
        <v>4</v>
      </c>
      <c r="XCF180" s="19">
        <v>2.3199999999999998</v>
      </c>
      <c r="XCG180" s="14">
        <v>8</v>
      </c>
      <c r="XCH180" s="15">
        <v>4</v>
      </c>
      <c r="XCI180" s="19">
        <v>2.34</v>
      </c>
      <c r="XCJ180" s="14">
        <v>8</v>
      </c>
      <c r="XCK180" s="15">
        <v>4</v>
      </c>
      <c r="XCL180" s="19">
        <v>1.9</v>
      </c>
      <c r="XCM180" s="14">
        <v>8</v>
      </c>
      <c r="XCN180" s="15">
        <v>4</v>
      </c>
      <c r="XCO180" s="19">
        <v>2.2999999999999998</v>
      </c>
      <c r="XEZ180" s="12" t="s">
        <v>386</v>
      </c>
      <c r="XFA180" s="12" t="s">
        <v>387</v>
      </c>
      <c r="XFB180" s="18" t="s">
        <v>82</v>
      </c>
    </row>
    <row r="181" spans="1:37 16284:16382" x14ac:dyDescent="0.25">
      <c r="A181" s="12" t="s">
        <v>380</v>
      </c>
      <c r="B181" s="12" t="s">
        <v>381</v>
      </c>
      <c r="C181" s="18" t="s">
        <v>50</v>
      </c>
      <c r="D181" s="28">
        <f>VLOOKUP($A181,'CPI Timeseries 2012 - 2020'!$A$1:$AH$181,MATCH(CONCATENATE("CPI score ",$B$2),'CPI Timeseries 2012 - 2020'!$A$1:$AH$1,0),0)</f>
        <v>15</v>
      </c>
      <c r="E181" s="28">
        <f>VLOOKUP($A181,'CPI Timeseries 2012 - 2020'!$A$1:$AH$181,MATCH(CONCATENATE("CPI score ",($B$3)),'CPI Timeseries 2012 - 2020'!$A$1:$AH$1,0),0)</f>
        <v>16</v>
      </c>
      <c r="F181" s="29">
        <f t="shared" si="4"/>
        <v>-1</v>
      </c>
      <c r="G181" s="30">
        <f>VLOOKUP($A181,'CPI Timeseries 2012 - 2020'!$A$1:$AH$181,MATCH(CONCATENATE("Rank ",$B$2),'CPI Timeseries 2012 - 2020'!$A$1:$AH$1,0),0)</f>
        <v>176</v>
      </c>
      <c r="H181" s="31">
        <f>VLOOKUP($A181,'CPI Timeseries 2012 - 2020'!$A$1:$AH$181,MATCH(CONCATENATE("Rank ",($B$3)),'CPI Timeseries 2012 - 2020'!$A$1:$AH$1,0),0)</f>
        <v>173</v>
      </c>
      <c r="I181" s="34">
        <f t="shared" si="5"/>
        <v>3</v>
      </c>
      <c r="AK181" s="39"/>
      <c r="XBH181" s="12" t="s">
        <v>388</v>
      </c>
      <c r="XBI181" s="12" t="s">
        <v>389</v>
      </c>
      <c r="XBJ181" s="18" t="s">
        <v>82</v>
      </c>
      <c r="XBK181" s="14">
        <v>12</v>
      </c>
      <c r="XBL181" s="20">
        <v>179</v>
      </c>
      <c r="XBM181" s="20">
        <v>5</v>
      </c>
      <c r="XBN181" s="21">
        <v>1.108644</v>
      </c>
      <c r="XBO181" s="14">
        <v>12</v>
      </c>
      <c r="XBP181" s="15">
        <v>179</v>
      </c>
      <c r="XBQ181" s="15">
        <v>5</v>
      </c>
      <c r="XBR181" s="16">
        <v>1.2639419999999999</v>
      </c>
      <c r="XBS181" s="14">
        <v>13</v>
      </c>
      <c r="XBT181" s="15">
        <v>178</v>
      </c>
      <c r="XBU181" s="15">
        <v>5</v>
      </c>
      <c r="XBV181" s="19">
        <v>1.86</v>
      </c>
      <c r="XBW181" s="14">
        <v>12</v>
      </c>
      <c r="XBX181" s="15">
        <v>179</v>
      </c>
      <c r="XBY181" s="15">
        <v>5</v>
      </c>
      <c r="XBZ181" s="19">
        <v>1.56</v>
      </c>
      <c r="XCA181" s="14">
        <v>11</v>
      </c>
      <c r="XCB181" s="15">
        <v>5</v>
      </c>
      <c r="XCC181" s="19">
        <v>3.21</v>
      </c>
      <c r="XCD181" s="14">
        <v>15</v>
      </c>
      <c r="XCE181" s="15">
        <v>3</v>
      </c>
      <c r="XCF181" s="19">
        <v>1.45</v>
      </c>
      <c r="XCG181" s="14">
        <v>15</v>
      </c>
      <c r="XCH181" s="15">
        <v>3</v>
      </c>
      <c r="XCI181" s="19">
        <v>2.35</v>
      </c>
      <c r="XCJ181" s="14">
        <v>14</v>
      </c>
      <c r="XCK181" s="15">
        <v>3</v>
      </c>
      <c r="XCL181" s="19">
        <v>1.6</v>
      </c>
      <c r="XCM181" s="14"/>
      <c r="XCN181" s="15"/>
      <c r="XCO181" s="19"/>
      <c r="XEZ181" s="12" t="s">
        <v>388</v>
      </c>
      <c r="XFA181" s="12" t="s">
        <v>389</v>
      </c>
      <c r="XFB181" s="18" t="s">
        <v>82</v>
      </c>
    </row>
    <row r="182" spans="1:37 16284:16382" x14ac:dyDescent="0.25">
      <c r="A182" s="12" t="s">
        <v>382</v>
      </c>
      <c r="B182" s="12" t="s">
        <v>383</v>
      </c>
      <c r="C182" s="18" t="s">
        <v>69</v>
      </c>
      <c r="D182" s="28">
        <f>VLOOKUP($A182,'CPI Timeseries 2012 - 2020'!$A$1:$AH$181,MATCH(CONCATENATE("CPI score ",$B$2),'CPI Timeseries 2012 - 2020'!$A$1:$AH$1,0),0)</f>
        <v>15</v>
      </c>
      <c r="E182" s="28">
        <f>VLOOKUP($A182,'CPI Timeseries 2012 - 2020'!$A$1:$AH$181,MATCH(CONCATENATE("CPI score ",($B$3)),'CPI Timeseries 2012 - 2020'!$A$1:$AH$1,0),0)</f>
        <v>15</v>
      </c>
      <c r="F182" s="29">
        <f t="shared" si="4"/>
        <v>0</v>
      </c>
      <c r="G182" s="30">
        <f>VLOOKUP($A182,'CPI Timeseries 2012 - 2020'!$A$1:$AH$181,MATCH(CONCATENATE("Rank ",$B$2),'CPI Timeseries 2012 - 2020'!$A$1:$AH$1,0),0)</f>
        <v>176</v>
      </c>
      <c r="H182" s="31">
        <f>VLOOKUP($A182,'CPI Timeseries 2012 - 2020'!$A$1:$AH$181,MATCH(CONCATENATE("Rank ",($B$3)),'CPI Timeseries 2012 - 2020'!$A$1:$AH$1,0),0)</f>
        <v>177</v>
      </c>
      <c r="I182" s="34">
        <f t="shared" si="5"/>
        <v>-1</v>
      </c>
    </row>
    <row r="183" spans="1:37 16284:16382" x14ac:dyDescent="0.25">
      <c r="A183" s="12" t="s">
        <v>384</v>
      </c>
      <c r="B183" s="12" t="s">
        <v>385</v>
      </c>
      <c r="C183" s="18" t="s">
        <v>69</v>
      </c>
      <c r="D183" s="28">
        <f>VLOOKUP($A183,'CPI Timeseries 2012 - 2020'!$A$1:$AH$181,MATCH(CONCATENATE("CPI score ",$B$2),'CPI Timeseries 2012 - 2020'!$A$1:$AH$1,0),0)</f>
        <v>14</v>
      </c>
      <c r="E183" s="28">
        <f>VLOOKUP($A183,'CPI Timeseries 2012 - 2020'!$A$1:$AH$181,MATCH(CONCATENATE("CPI score ",($B$3)),'CPI Timeseries 2012 - 2020'!$A$1:$AH$1,0),0)</f>
        <v>13</v>
      </c>
      <c r="F183" s="29">
        <f t="shared" si="4"/>
        <v>1</v>
      </c>
      <c r="G183" s="30">
        <f>VLOOKUP($A183,'CPI Timeseries 2012 - 2020'!$A$1:$AH$181,MATCH(CONCATENATE("Rank ",$B$2),'CPI Timeseries 2012 - 2020'!$A$1:$AH$1,0),0)</f>
        <v>178</v>
      </c>
      <c r="H183" s="31">
        <f>VLOOKUP($A183,'CPI Timeseries 2012 - 2020'!$A$1:$AH$181,MATCH(CONCATENATE("Rank ",($B$3)),'CPI Timeseries 2012 - 2020'!$A$1:$AH$1,0),0)</f>
        <v>178</v>
      </c>
      <c r="I183" s="34">
        <f t="shared" si="5"/>
        <v>0</v>
      </c>
    </row>
    <row r="184" spans="1:37 16284:16382" x14ac:dyDescent="0.25">
      <c r="A184" s="12" t="s">
        <v>386</v>
      </c>
      <c r="B184" s="12" t="s">
        <v>387</v>
      </c>
      <c r="C184" s="18" t="s">
        <v>82</v>
      </c>
      <c r="D184" s="28">
        <f>VLOOKUP($A184,'CPI Timeseries 2012 - 2020'!$A$1:$AH$181,MATCH(CONCATENATE("CPI score ",$B$2),'CPI Timeseries 2012 - 2020'!$A$1:$AH$1,0),0)</f>
        <v>12</v>
      </c>
      <c r="E184" s="28">
        <f>VLOOKUP($A184,'CPI Timeseries 2012 - 2020'!$A$1:$AH$181,MATCH(CONCATENATE("CPI score ",($B$3)),'CPI Timeseries 2012 - 2020'!$A$1:$AH$1,0),0)</f>
        <v>9</v>
      </c>
      <c r="F184" s="29">
        <f t="shared" si="4"/>
        <v>3</v>
      </c>
      <c r="G184" s="30">
        <f>VLOOKUP($A184,'CPI Timeseries 2012 - 2020'!$A$1:$AH$181,MATCH(CONCATENATE("Rank ",$B$2),'CPI Timeseries 2012 - 2020'!$A$1:$AH$1,0),0)</f>
        <v>179</v>
      </c>
      <c r="H184" s="31">
        <f>VLOOKUP($A184,'CPI Timeseries 2012 - 2020'!$A$1:$AH$181,MATCH(CONCATENATE("Rank ",($B$3)),'CPI Timeseries 2012 - 2020'!$A$1:$AH$1,0),0)</f>
        <v>180</v>
      </c>
      <c r="I184" s="34">
        <f t="shared" si="5"/>
        <v>-1</v>
      </c>
    </row>
    <row r="185" spans="1:37 16284:16382" x14ac:dyDescent="0.25">
      <c r="A185" s="12" t="s">
        <v>388</v>
      </c>
      <c r="B185" s="12" t="s">
        <v>389</v>
      </c>
      <c r="C185" s="18" t="s">
        <v>82</v>
      </c>
      <c r="D185" s="28">
        <f>VLOOKUP($A185,'CPI Timeseries 2012 - 2020'!$A$1:$AH$181,MATCH(CONCATENATE("CPI score ",$B$2),'CPI Timeseries 2012 - 2020'!$A$1:$AH$1,0),0)</f>
        <v>12</v>
      </c>
      <c r="E185" s="28">
        <f>VLOOKUP($A185,'CPI Timeseries 2012 - 2020'!$A$1:$AH$181,MATCH(CONCATENATE("CPI score ",($B$3)),'CPI Timeseries 2012 - 2020'!$A$1:$AH$1,0),0)</f>
        <v>12</v>
      </c>
      <c r="F185" s="29">
        <f t="shared" si="4"/>
        <v>0</v>
      </c>
      <c r="G185" s="30">
        <f>VLOOKUP($A185,'CPI Timeseries 2012 - 2020'!$A$1:$AH$181,MATCH(CONCATENATE("Rank ",$B$2),'CPI Timeseries 2012 - 2020'!$A$1:$AH$1,0),0)</f>
        <v>179</v>
      </c>
      <c r="H185" s="31">
        <f>VLOOKUP($A185,'CPI Timeseries 2012 - 2020'!$A$1:$AH$181,MATCH(CONCATENATE("Rank ",($B$3)),'CPI Timeseries 2012 - 2020'!$A$1:$AH$1,0),0)</f>
        <v>179</v>
      </c>
      <c r="I185" s="34">
        <f t="shared" si="5"/>
        <v>0</v>
      </c>
    </row>
  </sheetData>
  <conditionalFormatting sqref="F6:F185">
    <cfRule type="iconSet" priority="42">
      <iconSet iconSet="3Arrows">
        <cfvo type="percent" val="0"/>
        <cfvo type="num" val="0"/>
        <cfvo type="num" val="1"/>
      </iconSet>
    </cfRule>
  </conditionalFormatting>
  <conditionalFormatting sqref="XEZ1:XFB1">
    <cfRule type="cellIs" dxfId="44" priority="39" operator="equal">
      <formula>TRUE</formula>
    </cfRule>
  </conditionalFormatting>
  <conditionalFormatting sqref="XBZ1">
    <cfRule type="cellIs" dxfId="43" priority="15" operator="equal">
      <formula>TRUE</formula>
    </cfRule>
  </conditionalFormatting>
  <conditionalFormatting sqref="XBH1:XBJ1">
    <cfRule type="cellIs" dxfId="42" priority="38" operator="equal">
      <formula>TRUE</formula>
    </cfRule>
  </conditionalFormatting>
  <conditionalFormatting sqref="XCA1">
    <cfRule type="cellIs" dxfId="41" priority="37" operator="equal">
      <formula>TRUE</formula>
    </cfRule>
  </conditionalFormatting>
  <conditionalFormatting sqref="XCC1">
    <cfRule type="cellIs" dxfId="40" priority="36" operator="equal">
      <formula>TRUE</formula>
    </cfRule>
  </conditionalFormatting>
  <conditionalFormatting sqref="XCB1">
    <cfRule type="cellIs" dxfId="39" priority="35" operator="equal">
      <formula>TRUE</formula>
    </cfRule>
  </conditionalFormatting>
  <conditionalFormatting sqref="XCD1">
    <cfRule type="cellIs" dxfId="38" priority="34" operator="equal">
      <formula>TRUE</formula>
    </cfRule>
  </conditionalFormatting>
  <conditionalFormatting sqref="XCE1">
    <cfRule type="cellIs" dxfId="37" priority="33" operator="equal">
      <formula>TRUE</formula>
    </cfRule>
  </conditionalFormatting>
  <conditionalFormatting sqref="XCF1">
    <cfRule type="cellIs" dxfId="36" priority="32" operator="equal">
      <formula>TRUE</formula>
    </cfRule>
  </conditionalFormatting>
  <conditionalFormatting sqref="XCG1">
    <cfRule type="cellIs" dxfId="35" priority="31" operator="equal">
      <formula>TRUE</formula>
    </cfRule>
  </conditionalFormatting>
  <conditionalFormatting sqref="XCH1">
    <cfRule type="cellIs" dxfId="34" priority="30" operator="equal">
      <formula>TRUE</formula>
    </cfRule>
  </conditionalFormatting>
  <conditionalFormatting sqref="XCI1">
    <cfRule type="cellIs" dxfId="33" priority="29" operator="equal">
      <formula>TRUE</formula>
    </cfRule>
  </conditionalFormatting>
  <conditionalFormatting sqref="XCJ1">
    <cfRule type="cellIs" dxfId="32" priority="28" operator="equal">
      <formula>TRUE</formula>
    </cfRule>
  </conditionalFormatting>
  <conditionalFormatting sqref="XCK1">
    <cfRule type="cellIs" dxfId="31" priority="27" operator="equal">
      <formula>TRUE</formula>
    </cfRule>
  </conditionalFormatting>
  <conditionalFormatting sqref="XCL1">
    <cfRule type="cellIs" dxfId="30" priority="26" operator="equal">
      <formula>TRUE</formula>
    </cfRule>
  </conditionalFormatting>
  <conditionalFormatting sqref="XCM1">
    <cfRule type="cellIs" dxfId="29" priority="25" operator="equal">
      <formula>TRUE</formula>
    </cfRule>
  </conditionalFormatting>
  <conditionalFormatting sqref="XCN1">
    <cfRule type="cellIs" dxfId="28" priority="24" operator="equal">
      <formula>TRUE</formula>
    </cfRule>
  </conditionalFormatting>
  <conditionalFormatting sqref="XCO1">
    <cfRule type="cellIs" dxfId="27" priority="23" operator="equal">
      <formula>TRUE</formula>
    </cfRule>
  </conditionalFormatting>
  <conditionalFormatting sqref="XBW1">
    <cfRule type="cellIs" dxfId="26" priority="22" operator="equal">
      <formula>TRUE</formula>
    </cfRule>
  </conditionalFormatting>
  <conditionalFormatting sqref="XBS1">
    <cfRule type="cellIs" dxfId="25" priority="21" operator="equal">
      <formula>TRUE</formula>
    </cfRule>
  </conditionalFormatting>
  <conditionalFormatting sqref="XBT1">
    <cfRule type="cellIs" dxfId="24" priority="20" operator="equal">
      <formula>TRUE</formula>
    </cfRule>
  </conditionalFormatting>
  <conditionalFormatting sqref="XBU1">
    <cfRule type="cellIs" dxfId="23" priority="19" operator="equal">
      <formula>TRUE</formula>
    </cfRule>
  </conditionalFormatting>
  <conditionalFormatting sqref="XBV1">
    <cfRule type="cellIs" dxfId="22" priority="18" operator="equal">
      <formula>TRUE</formula>
    </cfRule>
  </conditionalFormatting>
  <conditionalFormatting sqref="XBY1">
    <cfRule type="cellIs" dxfId="21" priority="17" operator="equal">
      <formula>TRUE</formula>
    </cfRule>
  </conditionalFormatting>
  <conditionalFormatting sqref="XBX1">
    <cfRule type="cellIs" dxfId="20" priority="16" operator="equal">
      <formula>TRUE</formula>
    </cfRule>
  </conditionalFormatting>
  <conditionalFormatting sqref="XBO1">
    <cfRule type="cellIs" dxfId="19" priority="14" operator="equal">
      <formula>TRUE</formula>
    </cfRule>
  </conditionalFormatting>
  <conditionalFormatting sqref="XBP1">
    <cfRule type="cellIs" dxfId="18" priority="13" operator="equal">
      <formula>TRUE</formula>
    </cfRule>
  </conditionalFormatting>
  <conditionalFormatting sqref="XBQ1">
    <cfRule type="cellIs" dxfId="17" priority="12" operator="equal">
      <formula>TRUE</formula>
    </cfRule>
  </conditionalFormatting>
  <conditionalFormatting sqref="XBR1">
    <cfRule type="cellIs" dxfId="16" priority="11" operator="equal">
      <formula>TRUE</formula>
    </cfRule>
  </conditionalFormatting>
  <conditionalFormatting sqref="XBK1">
    <cfRule type="cellIs" dxfId="15" priority="10" operator="equal">
      <formula>TRUE</formula>
    </cfRule>
  </conditionalFormatting>
  <conditionalFormatting sqref="XBL1">
    <cfRule type="cellIs" dxfId="14" priority="9" operator="equal">
      <formula>TRUE</formula>
    </cfRule>
  </conditionalFormatting>
  <conditionalFormatting sqref="XBM1">
    <cfRule type="cellIs" dxfId="13" priority="8" operator="equal">
      <formula>TRUE</formula>
    </cfRule>
  </conditionalFormatting>
  <conditionalFormatting sqref="XBN1">
    <cfRule type="cellIs" dxfId="12" priority="7" operator="equal">
      <formula>TRUE</formula>
    </cfRule>
  </conditionalFormatting>
  <conditionalFormatting sqref="Q6">
    <cfRule type="iconSet" priority="6">
      <iconSet iconSet="3Arrows">
        <cfvo type="percent" val="0"/>
        <cfvo type="num" val="0"/>
        <cfvo type="num" val="1"/>
      </iconSet>
    </cfRule>
  </conditionalFormatting>
  <conditionalFormatting sqref="AA6:AA177">
    <cfRule type="iconSet" priority="4">
      <iconSet iconSet="3Arrows">
        <cfvo type="percent" val="0"/>
        <cfvo type="num" val="0"/>
        <cfvo type="num" val="1"/>
      </iconSet>
    </cfRule>
  </conditionalFormatting>
  <conditionalFormatting sqref="AK6:AK181">
    <cfRule type="iconSet" priority="1">
      <iconSet iconSet="3Arrows">
        <cfvo type="percent" val="0"/>
        <cfvo type="num" val="0"/>
        <cfvo type="num" val="1"/>
      </iconSet>
    </cfRule>
  </conditionalFormatting>
  <dataValidations count="2">
    <dataValidation type="list" allowBlank="1" showInputMessage="1" showErrorMessage="1" sqref="E2 P2" xr:uid="{6B4A47C7-7208-4AC3-A740-55EB31DE5332}">
      <formula1>$XEZ$1:$XEZ$181</formula1>
    </dataValidation>
    <dataValidation type="list" allowBlank="1" showInputMessage="1" showErrorMessage="1" sqref="B2 M2" xr:uid="{6854F601-0784-4440-8C4F-DD93EB443A4F}">
      <formula1>$XFD$1:$XFD$5</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3" id="{39BC2FB5-1DC9-4A69-B710-D9DA76D26AC2}">
            <x14:iconSet iconSet="3Arrows" custom="1">
              <x14:cfvo type="percent">
                <xm:f>0</xm:f>
              </x14:cfvo>
              <x14:cfvo type="num">
                <xm:f>0</xm:f>
              </x14:cfvo>
              <x14:cfvo type="num">
                <xm:f>1</xm:f>
              </x14:cfvo>
              <x14:cfIcon iconSet="3Arrows" iconId="2"/>
              <x14:cfIcon iconSet="3Arrows" iconId="1"/>
              <x14:cfIcon iconSet="3Arrows" iconId="0"/>
            </x14:iconSet>
          </x14:cfRule>
          <xm:sqref>I6:I185</xm:sqref>
        </x14:conditionalFormatting>
        <x14:conditionalFormatting xmlns:xm="http://schemas.microsoft.com/office/excel/2006/main">
          <x14:cfRule type="iconSet" priority="5" id="{EBA53357-0FE6-4251-9E69-A3BFDD3F74AE}">
            <x14:iconSet iconSet="3Arrows" custom="1">
              <x14:cfvo type="percent">
                <xm:f>0</xm:f>
              </x14:cfvo>
              <x14:cfvo type="num">
                <xm:f>0</xm:f>
              </x14:cfvo>
              <x14:cfvo type="num">
                <xm:f>1</xm:f>
              </x14:cfvo>
              <x14:cfIcon iconSet="3Arrows" iconId="0"/>
              <x14:cfIcon iconSet="3Arrows" iconId="1"/>
              <x14:cfIcon iconSet="3Arrows" iconId="2"/>
            </x14:iconSet>
          </x14:cfRule>
          <xm:sqref>T6</xm:sqref>
        </x14:conditionalFormatting>
        <x14:conditionalFormatting xmlns:xm="http://schemas.microsoft.com/office/excel/2006/main">
          <x14:cfRule type="iconSet" priority="3" id="{9A9C249A-F94C-4CE2-9429-697FAEAE06C6}">
            <x14:iconSet iconSet="3Arrows" custom="1">
              <x14:cfvo type="percent">
                <xm:f>0</xm:f>
              </x14:cfvo>
              <x14:cfvo type="num">
                <xm:f>0</xm:f>
              </x14:cfvo>
              <x14:cfvo type="num">
                <xm:f>1</xm:f>
              </x14:cfvo>
              <x14:cfIcon iconSet="3Arrows" iconId="0"/>
              <x14:cfIcon iconSet="3Arrows" iconId="1"/>
              <x14:cfIcon iconSet="3Arrows" iconId="2"/>
            </x14:iconSet>
          </x14:cfRule>
          <xm:sqref>AD6:AD125</xm:sqref>
        </x14:conditionalFormatting>
        <x14:conditionalFormatting xmlns:xm="http://schemas.microsoft.com/office/excel/2006/main">
          <x14:cfRule type="iconSet" priority="2" id="{8EB55961-C332-4BE0-89C2-DA8876031580}">
            <x14:iconSet iconSet="3Arrows" custom="1">
              <x14:cfvo type="percent">
                <xm:f>0</xm:f>
              </x14:cfvo>
              <x14:cfvo type="num">
                <xm:f>0</xm:f>
              </x14:cfvo>
              <x14:cfvo type="num">
                <xm:f>1</xm:f>
              </x14:cfvo>
              <x14:cfIcon iconSet="3Arrows" iconId="0"/>
              <x14:cfIcon iconSet="3Arrows" iconId="1"/>
              <x14:cfIcon iconSet="3Arrows" iconId="2"/>
            </x14:iconSet>
          </x14:cfRule>
          <xm:sqref>AN6:AN159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33F6-E4CB-42A3-85E9-CC71A9D4C4A7}">
  <sheetPr codeName="Sheet7"/>
  <dimension ref="A1:AD266"/>
  <sheetViews>
    <sheetView workbookViewId="0">
      <selection activeCell="B1" sqref="B1:B1048576"/>
    </sheetView>
  </sheetViews>
  <sheetFormatPr defaultRowHeight="15" customHeight="1" x14ac:dyDescent="0.25"/>
  <cols>
    <col min="1" max="1" width="11.375" bestFit="1" customWidth="1"/>
    <col min="2" max="3" width="41.125" bestFit="1" customWidth="1"/>
    <col min="4" max="4" width="60" bestFit="1" customWidth="1"/>
    <col min="5" max="5" width="10.75" bestFit="1" customWidth="1"/>
    <col min="6" max="6" width="36.125" bestFit="1" customWidth="1"/>
    <col min="7" max="7" width="255.625" bestFit="1" customWidth="1"/>
    <col min="8" max="8" width="21.625" bestFit="1" customWidth="1"/>
    <col min="9" max="9" width="17.875" bestFit="1" customWidth="1"/>
    <col min="10" max="10" width="9.125" bestFit="1" customWidth="1"/>
    <col min="11" max="11" width="39.625" bestFit="1" customWidth="1"/>
    <col min="12" max="12" width="26.875" bestFit="1" customWidth="1"/>
    <col min="13" max="13" width="30.375" bestFit="1" customWidth="1"/>
    <col min="14" max="14" width="14.125" bestFit="1" customWidth="1"/>
    <col min="15" max="15" width="11" bestFit="1" customWidth="1"/>
    <col min="16" max="16" width="52.125" bestFit="1" customWidth="1"/>
    <col min="17" max="17" width="23.75" bestFit="1" customWidth="1"/>
    <col min="18" max="18" width="13.25" bestFit="1" customWidth="1"/>
    <col min="19" max="19" width="29.25" bestFit="1" customWidth="1"/>
    <col min="20" max="20" width="24.625" bestFit="1" customWidth="1"/>
    <col min="21" max="21" width="17.625" bestFit="1" customWidth="1"/>
    <col min="22" max="22" width="27.25" bestFit="1" customWidth="1"/>
    <col min="23" max="23" width="44.75" bestFit="1" customWidth="1"/>
    <col min="24" max="24" width="142" bestFit="1" customWidth="1"/>
    <col min="25" max="25" width="76.75" bestFit="1" customWidth="1"/>
    <col min="26" max="26" width="74" bestFit="1" customWidth="1"/>
    <col min="27" max="27" width="37.5" bestFit="1" customWidth="1"/>
    <col min="28" max="28" width="106.875" bestFit="1" customWidth="1"/>
    <col min="29" max="29" width="17.25" bestFit="1" customWidth="1"/>
    <col min="30" max="30" width="13.875" bestFit="1" customWidth="1"/>
  </cols>
  <sheetData>
    <row r="1" spans="1:30" ht="15" customHeight="1" x14ac:dyDescent="0.25">
      <c r="A1" s="49" t="s">
        <v>421</v>
      </c>
      <c r="B1" s="49" t="s">
        <v>3491</v>
      </c>
      <c r="C1" s="49" t="s">
        <v>3492</v>
      </c>
      <c r="D1" s="49" t="s">
        <v>3493</v>
      </c>
      <c r="E1" s="49" t="s">
        <v>3494</v>
      </c>
      <c r="F1" s="49" t="s">
        <v>3495</v>
      </c>
      <c r="G1" s="49" t="s">
        <v>3496</v>
      </c>
      <c r="H1" s="49" t="s">
        <v>3</v>
      </c>
      <c r="I1" s="49" t="s">
        <v>3497</v>
      </c>
      <c r="J1" s="49" t="s">
        <v>3498</v>
      </c>
      <c r="K1" s="49" t="s">
        <v>3499</v>
      </c>
      <c r="L1" s="49" t="s">
        <v>3500</v>
      </c>
      <c r="M1" s="49" t="s">
        <v>3501</v>
      </c>
      <c r="N1" s="49" t="s">
        <v>3502</v>
      </c>
      <c r="O1" s="49" t="s">
        <v>3503</v>
      </c>
      <c r="P1" s="49" t="s">
        <v>3504</v>
      </c>
      <c r="Q1" s="49" t="s">
        <v>3505</v>
      </c>
      <c r="R1" s="49" t="s">
        <v>3506</v>
      </c>
      <c r="S1" s="49" t="s">
        <v>3507</v>
      </c>
      <c r="T1" s="49" t="s">
        <v>3508</v>
      </c>
      <c r="U1" s="49" t="s">
        <v>3509</v>
      </c>
      <c r="V1" s="49" t="s">
        <v>3510</v>
      </c>
      <c r="W1" s="49" t="s">
        <v>3511</v>
      </c>
      <c r="X1" s="49" t="s">
        <v>3512</v>
      </c>
      <c r="Y1" s="49" t="s">
        <v>3513</v>
      </c>
      <c r="Z1" s="49" t="s">
        <v>3514</v>
      </c>
      <c r="AA1" s="49" t="s">
        <v>3515</v>
      </c>
      <c r="AB1" s="49" t="s">
        <v>3516</v>
      </c>
      <c r="AC1" s="49" t="s">
        <v>3517</v>
      </c>
      <c r="AD1" s="49" t="s">
        <v>3518</v>
      </c>
    </row>
    <row r="2" spans="1:30" ht="15" customHeight="1" x14ac:dyDescent="0.25">
      <c r="A2" s="49" t="s">
        <v>3397</v>
      </c>
      <c r="B2" s="49" t="s">
        <v>3396</v>
      </c>
      <c r="C2" s="49" t="s">
        <v>3396</v>
      </c>
      <c r="D2" s="49" t="s">
        <v>3396</v>
      </c>
      <c r="E2" s="49" t="s">
        <v>3519</v>
      </c>
      <c r="F2" s="49" t="s">
        <v>3520</v>
      </c>
      <c r="G2" s="49"/>
      <c r="H2" s="49" t="s">
        <v>3339</v>
      </c>
      <c r="I2" s="49" t="s">
        <v>3325</v>
      </c>
      <c r="J2" s="49" t="s">
        <v>3519</v>
      </c>
      <c r="K2" s="49">
        <v>2013</v>
      </c>
      <c r="L2" s="49"/>
      <c r="M2" s="49" t="s">
        <v>3521</v>
      </c>
      <c r="N2" s="49"/>
      <c r="O2" s="49"/>
      <c r="P2" s="49" t="s">
        <v>3522</v>
      </c>
      <c r="Q2" s="49"/>
      <c r="R2" s="49"/>
      <c r="S2" s="49" t="s">
        <v>3523</v>
      </c>
      <c r="T2" s="49"/>
      <c r="U2" s="49" t="s">
        <v>3524</v>
      </c>
      <c r="V2" s="49"/>
      <c r="W2" s="49" t="s">
        <v>3525</v>
      </c>
      <c r="X2" s="49" t="s">
        <v>3526</v>
      </c>
      <c r="Y2" s="49"/>
      <c r="Z2" s="49"/>
      <c r="AA2" s="49" t="s">
        <v>3527</v>
      </c>
      <c r="AB2" s="49"/>
      <c r="AC2" s="49"/>
      <c r="AD2" s="49">
        <v>2018</v>
      </c>
    </row>
    <row r="3" spans="1:30" ht="15" customHeight="1" x14ac:dyDescent="0.25">
      <c r="A3" s="49" t="s">
        <v>435</v>
      </c>
      <c r="B3" s="49" t="s">
        <v>434</v>
      </c>
      <c r="C3" s="49" t="s">
        <v>434</v>
      </c>
      <c r="D3" s="49" t="s">
        <v>434</v>
      </c>
      <c r="E3" s="49" t="s">
        <v>3528</v>
      </c>
      <c r="F3" s="49"/>
      <c r="G3" s="49" t="s">
        <v>3529</v>
      </c>
      <c r="H3" s="49"/>
      <c r="I3" s="49"/>
      <c r="J3" s="49" t="s">
        <v>3528</v>
      </c>
      <c r="K3" s="49"/>
      <c r="L3" s="49"/>
      <c r="M3" s="49"/>
      <c r="N3" s="49"/>
      <c r="O3" s="49"/>
      <c r="P3" s="49"/>
      <c r="Q3" s="49"/>
      <c r="R3" s="49"/>
      <c r="S3" s="49"/>
      <c r="T3" s="49"/>
      <c r="U3" s="49"/>
      <c r="V3" s="49"/>
      <c r="W3" s="49"/>
      <c r="X3" s="49"/>
      <c r="Y3" s="49"/>
      <c r="Z3" s="49"/>
      <c r="AA3" s="49"/>
      <c r="AB3" s="49"/>
      <c r="AC3" s="49"/>
      <c r="AD3" s="49"/>
    </row>
    <row r="4" spans="1:30" ht="15" customHeight="1" x14ac:dyDescent="0.25">
      <c r="A4" s="49" t="s">
        <v>359</v>
      </c>
      <c r="B4" s="49" t="s">
        <v>358</v>
      </c>
      <c r="C4" s="49" t="s">
        <v>358</v>
      </c>
      <c r="D4" s="49" t="s">
        <v>3530</v>
      </c>
      <c r="E4" s="49" t="s">
        <v>3531</v>
      </c>
      <c r="F4" s="49" t="s">
        <v>3532</v>
      </c>
      <c r="G4" s="50" t="s">
        <v>3533</v>
      </c>
      <c r="H4" s="49" t="s">
        <v>3377</v>
      </c>
      <c r="I4" s="49" t="s">
        <v>3349</v>
      </c>
      <c r="J4" s="49" t="s">
        <v>3531</v>
      </c>
      <c r="K4" s="49">
        <v>2016</v>
      </c>
      <c r="L4" s="49"/>
      <c r="M4" s="49" t="s">
        <v>3521</v>
      </c>
      <c r="N4" s="49" t="s">
        <v>3336</v>
      </c>
      <c r="O4" s="49" t="s">
        <v>3534</v>
      </c>
      <c r="P4" s="49" t="s">
        <v>3522</v>
      </c>
      <c r="Q4" s="49"/>
      <c r="R4" s="49"/>
      <c r="S4" s="49" t="s">
        <v>3523</v>
      </c>
      <c r="T4" s="49" t="s">
        <v>3535</v>
      </c>
      <c r="U4" s="49" t="s">
        <v>3524</v>
      </c>
      <c r="V4" s="49" t="s">
        <v>3536</v>
      </c>
      <c r="W4" s="49" t="s">
        <v>3525</v>
      </c>
      <c r="X4" s="49">
        <v>1979</v>
      </c>
      <c r="Y4" s="49" t="s">
        <v>3537</v>
      </c>
      <c r="Z4" s="49" t="s">
        <v>3538</v>
      </c>
      <c r="AA4" s="49"/>
      <c r="AB4" s="49"/>
      <c r="AC4" s="49"/>
      <c r="AD4" s="49">
        <v>2018</v>
      </c>
    </row>
    <row r="5" spans="1:30" ht="15" customHeight="1" x14ac:dyDescent="0.25">
      <c r="A5" s="49" t="s">
        <v>3297</v>
      </c>
      <c r="B5" s="49" t="s">
        <v>3296</v>
      </c>
      <c r="C5" s="49" t="s">
        <v>3296</v>
      </c>
      <c r="D5" s="49" t="s">
        <v>3296</v>
      </c>
      <c r="E5" s="49" t="s">
        <v>3539</v>
      </c>
      <c r="F5" s="49"/>
      <c r="G5" s="49" t="s">
        <v>3540</v>
      </c>
      <c r="H5" s="49"/>
      <c r="I5" s="49"/>
      <c r="J5" s="49" t="s">
        <v>3539</v>
      </c>
      <c r="K5" s="49"/>
      <c r="L5" s="49"/>
      <c r="M5" s="49"/>
      <c r="N5" s="49"/>
      <c r="O5" s="49"/>
      <c r="P5" s="49"/>
      <c r="Q5" s="49"/>
      <c r="R5" s="49"/>
      <c r="S5" s="49"/>
      <c r="T5" s="49"/>
      <c r="U5" s="49"/>
      <c r="V5" s="49"/>
      <c r="W5" s="49"/>
      <c r="X5" s="49"/>
      <c r="Y5" s="49"/>
      <c r="Z5" s="49"/>
      <c r="AA5" s="49"/>
      <c r="AB5" s="49"/>
      <c r="AC5" s="49"/>
      <c r="AD5" s="49"/>
    </row>
    <row r="6" spans="1:30" ht="15" customHeight="1" x14ac:dyDescent="0.25">
      <c r="A6" s="49" t="s">
        <v>313</v>
      </c>
      <c r="B6" s="49" t="s">
        <v>312</v>
      </c>
      <c r="C6" s="49" t="s">
        <v>312</v>
      </c>
      <c r="D6" s="49" t="s">
        <v>3541</v>
      </c>
      <c r="E6" s="49" t="s">
        <v>3542</v>
      </c>
      <c r="F6" s="49" t="s">
        <v>3543</v>
      </c>
      <c r="G6" s="49" t="s">
        <v>3544</v>
      </c>
      <c r="H6" s="49" t="s">
        <v>3381</v>
      </c>
      <c r="I6" s="49" t="s">
        <v>3351</v>
      </c>
      <c r="J6" s="49" t="s">
        <v>3542</v>
      </c>
      <c r="K6" s="49">
        <v>2002</v>
      </c>
      <c r="L6" s="49"/>
      <c r="M6" s="49" t="s">
        <v>3521</v>
      </c>
      <c r="N6" s="49" t="s">
        <v>3545</v>
      </c>
      <c r="O6" s="49"/>
      <c r="P6" s="49" t="s">
        <v>3522</v>
      </c>
      <c r="Q6" s="49"/>
      <c r="R6" s="49"/>
      <c r="S6" s="49" t="s">
        <v>3523</v>
      </c>
      <c r="T6" s="49" t="s">
        <v>3535</v>
      </c>
      <c r="U6" s="49" t="s">
        <v>3524</v>
      </c>
      <c r="V6" s="49" t="s">
        <v>3546</v>
      </c>
      <c r="W6" s="49" t="s">
        <v>3525</v>
      </c>
      <c r="X6" s="49">
        <v>2014</v>
      </c>
      <c r="Y6" s="49" t="s">
        <v>3547</v>
      </c>
      <c r="Z6" s="49" t="s">
        <v>3548</v>
      </c>
      <c r="AA6" s="49"/>
      <c r="AB6" s="49"/>
      <c r="AC6" s="49"/>
      <c r="AD6" s="49">
        <v>2018</v>
      </c>
    </row>
    <row r="7" spans="1:30" ht="15" customHeight="1" x14ac:dyDescent="0.25">
      <c r="A7" s="49" t="s">
        <v>237</v>
      </c>
      <c r="B7" s="49" t="s">
        <v>236</v>
      </c>
      <c r="C7" s="49" t="s">
        <v>236</v>
      </c>
      <c r="D7" s="49" t="s">
        <v>3549</v>
      </c>
      <c r="E7" s="49" t="s">
        <v>3550</v>
      </c>
      <c r="F7" s="49" t="s">
        <v>3551</v>
      </c>
      <c r="G7" s="49"/>
      <c r="H7" s="49" t="s">
        <v>3314</v>
      </c>
      <c r="I7" s="49" t="s">
        <v>3386</v>
      </c>
      <c r="J7" s="49" t="s">
        <v>3550</v>
      </c>
      <c r="K7" s="49" t="s">
        <v>3552</v>
      </c>
      <c r="L7" s="49">
        <v>2010</v>
      </c>
      <c r="M7" s="49" t="s">
        <v>3521</v>
      </c>
      <c r="N7" s="49" t="s">
        <v>3545</v>
      </c>
      <c r="O7" s="49"/>
      <c r="P7" s="49" t="s">
        <v>3553</v>
      </c>
      <c r="Q7" s="49"/>
      <c r="R7" s="49"/>
      <c r="S7" s="49" t="s">
        <v>3523</v>
      </c>
      <c r="T7" s="49" t="s">
        <v>3535</v>
      </c>
      <c r="U7" s="49" t="s">
        <v>3554</v>
      </c>
      <c r="V7" s="49" t="s">
        <v>3536</v>
      </c>
      <c r="W7" s="49" t="s">
        <v>3525</v>
      </c>
      <c r="X7" s="49" t="s">
        <v>3526</v>
      </c>
      <c r="Y7" s="49" t="s">
        <v>3555</v>
      </c>
      <c r="Z7" s="49" t="s">
        <v>3556</v>
      </c>
      <c r="AA7" s="49" t="s">
        <v>3527</v>
      </c>
      <c r="AB7" s="49">
        <v>2012</v>
      </c>
      <c r="AC7" s="49">
        <v>2013</v>
      </c>
      <c r="AD7" s="49">
        <v>2018</v>
      </c>
    </row>
    <row r="8" spans="1:30" ht="15" customHeight="1" x14ac:dyDescent="0.25">
      <c r="A8" s="49" t="s">
        <v>3393</v>
      </c>
      <c r="B8" s="49" t="s">
        <v>3392</v>
      </c>
      <c r="C8" s="49" t="s">
        <v>3392</v>
      </c>
      <c r="D8" s="49" t="s">
        <v>3557</v>
      </c>
      <c r="E8" s="49" t="s">
        <v>3558</v>
      </c>
      <c r="F8" s="49" t="s">
        <v>3559</v>
      </c>
      <c r="G8" s="49"/>
      <c r="H8" s="49" t="s">
        <v>3314</v>
      </c>
      <c r="I8" s="49" t="s">
        <v>3325</v>
      </c>
      <c r="J8" s="49" t="s">
        <v>3558</v>
      </c>
      <c r="K8" s="49">
        <v>2010</v>
      </c>
      <c r="L8" s="49"/>
      <c r="M8" s="49" t="s">
        <v>3521</v>
      </c>
      <c r="N8" s="49"/>
      <c r="O8" s="49"/>
      <c r="P8" s="49" t="s">
        <v>3522</v>
      </c>
      <c r="Q8" s="49"/>
      <c r="R8" s="49"/>
      <c r="S8" s="49" t="s">
        <v>3523</v>
      </c>
      <c r="T8" s="49"/>
      <c r="U8" s="49" t="s">
        <v>3524</v>
      </c>
      <c r="V8" s="49"/>
      <c r="W8" s="49"/>
      <c r="X8" s="49" t="s">
        <v>3560</v>
      </c>
      <c r="Y8" s="49"/>
      <c r="Z8" s="49"/>
      <c r="AA8" s="49" t="s">
        <v>3527</v>
      </c>
      <c r="AB8" s="49"/>
      <c r="AC8" s="49"/>
      <c r="AD8" s="49">
        <v>2018</v>
      </c>
    </row>
    <row r="9" spans="1:30" ht="15" customHeight="1" x14ac:dyDescent="0.25">
      <c r="A9" s="49" t="s">
        <v>3299</v>
      </c>
      <c r="B9" s="49" t="s">
        <v>3298</v>
      </c>
      <c r="C9" s="49" t="s">
        <v>3298</v>
      </c>
      <c r="D9" s="49" t="s">
        <v>3298</v>
      </c>
      <c r="E9" s="49" t="s">
        <v>3561</v>
      </c>
      <c r="F9" s="49"/>
      <c r="G9" s="49" t="s">
        <v>3562</v>
      </c>
      <c r="H9" s="49"/>
      <c r="I9" s="49"/>
      <c r="J9" s="49" t="s">
        <v>3561</v>
      </c>
      <c r="K9" s="49"/>
      <c r="L9" s="49"/>
      <c r="M9" s="49"/>
      <c r="N9" s="49"/>
      <c r="O9" s="49"/>
      <c r="P9" s="49"/>
      <c r="Q9" s="49"/>
      <c r="R9" s="49"/>
      <c r="S9" s="49"/>
      <c r="T9" s="49"/>
      <c r="U9" s="49"/>
      <c r="V9" s="49"/>
      <c r="W9" s="49"/>
      <c r="X9" s="49"/>
      <c r="Y9" s="49"/>
      <c r="Z9" s="49"/>
      <c r="AA9" s="49"/>
      <c r="AB9" s="49"/>
      <c r="AC9" s="49"/>
      <c r="AD9" s="49"/>
    </row>
    <row r="10" spans="1:30" ht="15" customHeight="1" x14ac:dyDescent="0.25">
      <c r="A10" s="49" t="s">
        <v>68</v>
      </c>
      <c r="B10" s="49" t="s">
        <v>67</v>
      </c>
      <c r="C10" s="49" t="s">
        <v>67</v>
      </c>
      <c r="D10" s="49" t="s">
        <v>67</v>
      </c>
      <c r="E10" s="49" t="s">
        <v>3563</v>
      </c>
      <c r="F10" s="49" t="s">
        <v>3564</v>
      </c>
      <c r="G10" s="49"/>
      <c r="H10" s="49" t="s">
        <v>3353</v>
      </c>
      <c r="I10" s="49" t="s">
        <v>3325</v>
      </c>
      <c r="J10" s="49" t="s">
        <v>3563</v>
      </c>
      <c r="K10" s="49">
        <v>2010</v>
      </c>
      <c r="L10" s="49"/>
      <c r="M10" s="49" t="s">
        <v>3565</v>
      </c>
      <c r="N10" s="49"/>
      <c r="O10" s="49"/>
      <c r="P10" s="49" t="s">
        <v>3522</v>
      </c>
      <c r="Q10" s="49"/>
      <c r="R10" s="49"/>
      <c r="S10" s="49"/>
      <c r="T10" s="49"/>
      <c r="U10" s="49" t="s">
        <v>3554</v>
      </c>
      <c r="V10" s="49" t="s">
        <v>3536</v>
      </c>
      <c r="W10" s="49" t="s">
        <v>3525</v>
      </c>
      <c r="X10" s="49" t="s">
        <v>3526</v>
      </c>
      <c r="Y10" s="49" t="s">
        <v>3566</v>
      </c>
      <c r="Z10" s="49"/>
      <c r="AA10" s="49" t="s">
        <v>3527</v>
      </c>
      <c r="AB10" s="49">
        <v>2012</v>
      </c>
      <c r="AC10" s="49">
        <v>1985</v>
      </c>
      <c r="AD10" s="49">
        <v>2018</v>
      </c>
    </row>
    <row r="11" spans="1:30" ht="15" customHeight="1" x14ac:dyDescent="0.25">
      <c r="A11" s="49" t="s">
        <v>185</v>
      </c>
      <c r="B11" s="49" t="s">
        <v>184</v>
      </c>
      <c r="C11" s="49" t="s">
        <v>184</v>
      </c>
      <c r="D11" s="49" t="s">
        <v>3567</v>
      </c>
      <c r="E11" s="49" t="s">
        <v>3568</v>
      </c>
      <c r="F11" s="49" t="s">
        <v>3569</v>
      </c>
      <c r="G11" s="49" t="s">
        <v>3570</v>
      </c>
      <c r="H11" s="49" t="s">
        <v>3339</v>
      </c>
      <c r="I11" s="49" t="s">
        <v>3386</v>
      </c>
      <c r="J11" s="49" t="s">
        <v>3568</v>
      </c>
      <c r="K11" s="49">
        <v>2004</v>
      </c>
      <c r="L11" s="49"/>
      <c r="M11" s="49" t="s">
        <v>3521</v>
      </c>
      <c r="N11" s="49" t="s">
        <v>3545</v>
      </c>
      <c r="O11" s="49"/>
      <c r="P11" s="49" t="s">
        <v>3553</v>
      </c>
      <c r="Q11" s="49"/>
      <c r="R11" s="49"/>
      <c r="S11" s="49" t="s">
        <v>3523</v>
      </c>
      <c r="T11" s="49" t="s">
        <v>3535</v>
      </c>
      <c r="U11" s="49" t="s">
        <v>3554</v>
      </c>
      <c r="V11" s="49" t="s">
        <v>3536</v>
      </c>
      <c r="W11" s="49" t="s">
        <v>3571</v>
      </c>
      <c r="X11" s="49" t="s">
        <v>3526</v>
      </c>
      <c r="Y11" s="49" t="s">
        <v>3572</v>
      </c>
      <c r="Z11" s="49" t="s">
        <v>3573</v>
      </c>
      <c r="AA11" s="49" t="s">
        <v>3527</v>
      </c>
      <c r="AB11" s="49">
        <v>2008</v>
      </c>
      <c r="AC11" s="49">
        <v>2002</v>
      </c>
      <c r="AD11" s="49">
        <v>2018</v>
      </c>
    </row>
    <row r="12" spans="1:30" ht="15" customHeight="1" x14ac:dyDescent="0.25">
      <c r="A12" s="49" t="s">
        <v>149</v>
      </c>
      <c r="B12" s="49" t="s">
        <v>148</v>
      </c>
      <c r="C12" s="49" t="s">
        <v>148</v>
      </c>
      <c r="D12" s="49" t="s">
        <v>3574</v>
      </c>
      <c r="E12" s="49" t="s">
        <v>3575</v>
      </c>
      <c r="F12" s="49" t="s">
        <v>3576</v>
      </c>
      <c r="G12" s="49"/>
      <c r="H12" s="49" t="s">
        <v>3314</v>
      </c>
      <c r="I12" s="49" t="s">
        <v>3386</v>
      </c>
      <c r="J12" s="49" t="s">
        <v>3575</v>
      </c>
      <c r="K12" s="49" t="s">
        <v>3552</v>
      </c>
      <c r="L12" s="49">
        <v>2012</v>
      </c>
      <c r="M12" s="49" t="s">
        <v>3521</v>
      </c>
      <c r="N12" s="49" t="s">
        <v>3545</v>
      </c>
      <c r="O12" s="49"/>
      <c r="P12" s="49" t="s">
        <v>3553</v>
      </c>
      <c r="Q12" s="49"/>
      <c r="R12" s="49"/>
      <c r="S12" s="49" t="s">
        <v>3523</v>
      </c>
      <c r="T12" s="49" t="s">
        <v>3535</v>
      </c>
      <c r="U12" s="49" t="s">
        <v>3524</v>
      </c>
      <c r="V12" s="49" t="s">
        <v>3536</v>
      </c>
      <c r="W12" s="49" t="s">
        <v>3571</v>
      </c>
      <c r="X12" s="49" t="s">
        <v>3526</v>
      </c>
      <c r="Y12" s="49" t="s">
        <v>3547</v>
      </c>
      <c r="Z12" s="49" t="s">
        <v>3573</v>
      </c>
      <c r="AA12" s="49" t="s">
        <v>3527</v>
      </c>
      <c r="AB12" s="49">
        <v>2014</v>
      </c>
      <c r="AC12" s="49"/>
      <c r="AD12" s="49">
        <v>2018</v>
      </c>
    </row>
    <row r="13" spans="1:30" ht="15" customHeight="1" x14ac:dyDescent="0.25">
      <c r="A13" s="49" t="s">
        <v>3391</v>
      </c>
      <c r="B13" s="49" t="s">
        <v>3390</v>
      </c>
      <c r="C13" s="49" t="s">
        <v>3390</v>
      </c>
      <c r="D13" s="49" t="s">
        <v>3390</v>
      </c>
      <c r="E13" s="49" t="s">
        <v>3577</v>
      </c>
      <c r="F13" s="49" t="s">
        <v>3578</v>
      </c>
      <c r="G13" s="49"/>
      <c r="H13" s="49" t="s">
        <v>3306</v>
      </c>
      <c r="I13" s="49" t="s">
        <v>3386</v>
      </c>
      <c r="J13" s="49" t="s">
        <v>3577</v>
      </c>
      <c r="K13" s="49" t="s">
        <v>3552</v>
      </c>
      <c r="L13" s="49">
        <v>2012</v>
      </c>
      <c r="M13" s="49" t="s">
        <v>3521</v>
      </c>
      <c r="N13" s="49"/>
      <c r="O13" s="49"/>
      <c r="P13" s="49" t="s">
        <v>3553</v>
      </c>
      <c r="Q13" s="49"/>
      <c r="R13" s="49"/>
      <c r="S13" s="49"/>
      <c r="T13" s="49"/>
      <c r="U13" s="49"/>
      <c r="V13" s="49"/>
      <c r="W13" s="49"/>
      <c r="X13" s="49" t="s">
        <v>3526</v>
      </c>
      <c r="Y13" s="49"/>
      <c r="Z13" s="49"/>
      <c r="AA13" s="49" t="s">
        <v>3527</v>
      </c>
      <c r="AB13" s="49">
        <v>2008</v>
      </c>
      <c r="AC13" s="49"/>
      <c r="AD13" s="49"/>
    </row>
    <row r="14" spans="1:30" ht="15" customHeight="1" x14ac:dyDescent="0.25">
      <c r="A14" s="49" t="s">
        <v>3395</v>
      </c>
      <c r="B14" s="49" t="s">
        <v>3394</v>
      </c>
      <c r="C14" s="49" t="s">
        <v>3394</v>
      </c>
      <c r="D14" s="49" t="s">
        <v>3394</v>
      </c>
      <c r="E14" s="49" t="s">
        <v>3579</v>
      </c>
      <c r="F14" s="49" t="s">
        <v>3580</v>
      </c>
      <c r="G14" s="49"/>
      <c r="H14" s="49" t="s">
        <v>3339</v>
      </c>
      <c r="I14" s="49" t="s">
        <v>3325</v>
      </c>
      <c r="J14" s="49" t="s">
        <v>3579</v>
      </c>
      <c r="K14" s="49">
        <v>2006</v>
      </c>
      <c r="L14" s="49"/>
      <c r="M14" s="49" t="s">
        <v>3521</v>
      </c>
      <c r="N14" s="49" t="s">
        <v>3545</v>
      </c>
      <c r="O14" s="49"/>
      <c r="P14" s="49" t="s">
        <v>3553</v>
      </c>
      <c r="Q14" s="49"/>
      <c r="R14" s="49"/>
      <c r="S14" s="49" t="s">
        <v>3523</v>
      </c>
      <c r="T14" s="49"/>
      <c r="U14" s="49" t="s">
        <v>3524</v>
      </c>
      <c r="V14" s="49" t="s">
        <v>3546</v>
      </c>
      <c r="W14" s="49" t="s">
        <v>3525</v>
      </c>
      <c r="X14" s="49">
        <v>2011</v>
      </c>
      <c r="Y14" s="49"/>
      <c r="Z14" s="49"/>
      <c r="AA14" s="49" t="s">
        <v>3527</v>
      </c>
      <c r="AB14" s="49">
        <v>2007</v>
      </c>
      <c r="AC14" s="49"/>
      <c r="AD14" s="49">
        <v>2018</v>
      </c>
    </row>
    <row r="15" spans="1:30" ht="15" customHeight="1" x14ac:dyDescent="0.25">
      <c r="A15" s="49" t="s">
        <v>47</v>
      </c>
      <c r="B15" s="49" t="s">
        <v>46</v>
      </c>
      <c r="C15" s="49" t="s">
        <v>46</v>
      </c>
      <c r="D15" s="49" t="s">
        <v>3581</v>
      </c>
      <c r="E15" s="49" t="s">
        <v>3582</v>
      </c>
      <c r="F15" s="49" t="s">
        <v>3583</v>
      </c>
      <c r="G15" s="49" t="s">
        <v>3584</v>
      </c>
      <c r="H15" s="49" t="s">
        <v>3306</v>
      </c>
      <c r="I15" s="49" t="s">
        <v>3325</v>
      </c>
      <c r="J15" s="49" t="s">
        <v>3582</v>
      </c>
      <c r="K15" s="49" t="s">
        <v>3552</v>
      </c>
      <c r="L15" s="49">
        <v>2020</v>
      </c>
      <c r="M15" s="49" t="s">
        <v>3521</v>
      </c>
      <c r="N15" s="49"/>
      <c r="O15" s="49"/>
      <c r="P15" s="49" t="s">
        <v>3553</v>
      </c>
      <c r="Q15" s="49"/>
      <c r="R15" s="49"/>
      <c r="S15" s="49" t="s">
        <v>3523</v>
      </c>
      <c r="T15" s="49"/>
      <c r="U15" s="49" t="s">
        <v>3524</v>
      </c>
      <c r="V15" s="49" t="s">
        <v>3536</v>
      </c>
      <c r="W15" s="49" t="s">
        <v>3571</v>
      </c>
      <c r="X15" s="49">
        <v>2016</v>
      </c>
      <c r="Y15" s="49"/>
      <c r="Z15" s="49" t="s">
        <v>3585</v>
      </c>
      <c r="AA15" s="49" t="s">
        <v>3527</v>
      </c>
      <c r="AB15" s="49" t="s">
        <v>3586</v>
      </c>
      <c r="AC15" s="49">
        <v>2013</v>
      </c>
      <c r="AD15" s="49">
        <v>2018</v>
      </c>
    </row>
    <row r="16" spans="1:30" ht="15" customHeight="1" x14ac:dyDescent="0.25">
      <c r="A16" s="49" t="s">
        <v>56</v>
      </c>
      <c r="B16" s="49" t="s">
        <v>55</v>
      </c>
      <c r="C16" s="49" t="s">
        <v>55</v>
      </c>
      <c r="D16" s="49" t="s">
        <v>3587</v>
      </c>
      <c r="E16" s="49" t="s">
        <v>3588</v>
      </c>
      <c r="F16" s="49" t="s">
        <v>3559</v>
      </c>
      <c r="G16" s="49" t="s">
        <v>3589</v>
      </c>
      <c r="H16" s="49" t="s">
        <v>3314</v>
      </c>
      <c r="I16" s="49" t="s">
        <v>3325</v>
      </c>
      <c r="J16" s="49" t="s">
        <v>3588</v>
      </c>
      <c r="K16" s="49" t="s">
        <v>3552</v>
      </c>
      <c r="L16" s="49">
        <v>2015</v>
      </c>
      <c r="M16" s="49" t="s">
        <v>3521</v>
      </c>
      <c r="N16" s="49"/>
      <c r="O16" s="49" t="s">
        <v>3312</v>
      </c>
      <c r="P16" s="49" t="s">
        <v>3553</v>
      </c>
      <c r="Q16" s="49"/>
      <c r="R16" s="49"/>
      <c r="S16" s="49" t="s">
        <v>3523</v>
      </c>
      <c r="T16" s="49"/>
      <c r="U16" s="49" t="s">
        <v>3554</v>
      </c>
      <c r="V16" s="49" t="s">
        <v>3536</v>
      </c>
      <c r="W16" s="49" t="s">
        <v>3590</v>
      </c>
      <c r="X16" s="49" t="s">
        <v>3560</v>
      </c>
      <c r="Y16" s="49"/>
      <c r="Z16" s="49" t="s">
        <v>3591</v>
      </c>
      <c r="AA16" s="49" t="s">
        <v>3527</v>
      </c>
      <c r="AB16" s="49">
        <v>2010</v>
      </c>
      <c r="AC16" s="49">
        <v>2014</v>
      </c>
      <c r="AD16" s="49">
        <v>2018</v>
      </c>
    </row>
    <row r="17" spans="1:30" ht="15" customHeight="1" x14ac:dyDescent="0.25">
      <c r="A17" s="49" t="s">
        <v>287</v>
      </c>
      <c r="B17" s="49" t="s">
        <v>286</v>
      </c>
      <c r="C17" s="49" t="s">
        <v>286</v>
      </c>
      <c r="D17" s="49" t="s">
        <v>3592</v>
      </c>
      <c r="E17" s="49" t="s">
        <v>3593</v>
      </c>
      <c r="F17" s="49" t="s">
        <v>3594</v>
      </c>
      <c r="G17" s="49"/>
      <c r="H17" s="49" t="s">
        <v>3314</v>
      </c>
      <c r="I17" s="49" t="s">
        <v>3386</v>
      </c>
      <c r="J17" s="49" t="s">
        <v>3593</v>
      </c>
      <c r="K17" s="49" t="s">
        <v>3552</v>
      </c>
      <c r="L17" s="49">
        <v>2005</v>
      </c>
      <c r="M17" s="49" t="s">
        <v>3521</v>
      </c>
      <c r="N17" s="49" t="s">
        <v>3545</v>
      </c>
      <c r="O17" s="49"/>
      <c r="P17" s="49" t="s">
        <v>3522</v>
      </c>
      <c r="Q17" s="49"/>
      <c r="R17" s="49"/>
      <c r="S17" s="49" t="s">
        <v>3523</v>
      </c>
      <c r="T17" s="49" t="s">
        <v>3535</v>
      </c>
      <c r="U17" s="49" t="s">
        <v>3524</v>
      </c>
      <c r="V17" s="49" t="s">
        <v>3536</v>
      </c>
      <c r="W17" s="49" t="s">
        <v>3525</v>
      </c>
      <c r="X17" s="49">
        <v>2019</v>
      </c>
      <c r="Y17" s="49" t="s">
        <v>3595</v>
      </c>
      <c r="Z17" s="49" t="s">
        <v>3556</v>
      </c>
      <c r="AA17" s="49" t="s">
        <v>3527</v>
      </c>
      <c r="AB17" s="49">
        <v>2015</v>
      </c>
      <c r="AC17" s="49">
        <v>2013</v>
      </c>
      <c r="AD17" s="49">
        <v>2018</v>
      </c>
    </row>
    <row r="18" spans="1:30" ht="15" customHeight="1" x14ac:dyDescent="0.25">
      <c r="A18" s="49" t="s">
        <v>361</v>
      </c>
      <c r="B18" s="49" t="s">
        <v>360</v>
      </c>
      <c r="C18" s="49" t="s">
        <v>360</v>
      </c>
      <c r="D18" s="49" t="s">
        <v>3596</v>
      </c>
      <c r="E18" s="49" t="s">
        <v>3597</v>
      </c>
      <c r="F18" s="49" t="s">
        <v>3598</v>
      </c>
      <c r="G18" s="49" t="s">
        <v>3599</v>
      </c>
      <c r="H18" s="49" t="s">
        <v>3381</v>
      </c>
      <c r="I18" s="49" t="s">
        <v>3349</v>
      </c>
      <c r="J18" s="49" t="s">
        <v>3597</v>
      </c>
      <c r="K18" s="49">
        <v>2005</v>
      </c>
      <c r="L18" s="49"/>
      <c r="M18" s="49" t="s">
        <v>3521</v>
      </c>
      <c r="N18" s="49" t="s">
        <v>3336</v>
      </c>
      <c r="O18" s="49" t="s">
        <v>3534</v>
      </c>
      <c r="P18" s="49" t="s">
        <v>3522</v>
      </c>
      <c r="Q18" s="49"/>
      <c r="R18" s="49"/>
      <c r="S18" s="49" t="s">
        <v>3523</v>
      </c>
      <c r="T18" s="49" t="s">
        <v>3535</v>
      </c>
      <c r="U18" s="49" t="s">
        <v>3524</v>
      </c>
      <c r="V18" s="49" t="s">
        <v>3546</v>
      </c>
      <c r="W18" s="49" t="s">
        <v>3525</v>
      </c>
      <c r="X18" s="49">
        <v>2008</v>
      </c>
      <c r="Y18" s="49" t="s">
        <v>3600</v>
      </c>
      <c r="Z18" s="49" t="s">
        <v>3601</v>
      </c>
      <c r="AA18" s="49"/>
      <c r="AB18" s="49"/>
      <c r="AC18" s="49">
        <v>2012</v>
      </c>
      <c r="AD18" s="49">
        <v>2018</v>
      </c>
    </row>
    <row r="19" spans="1:30" ht="15" customHeight="1" x14ac:dyDescent="0.25">
      <c r="A19" s="49" t="s">
        <v>58</v>
      </c>
      <c r="B19" s="49" t="s">
        <v>57</v>
      </c>
      <c r="C19" s="49" t="s">
        <v>57</v>
      </c>
      <c r="D19" s="49" t="s">
        <v>3602</v>
      </c>
      <c r="E19" s="49" t="s">
        <v>3603</v>
      </c>
      <c r="F19" s="49" t="s">
        <v>3559</v>
      </c>
      <c r="G19" s="49" t="s">
        <v>3604</v>
      </c>
      <c r="H19" s="49" t="s">
        <v>3314</v>
      </c>
      <c r="I19" s="49" t="s">
        <v>3325</v>
      </c>
      <c r="J19" s="49" t="s">
        <v>3603</v>
      </c>
      <c r="K19" s="49" t="s">
        <v>3552</v>
      </c>
      <c r="L19" s="49">
        <v>2015</v>
      </c>
      <c r="M19" s="49" t="s">
        <v>3521</v>
      </c>
      <c r="N19" s="49"/>
      <c r="O19" s="49" t="s">
        <v>3312</v>
      </c>
      <c r="P19" s="49" t="s">
        <v>3553</v>
      </c>
      <c r="Q19" s="49"/>
      <c r="R19" s="49"/>
      <c r="S19" s="49" t="s">
        <v>3523</v>
      </c>
      <c r="T19" s="49"/>
      <c r="U19" s="49" t="s">
        <v>3554</v>
      </c>
      <c r="V19" s="49" t="s">
        <v>3536</v>
      </c>
      <c r="W19" s="49" t="s">
        <v>3571</v>
      </c>
      <c r="X19" s="49" t="s">
        <v>3605</v>
      </c>
      <c r="Y19" s="49"/>
      <c r="Z19" s="49" t="s">
        <v>3591</v>
      </c>
      <c r="AA19" s="49" t="s">
        <v>3527</v>
      </c>
      <c r="AB19" s="49">
        <v>2010</v>
      </c>
      <c r="AC19" s="49">
        <v>2014</v>
      </c>
      <c r="AD19" s="49">
        <v>2018</v>
      </c>
    </row>
    <row r="20" spans="1:30" ht="15" customHeight="1" x14ac:dyDescent="0.25">
      <c r="A20" s="49" t="s">
        <v>195</v>
      </c>
      <c r="B20" s="49" t="s">
        <v>194</v>
      </c>
      <c r="C20" s="49" t="s">
        <v>194</v>
      </c>
      <c r="D20" s="49" t="s">
        <v>3606</v>
      </c>
      <c r="E20" s="49" t="s">
        <v>3607</v>
      </c>
      <c r="F20" s="49" t="s">
        <v>3608</v>
      </c>
      <c r="G20" s="49"/>
      <c r="H20" s="49" t="s">
        <v>3381</v>
      </c>
      <c r="I20" s="49" t="s">
        <v>3351</v>
      </c>
      <c r="J20" s="49" t="s">
        <v>3607</v>
      </c>
      <c r="K20" s="49">
        <v>2015</v>
      </c>
      <c r="L20" s="49"/>
      <c r="M20" s="49" t="s">
        <v>3521</v>
      </c>
      <c r="N20" s="49" t="s">
        <v>3336</v>
      </c>
      <c r="O20" s="49" t="s">
        <v>3534</v>
      </c>
      <c r="P20" s="49" t="s">
        <v>3553</v>
      </c>
      <c r="Q20" s="49"/>
      <c r="R20" s="49"/>
      <c r="S20" s="49" t="s">
        <v>3523</v>
      </c>
      <c r="T20" s="49" t="s">
        <v>3535</v>
      </c>
      <c r="U20" s="49" t="s">
        <v>3524</v>
      </c>
      <c r="V20" s="49" t="s">
        <v>3546</v>
      </c>
      <c r="W20" s="49" t="s">
        <v>3525</v>
      </c>
      <c r="X20" s="49">
        <v>2013</v>
      </c>
      <c r="Y20" s="49" t="s">
        <v>3555</v>
      </c>
      <c r="Z20" s="49" t="s">
        <v>3609</v>
      </c>
      <c r="AA20" s="49"/>
      <c r="AB20" s="49"/>
      <c r="AC20" s="49">
        <v>1981</v>
      </c>
      <c r="AD20" s="49">
        <v>2018</v>
      </c>
    </row>
    <row r="21" spans="1:30" ht="15" customHeight="1" x14ac:dyDescent="0.25">
      <c r="A21" s="49" t="s">
        <v>201</v>
      </c>
      <c r="B21" s="49" t="s">
        <v>200</v>
      </c>
      <c r="C21" s="49" t="s">
        <v>200</v>
      </c>
      <c r="D21" s="49" t="s">
        <v>200</v>
      </c>
      <c r="E21" s="49" t="s">
        <v>3610</v>
      </c>
      <c r="F21" s="49" t="s">
        <v>3608</v>
      </c>
      <c r="G21" s="49"/>
      <c r="H21" s="49" t="s">
        <v>3381</v>
      </c>
      <c r="I21" s="49" t="s">
        <v>3349</v>
      </c>
      <c r="J21" s="49" t="s">
        <v>3610</v>
      </c>
      <c r="K21" s="49">
        <v>2015</v>
      </c>
      <c r="L21" s="49"/>
      <c r="M21" s="49" t="s">
        <v>3521</v>
      </c>
      <c r="N21" s="49" t="s">
        <v>3336</v>
      </c>
      <c r="O21" s="49" t="s">
        <v>3534</v>
      </c>
      <c r="P21" s="49" t="s">
        <v>3553</v>
      </c>
      <c r="Q21" s="49"/>
      <c r="R21" s="49"/>
      <c r="S21" s="49" t="s">
        <v>3523</v>
      </c>
      <c r="T21" s="49" t="s">
        <v>3535</v>
      </c>
      <c r="U21" s="49" t="s">
        <v>3524</v>
      </c>
      <c r="V21" s="49" t="s">
        <v>3546</v>
      </c>
      <c r="W21" s="49" t="s">
        <v>3525</v>
      </c>
      <c r="X21" s="49">
        <v>2019</v>
      </c>
      <c r="Y21" s="49" t="s">
        <v>3611</v>
      </c>
      <c r="Z21" s="49" t="s">
        <v>3601</v>
      </c>
      <c r="AA21" s="49"/>
      <c r="AB21" s="49" t="s">
        <v>3612</v>
      </c>
      <c r="AC21" s="49">
        <v>1983</v>
      </c>
      <c r="AD21" s="49">
        <v>2018</v>
      </c>
    </row>
    <row r="22" spans="1:30" ht="15" customHeight="1" x14ac:dyDescent="0.25">
      <c r="A22" s="49" t="s">
        <v>321</v>
      </c>
      <c r="B22" s="49" t="s">
        <v>320</v>
      </c>
      <c r="C22" s="49" t="s">
        <v>320</v>
      </c>
      <c r="D22" s="49" t="s">
        <v>3613</v>
      </c>
      <c r="E22" s="49" t="s">
        <v>3614</v>
      </c>
      <c r="F22" s="49" t="s">
        <v>3615</v>
      </c>
      <c r="G22" s="49" t="s">
        <v>3584</v>
      </c>
      <c r="H22" s="49" t="s">
        <v>3377</v>
      </c>
      <c r="I22" s="49" t="s">
        <v>3351</v>
      </c>
      <c r="J22" s="49" t="s">
        <v>3614</v>
      </c>
      <c r="K22" s="49">
        <v>2016</v>
      </c>
      <c r="L22" s="49"/>
      <c r="M22" s="49" t="s">
        <v>3521</v>
      </c>
      <c r="N22" s="49" t="s">
        <v>3336</v>
      </c>
      <c r="O22" s="49"/>
      <c r="P22" s="49" t="s">
        <v>3522</v>
      </c>
      <c r="Q22" s="49"/>
      <c r="R22" s="49"/>
      <c r="S22" s="49" t="s">
        <v>3523</v>
      </c>
      <c r="T22" s="49" t="s">
        <v>3535</v>
      </c>
      <c r="U22" s="49" t="s">
        <v>3524</v>
      </c>
      <c r="V22" s="49" t="s">
        <v>3546</v>
      </c>
      <c r="W22" s="49" t="s">
        <v>3525</v>
      </c>
      <c r="X22" s="49">
        <v>2011</v>
      </c>
      <c r="Y22" s="49" t="s">
        <v>3616</v>
      </c>
      <c r="Z22" s="49" t="s">
        <v>3573</v>
      </c>
      <c r="AA22" s="49"/>
      <c r="AB22" s="49">
        <v>2008</v>
      </c>
      <c r="AC22" s="49">
        <v>2011</v>
      </c>
      <c r="AD22" s="49">
        <v>2015</v>
      </c>
    </row>
    <row r="23" spans="1:30" ht="15" customHeight="1" x14ac:dyDescent="0.25">
      <c r="A23" s="49" t="s">
        <v>167</v>
      </c>
      <c r="B23" s="49" t="s">
        <v>166</v>
      </c>
      <c r="C23" s="49" t="s">
        <v>166</v>
      </c>
      <c r="D23" s="49" t="s">
        <v>3617</v>
      </c>
      <c r="E23" s="49" t="s">
        <v>3618</v>
      </c>
      <c r="F23" s="49" t="s">
        <v>3619</v>
      </c>
      <c r="G23" s="49"/>
      <c r="H23" s="49" t="s">
        <v>3314</v>
      </c>
      <c r="I23" s="49" t="s">
        <v>3386</v>
      </c>
      <c r="J23" s="49" t="s">
        <v>3618</v>
      </c>
      <c r="K23" s="49" t="s">
        <v>3552</v>
      </c>
      <c r="L23" s="49">
        <v>2015</v>
      </c>
      <c r="M23" s="49" t="s">
        <v>3521</v>
      </c>
      <c r="N23" s="49" t="s">
        <v>3545</v>
      </c>
      <c r="O23" s="49"/>
      <c r="P23" s="49" t="s">
        <v>3553</v>
      </c>
      <c r="Q23" s="49"/>
      <c r="R23" s="49"/>
      <c r="S23" s="49" t="s">
        <v>3523</v>
      </c>
      <c r="T23" s="49" t="s">
        <v>3535</v>
      </c>
      <c r="U23" s="49" t="s">
        <v>3554</v>
      </c>
      <c r="V23" s="49" t="s">
        <v>3536</v>
      </c>
      <c r="W23" s="49" t="s">
        <v>3590</v>
      </c>
      <c r="X23" s="49">
        <v>2011</v>
      </c>
      <c r="Y23" s="49" t="s">
        <v>3620</v>
      </c>
      <c r="Z23" s="49" t="s">
        <v>3621</v>
      </c>
      <c r="AA23" s="49" t="s">
        <v>3527</v>
      </c>
      <c r="AB23" s="49">
        <v>2010</v>
      </c>
      <c r="AC23" s="49">
        <v>2014</v>
      </c>
      <c r="AD23" s="49">
        <v>2018</v>
      </c>
    </row>
    <row r="24" spans="1:30" ht="15" customHeight="1" x14ac:dyDescent="0.25">
      <c r="A24" s="49" t="s">
        <v>187</v>
      </c>
      <c r="B24" s="49" t="s">
        <v>186</v>
      </c>
      <c r="C24" s="49" t="s">
        <v>186</v>
      </c>
      <c r="D24" s="49" t="s">
        <v>3622</v>
      </c>
      <c r="E24" s="49" t="s">
        <v>3623</v>
      </c>
      <c r="F24" s="49" t="s">
        <v>3624</v>
      </c>
      <c r="G24" s="49"/>
      <c r="H24" s="49" t="s">
        <v>3353</v>
      </c>
      <c r="I24" s="49" t="s">
        <v>3325</v>
      </c>
      <c r="J24" s="49" t="s">
        <v>3623</v>
      </c>
      <c r="K24" s="49">
        <v>2010</v>
      </c>
      <c r="L24" s="49"/>
      <c r="M24" s="49" t="s">
        <v>3565</v>
      </c>
      <c r="N24" s="49"/>
      <c r="O24" s="49"/>
      <c r="P24" s="49" t="s">
        <v>3522</v>
      </c>
      <c r="Q24" s="49"/>
      <c r="R24" s="49"/>
      <c r="S24" s="49" t="s">
        <v>3523</v>
      </c>
      <c r="T24" s="49"/>
      <c r="U24" s="49" t="s">
        <v>3524</v>
      </c>
      <c r="V24" s="49" t="s">
        <v>3546</v>
      </c>
      <c r="W24" s="49" t="s">
        <v>3525</v>
      </c>
      <c r="X24" s="49" t="s">
        <v>3625</v>
      </c>
      <c r="Y24" s="49" t="s">
        <v>3626</v>
      </c>
      <c r="Z24" s="49"/>
      <c r="AA24" s="49" t="s">
        <v>3527</v>
      </c>
      <c r="AB24" s="49">
        <v>2010</v>
      </c>
      <c r="AC24" s="49">
        <v>2013</v>
      </c>
      <c r="AD24" s="49">
        <v>2018</v>
      </c>
    </row>
    <row r="25" spans="1:30" ht="15" customHeight="1" x14ac:dyDescent="0.25">
      <c r="A25" s="49" t="s">
        <v>88</v>
      </c>
      <c r="B25" s="49" t="s">
        <v>3627</v>
      </c>
      <c r="C25" s="49" t="s">
        <v>3398</v>
      </c>
      <c r="D25" s="49" t="s">
        <v>3628</v>
      </c>
      <c r="E25" s="49" t="s">
        <v>3629</v>
      </c>
      <c r="F25" s="49" t="s">
        <v>3630</v>
      </c>
      <c r="G25" s="49"/>
      <c r="H25" s="49" t="s">
        <v>3339</v>
      </c>
      <c r="I25" s="49" t="s">
        <v>3325</v>
      </c>
      <c r="J25" s="49" t="s">
        <v>3629</v>
      </c>
      <c r="K25" s="49">
        <v>2012</v>
      </c>
      <c r="L25" s="49"/>
      <c r="M25" s="49" t="s">
        <v>3521</v>
      </c>
      <c r="N25" s="49"/>
      <c r="O25" s="49"/>
      <c r="P25" s="49" t="s">
        <v>3553</v>
      </c>
      <c r="Q25" s="49"/>
      <c r="R25" s="49"/>
      <c r="S25" s="49" t="s">
        <v>3523</v>
      </c>
      <c r="T25" s="49"/>
      <c r="U25" s="49" t="s">
        <v>3524</v>
      </c>
      <c r="V25" s="49" t="s">
        <v>3536</v>
      </c>
      <c r="W25" s="49" t="s">
        <v>3525</v>
      </c>
      <c r="X25" s="49" t="s">
        <v>3526</v>
      </c>
      <c r="Y25" s="49"/>
      <c r="Z25" s="49"/>
      <c r="AA25" s="49"/>
      <c r="AB25" s="49"/>
      <c r="AC25" s="49">
        <v>1998</v>
      </c>
      <c r="AD25" s="49">
        <v>2015</v>
      </c>
    </row>
    <row r="26" spans="1:30" ht="15" customHeight="1" x14ac:dyDescent="0.25">
      <c r="A26" s="49" t="s">
        <v>251</v>
      </c>
      <c r="B26" s="49" t="s">
        <v>250</v>
      </c>
      <c r="C26" s="49" t="s">
        <v>250</v>
      </c>
      <c r="D26" s="49" t="s">
        <v>250</v>
      </c>
      <c r="E26" s="49" t="s">
        <v>3631</v>
      </c>
      <c r="F26" s="49" t="s">
        <v>3632</v>
      </c>
      <c r="G26" s="49"/>
      <c r="H26" s="49" t="s">
        <v>3314</v>
      </c>
      <c r="I26" s="49" t="s">
        <v>3386</v>
      </c>
      <c r="J26" s="49" t="s">
        <v>3631</v>
      </c>
      <c r="K26" s="49" t="s">
        <v>3552</v>
      </c>
      <c r="L26" s="49">
        <v>2015</v>
      </c>
      <c r="M26" s="49" t="s">
        <v>3521</v>
      </c>
      <c r="N26" s="49" t="s">
        <v>3545</v>
      </c>
      <c r="O26" s="49"/>
      <c r="P26" s="49" t="s">
        <v>3522</v>
      </c>
      <c r="Q26" s="49"/>
      <c r="R26" s="49"/>
      <c r="S26" s="49" t="s">
        <v>3523</v>
      </c>
      <c r="T26" s="49" t="s">
        <v>3535</v>
      </c>
      <c r="U26" s="49" t="s">
        <v>3554</v>
      </c>
      <c r="V26" s="49" t="s">
        <v>3536</v>
      </c>
      <c r="W26" s="49" t="s">
        <v>3525</v>
      </c>
      <c r="X26" s="49">
        <v>2013</v>
      </c>
      <c r="Y26" s="49" t="s">
        <v>3633</v>
      </c>
      <c r="Z26" s="49" t="s">
        <v>3634</v>
      </c>
      <c r="AA26" s="49" t="s">
        <v>3527</v>
      </c>
      <c r="AB26" s="49"/>
      <c r="AC26" s="49">
        <v>2011</v>
      </c>
      <c r="AD26" s="49">
        <v>2018</v>
      </c>
    </row>
    <row r="27" spans="1:30" ht="15" customHeight="1" x14ac:dyDescent="0.25">
      <c r="A27" s="49" t="s">
        <v>155</v>
      </c>
      <c r="B27" s="49" t="s">
        <v>154</v>
      </c>
      <c r="C27" s="49" t="s">
        <v>154</v>
      </c>
      <c r="D27" s="49" t="s">
        <v>3635</v>
      </c>
      <c r="E27" s="49" t="s">
        <v>3636</v>
      </c>
      <c r="F27" s="49" t="s">
        <v>3637</v>
      </c>
      <c r="G27" s="49" t="s">
        <v>3638</v>
      </c>
      <c r="H27" s="49" t="s">
        <v>3314</v>
      </c>
      <c r="I27" s="49" t="s">
        <v>3386</v>
      </c>
      <c r="J27" s="49" t="s">
        <v>3636</v>
      </c>
      <c r="K27" s="49" t="s">
        <v>3552</v>
      </c>
      <c r="L27" s="49">
        <v>2014</v>
      </c>
      <c r="M27" s="49" t="s">
        <v>3521</v>
      </c>
      <c r="N27" s="49" t="s">
        <v>3545</v>
      </c>
      <c r="O27" s="49"/>
      <c r="P27" s="49" t="s">
        <v>3553</v>
      </c>
      <c r="Q27" s="49"/>
      <c r="R27" s="49"/>
      <c r="S27" s="49" t="s">
        <v>3523</v>
      </c>
      <c r="T27" s="49" t="s">
        <v>3535</v>
      </c>
      <c r="U27" s="49" t="s">
        <v>3524</v>
      </c>
      <c r="V27" s="49" t="s">
        <v>3536</v>
      </c>
      <c r="W27" s="49" t="s">
        <v>3571</v>
      </c>
      <c r="X27" s="49">
        <v>2019</v>
      </c>
      <c r="Y27" s="49" t="s">
        <v>3616</v>
      </c>
      <c r="Z27" s="49" t="s">
        <v>3639</v>
      </c>
      <c r="AA27" s="49" t="s">
        <v>3527</v>
      </c>
      <c r="AB27" s="49"/>
      <c r="AC27" s="49">
        <v>2014</v>
      </c>
      <c r="AD27" s="49">
        <v>2018</v>
      </c>
    </row>
    <row r="28" spans="1:30" ht="15" customHeight="1" x14ac:dyDescent="0.25">
      <c r="A28" s="49" t="s">
        <v>3400</v>
      </c>
      <c r="B28" s="49" t="s">
        <v>3399</v>
      </c>
      <c r="C28" s="49" t="s">
        <v>3399</v>
      </c>
      <c r="D28" s="49" t="s">
        <v>3399</v>
      </c>
      <c r="E28" s="49" t="s">
        <v>3640</v>
      </c>
      <c r="F28" s="49" t="s">
        <v>3641</v>
      </c>
      <c r="G28" s="49"/>
      <c r="H28" s="49" t="s">
        <v>3339</v>
      </c>
      <c r="I28" s="49" t="s">
        <v>3386</v>
      </c>
      <c r="J28" s="49" t="s">
        <v>3640</v>
      </c>
      <c r="K28" s="49">
        <v>2000</v>
      </c>
      <c r="L28" s="49"/>
      <c r="M28" s="49" t="s">
        <v>3521</v>
      </c>
      <c r="N28" s="49" t="s">
        <v>3545</v>
      </c>
      <c r="O28" s="49"/>
      <c r="P28" s="49" t="s">
        <v>3522</v>
      </c>
      <c r="Q28" s="49"/>
      <c r="R28" s="49"/>
      <c r="S28" s="49" t="s">
        <v>3523</v>
      </c>
      <c r="T28" s="49" t="s">
        <v>3535</v>
      </c>
      <c r="U28" s="49" t="s">
        <v>3524</v>
      </c>
      <c r="V28" s="49" t="s">
        <v>3546</v>
      </c>
      <c r="W28" s="49" t="s">
        <v>3525</v>
      </c>
      <c r="X28" s="49" t="s">
        <v>3526</v>
      </c>
      <c r="Y28" s="49" t="s">
        <v>3642</v>
      </c>
      <c r="Z28" s="49" t="s">
        <v>3643</v>
      </c>
      <c r="AA28" s="49"/>
      <c r="AB28" s="49">
        <v>2011</v>
      </c>
      <c r="AC28" s="49">
        <v>1992</v>
      </c>
      <c r="AD28" s="49">
        <v>2018</v>
      </c>
    </row>
    <row r="29" spans="1:30" ht="15" customHeight="1" x14ac:dyDescent="0.25">
      <c r="A29" s="49" t="s">
        <v>3402</v>
      </c>
      <c r="B29" s="49" t="s">
        <v>3401</v>
      </c>
      <c r="C29" s="49" t="s">
        <v>3401</v>
      </c>
      <c r="D29" s="49" t="s">
        <v>3644</v>
      </c>
      <c r="E29" s="49" t="s">
        <v>3645</v>
      </c>
      <c r="F29" s="49" t="s">
        <v>3646</v>
      </c>
      <c r="G29" s="49"/>
      <c r="H29" s="49" t="s">
        <v>3361</v>
      </c>
      <c r="I29" s="49" t="s">
        <v>3325</v>
      </c>
      <c r="J29" s="49" t="s">
        <v>3645</v>
      </c>
      <c r="K29" s="49">
        <v>2013</v>
      </c>
      <c r="L29" s="49"/>
      <c r="M29" s="49" t="s">
        <v>3521</v>
      </c>
      <c r="N29" s="49"/>
      <c r="O29" s="49"/>
      <c r="P29" s="49" t="s">
        <v>3553</v>
      </c>
      <c r="Q29" s="49"/>
      <c r="R29" s="49"/>
      <c r="S29" s="49" t="s">
        <v>3523</v>
      </c>
      <c r="T29" s="49"/>
      <c r="U29" s="49" t="s">
        <v>3524</v>
      </c>
      <c r="V29" s="49"/>
      <c r="W29" s="49"/>
      <c r="X29" s="49">
        <v>2016</v>
      </c>
      <c r="Y29" s="49"/>
      <c r="Z29" s="49"/>
      <c r="AA29" s="49" t="s">
        <v>3527</v>
      </c>
      <c r="AB29" s="49"/>
      <c r="AC29" s="49"/>
      <c r="AD29" s="49">
        <v>2018</v>
      </c>
    </row>
    <row r="30" spans="1:30" ht="15" customHeight="1" x14ac:dyDescent="0.25">
      <c r="A30" s="49" t="s">
        <v>277</v>
      </c>
      <c r="B30" s="49" t="s">
        <v>276</v>
      </c>
      <c r="C30" s="49" t="s">
        <v>276</v>
      </c>
      <c r="D30" s="49" t="s">
        <v>3647</v>
      </c>
      <c r="E30" s="49" t="s">
        <v>3648</v>
      </c>
      <c r="F30" s="49" t="s">
        <v>3649</v>
      </c>
      <c r="G30" s="49"/>
      <c r="H30" s="49" t="s">
        <v>3339</v>
      </c>
      <c r="I30" s="49" t="s">
        <v>3351</v>
      </c>
      <c r="J30" s="49" t="s">
        <v>3648</v>
      </c>
      <c r="K30" s="49">
        <v>1990</v>
      </c>
      <c r="L30" s="49"/>
      <c r="M30" s="49" t="s">
        <v>3521</v>
      </c>
      <c r="N30" s="49" t="s">
        <v>3545</v>
      </c>
      <c r="O30" s="49" t="s">
        <v>3534</v>
      </c>
      <c r="P30" s="49" t="s">
        <v>3522</v>
      </c>
      <c r="Q30" s="49"/>
      <c r="R30" s="49"/>
      <c r="S30" s="49" t="s">
        <v>3523</v>
      </c>
      <c r="T30" s="49" t="s">
        <v>3535</v>
      </c>
      <c r="U30" s="49" t="s">
        <v>3524</v>
      </c>
      <c r="V30" s="49"/>
      <c r="W30" s="49" t="s">
        <v>3525</v>
      </c>
      <c r="X30" s="49">
        <v>2012</v>
      </c>
      <c r="Y30" s="49" t="s">
        <v>3650</v>
      </c>
      <c r="Z30" s="49" t="s">
        <v>3573</v>
      </c>
      <c r="AA30" s="49"/>
      <c r="AB30" s="49">
        <v>2013</v>
      </c>
      <c r="AC30" s="49">
        <v>2010</v>
      </c>
      <c r="AD30" s="49">
        <v>2018</v>
      </c>
    </row>
    <row r="31" spans="1:30" ht="15" customHeight="1" x14ac:dyDescent="0.25">
      <c r="A31" s="49" t="s">
        <v>217</v>
      </c>
      <c r="B31" s="49" t="s">
        <v>216</v>
      </c>
      <c r="C31" s="49" t="s">
        <v>216</v>
      </c>
      <c r="D31" s="49" t="s">
        <v>3651</v>
      </c>
      <c r="E31" s="49" t="s">
        <v>3652</v>
      </c>
      <c r="F31" s="49" t="s">
        <v>3653</v>
      </c>
      <c r="G31" s="49"/>
      <c r="H31" s="49" t="s">
        <v>3339</v>
      </c>
      <c r="I31" s="49" t="s">
        <v>3386</v>
      </c>
      <c r="J31" s="49" t="s">
        <v>3652</v>
      </c>
      <c r="K31" s="49" t="s">
        <v>3552</v>
      </c>
      <c r="L31" s="49">
        <v>2010</v>
      </c>
      <c r="M31" s="49" t="s">
        <v>3521</v>
      </c>
      <c r="N31" s="49" t="s">
        <v>3545</v>
      </c>
      <c r="O31" s="49"/>
      <c r="P31" s="49" t="s">
        <v>3553</v>
      </c>
      <c r="Q31" s="49"/>
      <c r="R31" s="49"/>
      <c r="S31" s="49" t="s">
        <v>3523</v>
      </c>
      <c r="T31" s="49" t="s">
        <v>3535</v>
      </c>
      <c r="U31" s="49" t="s">
        <v>3554</v>
      </c>
      <c r="V31" s="49" t="s">
        <v>3536</v>
      </c>
      <c r="W31" s="49" t="s">
        <v>3590</v>
      </c>
      <c r="X31" s="49" t="s">
        <v>3526</v>
      </c>
      <c r="Y31" s="49" t="s">
        <v>3654</v>
      </c>
      <c r="Z31" s="49" t="s">
        <v>3573</v>
      </c>
      <c r="AA31" s="49" t="s">
        <v>3527</v>
      </c>
      <c r="AB31" s="49">
        <v>2006</v>
      </c>
      <c r="AC31" s="49">
        <v>2013</v>
      </c>
      <c r="AD31" s="49">
        <v>2018</v>
      </c>
    </row>
    <row r="32" spans="1:30" ht="15" customHeight="1" x14ac:dyDescent="0.25">
      <c r="A32" s="49" t="s">
        <v>86</v>
      </c>
      <c r="B32" s="49" t="s">
        <v>85</v>
      </c>
      <c r="C32" s="49" t="s">
        <v>85</v>
      </c>
      <c r="D32" s="49" t="s">
        <v>85</v>
      </c>
      <c r="E32" s="49" t="s">
        <v>3655</v>
      </c>
      <c r="F32" s="49" t="s">
        <v>3656</v>
      </c>
      <c r="G32" s="49"/>
      <c r="H32" s="49" t="s">
        <v>3339</v>
      </c>
      <c r="I32" s="49" t="s">
        <v>3325</v>
      </c>
      <c r="J32" s="49" t="s">
        <v>3655</v>
      </c>
      <c r="K32" s="49">
        <v>2010</v>
      </c>
      <c r="L32" s="49"/>
      <c r="M32" s="49" t="s">
        <v>3521</v>
      </c>
      <c r="N32" s="49"/>
      <c r="O32" s="49"/>
      <c r="P32" s="49" t="s">
        <v>3553</v>
      </c>
      <c r="Q32" s="49"/>
      <c r="R32" s="49"/>
      <c r="S32" s="49" t="s">
        <v>3523</v>
      </c>
      <c r="T32" s="49"/>
      <c r="U32" s="49" t="s">
        <v>3524</v>
      </c>
      <c r="V32" s="49" t="s">
        <v>3546</v>
      </c>
      <c r="W32" s="49" t="s">
        <v>3525</v>
      </c>
      <c r="X32" s="49" t="s">
        <v>3526</v>
      </c>
      <c r="Y32" s="49" t="s">
        <v>3657</v>
      </c>
      <c r="Z32" s="49"/>
      <c r="AA32" s="49" t="s">
        <v>3527</v>
      </c>
      <c r="AB32" s="49"/>
      <c r="AC32" s="49">
        <v>1997</v>
      </c>
      <c r="AD32" s="49">
        <v>2018</v>
      </c>
    </row>
    <row r="33" spans="1:30" ht="15" customHeight="1" x14ac:dyDescent="0.25">
      <c r="A33" s="49" t="s">
        <v>100</v>
      </c>
      <c r="B33" s="49" t="s">
        <v>3658</v>
      </c>
      <c r="C33" s="49" t="s">
        <v>99</v>
      </c>
      <c r="D33" s="49" t="s">
        <v>99</v>
      </c>
      <c r="E33" s="49" t="s">
        <v>3659</v>
      </c>
      <c r="F33" s="49" t="s">
        <v>3660</v>
      </c>
      <c r="G33" s="49"/>
      <c r="H33" s="49" t="s">
        <v>3306</v>
      </c>
      <c r="I33" s="49" t="s">
        <v>3325</v>
      </c>
      <c r="J33" s="49" t="s">
        <v>3659</v>
      </c>
      <c r="K33" s="49">
        <v>2010</v>
      </c>
      <c r="L33" s="49"/>
      <c r="M33" s="49" t="s">
        <v>3565</v>
      </c>
      <c r="N33" s="49"/>
      <c r="O33" s="49"/>
      <c r="P33" s="49" t="s">
        <v>3553</v>
      </c>
      <c r="Q33" s="49"/>
      <c r="R33" s="49"/>
      <c r="S33" s="49" t="s">
        <v>3523</v>
      </c>
      <c r="T33" s="49"/>
      <c r="U33" s="49" t="s">
        <v>3554</v>
      </c>
      <c r="V33" s="49"/>
      <c r="W33" s="49" t="s">
        <v>3525</v>
      </c>
      <c r="X33" s="49">
        <v>2011</v>
      </c>
      <c r="Y33" s="49"/>
      <c r="Z33" s="49"/>
      <c r="AA33" s="49" t="s">
        <v>3527</v>
      </c>
      <c r="AB33" s="49"/>
      <c r="AC33" s="49"/>
      <c r="AD33" s="49">
        <v>2018</v>
      </c>
    </row>
    <row r="34" spans="1:30" ht="15" customHeight="1" x14ac:dyDescent="0.25">
      <c r="A34" s="49" t="s">
        <v>75</v>
      </c>
      <c r="B34" s="49" t="s">
        <v>74</v>
      </c>
      <c r="C34" s="49" t="s">
        <v>74</v>
      </c>
      <c r="D34" s="49" t="s">
        <v>3661</v>
      </c>
      <c r="E34" s="49" t="s">
        <v>3662</v>
      </c>
      <c r="F34" s="49" t="s">
        <v>3663</v>
      </c>
      <c r="G34" s="49"/>
      <c r="H34" s="49" t="s">
        <v>3377</v>
      </c>
      <c r="I34" s="49" t="s">
        <v>3351</v>
      </c>
      <c r="J34" s="49" t="s">
        <v>3662</v>
      </c>
      <c r="K34" s="49">
        <v>2000</v>
      </c>
      <c r="L34" s="49"/>
      <c r="M34" s="49" t="s">
        <v>3521</v>
      </c>
      <c r="N34" s="49" t="s">
        <v>3336</v>
      </c>
      <c r="O34" s="49"/>
      <c r="P34" s="49" t="s">
        <v>3522</v>
      </c>
      <c r="Q34" s="49"/>
      <c r="R34" s="49"/>
      <c r="S34" s="49" t="s">
        <v>3523</v>
      </c>
      <c r="T34" s="49" t="s">
        <v>3535</v>
      </c>
      <c r="U34" s="49"/>
      <c r="V34" s="49" t="s">
        <v>3536</v>
      </c>
      <c r="W34" s="49" t="s">
        <v>3525</v>
      </c>
      <c r="X34" s="49">
        <v>2017</v>
      </c>
      <c r="Y34" s="49" t="s">
        <v>3664</v>
      </c>
      <c r="Z34" s="49" t="s">
        <v>3639</v>
      </c>
      <c r="AA34" s="49"/>
      <c r="AB34" s="49" t="s">
        <v>3665</v>
      </c>
      <c r="AC34" s="49"/>
      <c r="AD34" s="49">
        <v>2012</v>
      </c>
    </row>
    <row r="35" spans="1:30" ht="15" customHeight="1" x14ac:dyDescent="0.25">
      <c r="A35" s="49" t="s">
        <v>98</v>
      </c>
      <c r="B35" s="49" t="s">
        <v>97</v>
      </c>
      <c r="C35" s="49" t="s">
        <v>97</v>
      </c>
      <c r="D35" s="49" t="s">
        <v>3666</v>
      </c>
      <c r="E35" s="49" t="s">
        <v>3667</v>
      </c>
      <c r="F35" s="49" t="s">
        <v>3668</v>
      </c>
      <c r="G35" s="49"/>
      <c r="H35" s="49" t="s">
        <v>3381</v>
      </c>
      <c r="I35" s="49" t="s">
        <v>3386</v>
      </c>
      <c r="J35" s="49" t="s">
        <v>3667</v>
      </c>
      <c r="K35" s="49">
        <v>2016</v>
      </c>
      <c r="L35" s="49"/>
      <c r="M35" s="49" t="s">
        <v>3521</v>
      </c>
      <c r="N35" s="49" t="s">
        <v>3545</v>
      </c>
      <c r="O35" s="49"/>
      <c r="P35" s="49" t="s">
        <v>3522</v>
      </c>
      <c r="Q35" s="49"/>
      <c r="R35" s="49"/>
      <c r="S35" s="49" t="s">
        <v>3523</v>
      </c>
      <c r="T35" s="49" t="s">
        <v>3535</v>
      </c>
      <c r="U35" s="49" t="s">
        <v>3524</v>
      </c>
      <c r="V35" s="49" t="s">
        <v>3546</v>
      </c>
      <c r="W35" s="49" t="s">
        <v>3525</v>
      </c>
      <c r="X35" s="49">
        <v>2011</v>
      </c>
      <c r="Y35" s="49" t="s">
        <v>3669</v>
      </c>
      <c r="Z35" s="49" t="s">
        <v>3670</v>
      </c>
      <c r="AA35" s="49"/>
      <c r="AB35" s="49">
        <v>2015</v>
      </c>
      <c r="AC35" s="49">
        <v>2013</v>
      </c>
      <c r="AD35" s="49">
        <v>2018</v>
      </c>
    </row>
    <row r="36" spans="1:30" ht="15" customHeight="1" x14ac:dyDescent="0.25">
      <c r="A36" s="49" t="s">
        <v>323</v>
      </c>
      <c r="B36" s="49" t="s">
        <v>322</v>
      </c>
      <c r="C36" s="49" t="s">
        <v>322</v>
      </c>
      <c r="D36" s="49" t="s">
        <v>322</v>
      </c>
      <c r="E36" s="49" t="s">
        <v>3671</v>
      </c>
      <c r="F36" s="49" t="s">
        <v>3672</v>
      </c>
      <c r="G36" s="49"/>
      <c r="H36" s="49" t="s">
        <v>3381</v>
      </c>
      <c r="I36" s="49" t="s">
        <v>3349</v>
      </c>
      <c r="J36" s="49" t="s">
        <v>3671</v>
      </c>
      <c r="K36" s="49">
        <v>2005</v>
      </c>
      <c r="L36" s="49"/>
      <c r="M36" s="49" t="s">
        <v>3521</v>
      </c>
      <c r="N36" s="49" t="s">
        <v>3336</v>
      </c>
      <c r="O36" s="49" t="s">
        <v>3534</v>
      </c>
      <c r="P36" s="49" t="s">
        <v>3522</v>
      </c>
      <c r="Q36" s="49"/>
      <c r="R36" s="49"/>
      <c r="S36" s="49" t="s">
        <v>3673</v>
      </c>
      <c r="T36" s="49" t="s">
        <v>3535</v>
      </c>
      <c r="U36" s="49" t="s">
        <v>3524</v>
      </c>
      <c r="V36" s="49" t="s">
        <v>3546</v>
      </c>
      <c r="W36" s="49" t="s">
        <v>3525</v>
      </c>
      <c r="X36" s="49">
        <v>2003</v>
      </c>
      <c r="Y36" s="49" t="s">
        <v>3674</v>
      </c>
      <c r="Z36" s="49" t="s">
        <v>3675</v>
      </c>
      <c r="AA36" s="49"/>
      <c r="AB36" s="49"/>
      <c r="AC36" s="49">
        <v>1993</v>
      </c>
      <c r="AD36" s="49">
        <v>2017</v>
      </c>
    </row>
    <row r="37" spans="1:30" ht="15" customHeight="1" x14ac:dyDescent="0.25">
      <c r="A37" s="49" t="s">
        <v>49</v>
      </c>
      <c r="B37" s="49" t="s">
        <v>48</v>
      </c>
      <c r="C37" s="49" t="s">
        <v>48</v>
      </c>
      <c r="D37" s="49" t="s">
        <v>48</v>
      </c>
      <c r="E37" s="49" t="s">
        <v>3676</v>
      </c>
      <c r="F37" s="49" t="s">
        <v>3677</v>
      </c>
      <c r="G37" s="49" t="s">
        <v>3678</v>
      </c>
      <c r="H37" s="49" t="s">
        <v>3361</v>
      </c>
      <c r="I37" s="49" t="s">
        <v>3325</v>
      </c>
      <c r="J37" s="49" t="s">
        <v>3676</v>
      </c>
      <c r="K37" s="49" t="s">
        <v>3552</v>
      </c>
      <c r="L37" s="49">
        <v>2015</v>
      </c>
      <c r="M37" s="49" t="s">
        <v>3521</v>
      </c>
      <c r="N37" s="49"/>
      <c r="O37" s="49"/>
      <c r="P37" s="49" t="s">
        <v>3553</v>
      </c>
      <c r="Q37" s="49"/>
      <c r="R37" s="49"/>
      <c r="S37" s="49" t="s">
        <v>3523</v>
      </c>
      <c r="T37" s="49"/>
      <c r="U37" s="49" t="s">
        <v>3524</v>
      </c>
      <c r="V37" s="49" t="s">
        <v>3536</v>
      </c>
      <c r="W37" s="49" t="s">
        <v>3590</v>
      </c>
      <c r="X37" s="49">
        <v>2016</v>
      </c>
      <c r="Y37" s="49"/>
      <c r="Z37" s="49" t="s">
        <v>3679</v>
      </c>
      <c r="AA37" s="49" t="s">
        <v>3527</v>
      </c>
      <c r="AB37" s="49">
        <v>2016</v>
      </c>
      <c r="AC37" s="49">
        <v>2014</v>
      </c>
      <c r="AD37" s="49">
        <v>2018</v>
      </c>
    </row>
    <row r="38" spans="1:30" ht="15" customHeight="1" x14ac:dyDescent="0.25">
      <c r="A38" s="49" t="s">
        <v>3303</v>
      </c>
      <c r="B38" s="49" t="s">
        <v>3302</v>
      </c>
      <c r="C38" s="49" t="s">
        <v>3302</v>
      </c>
      <c r="D38" s="49" t="s">
        <v>3302</v>
      </c>
      <c r="E38" s="49" t="s">
        <v>3680</v>
      </c>
      <c r="F38" s="49"/>
      <c r="G38" s="49" t="s">
        <v>3681</v>
      </c>
      <c r="H38" s="49"/>
      <c r="I38" s="49"/>
      <c r="J38" s="49" t="s">
        <v>3680</v>
      </c>
      <c r="K38" s="49"/>
      <c r="L38" s="49"/>
      <c r="M38" s="49"/>
      <c r="N38" s="49"/>
      <c r="O38" s="49"/>
      <c r="P38" s="49"/>
      <c r="Q38" s="49"/>
      <c r="R38" s="49"/>
      <c r="S38" s="49"/>
      <c r="T38" s="49"/>
      <c r="U38" s="49"/>
      <c r="V38" s="49"/>
      <c r="W38" s="49"/>
      <c r="X38" s="49"/>
      <c r="Y38" s="49"/>
      <c r="Z38" s="49"/>
      <c r="AA38" s="49"/>
      <c r="AB38" s="49"/>
      <c r="AC38" s="49"/>
      <c r="AD38" s="49"/>
    </row>
    <row r="39" spans="1:30" ht="15" customHeight="1" x14ac:dyDescent="0.25">
      <c r="A39" s="49" t="s">
        <v>37</v>
      </c>
      <c r="B39" s="49" t="s">
        <v>36</v>
      </c>
      <c r="C39" s="49" t="s">
        <v>36</v>
      </c>
      <c r="D39" s="49" t="s">
        <v>36</v>
      </c>
      <c r="E39" s="49" t="s">
        <v>3682</v>
      </c>
      <c r="F39" s="49" t="s">
        <v>3683</v>
      </c>
      <c r="G39" s="49"/>
      <c r="H39" s="49" t="s">
        <v>3314</v>
      </c>
      <c r="I39" s="49" t="s">
        <v>3325</v>
      </c>
      <c r="J39" s="49" t="s">
        <v>3682</v>
      </c>
      <c r="K39" s="49" t="s">
        <v>3552</v>
      </c>
      <c r="L39" s="49">
        <v>2015</v>
      </c>
      <c r="M39" s="49" t="s">
        <v>3521</v>
      </c>
      <c r="N39" s="49"/>
      <c r="O39" s="49"/>
      <c r="P39" s="49" t="s">
        <v>3553</v>
      </c>
      <c r="Q39" s="49"/>
      <c r="R39" s="49"/>
      <c r="S39" s="49" t="s">
        <v>3523</v>
      </c>
      <c r="T39" s="49"/>
      <c r="U39" s="49" t="s">
        <v>3554</v>
      </c>
      <c r="V39" s="49" t="s">
        <v>3536</v>
      </c>
      <c r="W39" s="49" t="s">
        <v>3571</v>
      </c>
      <c r="X39" s="49" t="s">
        <v>3684</v>
      </c>
      <c r="Y39" s="49"/>
      <c r="Z39" s="49" t="s">
        <v>3591</v>
      </c>
      <c r="AA39" s="49" t="s">
        <v>3527</v>
      </c>
      <c r="AB39" s="49">
        <v>2010</v>
      </c>
      <c r="AC39" s="49">
        <v>2013</v>
      </c>
      <c r="AD39" s="49">
        <v>2018</v>
      </c>
    </row>
    <row r="40" spans="1:30" ht="15" customHeight="1" x14ac:dyDescent="0.25">
      <c r="A40" s="49" t="s">
        <v>3408</v>
      </c>
      <c r="B40" s="49" t="s">
        <v>3407</v>
      </c>
      <c r="C40" s="49" t="s">
        <v>3407</v>
      </c>
      <c r="D40" s="49" t="s">
        <v>3407</v>
      </c>
      <c r="E40" s="49"/>
      <c r="F40" s="49" t="s">
        <v>3685</v>
      </c>
      <c r="G40" s="49"/>
      <c r="H40" s="49" t="s">
        <v>3314</v>
      </c>
      <c r="I40" s="49" t="s">
        <v>3325</v>
      </c>
      <c r="J40" s="49" t="s">
        <v>3686</v>
      </c>
      <c r="K40" s="49"/>
      <c r="L40" s="49"/>
      <c r="M40" s="49"/>
      <c r="N40" s="49"/>
      <c r="O40" s="49"/>
      <c r="P40" s="49"/>
      <c r="Q40" s="49"/>
      <c r="R40" s="49"/>
      <c r="S40" s="49"/>
      <c r="T40" s="49"/>
      <c r="U40" s="49"/>
      <c r="V40" s="49"/>
      <c r="W40" s="49"/>
      <c r="X40" s="49" t="s">
        <v>3687</v>
      </c>
      <c r="Y40" s="49"/>
      <c r="Z40" s="49"/>
      <c r="AA40" s="49" t="s">
        <v>3688</v>
      </c>
      <c r="AB40" s="49"/>
      <c r="AC40" s="49"/>
      <c r="AD40" s="49"/>
    </row>
    <row r="41" spans="1:30" ht="15" customHeight="1" x14ac:dyDescent="0.25">
      <c r="A41" s="49" t="s">
        <v>77</v>
      </c>
      <c r="B41" s="49" t="s">
        <v>76</v>
      </c>
      <c r="C41" s="49" t="s">
        <v>76</v>
      </c>
      <c r="D41" s="49" t="s">
        <v>3689</v>
      </c>
      <c r="E41" s="49" t="s">
        <v>3690</v>
      </c>
      <c r="F41" s="49" t="s">
        <v>3691</v>
      </c>
      <c r="G41" s="49"/>
      <c r="H41" s="49" t="s">
        <v>3339</v>
      </c>
      <c r="I41" s="49" t="s">
        <v>3325</v>
      </c>
      <c r="J41" s="49" t="s">
        <v>3690</v>
      </c>
      <c r="K41" s="49" t="s">
        <v>3552</v>
      </c>
      <c r="L41" s="49">
        <v>2018</v>
      </c>
      <c r="M41" s="49" t="s">
        <v>3521</v>
      </c>
      <c r="N41" s="49" t="s">
        <v>3545</v>
      </c>
      <c r="O41" s="49"/>
      <c r="P41" s="49" t="s">
        <v>3553</v>
      </c>
      <c r="Q41" s="49"/>
      <c r="R41" s="49"/>
      <c r="S41" s="49" t="s">
        <v>3523</v>
      </c>
      <c r="T41" s="49"/>
      <c r="U41" s="49" t="s">
        <v>3524</v>
      </c>
      <c r="V41" s="49"/>
      <c r="W41" s="49" t="s">
        <v>3590</v>
      </c>
      <c r="X41" s="49">
        <v>2017</v>
      </c>
      <c r="Y41" s="49"/>
      <c r="Z41" s="49" t="s">
        <v>3639</v>
      </c>
      <c r="AA41" s="49" t="s">
        <v>3527</v>
      </c>
      <c r="AB41" s="49">
        <v>2007</v>
      </c>
      <c r="AC41" s="49">
        <v>2013</v>
      </c>
      <c r="AD41" s="49">
        <v>2018</v>
      </c>
    </row>
    <row r="42" spans="1:30" ht="15" customHeight="1" x14ac:dyDescent="0.25">
      <c r="A42" s="49" t="s">
        <v>189</v>
      </c>
      <c r="B42" s="49" t="s">
        <v>188</v>
      </c>
      <c r="C42" s="49" t="s">
        <v>188</v>
      </c>
      <c r="D42" s="49" t="s">
        <v>3692</v>
      </c>
      <c r="E42" s="49" t="s">
        <v>3693</v>
      </c>
      <c r="F42" s="49" t="s">
        <v>3694</v>
      </c>
      <c r="G42" s="50" t="s">
        <v>3695</v>
      </c>
      <c r="H42" s="49" t="s">
        <v>3306</v>
      </c>
      <c r="I42" s="49" t="s">
        <v>3386</v>
      </c>
      <c r="J42" s="49" t="s">
        <v>3693</v>
      </c>
      <c r="K42" s="49">
        <v>2015</v>
      </c>
      <c r="L42" s="49"/>
      <c r="M42" s="49" t="s">
        <v>3565</v>
      </c>
      <c r="N42" s="49" t="s">
        <v>3545</v>
      </c>
      <c r="O42" s="49"/>
      <c r="P42" s="49" t="s">
        <v>3553</v>
      </c>
      <c r="Q42" s="49"/>
      <c r="R42" s="49"/>
      <c r="S42" s="49" t="s">
        <v>3523</v>
      </c>
      <c r="T42" s="49" t="s">
        <v>3696</v>
      </c>
      <c r="U42" s="49" t="s">
        <v>3524</v>
      </c>
      <c r="V42" s="49" t="s">
        <v>3536</v>
      </c>
      <c r="W42" s="49" t="s">
        <v>3571</v>
      </c>
      <c r="X42" s="49" t="s">
        <v>3526</v>
      </c>
      <c r="Y42" s="49" t="s">
        <v>3697</v>
      </c>
      <c r="Z42" s="49" t="s">
        <v>3698</v>
      </c>
      <c r="AA42" s="49"/>
      <c r="AB42" s="49">
        <v>2016</v>
      </c>
      <c r="AC42" s="49">
        <v>2007</v>
      </c>
      <c r="AD42" s="49">
        <v>2018</v>
      </c>
    </row>
    <row r="43" spans="1:30" ht="15" customHeight="1" x14ac:dyDescent="0.25">
      <c r="A43" s="49" t="s">
        <v>241</v>
      </c>
      <c r="B43" s="49" t="s">
        <v>240</v>
      </c>
      <c r="C43" s="49" t="s">
        <v>240</v>
      </c>
      <c r="D43" s="49" t="s">
        <v>3699</v>
      </c>
      <c r="E43" s="49" t="s">
        <v>3700</v>
      </c>
      <c r="F43" s="49" t="s">
        <v>3608</v>
      </c>
      <c r="G43" s="49"/>
      <c r="H43" s="49" t="s">
        <v>3381</v>
      </c>
      <c r="I43" s="49" t="s">
        <v>3351</v>
      </c>
      <c r="J43" s="49" t="s">
        <v>3700</v>
      </c>
      <c r="K43" s="49">
        <v>2015</v>
      </c>
      <c r="L43" s="49"/>
      <c r="M43" s="49" t="s">
        <v>3521</v>
      </c>
      <c r="N43" s="49" t="s">
        <v>3336</v>
      </c>
      <c r="O43" s="49" t="s">
        <v>3534</v>
      </c>
      <c r="P43" s="49" t="s">
        <v>3553</v>
      </c>
      <c r="Q43" s="49"/>
      <c r="R43" s="49"/>
      <c r="S43" s="49" t="s">
        <v>3523</v>
      </c>
      <c r="T43" s="49" t="s">
        <v>3535</v>
      </c>
      <c r="U43" s="49" t="s">
        <v>3554</v>
      </c>
      <c r="V43" s="49" t="s">
        <v>3546</v>
      </c>
      <c r="W43" s="49" t="s">
        <v>3525</v>
      </c>
      <c r="X43" s="49" t="s">
        <v>3526</v>
      </c>
      <c r="Y43" s="49" t="s">
        <v>3701</v>
      </c>
      <c r="Z43" s="49" t="s">
        <v>3698</v>
      </c>
      <c r="AA43" s="49"/>
      <c r="AB43" s="49" t="s">
        <v>3702</v>
      </c>
      <c r="AC43" s="49">
        <v>1997</v>
      </c>
      <c r="AD43" s="49">
        <v>2018</v>
      </c>
    </row>
    <row r="44" spans="1:30" ht="15" customHeight="1" x14ac:dyDescent="0.25">
      <c r="A44" s="49" t="s">
        <v>327</v>
      </c>
      <c r="B44" s="49" t="s">
        <v>326</v>
      </c>
      <c r="C44" s="49" t="s">
        <v>326</v>
      </c>
      <c r="D44" s="49" t="s">
        <v>3703</v>
      </c>
      <c r="E44" s="49" t="s">
        <v>3704</v>
      </c>
      <c r="F44" s="49" t="s">
        <v>3672</v>
      </c>
      <c r="G44" s="49"/>
      <c r="H44" s="49" t="s">
        <v>3381</v>
      </c>
      <c r="I44" s="49" t="s">
        <v>3351</v>
      </c>
      <c r="J44" s="49" t="s">
        <v>3704</v>
      </c>
      <c r="K44" s="49">
        <v>2016</v>
      </c>
      <c r="L44" s="49"/>
      <c r="M44" s="49" t="s">
        <v>3521</v>
      </c>
      <c r="N44" s="49" t="s">
        <v>3705</v>
      </c>
      <c r="O44" s="49" t="s">
        <v>3534</v>
      </c>
      <c r="P44" s="49" t="s">
        <v>3553</v>
      </c>
      <c r="Q44" s="49"/>
      <c r="R44" s="49"/>
      <c r="S44" s="49" t="s">
        <v>3523</v>
      </c>
      <c r="T44" s="49" t="s">
        <v>3535</v>
      </c>
      <c r="U44" s="49" t="s">
        <v>3554</v>
      </c>
      <c r="V44" s="49"/>
      <c r="W44" s="49" t="s">
        <v>3525</v>
      </c>
      <c r="X44" s="49" t="s">
        <v>3526</v>
      </c>
      <c r="Y44" s="49" t="s">
        <v>3706</v>
      </c>
      <c r="Z44" s="49" t="s">
        <v>3707</v>
      </c>
      <c r="AA44" s="49"/>
      <c r="AB44" s="49"/>
      <c r="AC44" s="49">
        <v>2002</v>
      </c>
      <c r="AD44" s="49">
        <v>2017</v>
      </c>
    </row>
    <row r="45" spans="1:30" ht="15" customHeight="1" x14ac:dyDescent="0.25">
      <c r="A45" s="49" t="s">
        <v>369</v>
      </c>
      <c r="B45" s="49" t="s">
        <v>3708</v>
      </c>
      <c r="C45" s="49" t="s">
        <v>3409</v>
      </c>
      <c r="D45" s="49" t="s">
        <v>368</v>
      </c>
      <c r="E45" s="49" t="s">
        <v>3709</v>
      </c>
      <c r="F45" s="49" t="s">
        <v>3710</v>
      </c>
      <c r="G45" s="49" t="s">
        <v>3711</v>
      </c>
      <c r="H45" s="49" t="s">
        <v>3381</v>
      </c>
      <c r="I45" s="49" t="s">
        <v>3349</v>
      </c>
      <c r="J45" s="49" t="s">
        <v>3712</v>
      </c>
      <c r="K45" s="49">
        <v>2005</v>
      </c>
      <c r="L45" s="49"/>
      <c r="M45" s="49" t="s">
        <v>3521</v>
      </c>
      <c r="N45" s="49" t="s">
        <v>3336</v>
      </c>
      <c r="O45" s="49" t="s">
        <v>3534</v>
      </c>
      <c r="P45" s="49" t="s">
        <v>3522</v>
      </c>
      <c r="Q45" s="49"/>
      <c r="R45" s="49"/>
      <c r="S45" s="49" t="s">
        <v>3523</v>
      </c>
      <c r="T45" s="49" t="s">
        <v>3535</v>
      </c>
      <c r="U45" s="49"/>
      <c r="V45" s="49" t="s">
        <v>3546</v>
      </c>
      <c r="W45" s="49" t="s">
        <v>3525</v>
      </c>
      <c r="X45" s="49"/>
      <c r="Y45" s="49" t="s">
        <v>3713</v>
      </c>
      <c r="Z45" s="49" t="s">
        <v>3714</v>
      </c>
      <c r="AA45" s="49"/>
      <c r="AB45" s="49"/>
      <c r="AC45" s="49"/>
      <c r="AD45" s="49"/>
    </row>
    <row r="46" spans="1:30" ht="15" customHeight="1" x14ac:dyDescent="0.25">
      <c r="A46" s="49" t="s">
        <v>363</v>
      </c>
      <c r="B46" s="49" t="s">
        <v>362</v>
      </c>
      <c r="C46" s="49" t="s">
        <v>3410</v>
      </c>
      <c r="D46" s="49" t="s">
        <v>3715</v>
      </c>
      <c r="E46" s="49" t="s">
        <v>3716</v>
      </c>
      <c r="F46" s="49" t="s">
        <v>3672</v>
      </c>
      <c r="G46" s="49"/>
      <c r="H46" s="49" t="s">
        <v>3381</v>
      </c>
      <c r="I46" s="49" t="s">
        <v>3351</v>
      </c>
      <c r="J46" s="49" t="s">
        <v>3716</v>
      </c>
      <c r="K46" s="49">
        <v>2005</v>
      </c>
      <c r="L46" s="49"/>
      <c r="M46" s="49" t="s">
        <v>3521</v>
      </c>
      <c r="N46" s="49" t="s">
        <v>3705</v>
      </c>
      <c r="O46" s="49" t="s">
        <v>3534</v>
      </c>
      <c r="P46" s="49" t="s">
        <v>3522</v>
      </c>
      <c r="Q46" s="49"/>
      <c r="R46" s="49"/>
      <c r="S46" s="49" t="s">
        <v>3523</v>
      </c>
      <c r="T46" s="49" t="s">
        <v>3535</v>
      </c>
      <c r="U46" s="49" t="s">
        <v>3524</v>
      </c>
      <c r="V46" s="49" t="s">
        <v>3546</v>
      </c>
      <c r="W46" s="49" t="s">
        <v>3525</v>
      </c>
      <c r="X46" s="49" t="s">
        <v>3526</v>
      </c>
      <c r="Y46" s="49" t="s">
        <v>3717</v>
      </c>
      <c r="Z46" s="49" t="s">
        <v>3718</v>
      </c>
      <c r="AA46" s="49"/>
      <c r="AB46" s="49" t="s">
        <v>3702</v>
      </c>
      <c r="AC46" s="49">
        <v>2009</v>
      </c>
      <c r="AD46" s="49">
        <v>2017</v>
      </c>
    </row>
    <row r="47" spans="1:30" ht="15" customHeight="1" x14ac:dyDescent="0.25">
      <c r="A47" s="49" t="s">
        <v>213</v>
      </c>
      <c r="B47" s="49" t="s">
        <v>212</v>
      </c>
      <c r="C47" s="49" t="s">
        <v>212</v>
      </c>
      <c r="D47" s="49" t="s">
        <v>3719</v>
      </c>
      <c r="E47" s="49" t="s">
        <v>3720</v>
      </c>
      <c r="F47" s="49" t="s">
        <v>3721</v>
      </c>
      <c r="G47" s="49"/>
      <c r="H47" s="49" t="s">
        <v>3339</v>
      </c>
      <c r="I47" s="49" t="s">
        <v>3386</v>
      </c>
      <c r="J47" s="49" t="s">
        <v>3720</v>
      </c>
      <c r="K47" s="49">
        <v>2015</v>
      </c>
      <c r="L47" s="49"/>
      <c r="M47" s="49" t="s">
        <v>3521</v>
      </c>
      <c r="N47" s="49" t="s">
        <v>3545</v>
      </c>
      <c r="O47" s="49"/>
      <c r="P47" s="49" t="s">
        <v>3553</v>
      </c>
      <c r="Q47" s="49"/>
      <c r="R47" s="49"/>
      <c r="S47" s="49" t="s">
        <v>3523</v>
      </c>
      <c r="T47" s="49" t="s">
        <v>3535</v>
      </c>
      <c r="U47" s="49" t="s">
        <v>3554</v>
      </c>
      <c r="V47" s="49" t="s">
        <v>3536</v>
      </c>
      <c r="W47" s="49" t="s">
        <v>3571</v>
      </c>
      <c r="X47" s="49">
        <v>2018</v>
      </c>
      <c r="Y47" s="49" t="s">
        <v>3537</v>
      </c>
      <c r="Z47" s="49" t="s">
        <v>3639</v>
      </c>
      <c r="AA47" s="49"/>
      <c r="AB47" s="49">
        <v>2015</v>
      </c>
      <c r="AC47" s="49">
        <v>2012</v>
      </c>
      <c r="AD47" s="49">
        <v>2018</v>
      </c>
    </row>
    <row r="48" spans="1:30" ht="15" customHeight="1" x14ac:dyDescent="0.25">
      <c r="A48" s="49" t="s">
        <v>353</v>
      </c>
      <c r="B48" s="49" t="s">
        <v>352</v>
      </c>
      <c r="C48" s="49" t="s">
        <v>352</v>
      </c>
      <c r="D48" s="49" t="s">
        <v>3722</v>
      </c>
      <c r="E48" s="49" t="s">
        <v>3723</v>
      </c>
      <c r="F48" s="49" t="s">
        <v>3724</v>
      </c>
      <c r="G48" s="49"/>
      <c r="H48" s="49" t="s">
        <v>3381</v>
      </c>
      <c r="I48" s="49" t="s">
        <v>3351</v>
      </c>
      <c r="J48" s="49" t="s">
        <v>3723</v>
      </c>
      <c r="K48" s="49">
        <v>2007</v>
      </c>
      <c r="L48" s="49"/>
      <c r="M48" s="49" t="s">
        <v>3565</v>
      </c>
      <c r="N48" s="49" t="s">
        <v>3336</v>
      </c>
      <c r="O48" s="49" t="s">
        <v>3534</v>
      </c>
      <c r="P48" s="49" t="s">
        <v>3553</v>
      </c>
      <c r="Q48" s="49"/>
      <c r="R48" s="49"/>
      <c r="S48" s="49" t="s">
        <v>3673</v>
      </c>
      <c r="T48" s="49" t="s">
        <v>3535</v>
      </c>
      <c r="U48" s="49" t="s">
        <v>3524</v>
      </c>
      <c r="V48" s="49"/>
      <c r="W48" s="49" t="s">
        <v>3525</v>
      </c>
      <c r="X48" s="49">
        <v>2017</v>
      </c>
      <c r="Y48" s="49" t="s">
        <v>3725</v>
      </c>
      <c r="Z48" s="49" t="s">
        <v>3726</v>
      </c>
      <c r="AA48" s="49"/>
      <c r="AB48" s="49"/>
      <c r="AC48" s="49"/>
      <c r="AD48" s="49">
        <v>2013</v>
      </c>
    </row>
    <row r="49" spans="1:30" ht="15" customHeight="1" x14ac:dyDescent="0.25">
      <c r="A49" s="49" t="s">
        <v>110</v>
      </c>
      <c r="B49" s="49" t="s">
        <v>109</v>
      </c>
      <c r="C49" s="49" t="s">
        <v>109</v>
      </c>
      <c r="D49" s="49" t="s">
        <v>3727</v>
      </c>
      <c r="E49" s="49" t="s">
        <v>3728</v>
      </c>
      <c r="F49" s="49" t="s">
        <v>3729</v>
      </c>
      <c r="G49" s="49"/>
      <c r="H49" s="49" t="s">
        <v>3381</v>
      </c>
      <c r="I49" s="49" t="s">
        <v>3351</v>
      </c>
      <c r="J49" s="49" t="s">
        <v>3728</v>
      </c>
      <c r="K49" s="49">
        <v>2007</v>
      </c>
      <c r="L49" s="49"/>
      <c r="M49" s="49" t="s">
        <v>3521</v>
      </c>
      <c r="N49" s="49" t="s">
        <v>3705</v>
      </c>
      <c r="O49" s="49"/>
      <c r="P49" s="49" t="s">
        <v>3522</v>
      </c>
      <c r="Q49" s="49"/>
      <c r="R49" s="49"/>
      <c r="S49" s="49" t="s">
        <v>3523</v>
      </c>
      <c r="T49" s="49" t="s">
        <v>3535</v>
      </c>
      <c r="U49" s="49" t="s">
        <v>3554</v>
      </c>
      <c r="V49" s="49" t="s">
        <v>3536</v>
      </c>
      <c r="W49" s="49" t="s">
        <v>3525</v>
      </c>
      <c r="X49" s="49" t="s">
        <v>3526</v>
      </c>
      <c r="Y49" s="49" t="s">
        <v>3730</v>
      </c>
      <c r="Z49" s="49" t="s">
        <v>3591</v>
      </c>
      <c r="AA49" s="49" t="s">
        <v>3527</v>
      </c>
      <c r="AB49" s="49">
        <v>2015</v>
      </c>
      <c r="AC49" s="49"/>
      <c r="AD49" s="49">
        <v>2018</v>
      </c>
    </row>
    <row r="50" spans="1:30" ht="15" customHeight="1" x14ac:dyDescent="0.25">
      <c r="A50" s="49" t="s">
        <v>112</v>
      </c>
      <c r="B50" s="49" t="s">
        <v>111</v>
      </c>
      <c r="C50" s="49" t="s">
        <v>111</v>
      </c>
      <c r="D50" s="49" t="s">
        <v>3731</v>
      </c>
      <c r="E50" s="49" t="s">
        <v>3732</v>
      </c>
      <c r="F50" s="49" t="s">
        <v>3733</v>
      </c>
      <c r="G50" s="49"/>
      <c r="H50" s="49" t="s">
        <v>3339</v>
      </c>
      <c r="I50" s="49" t="s">
        <v>3386</v>
      </c>
      <c r="J50" s="49" t="s">
        <v>3732</v>
      </c>
      <c r="K50" s="49" t="s">
        <v>3552</v>
      </c>
      <c r="L50" s="49">
        <v>2017</v>
      </c>
      <c r="M50" s="49" t="s">
        <v>3521</v>
      </c>
      <c r="N50" s="49" t="s">
        <v>3545</v>
      </c>
      <c r="O50" s="49"/>
      <c r="P50" s="49" t="s">
        <v>3553</v>
      </c>
      <c r="Q50" s="49"/>
      <c r="R50" s="49"/>
      <c r="S50" s="49" t="s">
        <v>3523</v>
      </c>
      <c r="T50" s="49" t="s">
        <v>3535</v>
      </c>
      <c r="U50" s="49" t="s">
        <v>3554</v>
      </c>
      <c r="V50" s="49" t="s">
        <v>3536</v>
      </c>
      <c r="W50" s="49" t="s">
        <v>3571</v>
      </c>
      <c r="X50" s="49">
        <v>2011</v>
      </c>
      <c r="Y50" s="49" t="s">
        <v>3734</v>
      </c>
      <c r="Z50" s="49" t="s">
        <v>3639</v>
      </c>
      <c r="AA50" s="49" t="s">
        <v>3527</v>
      </c>
      <c r="AB50" s="49">
        <v>2014</v>
      </c>
      <c r="AC50" s="49">
        <v>2013</v>
      </c>
      <c r="AD50" s="49">
        <v>2018</v>
      </c>
    </row>
    <row r="51" spans="1:30" ht="15" customHeight="1" x14ac:dyDescent="0.25">
      <c r="A51" s="49" t="s">
        <v>3301</v>
      </c>
      <c r="B51" s="49" t="s">
        <v>3300</v>
      </c>
      <c r="C51" s="49" t="s">
        <v>3300</v>
      </c>
      <c r="D51" s="49" t="s">
        <v>3300</v>
      </c>
      <c r="E51" s="49" t="s">
        <v>3735</v>
      </c>
      <c r="F51" s="49"/>
      <c r="G51" s="49"/>
      <c r="H51" s="49"/>
      <c r="I51" s="49"/>
      <c r="J51" s="49" t="s">
        <v>3735</v>
      </c>
      <c r="K51" s="49"/>
      <c r="L51" s="49"/>
      <c r="M51" s="49"/>
      <c r="N51" s="49"/>
      <c r="O51" s="49"/>
      <c r="P51" s="49"/>
      <c r="Q51" s="49"/>
      <c r="R51" s="49"/>
      <c r="S51" s="49"/>
      <c r="T51" s="49"/>
      <c r="U51" s="49"/>
      <c r="V51" s="49"/>
      <c r="W51" s="49"/>
      <c r="X51" s="49"/>
      <c r="Y51" s="49"/>
      <c r="Z51" s="49"/>
      <c r="AA51" s="49"/>
      <c r="AB51" s="49"/>
      <c r="AC51" s="49"/>
      <c r="AD51" s="49"/>
    </row>
    <row r="52" spans="1:30" ht="15" customHeight="1" x14ac:dyDescent="0.25">
      <c r="A52" s="49" t="s">
        <v>159</v>
      </c>
      <c r="B52" s="49" t="s">
        <v>158</v>
      </c>
      <c r="C52" s="49" t="s">
        <v>158</v>
      </c>
      <c r="D52" s="49" t="s">
        <v>3736</v>
      </c>
      <c r="E52" s="49" t="s">
        <v>3737</v>
      </c>
      <c r="F52" s="49" t="s">
        <v>3738</v>
      </c>
      <c r="G52" s="49"/>
      <c r="H52" s="49" t="s">
        <v>3339</v>
      </c>
      <c r="I52" s="49" t="s">
        <v>3386</v>
      </c>
      <c r="J52" s="49" t="s">
        <v>3737</v>
      </c>
      <c r="K52" s="49">
        <v>1997</v>
      </c>
      <c r="L52" s="49"/>
      <c r="M52" s="49" t="s">
        <v>3521</v>
      </c>
      <c r="N52" s="49"/>
      <c r="O52" s="49"/>
      <c r="P52" s="49" t="s">
        <v>3522</v>
      </c>
      <c r="Q52" s="49"/>
      <c r="R52" s="49"/>
      <c r="S52" s="49"/>
      <c r="T52" s="49"/>
      <c r="U52" s="49"/>
      <c r="V52" s="49"/>
      <c r="W52" s="49"/>
      <c r="X52" s="49">
        <v>2012</v>
      </c>
      <c r="Y52" s="49" t="s">
        <v>3616</v>
      </c>
      <c r="Z52" s="49"/>
      <c r="AA52" s="49" t="s">
        <v>3527</v>
      </c>
      <c r="AB52" s="49"/>
      <c r="AC52" s="49">
        <v>1989</v>
      </c>
      <c r="AD52" s="49">
        <v>2006</v>
      </c>
    </row>
    <row r="53" spans="1:30" ht="15" customHeight="1" x14ac:dyDescent="0.25">
      <c r="A53" s="49" t="s">
        <v>3412</v>
      </c>
      <c r="B53" s="49" t="s">
        <v>3739</v>
      </c>
      <c r="C53" s="49" t="s">
        <v>3739</v>
      </c>
      <c r="D53" s="49" t="s">
        <v>3739</v>
      </c>
      <c r="E53" s="49" t="s">
        <v>3740</v>
      </c>
      <c r="F53" s="49" t="s">
        <v>3741</v>
      </c>
      <c r="G53" s="49"/>
      <c r="H53" s="49" t="s">
        <v>3339</v>
      </c>
      <c r="I53" s="49" t="s">
        <v>3325</v>
      </c>
      <c r="J53" s="49" t="s">
        <v>3740</v>
      </c>
      <c r="K53" s="49">
        <v>2011</v>
      </c>
      <c r="L53" s="49"/>
      <c r="M53" s="49" t="s">
        <v>3521</v>
      </c>
      <c r="N53" s="49"/>
      <c r="O53" s="49"/>
      <c r="P53" s="49" t="s">
        <v>3553</v>
      </c>
      <c r="Q53" s="49"/>
      <c r="R53" s="49"/>
      <c r="S53" s="49" t="s">
        <v>3523</v>
      </c>
      <c r="T53" s="49"/>
      <c r="U53" s="49"/>
      <c r="V53" s="49"/>
      <c r="W53" s="49"/>
      <c r="X53" s="49">
        <v>2011</v>
      </c>
      <c r="Y53" s="49"/>
      <c r="Z53" s="49"/>
      <c r="AA53" s="49" t="s">
        <v>3527</v>
      </c>
      <c r="AB53" s="49"/>
      <c r="AC53" s="49"/>
      <c r="AD53" s="49"/>
    </row>
    <row r="54" spans="1:30" ht="15" customHeight="1" x14ac:dyDescent="0.25">
      <c r="A54" s="49" t="s">
        <v>3406</v>
      </c>
      <c r="B54" s="49" t="s">
        <v>3405</v>
      </c>
      <c r="C54" s="49" t="s">
        <v>3405</v>
      </c>
      <c r="D54" s="49" t="s">
        <v>3405</v>
      </c>
      <c r="E54" s="49" t="s">
        <v>3742</v>
      </c>
      <c r="F54" s="49" t="s">
        <v>3743</v>
      </c>
      <c r="G54" s="49"/>
      <c r="H54" s="49" t="s">
        <v>3339</v>
      </c>
      <c r="I54" s="49" t="s">
        <v>3325</v>
      </c>
      <c r="J54" s="49" t="s">
        <v>3742</v>
      </c>
      <c r="K54" s="49">
        <v>2015</v>
      </c>
      <c r="L54" s="49"/>
      <c r="M54" s="49" t="s">
        <v>3521</v>
      </c>
      <c r="N54" s="49"/>
      <c r="O54" s="49"/>
      <c r="P54" s="49" t="s">
        <v>3553</v>
      </c>
      <c r="Q54" s="49"/>
      <c r="R54" s="49"/>
      <c r="S54" s="49" t="s">
        <v>3523</v>
      </c>
      <c r="T54" s="49"/>
      <c r="U54" s="49"/>
      <c r="V54" s="49"/>
      <c r="W54" s="49"/>
      <c r="X54" s="49" t="s">
        <v>3526</v>
      </c>
      <c r="Y54" s="49"/>
      <c r="Z54" s="49"/>
      <c r="AA54" s="49" t="s">
        <v>3527</v>
      </c>
      <c r="AB54" s="49"/>
      <c r="AC54" s="49"/>
      <c r="AD54" s="49">
        <v>2015</v>
      </c>
    </row>
    <row r="55" spans="1:30" ht="15" customHeight="1" x14ac:dyDescent="0.25">
      <c r="A55" s="49" t="s">
        <v>114</v>
      </c>
      <c r="B55" s="49" t="s">
        <v>113</v>
      </c>
      <c r="C55" s="49" t="s">
        <v>113</v>
      </c>
      <c r="D55" s="49" t="s">
        <v>3744</v>
      </c>
      <c r="E55" s="49" t="s">
        <v>3745</v>
      </c>
      <c r="F55" s="49" t="s">
        <v>3559</v>
      </c>
      <c r="G55" s="49" t="s">
        <v>3746</v>
      </c>
      <c r="H55" s="49" t="s">
        <v>3314</v>
      </c>
      <c r="I55" s="49" t="s">
        <v>3325</v>
      </c>
      <c r="J55" s="49" t="s">
        <v>3745</v>
      </c>
      <c r="K55" s="49" t="s">
        <v>3552</v>
      </c>
      <c r="L55" s="49">
        <v>2010</v>
      </c>
      <c r="M55" s="49" t="s">
        <v>3521</v>
      </c>
      <c r="N55" s="49"/>
      <c r="O55" s="49" t="s">
        <v>3312</v>
      </c>
      <c r="P55" s="49" t="s">
        <v>3553</v>
      </c>
      <c r="Q55" s="49"/>
      <c r="R55" s="49"/>
      <c r="S55" s="49" t="s">
        <v>3523</v>
      </c>
      <c r="T55" s="49"/>
      <c r="U55" s="49" t="s">
        <v>3524</v>
      </c>
      <c r="V55" s="49" t="s">
        <v>3536</v>
      </c>
      <c r="W55" s="49" t="s">
        <v>3571</v>
      </c>
      <c r="X55" s="49">
        <v>2011</v>
      </c>
      <c r="Y55" s="49"/>
      <c r="Z55" s="49" t="s">
        <v>3591</v>
      </c>
      <c r="AA55" s="49" t="s">
        <v>3527</v>
      </c>
      <c r="AB55" s="49">
        <v>2010</v>
      </c>
      <c r="AC55" s="49">
        <v>2014</v>
      </c>
      <c r="AD55" s="49">
        <v>2018</v>
      </c>
    </row>
    <row r="56" spans="1:30" ht="15" customHeight="1" x14ac:dyDescent="0.25">
      <c r="A56" s="49" t="s">
        <v>127</v>
      </c>
      <c r="B56" s="49" t="s">
        <v>3413</v>
      </c>
      <c r="C56" s="49" t="s">
        <v>3413</v>
      </c>
      <c r="D56" s="49" t="s">
        <v>3413</v>
      </c>
      <c r="E56" s="49" t="s">
        <v>3747</v>
      </c>
      <c r="F56" s="49" t="s">
        <v>3748</v>
      </c>
      <c r="G56" s="49"/>
      <c r="H56" s="49" t="s">
        <v>3314</v>
      </c>
      <c r="I56" s="49" t="s">
        <v>3325</v>
      </c>
      <c r="J56" s="49" t="s">
        <v>3747</v>
      </c>
      <c r="K56" s="49" t="s">
        <v>3552</v>
      </c>
      <c r="L56" s="49">
        <v>2015</v>
      </c>
      <c r="M56" s="49" t="s">
        <v>3521</v>
      </c>
      <c r="N56" s="49"/>
      <c r="O56" s="49"/>
      <c r="P56" s="49" t="s">
        <v>3553</v>
      </c>
      <c r="Q56" s="49"/>
      <c r="R56" s="49"/>
      <c r="S56" s="49" t="s">
        <v>3523</v>
      </c>
      <c r="T56" s="49"/>
      <c r="U56" s="49" t="s">
        <v>3554</v>
      </c>
      <c r="V56" s="49" t="s">
        <v>3536</v>
      </c>
      <c r="W56" s="49" t="s">
        <v>3590</v>
      </c>
      <c r="X56" s="49" t="s">
        <v>3605</v>
      </c>
      <c r="Y56" s="49" t="s">
        <v>3566</v>
      </c>
      <c r="Z56" s="49" t="s">
        <v>3591</v>
      </c>
      <c r="AA56" s="49" t="s">
        <v>3527</v>
      </c>
      <c r="AB56" s="49">
        <v>2010</v>
      </c>
      <c r="AC56" s="49">
        <v>2013</v>
      </c>
      <c r="AD56" s="49">
        <v>2018</v>
      </c>
    </row>
    <row r="57" spans="1:30" ht="15" customHeight="1" x14ac:dyDescent="0.25">
      <c r="A57" s="49" t="s">
        <v>43</v>
      </c>
      <c r="B57" s="49" t="s">
        <v>42</v>
      </c>
      <c r="C57" s="49" t="s">
        <v>42</v>
      </c>
      <c r="D57" s="49" t="s">
        <v>3749</v>
      </c>
      <c r="E57" s="49" t="s">
        <v>3750</v>
      </c>
      <c r="F57" s="49" t="s">
        <v>3559</v>
      </c>
      <c r="G57" s="49" t="s">
        <v>3751</v>
      </c>
      <c r="H57" s="49" t="s">
        <v>3314</v>
      </c>
      <c r="I57" s="49" t="s">
        <v>3325</v>
      </c>
      <c r="J57" s="49" t="s">
        <v>3750</v>
      </c>
      <c r="K57" s="49" t="s">
        <v>3552</v>
      </c>
      <c r="L57" s="49">
        <v>2015</v>
      </c>
      <c r="M57" s="49" t="s">
        <v>3521</v>
      </c>
      <c r="N57" s="49"/>
      <c r="O57" s="49" t="s">
        <v>3312</v>
      </c>
      <c r="P57" s="49" t="s">
        <v>3553</v>
      </c>
      <c r="Q57" s="49"/>
      <c r="R57" s="49"/>
      <c r="S57" s="49" t="s">
        <v>3523</v>
      </c>
      <c r="T57" s="49"/>
      <c r="U57" s="49" t="s">
        <v>3554</v>
      </c>
      <c r="V57" s="49" t="s">
        <v>3536</v>
      </c>
      <c r="W57" s="49" t="s">
        <v>3590</v>
      </c>
      <c r="X57" s="49" t="s">
        <v>3752</v>
      </c>
      <c r="Y57" s="49"/>
      <c r="Z57" s="49" t="s">
        <v>3591</v>
      </c>
      <c r="AA57" s="49" t="s">
        <v>3527</v>
      </c>
      <c r="AB57" s="49">
        <v>2010</v>
      </c>
      <c r="AC57" s="49">
        <v>2014</v>
      </c>
      <c r="AD57" s="49">
        <v>2018</v>
      </c>
    </row>
    <row r="58" spans="1:30" ht="15" customHeight="1" x14ac:dyDescent="0.25">
      <c r="A58" s="49" t="s">
        <v>315</v>
      </c>
      <c r="B58" s="49" t="s">
        <v>314</v>
      </c>
      <c r="C58" s="49" t="s">
        <v>314</v>
      </c>
      <c r="D58" s="49" t="s">
        <v>3753</v>
      </c>
      <c r="E58" s="49" t="s">
        <v>3754</v>
      </c>
      <c r="F58" s="49" t="s">
        <v>3755</v>
      </c>
      <c r="G58" s="49"/>
      <c r="H58" s="49" t="s">
        <v>3353</v>
      </c>
      <c r="I58" s="49" t="s">
        <v>3351</v>
      </c>
      <c r="J58" s="49" t="s">
        <v>3754</v>
      </c>
      <c r="K58" s="49">
        <v>2013</v>
      </c>
      <c r="L58" s="49"/>
      <c r="M58" s="49" t="s">
        <v>3521</v>
      </c>
      <c r="N58" s="49" t="s">
        <v>3336</v>
      </c>
      <c r="O58" s="49"/>
      <c r="P58" s="49" t="s">
        <v>3553</v>
      </c>
      <c r="Q58" s="49"/>
      <c r="R58" s="49"/>
      <c r="S58" s="49" t="s">
        <v>3673</v>
      </c>
      <c r="T58" s="49" t="s">
        <v>3535</v>
      </c>
      <c r="U58" s="49"/>
      <c r="V58" s="49"/>
      <c r="W58" s="49" t="s">
        <v>3525</v>
      </c>
      <c r="X58" s="49" t="s">
        <v>3526</v>
      </c>
      <c r="Y58" s="49" t="s">
        <v>3756</v>
      </c>
      <c r="Z58" s="49" t="s">
        <v>3757</v>
      </c>
      <c r="AA58" s="49"/>
      <c r="AB58" s="49"/>
      <c r="AC58" s="49"/>
      <c r="AD58" s="49">
        <v>2009</v>
      </c>
    </row>
    <row r="59" spans="1:30" ht="15" customHeight="1" x14ac:dyDescent="0.25">
      <c r="A59" s="49" t="s">
        <v>125</v>
      </c>
      <c r="B59" s="49" t="s">
        <v>124</v>
      </c>
      <c r="C59" s="49" t="s">
        <v>124</v>
      </c>
      <c r="D59" s="49" t="s">
        <v>3758</v>
      </c>
      <c r="E59" s="49" t="s">
        <v>3759</v>
      </c>
      <c r="F59" s="49" t="s">
        <v>3580</v>
      </c>
      <c r="G59" s="49"/>
      <c r="H59" s="49" t="s">
        <v>3339</v>
      </c>
      <c r="I59" s="49" t="s">
        <v>3386</v>
      </c>
      <c r="J59" s="49" t="s">
        <v>3759</v>
      </c>
      <c r="K59" s="49">
        <v>2006</v>
      </c>
      <c r="L59" s="49"/>
      <c r="M59" s="49" t="s">
        <v>3521</v>
      </c>
      <c r="N59" s="49" t="s">
        <v>3705</v>
      </c>
      <c r="O59" s="49"/>
      <c r="P59" s="49" t="s">
        <v>3522</v>
      </c>
      <c r="Q59" s="49"/>
      <c r="R59" s="49"/>
      <c r="S59" s="49" t="s">
        <v>3523</v>
      </c>
      <c r="T59" s="49" t="s">
        <v>3535</v>
      </c>
      <c r="U59" s="49"/>
      <c r="V59" s="49" t="s">
        <v>3546</v>
      </c>
      <c r="W59" s="49" t="s">
        <v>3525</v>
      </c>
      <c r="X59" s="49">
        <v>2011</v>
      </c>
      <c r="Y59" s="49"/>
      <c r="Z59" s="49"/>
      <c r="AA59" s="49" t="s">
        <v>3527</v>
      </c>
      <c r="AB59" s="49">
        <v>2015</v>
      </c>
      <c r="AC59" s="49"/>
      <c r="AD59" s="49">
        <v>2012</v>
      </c>
    </row>
    <row r="60" spans="1:30" ht="15" customHeight="1" x14ac:dyDescent="0.25">
      <c r="A60" s="49" t="s">
        <v>24</v>
      </c>
      <c r="B60" s="49" t="s">
        <v>23</v>
      </c>
      <c r="C60" s="49" t="s">
        <v>23</v>
      </c>
      <c r="D60" s="49" t="s">
        <v>3760</v>
      </c>
      <c r="E60" s="49" t="s">
        <v>3761</v>
      </c>
      <c r="F60" s="49" t="s">
        <v>3762</v>
      </c>
      <c r="G60" s="49"/>
      <c r="H60" s="49" t="s">
        <v>3314</v>
      </c>
      <c r="I60" s="49" t="s">
        <v>3325</v>
      </c>
      <c r="J60" s="49" t="s">
        <v>3761</v>
      </c>
      <c r="K60" s="49" t="s">
        <v>3552</v>
      </c>
      <c r="L60" s="49">
        <v>2015</v>
      </c>
      <c r="M60" s="49" t="s">
        <v>3521</v>
      </c>
      <c r="N60" s="49"/>
      <c r="O60" s="49"/>
      <c r="P60" s="49" t="s">
        <v>3553</v>
      </c>
      <c r="Q60" s="49"/>
      <c r="R60" s="49"/>
      <c r="S60" s="49" t="s">
        <v>3523</v>
      </c>
      <c r="T60" s="49"/>
      <c r="U60" s="49" t="s">
        <v>3524</v>
      </c>
      <c r="V60" s="49" t="s">
        <v>3536</v>
      </c>
      <c r="W60" s="49" t="s">
        <v>3590</v>
      </c>
      <c r="X60" s="49" t="s">
        <v>3560</v>
      </c>
      <c r="Y60" s="49"/>
      <c r="Z60" s="49" t="s">
        <v>3591</v>
      </c>
      <c r="AA60" s="49" t="s">
        <v>3527</v>
      </c>
      <c r="AB60" s="49">
        <v>2010</v>
      </c>
      <c r="AC60" s="49">
        <v>2014</v>
      </c>
      <c r="AD60" s="49">
        <v>2018</v>
      </c>
    </row>
    <row r="61" spans="1:30" ht="15" customHeight="1" x14ac:dyDescent="0.25">
      <c r="A61" s="49" t="s">
        <v>303</v>
      </c>
      <c r="B61" s="49" t="s">
        <v>302</v>
      </c>
      <c r="C61" s="49" t="s">
        <v>302</v>
      </c>
      <c r="D61" s="49" t="s">
        <v>302</v>
      </c>
      <c r="E61" s="49" t="s">
        <v>3763</v>
      </c>
      <c r="F61" s="49" t="s">
        <v>3764</v>
      </c>
      <c r="G61" s="49"/>
      <c r="H61" s="49" t="s">
        <v>3339</v>
      </c>
      <c r="I61" s="49" t="s">
        <v>3386</v>
      </c>
      <c r="J61" s="49" t="s">
        <v>3763</v>
      </c>
      <c r="K61" s="49" t="s">
        <v>3552</v>
      </c>
      <c r="L61" s="49">
        <v>2007</v>
      </c>
      <c r="M61" s="49" t="s">
        <v>3521</v>
      </c>
      <c r="N61" s="49" t="s">
        <v>3545</v>
      </c>
      <c r="O61" s="49"/>
      <c r="P61" s="49" t="s">
        <v>3553</v>
      </c>
      <c r="Q61" s="49"/>
      <c r="R61" s="49"/>
      <c r="S61" s="49" t="s">
        <v>3523</v>
      </c>
      <c r="T61" s="49" t="s">
        <v>3535</v>
      </c>
      <c r="U61" s="49" t="s">
        <v>3524</v>
      </c>
      <c r="V61" s="49" t="s">
        <v>3536</v>
      </c>
      <c r="W61" s="49" t="s">
        <v>3525</v>
      </c>
      <c r="X61" s="49" t="s">
        <v>3526</v>
      </c>
      <c r="Y61" s="49" t="s">
        <v>3616</v>
      </c>
      <c r="Z61" s="49" t="s">
        <v>3573</v>
      </c>
      <c r="AA61" s="49"/>
      <c r="AB61" s="49">
        <v>2015</v>
      </c>
      <c r="AC61" s="49">
        <v>1984</v>
      </c>
      <c r="AD61" s="49">
        <v>2017</v>
      </c>
    </row>
    <row r="62" spans="1:30" ht="15" customHeight="1" x14ac:dyDescent="0.25">
      <c r="A62" s="49" t="s">
        <v>239</v>
      </c>
      <c r="B62" s="49" t="s">
        <v>238</v>
      </c>
      <c r="C62" s="49" t="s">
        <v>238</v>
      </c>
      <c r="D62" s="49" t="s">
        <v>3765</v>
      </c>
      <c r="E62" s="49" t="s">
        <v>3766</v>
      </c>
      <c r="F62" s="49" t="s">
        <v>3767</v>
      </c>
      <c r="G62" s="49"/>
      <c r="H62" s="49" t="s">
        <v>3353</v>
      </c>
      <c r="I62" s="49" t="s">
        <v>3351</v>
      </c>
      <c r="J62" s="49" t="s">
        <v>3766</v>
      </c>
      <c r="K62" s="49" t="s">
        <v>3552</v>
      </c>
      <c r="L62" s="49">
        <v>2012</v>
      </c>
      <c r="M62" s="49" t="s">
        <v>3521</v>
      </c>
      <c r="N62" s="49" t="s">
        <v>3545</v>
      </c>
      <c r="O62" s="49"/>
      <c r="P62" s="49" t="s">
        <v>3522</v>
      </c>
      <c r="Q62" s="49"/>
      <c r="R62" s="49"/>
      <c r="S62" s="49" t="s">
        <v>3523</v>
      </c>
      <c r="T62" s="49" t="s">
        <v>3535</v>
      </c>
      <c r="U62" s="49" t="s">
        <v>3554</v>
      </c>
      <c r="V62" s="49" t="s">
        <v>3536</v>
      </c>
      <c r="W62" s="49" t="s">
        <v>3525</v>
      </c>
      <c r="X62" s="49" t="s">
        <v>3526</v>
      </c>
      <c r="Y62" s="49" t="s">
        <v>3674</v>
      </c>
      <c r="Z62" s="49" t="s">
        <v>3768</v>
      </c>
      <c r="AA62" s="49"/>
      <c r="AB62" s="49"/>
      <c r="AC62" s="49">
        <v>2010</v>
      </c>
      <c r="AD62" s="49">
        <v>2017</v>
      </c>
    </row>
    <row r="63" spans="1:30" ht="15" customHeight="1" x14ac:dyDescent="0.25">
      <c r="A63" s="49" t="s">
        <v>3309</v>
      </c>
      <c r="B63" s="49" t="s">
        <v>3308</v>
      </c>
      <c r="C63" s="49" t="s">
        <v>3308</v>
      </c>
      <c r="D63" s="49" t="s">
        <v>3308</v>
      </c>
      <c r="E63" s="49" t="s">
        <v>3769</v>
      </c>
      <c r="F63" s="49"/>
      <c r="G63" s="49"/>
      <c r="H63" s="49"/>
      <c r="I63" s="49"/>
      <c r="J63" s="49" t="s">
        <v>3769</v>
      </c>
      <c r="K63" s="49"/>
      <c r="L63" s="49"/>
      <c r="M63" s="49"/>
      <c r="N63" s="49"/>
      <c r="O63" s="49"/>
      <c r="P63" s="49"/>
      <c r="Q63" s="49"/>
      <c r="R63" s="49"/>
      <c r="S63" s="49"/>
      <c r="T63" s="49"/>
      <c r="U63" s="49"/>
      <c r="V63" s="49"/>
      <c r="W63" s="49"/>
      <c r="X63" s="49"/>
      <c r="Y63" s="49"/>
      <c r="Z63" s="49"/>
      <c r="AA63" s="49"/>
      <c r="AB63" s="49"/>
      <c r="AC63" s="49"/>
      <c r="AD63" s="49"/>
    </row>
    <row r="64" spans="1:30" ht="15" customHeight="1" x14ac:dyDescent="0.25">
      <c r="A64" s="49" t="s">
        <v>3305</v>
      </c>
      <c r="B64" s="49" t="s">
        <v>3304</v>
      </c>
      <c r="C64" s="49" t="s">
        <v>3304</v>
      </c>
      <c r="D64" s="49" t="s">
        <v>3304</v>
      </c>
      <c r="E64" s="49" t="s">
        <v>3770</v>
      </c>
      <c r="F64" s="49"/>
      <c r="G64" s="49" t="s">
        <v>3771</v>
      </c>
      <c r="H64" s="49"/>
      <c r="I64" s="49"/>
      <c r="J64" s="49" t="s">
        <v>3770</v>
      </c>
      <c r="K64" s="49"/>
      <c r="L64" s="49"/>
      <c r="M64" s="49"/>
      <c r="N64" s="49"/>
      <c r="O64" s="49"/>
      <c r="P64" s="49"/>
      <c r="Q64" s="49"/>
      <c r="R64" s="49"/>
      <c r="S64" s="49"/>
      <c r="T64" s="49"/>
      <c r="U64" s="49"/>
      <c r="V64" s="49"/>
      <c r="W64" s="49"/>
      <c r="X64" s="49"/>
      <c r="Y64" s="49"/>
      <c r="Z64" s="49"/>
      <c r="AA64" s="49"/>
      <c r="AB64" s="49"/>
      <c r="AC64" s="49"/>
      <c r="AD64" s="49"/>
    </row>
    <row r="65" spans="1:30" ht="15" customHeight="1" x14ac:dyDescent="0.25">
      <c r="A65" s="49" t="s">
        <v>3307</v>
      </c>
      <c r="B65" s="49" t="s">
        <v>3306</v>
      </c>
      <c r="C65" s="49" t="s">
        <v>3306</v>
      </c>
      <c r="D65" s="49" t="s">
        <v>3306</v>
      </c>
      <c r="E65" s="49" t="s">
        <v>3772</v>
      </c>
      <c r="F65" s="49"/>
      <c r="G65" s="49" t="s">
        <v>3773</v>
      </c>
      <c r="H65" s="49"/>
      <c r="I65" s="49"/>
      <c r="J65" s="49" t="s">
        <v>3772</v>
      </c>
      <c r="K65" s="49"/>
      <c r="L65" s="49"/>
      <c r="M65" s="49"/>
      <c r="N65" s="49"/>
      <c r="O65" s="49"/>
      <c r="P65" s="49"/>
      <c r="Q65" s="49"/>
      <c r="R65" s="49"/>
      <c r="S65" s="49"/>
      <c r="T65" s="49"/>
      <c r="U65" s="49"/>
      <c r="V65" s="49"/>
      <c r="W65" s="49"/>
      <c r="X65" s="49"/>
      <c r="Y65" s="49"/>
      <c r="Z65" s="49"/>
      <c r="AA65" s="49"/>
      <c r="AB65" s="49"/>
      <c r="AC65" s="49"/>
      <c r="AD65" s="49"/>
    </row>
    <row r="66" spans="1:30" ht="15" customHeight="1" x14ac:dyDescent="0.25">
      <c r="A66" s="49" t="s">
        <v>119</v>
      </c>
      <c r="B66" s="49" t="s">
        <v>3316</v>
      </c>
      <c r="C66" s="49" t="s">
        <v>3316</v>
      </c>
      <c r="D66" s="49" t="s">
        <v>3316</v>
      </c>
      <c r="E66" s="49" t="s">
        <v>3774</v>
      </c>
      <c r="F66" s="49"/>
      <c r="G66" s="49"/>
      <c r="H66" s="49"/>
      <c r="I66" s="49"/>
      <c r="J66" s="49" t="s">
        <v>3774</v>
      </c>
      <c r="K66" s="49"/>
      <c r="L66" s="49"/>
      <c r="M66" s="49"/>
      <c r="N66" s="49"/>
      <c r="O66" s="49"/>
      <c r="P66" s="49"/>
      <c r="Q66" s="49"/>
      <c r="R66" s="49"/>
      <c r="S66" s="49"/>
      <c r="T66" s="49"/>
      <c r="U66" s="49"/>
      <c r="V66" s="49"/>
      <c r="W66" s="49"/>
      <c r="X66" s="49"/>
      <c r="Y66" s="49"/>
      <c r="Z66" s="49"/>
      <c r="AA66" s="49"/>
      <c r="AB66" s="49"/>
      <c r="AC66" s="49"/>
      <c r="AD66" s="49"/>
    </row>
    <row r="67" spans="1:30" ht="15" customHeight="1" x14ac:dyDescent="0.25">
      <c r="A67" s="49" t="s">
        <v>3315</v>
      </c>
      <c r="B67" s="49" t="s">
        <v>3314</v>
      </c>
      <c r="C67" s="49" t="s">
        <v>3314</v>
      </c>
      <c r="D67" s="49" t="s">
        <v>3314</v>
      </c>
      <c r="E67" s="49" t="s">
        <v>3775</v>
      </c>
      <c r="F67" s="49"/>
      <c r="G67" s="49" t="s">
        <v>3776</v>
      </c>
      <c r="H67" s="49"/>
      <c r="I67" s="49"/>
      <c r="J67" s="49" t="s">
        <v>3775</v>
      </c>
      <c r="K67" s="49"/>
      <c r="L67" s="49"/>
      <c r="M67" s="49"/>
      <c r="N67" s="49"/>
      <c r="O67" s="49"/>
      <c r="P67" s="49"/>
      <c r="Q67" s="49"/>
      <c r="R67" s="49"/>
      <c r="S67" s="49"/>
      <c r="T67" s="49"/>
      <c r="U67" s="49"/>
      <c r="V67" s="49"/>
      <c r="W67" s="49"/>
      <c r="X67" s="49"/>
      <c r="Y67" s="49"/>
      <c r="Z67" s="49"/>
      <c r="AA67" s="49"/>
      <c r="AB67" s="49"/>
      <c r="AC67" s="49"/>
      <c r="AD67" s="49"/>
    </row>
    <row r="68" spans="1:30" ht="15" customHeight="1" x14ac:dyDescent="0.25">
      <c r="A68" s="49" t="s">
        <v>215</v>
      </c>
      <c r="B68" s="49" t="s">
        <v>214</v>
      </c>
      <c r="C68" s="49" t="s">
        <v>214</v>
      </c>
      <c r="D68" s="49" t="s">
        <v>3777</v>
      </c>
      <c r="E68" s="49" t="s">
        <v>3778</v>
      </c>
      <c r="F68" s="49" t="s">
        <v>3578</v>
      </c>
      <c r="G68" s="49"/>
      <c r="H68" s="49" t="s">
        <v>3339</v>
      </c>
      <c r="I68" s="49" t="s">
        <v>3386</v>
      </c>
      <c r="J68" s="49" t="s">
        <v>3778</v>
      </c>
      <c r="K68" s="49">
        <v>2007</v>
      </c>
      <c r="L68" s="49"/>
      <c r="M68" s="49" t="s">
        <v>3521</v>
      </c>
      <c r="N68" s="49" t="s">
        <v>3545</v>
      </c>
      <c r="O68" s="49"/>
      <c r="P68" s="49" t="s">
        <v>3553</v>
      </c>
      <c r="Q68" s="49"/>
      <c r="R68" s="49"/>
      <c r="S68" s="49" t="s">
        <v>3523</v>
      </c>
      <c r="T68" s="49" t="s">
        <v>3535</v>
      </c>
      <c r="U68" s="49" t="s">
        <v>3554</v>
      </c>
      <c r="V68" s="49"/>
      <c r="W68" s="49" t="s">
        <v>3571</v>
      </c>
      <c r="X68" s="49" t="s">
        <v>3526</v>
      </c>
      <c r="Y68" s="49" t="s">
        <v>3779</v>
      </c>
      <c r="Z68" s="49" t="s">
        <v>3780</v>
      </c>
      <c r="AA68" s="49"/>
      <c r="AB68" s="49"/>
      <c r="AC68" s="49">
        <v>2008</v>
      </c>
      <c r="AD68" s="49">
        <v>2018</v>
      </c>
    </row>
    <row r="69" spans="1:30" ht="15" customHeight="1" x14ac:dyDescent="0.25">
      <c r="A69" s="49" t="s">
        <v>263</v>
      </c>
      <c r="B69" s="49" t="s">
        <v>262</v>
      </c>
      <c r="C69" s="49" t="s">
        <v>3414</v>
      </c>
      <c r="D69" s="49" t="s">
        <v>3781</v>
      </c>
      <c r="E69" s="49" t="s">
        <v>3782</v>
      </c>
      <c r="F69" s="49" t="s">
        <v>3783</v>
      </c>
      <c r="G69" s="50" t="s">
        <v>3784</v>
      </c>
      <c r="H69" s="49" t="s">
        <v>3353</v>
      </c>
      <c r="I69" s="49" t="s">
        <v>3351</v>
      </c>
      <c r="J69" s="49" t="s">
        <v>3782</v>
      </c>
      <c r="K69" s="49" t="s">
        <v>3785</v>
      </c>
      <c r="L69" s="49"/>
      <c r="M69" s="49" t="s">
        <v>3521</v>
      </c>
      <c r="N69" s="49" t="s">
        <v>3545</v>
      </c>
      <c r="O69" s="49"/>
      <c r="P69" s="49" t="s">
        <v>3522</v>
      </c>
      <c r="Q69" s="49"/>
      <c r="R69" s="49"/>
      <c r="S69" s="49" t="s">
        <v>3673</v>
      </c>
      <c r="T69" s="49" t="s">
        <v>3535</v>
      </c>
      <c r="U69" s="49" t="s">
        <v>3524</v>
      </c>
      <c r="V69" s="49" t="s">
        <v>3546</v>
      </c>
      <c r="W69" s="49" t="s">
        <v>3571</v>
      </c>
      <c r="X69" s="49">
        <v>2017</v>
      </c>
      <c r="Y69" s="49" t="s">
        <v>3786</v>
      </c>
      <c r="Z69" s="49" t="s">
        <v>3634</v>
      </c>
      <c r="AA69" s="49" t="s">
        <v>3527</v>
      </c>
      <c r="AB69" s="49" t="s">
        <v>3787</v>
      </c>
      <c r="AC69" s="49">
        <v>2012</v>
      </c>
      <c r="AD69" s="49">
        <v>2018</v>
      </c>
    </row>
    <row r="70" spans="1:30" ht="15" customHeight="1" x14ac:dyDescent="0.25">
      <c r="A70" s="49" t="s">
        <v>3313</v>
      </c>
      <c r="B70" s="49" t="s">
        <v>3312</v>
      </c>
      <c r="C70" s="49" t="s">
        <v>3312</v>
      </c>
      <c r="D70" s="49" t="s">
        <v>3312</v>
      </c>
      <c r="E70" s="49" t="s">
        <v>3788</v>
      </c>
      <c r="F70" s="49"/>
      <c r="G70" s="49" t="s">
        <v>3789</v>
      </c>
      <c r="H70" s="49"/>
      <c r="I70" s="49"/>
      <c r="J70" s="49" t="s">
        <v>3788</v>
      </c>
      <c r="K70" s="49"/>
      <c r="L70" s="49"/>
      <c r="M70" s="49"/>
      <c r="N70" s="49"/>
      <c r="O70" s="49"/>
      <c r="P70" s="49"/>
      <c r="Q70" s="49"/>
      <c r="R70" s="49"/>
      <c r="S70" s="49"/>
      <c r="T70" s="49"/>
      <c r="U70" s="49"/>
      <c r="V70" s="49"/>
      <c r="W70" s="49" t="s">
        <v>3571</v>
      </c>
      <c r="X70" s="49"/>
      <c r="Y70" s="49"/>
      <c r="Z70" s="49"/>
      <c r="AA70" s="49"/>
      <c r="AB70" s="49"/>
      <c r="AC70" s="49"/>
      <c r="AD70" s="49"/>
    </row>
    <row r="71" spans="1:30" ht="15" customHeight="1" x14ac:dyDescent="0.25">
      <c r="A71" s="49" t="s">
        <v>355</v>
      </c>
      <c r="B71" s="49" t="s">
        <v>354</v>
      </c>
      <c r="C71" s="49" t="s">
        <v>354</v>
      </c>
      <c r="D71" s="49" t="s">
        <v>3790</v>
      </c>
      <c r="E71" s="49" t="s">
        <v>3791</v>
      </c>
      <c r="F71" s="49" t="s">
        <v>3792</v>
      </c>
      <c r="G71" s="49" t="s">
        <v>3793</v>
      </c>
      <c r="H71" s="49" t="s">
        <v>3381</v>
      </c>
      <c r="I71" s="49" t="s">
        <v>3349</v>
      </c>
      <c r="J71" s="49" t="s">
        <v>3791</v>
      </c>
      <c r="K71" s="49">
        <v>2011</v>
      </c>
      <c r="L71" s="49"/>
      <c r="M71" s="49" t="s">
        <v>3521</v>
      </c>
      <c r="N71" s="49" t="s">
        <v>3336</v>
      </c>
      <c r="O71" s="49" t="s">
        <v>3534</v>
      </c>
      <c r="P71" s="49" t="s">
        <v>3794</v>
      </c>
      <c r="Q71" s="49"/>
      <c r="R71" s="49"/>
      <c r="S71" s="49" t="s">
        <v>3673</v>
      </c>
      <c r="T71" s="49" t="s">
        <v>3795</v>
      </c>
      <c r="U71" s="49"/>
      <c r="V71" s="49"/>
      <c r="W71" s="49"/>
      <c r="X71" s="49"/>
      <c r="Y71" s="49" t="s">
        <v>3796</v>
      </c>
      <c r="Z71" s="49" t="s">
        <v>3797</v>
      </c>
      <c r="AA71" s="49"/>
      <c r="AB71" s="49"/>
      <c r="AC71" s="49">
        <v>2012</v>
      </c>
      <c r="AD71" s="49">
        <v>2003</v>
      </c>
    </row>
    <row r="72" spans="1:30" ht="15" customHeight="1" x14ac:dyDescent="0.25">
      <c r="A72" s="49" t="s">
        <v>92</v>
      </c>
      <c r="B72" s="49" t="s">
        <v>91</v>
      </c>
      <c r="C72" s="49" t="s">
        <v>91</v>
      </c>
      <c r="D72" s="49" t="s">
        <v>3798</v>
      </c>
      <c r="E72" s="49" t="s">
        <v>3799</v>
      </c>
      <c r="F72" s="49" t="s">
        <v>3559</v>
      </c>
      <c r="G72" s="49" t="s">
        <v>3800</v>
      </c>
      <c r="H72" s="49" t="s">
        <v>3314</v>
      </c>
      <c r="I72" s="49" t="s">
        <v>3325</v>
      </c>
      <c r="J72" s="49" t="s">
        <v>3799</v>
      </c>
      <c r="K72" s="49" t="s">
        <v>3552</v>
      </c>
      <c r="L72" s="49">
        <v>2015</v>
      </c>
      <c r="M72" s="49" t="s">
        <v>3521</v>
      </c>
      <c r="N72" s="49"/>
      <c r="O72" s="49" t="s">
        <v>3312</v>
      </c>
      <c r="P72" s="49" t="s">
        <v>3553</v>
      </c>
      <c r="Q72" s="49"/>
      <c r="R72" s="49"/>
      <c r="S72" s="49" t="s">
        <v>3523</v>
      </c>
      <c r="T72" s="49"/>
      <c r="U72" s="49" t="s">
        <v>3554</v>
      </c>
      <c r="V72" s="49" t="s">
        <v>3536</v>
      </c>
      <c r="W72" s="49" t="s">
        <v>3590</v>
      </c>
      <c r="X72" s="49" t="s">
        <v>3605</v>
      </c>
      <c r="Y72" s="49"/>
      <c r="Z72" s="49" t="s">
        <v>3591</v>
      </c>
      <c r="AA72" s="49" t="s">
        <v>3527</v>
      </c>
      <c r="AB72" s="49">
        <v>2009</v>
      </c>
      <c r="AC72" s="49">
        <v>2014</v>
      </c>
      <c r="AD72" s="49">
        <v>2018</v>
      </c>
    </row>
    <row r="73" spans="1:30" ht="15" customHeight="1" x14ac:dyDescent="0.25">
      <c r="A73" s="49" t="s">
        <v>60</v>
      </c>
      <c r="B73" s="49" t="s">
        <v>59</v>
      </c>
      <c r="C73" s="49" t="s">
        <v>59</v>
      </c>
      <c r="D73" s="49" t="s">
        <v>3801</v>
      </c>
      <c r="E73" s="49" t="s">
        <v>3802</v>
      </c>
      <c r="F73" s="49" t="s">
        <v>3559</v>
      </c>
      <c r="G73" s="49" t="s">
        <v>3803</v>
      </c>
      <c r="H73" s="49" t="s">
        <v>3314</v>
      </c>
      <c r="I73" s="49" t="s">
        <v>3325</v>
      </c>
      <c r="J73" s="49" t="s">
        <v>3802</v>
      </c>
      <c r="K73" s="49" t="s">
        <v>3552</v>
      </c>
      <c r="L73" s="49">
        <v>2015</v>
      </c>
      <c r="M73" s="49" t="s">
        <v>3521</v>
      </c>
      <c r="N73" s="49"/>
      <c r="O73" s="49" t="s">
        <v>3312</v>
      </c>
      <c r="P73" s="49" t="s">
        <v>3553</v>
      </c>
      <c r="Q73" s="49"/>
      <c r="R73" s="49"/>
      <c r="S73" s="49" t="s">
        <v>3523</v>
      </c>
      <c r="T73" s="49"/>
      <c r="U73" s="49" t="s">
        <v>3524</v>
      </c>
      <c r="V73" s="49" t="s">
        <v>3536</v>
      </c>
      <c r="W73" s="49" t="s">
        <v>3571</v>
      </c>
      <c r="X73" s="49" t="s">
        <v>3804</v>
      </c>
      <c r="Y73" s="49" t="s">
        <v>3566</v>
      </c>
      <c r="Z73" s="49" t="s">
        <v>3591</v>
      </c>
      <c r="AA73" s="49" t="s">
        <v>3527</v>
      </c>
      <c r="AB73" s="49">
        <v>2010</v>
      </c>
      <c r="AC73" s="49">
        <v>2014</v>
      </c>
      <c r="AD73" s="49">
        <v>2018</v>
      </c>
    </row>
    <row r="74" spans="1:30" ht="15" customHeight="1" x14ac:dyDescent="0.25">
      <c r="A74" s="49" t="s">
        <v>219</v>
      </c>
      <c r="B74" s="49" t="s">
        <v>218</v>
      </c>
      <c r="C74" s="49" t="s">
        <v>218</v>
      </c>
      <c r="D74" s="49" t="s">
        <v>3805</v>
      </c>
      <c r="E74" s="49" t="s">
        <v>3806</v>
      </c>
      <c r="F74" s="49" t="s">
        <v>3807</v>
      </c>
      <c r="G74" s="49" t="s">
        <v>3808</v>
      </c>
      <c r="H74" s="49" t="s">
        <v>3381</v>
      </c>
      <c r="I74" s="49" t="s">
        <v>3349</v>
      </c>
      <c r="J74" s="49" t="s">
        <v>3806</v>
      </c>
      <c r="K74" s="49" t="s">
        <v>3809</v>
      </c>
      <c r="L74" s="49"/>
      <c r="M74" s="49" t="s">
        <v>3521</v>
      </c>
      <c r="N74" s="49" t="s">
        <v>3336</v>
      </c>
      <c r="O74" s="49" t="s">
        <v>3534</v>
      </c>
      <c r="P74" s="49" t="s">
        <v>3522</v>
      </c>
      <c r="Q74" s="49"/>
      <c r="R74" s="49"/>
      <c r="S74" s="49" t="s">
        <v>3673</v>
      </c>
      <c r="T74" s="49" t="s">
        <v>3535</v>
      </c>
      <c r="U74" s="49" t="s">
        <v>3524</v>
      </c>
      <c r="V74" s="49" t="s">
        <v>3546</v>
      </c>
      <c r="W74" s="49" t="s">
        <v>3525</v>
      </c>
      <c r="X74" s="49" t="s">
        <v>3526</v>
      </c>
      <c r="Y74" s="49" t="s">
        <v>3810</v>
      </c>
      <c r="Z74" s="49" t="s">
        <v>3811</v>
      </c>
      <c r="AA74" s="49"/>
      <c r="AB74" s="49"/>
      <c r="AC74" s="49">
        <v>2014</v>
      </c>
      <c r="AD74" s="49">
        <v>2016</v>
      </c>
    </row>
    <row r="75" spans="1:30" ht="15" customHeight="1" x14ac:dyDescent="0.25">
      <c r="A75" s="49" t="s">
        <v>3320</v>
      </c>
      <c r="B75" s="49" t="s">
        <v>3319</v>
      </c>
      <c r="C75" s="49" t="s">
        <v>3319</v>
      </c>
      <c r="D75" s="49" t="s">
        <v>3319</v>
      </c>
      <c r="E75" s="49" t="s">
        <v>3812</v>
      </c>
      <c r="F75" s="49"/>
      <c r="G75" s="49" t="s">
        <v>3813</v>
      </c>
      <c r="H75" s="49"/>
      <c r="I75" s="49"/>
      <c r="J75" s="49" t="s">
        <v>3812</v>
      </c>
      <c r="K75" s="49"/>
      <c r="L75" s="49"/>
      <c r="M75" s="49"/>
      <c r="N75" s="49"/>
      <c r="O75" s="49"/>
      <c r="P75" s="49"/>
      <c r="Q75" s="49"/>
      <c r="R75" s="49"/>
      <c r="S75" s="49"/>
      <c r="T75" s="49"/>
      <c r="U75" s="49"/>
      <c r="V75" s="49"/>
      <c r="W75" s="49"/>
      <c r="X75" s="49"/>
      <c r="Y75" s="49"/>
      <c r="Z75" s="49"/>
      <c r="AA75" s="49"/>
      <c r="AB75" s="49"/>
      <c r="AC75" s="49"/>
      <c r="AD75" s="49"/>
    </row>
    <row r="76" spans="1:30" ht="15" customHeight="1" x14ac:dyDescent="0.25">
      <c r="A76" s="49" t="s">
        <v>3322</v>
      </c>
      <c r="B76" s="49" t="s">
        <v>3321</v>
      </c>
      <c r="C76" s="49" t="s">
        <v>3321</v>
      </c>
      <c r="D76" s="49" t="s">
        <v>3321</v>
      </c>
      <c r="E76" s="49" t="s">
        <v>3814</v>
      </c>
      <c r="F76" s="49"/>
      <c r="G76" s="50" t="s">
        <v>3815</v>
      </c>
      <c r="H76" s="49"/>
      <c r="I76" s="49"/>
      <c r="J76" s="49" t="s">
        <v>3814</v>
      </c>
      <c r="K76" s="49"/>
      <c r="L76" s="49"/>
      <c r="M76" s="49"/>
      <c r="N76" s="49"/>
      <c r="O76" s="49"/>
      <c r="P76" s="49"/>
      <c r="Q76" s="49"/>
      <c r="R76" s="49"/>
      <c r="S76" s="49"/>
      <c r="T76" s="49"/>
      <c r="U76" s="49"/>
      <c r="V76" s="49"/>
      <c r="W76" s="49"/>
      <c r="X76" s="49"/>
      <c r="Y76" s="49"/>
      <c r="Z76" s="49"/>
      <c r="AA76" s="49"/>
      <c r="AB76" s="49"/>
      <c r="AC76" s="49"/>
      <c r="AD76" s="49"/>
    </row>
    <row r="77" spans="1:30" ht="15" customHeight="1" x14ac:dyDescent="0.25">
      <c r="A77" s="49" t="s">
        <v>31</v>
      </c>
      <c r="B77" s="49" t="s">
        <v>30</v>
      </c>
      <c r="C77" s="49" t="s">
        <v>30</v>
      </c>
      <c r="D77" s="49" t="s">
        <v>3816</v>
      </c>
      <c r="E77" s="49" t="s">
        <v>3817</v>
      </c>
      <c r="F77" s="49" t="s">
        <v>3559</v>
      </c>
      <c r="G77" s="49" t="s">
        <v>3818</v>
      </c>
      <c r="H77" s="49" t="s">
        <v>3314</v>
      </c>
      <c r="I77" s="49" t="s">
        <v>3325</v>
      </c>
      <c r="J77" s="49" t="s">
        <v>3817</v>
      </c>
      <c r="K77" s="49" t="s">
        <v>3552</v>
      </c>
      <c r="L77" s="49">
        <v>2015</v>
      </c>
      <c r="M77" s="49" t="s">
        <v>3521</v>
      </c>
      <c r="N77" s="49"/>
      <c r="O77" s="49" t="s">
        <v>3312</v>
      </c>
      <c r="P77" s="49" t="s">
        <v>3553</v>
      </c>
      <c r="Q77" s="49"/>
      <c r="R77" s="49"/>
      <c r="S77" s="49" t="s">
        <v>3523</v>
      </c>
      <c r="T77" s="49"/>
      <c r="U77" s="49" t="s">
        <v>3554</v>
      </c>
      <c r="V77" s="49" t="s">
        <v>3536</v>
      </c>
      <c r="W77" s="49" t="s">
        <v>3590</v>
      </c>
      <c r="X77" s="49" t="s">
        <v>3625</v>
      </c>
      <c r="Y77" s="49"/>
      <c r="Z77" s="49" t="s">
        <v>3591</v>
      </c>
      <c r="AA77" s="49" t="s">
        <v>3527</v>
      </c>
      <c r="AB77" s="49">
        <v>2010</v>
      </c>
      <c r="AC77" s="49">
        <v>2014</v>
      </c>
      <c r="AD77" s="49">
        <v>2018</v>
      </c>
    </row>
    <row r="78" spans="1:30" ht="15" customHeight="1" x14ac:dyDescent="0.25">
      <c r="A78" s="49" t="s">
        <v>3418</v>
      </c>
      <c r="B78" s="49" t="s">
        <v>3417</v>
      </c>
      <c r="C78" s="49" t="s">
        <v>3417</v>
      </c>
      <c r="D78" s="49" t="s">
        <v>3819</v>
      </c>
      <c r="E78" s="49" t="s">
        <v>3820</v>
      </c>
      <c r="F78" s="49" t="s">
        <v>3821</v>
      </c>
      <c r="G78" s="49"/>
      <c r="H78" s="49" t="s">
        <v>3306</v>
      </c>
      <c r="I78" s="49" t="s">
        <v>3386</v>
      </c>
      <c r="J78" s="49" t="s">
        <v>3820</v>
      </c>
      <c r="K78" s="49">
        <v>2014</v>
      </c>
      <c r="L78" s="49"/>
      <c r="M78" s="49" t="s">
        <v>3521</v>
      </c>
      <c r="N78" s="49" t="s">
        <v>3705</v>
      </c>
      <c r="O78" s="49"/>
      <c r="P78" s="49" t="s">
        <v>3553</v>
      </c>
      <c r="Q78" s="49"/>
      <c r="R78" s="49"/>
      <c r="S78" s="49" t="s">
        <v>3523</v>
      </c>
      <c r="T78" s="49" t="s">
        <v>3535</v>
      </c>
      <c r="U78" s="49" t="s">
        <v>3524</v>
      </c>
      <c r="V78" s="49" t="s">
        <v>3546</v>
      </c>
      <c r="W78" s="49" t="s">
        <v>3525</v>
      </c>
      <c r="X78" s="49">
        <v>2017</v>
      </c>
      <c r="Y78" s="49"/>
      <c r="Z78" s="49" t="s">
        <v>3822</v>
      </c>
      <c r="AA78" s="49" t="s">
        <v>3527</v>
      </c>
      <c r="AB78" s="49">
        <v>2009</v>
      </c>
      <c r="AC78" s="49">
        <v>2011</v>
      </c>
      <c r="AD78" s="49">
        <v>2018</v>
      </c>
    </row>
    <row r="79" spans="1:30" ht="15" customHeight="1" x14ac:dyDescent="0.25">
      <c r="A79" s="49" t="s">
        <v>73</v>
      </c>
      <c r="B79" s="49" t="s">
        <v>72</v>
      </c>
      <c r="C79" s="49" t="s">
        <v>72</v>
      </c>
      <c r="D79" s="49" t="s">
        <v>3823</v>
      </c>
      <c r="E79" s="49" t="s">
        <v>3824</v>
      </c>
      <c r="F79" s="49" t="s">
        <v>3559</v>
      </c>
      <c r="G79" s="49" t="s">
        <v>3825</v>
      </c>
      <c r="H79" s="49" t="s">
        <v>3314</v>
      </c>
      <c r="I79" s="49" t="s">
        <v>3325</v>
      </c>
      <c r="J79" s="49" t="s">
        <v>3824</v>
      </c>
      <c r="K79" s="49" t="s">
        <v>3552</v>
      </c>
      <c r="L79" s="49">
        <v>2015</v>
      </c>
      <c r="M79" s="49" t="s">
        <v>3521</v>
      </c>
      <c r="N79" s="49"/>
      <c r="O79" s="49" t="s">
        <v>3312</v>
      </c>
      <c r="P79" s="49" t="s">
        <v>3553</v>
      </c>
      <c r="Q79" s="49"/>
      <c r="R79" s="49"/>
      <c r="S79" s="49" t="s">
        <v>3523</v>
      </c>
      <c r="T79" s="49"/>
      <c r="U79" s="49" t="s">
        <v>3554</v>
      </c>
      <c r="V79" s="49" t="s">
        <v>3536</v>
      </c>
      <c r="W79" s="49" t="s">
        <v>3590</v>
      </c>
      <c r="X79" s="49">
        <v>2016</v>
      </c>
      <c r="Y79" s="49"/>
      <c r="Z79" s="49" t="s">
        <v>3591</v>
      </c>
      <c r="AA79" s="49" t="s">
        <v>3527</v>
      </c>
      <c r="AB79" s="49">
        <v>2010</v>
      </c>
      <c r="AC79" s="49">
        <v>2014</v>
      </c>
      <c r="AD79" s="49">
        <v>2018</v>
      </c>
    </row>
    <row r="80" spans="1:30" ht="15" customHeight="1" x14ac:dyDescent="0.25">
      <c r="A80" s="49" t="s">
        <v>3416</v>
      </c>
      <c r="B80" s="49" t="s">
        <v>3415</v>
      </c>
      <c r="C80" s="49" t="s">
        <v>3415</v>
      </c>
      <c r="D80" s="49" t="s">
        <v>3415</v>
      </c>
      <c r="E80" s="49" t="s">
        <v>3826</v>
      </c>
      <c r="F80" s="49" t="s">
        <v>3762</v>
      </c>
      <c r="G80" s="49"/>
      <c r="H80" s="49" t="s">
        <v>3314</v>
      </c>
      <c r="I80" s="49" t="s">
        <v>3325</v>
      </c>
      <c r="J80" s="49" t="s">
        <v>3826</v>
      </c>
      <c r="K80" s="49"/>
      <c r="L80" s="49"/>
      <c r="M80" s="49"/>
      <c r="N80" s="49"/>
      <c r="O80" s="49"/>
      <c r="P80" s="49"/>
      <c r="Q80" s="49"/>
      <c r="R80" s="49"/>
      <c r="S80" s="49" t="s">
        <v>3673</v>
      </c>
      <c r="T80" s="49"/>
      <c r="U80" s="49"/>
      <c r="V80" s="49"/>
      <c r="W80" s="49"/>
      <c r="X80" s="49">
        <v>2011</v>
      </c>
      <c r="Y80" s="49"/>
      <c r="Z80" s="49"/>
      <c r="AA80" s="49" t="s">
        <v>3527</v>
      </c>
      <c r="AB80" s="49"/>
      <c r="AC80" s="49"/>
      <c r="AD80" s="49">
        <v>2009</v>
      </c>
    </row>
    <row r="81" spans="1:30" ht="15" customHeight="1" x14ac:dyDescent="0.25">
      <c r="A81" s="49" t="s">
        <v>3447</v>
      </c>
      <c r="B81" s="49" t="s">
        <v>3827</v>
      </c>
      <c r="C81" s="49" t="s">
        <v>3446</v>
      </c>
      <c r="D81" s="49" t="s">
        <v>3828</v>
      </c>
      <c r="E81" s="49" t="s">
        <v>3829</v>
      </c>
      <c r="F81" s="49" t="s">
        <v>3578</v>
      </c>
      <c r="G81" s="49" t="s">
        <v>3830</v>
      </c>
      <c r="H81" s="49" t="s">
        <v>3306</v>
      </c>
      <c r="I81" s="49" t="s">
        <v>3351</v>
      </c>
      <c r="J81" s="49" t="s">
        <v>3829</v>
      </c>
      <c r="K81" s="49" t="s">
        <v>3831</v>
      </c>
      <c r="L81" s="49"/>
      <c r="M81" s="49" t="s">
        <v>3521</v>
      </c>
      <c r="N81" s="49" t="s">
        <v>3336</v>
      </c>
      <c r="O81" s="49"/>
      <c r="P81" s="49" t="s">
        <v>3522</v>
      </c>
      <c r="Q81" s="49"/>
      <c r="R81" s="49"/>
      <c r="S81" s="49" t="s">
        <v>3523</v>
      </c>
      <c r="T81" s="49"/>
      <c r="U81" s="49"/>
      <c r="V81" s="49" t="s">
        <v>3546</v>
      </c>
      <c r="W81" s="49" t="s">
        <v>3525</v>
      </c>
      <c r="X81" s="49" t="s">
        <v>3526</v>
      </c>
      <c r="Y81" s="49"/>
      <c r="Z81" s="49" t="s">
        <v>3822</v>
      </c>
      <c r="AA81" s="49"/>
      <c r="AB81" s="49"/>
      <c r="AC81" s="49"/>
      <c r="AD81" s="49">
        <v>2013</v>
      </c>
    </row>
    <row r="82" spans="1:30" ht="15" customHeight="1" x14ac:dyDescent="0.25">
      <c r="A82" s="49" t="s">
        <v>289</v>
      </c>
      <c r="B82" s="49" t="s">
        <v>288</v>
      </c>
      <c r="C82" s="49" t="s">
        <v>288</v>
      </c>
      <c r="D82" s="49" t="s">
        <v>3832</v>
      </c>
      <c r="E82" s="49" t="s">
        <v>3833</v>
      </c>
      <c r="F82" s="49" t="s">
        <v>3672</v>
      </c>
      <c r="G82" s="49"/>
      <c r="H82" s="49" t="s">
        <v>3381</v>
      </c>
      <c r="I82" s="49" t="s">
        <v>3386</v>
      </c>
      <c r="J82" s="49" t="s">
        <v>3833</v>
      </c>
      <c r="K82" s="49">
        <v>2001</v>
      </c>
      <c r="L82" s="49"/>
      <c r="M82" s="49" t="s">
        <v>3521</v>
      </c>
      <c r="N82" s="49" t="s">
        <v>3545</v>
      </c>
      <c r="O82" s="49"/>
      <c r="P82" s="49" t="s">
        <v>3522</v>
      </c>
      <c r="Q82" s="49"/>
      <c r="R82" s="49"/>
      <c r="S82" s="49" t="s">
        <v>3673</v>
      </c>
      <c r="T82" s="49" t="s">
        <v>3535</v>
      </c>
      <c r="U82" s="49"/>
      <c r="V82" s="49"/>
      <c r="W82" s="49" t="s">
        <v>3525</v>
      </c>
      <c r="X82" s="49">
        <v>2013</v>
      </c>
      <c r="Y82" s="49" t="s">
        <v>3834</v>
      </c>
      <c r="Z82" s="49" t="s">
        <v>3835</v>
      </c>
      <c r="AA82" s="49"/>
      <c r="AB82" s="49"/>
      <c r="AC82" s="49">
        <v>1995</v>
      </c>
      <c r="AD82" s="49">
        <v>2009</v>
      </c>
    </row>
    <row r="83" spans="1:30" ht="15" customHeight="1" x14ac:dyDescent="0.25">
      <c r="A83" s="49" t="s">
        <v>54</v>
      </c>
      <c r="B83" s="49" t="s">
        <v>53</v>
      </c>
      <c r="C83" s="49" t="s">
        <v>53</v>
      </c>
      <c r="D83" s="49" t="s">
        <v>3836</v>
      </c>
      <c r="E83" s="49" t="s">
        <v>3837</v>
      </c>
      <c r="F83" s="49" t="s">
        <v>3685</v>
      </c>
      <c r="G83" s="49"/>
      <c r="H83" s="49" t="s">
        <v>3314</v>
      </c>
      <c r="I83" s="49" t="s">
        <v>3325</v>
      </c>
      <c r="J83" s="49" t="s">
        <v>3837</v>
      </c>
      <c r="K83" s="49" t="s">
        <v>3552</v>
      </c>
      <c r="L83" s="49">
        <v>2015</v>
      </c>
      <c r="M83" s="49" t="s">
        <v>3521</v>
      </c>
      <c r="N83" s="49"/>
      <c r="O83" s="49"/>
      <c r="P83" s="49" t="s">
        <v>3553</v>
      </c>
      <c r="Q83" s="49"/>
      <c r="R83" s="49"/>
      <c r="S83" s="49" t="s">
        <v>3523</v>
      </c>
      <c r="T83" s="49"/>
      <c r="U83" s="49" t="s">
        <v>3524</v>
      </c>
      <c r="V83" s="49" t="s">
        <v>3536</v>
      </c>
      <c r="W83" s="49" t="s">
        <v>3571</v>
      </c>
      <c r="X83" s="49">
        <v>2011</v>
      </c>
      <c r="Y83" s="49"/>
      <c r="Z83" s="49" t="s">
        <v>3591</v>
      </c>
      <c r="AA83" s="49" t="s">
        <v>3527</v>
      </c>
      <c r="AB83" s="49">
        <v>2010</v>
      </c>
      <c r="AC83" s="49">
        <v>2013</v>
      </c>
      <c r="AD83" s="49">
        <v>2018</v>
      </c>
    </row>
    <row r="84" spans="1:30" ht="15" customHeight="1" x14ac:dyDescent="0.25">
      <c r="A84" s="49" t="s">
        <v>118</v>
      </c>
      <c r="B84" s="49" t="s">
        <v>117</v>
      </c>
      <c r="C84" s="49" t="s">
        <v>117</v>
      </c>
      <c r="D84" s="49" t="s">
        <v>117</v>
      </c>
      <c r="E84" s="49" t="s">
        <v>3838</v>
      </c>
      <c r="F84" s="49" t="s">
        <v>3839</v>
      </c>
      <c r="G84" s="49" t="s">
        <v>3840</v>
      </c>
      <c r="H84" s="49" t="s">
        <v>3314</v>
      </c>
      <c r="I84" s="49" t="s">
        <v>3386</v>
      </c>
      <c r="J84" s="49" t="s">
        <v>3838</v>
      </c>
      <c r="K84" s="49" t="s">
        <v>3552</v>
      </c>
      <c r="L84" s="49">
        <v>2015</v>
      </c>
      <c r="M84" s="49" t="s">
        <v>3521</v>
      </c>
      <c r="N84" s="49" t="s">
        <v>3545</v>
      </c>
      <c r="O84" s="49"/>
      <c r="P84" s="49" t="s">
        <v>3553</v>
      </c>
      <c r="Q84" s="49"/>
      <c r="R84" s="49"/>
      <c r="S84" s="49" t="s">
        <v>3523</v>
      </c>
      <c r="T84" s="49" t="s">
        <v>3535</v>
      </c>
      <c r="U84" s="49" t="s">
        <v>3524</v>
      </c>
      <c r="V84" s="49" t="s">
        <v>3536</v>
      </c>
      <c r="W84" s="49" t="s">
        <v>3571</v>
      </c>
      <c r="X84" s="49">
        <v>2014</v>
      </c>
      <c r="Y84" s="49" t="s">
        <v>3734</v>
      </c>
      <c r="Z84" s="49" t="s">
        <v>3639</v>
      </c>
      <c r="AA84" s="49" t="s">
        <v>3527</v>
      </c>
      <c r="AB84" s="49">
        <v>2014</v>
      </c>
      <c r="AC84" s="49">
        <v>2013</v>
      </c>
      <c r="AD84" s="49">
        <v>2018</v>
      </c>
    </row>
    <row r="85" spans="1:30" ht="15" customHeight="1" x14ac:dyDescent="0.25">
      <c r="A85" s="49" t="s">
        <v>179</v>
      </c>
      <c r="B85" s="49" t="s">
        <v>178</v>
      </c>
      <c r="C85" s="49" t="s">
        <v>178</v>
      </c>
      <c r="D85" s="49" t="s">
        <v>3841</v>
      </c>
      <c r="E85" s="49" t="s">
        <v>3842</v>
      </c>
      <c r="F85" s="49" t="s">
        <v>3843</v>
      </c>
      <c r="G85" s="49" t="s">
        <v>3844</v>
      </c>
      <c r="H85" s="49" t="s">
        <v>3381</v>
      </c>
      <c r="I85" s="49" t="s">
        <v>3351</v>
      </c>
      <c r="J85" s="49" t="s">
        <v>3842</v>
      </c>
      <c r="K85" s="49">
        <v>2013</v>
      </c>
      <c r="L85" s="49"/>
      <c r="M85" s="49" t="s">
        <v>3521</v>
      </c>
      <c r="N85" s="49" t="s">
        <v>3336</v>
      </c>
      <c r="O85" s="49" t="s">
        <v>3534</v>
      </c>
      <c r="P85" s="49" t="s">
        <v>3553</v>
      </c>
      <c r="Q85" s="49"/>
      <c r="R85" s="49"/>
      <c r="S85" s="49" t="s">
        <v>3523</v>
      </c>
      <c r="T85" s="49" t="s">
        <v>3795</v>
      </c>
      <c r="U85" s="49" t="s">
        <v>3524</v>
      </c>
      <c r="V85" s="49" t="s">
        <v>3536</v>
      </c>
      <c r="W85" s="49" t="s">
        <v>3525</v>
      </c>
      <c r="X85" s="49" t="s">
        <v>3526</v>
      </c>
      <c r="Y85" s="49" t="s">
        <v>3845</v>
      </c>
      <c r="Z85" s="49" t="s">
        <v>3846</v>
      </c>
      <c r="AA85" s="49"/>
      <c r="AB85" s="49"/>
      <c r="AC85" s="49">
        <v>2003</v>
      </c>
      <c r="AD85" s="49">
        <v>2018</v>
      </c>
    </row>
    <row r="86" spans="1:30" ht="15" customHeight="1" x14ac:dyDescent="0.25">
      <c r="A86" s="49" t="s">
        <v>3423</v>
      </c>
      <c r="B86" s="49" t="s">
        <v>3422</v>
      </c>
      <c r="C86" s="49" t="s">
        <v>3422</v>
      </c>
      <c r="D86" s="49" t="s">
        <v>3422</v>
      </c>
      <c r="E86" s="49" t="s">
        <v>3847</v>
      </c>
      <c r="F86" s="49" t="s">
        <v>3848</v>
      </c>
      <c r="G86" s="49" t="s">
        <v>3849</v>
      </c>
      <c r="H86" s="49" t="s">
        <v>3314</v>
      </c>
      <c r="I86" s="49" t="s">
        <v>3325</v>
      </c>
      <c r="J86" s="49" t="s">
        <v>3847</v>
      </c>
      <c r="K86" s="49"/>
      <c r="L86" s="49"/>
      <c r="M86" s="49"/>
      <c r="N86" s="49"/>
      <c r="O86" s="49"/>
      <c r="P86" s="49"/>
      <c r="Q86" s="49"/>
      <c r="R86" s="49"/>
      <c r="S86" s="49"/>
      <c r="T86" s="49"/>
      <c r="U86" s="49"/>
      <c r="V86" s="49"/>
      <c r="W86" s="49"/>
      <c r="X86" s="49">
        <v>2012</v>
      </c>
      <c r="Y86" s="49"/>
      <c r="Z86" s="49"/>
      <c r="AA86" s="49" t="s">
        <v>3527</v>
      </c>
      <c r="AB86" s="49"/>
      <c r="AC86" s="49"/>
      <c r="AD86" s="49"/>
    </row>
    <row r="87" spans="1:30" ht="15" customHeight="1" x14ac:dyDescent="0.25">
      <c r="A87" s="49" t="s">
        <v>305</v>
      </c>
      <c r="B87" s="49" t="s">
        <v>304</v>
      </c>
      <c r="C87" s="49" t="s">
        <v>304</v>
      </c>
      <c r="D87" s="49" t="s">
        <v>3850</v>
      </c>
      <c r="E87" s="49" t="s">
        <v>3851</v>
      </c>
      <c r="F87" s="49" t="s">
        <v>3852</v>
      </c>
      <c r="G87" s="49"/>
      <c r="H87" s="49" t="s">
        <v>3381</v>
      </c>
      <c r="I87" s="49" t="s">
        <v>3349</v>
      </c>
      <c r="J87" s="49" t="s">
        <v>3851</v>
      </c>
      <c r="K87" s="49" t="s">
        <v>3552</v>
      </c>
      <c r="L87" s="49">
        <v>2010</v>
      </c>
      <c r="M87" s="49" t="s">
        <v>3521</v>
      </c>
      <c r="N87" s="49" t="s">
        <v>3336</v>
      </c>
      <c r="O87" s="49" t="s">
        <v>3534</v>
      </c>
      <c r="P87" s="49" t="s">
        <v>3553</v>
      </c>
      <c r="Q87" s="49"/>
      <c r="R87" s="49"/>
      <c r="S87" s="49" t="s">
        <v>3523</v>
      </c>
      <c r="T87" s="49" t="s">
        <v>3535</v>
      </c>
      <c r="U87" s="49" t="s">
        <v>3554</v>
      </c>
      <c r="V87" s="49"/>
      <c r="W87" s="49" t="s">
        <v>3525</v>
      </c>
      <c r="X87" s="49">
        <v>2014</v>
      </c>
      <c r="Y87" s="49" t="s">
        <v>3853</v>
      </c>
      <c r="Z87" s="49" t="s">
        <v>3854</v>
      </c>
      <c r="AA87" s="49"/>
      <c r="AB87" s="49"/>
      <c r="AC87" s="49"/>
      <c r="AD87" s="49">
        <v>2015</v>
      </c>
    </row>
    <row r="88" spans="1:30" ht="15" customHeight="1" x14ac:dyDescent="0.25">
      <c r="A88" s="49" t="s">
        <v>233</v>
      </c>
      <c r="B88" s="49" t="s">
        <v>3855</v>
      </c>
      <c r="C88" s="49" t="s">
        <v>3421</v>
      </c>
      <c r="D88" s="49" t="s">
        <v>3856</v>
      </c>
      <c r="E88" s="49" t="s">
        <v>3857</v>
      </c>
      <c r="F88" s="49" t="s">
        <v>3858</v>
      </c>
      <c r="G88" s="49"/>
      <c r="H88" s="49" t="s">
        <v>3381</v>
      </c>
      <c r="I88" s="49" t="s">
        <v>3349</v>
      </c>
      <c r="J88" s="49" t="s">
        <v>3857</v>
      </c>
      <c r="K88" s="49">
        <v>2013</v>
      </c>
      <c r="L88" s="49"/>
      <c r="M88" s="49" t="s">
        <v>3521</v>
      </c>
      <c r="N88" s="49" t="s">
        <v>3336</v>
      </c>
      <c r="O88" s="49" t="s">
        <v>3534</v>
      </c>
      <c r="P88" s="49" t="s">
        <v>3553</v>
      </c>
      <c r="Q88" s="49"/>
      <c r="R88" s="49"/>
      <c r="S88" s="49" t="s">
        <v>3523</v>
      </c>
      <c r="T88" s="49" t="s">
        <v>3535</v>
      </c>
      <c r="U88" s="49" t="s">
        <v>3524</v>
      </c>
      <c r="V88" s="49" t="s">
        <v>3536</v>
      </c>
      <c r="W88" s="49" t="s">
        <v>3525</v>
      </c>
      <c r="X88" s="49">
        <v>2013</v>
      </c>
      <c r="Y88" s="49" t="s">
        <v>3834</v>
      </c>
      <c r="Z88" s="49" t="s">
        <v>3698</v>
      </c>
      <c r="AA88" s="49"/>
      <c r="AB88" s="49" t="s">
        <v>3859</v>
      </c>
      <c r="AC88" s="49">
        <v>2004</v>
      </c>
      <c r="AD88" s="49">
        <v>2018</v>
      </c>
    </row>
    <row r="89" spans="1:30" ht="15" customHeight="1" x14ac:dyDescent="0.25">
      <c r="A89" s="49" t="s">
        <v>365</v>
      </c>
      <c r="B89" s="49" t="s">
        <v>3428</v>
      </c>
      <c r="C89" s="49" t="s">
        <v>3428</v>
      </c>
      <c r="D89" s="49" t="s">
        <v>3860</v>
      </c>
      <c r="E89" s="49" t="s">
        <v>3861</v>
      </c>
      <c r="F89" s="49" t="s">
        <v>3608</v>
      </c>
      <c r="G89" s="49"/>
      <c r="H89" s="49" t="s">
        <v>3381</v>
      </c>
      <c r="I89" s="49" t="s">
        <v>3349</v>
      </c>
      <c r="J89" s="49" t="s">
        <v>3861</v>
      </c>
      <c r="K89" s="49">
        <v>2005</v>
      </c>
      <c r="L89" s="49"/>
      <c r="M89" s="49" t="s">
        <v>3521</v>
      </c>
      <c r="N89" s="49" t="s">
        <v>3336</v>
      </c>
      <c r="O89" s="49" t="s">
        <v>3534</v>
      </c>
      <c r="P89" s="49" t="s">
        <v>3522</v>
      </c>
      <c r="Q89" s="49"/>
      <c r="R89" s="49"/>
      <c r="S89" s="49" t="s">
        <v>3523</v>
      </c>
      <c r="T89" s="49" t="s">
        <v>3535</v>
      </c>
      <c r="U89" s="49"/>
      <c r="V89" s="49"/>
      <c r="W89" s="49" t="s">
        <v>3525</v>
      </c>
      <c r="X89" s="49">
        <v>2009</v>
      </c>
      <c r="Y89" s="49" t="s">
        <v>3674</v>
      </c>
      <c r="Z89" s="49" t="s">
        <v>3862</v>
      </c>
      <c r="AA89" s="49"/>
      <c r="AB89" s="49"/>
      <c r="AC89" s="49"/>
      <c r="AD89" s="49">
        <v>2005</v>
      </c>
    </row>
    <row r="90" spans="1:30" ht="15" customHeight="1" x14ac:dyDescent="0.25">
      <c r="A90" s="49" t="s">
        <v>377</v>
      </c>
      <c r="B90" s="49" t="s">
        <v>376</v>
      </c>
      <c r="C90" s="49" t="s">
        <v>376</v>
      </c>
      <c r="D90" s="49" t="s">
        <v>3863</v>
      </c>
      <c r="E90" s="49" t="s">
        <v>3864</v>
      </c>
      <c r="F90" s="49" t="s">
        <v>3672</v>
      </c>
      <c r="G90" s="49"/>
      <c r="H90" s="49" t="s">
        <v>3381</v>
      </c>
      <c r="I90" s="49" t="s">
        <v>3386</v>
      </c>
      <c r="J90" s="49" t="s">
        <v>3864</v>
      </c>
      <c r="K90" s="49">
        <v>2006</v>
      </c>
      <c r="L90" s="49"/>
      <c r="M90" s="49" t="s">
        <v>3521</v>
      </c>
      <c r="N90" s="49" t="s">
        <v>3545</v>
      </c>
      <c r="O90" s="49"/>
      <c r="P90" s="49" t="s">
        <v>3522</v>
      </c>
      <c r="Q90" s="49"/>
      <c r="R90" s="49"/>
      <c r="S90" s="49" t="s">
        <v>3673</v>
      </c>
      <c r="T90" s="49"/>
      <c r="U90" s="49"/>
      <c r="V90" s="49" t="s">
        <v>3546</v>
      </c>
      <c r="W90" s="49" t="s">
        <v>3525</v>
      </c>
      <c r="X90" s="49">
        <v>2015</v>
      </c>
      <c r="Y90" s="49" t="s">
        <v>3865</v>
      </c>
      <c r="Z90" s="49" t="s">
        <v>3866</v>
      </c>
      <c r="AA90" s="49"/>
      <c r="AB90" s="49">
        <v>2015</v>
      </c>
      <c r="AC90" s="49"/>
      <c r="AD90" s="49"/>
    </row>
    <row r="91" spans="1:30" ht="15" customHeight="1" x14ac:dyDescent="0.25">
      <c r="A91" s="49" t="s">
        <v>147</v>
      </c>
      <c r="B91" s="49" t="s">
        <v>146</v>
      </c>
      <c r="C91" s="49" t="s">
        <v>146</v>
      </c>
      <c r="D91" s="49" t="s">
        <v>3867</v>
      </c>
      <c r="E91" s="49" t="s">
        <v>3868</v>
      </c>
      <c r="F91" s="49" t="s">
        <v>3559</v>
      </c>
      <c r="G91" s="49" t="s">
        <v>3869</v>
      </c>
      <c r="H91" s="49" t="s">
        <v>3314</v>
      </c>
      <c r="I91" s="49" t="s">
        <v>3325</v>
      </c>
      <c r="J91" s="49" t="s">
        <v>3868</v>
      </c>
      <c r="K91" s="49" t="s">
        <v>3552</v>
      </c>
      <c r="L91" s="49">
        <v>2015</v>
      </c>
      <c r="M91" s="49" t="s">
        <v>3521</v>
      </c>
      <c r="N91" s="49"/>
      <c r="O91" s="49" t="s">
        <v>3312</v>
      </c>
      <c r="P91" s="49" t="s">
        <v>3553</v>
      </c>
      <c r="Q91" s="49"/>
      <c r="R91" s="49"/>
      <c r="S91" s="49" t="s">
        <v>3523</v>
      </c>
      <c r="T91" s="49"/>
      <c r="U91" s="49" t="s">
        <v>3554</v>
      </c>
      <c r="V91" s="49" t="s">
        <v>3536</v>
      </c>
      <c r="W91" s="49" t="s">
        <v>3571</v>
      </c>
      <c r="X91" s="49">
        <v>2011</v>
      </c>
      <c r="Y91" s="49"/>
      <c r="Z91" s="49" t="s">
        <v>3591</v>
      </c>
      <c r="AA91" s="49" t="s">
        <v>3527</v>
      </c>
      <c r="AB91" s="49">
        <v>2009</v>
      </c>
      <c r="AC91" s="49">
        <v>2013</v>
      </c>
      <c r="AD91" s="49">
        <v>2018</v>
      </c>
    </row>
    <row r="92" spans="1:30" ht="15" customHeight="1" x14ac:dyDescent="0.25">
      <c r="A92" s="49" t="s">
        <v>133</v>
      </c>
      <c r="B92" s="49" t="s">
        <v>132</v>
      </c>
      <c r="C92" s="49" t="s">
        <v>132</v>
      </c>
      <c r="D92" s="49" t="s">
        <v>132</v>
      </c>
      <c r="E92" s="49" t="s">
        <v>3870</v>
      </c>
      <c r="F92" s="49" t="s">
        <v>3580</v>
      </c>
      <c r="G92" s="49"/>
      <c r="H92" s="49" t="s">
        <v>3339</v>
      </c>
      <c r="I92" s="49" t="s">
        <v>3386</v>
      </c>
      <c r="J92" s="49" t="s">
        <v>3870</v>
      </c>
      <c r="K92" s="49">
        <v>2006</v>
      </c>
      <c r="L92" s="49"/>
      <c r="M92" s="49" t="s">
        <v>3521</v>
      </c>
      <c r="N92" s="49" t="s">
        <v>3705</v>
      </c>
      <c r="O92" s="49"/>
      <c r="P92" s="49" t="s">
        <v>3522</v>
      </c>
      <c r="Q92" s="49"/>
      <c r="R92" s="49"/>
      <c r="S92" s="49" t="s">
        <v>3523</v>
      </c>
      <c r="T92" s="49" t="s">
        <v>3535</v>
      </c>
      <c r="U92" s="49"/>
      <c r="V92" s="49" t="s">
        <v>3546</v>
      </c>
      <c r="W92" s="49" t="s">
        <v>3525</v>
      </c>
      <c r="X92" s="49">
        <v>2011</v>
      </c>
      <c r="Y92" s="49" t="s">
        <v>3871</v>
      </c>
      <c r="Z92" s="49"/>
      <c r="AA92" s="49" t="s">
        <v>3527</v>
      </c>
      <c r="AB92" s="49">
        <v>2012</v>
      </c>
      <c r="AC92" s="49"/>
      <c r="AD92" s="49">
        <v>2009</v>
      </c>
    </row>
    <row r="93" spans="1:30" ht="15" customHeight="1" x14ac:dyDescent="0.25">
      <c r="A93" s="49" t="s">
        <v>3425</v>
      </c>
      <c r="B93" s="49" t="s">
        <v>3424</v>
      </c>
      <c r="C93" s="49" t="s">
        <v>3424</v>
      </c>
      <c r="D93" s="49" t="s">
        <v>3424</v>
      </c>
      <c r="E93" s="49" t="s">
        <v>3872</v>
      </c>
      <c r="F93" s="49" t="s">
        <v>3762</v>
      </c>
      <c r="G93" s="49"/>
      <c r="H93" s="49" t="s">
        <v>3314</v>
      </c>
      <c r="I93" s="49" t="s">
        <v>3325</v>
      </c>
      <c r="J93" s="49" t="s">
        <v>3872</v>
      </c>
      <c r="K93" s="49"/>
      <c r="L93" s="49"/>
      <c r="M93" s="49"/>
      <c r="N93" s="49"/>
      <c r="O93" s="49"/>
      <c r="P93" s="49"/>
      <c r="Q93" s="49"/>
      <c r="R93" s="49"/>
      <c r="S93" s="49"/>
      <c r="T93" s="49"/>
      <c r="U93" s="49" t="s">
        <v>3524</v>
      </c>
      <c r="V93" s="49"/>
      <c r="W93" s="49"/>
      <c r="X93" s="49" t="s">
        <v>3625</v>
      </c>
      <c r="Y93" s="49"/>
      <c r="Z93" s="49"/>
      <c r="AA93" s="49" t="s">
        <v>3527</v>
      </c>
      <c r="AB93" s="49"/>
      <c r="AC93" s="49"/>
      <c r="AD93" s="49">
        <v>2018</v>
      </c>
    </row>
    <row r="94" spans="1:30" ht="15" customHeight="1" x14ac:dyDescent="0.25">
      <c r="A94" s="49" t="s">
        <v>329</v>
      </c>
      <c r="B94" s="49" t="s">
        <v>328</v>
      </c>
      <c r="C94" s="49" t="s">
        <v>328</v>
      </c>
      <c r="D94" s="49" t="s">
        <v>3873</v>
      </c>
      <c r="E94" s="49" t="s">
        <v>3874</v>
      </c>
      <c r="F94" s="49" t="s">
        <v>3875</v>
      </c>
      <c r="G94" s="49" t="s">
        <v>3876</v>
      </c>
      <c r="H94" s="49" t="s">
        <v>3339</v>
      </c>
      <c r="I94" s="49" t="s">
        <v>3386</v>
      </c>
      <c r="J94" s="49" t="s">
        <v>3874</v>
      </c>
      <c r="K94" s="49" t="s">
        <v>3552</v>
      </c>
      <c r="L94" s="49">
        <v>2013</v>
      </c>
      <c r="M94" s="49" t="s">
        <v>3521</v>
      </c>
      <c r="N94" s="49" t="s">
        <v>3545</v>
      </c>
      <c r="O94" s="49"/>
      <c r="P94" s="49" t="s">
        <v>3553</v>
      </c>
      <c r="Q94" s="49"/>
      <c r="R94" s="49"/>
      <c r="S94" s="49" t="s">
        <v>3523</v>
      </c>
      <c r="T94" s="49" t="s">
        <v>3535</v>
      </c>
      <c r="U94" s="49" t="s">
        <v>3554</v>
      </c>
      <c r="V94" s="49" t="s">
        <v>3546</v>
      </c>
      <c r="W94" s="49" t="s">
        <v>3525</v>
      </c>
      <c r="X94" s="49">
        <v>2018</v>
      </c>
      <c r="Y94" s="49" t="s">
        <v>3877</v>
      </c>
      <c r="Z94" s="49" t="s">
        <v>3878</v>
      </c>
      <c r="AA94" s="49" t="s">
        <v>3527</v>
      </c>
      <c r="AB94" s="49"/>
      <c r="AC94" s="49">
        <v>1988</v>
      </c>
      <c r="AD94" s="49">
        <v>2017</v>
      </c>
    </row>
    <row r="95" spans="1:30" ht="15" customHeight="1" x14ac:dyDescent="0.25">
      <c r="A95" s="49" t="s">
        <v>3427</v>
      </c>
      <c r="B95" s="49" t="s">
        <v>3426</v>
      </c>
      <c r="C95" s="49" t="s">
        <v>3426</v>
      </c>
      <c r="D95" s="49" t="s">
        <v>3426</v>
      </c>
      <c r="E95" s="49" t="s">
        <v>3879</v>
      </c>
      <c r="F95" s="49" t="s">
        <v>3578</v>
      </c>
      <c r="G95" s="49"/>
      <c r="H95" s="49" t="s">
        <v>3306</v>
      </c>
      <c r="I95" s="49" t="s">
        <v>3325</v>
      </c>
      <c r="J95" s="49" t="s">
        <v>3879</v>
      </c>
      <c r="K95" s="49">
        <v>2012</v>
      </c>
      <c r="L95" s="49"/>
      <c r="M95" s="49" t="s">
        <v>3521</v>
      </c>
      <c r="N95" s="49"/>
      <c r="O95" s="49"/>
      <c r="P95" s="49" t="s">
        <v>3522</v>
      </c>
      <c r="Q95" s="49"/>
      <c r="R95" s="49"/>
      <c r="S95" s="49"/>
      <c r="T95" s="49"/>
      <c r="U95" s="49"/>
      <c r="V95" s="49"/>
      <c r="W95" s="49"/>
      <c r="X95" s="49" t="s">
        <v>3526</v>
      </c>
      <c r="Y95" s="49"/>
      <c r="Z95" s="49"/>
      <c r="AA95" s="49" t="s">
        <v>3527</v>
      </c>
      <c r="AB95" s="49">
        <v>2007</v>
      </c>
      <c r="AC95" s="49"/>
      <c r="AD95" s="49"/>
    </row>
    <row r="96" spans="1:30" ht="15" customHeight="1" x14ac:dyDescent="0.25">
      <c r="A96" s="49" t="s">
        <v>197</v>
      </c>
      <c r="B96" s="49" t="s">
        <v>196</v>
      </c>
      <c r="C96" s="49" t="s">
        <v>196</v>
      </c>
      <c r="D96" s="49" t="s">
        <v>3880</v>
      </c>
      <c r="E96" s="49" t="s">
        <v>3881</v>
      </c>
      <c r="F96" s="49" t="s">
        <v>3882</v>
      </c>
      <c r="G96" s="49"/>
      <c r="H96" s="49" t="s">
        <v>3339</v>
      </c>
      <c r="I96" s="49" t="s">
        <v>3386</v>
      </c>
      <c r="J96" s="49" t="s">
        <v>3881</v>
      </c>
      <c r="K96" s="49">
        <v>2012</v>
      </c>
      <c r="L96" s="49"/>
      <c r="M96" s="49" t="s">
        <v>3521</v>
      </c>
      <c r="N96" s="49" t="s">
        <v>3336</v>
      </c>
      <c r="O96" s="49" t="s">
        <v>3534</v>
      </c>
      <c r="P96" s="49" t="s">
        <v>3553</v>
      </c>
      <c r="Q96" s="49"/>
      <c r="R96" s="49"/>
      <c r="S96" s="49" t="s">
        <v>3523</v>
      </c>
      <c r="T96" s="49" t="s">
        <v>3535</v>
      </c>
      <c r="U96" s="49" t="s">
        <v>3554</v>
      </c>
      <c r="V96" s="49"/>
      <c r="W96" s="49" t="s">
        <v>3525</v>
      </c>
      <c r="X96" s="49">
        <v>2012</v>
      </c>
      <c r="Y96" s="49" t="s">
        <v>3572</v>
      </c>
      <c r="Z96" s="49" t="s">
        <v>3883</v>
      </c>
      <c r="AA96" s="49"/>
      <c r="AB96" s="49"/>
      <c r="AC96" s="49"/>
      <c r="AD96" s="49">
        <v>2018</v>
      </c>
    </row>
    <row r="97" spans="1:30" ht="15" customHeight="1" x14ac:dyDescent="0.25">
      <c r="A97" s="49" t="s">
        <v>3326</v>
      </c>
      <c r="B97" s="49" t="s">
        <v>3325</v>
      </c>
      <c r="C97" s="49" t="s">
        <v>3325</v>
      </c>
      <c r="D97" s="49" t="s">
        <v>3325</v>
      </c>
      <c r="E97" s="49" t="s">
        <v>3884</v>
      </c>
      <c r="F97" s="49"/>
      <c r="G97" s="49" t="s">
        <v>3885</v>
      </c>
      <c r="H97" s="49"/>
      <c r="I97" s="49"/>
      <c r="J97" s="49" t="s">
        <v>3884</v>
      </c>
      <c r="K97" s="49"/>
      <c r="L97" s="49"/>
      <c r="M97" s="49"/>
      <c r="N97" s="49"/>
      <c r="O97" s="49"/>
      <c r="P97" s="49"/>
      <c r="Q97" s="49"/>
      <c r="R97" s="49"/>
      <c r="S97" s="49"/>
      <c r="T97" s="49"/>
      <c r="U97" s="49"/>
      <c r="V97" s="49"/>
      <c r="W97" s="49"/>
      <c r="X97" s="49"/>
      <c r="Y97" s="49"/>
      <c r="Z97" s="49"/>
      <c r="AA97" s="49"/>
      <c r="AB97" s="49"/>
      <c r="AC97" s="49"/>
      <c r="AD97" s="49"/>
    </row>
    <row r="98" spans="1:30" ht="15" customHeight="1" x14ac:dyDescent="0.25">
      <c r="A98" s="49" t="s">
        <v>52</v>
      </c>
      <c r="B98" s="49" t="s">
        <v>3429</v>
      </c>
      <c r="C98" s="49" t="s">
        <v>3429</v>
      </c>
      <c r="D98" s="49" t="s">
        <v>3886</v>
      </c>
      <c r="E98" s="49" t="s">
        <v>3887</v>
      </c>
      <c r="F98" s="49" t="s">
        <v>3888</v>
      </c>
      <c r="G98" s="49" t="s">
        <v>3889</v>
      </c>
      <c r="H98" s="49" t="s">
        <v>3306</v>
      </c>
      <c r="I98" s="49" t="s">
        <v>3325</v>
      </c>
      <c r="J98" s="49" t="s">
        <v>3887</v>
      </c>
      <c r="K98" s="49" t="s">
        <v>3552</v>
      </c>
      <c r="L98" s="49">
        <v>2019</v>
      </c>
      <c r="M98" s="49" t="s">
        <v>3521</v>
      </c>
      <c r="N98" s="49"/>
      <c r="O98" s="49"/>
      <c r="P98" s="49" t="s">
        <v>3553</v>
      </c>
      <c r="Q98" s="49"/>
      <c r="R98" s="49"/>
      <c r="S98" s="49" t="s">
        <v>3523</v>
      </c>
      <c r="T98" s="49"/>
      <c r="U98" s="49" t="s">
        <v>3524</v>
      </c>
      <c r="V98" s="49"/>
      <c r="W98" s="49" t="s">
        <v>3571</v>
      </c>
      <c r="X98" s="49" t="s">
        <v>3890</v>
      </c>
      <c r="Y98" s="49"/>
      <c r="Z98" s="49"/>
      <c r="AA98" s="49" t="s">
        <v>3527</v>
      </c>
      <c r="AB98" s="49"/>
      <c r="AC98" s="49">
        <v>2014</v>
      </c>
      <c r="AD98" s="49">
        <v>2018</v>
      </c>
    </row>
    <row r="99" spans="1:30" ht="15" customHeight="1" x14ac:dyDescent="0.25">
      <c r="A99" s="49" t="s">
        <v>343</v>
      </c>
      <c r="B99" s="49" t="s">
        <v>342</v>
      </c>
      <c r="C99" s="49" t="s">
        <v>342</v>
      </c>
      <c r="D99" s="49" t="s">
        <v>3891</v>
      </c>
      <c r="E99" s="49" t="s">
        <v>3892</v>
      </c>
      <c r="F99" s="49" t="s">
        <v>3893</v>
      </c>
      <c r="G99" s="49" t="s">
        <v>3894</v>
      </c>
      <c r="H99" s="49" t="s">
        <v>3339</v>
      </c>
      <c r="I99" s="49" t="s">
        <v>3351</v>
      </c>
      <c r="J99" s="49" t="s">
        <v>3892</v>
      </c>
      <c r="K99" s="49">
        <v>2000</v>
      </c>
      <c r="L99" s="49"/>
      <c r="M99" s="49" t="s">
        <v>3521</v>
      </c>
      <c r="N99" s="49" t="s">
        <v>3336</v>
      </c>
      <c r="O99" s="49" t="s">
        <v>3534</v>
      </c>
      <c r="P99" s="49" t="s">
        <v>3522</v>
      </c>
      <c r="Q99" s="49"/>
      <c r="R99" s="49"/>
      <c r="S99" s="49" t="s">
        <v>3673</v>
      </c>
      <c r="T99" s="49" t="s">
        <v>3535</v>
      </c>
      <c r="U99" s="49" t="s">
        <v>3554</v>
      </c>
      <c r="V99" s="49" t="s">
        <v>3536</v>
      </c>
      <c r="W99" s="49" t="s">
        <v>3525</v>
      </c>
      <c r="X99" s="49">
        <v>2013</v>
      </c>
      <c r="Y99" s="49" t="s">
        <v>3616</v>
      </c>
      <c r="Z99" s="49" t="s">
        <v>3639</v>
      </c>
      <c r="AA99" s="49"/>
      <c r="AB99" s="49"/>
      <c r="AC99" s="49">
        <v>1996</v>
      </c>
      <c r="AD99" s="49">
        <v>2017</v>
      </c>
    </row>
    <row r="100" spans="1:30" ht="15" customHeight="1" x14ac:dyDescent="0.25">
      <c r="A100" s="49" t="s">
        <v>3324</v>
      </c>
      <c r="B100" s="49" t="s">
        <v>3323</v>
      </c>
      <c r="C100" s="49" t="s">
        <v>3323</v>
      </c>
      <c r="D100" s="49" t="s">
        <v>3323</v>
      </c>
      <c r="E100" s="49" t="s">
        <v>3895</v>
      </c>
      <c r="F100" s="49"/>
      <c r="G100" s="50" t="s">
        <v>3896</v>
      </c>
      <c r="H100" s="49"/>
      <c r="I100" s="49"/>
      <c r="J100" s="49" t="s">
        <v>3895</v>
      </c>
      <c r="K100" s="49"/>
      <c r="L100" s="49"/>
      <c r="M100" s="49"/>
      <c r="N100" s="49"/>
      <c r="O100" s="49"/>
      <c r="P100" s="49"/>
      <c r="Q100" s="49"/>
      <c r="R100" s="49"/>
      <c r="S100" s="49"/>
      <c r="T100" s="49"/>
      <c r="U100" s="49"/>
      <c r="V100" s="49"/>
      <c r="W100" s="49"/>
      <c r="X100" s="49"/>
      <c r="Y100" s="49"/>
      <c r="Z100" s="49"/>
      <c r="AA100" s="49"/>
      <c r="AB100" s="49"/>
      <c r="AC100" s="49"/>
      <c r="AD100" s="49"/>
    </row>
    <row r="101" spans="1:30" ht="15" customHeight="1" x14ac:dyDescent="0.25">
      <c r="A101" s="49" t="s">
        <v>157</v>
      </c>
      <c r="B101" s="49" t="s">
        <v>156</v>
      </c>
      <c r="C101" s="49" t="s">
        <v>156</v>
      </c>
      <c r="D101" s="49" t="s">
        <v>3897</v>
      </c>
      <c r="E101" s="49" t="s">
        <v>3898</v>
      </c>
      <c r="F101" s="49" t="s">
        <v>3899</v>
      </c>
      <c r="G101" s="49"/>
      <c r="H101" s="49" t="s">
        <v>3314</v>
      </c>
      <c r="I101" s="49" t="s">
        <v>3325</v>
      </c>
      <c r="J101" s="49" t="s">
        <v>3898</v>
      </c>
      <c r="K101" s="49" t="s">
        <v>3552</v>
      </c>
      <c r="L101" s="49">
        <v>2015</v>
      </c>
      <c r="M101" s="49" t="s">
        <v>3521</v>
      </c>
      <c r="N101" s="49" t="s">
        <v>3545</v>
      </c>
      <c r="O101" s="49"/>
      <c r="P101" s="49" t="s">
        <v>3553</v>
      </c>
      <c r="Q101" s="49"/>
      <c r="R101" s="49"/>
      <c r="S101" s="49" t="s">
        <v>3523</v>
      </c>
      <c r="T101" s="49"/>
      <c r="U101" s="49" t="s">
        <v>3554</v>
      </c>
      <c r="V101" s="49" t="s">
        <v>3546</v>
      </c>
      <c r="W101" s="49" t="s">
        <v>3571</v>
      </c>
      <c r="X101" s="49">
        <v>2011</v>
      </c>
      <c r="Y101" s="49" t="s">
        <v>3566</v>
      </c>
      <c r="Z101" s="49" t="s">
        <v>3591</v>
      </c>
      <c r="AA101" s="49" t="s">
        <v>3527</v>
      </c>
      <c r="AB101" s="49" t="s">
        <v>3900</v>
      </c>
      <c r="AC101" s="49">
        <v>1996</v>
      </c>
      <c r="AD101" s="49">
        <v>2018</v>
      </c>
    </row>
    <row r="102" spans="1:30" ht="15" customHeight="1" x14ac:dyDescent="0.25">
      <c r="A102" s="49" t="s">
        <v>371</v>
      </c>
      <c r="B102" s="49" t="s">
        <v>370</v>
      </c>
      <c r="C102" s="49" t="s">
        <v>370</v>
      </c>
      <c r="D102" s="49" t="s">
        <v>3901</v>
      </c>
      <c r="E102" s="49" t="s">
        <v>3902</v>
      </c>
      <c r="F102" s="49" t="s">
        <v>3903</v>
      </c>
      <c r="G102" s="49" t="s">
        <v>3904</v>
      </c>
      <c r="H102" s="49" t="s">
        <v>3339</v>
      </c>
      <c r="I102" s="49" t="s">
        <v>3351</v>
      </c>
      <c r="J102" s="49" t="s">
        <v>3902</v>
      </c>
      <c r="K102" s="49" t="s">
        <v>3905</v>
      </c>
      <c r="L102" s="49"/>
      <c r="M102" s="49" t="s">
        <v>3521</v>
      </c>
      <c r="N102" s="49" t="s">
        <v>3336</v>
      </c>
      <c r="O102" s="49" t="s">
        <v>3534</v>
      </c>
      <c r="P102" s="49" t="s">
        <v>3553</v>
      </c>
      <c r="Q102" s="49"/>
      <c r="R102" s="49"/>
      <c r="S102" s="49" t="s">
        <v>3673</v>
      </c>
      <c r="T102" s="49" t="s">
        <v>3535</v>
      </c>
      <c r="U102" s="49"/>
      <c r="V102" s="49"/>
      <c r="W102" s="49" t="s">
        <v>3525</v>
      </c>
      <c r="X102" s="49">
        <v>2003</v>
      </c>
      <c r="Y102" s="49" t="s">
        <v>3600</v>
      </c>
      <c r="Z102" s="49" t="s">
        <v>3906</v>
      </c>
      <c r="AA102" s="49"/>
      <c r="AB102" s="49" t="s">
        <v>3907</v>
      </c>
      <c r="AC102" s="49"/>
      <c r="AD102" s="49"/>
    </row>
    <row r="103" spans="1:30" ht="15" customHeight="1" x14ac:dyDescent="0.25">
      <c r="A103" s="49" t="s">
        <v>169</v>
      </c>
      <c r="B103" s="49" t="s">
        <v>168</v>
      </c>
      <c r="C103" s="49" t="s">
        <v>168</v>
      </c>
      <c r="D103" s="49" t="s">
        <v>168</v>
      </c>
      <c r="E103" s="49" t="s">
        <v>3908</v>
      </c>
      <c r="F103" s="49" t="s">
        <v>3909</v>
      </c>
      <c r="G103" s="49"/>
      <c r="H103" s="49" t="s">
        <v>3314</v>
      </c>
      <c r="I103" s="49" t="s">
        <v>3325</v>
      </c>
      <c r="J103" s="49" t="s">
        <v>3908</v>
      </c>
      <c r="K103" s="49" t="s">
        <v>3552</v>
      </c>
      <c r="L103" s="49">
        <v>2015</v>
      </c>
      <c r="M103" s="49" t="s">
        <v>3521</v>
      </c>
      <c r="N103" s="49"/>
      <c r="O103" s="49"/>
      <c r="P103" s="49" t="s">
        <v>3553</v>
      </c>
      <c r="Q103" s="49"/>
      <c r="R103" s="49"/>
      <c r="S103" s="49" t="s">
        <v>3523</v>
      </c>
      <c r="T103" s="49"/>
      <c r="U103" s="49" t="s">
        <v>3554</v>
      </c>
      <c r="V103" s="49" t="s">
        <v>3536</v>
      </c>
      <c r="W103" s="49" t="s">
        <v>3571</v>
      </c>
      <c r="X103" s="49">
        <v>2011</v>
      </c>
      <c r="Y103" s="49" t="s">
        <v>3566</v>
      </c>
      <c r="Z103" s="49" t="s">
        <v>3910</v>
      </c>
      <c r="AA103" s="49" t="s">
        <v>3527</v>
      </c>
      <c r="AB103" s="49">
        <v>2010</v>
      </c>
      <c r="AC103" s="49">
        <v>2013</v>
      </c>
      <c r="AD103" s="49">
        <v>2018</v>
      </c>
    </row>
    <row r="104" spans="1:30" ht="15" customHeight="1" x14ac:dyDescent="0.25">
      <c r="A104" s="49" t="s">
        <v>3328</v>
      </c>
      <c r="B104" s="49" t="s">
        <v>3327</v>
      </c>
      <c r="C104" s="49" t="s">
        <v>3327</v>
      </c>
      <c r="D104" s="49" t="s">
        <v>3327</v>
      </c>
      <c r="E104" s="49" t="s">
        <v>3911</v>
      </c>
      <c r="F104" s="49"/>
      <c r="G104" s="49" t="s">
        <v>3912</v>
      </c>
      <c r="H104" s="49"/>
      <c r="I104" s="49"/>
      <c r="J104" s="49" t="s">
        <v>3911</v>
      </c>
      <c r="K104" s="49"/>
      <c r="L104" s="49"/>
      <c r="M104" s="49"/>
      <c r="N104" s="49"/>
      <c r="O104" s="49"/>
      <c r="P104" s="49"/>
      <c r="Q104" s="49"/>
      <c r="R104" s="49"/>
      <c r="S104" s="49"/>
      <c r="T104" s="49"/>
      <c r="U104" s="49"/>
      <c r="V104" s="49"/>
      <c r="W104" s="49"/>
      <c r="X104" s="49"/>
      <c r="Y104" s="49"/>
      <c r="Z104" s="49"/>
      <c r="AA104" s="49"/>
      <c r="AB104" s="49"/>
      <c r="AC104" s="49"/>
      <c r="AD104" s="49"/>
    </row>
    <row r="105" spans="1:30" ht="15" customHeight="1" x14ac:dyDescent="0.25">
      <c r="A105" s="49" t="s">
        <v>3330</v>
      </c>
      <c r="B105" s="49" t="s">
        <v>3329</v>
      </c>
      <c r="C105" s="49" t="s">
        <v>3329</v>
      </c>
      <c r="D105" s="49" t="s">
        <v>3329</v>
      </c>
      <c r="E105" s="49" t="s">
        <v>3913</v>
      </c>
      <c r="F105" s="49"/>
      <c r="G105" s="49" t="s">
        <v>3914</v>
      </c>
      <c r="H105" s="49"/>
      <c r="I105" s="49"/>
      <c r="J105" s="49" t="s">
        <v>3913</v>
      </c>
      <c r="K105" s="49"/>
      <c r="L105" s="49"/>
      <c r="M105" s="49"/>
      <c r="N105" s="49"/>
      <c r="O105" s="49"/>
      <c r="P105" s="49"/>
      <c r="Q105" s="49"/>
      <c r="R105" s="49"/>
      <c r="S105" s="49"/>
      <c r="T105" s="49"/>
      <c r="U105" s="49"/>
      <c r="V105" s="49"/>
      <c r="W105" s="49"/>
      <c r="X105" s="49"/>
      <c r="Y105" s="49"/>
      <c r="Z105" s="49"/>
      <c r="AA105" s="49"/>
      <c r="AB105" s="49"/>
      <c r="AC105" s="49"/>
      <c r="AD105" s="49"/>
    </row>
    <row r="106" spans="1:30" ht="15" customHeight="1" x14ac:dyDescent="0.25">
      <c r="A106" s="49" t="s">
        <v>3336</v>
      </c>
      <c r="B106" s="49" t="s">
        <v>3335</v>
      </c>
      <c r="C106" s="49" t="s">
        <v>3335</v>
      </c>
      <c r="D106" s="49" t="s">
        <v>3335</v>
      </c>
      <c r="E106" s="49" t="s">
        <v>3915</v>
      </c>
      <c r="F106" s="49"/>
      <c r="G106" s="49" t="s">
        <v>3916</v>
      </c>
      <c r="H106" s="49"/>
      <c r="I106" s="49"/>
      <c r="J106" s="49" t="s">
        <v>3915</v>
      </c>
      <c r="K106" s="49"/>
      <c r="L106" s="49"/>
      <c r="M106" s="49"/>
      <c r="N106" s="49"/>
      <c r="O106" s="49"/>
      <c r="P106" s="49"/>
      <c r="Q106" s="49"/>
      <c r="R106" s="49"/>
      <c r="S106" s="49"/>
      <c r="T106" s="49"/>
      <c r="U106" s="49"/>
      <c r="V106" s="49"/>
      <c r="W106" s="49"/>
      <c r="X106" s="49"/>
      <c r="Y106" s="49"/>
      <c r="Z106" s="49"/>
      <c r="AA106" s="49"/>
      <c r="AB106" s="49"/>
      <c r="AC106" s="49"/>
      <c r="AD106" s="49"/>
    </row>
    <row r="107" spans="1:30" ht="15" customHeight="1" x14ac:dyDescent="0.25">
      <c r="A107" s="49" t="s">
        <v>3332</v>
      </c>
      <c r="B107" s="49" t="s">
        <v>3331</v>
      </c>
      <c r="C107" s="49" t="s">
        <v>3331</v>
      </c>
      <c r="D107" s="49" t="s">
        <v>3331</v>
      </c>
      <c r="E107" s="49" t="s">
        <v>3917</v>
      </c>
      <c r="F107" s="49"/>
      <c r="G107" s="49" t="s">
        <v>3918</v>
      </c>
      <c r="H107" s="49"/>
      <c r="I107" s="49"/>
      <c r="J107" s="49" t="s">
        <v>3917</v>
      </c>
      <c r="K107" s="49"/>
      <c r="L107" s="49"/>
      <c r="M107" s="49"/>
      <c r="N107" s="49"/>
      <c r="O107" s="49"/>
      <c r="P107" s="49"/>
      <c r="Q107" s="49"/>
      <c r="R107" s="49"/>
      <c r="S107" s="49"/>
      <c r="T107" s="49"/>
      <c r="U107" s="49"/>
      <c r="V107" s="49"/>
      <c r="W107" s="49"/>
      <c r="X107" s="49"/>
      <c r="Y107" s="49"/>
      <c r="Z107" s="49"/>
      <c r="AA107" s="49"/>
      <c r="AB107" s="49"/>
      <c r="AC107" s="49"/>
      <c r="AD107" s="49"/>
    </row>
    <row r="108" spans="1:30" ht="15" customHeight="1" x14ac:dyDescent="0.25">
      <c r="A108" s="49" t="s">
        <v>235</v>
      </c>
      <c r="B108" s="49" t="s">
        <v>234</v>
      </c>
      <c r="C108" s="49" t="s">
        <v>234</v>
      </c>
      <c r="D108" s="49" t="s">
        <v>3919</v>
      </c>
      <c r="E108" s="49" t="s">
        <v>3920</v>
      </c>
      <c r="F108" s="49" t="s">
        <v>3921</v>
      </c>
      <c r="G108" s="49" t="s">
        <v>3922</v>
      </c>
      <c r="H108" s="49" t="s">
        <v>3306</v>
      </c>
      <c r="I108" s="49" t="s">
        <v>3351</v>
      </c>
      <c r="J108" s="49" t="s">
        <v>3920</v>
      </c>
      <c r="K108" s="49">
        <v>2010</v>
      </c>
      <c r="L108" s="49"/>
      <c r="M108" s="49" t="s">
        <v>3521</v>
      </c>
      <c r="N108" s="49" t="s">
        <v>3545</v>
      </c>
      <c r="O108" s="49"/>
      <c r="P108" s="49" t="s">
        <v>3553</v>
      </c>
      <c r="Q108" s="49"/>
      <c r="R108" s="49"/>
      <c r="S108" s="49" t="s">
        <v>3523</v>
      </c>
      <c r="T108" s="49" t="s">
        <v>3535</v>
      </c>
      <c r="U108" s="49" t="s">
        <v>3524</v>
      </c>
      <c r="V108" s="49" t="s">
        <v>3536</v>
      </c>
      <c r="W108" s="49" t="s">
        <v>3571</v>
      </c>
      <c r="X108" s="49" t="s">
        <v>3526</v>
      </c>
      <c r="Y108" s="49" t="s">
        <v>3923</v>
      </c>
      <c r="Z108" s="49" t="s">
        <v>3639</v>
      </c>
      <c r="AA108" s="49"/>
      <c r="AB108" s="49">
        <v>2013</v>
      </c>
      <c r="AC108" s="49">
        <v>2013</v>
      </c>
      <c r="AD108" s="49">
        <v>2018</v>
      </c>
    </row>
    <row r="109" spans="1:30" ht="15" customHeight="1" x14ac:dyDescent="0.25">
      <c r="A109" s="49" t="s">
        <v>3334</v>
      </c>
      <c r="B109" s="49" t="s">
        <v>3333</v>
      </c>
      <c r="C109" s="49" t="s">
        <v>3333</v>
      </c>
      <c r="D109" s="49" t="s">
        <v>3333</v>
      </c>
      <c r="E109" s="49" t="s">
        <v>3924</v>
      </c>
      <c r="F109" s="49"/>
      <c r="G109" s="49" t="s">
        <v>3925</v>
      </c>
      <c r="H109" s="49"/>
      <c r="I109" s="49"/>
      <c r="J109" s="49" t="s">
        <v>3924</v>
      </c>
      <c r="K109" s="49"/>
      <c r="L109" s="49"/>
      <c r="M109" s="49"/>
      <c r="N109" s="49"/>
      <c r="O109" s="49"/>
      <c r="P109" s="49"/>
      <c r="Q109" s="49"/>
      <c r="R109" s="49"/>
      <c r="S109" s="49"/>
      <c r="T109" s="49"/>
      <c r="U109" s="49"/>
      <c r="V109" s="49"/>
      <c r="W109" s="49"/>
      <c r="X109" s="49"/>
      <c r="Y109" s="49"/>
      <c r="Z109" s="49"/>
      <c r="AA109" s="49"/>
      <c r="AB109" s="49"/>
      <c r="AC109" s="49"/>
      <c r="AD109" s="49"/>
    </row>
    <row r="110" spans="1:30" ht="15" customHeight="1" x14ac:dyDescent="0.25">
      <c r="A110" s="49" t="s">
        <v>3432</v>
      </c>
      <c r="B110" s="49" t="s">
        <v>3431</v>
      </c>
      <c r="C110" s="49" t="s">
        <v>3431</v>
      </c>
      <c r="D110" s="49" t="s">
        <v>3431</v>
      </c>
      <c r="E110" s="49" t="s">
        <v>3926</v>
      </c>
      <c r="F110" s="49" t="s">
        <v>3685</v>
      </c>
      <c r="G110" s="49" t="s">
        <v>3927</v>
      </c>
      <c r="H110" s="49" t="s">
        <v>3314</v>
      </c>
      <c r="I110" s="49" t="s">
        <v>3325</v>
      </c>
      <c r="J110" s="49" t="s">
        <v>3926</v>
      </c>
      <c r="K110" s="49" t="s">
        <v>3552</v>
      </c>
      <c r="L110" s="49">
        <v>2015</v>
      </c>
      <c r="M110" s="49" t="s">
        <v>3521</v>
      </c>
      <c r="N110" s="49"/>
      <c r="O110" s="49"/>
      <c r="P110" s="49" t="s">
        <v>3553</v>
      </c>
      <c r="Q110" s="49"/>
      <c r="R110" s="49"/>
      <c r="S110" s="49"/>
      <c r="T110" s="49"/>
      <c r="U110" s="49"/>
      <c r="V110" s="49"/>
      <c r="W110" s="49"/>
      <c r="X110" s="49">
        <v>2016</v>
      </c>
      <c r="Y110" s="49"/>
      <c r="Z110" s="49"/>
      <c r="AA110" s="49" t="s">
        <v>3527</v>
      </c>
      <c r="AB110" s="49"/>
      <c r="AC110" s="49"/>
      <c r="AD110" s="49"/>
    </row>
    <row r="111" spans="1:30" ht="15" customHeight="1" x14ac:dyDescent="0.25">
      <c r="A111" s="49" t="s">
        <v>203</v>
      </c>
      <c r="B111" s="49" t="s">
        <v>202</v>
      </c>
      <c r="C111" s="49" t="s">
        <v>202</v>
      </c>
      <c r="D111" s="49" t="s">
        <v>3928</v>
      </c>
      <c r="E111" s="49" t="s">
        <v>3929</v>
      </c>
      <c r="F111" s="49" t="s">
        <v>3930</v>
      </c>
      <c r="G111" s="49" t="s">
        <v>3931</v>
      </c>
      <c r="H111" s="49" t="s">
        <v>3377</v>
      </c>
      <c r="I111" s="49" t="s">
        <v>3351</v>
      </c>
      <c r="J111" s="49" t="s">
        <v>3929</v>
      </c>
      <c r="K111" s="49" t="s">
        <v>3905</v>
      </c>
      <c r="L111" s="49"/>
      <c r="M111" s="49" t="s">
        <v>3521</v>
      </c>
      <c r="N111" s="49" t="s">
        <v>3545</v>
      </c>
      <c r="O111" s="49"/>
      <c r="P111" s="49" t="s">
        <v>3553</v>
      </c>
      <c r="Q111" s="49"/>
      <c r="R111" s="49"/>
      <c r="S111" s="49" t="s">
        <v>3523</v>
      </c>
      <c r="T111" s="49" t="s">
        <v>3535</v>
      </c>
      <c r="U111" s="49" t="s">
        <v>3524</v>
      </c>
      <c r="V111" s="49" t="s">
        <v>3536</v>
      </c>
      <c r="W111" s="49" t="s">
        <v>3571</v>
      </c>
      <c r="X111" s="49">
        <v>2011</v>
      </c>
      <c r="Y111" s="49" t="s">
        <v>3834</v>
      </c>
      <c r="Z111" s="49" t="s">
        <v>3932</v>
      </c>
      <c r="AA111" s="49"/>
      <c r="AB111" s="49" t="s">
        <v>3933</v>
      </c>
      <c r="AC111" s="49">
        <v>2014</v>
      </c>
      <c r="AD111" s="49">
        <v>2018</v>
      </c>
    </row>
    <row r="112" spans="1:30" ht="15" customHeight="1" x14ac:dyDescent="0.25">
      <c r="A112" s="49" t="s">
        <v>66</v>
      </c>
      <c r="B112" s="49" t="s">
        <v>65</v>
      </c>
      <c r="C112" s="49" t="s">
        <v>65</v>
      </c>
      <c r="D112" s="49" t="s">
        <v>65</v>
      </c>
      <c r="E112" s="49" t="s">
        <v>3934</v>
      </c>
      <c r="F112" s="49" t="s">
        <v>3559</v>
      </c>
      <c r="G112" s="49" t="s">
        <v>3935</v>
      </c>
      <c r="H112" s="49" t="s">
        <v>3314</v>
      </c>
      <c r="I112" s="49" t="s">
        <v>3325</v>
      </c>
      <c r="J112" s="49" t="s">
        <v>3934</v>
      </c>
      <c r="K112" s="49" t="s">
        <v>3552</v>
      </c>
      <c r="L112" s="49">
        <v>2015</v>
      </c>
      <c r="M112" s="49" t="s">
        <v>3521</v>
      </c>
      <c r="N112" s="49"/>
      <c r="O112" s="49" t="s">
        <v>3312</v>
      </c>
      <c r="P112" s="49" t="s">
        <v>3553</v>
      </c>
      <c r="Q112" s="49"/>
      <c r="R112" s="49"/>
      <c r="S112" s="49" t="s">
        <v>3523</v>
      </c>
      <c r="T112" s="49"/>
      <c r="U112" s="49" t="s">
        <v>3524</v>
      </c>
      <c r="V112" s="49" t="s">
        <v>3536</v>
      </c>
      <c r="W112" s="49" t="s">
        <v>3571</v>
      </c>
      <c r="X112" s="49">
        <v>2016</v>
      </c>
      <c r="Y112" s="49"/>
      <c r="Z112" s="49" t="s">
        <v>3591</v>
      </c>
      <c r="AA112" s="49" t="s">
        <v>3527</v>
      </c>
      <c r="AB112" s="49">
        <v>2010</v>
      </c>
      <c r="AC112" s="49">
        <v>2012</v>
      </c>
      <c r="AD112" s="49">
        <v>2018</v>
      </c>
    </row>
    <row r="113" spans="1:30" ht="15" customHeight="1" x14ac:dyDescent="0.25">
      <c r="A113" s="49" t="s">
        <v>331</v>
      </c>
      <c r="B113" s="49" t="s">
        <v>330</v>
      </c>
      <c r="C113" s="49" t="s">
        <v>3430</v>
      </c>
      <c r="D113" s="49" t="s">
        <v>3936</v>
      </c>
      <c r="E113" s="49" t="s">
        <v>3937</v>
      </c>
      <c r="F113" s="49" t="s">
        <v>3938</v>
      </c>
      <c r="G113" s="50" t="s">
        <v>3939</v>
      </c>
      <c r="H113" s="49" t="s">
        <v>3353</v>
      </c>
      <c r="I113" s="49" t="s">
        <v>3351</v>
      </c>
      <c r="J113" s="49" t="s">
        <v>3937</v>
      </c>
      <c r="K113" s="49" t="s">
        <v>3785</v>
      </c>
      <c r="L113" s="49"/>
      <c r="M113" s="49" t="s">
        <v>3521</v>
      </c>
      <c r="N113" s="49" t="s">
        <v>3545</v>
      </c>
      <c r="O113" s="49"/>
      <c r="P113" s="49" t="s">
        <v>3553</v>
      </c>
      <c r="Q113" s="49"/>
      <c r="R113" s="49"/>
      <c r="S113" s="49" t="s">
        <v>3673</v>
      </c>
      <c r="T113" s="49" t="s">
        <v>3535</v>
      </c>
      <c r="U113" s="49" t="s">
        <v>3554</v>
      </c>
      <c r="V113" s="49" t="s">
        <v>3536</v>
      </c>
      <c r="W113" s="49" t="s">
        <v>3525</v>
      </c>
      <c r="X113" s="49">
        <v>2016</v>
      </c>
      <c r="Y113" s="49" t="s">
        <v>3940</v>
      </c>
      <c r="Z113" s="49" t="s">
        <v>3941</v>
      </c>
      <c r="AA113" s="49" t="s">
        <v>3527</v>
      </c>
      <c r="AB113" s="49">
        <v>2014</v>
      </c>
      <c r="AC113" s="49">
        <v>2014</v>
      </c>
      <c r="AD113" s="49">
        <v>2017</v>
      </c>
    </row>
    <row r="114" spans="1:30" ht="15" customHeight="1" x14ac:dyDescent="0.25">
      <c r="A114" s="49" t="s">
        <v>357</v>
      </c>
      <c r="B114" s="49" t="s">
        <v>356</v>
      </c>
      <c r="C114" s="49" t="s">
        <v>356</v>
      </c>
      <c r="D114" s="49" t="s">
        <v>3942</v>
      </c>
      <c r="E114" s="49" t="s">
        <v>3943</v>
      </c>
      <c r="F114" s="49" t="s">
        <v>3944</v>
      </c>
      <c r="G114" s="49"/>
      <c r="H114" s="49" t="s">
        <v>3353</v>
      </c>
      <c r="I114" s="49" t="s">
        <v>3386</v>
      </c>
      <c r="J114" s="49" t="s">
        <v>3943</v>
      </c>
      <c r="K114" s="49">
        <v>2007</v>
      </c>
      <c r="L114" s="49"/>
      <c r="M114" s="49" t="s">
        <v>3565</v>
      </c>
      <c r="N114" s="49" t="s">
        <v>3545</v>
      </c>
      <c r="O114" s="49"/>
      <c r="P114" s="49" t="s">
        <v>3794</v>
      </c>
      <c r="Q114" s="49"/>
      <c r="R114" s="49"/>
      <c r="S114" s="49" t="s">
        <v>3523</v>
      </c>
      <c r="T114" s="49"/>
      <c r="U114" s="49" t="s">
        <v>3554</v>
      </c>
      <c r="V114" s="49" t="s">
        <v>3546</v>
      </c>
      <c r="W114" s="49" t="s">
        <v>3525</v>
      </c>
      <c r="X114" s="49">
        <v>1997</v>
      </c>
      <c r="Y114" s="49" t="s">
        <v>3734</v>
      </c>
      <c r="Z114" s="49" t="s">
        <v>3906</v>
      </c>
      <c r="AA114" s="49"/>
      <c r="AB114" s="49" t="s">
        <v>3859</v>
      </c>
      <c r="AC114" s="49">
        <v>2011</v>
      </c>
      <c r="AD114" s="49">
        <v>2014</v>
      </c>
    </row>
    <row r="115" spans="1:30" ht="15" customHeight="1" x14ac:dyDescent="0.25">
      <c r="A115" s="49" t="s">
        <v>62</v>
      </c>
      <c r="B115" s="49" t="s">
        <v>61</v>
      </c>
      <c r="C115" s="49" t="s">
        <v>61</v>
      </c>
      <c r="D115" s="49" t="s">
        <v>3945</v>
      </c>
      <c r="E115" s="49" t="s">
        <v>3946</v>
      </c>
      <c r="F115" s="49" t="s">
        <v>3947</v>
      </c>
      <c r="G115" s="49"/>
      <c r="H115" s="49" t="s">
        <v>3314</v>
      </c>
      <c r="I115" s="49" t="s">
        <v>3325</v>
      </c>
      <c r="J115" s="49" t="s">
        <v>3946</v>
      </c>
      <c r="K115" s="49" t="s">
        <v>3552</v>
      </c>
      <c r="L115" s="49">
        <v>2015</v>
      </c>
      <c r="M115" s="49" t="s">
        <v>3521</v>
      </c>
      <c r="N115" s="49"/>
      <c r="O115" s="49"/>
      <c r="P115" s="49" t="s">
        <v>3553</v>
      </c>
      <c r="Q115" s="49"/>
      <c r="R115" s="49"/>
      <c r="S115" s="49" t="s">
        <v>3523</v>
      </c>
      <c r="T115" s="49"/>
      <c r="U115" s="49" t="s">
        <v>3554</v>
      </c>
      <c r="V115" s="49" t="s">
        <v>3536</v>
      </c>
      <c r="W115" s="49" t="s">
        <v>3571</v>
      </c>
      <c r="X115" s="49" t="s">
        <v>3605</v>
      </c>
      <c r="Y115" s="49"/>
      <c r="Z115" s="49" t="s">
        <v>3910</v>
      </c>
      <c r="AA115" s="49" t="s">
        <v>3527</v>
      </c>
      <c r="AB115" s="49">
        <v>2010</v>
      </c>
      <c r="AC115" s="49">
        <v>2005</v>
      </c>
      <c r="AD115" s="49">
        <v>2018</v>
      </c>
    </row>
    <row r="116" spans="1:30" ht="15" customHeight="1" x14ac:dyDescent="0.25">
      <c r="A116" s="49" t="s">
        <v>102</v>
      </c>
      <c r="B116" s="49" t="s">
        <v>101</v>
      </c>
      <c r="C116" s="49" t="s">
        <v>101</v>
      </c>
      <c r="D116" s="49" t="s">
        <v>3948</v>
      </c>
      <c r="E116" s="49" t="s">
        <v>3949</v>
      </c>
      <c r="F116" s="49" t="s">
        <v>3950</v>
      </c>
      <c r="G116" s="49"/>
      <c r="H116" s="49" t="s">
        <v>3353</v>
      </c>
      <c r="I116" s="49" t="s">
        <v>3325</v>
      </c>
      <c r="J116" s="49" t="s">
        <v>3949</v>
      </c>
      <c r="K116" s="49" t="s">
        <v>3552</v>
      </c>
      <c r="L116" s="49">
        <v>2015</v>
      </c>
      <c r="M116" s="49" t="s">
        <v>3521</v>
      </c>
      <c r="N116" s="49"/>
      <c r="O116" s="49"/>
      <c r="P116" s="49" t="s">
        <v>3553</v>
      </c>
      <c r="Q116" s="49"/>
      <c r="R116" s="49"/>
      <c r="S116" s="49" t="s">
        <v>3523</v>
      </c>
      <c r="T116" s="49"/>
      <c r="U116" s="49" t="s">
        <v>3554</v>
      </c>
      <c r="V116" s="49" t="s">
        <v>3536</v>
      </c>
      <c r="W116" s="49" t="s">
        <v>3571</v>
      </c>
      <c r="X116" s="49" t="s">
        <v>3684</v>
      </c>
      <c r="Y116" s="49"/>
      <c r="Z116" s="49" t="s">
        <v>3951</v>
      </c>
      <c r="AA116" s="49" t="s">
        <v>3527</v>
      </c>
      <c r="AB116" s="49"/>
      <c r="AC116" s="49">
        <v>2014</v>
      </c>
      <c r="AD116" s="49">
        <v>2018</v>
      </c>
    </row>
    <row r="117" spans="1:30" ht="15" customHeight="1" x14ac:dyDescent="0.25">
      <c r="A117" s="49" t="s">
        <v>135</v>
      </c>
      <c r="B117" s="49" t="s">
        <v>134</v>
      </c>
      <c r="C117" s="49" t="s">
        <v>134</v>
      </c>
      <c r="D117" s="49" t="s">
        <v>3952</v>
      </c>
      <c r="E117" s="49" t="s">
        <v>3953</v>
      </c>
      <c r="F117" s="49" t="s">
        <v>3559</v>
      </c>
      <c r="G117" s="49" t="s">
        <v>3954</v>
      </c>
      <c r="H117" s="49" t="s">
        <v>3314</v>
      </c>
      <c r="I117" s="49" t="s">
        <v>3325</v>
      </c>
      <c r="J117" s="49" t="s">
        <v>3953</v>
      </c>
      <c r="K117" s="49" t="s">
        <v>3552</v>
      </c>
      <c r="L117" s="49">
        <v>2015</v>
      </c>
      <c r="M117" s="49" t="s">
        <v>3521</v>
      </c>
      <c r="N117" s="49"/>
      <c r="O117" s="49" t="s">
        <v>3312</v>
      </c>
      <c r="P117" s="49" t="s">
        <v>3553</v>
      </c>
      <c r="Q117" s="49"/>
      <c r="R117" s="49"/>
      <c r="S117" s="49" t="s">
        <v>3523</v>
      </c>
      <c r="T117" s="49"/>
      <c r="U117" s="49" t="s">
        <v>3554</v>
      </c>
      <c r="V117" s="49" t="s">
        <v>3536</v>
      </c>
      <c r="W117" s="49" t="s">
        <v>3590</v>
      </c>
      <c r="X117" s="49" t="s">
        <v>3804</v>
      </c>
      <c r="Y117" s="49"/>
      <c r="Z117" s="49" t="s">
        <v>3591</v>
      </c>
      <c r="AA117" s="49" t="s">
        <v>3527</v>
      </c>
      <c r="AB117" s="49">
        <v>2010</v>
      </c>
      <c r="AC117" s="49">
        <v>2014</v>
      </c>
      <c r="AD117" s="49">
        <v>2018</v>
      </c>
    </row>
    <row r="118" spans="1:30" ht="15" customHeight="1" x14ac:dyDescent="0.25">
      <c r="A118" s="49" t="s">
        <v>171</v>
      </c>
      <c r="B118" s="49" t="s">
        <v>170</v>
      </c>
      <c r="C118" s="49" t="s">
        <v>170</v>
      </c>
      <c r="D118" s="49" t="s">
        <v>170</v>
      </c>
      <c r="E118" s="49" t="s">
        <v>3955</v>
      </c>
      <c r="F118" s="49" t="s">
        <v>3956</v>
      </c>
      <c r="G118" s="49"/>
      <c r="H118" s="49" t="s">
        <v>3339</v>
      </c>
      <c r="I118" s="49" t="s">
        <v>3386</v>
      </c>
      <c r="J118" s="49" t="s">
        <v>3955</v>
      </c>
      <c r="K118" s="49">
        <v>2007</v>
      </c>
      <c r="L118" s="49"/>
      <c r="M118" s="49" t="s">
        <v>3521</v>
      </c>
      <c r="N118" s="49" t="s">
        <v>3545</v>
      </c>
      <c r="O118" s="49"/>
      <c r="P118" s="49" t="s">
        <v>3522</v>
      </c>
      <c r="Q118" s="49"/>
      <c r="R118" s="49"/>
      <c r="S118" s="49" t="s">
        <v>3523</v>
      </c>
      <c r="T118" s="49" t="s">
        <v>3535</v>
      </c>
      <c r="U118" s="49" t="s">
        <v>3554</v>
      </c>
      <c r="V118" s="49" t="s">
        <v>3546</v>
      </c>
      <c r="W118" s="49" t="s">
        <v>3525</v>
      </c>
      <c r="X118" s="49">
        <v>2011</v>
      </c>
      <c r="Y118" s="49" t="s">
        <v>3957</v>
      </c>
      <c r="Z118" s="49" t="s">
        <v>3556</v>
      </c>
      <c r="AA118" s="49"/>
      <c r="AB118" s="49">
        <v>2007</v>
      </c>
      <c r="AC118" s="49">
        <v>1996</v>
      </c>
      <c r="AD118" s="49">
        <v>2017</v>
      </c>
    </row>
    <row r="119" spans="1:30" ht="15" customHeight="1" x14ac:dyDescent="0.25">
      <c r="A119" s="49" t="s">
        <v>151</v>
      </c>
      <c r="B119" s="49" t="s">
        <v>150</v>
      </c>
      <c r="C119" s="49" t="s">
        <v>150</v>
      </c>
      <c r="D119" s="49" t="s">
        <v>3958</v>
      </c>
      <c r="E119" s="49" t="s">
        <v>3959</v>
      </c>
      <c r="F119" s="49" t="s">
        <v>3960</v>
      </c>
      <c r="G119" s="49"/>
      <c r="H119" s="49" t="s">
        <v>3353</v>
      </c>
      <c r="I119" s="49" t="s">
        <v>3386</v>
      </c>
      <c r="J119" s="49" t="s">
        <v>3959</v>
      </c>
      <c r="K119" s="49">
        <v>2016</v>
      </c>
      <c r="L119" s="49"/>
      <c r="M119" s="49" t="s">
        <v>3521</v>
      </c>
      <c r="N119" s="49" t="s">
        <v>3545</v>
      </c>
      <c r="O119" s="49"/>
      <c r="P119" s="49" t="s">
        <v>3553</v>
      </c>
      <c r="Q119" s="49"/>
      <c r="R119" s="49"/>
      <c r="S119" s="49" t="s">
        <v>3523</v>
      </c>
      <c r="T119" s="49" t="s">
        <v>3535</v>
      </c>
      <c r="U119" s="49" t="s">
        <v>3554</v>
      </c>
      <c r="V119" s="49" t="s">
        <v>3546</v>
      </c>
      <c r="W119" s="49" t="s">
        <v>3571</v>
      </c>
      <c r="X119" s="49">
        <v>2015</v>
      </c>
      <c r="Y119" s="49" t="s">
        <v>3555</v>
      </c>
      <c r="Z119" s="49" t="s">
        <v>3585</v>
      </c>
      <c r="AA119" s="49"/>
      <c r="AB119" s="49">
        <v>2007</v>
      </c>
      <c r="AC119" s="49">
        <v>2013</v>
      </c>
      <c r="AD119" s="49">
        <v>2018</v>
      </c>
    </row>
    <row r="120" spans="1:30" ht="15" customHeight="1" x14ac:dyDescent="0.25">
      <c r="A120" s="49" t="s">
        <v>64</v>
      </c>
      <c r="B120" s="49" t="s">
        <v>63</v>
      </c>
      <c r="C120" s="49" t="s">
        <v>63</v>
      </c>
      <c r="D120" s="49" t="s">
        <v>63</v>
      </c>
      <c r="E120" s="49" t="s">
        <v>3961</v>
      </c>
      <c r="F120" s="49" t="s">
        <v>3962</v>
      </c>
      <c r="G120" s="49" t="s">
        <v>3678</v>
      </c>
      <c r="H120" s="49" t="s">
        <v>3306</v>
      </c>
      <c r="I120" s="49" t="s">
        <v>3325</v>
      </c>
      <c r="J120" s="49" t="s">
        <v>3961</v>
      </c>
      <c r="K120" s="49" t="s">
        <v>3552</v>
      </c>
      <c r="L120" s="49">
        <v>2015</v>
      </c>
      <c r="M120" s="49" t="s">
        <v>3521</v>
      </c>
      <c r="N120" s="49"/>
      <c r="O120" s="49"/>
      <c r="P120" s="49" t="s">
        <v>3553</v>
      </c>
      <c r="Q120" s="49"/>
      <c r="R120" s="49"/>
      <c r="S120" s="49" t="s">
        <v>3523</v>
      </c>
      <c r="T120" s="49"/>
      <c r="U120" s="49" t="s">
        <v>3524</v>
      </c>
      <c r="V120" s="49" t="s">
        <v>3536</v>
      </c>
      <c r="W120" s="49" t="s">
        <v>3590</v>
      </c>
      <c r="X120" s="49" t="s">
        <v>3526</v>
      </c>
      <c r="Y120" s="49"/>
      <c r="Z120" s="49" t="s">
        <v>3963</v>
      </c>
      <c r="AA120" s="49" t="s">
        <v>3527</v>
      </c>
      <c r="AB120" s="49">
        <v>2010</v>
      </c>
      <c r="AC120" s="49">
        <v>2012</v>
      </c>
      <c r="AD120" s="49">
        <v>2018</v>
      </c>
    </row>
    <row r="121" spans="1:30" ht="15" customHeight="1" x14ac:dyDescent="0.25">
      <c r="A121" s="49" t="s">
        <v>221</v>
      </c>
      <c r="B121" s="49" t="s">
        <v>220</v>
      </c>
      <c r="C121" s="49" t="s">
        <v>220</v>
      </c>
      <c r="D121" s="49" t="s">
        <v>3964</v>
      </c>
      <c r="E121" s="49" t="s">
        <v>3965</v>
      </c>
      <c r="F121" s="49" t="s">
        <v>3966</v>
      </c>
      <c r="G121" s="49"/>
      <c r="H121" s="49" t="s">
        <v>3314</v>
      </c>
      <c r="I121" s="49" t="s">
        <v>3386</v>
      </c>
      <c r="J121" s="49" t="s">
        <v>3965</v>
      </c>
      <c r="K121" s="49" t="s">
        <v>3552</v>
      </c>
      <c r="L121" s="49">
        <v>2005</v>
      </c>
      <c r="M121" s="49" t="s">
        <v>3521</v>
      </c>
      <c r="N121" s="49" t="s">
        <v>3545</v>
      </c>
      <c r="O121" s="49"/>
      <c r="P121" s="49" t="s">
        <v>3522</v>
      </c>
      <c r="Q121" s="49"/>
      <c r="R121" s="49"/>
      <c r="S121" s="49" t="s">
        <v>3523</v>
      </c>
      <c r="T121" s="49" t="s">
        <v>3535</v>
      </c>
      <c r="U121" s="49" t="s">
        <v>3524</v>
      </c>
      <c r="V121" s="49" t="s">
        <v>3536</v>
      </c>
      <c r="W121" s="49" t="s">
        <v>3571</v>
      </c>
      <c r="X121" s="49" t="s">
        <v>3526</v>
      </c>
      <c r="Y121" s="49" t="s">
        <v>3967</v>
      </c>
      <c r="Z121" s="49" t="s">
        <v>3968</v>
      </c>
      <c r="AA121" s="49"/>
      <c r="AB121" s="49" t="s">
        <v>3969</v>
      </c>
      <c r="AC121" s="49">
        <v>2013</v>
      </c>
      <c r="AD121" s="49">
        <v>2018</v>
      </c>
    </row>
    <row r="122" spans="1:30" ht="15" customHeight="1" x14ac:dyDescent="0.25">
      <c r="A122" s="49" t="s">
        <v>279</v>
      </c>
      <c r="B122" s="49" t="s">
        <v>278</v>
      </c>
      <c r="C122" s="49" t="s">
        <v>278</v>
      </c>
      <c r="D122" s="49" t="s">
        <v>3970</v>
      </c>
      <c r="E122" s="49" t="s">
        <v>3971</v>
      </c>
      <c r="F122" s="49" t="s">
        <v>3972</v>
      </c>
      <c r="G122" s="49" t="s">
        <v>3973</v>
      </c>
      <c r="H122" s="49" t="s">
        <v>3381</v>
      </c>
      <c r="I122" s="49" t="s">
        <v>3351</v>
      </c>
      <c r="J122" s="49" t="s">
        <v>3971</v>
      </c>
      <c r="K122" s="49">
        <v>2016</v>
      </c>
      <c r="L122" s="49"/>
      <c r="M122" s="49" t="s">
        <v>3521</v>
      </c>
      <c r="N122" s="49" t="s">
        <v>3705</v>
      </c>
      <c r="O122" s="49"/>
      <c r="P122" s="49" t="s">
        <v>3553</v>
      </c>
      <c r="Q122" s="49"/>
      <c r="R122" s="49"/>
      <c r="S122" s="49" t="s">
        <v>3523</v>
      </c>
      <c r="T122" s="49" t="s">
        <v>3535</v>
      </c>
      <c r="U122" s="49" t="s">
        <v>3524</v>
      </c>
      <c r="V122" s="49" t="s">
        <v>3536</v>
      </c>
      <c r="W122" s="49" t="s">
        <v>3525</v>
      </c>
      <c r="X122" s="49">
        <v>2009</v>
      </c>
      <c r="Y122" s="49" t="s">
        <v>3974</v>
      </c>
      <c r="Z122" s="49" t="s">
        <v>3975</v>
      </c>
      <c r="AA122" s="49"/>
      <c r="AB122" s="49"/>
      <c r="AC122" s="49">
        <v>2013</v>
      </c>
      <c r="AD122" s="49">
        <v>2018</v>
      </c>
    </row>
    <row r="123" spans="1:30" ht="15" customHeight="1" x14ac:dyDescent="0.25">
      <c r="A123" s="49" t="s">
        <v>281</v>
      </c>
      <c r="B123" s="49" t="s">
        <v>3438</v>
      </c>
      <c r="C123" s="49" t="s">
        <v>3438</v>
      </c>
      <c r="D123" s="49" t="s">
        <v>3438</v>
      </c>
      <c r="E123" s="49" t="s">
        <v>3976</v>
      </c>
      <c r="F123" s="49" t="s">
        <v>3977</v>
      </c>
      <c r="G123" s="49"/>
      <c r="H123" s="49" t="s">
        <v>3314</v>
      </c>
      <c r="I123" s="49" t="s">
        <v>3351</v>
      </c>
      <c r="J123" s="49" t="s">
        <v>3976</v>
      </c>
      <c r="K123" s="49" t="s">
        <v>3552</v>
      </c>
      <c r="L123" s="49">
        <v>2010</v>
      </c>
      <c r="M123" s="49" t="s">
        <v>3521</v>
      </c>
      <c r="N123" s="49" t="s">
        <v>3336</v>
      </c>
      <c r="O123" s="49" t="s">
        <v>3534</v>
      </c>
      <c r="P123" s="49" t="s">
        <v>3522</v>
      </c>
      <c r="Q123" s="49"/>
      <c r="R123" s="49"/>
      <c r="S123" s="49" t="s">
        <v>3523</v>
      </c>
      <c r="T123" s="49" t="s">
        <v>3535</v>
      </c>
      <c r="U123" s="49" t="s">
        <v>3524</v>
      </c>
      <c r="V123" s="49" t="s">
        <v>3536</v>
      </c>
      <c r="W123" s="49" t="s">
        <v>3571</v>
      </c>
      <c r="X123" s="49" t="s">
        <v>3526</v>
      </c>
      <c r="Y123" s="49" t="s">
        <v>3734</v>
      </c>
      <c r="Z123" s="49" t="s">
        <v>3698</v>
      </c>
      <c r="AA123" s="49" t="s">
        <v>3527</v>
      </c>
      <c r="AB123" s="49"/>
      <c r="AC123" s="49">
        <v>2012</v>
      </c>
      <c r="AD123" s="49">
        <v>2018</v>
      </c>
    </row>
    <row r="124" spans="1:30" ht="15" customHeight="1" x14ac:dyDescent="0.25">
      <c r="A124" s="49" t="s">
        <v>349</v>
      </c>
      <c r="B124" s="49" t="s">
        <v>348</v>
      </c>
      <c r="C124" s="49" t="s">
        <v>348</v>
      </c>
      <c r="D124" s="49" t="s">
        <v>3978</v>
      </c>
      <c r="E124" s="49" t="s">
        <v>3979</v>
      </c>
      <c r="F124" s="49" t="s">
        <v>3980</v>
      </c>
      <c r="G124" s="49" t="s">
        <v>3981</v>
      </c>
      <c r="H124" s="49" t="s">
        <v>3306</v>
      </c>
      <c r="I124" s="49" t="s">
        <v>3351</v>
      </c>
      <c r="J124" s="49" t="s">
        <v>3979</v>
      </c>
      <c r="K124" s="49">
        <v>2000</v>
      </c>
      <c r="L124" s="49"/>
      <c r="M124" s="49" t="s">
        <v>3521</v>
      </c>
      <c r="N124" s="49" t="s">
        <v>3336</v>
      </c>
      <c r="O124" s="49"/>
      <c r="P124" s="49" t="s">
        <v>3522</v>
      </c>
      <c r="Q124" s="49"/>
      <c r="R124" s="49"/>
      <c r="S124" s="49" t="s">
        <v>3523</v>
      </c>
      <c r="T124" s="49" t="s">
        <v>3535</v>
      </c>
      <c r="U124" s="49" t="s">
        <v>3524</v>
      </c>
      <c r="V124" s="49" t="s">
        <v>3546</v>
      </c>
      <c r="W124" s="49" t="s">
        <v>3525</v>
      </c>
      <c r="X124" s="49">
        <v>2019</v>
      </c>
      <c r="Y124" s="49" t="s">
        <v>3982</v>
      </c>
      <c r="Z124" s="49" t="s">
        <v>3906</v>
      </c>
      <c r="AA124" s="49"/>
      <c r="AB124" s="49">
        <v>2013</v>
      </c>
      <c r="AC124" s="49">
        <v>2000</v>
      </c>
      <c r="AD124" s="49">
        <v>2016</v>
      </c>
    </row>
    <row r="125" spans="1:30" ht="15" customHeight="1" x14ac:dyDescent="0.25">
      <c r="A125" s="49" t="s">
        <v>3434</v>
      </c>
      <c r="B125" s="49" t="s">
        <v>3433</v>
      </c>
      <c r="C125" s="49" t="s">
        <v>3433</v>
      </c>
      <c r="D125" s="49" t="s">
        <v>3983</v>
      </c>
      <c r="E125" s="49" t="s">
        <v>3984</v>
      </c>
      <c r="F125" s="49" t="s">
        <v>3583</v>
      </c>
      <c r="G125" s="49"/>
      <c r="H125" s="49" t="s">
        <v>3306</v>
      </c>
      <c r="I125" s="49" t="s">
        <v>3351</v>
      </c>
      <c r="J125" s="49" t="s">
        <v>3984</v>
      </c>
      <c r="K125" s="49">
        <v>2006</v>
      </c>
      <c r="L125" s="49"/>
      <c r="M125" s="49" t="s">
        <v>3521</v>
      </c>
      <c r="N125" s="49" t="s">
        <v>3336</v>
      </c>
      <c r="O125" s="49"/>
      <c r="P125" s="49" t="s">
        <v>3522</v>
      </c>
      <c r="Q125" s="49"/>
      <c r="R125" s="49"/>
      <c r="S125" s="49" t="s">
        <v>3523</v>
      </c>
      <c r="T125" s="49"/>
      <c r="U125" s="49" t="s">
        <v>3554</v>
      </c>
      <c r="V125" s="49" t="s">
        <v>3536</v>
      </c>
      <c r="W125" s="49" t="s">
        <v>3525</v>
      </c>
      <c r="X125" s="49">
        <v>2015</v>
      </c>
      <c r="Y125" s="49" t="s">
        <v>3674</v>
      </c>
      <c r="Z125" s="49" t="s">
        <v>3985</v>
      </c>
      <c r="AA125" s="49"/>
      <c r="AB125" s="49"/>
      <c r="AC125" s="49"/>
      <c r="AD125" s="49">
        <v>2016</v>
      </c>
    </row>
    <row r="126" spans="1:30" ht="15" customHeight="1" x14ac:dyDescent="0.25">
      <c r="A126" s="49" t="s">
        <v>3469</v>
      </c>
      <c r="B126" s="49" t="s">
        <v>3468</v>
      </c>
      <c r="C126" s="49" t="s">
        <v>3468</v>
      </c>
      <c r="D126" s="49" t="s">
        <v>3468</v>
      </c>
      <c r="E126" s="49" t="s">
        <v>3986</v>
      </c>
      <c r="F126" s="49" t="s">
        <v>3580</v>
      </c>
      <c r="G126" s="49"/>
      <c r="H126" s="49" t="s">
        <v>3339</v>
      </c>
      <c r="I126" s="49" t="s">
        <v>3325</v>
      </c>
      <c r="J126" s="49" t="s">
        <v>3986</v>
      </c>
      <c r="K126" s="49">
        <v>2006</v>
      </c>
      <c r="L126" s="49"/>
      <c r="M126" s="49" t="s">
        <v>3521</v>
      </c>
      <c r="N126" s="49" t="s">
        <v>3545</v>
      </c>
      <c r="O126" s="49"/>
      <c r="P126" s="49" t="s">
        <v>3553</v>
      </c>
      <c r="Q126" s="49"/>
      <c r="R126" s="49"/>
      <c r="S126" s="49" t="s">
        <v>3523</v>
      </c>
      <c r="T126" s="49"/>
      <c r="U126" s="49" t="s">
        <v>3554</v>
      </c>
      <c r="V126" s="49" t="s">
        <v>3546</v>
      </c>
      <c r="W126" s="49" t="s">
        <v>3525</v>
      </c>
      <c r="X126" s="49">
        <v>2011</v>
      </c>
      <c r="Y126" s="49"/>
      <c r="Z126" s="49"/>
      <c r="AA126" s="49" t="s">
        <v>3527</v>
      </c>
      <c r="AB126" s="49"/>
      <c r="AC126" s="49"/>
      <c r="AD126" s="49">
        <v>2017</v>
      </c>
    </row>
    <row r="127" spans="1:30" ht="15" customHeight="1" x14ac:dyDescent="0.25">
      <c r="A127" s="49" t="s">
        <v>94</v>
      </c>
      <c r="B127" s="49" t="s">
        <v>3987</v>
      </c>
      <c r="C127" s="49" t="s">
        <v>3436</v>
      </c>
      <c r="D127" s="49" t="s">
        <v>3988</v>
      </c>
      <c r="E127" s="49" t="s">
        <v>3989</v>
      </c>
      <c r="F127" s="49" t="s">
        <v>3990</v>
      </c>
      <c r="G127" s="49"/>
      <c r="H127" s="49" t="s">
        <v>3306</v>
      </c>
      <c r="I127" s="49" t="s">
        <v>3325</v>
      </c>
      <c r="J127" s="49" t="s">
        <v>3989</v>
      </c>
      <c r="K127" s="49" t="s">
        <v>3552</v>
      </c>
      <c r="L127" s="49">
        <v>2015</v>
      </c>
      <c r="M127" s="49" t="s">
        <v>3521</v>
      </c>
      <c r="N127" s="49"/>
      <c r="O127" s="49"/>
      <c r="P127" s="49" t="s">
        <v>3553</v>
      </c>
      <c r="Q127" s="49"/>
      <c r="R127" s="49"/>
      <c r="S127" s="49" t="s">
        <v>3523</v>
      </c>
      <c r="T127" s="49"/>
      <c r="U127" s="49" t="s">
        <v>3524</v>
      </c>
      <c r="V127" s="49" t="s">
        <v>3546</v>
      </c>
      <c r="W127" s="49" t="s">
        <v>3571</v>
      </c>
      <c r="X127" s="49" t="s">
        <v>3526</v>
      </c>
      <c r="Y127" s="49"/>
      <c r="Z127" s="49" t="s">
        <v>3951</v>
      </c>
      <c r="AA127" s="49" t="s">
        <v>3527</v>
      </c>
      <c r="AB127" s="49" t="s">
        <v>3991</v>
      </c>
      <c r="AC127" s="49">
        <v>2014</v>
      </c>
      <c r="AD127" s="49">
        <v>2018</v>
      </c>
    </row>
    <row r="128" spans="1:30" ht="15" customHeight="1" x14ac:dyDescent="0.25">
      <c r="A128" s="49" t="s">
        <v>191</v>
      </c>
      <c r="B128" s="49" t="s">
        <v>190</v>
      </c>
      <c r="C128" s="49" t="s">
        <v>190</v>
      </c>
      <c r="D128" s="49" t="s">
        <v>3992</v>
      </c>
      <c r="E128" s="49" t="s">
        <v>3993</v>
      </c>
      <c r="F128" s="49" t="s">
        <v>3994</v>
      </c>
      <c r="G128" s="49"/>
      <c r="H128" s="49" t="s">
        <v>3353</v>
      </c>
      <c r="I128" s="49" t="s">
        <v>3325</v>
      </c>
      <c r="J128" s="49" t="s">
        <v>3993</v>
      </c>
      <c r="K128" s="49">
        <v>2010</v>
      </c>
      <c r="L128" s="49"/>
      <c r="M128" s="49" t="s">
        <v>3521</v>
      </c>
      <c r="N128" s="49"/>
      <c r="O128" s="49"/>
      <c r="P128" s="49" t="s">
        <v>3522</v>
      </c>
      <c r="Q128" s="49"/>
      <c r="R128" s="49"/>
      <c r="S128" s="49" t="s">
        <v>3523</v>
      </c>
      <c r="T128" s="49"/>
      <c r="U128" s="49" t="s">
        <v>3554</v>
      </c>
      <c r="V128" s="49" t="s">
        <v>3536</v>
      </c>
      <c r="W128" s="49" t="s">
        <v>3525</v>
      </c>
      <c r="X128" s="49" t="s">
        <v>3526</v>
      </c>
      <c r="Y128" s="49" t="s">
        <v>3995</v>
      </c>
      <c r="Z128" s="49"/>
      <c r="AA128" s="49" t="s">
        <v>3527</v>
      </c>
      <c r="AB128" s="49"/>
      <c r="AC128" s="49">
        <v>2013</v>
      </c>
      <c r="AD128" s="49">
        <v>2018</v>
      </c>
    </row>
    <row r="129" spans="1:30" ht="15" customHeight="1" x14ac:dyDescent="0.25">
      <c r="A129" s="49" t="s">
        <v>3342</v>
      </c>
      <c r="B129" s="49" t="s">
        <v>3341</v>
      </c>
      <c r="C129" s="49" t="s">
        <v>3341</v>
      </c>
      <c r="D129" s="49" t="s">
        <v>3341</v>
      </c>
      <c r="E129" s="49" t="s">
        <v>3996</v>
      </c>
      <c r="F129" s="49"/>
      <c r="G129" s="49"/>
      <c r="H129" s="49"/>
      <c r="I129" s="49"/>
      <c r="J129" s="49" t="s">
        <v>3996</v>
      </c>
      <c r="K129" s="49"/>
      <c r="L129" s="49"/>
      <c r="M129" s="49"/>
      <c r="N129" s="49"/>
      <c r="O129" s="49"/>
      <c r="P129" s="49"/>
      <c r="Q129" s="49"/>
      <c r="R129" s="49"/>
      <c r="S129" s="49"/>
      <c r="T129" s="49"/>
      <c r="U129" s="49"/>
      <c r="V129" s="49"/>
      <c r="W129" s="49"/>
      <c r="X129" s="49"/>
      <c r="Y129" s="49"/>
      <c r="Z129" s="49"/>
      <c r="AA129" s="49"/>
      <c r="AB129" s="49"/>
      <c r="AC129" s="49"/>
      <c r="AD129" s="49"/>
    </row>
    <row r="130" spans="1:30" ht="15" customHeight="1" x14ac:dyDescent="0.25">
      <c r="A130" s="49" t="s">
        <v>297</v>
      </c>
      <c r="B130" s="49" t="s">
        <v>3439</v>
      </c>
      <c r="C130" s="49" t="s">
        <v>3439</v>
      </c>
      <c r="D130" s="49" t="s">
        <v>3997</v>
      </c>
      <c r="E130" s="49" t="s">
        <v>3998</v>
      </c>
      <c r="F130" s="49" t="s">
        <v>3999</v>
      </c>
      <c r="G130" s="49" t="s">
        <v>4000</v>
      </c>
      <c r="H130" s="49" t="s">
        <v>3306</v>
      </c>
      <c r="I130" s="49" t="s">
        <v>3351</v>
      </c>
      <c r="J130" s="49" t="s">
        <v>3998</v>
      </c>
      <c r="K130" s="49">
        <v>2012</v>
      </c>
      <c r="L130" s="49"/>
      <c r="M130" s="49" t="s">
        <v>3521</v>
      </c>
      <c r="N130" s="49" t="s">
        <v>3336</v>
      </c>
      <c r="O130" s="49"/>
      <c r="P130" s="49" t="s">
        <v>3553</v>
      </c>
      <c r="Q130" s="49"/>
      <c r="R130" s="49"/>
      <c r="S130" s="49" t="s">
        <v>3523</v>
      </c>
      <c r="T130" s="49" t="s">
        <v>3795</v>
      </c>
      <c r="U130" s="49" t="s">
        <v>3524</v>
      </c>
      <c r="V130" s="49" t="s">
        <v>3546</v>
      </c>
      <c r="W130" s="49" t="s">
        <v>3525</v>
      </c>
      <c r="X130" s="49">
        <v>2015</v>
      </c>
      <c r="Y130" s="49" t="s">
        <v>4001</v>
      </c>
      <c r="Z130" s="49" t="s">
        <v>3951</v>
      </c>
      <c r="AA130" s="49"/>
      <c r="AB130" s="49" t="s">
        <v>3933</v>
      </c>
      <c r="AC130" s="49">
        <v>1999</v>
      </c>
      <c r="AD130" s="49">
        <v>2016</v>
      </c>
    </row>
    <row r="131" spans="1:30" ht="15" customHeight="1" x14ac:dyDescent="0.25">
      <c r="A131" s="49" t="s">
        <v>333</v>
      </c>
      <c r="B131" s="49" t="s">
        <v>332</v>
      </c>
      <c r="C131" s="49" t="s">
        <v>332</v>
      </c>
      <c r="D131" s="49" t="s">
        <v>4002</v>
      </c>
      <c r="E131" s="49" t="s">
        <v>4003</v>
      </c>
      <c r="F131" s="49" t="s">
        <v>4004</v>
      </c>
      <c r="G131" s="49" t="s">
        <v>4005</v>
      </c>
      <c r="H131" s="49" t="s">
        <v>3353</v>
      </c>
      <c r="I131" s="49" t="s">
        <v>3351</v>
      </c>
      <c r="J131" s="49" t="s">
        <v>4003</v>
      </c>
      <c r="K131" s="49">
        <v>2010</v>
      </c>
      <c r="L131" s="49"/>
      <c r="M131" s="49" t="s">
        <v>3521</v>
      </c>
      <c r="N131" s="49" t="s">
        <v>3545</v>
      </c>
      <c r="O131" s="49"/>
      <c r="P131" s="49" t="s">
        <v>3553</v>
      </c>
      <c r="Q131" s="49"/>
      <c r="R131" s="49"/>
      <c r="S131" s="49" t="s">
        <v>3673</v>
      </c>
      <c r="T131" s="49" t="s">
        <v>3535</v>
      </c>
      <c r="U131" s="49" t="s">
        <v>3524</v>
      </c>
      <c r="V131" s="49" t="s">
        <v>3546</v>
      </c>
      <c r="W131" s="49" t="s">
        <v>3525</v>
      </c>
      <c r="X131" s="49">
        <v>1943</v>
      </c>
      <c r="Y131" s="49" t="s">
        <v>4006</v>
      </c>
      <c r="Z131" s="49" t="s">
        <v>4007</v>
      </c>
      <c r="AA131" s="49" t="s">
        <v>3527</v>
      </c>
      <c r="AB131" s="49">
        <v>2010</v>
      </c>
      <c r="AC131" s="49">
        <v>2007</v>
      </c>
      <c r="AD131" s="49">
        <v>2018</v>
      </c>
    </row>
    <row r="132" spans="1:30" ht="15" customHeight="1" x14ac:dyDescent="0.25">
      <c r="A132" s="49" t="s">
        <v>307</v>
      </c>
      <c r="B132" s="49" t="s">
        <v>306</v>
      </c>
      <c r="C132" s="49" t="s">
        <v>306</v>
      </c>
      <c r="D132" s="49" t="s">
        <v>4008</v>
      </c>
      <c r="E132" s="49" t="s">
        <v>4009</v>
      </c>
      <c r="F132" s="49" t="s">
        <v>4010</v>
      </c>
      <c r="G132" s="49" t="s">
        <v>4011</v>
      </c>
      <c r="H132" s="49" t="s">
        <v>3381</v>
      </c>
      <c r="I132" s="49" t="s">
        <v>3349</v>
      </c>
      <c r="J132" s="49" t="s">
        <v>4009</v>
      </c>
      <c r="K132" s="49">
        <v>2016</v>
      </c>
      <c r="L132" s="49"/>
      <c r="M132" s="49" t="s">
        <v>3565</v>
      </c>
      <c r="N132" s="49" t="s">
        <v>3336</v>
      </c>
      <c r="O132" s="49" t="s">
        <v>3534</v>
      </c>
      <c r="P132" s="49" t="s">
        <v>3553</v>
      </c>
      <c r="Q132" s="49"/>
      <c r="R132" s="49"/>
      <c r="S132" s="49" t="s">
        <v>3523</v>
      </c>
      <c r="T132" s="49" t="s">
        <v>3535</v>
      </c>
      <c r="U132" s="49"/>
      <c r="V132" s="49" t="s">
        <v>3536</v>
      </c>
      <c r="W132" s="49" t="s">
        <v>3525</v>
      </c>
      <c r="X132" s="49" t="s">
        <v>3526</v>
      </c>
      <c r="Y132" s="49" t="s">
        <v>3834</v>
      </c>
      <c r="Z132" s="49" t="s">
        <v>3621</v>
      </c>
      <c r="AA132" s="49"/>
      <c r="AB132" s="49"/>
      <c r="AC132" s="49"/>
      <c r="AD132" s="49"/>
    </row>
    <row r="133" spans="1:30" ht="15" customHeight="1" x14ac:dyDescent="0.25">
      <c r="A133" s="49" t="s">
        <v>375</v>
      </c>
      <c r="B133" s="49" t="s">
        <v>374</v>
      </c>
      <c r="C133" s="49" t="s">
        <v>374</v>
      </c>
      <c r="D133" s="49" t="s">
        <v>4012</v>
      </c>
      <c r="E133" s="49" t="s">
        <v>4013</v>
      </c>
      <c r="F133" s="49" t="s">
        <v>4014</v>
      </c>
      <c r="G133" s="49"/>
      <c r="H133" s="49" t="s">
        <v>3353</v>
      </c>
      <c r="I133" s="49" t="s">
        <v>3386</v>
      </c>
      <c r="J133" s="49" t="s">
        <v>4013</v>
      </c>
      <c r="K133" s="49">
        <v>2013</v>
      </c>
      <c r="L133" s="49"/>
      <c r="M133" s="49" t="s">
        <v>3521</v>
      </c>
      <c r="N133" s="49" t="s">
        <v>3545</v>
      </c>
      <c r="O133" s="49"/>
      <c r="P133" s="49" t="s">
        <v>3522</v>
      </c>
      <c r="Q133" s="49"/>
      <c r="R133" s="49"/>
      <c r="S133" s="49" t="s">
        <v>3523</v>
      </c>
      <c r="T133" s="49"/>
      <c r="U133" s="49"/>
      <c r="V133" s="49"/>
      <c r="W133" s="49" t="s">
        <v>3525</v>
      </c>
      <c r="X133" s="49">
        <v>2006</v>
      </c>
      <c r="Y133" s="49" t="s">
        <v>4015</v>
      </c>
      <c r="Z133" s="49"/>
      <c r="AA133" s="49"/>
      <c r="AB133" s="49"/>
      <c r="AC133" s="49">
        <v>1980</v>
      </c>
      <c r="AD133" s="49">
        <v>2010</v>
      </c>
    </row>
    <row r="134" spans="1:30" ht="15" customHeight="1" x14ac:dyDescent="0.25">
      <c r="A134" s="49" t="s">
        <v>123</v>
      </c>
      <c r="B134" s="49" t="s">
        <v>3470</v>
      </c>
      <c r="C134" s="49" t="s">
        <v>3470</v>
      </c>
      <c r="D134" s="49" t="s">
        <v>3470</v>
      </c>
      <c r="E134" s="49" t="s">
        <v>4016</v>
      </c>
      <c r="F134" s="49" t="s">
        <v>3580</v>
      </c>
      <c r="G134" s="49"/>
      <c r="H134" s="49" t="s">
        <v>3339</v>
      </c>
      <c r="I134" s="49" t="s">
        <v>3386</v>
      </c>
      <c r="J134" s="49" t="s">
        <v>4016</v>
      </c>
      <c r="K134" s="49">
        <v>2018</v>
      </c>
      <c r="L134" s="49"/>
      <c r="M134" s="49" t="s">
        <v>3521</v>
      </c>
      <c r="N134" s="49" t="s">
        <v>3705</v>
      </c>
      <c r="O134" s="49"/>
      <c r="P134" s="49" t="s">
        <v>3553</v>
      </c>
      <c r="Q134" s="49"/>
      <c r="R134" s="49"/>
      <c r="S134" s="49" t="s">
        <v>3523</v>
      </c>
      <c r="T134" s="49" t="s">
        <v>3535</v>
      </c>
      <c r="U134" s="49" t="s">
        <v>3524</v>
      </c>
      <c r="V134" s="49" t="s">
        <v>3546</v>
      </c>
      <c r="W134" s="49" t="s">
        <v>3525</v>
      </c>
      <c r="X134" s="49" t="s">
        <v>3526</v>
      </c>
      <c r="Y134" s="49" t="s">
        <v>3657</v>
      </c>
      <c r="Z134" s="49" t="s">
        <v>3941</v>
      </c>
      <c r="AA134" s="49" t="s">
        <v>3527</v>
      </c>
      <c r="AB134" s="49">
        <v>2007</v>
      </c>
      <c r="AC134" s="49">
        <v>1997</v>
      </c>
      <c r="AD134" s="49">
        <v>2017</v>
      </c>
    </row>
    <row r="135" spans="1:30" ht="15" customHeight="1" x14ac:dyDescent="0.25">
      <c r="A135" s="49" t="s">
        <v>3340</v>
      </c>
      <c r="B135" s="49" t="s">
        <v>3339</v>
      </c>
      <c r="C135" s="49" t="s">
        <v>3339</v>
      </c>
      <c r="D135" s="49" t="s">
        <v>3339</v>
      </c>
      <c r="E135" s="49" t="s">
        <v>4017</v>
      </c>
      <c r="F135" s="49"/>
      <c r="G135" s="49"/>
      <c r="H135" s="49"/>
      <c r="I135" s="49"/>
      <c r="J135" s="49" t="s">
        <v>4017</v>
      </c>
      <c r="K135" s="49"/>
      <c r="L135" s="49"/>
      <c r="M135" s="49"/>
      <c r="N135" s="49"/>
      <c r="O135" s="49"/>
      <c r="P135" s="49"/>
      <c r="Q135" s="49"/>
      <c r="R135" s="49"/>
      <c r="S135" s="49"/>
      <c r="T135" s="49"/>
      <c r="U135" s="49"/>
      <c r="V135" s="49"/>
      <c r="W135" s="49"/>
      <c r="X135" s="49"/>
      <c r="Y135" s="49"/>
      <c r="Z135" s="49"/>
      <c r="AA135" s="49"/>
      <c r="AB135" s="49"/>
      <c r="AC135" s="49"/>
      <c r="AD135" s="49"/>
    </row>
    <row r="136" spans="1:30" ht="15" customHeight="1" x14ac:dyDescent="0.25">
      <c r="A136" s="49" t="s">
        <v>3346</v>
      </c>
      <c r="B136" s="49" t="s">
        <v>3345</v>
      </c>
      <c r="C136" s="49" t="s">
        <v>3345</v>
      </c>
      <c r="D136" s="49" t="s">
        <v>3345</v>
      </c>
      <c r="E136" s="49" t="s">
        <v>4018</v>
      </c>
      <c r="F136" s="49"/>
      <c r="G136" s="49"/>
      <c r="H136" s="49"/>
      <c r="I136" s="49"/>
      <c r="J136" s="49" t="s">
        <v>4018</v>
      </c>
      <c r="K136" s="49"/>
      <c r="L136" s="49"/>
      <c r="M136" s="49"/>
      <c r="N136" s="49"/>
      <c r="O136" s="49"/>
      <c r="P136" s="49"/>
      <c r="Q136" s="49"/>
      <c r="R136" s="49"/>
      <c r="S136" s="49"/>
      <c r="T136" s="49"/>
      <c r="U136" s="49"/>
      <c r="V136" s="49"/>
      <c r="W136" s="49"/>
      <c r="X136" s="49"/>
      <c r="Y136" s="49"/>
      <c r="Z136" s="49"/>
      <c r="AA136" s="49"/>
      <c r="AB136" s="49"/>
      <c r="AC136" s="49"/>
      <c r="AD136" s="49"/>
    </row>
    <row r="137" spans="1:30" ht="15" customHeight="1" x14ac:dyDescent="0.25">
      <c r="A137" s="49" t="s">
        <v>3350</v>
      </c>
      <c r="B137" s="49" t="s">
        <v>3349</v>
      </c>
      <c r="C137" s="49" t="s">
        <v>3349</v>
      </c>
      <c r="D137" s="49" t="s">
        <v>3349</v>
      </c>
      <c r="E137" s="49" t="s">
        <v>4019</v>
      </c>
      <c r="F137" s="49"/>
      <c r="G137" s="49" t="s">
        <v>4020</v>
      </c>
      <c r="H137" s="49"/>
      <c r="I137" s="49"/>
      <c r="J137" s="49" t="s">
        <v>4019</v>
      </c>
      <c r="K137" s="49"/>
      <c r="L137" s="49"/>
      <c r="M137" s="49"/>
      <c r="N137" s="49"/>
      <c r="O137" s="49"/>
      <c r="P137" s="49"/>
      <c r="Q137" s="49"/>
      <c r="R137" s="49"/>
      <c r="S137" s="49"/>
      <c r="T137" s="49"/>
      <c r="U137" s="49"/>
      <c r="V137" s="49"/>
      <c r="W137" s="49"/>
      <c r="X137" s="49"/>
      <c r="Y137" s="49"/>
      <c r="Z137" s="49"/>
      <c r="AA137" s="49"/>
      <c r="AB137" s="49"/>
      <c r="AC137" s="49"/>
      <c r="AD137" s="49"/>
    </row>
    <row r="138" spans="1:30" ht="15" customHeight="1" x14ac:dyDescent="0.25">
      <c r="A138" s="49" t="s">
        <v>3441</v>
      </c>
      <c r="B138" s="49" t="s">
        <v>3440</v>
      </c>
      <c r="C138" s="49" t="s">
        <v>3440</v>
      </c>
      <c r="D138" s="49" t="s">
        <v>4021</v>
      </c>
      <c r="E138" s="49" t="s">
        <v>4022</v>
      </c>
      <c r="F138" s="49" t="s">
        <v>3683</v>
      </c>
      <c r="G138" s="49"/>
      <c r="H138" s="49" t="s">
        <v>3314</v>
      </c>
      <c r="I138" s="49" t="s">
        <v>3325</v>
      </c>
      <c r="J138" s="49" t="s">
        <v>4022</v>
      </c>
      <c r="K138" s="49">
        <v>1998</v>
      </c>
      <c r="L138" s="49"/>
      <c r="M138" s="49" t="s">
        <v>3521</v>
      </c>
      <c r="N138" s="49"/>
      <c r="O138" s="49"/>
      <c r="P138" s="49" t="s">
        <v>3553</v>
      </c>
      <c r="Q138" s="49"/>
      <c r="R138" s="49"/>
      <c r="S138" s="49"/>
      <c r="T138" s="49"/>
      <c r="U138" s="49" t="s">
        <v>3554</v>
      </c>
      <c r="V138" s="49"/>
      <c r="W138" s="49"/>
      <c r="X138" s="49" t="s">
        <v>3684</v>
      </c>
      <c r="Y138" s="49"/>
      <c r="Z138" s="49"/>
      <c r="AA138" s="49" t="s">
        <v>3527</v>
      </c>
      <c r="AB138" s="49"/>
      <c r="AC138" s="49"/>
      <c r="AD138" s="49"/>
    </row>
    <row r="139" spans="1:30" ht="15" customHeight="1" x14ac:dyDescent="0.25">
      <c r="A139" s="49" t="s">
        <v>227</v>
      </c>
      <c r="B139" s="49" t="s">
        <v>226</v>
      </c>
      <c r="C139" s="49" t="s">
        <v>226</v>
      </c>
      <c r="D139" s="49" t="s">
        <v>4023</v>
      </c>
      <c r="E139" s="49" t="s">
        <v>4024</v>
      </c>
      <c r="F139" s="49" t="s">
        <v>4025</v>
      </c>
      <c r="G139" s="49"/>
      <c r="H139" s="49" t="s">
        <v>3377</v>
      </c>
      <c r="I139" s="49" t="s">
        <v>3351</v>
      </c>
      <c r="J139" s="49" t="s">
        <v>4024</v>
      </c>
      <c r="K139" s="49">
        <v>2010</v>
      </c>
      <c r="L139" s="49"/>
      <c r="M139" s="49" t="s">
        <v>3521</v>
      </c>
      <c r="N139" s="49" t="s">
        <v>3545</v>
      </c>
      <c r="O139" s="49"/>
      <c r="P139" s="49" t="s">
        <v>3553</v>
      </c>
      <c r="Q139" s="49"/>
      <c r="R139" s="49"/>
      <c r="S139" s="49" t="s">
        <v>3523</v>
      </c>
      <c r="T139" s="49" t="s">
        <v>3535</v>
      </c>
      <c r="U139" s="49" t="s">
        <v>3524</v>
      </c>
      <c r="V139" s="49" t="s">
        <v>3546</v>
      </c>
      <c r="W139" s="49" t="s">
        <v>3571</v>
      </c>
      <c r="X139" s="49">
        <v>2012</v>
      </c>
      <c r="Y139" s="49" t="s">
        <v>4026</v>
      </c>
      <c r="Z139" s="49" t="s">
        <v>3941</v>
      </c>
      <c r="AA139" s="49" t="s">
        <v>3527</v>
      </c>
      <c r="AB139" s="49" t="s">
        <v>4027</v>
      </c>
      <c r="AC139" s="49">
        <v>2012</v>
      </c>
      <c r="AD139" s="49">
        <v>2017</v>
      </c>
    </row>
    <row r="140" spans="1:30" ht="15" customHeight="1" x14ac:dyDescent="0.25">
      <c r="A140" s="49" t="s">
        <v>3352</v>
      </c>
      <c r="B140" s="49" t="s">
        <v>3351</v>
      </c>
      <c r="C140" s="49" t="s">
        <v>3351</v>
      </c>
      <c r="D140" s="49" t="s">
        <v>3351</v>
      </c>
      <c r="E140" s="49" t="s">
        <v>4028</v>
      </c>
      <c r="F140" s="49"/>
      <c r="G140" s="49" t="s">
        <v>4029</v>
      </c>
      <c r="H140" s="49"/>
      <c r="I140" s="49"/>
      <c r="J140" s="49" t="s">
        <v>4028</v>
      </c>
      <c r="K140" s="49"/>
      <c r="L140" s="49"/>
      <c r="M140" s="49"/>
      <c r="N140" s="49"/>
      <c r="O140" s="49"/>
      <c r="P140" s="49"/>
      <c r="Q140" s="49"/>
      <c r="R140" s="49"/>
      <c r="S140" s="49"/>
      <c r="T140" s="49"/>
      <c r="U140" s="49"/>
      <c r="V140" s="49"/>
      <c r="W140" s="49"/>
      <c r="X140" s="49"/>
      <c r="Y140" s="49"/>
      <c r="Z140" s="49"/>
      <c r="AA140" s="49"/>
      <c r="AB140" s="49"/>
      <c r="AC140" s="49"/>
      <c r="AD140" s="49"/>
    </row>
    <row r="141" spans="1:30" ht="15" customHeight="1" x14ac:dyDescent="0.25">
      <c r="A141" s="49" t="s">
        <v>3348</v>
      </c>
      <c r="B141" s="49" t="s">
        <v>3347</v>
      </c>
      <c r="C141" s="49" t="s">
        <v>3347</v>
      </c>
      <c r="D141" s="49" t="s">
        <v>3347</v>
      </c>
      <c r="E141" s="49" t="s">
        <v>4030</v>
      </c>
      <c r="F141" s="49"/>
      <c r="G141" s="49" t="s">
        <v>4031</v>
      </c>
      <c r="H141" s="49"/>
      <c r="I141" s="49"/>
      <c r="J141" s="49" t="s">
        <v>4030</v>
      </c>
      <c r="K141" s="49"/>
      <c r="L141" s="49"/>
      <c r="M141" s="49"/>
      <c r="N141" s="49"/>
      <c r="O141" s="49"/>
      <c r="P141" s="49"/>
      <c r="Q141" s="49"/>
      <c r="R141" s="49"/>
      <c r="S141" s="49"/>
      <c r="T141" s="49"/>
      <c r="U141" s="49"/>
      <c r="V141" s="49"/>
      <c r="W141" s="49"/>
      <c r="X141" s="49"/>
      <c r="Y141" s="49"/>
      <c r="Z141" s="49"/>
      <c r="AA141" s="49"/>
      <c r="AB141" s="49"/>
      <c r="AC141" s="49"/>
      <c r="AD141" s="49"/>
    </row>
    <row r="142" spans="1:30" ht="15" customHeight="1" x14ac:dyDescent="0.25">
      <c r="A142" s="49" t="s">
        <v>199</v>
      </c>
      <c r="B142" s="49" t="s">
        <v>198</v>
      </c>
      <c r="C142" s="49" t="s">
        <v>198</v>
      </c>
      <c r="D142" s="49" t="s">
        <v>4032</v>
      </c>
      <c r="E142" s="49" t="s">
        <v>4033</v>
      </c>
      <c r="F142" s="49" t="s">
        <v>4034</v>
      </c>
      <c r="G142" s="49" t="s">
        <v>3678</v>
      </c>
      <c r="H142" s="49" t="s">
        <v>3381</v>
      </c>
      <c r="I142" s="49" t="s">
        <v>3351</v>
      </c>
      <c r="J142" s="49" t="s">
        <v>4033</v>
      </c>
      <c r="K142" s="49">
        <v>2012</v>
      </c>
      <c r="L142" s="49"/>
      <c r="M142" s="49" t="s">
        <v>3521</v>
      </c>
      <c r="N142" s="49" t="s">
        <v>3336</v>
      </c>
      <c r="O142" s="49"/>
      <c r="P142" s="49" t="s">
        <v>3553</v>
      </c>
      <c r="Q142" s="49"/>
      <c r="R142" s="49"/>
      <c r="S142" s="49" t="s">
        <v>3523</v>
      </c>
      <c r="T142" s="49" t="s">
        <v>3535</v>
      </c>
      <c r="U142" s="49" t="s">
        <v>3524</v>
      </c>
      <c r="V142" s="49" t="s">
        <v>3546</v>
      </c>
      <c r="W142" s="49" t="s">
        <v>3525</v>
      </c>
      <c r="X142" s="49">
        <v>2016</v>
      </c>
      <c r="Y142" s="49" t="s">
        <v>3734</v>
      </c>
      <c r="Z142" s="49" t="s">
        <v>3585</v>
      </c>
      <c r="AA142" s="49"/>
      <c r="AB142" s="49">
        <v>2010</v>
      </c>
      <c r="AC142" s="49">
        <v>1985</v>
      </c>
      <c r="AD142" s="49">
        <v>2017</v>
      </c>
    </row>
    <row r="143" spans="1:30" ht="15" customHeight="1" x14ac:dyDescent="0.25">
      <c r="A143" s="49" t="s">
        <v>3338</v>
      </c>
      <c r="B143" s="49" t="s">
        <v>3337</v>
      </c>
      <c r="C143" s="49" t="s">
        <v>3337</v>
      </c>
      <c r="D143" s="49" t="s">
        <v>3337</v>
      </c>
      <c r="E143" s="49" t="s">
        <v>4035</v>
      </c>
      <c r="F143" s="49"/>
      <c r="G143" s="49" t="s">
        <v>4036</v>
      </c>
      <c r="H143" s="49"/>
      <c r="I143" s="49"/>
      <c r="J143" s="49" t="s">
        <v>4035</v>
      </c>
      <c r="K143" s="49"/>
      <c r="L143" s="49"/>
      <c r="M143" s="49"/>
      <c r="N143" s="49"/>
      <c r="O143" s="49"/>
      <c r="P143" s="49"/>
      <c r="Q143" s="49"/>
      <c r="R143" s="49"/>
      <c r="S143" s="49"/>
      <c r="T143" s="49"/>
      <c r="U143" s="49"/>
      <c r="V143" s="49"/>
      <c r="W143" s="49"/>
      <c r="X143" s="49"/>
      <c r="Y143" s="49"/>
      <c r="Z143" s="49"/>
      <c r="AA143" s="49"/>
      <c r="AB143" s="49"/>
      <c r="AC143" s="49"/>
      <c r="AD143" s="49"/>
    </row>
    <row r="144" spans="1:30" ht="15" customHeight="1" x14ac:dyDescent="0.25">
      <c r="A144" s="49" t="s">
        <v>104</v>
      </c>
      <c r="B144" s="49" t="s">
        <v>103</v>
      </c>
      <c r="C144" s="49" t="s">
        <v>103</v>
      </c>
      <c r="D144" s="49" t="s">
        <v>4037</v>
      </c>
      <c r="E144" s="49" t="s">
        <v>4038</v>
      </c>
      <c r="F144" s="49" t="s">
        <v>3559</v>
      </c>
      <c r="G144" s="49" t="s">
        <v>4039</v>
      </c>
      <c r="H144" s="49" t="s">
        <v>3314</v>
      </c>
      <c r="I144" s="49" t="s">
        <v>3325</v>
      </c>
      <c r="J144" s="49" t="s">
        <v>4038</v>
      </c>
      <c r="K144" s="49" t="s">
        <v>3552</v>
      </c>
      <c r="L144" s="49">
        <v>2015</v>
      </c>
      <c r="M144" s="49" t="s">
        <v>3521</v>
      </c>
      <c r="N144" s="49"/>
      <c r="O144" s="49" t="s">
        <v>3312</v>
      </c>
      <c r="P144" s="49" t="s">
        <v>3553</v>
      </c>
      <c r="Q144" s="49"/>
      <c r="R144" s="49"/>
      <c r="S144" s="49" t="s">
        <v>3523</v>
      </c>
      <c r="T144" s="49"/>
      <c r="U144" s="49" t="s">
        <v>3554</v>
      </c>
      <c r="V144" s="49" t="s">
        <v>3536</v>
      </c>
      <c r="W144" s="49" t="s">
        <v>3590</v>
      </c>
      <c r="X144" s="49" t="s">
        <v>3684</v>
      </c>
      <c r="Y144" s="49"/>
      <c r="Z144" s="49" t="s">
        <v>3591</v>
      </c>
      <c r="AA144" s="49" t="s">
        <v>3527</v>
      </c>
      <c r="AB144" s="49">
        <v>2010</v>
      </c>
      <c r="AC144" s="49">
        <v>2014</v>
      </c>
      <c r="AD144" s="49">
        <v>2018</v>
      </c>
    </row>
    <row r="145" spans="1:30" ht="15" customHeight="1" x14ac:dyDescent="0.25">
      <c r="A145" s="49" t="s">
        <v>45</v>
      </c>
      <c r="B145" s="49" t="s">
        <v>44</v>
      </c>
      <c r="C145" s="49" t="s">
        <v>44</v>
      </c>
      <c r="D145" s="49" t="s">
        <v>4040</v>
      </c>
      <c r="E145" s="49" t="s">
        <v>4041</v>
      </c>
      <c r="F145" s="49" t="s">
        <v>3559</v>
      </c>
      <c r="G145" s="49" t="s">
        <v>4042</v>
      </c>
      <c r="H145" s="49" t="s">
        <v>3314</v>
      </c>
      <c r="I145" s="49" t="s">
        <v>3325</v>
      </c>
      <c r="J145" s="49" t="s">
        <v>4041</v>
      </c>
      <c r="K145" s="49" t="s">
        <v>3552</v>
      </c>
      <c r="L145" s="49">
        <v>2015</v>
      </c>
      <c r="M145" s="49" t="s">
        <v>3521</v>
      </c>
      <c r="N145" s="49"/>
      <c r="O145" s="49" t="s">
        <v>3312</v>
      </c>
      <c r="P145" s="49" t="s">
        <v>3553</v>
      </c>
      <c r="Q145" s="49"/>
      <c r="R145" s="49"/>
      <c r="S145" s="49" t="s">
        <v>3523</v>
      </c>
      <c r="T145" s="49"/>
      <c r="U145" s="49" t="s">
        <v>3554</v>
      </c>
      <c r="V145" s="49" t="s">
        <v>3536</v>
      </c>
      <c r="W145" s="49" t="s">
        <v>3590</v>
      </c>
      <c r="X145" s="49">
        <v>2011</v>
      </c>
      <c r="Y145" s="49"/>
      <c r="Z145" s="49" t="s">
        <v>3591</v>
      </c>
      <c r="AA145" s="49" t="s">
        <v>3527</v>
      </c>
      <c r="AB145" s="49">
        <v>2010</v>
      </c>
      <c r="AC145" s="49">
        <v>2013</v>
      </c>
      <c r="AD145" s="49">
        <v>2018</v>
      </c>
    </row>
    <row r="146" spans="1:30" ht="15" customHeight="1" x14ac:dyDescent="0.25">
      <c r="A146" s="49" t="s">
        <v>116</v>
      </c>
      <c r="B146" s="49" t="s">
        <v>115</v>
      </c>
      <c r="C146" s="49" t="s">
        <v>115</v>
      </c>
      <c r="D146" s="49" t="s">
        <v>4043</v>
      </c>
      <c r="E146" s="49" t="s">
        <v>4044</v>
      </c>
      <c r="F146" s="49" t="s">
        <v>3559</v>
      </c>
      <c r="G146" s="49" t="s">
        <v>4045</v>
      </c>
      <c r="H146" s="49" t="s">
        <v>3314</v>
      </c>
      <c r="I146" s="49" t="s">
        <v>3325</v>
      </c>
      <c r="J146" s="49" t="s">
        <v>4044</v>
      </c>
      <c r="K146" s="49" t="s">
        <v>3552</v>
      </c>
      <c r="L146" s="49">
        <v>2015</v>
      </c>
      <c r="M146" s="49" t="s">
        <v>3521</v>
      </c>
      <c r="N146" s="49"/>
      <c r="O146" s="49" t="s">
        <v>3312</v>
      </c>
      <c r="P146" s="49" t="s">
        <v>3553</v>
      </c>
      <c r="Q146" s="49"/>
      <c r="R146" s="49"/>
      <c r="S146" s="49" t="s">
        <v>3523</v>
      </c>
      <c r="T146" s="49"/>
      <c r="U146" s="49" t="s">
        <v>3554</v>
      </c>
      <c r="V146" s="49" t="s">
        <v>3536</v>
      </c>
      <c r="W146" s="49" t="s">
        <v>3590</v>
      </c>
      <c r="X146" s="49" t="s">
        <v>3605</v>
      </c>
      <c r="Y146" s="49" t="s">
        <v>3566</v>
      </c>
      <c r="Z146" s="49" t="s">
        <v>3591</v>
      </c>
      <c r="AA146" s="49" t="s">
        <v>3527</v>
      </c>
      <c r="AB146" s="49">
        <v>2010</v>
      </c>
      <c r="AC146" s="49">
        <v>2013</v>
      </c>
      <c r="AD146" s="49">
        <v>2018</v>
      </c>
    </row>
    <row r="147" spans="1:30" ht="15" customHeight="1" x14ac:dyDescent="0.25">
      <c r="A147" s="49" t="s">
        <v>3443</v>
      </c>
      <c r="B147" s="49" t="s">
        <v>3442</v>
      </c>
      <c r="C147" s="49" t="s">
        <v>3442</v>
      </c>
      <c r="D147" s="49" t="s">
        <v>4046</v>
      </c>
      <c r="E147" s="49" t="s">
        <v>4047</v>
      </c>
      <c r="F147" s="49" t="s">
        <v>4048</v>
      </c>
      <c r="G147" s="49" t="s">
        <v>4049</v>
      </c>
      <c r="H147" s="49" t="s">
        <v>3306</v>
      </c>
      <c r="I147" s="49" t="s">
        <v>3325</v>
      </c>
      <c r="J147" s="49" t="s">
        <v>4047</v>
      </c>
      <c r="K147" s="49" t="s">
        <v>3552</v>
      </c>
      <c r="L147" s="49">
        <v>2019</v>
      </c>
      <c r="M147" s="49" t="s">
        <v>3565</v>
      </c>
      <c r="N147" s="49"/>
      <c r="O147" s="49"/>
      <c r="P147" s="49" t="s">
        <v>3553</v>
      </c>
      <c r="Q147" s="49"/>
      <c r="R147" s="49"/>
      <c r="S147" s="49" t="s">
        <v>3523</v>
      </c>
      <c r="T147" s="49"/>
      <c r="U147" s="49" t="s">
        <v>3524</v>
      </c>
      <c r="V147" s="49" t="s">
        <v>3536</v>
      </c>
      <c r="W147" s="49" t="s">
        <v>3525</v>
      </c>
      <c r="X147" s="49">
        <v>2016</v>
      </c>
      <c r="Y147" s="49"/>
      <c r="Z147" s="49"/>
      <c r="AA147" s="49" t="s">
        <v>3527</v>
      </c>
      <c r="AB147" s="49"/>
      <c r="AC147" s="49">
        <v>2013</v>
      </c>
      <c r="AD147" s="49">
        <v>2016</v>
      </c>
    </row>
    <row r="148" spans="1:30" ht="15" customHeight="1" x14ac:dyDescent="0.25">
      <c r="A148" s="49" t="s">
        <v>3472</v>
      </c>
      <c r="B148" s="49" t="s">
        <v>3471</v>
      </c>
      <c r="C148" s="49" t="s">
        <v>3471</v>
      </c>
      <c r="D148" s="49" t="s">
        <v>3471</v>
      </c>
      <c r="E148" s="49" t="s">
        <v>4050</v>
      </c>
      <c r="F148" s="49" t="s">
        <v>3559</v>
      </c>
      <c r="G148" s="49"/>
      <c r="H148" s="49" t="s">
        <v>3339</v>
      </c>
      <c r="I148" s="49" t="s">
        <v>3325</v>
      </c>
      <c r="J148" s="49" t="s">
        <v>4050</v>
      </c>
      <c r="K148" s="49"/>
      <c r="L148" s="49"/>
      <c r="M148" s="49"/>
      <c r="N148" s="49"/>
      <c r="O148" s="49"/>
      <c r="P148" s="49"/>
      <c r="Q148" s="49"/>
      <c r="R148" s="49"/>
      <c r="S148" s="49"/>
      <c r="T148" s="49"/>
      <c r="U148" s="49"/>
      <c r="V148" s="49"/>
      <c r="W148" s="49"/>
      <c r="X148" s="49">
        <v>2015</v>
      </c>
      <c r="Y148" s="49"/>
      <c r="Z148" s="49"/>
      <c r="AA148" s="49" t="s">
        <v>3527</v>
      </c>
      <c r="AB148" s="49"/>
      <c r="AC148" s="49"/>
      <c r="AD148" s="49"/>
    </row>
    <row r="149" spans="1:30" ht="15" customHeight="1" x14ac:dyDescent="0.25">
      <c r="A149" s="49" t="s">
        <v>205</v>
      </c>
      <c r="B149" s="49" t="s">
        <v>204</v>
      </c>
      <c r="C149" s="49" t="s">
        <v>204</v>
      </c>
      <c r="D149" s="49" t="s">
        <v>4051</v>
      </c>
      <c r="E149" s="49" t="s">
        <v>4052</v>
      </c>
      <c r="F149" s="49" t="s">
        <v>4053</v>
      </c>
      <c r="G149" s="49"/>
      <c r="H149" s="49" t="s">
        <v>3353</v>
      </c>
      <c r="I149" s="49" t="s">
        <v>3351</v>
      </c>
      <c r="J149" s="49" t="s">
        <v>4052</v>
      </c>
      <c r="K149" s="49">
        <v>2007</v>
      </c>
      <c r="L149" s="49"/>
      <c r="M149" s="49" t="s">
        <v>3521</v>
      </c>
      <c r="N149" s="49" t="s">
        <v>3545</v>
      </c>
      <c r="O149" s="49"/>
      <c r="P149" s="49" t="s">
        <v>3553</v>
      </c>
      <c r="Q149" s="49"/>
      <c r="R149" s="49"/>
      <c r="S149" s="49" t="s">
        <v>3523</v>
      </c>
      <c r="T149" s="49" t="s">
        <v>3535</v>
      </c>
      <c r="U149" s="49" t="s">
        <v>3554</v>
      </c>
      <c r="V149" s="49" t="s">
        <v>3546</v>
      </c>
      <c r="W149" s="49" t="s">
        <v>3571</v>
      </c>
      <c r="X149" s="49">
        <v>2014</v>
      </c>
      <c r="Y149" s="49" t="s">
        <v>4054</v>
      </c>
      <c r="Z149" s="49" t="s">
        <v>3822</v>
      </c>
      <c r="AA149" s="49"/>
      <c r="AB149" s="49"/>
      <c r="AC149" s="49">
        <v>2013</v>
      </c>
      <c r="AD149" s="49">
        <v>2018</v>
      </c>
    </row>
    <row r="150" spans="1:30" ht="15" customHeight="1" x14ac:dyDescent="0.25">
      <c r="A150" s="49" t="s">
        <v>3449</v>
      </c>
      <c r="B150" s="49" t="s">
        <v>3448</v>
      </c>
      <c r="C150" s="49" t="s">
        <v>3448</v>
      </c>
      <c r="D150" s="49" t="s">
        <v>4055</v>
      </c>
      <c r="E150" s="49" t="s">
        <v>4056</v>
      </c>
      <c r="F150" s="49" t="s">
        <v>3559</v>
      </c>
      <c r="G150" s="49"/>
      <c r="H150" s="49" t="s">
        <v>3314</v>
      </c>
      <c r="I150" s="49" t="s">
        <v>3325</v>
      </c>
      <c r="J150" s="49" t="s">
        <v>4056</v>
      </c>
      <c r="K150" s="49" t="s">
        <v>3552</v>
      </c>
      <c r="L150" s="49">
        <v>2014</v>
      </c>
      <c r="M150" s="49" t="s">
        <v>3521</v>
      </c>
      <c r="N150" s="49"/>
      <c r="O150" s="49"/>
      <c r="P150" s="49" t="s">
        <v>3553</v>
      </c>
      <c r="Q150" s="49"/>
      <c r="R150" s="49"/>
      <c r="S150" s="49"/>
      <c r="T150" s="49"/>
      <c r="U150" s="49"/>
      <c r="V150" s="49"/>
      <c r="W150" s="49"/>
      <c r="X150" s="49" t="s">
        <v>4057</v>
      </c>
      <c r="Y150" s="49"/>
      <c r="Z150" s="49"/>
      <c r="AA150" s="49" t="s">
        <v>3527</v>
      </c>
      <c r="AB150" s="49"/>
      <c r="AC150" s="49"/>
      <c r="AD150" s="49"/>
    </row>
    <row r="151" spans="1:30" ht="15" customHeight="1" x14ac:dyDescent="0.25">
      <c r="A151" s="49" t="s">
        <v>259</v>
      </c>
      <c r="B151" s="49" t="s">
        <v>258</v>
      </c>
      <c r="C151" s="49" t="s">
        <v>258</v>
      </c>
      <c r="D151" s="49" t="s">
        <v>4058</v>
      </c>
      <c r="E151" s="49" t="s">
        <v>4059</v>
      </c>
      <c r="F151" s="49" t="s">
        <v>4060</v>
      </c>
      <c r="G151" s="49" t="s">
        <v>4061</v>
      </c>
      <c r="H151" s="49" t="s">
        <v>3314</v>
      </c>
      <c r="I151" s="49" t="s">
        <v>3386</v>
      </c>
      <c r="J151" s="49" t="s">
        <v>4059</v>
      </c>
      <c r="K151" s="49" t="s">
        <v>3552</v>
      </c>
      <c r="L151" s="49">
        <v>2010</v>
      </c>
      <c r="M151" s="49" t="s">
        <v>3521</v>
      </c>
      <c r="N151" s="49" t="s">
        <v>3545</v>
      </c>
      <c r="O151" s="49"/>
      <c r="P151" s="49" t="s">
        <v>3553</v>
      </c>
      <c r="Q151" s="49"/>
      <c r="R151" s="49"/>
      <c r="S151" s="49" t="s">
        <v>3523</v>
      </c>
      <c r="T151" s="49" t="s">
        <v>3535</v>
      </c>
      <c r="U151" s="49" t="s">
        <v>3524</v>
      </c>
      <c r="V151" s="49" t="s">
        <v>3536</v>
      </c>
      <c r="W151" s="49" t="s">
        <v>3571</v>
      </c>
      <c r="X151" s="49">
        <v>2014</v>
      </c>
      <c r="Y151" s="49" t="s">
        <v>3657</v>
      </c>
      <c r="Z151" s="49" t="s">
        <v>3968</v>
      </c>
      <c r="AA151" s="49" t="s">
        <v>3527</v>
      </c>
      <c r="AB151" s="49">
        <v>2011</v>
      </c>
      <c r="AC151" s="49">
        <v>2012</v>
      </c>
      <c r="AD151" s="49">
        <v>2018</v>
      </c>
    </row>
    <row r="152" spans="1:30" ht="15" customHeight="1" x14ac:dyDescent="0.25">
      <c r="A152" s="49" t="s">
        <v>335</v>
      </c>
      <c r="B152" s="49" t="s">
        <v>334</v>
      </c>
      <c r="C152" s="49" t="s">
        <v>334</v>
      </c>
      <c r="D152" s="49" t="s">
        <v>4062</v>
      </c>
      <c r="E152" s="49" t="s">
        <v>4063</v>
      </c>
      <c r="F152" s="49" t="s">
        <v>4064</v>
      </c>
      <c r="G152" s="49"/>
      <c r="H152" s="49" t="s">
        <v>3381</v>
      </c>
      <c r="I152" s="49" t="s">
        <v>3349</v>
      </c>
      <c r="J152" s="49" t="s">
        <v>4063</v>
      </c>
      <c r="K152" s="49">
        <v>2007</v>
      </c>
      <c r="L152" s="49"/>
      <c r="M152" s="49" t="s">
        <v>3521</v>
      </c>
      <c r="N152" s="49" t="s">
        <v>3336</v>
      </c>
      <c r="O152" s="49" t="s">
        <v>3534</v>
      </c>
      <c r="P152" s="49" t="s">
        <v>3522</v>
      </c>
      <c r="Q152" s="49"/>
      <c r="R152" s="49"/>
      <c r="S152" s="49" t="s">
        <v>3523</v>
      </c>
      <c r="T152" s="49" t="s">
        <v>3535</v>
      </c>
      <c r="U152" s="49" t="s">
        <v>3524</v>
      </c>
      <c r="V152" s="49" t="s">
        <v>3546</v>
      </c>
      <c r="W152" s="49" t="s">
        <v>3525</v>
      </c>
      <c r="X152" s="49">
        <v>2018</v>
      </c>
      <c r="Y152" s="49" t="s">
        <v>4065</v>
      </c>
      <c r="Z152" s="49" t="s">
        <v>4066</v>
      </c>
      <c r="AA152" s="49"/>
      <c r="AB152" s="49"/>
      <c r="AC152" s="49">
        <v>2006</v>
      </c>
      <c r="AD152" s="49">
        <v>2018</v>
      </c>
    </row>
    <row r="153" spans="1:30" ht="15" customHeight="1" x14ac:dyDescent="0.25">
      <c r="A153" s="49" t="s">
        <v>181</v>
      </c>
      <c r="B153" s="49" t="s">
        <v>180</v>
      </c>
      <c r="C153" s="49" t="s">
        <v>180</v>
      </c>
      <c r="D153" s="49" t="s">
        <v>4067</v>
      </c>
      <c r="E153" s="49" t="s">
        <v>4068</v>
      </c>
      <c r="F153" s="49" t="s">
        <v>4069</v>
      </c>
      <c r="G153" s="49"/>
      <c r="H153" s="49" t="s">
        <v>3377</v>
      </c>
      <c r="I153" s="49" t="s">
        <v>3386</v>
      </c>
      <c r="J153" s="49" t="s">
        <v>4068</v>
      </c>
      <c r="K153" s="49">
        <v>2014</v>
      </c>
      <c r="L153" s="49"/>
      <c r="M153" s="49" t="s">
        <v>3521</v>
      </c>
      <c r="N153" s="49" t="s">
        <v>3336</v>
      </c>
      <c r="O153" s="49"/>
      <c r="P153" s="49" t="s">
        <v>3522</v>
      </c>
      <c r="Q153" s="49"/>
      <c r="R153" s="49"/>
      <c r="S153" s="49" t="s">
        <v>3523</v>
      </c>
      <c r="T153" s="49" t="s">
        <v>3535</v>
      </c>
      <c r="U153" s="49" t="s">
        <v>3524</v>
      </c>
      <c r="V153" s="49" t="s">
        <v>3536</v>
      </c>
      <c r="W153" s="49" t="s">
        <v>3525</v>
      </c>
      <c r="X153" s="49">
        <v>2014</v>
      </c>
      <c r="Y153" s="49" t="s">
        <v>3600</v>
      </c>
      <c r="Z153" s="49" t="s">
        <v>4070</v>
      </c>
      <c r="AA153" s="49" t="s">
        <v>3527</v>
      </c>
      <c r="AB153" s="49"/>
      <c r="AC153" s="49"/>
      <c r="AD153" s="49">
        <v>2018</v>
      </c>
    </row>
    <row r="154" spans="1:30" ht="15" customHeight="1" x14ac:dyDescent="0.25">
      <c r="A154" s="49" t="s">
        <v>3354</v>
      </c>
      <c r="B154" s="49" t="s">
        <v>3353</v>
      </c>
      <c r="C154" s="49" t="s">
        <v>3353</v>
      </c>
      <c r="D154" s="49" t="s">
        <v>3353</v>
      </c>
      <c r="E154" s="49" t="s">
        <v>4071</v>
      </c>
      <c r="F154" s="49"/>
      <c r="G154" s="49" t="s">
        <v>4072</v>
      </c>
      <c r="H154" s="49"/>
      <c r="I154" s="49"/>
      <c r="J154" s="49" t="s">
        <v>4071</v>
      </c>
      <c r="K154" s="49"/>
      <c r="L154" s="49"/>
      <c r="M154" s="49"/>
      <c r="N154" s="49"/>
      <c r="O154" s="49"/>
      <c r="P154" s="49"/>
      <c r="Q154" s="49"/>
      <c r="R154" s="49"/>
      <c r="S154" s="49"/>
      <c r="T154" s="49"/>
      <c r="U154" s="49"/>
      <c r="V154" s="49"/>
      <c r="W154" s="49"/>
      <c r="X154" s="49"/>
      <c r="Y154" s="49"/>
      <c r="Z154" s="49"/>
      <c r="AA154" s="49"/>
      <c r="AB154" s="49"/>
      <c r="AC154" s="49"/>
      <c r="AD154" s="49"/>
    </row>
    <row r="155" spans="1:30" ht="15" customHeight="1" x14ac:dyDescent="0.25">
      <c r="A155" s="49" t="s">
        <v>283</v>
      </c>
      <c r="B155" s="49" t="s">
        <v>282</v>
      </c>
      <c r="C155" s="49" t="s">
        <v>282</v>
      </c>
      <c r="D155" s="49" t="s">
        <v>4073</v>
      </c>
      <c r="E155" s="49" t="s">
        <v>4074</v>
      </c>
      <c r="F155" s="49" t="s">
        <v>4075</v>
      </c>
      <c r="G155" s="49"/>
      <c r="H155" s="49" t="s">
        <v>3339</v>
      </c>
      <c r="I155" s="49" t="s">
        <v>3386</v>
      </c>
      <c r="J155" s="49" t="s">
        <v>4074</v>
      </c>
      <c r="K155" s="49">
        <v>2013</v>
      </c>
      <c r="L155" s="49"/>
      <c r="M155" s="49" t="s">
        <v>3521</v>
      </c>
      <c r="N155" s="49" t="s">
        <v>3545</v>
      </c>
      <c r="O155" s="49"/>
      <c r="P155" s="49" t="s">
        <v>3553</v>
      </c>
      <c r="Q155" s="49"/>
      <c r="R155" s="49"/>
      <c r="S155" s="49" t="s">
        <v>3523</v>
      </c>
      <c r="T155" s="49" t="s">
        <v>3535</v>
      </c>
      <c r="U155" s="49" t="s">
        <v>3524</v>
      </c>
      <c r="V155" s="49" t="s">
        <v>3536</v>
      </c>
      <c r="W155" s="49" t="s">
        <v>3571</v>
      </c>
      <c r="X155" s="49" t="s">
        <v>3526</v>
      </c>
      <c r="Y155" s="49" t="s">
        <v>3967</v>
      </c>
      <c r="Z155" s="49" t="s">
        <v>3573</v>
      </c>
      <c r="AA155" s="49" t="s">
        <v>3527</v>
      </c>
      <c r="AB155" s="49">
        <v>2007</v>
      </c>
      <c r="AC155" s="49">
        <v>2013</v>
      </c>
      <c r="AD155" s="49">
        <v>2018</v>
      </c>
    </row>
    <row r="156" spans="1:30" ht="15" customHeight="1" x14ac:dyDescent="0.25">
      <c r="A156" s="49" t="s">
        <v>3445</v>
      </c>
      <c r="B156" s="49" t="s">
        <v>3444</v>
      </c>
      <c r="C156" s="49" t="s">
        <v>3444</v>
      </c>
      <c r="D156" s="49" t="s">
        <v>4076</v>
      </c>
      <c r="E156" s="49" t="s">
        <v>4077</v>
      </c>
      <c r="F156" s="49" t="s">
        <v>3578</v>
      </c>
      <c r="G156" s="49" t="s">
        <v>4078</v>
      </c>
      <c r="H156" s="49" t="s">
        <v>3306</v>
      </c>
      <c r="I156" s="49" t="s">
        <v>3386</v>
      </c>
      <c r="J156" s="49" t="s">
        <v>4077</v>
      </c>
      <c r="K156" s="49" t="s">
        <v>4079</v>
      </c>
      <c r="L156" s="49"/>
      <c r="M156" s="49" t="s">
        <v>3521</v>
      </c>
      <c r="N156" s="49" t="s">
        <v>3336</v>
      </c>
      <c r="O156" s="49"/>
      <c r="P156" s="49" t="s">
        <v>3522</v>
      </c>
      <c r="Q156" s="49"/>
      <c r="R156" s="49"/>
      <c r="S156" s="49" t="s">
        <v>3523</v>
      </c>
      <c r="T156" s="49"/>
      <c r="U156" s="49"/>
      <c r="V156" s="49" t="s">
        <v>3546</v>
      </c>
      <c r="W156" s="49" t="s">
        <v>3525</v>
      </c>
      <c r="X156" s="49" t="s">
        <v>3526</v>
      </c>
      <c r="Y156" s="49" t="s">
        <v>4080</v>
      </c>
      <c r="Z156" s="49"/>
      <c r="AA156" s="49"/>
      <c r="AB156" s="49"/>
      <c r="AC156" s="49"/>
      <c r="AD156" s="49"/>
    </row>
    <row r="157" spans="1:30" ht="15" customHeight="1" x14ac:dyDescent="0.25">
      <c r="A157" s="49" t="s">
        <v>3360</v>
      </c>
      <c r="B157" s="49" t="s">
        <v>3359</v>
      </c>
      <c r="C157" s="49" t="s">
        <v>3359</v>
      </c>
      <c r="D157" s="49" t="s">
        <v>3359</v>
      </c>
      <c r="E157" s="49" t="s">
        <v>4081</v>
      </c>
      <c r="F157" s="49"/>
      <c r="G157" s="49" t="s">
        <v>4082</v>
      </c>
      <c r="H157" s="49"/>
      <c r="I157" s="49"/>
      <c r="J157" s="49" t="s">
        <v>4081</v>
      </c>
      <c r="K157" s="49"/>
      <c r="L157" s="49"/>
      <c r="M157" s="49"/>
      <c r="N157" s="49"/>
      <c r="O157" s="49"/>
      <c r="P157" s="49"/>
      <c r="Q157" s="49"/>
      <c r="R157" s="49"/>
      <c r="S157" s="49"/>
      <c r="T157" s="49"/>
      <c r="U157" s="49"/>
      <c r="V157" s="49"/>
      <c r="W157" s="49"/>
      <c r="X157" s="49"/>
      <c r="Y157" s="49"/>
      <c r="Z157" s="49"/>
      <c r="AA157" s="49"/>
      <c r="AB157" s="49"/>
      <c r="AC157" s="49"/>
      <c r="AD157" s="49"/>
    </row>
    <row r="158" spans="1:30" ht="15" customHeight="1" x14ac:dyDescent="0.25">
      <c r="A158" s="49" t="s">
        <v>255</v>
      </c>
      <c r="B158" s="49" t="s">
        <v>254</v>
      </c>
      <c r="C158" s="49" t="s">
        <v>254</v>
      </c>
      <c r="D158" s="49" t="s">
        <v>4083</v>
      </c>
      <c r="E158" s="49" t="s">
        <v>4084</v>
      </c>
      <c r="F158" s="49" t="s">
        <v>4085</v>
      </c>
      <c r="G158" s="49"/>
      <c r="H158" s="49" t="s">
        <v>3314</v>
      </c>
      <c r="I158" s="49" t="s">
        <v>3386</v>
      </c>
      <c r="J158" s="49" t="s">
        <v>4084</v>
      </c>
      <c r="K158" s="49" t="s">
        <v>3552</v>
      </c>
      <c r="L158" s="49">
        <v>2005</v>
      </c>
      <c r="M158" s="49" t="s">
        <v>3521</v>
      </c>
      <c r="N158" s="49" t="s">
        <v>3545</v>
      </c>
      <c r="O158" s="49"/>
      <c r="P158" s="49" t="s">
        <v>3522</v>
      </c>
      <c r="Q158" s="49"/>
      <c r="R158" s="49"/>
      <c r="S158" s="49" t="s">
        <v>3523</v>
      </c>
      <c r="T158" s="49" t="s">
        <v>3535</v>
      </c>
      <c r="U158" s="49" t="s">
        <v>3554</v>
      </c>
      <c r="V158" s="49" t="s">
        <v>3536</v>
      </c>
      <c r="W158" s="49" t="s">
        <v>3590</v>
      </c>
      <c r="X158" s="49" t="s">
        <v>3526</v>
      </c>
      <c r="Y158" s="49" t="s">
        <v>3674</v>
      </c>
      <c r="Z158" s="49" t="s">
        <v>4086</v>
      </c>
      <c r="AA158" s="49" t="s">
        <v>3527</v>
      </c>
      <c r="AB158" s="49">
        <v>2007</v>
      </c>
      <c r="AC158" s="49">
        <v>2010</v>
      </c>
      <c r="AD158" s="49">
        <v>2018</v>
      </c>
    </row>
    <row r="159" spans="1:30" ht="15" customHeight="1" x14ac:dyDescent="0.25">
      <c r="A159" s="49" t="s">
        <v>293</v>
      </c>
      <c r="B159" s="49" t="s">
        <v>292</v>
      </c>
      <c r="C159" s="49" t="s">
        <v>292</v>
      </c>
      <c r="D159" s="49" t="s">
        <v>4087</v>
      </c>
      <c r="E159" s="49" t="s">
        <v>4088</v>
      </c>
      <c r="F159" s="49" t="s">
        <v>3608</v>
      </c>
      <c r="G159" s="49"/>
      <c r="H159" s="49" t="s">
        <v>3381</v>
      </c>
      <c r="I159" s="49" t="s">
        <v>3349</v>
      </c>
      <c r="J159" s="49" t="s">
        <v>4088</v>
      </c>
      <c r="K159" s="49">
        <v>1999</v>
      </c>
      <c r="L159" s="49"/>
      <c r="M159" s="49" t="s">
        <v>3521</v>
      </c>
      <c r="N159" s="49" t="s">
        <v>3336</v>
      </c>
      <c r="O159" s="49" t="s">
        <v>3534</v>
      </c>
      <c r="P159" s="49" t="s">
        <v>3522</v>
      </c>
      <c r="Q159" s="49"/>
      <c r="R159" s="49"/>
      <c r="S159" s="49" t="s">
        <v>3523</v>
      </c>
      <c r="T159" s="49" t="s">
        <v>3535</v>
      </c>
      <c r="U159" s="49" t="s">
        <v>3524</v>
      </c>
      <c r="V159" s="49" t="s">
        <v>3546</v>
      </c>
      <c r="W159" s="49" t="s">
        <v>3525</v>
      </c>
      <c r="X159" s="49" t="s">
        <v>3526</v>
      </c>
      <c r="Y159" s="49" t="s">
        <v>4089</v>
      </c>
      <c r="Z159" s="49" t="s">
        <v>4070</v>
      </c>
      <c r="AA159" s="49"/>
      <c r="AB159" s="49"/>
      <c r="AC159" s="49"/>
      <c r="AD159" s="49">
        <v>2017</v>
      </c>
    </row>
    <row r="160" spans="1:30" ht="15" customHeight="1" x14ac:dyDescent="0.25">
      <c r="A160" s="49" t="s">
        <v>137</v>
      </c>
      <c r="B160" s="49" t="s">
        <v>136</v>
      </c>
      <c r="C160" s="49" t="s">
        <v>136</v>
      </c>
      <c r="D160" s="49" t="s">
        <v>4090</v>
      </c>
      <c r="E160" s="49" t="s">
        <v>4091</v>
      </c>
      <c r="F160" s="49" t="s">
        <v>3559</v>
      </c>
      <c r="G160" s="49" t="s">
        <v>4092</v>
      </c>
      <c r="H160" s="49" t="s">
        <v>3353</v>
      </c>
      <c r="I160" s="49" t="s">
        <v>3325</v>
      </c>
      <c r="J160" s="49" t="s">
        <v>4091</v>
      </c>
      <c r="K160" s="49" t="s">
        <v>3552</v>
      </c>
      <c r="L160" s="49">
        <v>2015</v>
      </c>
      <c r="M160" s="49" t="s">
        <v>3521</v>
      </c>
      <c r="N160" s="49"/>
      <c r="O160" s="49" t="s">
        <v>3312</v>
      </c>
      <c r="P160" s="49" t="s">
        <v>3553</v>
      </c>
      <c r="Q160" s="49"/>
      <c r="R160" s="49"/>
      <c r="S160" s="49" t="s">
        <v>3523</v>
      </c>
      <c r="T160" s="49"/>
      <c r="U160" s="49" t="s">
        <v>3524</v>
      </c>
      <c r="V160" s="49" t="s">
        <v>3536</v>
      </c>
      <c r="W160" s="49" t="s">
        <v>3571</v>
      </c>
      <c r="X160" s="49">
        <v>2011</v>
      </c>
      <c r="Y160" s="49"/>
      <c r="Z160" s="49" t="s">
        <v>3591</v>
      </c>
      <c r="AA160" s="49" t="s">
        <v>3527</v>
      </c>
      <c r="AB160" s="49">
        <v>2010</v>
      </c>
      <c r="AC160" s="49">
        <v>2009</v>
      </c>
      <c r="AD160" s="49">
        <v>2018</v>
      </c>
    </row>
    <row r="161" spans="1:30" ht="15" customHeight="1" x14ac:dyDescent="0.25">
      <c r="A161" s="49" t="s">
        <v>309</v>
      </c>
      <c r="B161" s="49" t="s">
        <v>308</v>
      </c>
      <c r="C161" s="49" t="s">
        <v>308</v>
      </c>
      <c r="D161" s="49" t="s">
        <v>4093</v>
      </c>
      <c r="E161" s="49" t="s">
        <v>4094</v>
      </c>
      <c r="F161" s="49" t="s">
        <v>4095</v>
      </c>
      <c r="G161" s="50" t="s">
        <v>4096</v>
      </c>
      <c r="H161" s="49" t="s">
        <v>3306</v>
      </c>
      <c r="I161" s="49" t="s">
        <v>3351</v>
      </c>
      <c r="J161" s="49" t="s">
        <v>4094</v>
      </c>
      <c r="K161" s="49">
        <v>2016</v>
      </c>
      <c r="L161" s="49"/>
      <c r="M161" s="49" t="s">
        <v>3565</v>
      </c>
      <c r="N161" s="49" t="s">
        <v>3336</v>
      </c>
      <c r="O161" s="49"/>
      <c r="P161" s="49" t="s">
        <v>3553</v>
      </c>
      <c r="Q161" s="49"/>
      <c r="R161" s="49"/>
      <c r="S161" s="49" t="s">
        <v>3523</v>
      </c>
      <c r="T161" s="49" t="s">
        <v>3535</v>
      </c>
      <c r="U161" s="49" t="s">
        <v>3524</v>
      </c>
      <c r="V161" s="49" t="s">
        <v>3536</v>
      </c>
      <c r="W161" s="49" t="s">
        <v>3525</v>
      </c>
      <c r="X161" s="49">
        <v>2014</v>
      </c>
      <c r="Y161" s="49" t="s">
        <v>3547</v>
      </c>
      <c r="Z161" s="49" t="s">
        <v>3698</v>
      </c>
      <c r="AA161" s="49"/>
      <c r="AB161" s="49">
        <v>2010</v>
      </c>
      <c r="AC161" s="49"/>
      <c r="AD161" s="49">
        <v>2018</v>
      </c>
    </row>
    <row r="162" spans="1:30" ht="15" customHeight="1" x14ac:dyDescent="0.25">
      <c r="A162" s="49" t="s">
        <v>3356</v>
      </c>
      <c r="B162" s="49" t="s">
        <v>3355</v>
      </c>
      <c r="C162" s="49" t="s">
        <v>3355</v>
      </c>
      <c r="D162" s="49" t="s">
        <v>3355</v>
      </c>
      <c r="E162" s="49" t="s">
        <v>4097</v>
      </c>
      <c r="F162" s="49"/>
      <c r="G162" s="49"/>
      <c r="H162" s="49"/>
      <c r="I162" s="49"/>
      <c r="J162" s="49" t="s">
        <v>4097</v>
      </c>
      <c r="K162" s="49"/>
      <c r="L162" s="49"/>
      <c r="M162" s="49"/>
      <c r="N162" s="49"/>
      <c r="O162" s="49"/>
      <c r="P162" s="49"/>
      <c r="Q162" s="49"/>
      <c r="R162" s="49"/>
      <c r="S162" s="49"/>
      <c r="T162" s="49"/>
      <c r="U162" s="49"/>
      <c r="V162" s="49"/>
      <c r="W162" s="49"/>
      <c r="X162" s="49"/>
      <c r="Y162" s="49"/>
      <c r="Z162" s="49"/>
      <c r="AA162" s="49"/>
      <c r="AB162" s="49"/>
      <c r="AC162" s="49"/>
      <c r="AD162" s="49"/>
    </row>
    <row r="163" spans="1:30" ht="15" customHeight="1" x14ac:dyDescent="0.25">
      <c r="A163" s="49" t="s">
        <v>163</v>
      </c>
      <c r="B163" s="49" t="s">
        <v>162</v>
      </c>
      <c r="C163" s="49" t="s">
        <v>162</v>
      </c>
      <c r="D163" s="49" t="s">
        <v>162</v>
      </c>
      <c r="E163" s="49" t="s">
        <v>4098</v>
      </c>
      <c r="F163" s="49" t="s">
        <v>3559</v>
      </c>
      <c r="G163" s="49" t="s">
        <v>4099</v>
      </c>
      <c r="H163" s="49" t="s">
        <v>3314</v>
      </c>
      <c r="I163" s="49" t="s">
        <v>3386</v>
      </c>
      <c r="J163" s="49" t="s">
        <v>4098</v>
      </c>
      <c r="K163" s="49" t="s">
        <v>3552</v>
      </c>
      <c r="L163" s="49">
        <v>2010</v>
      </c>
      <c r="M163" s="49" t="s">
        <v>3521</v>
      </c>
      <c r="N163" s="49" t="s">
        <v>3545</v>
      </c>
      <c r="O163" s="49"/>
      <c r="P163" s="49" t="s">
        <v>3553</v>
      </c>
      <c r="Q163" s="49"/>
      <c r="R163" s="49"/>
      <c r="S163" s="49" t="s">
        <v>3523</v>
      </c>
      <c r="T163" s="49" t="s">
        <v>3535</v>
      </c>
      <c r="U163" s="49" t="s">
        <v>3554</v>
      </c>
      <c r="V163" s="49"/>
      <c r="W163" s="49" t="s">
        <v>3525</v>
      </c>
      <c r="X163" s="49">
        <v>2011</v>
      </c>
      <c r="Y163" s="49" t="s">
        <v>3734</v>
      </c>
      <c r="Z163" s="49" t="s">
        <v>3621</v>
      </c>
      <c r="AA163" s="49" t="s">
        <v>3527</v>
      </c>
      <c r="AB163" s="49">
        <v>2010</v>
      </c>
      <c r="AC163" s="49"/>
      <c r="AD163" s="49">
        <v>2018</v>
      </c>
    </row>
    <row r="164" spans="1:30" ht="15" customHeight="1" x14ac:dyDescent="0.25">
      <c r="A164" s="49" t="s">
        <v>253</v>
      </c>
      <c r="B164" s="49" t="s">
        <v>252</v>
      </c>
      <c r="C164" s="49" t="s">
        <v>252</v>
      </c>
      <c r="D164" s="49" t="s">
        <v>252</v>
      </c>
      <c r="E164" s="49" t="s">
        <v>4100</v>
      </c>
      <c r="F164" s="49" t="s">
        <v>4101</v>
      </c>
      <c r="G164" s="49" t="s">
        <v>4102</v>
      </c>
      <c r="H164" s="49" t="s">
        <v>3306</v>
      </c>
      <c r="I164" s="49" t="s">
        <v>3351</v>
      </c>
      <c r="J164" s="49" t="s">
        <v>4100</v>
      </c>
      <c r="K164" s="49">
        <v>2015</v>
      </c>
      <c r="L164" s="49"/>
      <c r="M164" s="49" t="s">
        <v>3521</v>
      </c>
      <c r="N164" s="49" t="s">
        <v>3545</v>
      </c>
      <c r="O164" s="49"/>
      <c r="P164" s="49" t="s">
        <v>3553</v>
      </c>
      <c r="Q164" s="49"/>
      <c r="R164" s="49"/>
      <c r="S164" s="49" t="s">
        <v>3523</v>
      </c>
      <c r="T164" s="49" t="s">
        <v>3535</v>
      </c>
      <c r="U164" s="49" t="s">
        <v>3524</v>
      </c>
      <c r="V164" s="49" t="s">
        <v>3536</v>
      </c>
      <c r="W164" s="49" t="s">
        <v>3571</v>
      </c>
      <c r="X164" s="49">
        <v>2020</v>
      </c>
      <c r="Y164" s="49" t="s">
        <v>3734</v>
      </c>
      <c r="Z164" s="49" t="s">
        <v>3573</v>
      </c>
      <c r="AA164" s="49" t="s">
        <v>3527</v>
      </c>
      <c r="AB164" s="49">
        <v>2011</v>
      </c>
      <c r="AC164" s="49">
        <v>2011</v>
      </c>
      <c r="AD164" s="49">
        <v>2018</v>
      </c>
    </row>
    <row r="165" spans="1:30" ht="15" customHeight="1" x14ac:dyDescent="0.25">
      <c r="A165" s="49" t="s">
        <v>3455</v>
      </c>
      <c r="B165" s="49" t="s">
        <v>3454</v>
      </c>
      <c r="C165" s="49" t="s">
        <v>3454</v>
      </c>
      <c r="D165" s="49" t="s">
        <v>4103</v>
      </c>
      <c r="E165" s="49" t="s">
        <v>4104</v>
      </c>
      <c r="F165" s="49" t="s">
        <v>3578</v>
      </c>
      <c r="G165" s="49"/>
      <c r="H165" s="49" t="s">
        <v>3306</v>
      </c>
      <c r="I165" s="49" t="s">
        <v>3325</v>
      </c>
      <c r="J165" s="49" t="s">
        <v>4104</v>
      </c>
      <c r="K165" s="49">
        <v>2012</v>
      </c>
      <c r="L165" s="49"/>
      <c r="M165" s="49"/>
      <c r="N165" s="49"/>
      <c r="O165" s="49"/>
      <c r="P165" s="49" t="s">
        <v>3794</v>
      </c>
      <c r="Q165" s="49"/>
      <c r="R165" s="49"/>
      <c r="S165" s="49"/>
      <c r="T165" s="49"/>
      <c r="U165" s="49"/>
      <c r="V165" s="49"/>
      <c r="W165" s="49"/>
      <c r="X165" s="49" t="s">
        <v>3526</v>
      </c>
      <c r="Y165" s="49"/>
      <c r="Z165" s="49"/>
      <c r="AA165" s="49" t="s">
        <v>3527</v>
      </c>
      <c r="AB165" s="49">
        <v>2007</v>
      </c>
      <c r="AC165" s="49"/>
      <c r="AD165" s="49"/>
    </row>
    <row r="166" spans="1:30" ht="15" customHeight="1" x14ac:dyDescent="0.25">
      <c r="A166" s="49" t="s">
        <v>337</v>
      </c>
      <c r="B166" s="49" t="s">
        <v>336</v>
      </c>
      <c r="C166" s="49" t="s">
        <v>336</v>
      </c>
      <c r="D166" s="49" t="s">
        <v>4105</v>
      </c>
      <c r="E166" s="49" t="s">
        <v>4106</v>
      </c>
      <c r="F166" s="49" t="s">
        <v>4107</v>
      </c>
      <c r="G166" s="49"/>
      <c r="H166" s="49" t="s">
        <v>3381</v>
      </c>
      <c r="I166" s="49" t="s">
        <v>3349</v>
      </c>
      <c r="J166" s="49" t="s">
        <v>4106</v>
      </c>
      <c r="K166" s="49">
        <v>2014</v>
      </c>
      <c r="L166" s="49"/>
      <c r="M166" s="49" t="s">
        <v>3521</v>
      </c>
      <c r="N166" s="49" t="s">
        <v>3336</v>
      </c>
      <c r="O166" s="49" t="s">
        <v>3534</v>
      </c>
      <c r="P166" s="49" t="s">
        <v>3553</v>
      </c>
      <c r="Q166" s="49"/>
      <c r="R166" s="49"/>
      <c r="S166" s="49" t="s">
        <v>3523</v>
      </c>
      <c r="T166" s="49" t="s">
        <v>3535</v>
      </c>
      <c r="U166" s="49" t="s">
        <v>3524</v>
      </c>
      <c r="V166" s="49" t="s">
        <v>3546</v>
      </c>
      <c r="W166" s="49" t="s">
        <v>3525</v>
      </c>
      <c r="X166" s="49">
        <v>2017</v>
      </c>
      <c r="Y166" s="49" t="s">
        <v>4108</v>
      </c>
      <c r="Z166" s="49" t="s">
        <v>3621</v>
      </c>
      <c r="AA166" s="49"/>
      <c r="AB166" s="49" t="s">
        <v>3787</v>
      </c>
      <c r="AC166" s="49">
        <v>1973</v>
      </c>
      <c r="AD166" s="49">
        <v>2018</v>
      </c>
    </row>
    <row r="167" spans="1:30" ht="15" customHeight="1" x14ac:dyDescent="0.25">
      <c r="A167" s="49" t="s">
        <v>299</v>
      </c>
      <c r="B167" s="49" t="s">
        <v>298</v>
      </c>
      <c r="C167" s="49" t="s">
        <v>298</v>
      </c>
      <c r="D167" s="49" t="s">
        <v>4109</v>
      </c>
      <c r="E167" s="49" t="s">
        <v>4110</v>
      </c>
      <c r="F167" s="49" t="s">
        <v>4111</v>
      </c>
      <c r="G167" s="49" t="s">
        <v>4112</v>
      </c>
      <c r="H167" s="49" t="s">
        <v>3381</v>
      </c>
      <c r="I167" s="49" t="s">
        <v>3351</v>
      </c>
      <c r="J167" s="49" t="s">
        <v>4110</v>
      </c>
      <c r="K167" s="49">
        <v>2014</v>
      </c>
      <c r="L167" s="49"/>
      <c r="M167" s="49" t="s">
        <v>3521</v>
      </c>
      <c r="N167" s="49" t="s">
        <v>3336</v>
      </c>
      <c r="O167" s="49" t="s">
        <v>3534</v>
      </c>
      <c r="P167" s="49" t="s">
        <v>3553</v>
      </c>
      <c r="Q167" s="49"/>
      <c r="R167" s="49"/>
      <c r="S167" s="49" t="s">
        <v>3523</v>
      </c>
      <c r="T167" s="49" t="s">
        <v>3535</v>
      </c>
      <c r="U167" s="49" t="s">
        <v>3524</v>
      </c>
      <c r="V167" s="49"/>
      <c r="W167" s="49" t="s">
        <v>3525</v>
      </c>
      <c r="X167" s="49">
        <v>2013</v>
      </c>
      <c r="Y167" s="49" t="s">
        <v>3834</v>
      </c>
      <c r="Z167" s="49" t="s">
        <v>4113</v>
      </c>
      <c r="AA167" s="49"/>
      <c r="AB167" s="49"/>
      <c r="AC167" s="49"/>
      <c r="AD167" s="49">
        <v>2017</v>
      </c>
    </row>
    <row r="168" spans="1:30" ht="15" customHeight="1" x14ac:dyDescent="0.25">
      <c r="A168" s="49" t="s">
        <v>139</v>
      </c>
      <c r="B168" s="49" t="s">
        <v>138</v>
      </c>
      <c r="C168" s="49" t="s">
        <v>138</v>
      </c>
      <c r="D168" s="49" t="s">
        <v>4114</v>
      </c>
      <c r="E168" s="49" t="s">
        <v>4115</v>
      </c>
      <c r="F168" s="49" t="s">
        <v>4116</v>
      </c>
      <c r="G168" s="49"/>
      <c r="H168" s="49" t="s">
        <v>3381</v>
      </c>
      <c r="I168" s="49" t="s">
        <v>3386</v>
      </c>
      <c r="J168" s="49" t="s">
        <v>4115</v>
      </c>
      <c r="K168" s="49">
        <v>2006</v>
      </c>
      <c r="L168" s="49"/>
      <c r="M168" s="49" t="s">
        <v>3521</v>
      </c>
      <c r="N168" s="49" t="s">
        <v>3545</v>
      </c>
      <c r="O168" s="49"/>
      <c r="P168" s="49" t="s">
        <v>3553</v>
      </c>
      <c r="Q168" s="49"/>
      <c r="R168" s="49"/>
      <c r="S168" s="49" t="s">
        <v>3523</v>
      </c>
      <c r="T168" s="49" t="s">
        <v>3535</v>
      </c>
      <c r="U168" s="49" t="s">
        <v>3524</v>
      </c>
      <c r="V168" s="49" t="s">
        <v>3536</v>
      </c>
      <c r="W168" s="49" t="s">
        <v>3571</v>
      </c>
      <c r="X168" s="49" t="s">
        <v>3526</v>
      </c>
      <c r="Y168" s="49" t="s">
        <v>3566</v>
      </c>
      <c r="Z168" s="49" t="s">
        <v>3906</v>
      </c>
      <c r="AA168" s="49" t="s">
        <v>3527</v>
      </c>
      <c r="AB168" s="49">
        <v>2014</v>
      </c>
      <c r="AC168" s="49">
        <v>2012</v>
      </c>
      <c r="AD168" s="49">
        <v>2018</v>
      </c>
    </row>
    <row r="169" spans="1:30" ht="15" customHeight="1" x14ac:dyDescent="0.25">
      <c r="A169" s="49" t="s">
        <v>291</v>
      </c>
      <c r="B169" s="49" t="s">
        <v>290</v>
      </c>
      <c r="C169" s="49" t="s">
        <v>290</v>
      </c>
      <c r="D169" s="49" t="s">
        <v>4117</v>
      </c>
      <c r="E169" s="49" t="s">
        <v>4118</v>
      </c>
      <c r="F169" s="49" t="s">
        <v>4119</v>
      </c>
      <c r="G169" s="49"/>
      <c r="H169" s="49" t="s">
        <v>3381</v>
      </c>
      <c r="I169" s="49" t="s">
        <v>3349</v>
      </c>
      <c r="J169" s="49" t="s">
        <v>4118</v>
      </c>
      <c r="K169" s="49">
        <v>2017</v>
      </c>
      <c r="L169" s="49"/>
      <c r="M169" s="49" t="s">
        <v>3521</v>
      </c>
      <c r="N169" s="49" t="s">
        <v>3336</v>
      </c>
      <c r="O169" s="49" t="s">
        <v>3534</v>
      </c>
      <c r="P169" s="49" t="s">
        <v>3553</v>
      </c>
      <c r="Q169" s="49"/>
      <c r="R169" s="49"/>
      <c r="S169" s="49" t="s">
        <v>3523</v>
      </c>
      <c r="T169" s="49" t="s">
        <v>3535</v>
      </c>
      <c r="U169" s="49" t="s">
        <v>3524</v>
      </c>
      <c r="V169" s="49" t="s">
        <v>3546</v>
      </c>
      <c r="W169" s="49" t="s">
        <v>3525</v>
      </c>
      <c r="X169" s="49">
        <v>2018</v>
      </c>
      <c r="Y169" s="49" t="s">
        <v>4120</v>
      </c>
      <c r="Z169" s="49" t="s">
        <v>3573</v>
      </c>
      <c r="AA169" s="49"/>
      <c r="AB169" s="49" t="s">
        <v>3969</v>
      </c>
      <c r="AC169" s="49">
        <v>2012</v>
      </c>
      <c r="AD169" s="49">
        <v>2017</v>
      </c>
    </row>
    <row r="170" spans="1:30" ht="15" customHeight="1" x14ac:dyDescent="0.25">
      <c r="A170" s="49" t="s">
        <v>143</v>
      </c>
      <c r="B170" s="49" t="s">
        <v>142</v>
      </c>
      <c r="C170" s="49" t="s">
        <v>142</v>
      </c>
      <c r="D170" s="49" t="s">
        <v>142</v>
      </c>
      <c r="E170" s="49" t="s">
        <v>4121</v>
      </c>
      <c r="F170" s="49" t="s">
        <v>4122</v>
      </c>
      <c r="G170" s="49"/>
      <c r="H170" s="49" t="s">
        <v>3306</v>
      </c>
      <c r="I170" s="49" t="s">
        <v>3386</v>
      </c>
      <c r="J170" s="49" t="s">
        <v>4121</v>
      </c>
      <c r="K170" s="49">
        <v>2015</v>
      </c>
      <c r="L170" s="49"/>
      <c r="M170" s="49" t="s">
        <v>3521</v>
      </c>
      <c r="N170" s="49" t="s">
        <v>3545</v>
      </c>
      <c r="O170" s="49"/>
      <c r="P170" s="49" t="s">
        <v>3553</v>
      </c>
      <c r="Q170" s="49"/>
      <c r="R170" s="49"/>
      <c r="S170" s="49" t="s">
        <v>3523</v>
      </c>
      <c r="T170" s="49"/>
      <c r="U170" s="49" t="s">
        <v>3524</v>
      </c>
      <c r="V170" s="49" t="s">
        <v>3546</v>
      </c>
      <c r="W170" s="49" t="s">
        <v>3571</v>
      </c>
      <c r="X170" s="49" t="s">
        <v>3526</v>
      </c>
      <c r="Y170" s="49" t="s">
        <v>3566</v>
      </c>
      <c r="Z170" s="49" t="s">
        <v>3591</v>
      </c>
      <c r="AA170" s="49" t="s">
        <v>3527</v>
      </c>
      <c r="AB170" s="49" t="s">
        <v>4123</v>
      </c>
      <c r="AC170" s="49">
        <v>2012</v>
      </c>
      <c r="AD170" s="49">
        <v>2018</v>
      </c>
    </row>
    <row r="171" spans="1:30" ht="15" customHeight="1" x14ac:dyDescent="0.25">
      <c r="A171" s="49" t="s">
        <v>3362</v>
      </c>
      <c r="B171" s="49" t="s">
        <v>3361</v>
      </c>
      <c r="C171" s="49" t="s">
        <v>3361</v>
      </c>
      <c r="D171" s="49" t="s">
        <v>3361</v>
      </c>
      <c r="E171" s="49" t="s">
        <v>4124</v>
      </c>
      <c r="F171" s="49"/>
      <c r="G171" s="49" t="s">
        <v>4125</v>
      </c>
      <c r="H171" s="49"/>
      <c r="I171" s="49"/>
      <c r="J171" s="49" t="s">
        <v>4124</v>
      </c>
      <c r="K171" s="49"/>
      <c r="L171" s="49"/>
      <c r="M171" s="49"/>
      <c r="N171" s="49"/>
      <c r="O171" s="49"/>
      <c r="P171" s="49"/>
      <c r="Q171" s="49"/>
      <c r="R171" s="49"/>
      <c r="S171" s="49"/>
      <c r="T171" s="49"/>
      <c r="U171" s="49"/>
      <c r="V171" s="49"/>
      <c r="W171" s="49"/>
      <c r="X171" s="49"/>
      <c r="Y171" s="49"/>
      <c r="Z171" s="49"/>
      <c r="AA171" s="49"/>
      <c r="AB171" s="49"/>
      <c r="AC171" s="49"/>
      <c r="AD171" s="49"/>
    </row>
    <row r="172" spans="1:30" ht="15" customHeight="1" x14ac:dyDescent="0.25">
      <c r="A172" s="49" t="s">
        <v>145</v>
      </c>
      <c r="B172" s="49" t="s">
        <v>144</v>
      </c>
      <c r="C172" s="49" t="s">
        <v>144</v>
      </c>
      <c r="D172" s="49" t="s">
        <v>4126</v>
      </c>
      <c r="E172" s="49" t="s">
        <v>4127</v>
      </c>
      <c r="F172" s="49" t="s">
        <v>4128</v>
      </c>
      <c r="G172" s="49" t="s">
        <v>3678</v>
      </c>
      <c r="H172" s="49" t="s">
        <v>3381</v>
      </c>
      <c r="I172" s="49" t="s">
        <v>3386</v>
      </c>
      <c r="J172" s="49" t="s">
        <v>4127</v>
      </c>
      <c r="K172" s="49">
        <v>2015</v>
      </c>
      <c r="L172" s="49"/>
      <c r="M172" s="49" t="s">
        <v>3521</v>
      </c>
      <c r="N172" s="49" t="s">
        <v>3545</v>
      </c>
      <c r="O172" s="49"/>
      <c r="P172" s="49" t="s">
        <v>3553</v>
      </c>
      <c r="Q172" s="49"/>
      <c r="R172" s="49"/>
      <c r="S172" s="49" t="s">
        <v>3523</v>
      </c>
      <c r="T172" s="49"/>
      <c r="U172" s="49" t="s">
        <v>3524</v>
      </c>
      <c r="V172" s="49" t="s">
        <v>3546</v>
      </c>
      <c r="W172" s="49" t="s">
        <v>3525</v>
      </c>
      <c r="X172" s="49">
        <v>2011</v>
      </c>
      <c r="Y172" s="49" t="s">
        <v>4129</v>
      </c>
      <c r="Z172" s="49" t="s">
        <v>3634</v>
      </c>
      <c r="AA172" s="49"/>
      <c r="AB172" s="49" t="s">
        <v>4027</v>
      </c>
      <c r="AC172" s="49">
        <v>2013</v>
      </c>
      <c r="AD172" s="49">
        <v>2018</v>
      </c>
    </row>
    <row r="173" spans="1:30" ht="15" customHeight="1" x14ac:dyDescent="0.25">
      <c r="A173" s="49" t="s">
        <v>3453</v>
      </c>
      <c r="B173" s="49" t="s">
        <v>3452</v>
      </c>
      <c r="C173" s="49" t="s">
        <v>3452</v>
      </c>
      <c r="D173" s="49" t="s">
        <v>3452</v>
      </c>
      <c r="E173" s="49" t="s">
        <v>4130</v>
      </c>
      <c r="F173" s="49" t="s">
        <v>4131</v>
      </c>
      <c r="G173" s="49"/>
      <c r="H173" s="49" t="s">
        <v>3306</v>
      </c>
      <c r="I173" s="49" t="s">
        <v>3325</v>
      </c>
      <c r="J173" s="49" t="s">
        <v>4130</v>
      </c>
      <c r="K173" s="49">
        <v>2017</v>
      </c>
      <c r="L173" s="49"/>
      <c r="M173" s="49" t="s">
        <v>3521</v>
      </c>
      <c r="N173" s="49"/>
      <c r="O173" s="49"/>
      <c r="P173" s="49" t="s">
        <v>3553</v>
      </c>
      <c r="Q173" s="49"/>
      <c r="R173" s="49"/>
      <c r="S173" s="49" t="s">
        <v>3523</v>
      </c>
      <c r="T173" s="49"/>
      <c r="U173" s="49" t="s">
        <v>3524</v>
      </c>
      <c r="V173" s="49"/>
      <c r="W173" s="49"/>
      <c r="X173" s="49">
        <v>2019</v>
      </c>
      <c r="Y173" s="49"/>
      <c r="Z173" s="49"/>
      <c r="AA173" s="49" t="s">
        <v>3527</v>
      </c>
      <c r="AB173" s="49"/>
      <c r="AC173" s="49"/>
      <c r="AD173" s="49">
        <v>2015</v>
      </c>
    </row>
    <row r="174" spans="1:30" ht="15" customHeight="1" x14ac:dyDescent="0.25">
      <c r="A174" s="49" t="s">
        <v>275</v>
      </c>
      <c r="B174" s="49" t="s">
        <v>274</v>
      </c>
      <c r="C174" s="49" t="s">
        <v>274</v>
      </c>
      <c r="D174" s="49" t="s">
        <v>4132</v>
      </c>
      <c r="E174" s="49" t="s">
        <v>4133</v>
      </c>
      <c r="F174" s="49" t="s">
        <v>3608</v>
      </c>
      <c r="G174" s="49"/>
      <c r="H174" s="49" t="s">
        <v>3381</v>
      </c>
      <c r="I174" s="49" t="s">
        <v>3349</v>
      </c>
      <c r="J174" s="49" t="s">
        <v>4133</v>
      </c>
      <c r="K174" s="49">
        <v>2015</v>
      </c>
      <c r="L174" s="49"/>
      <c r="M174" s="49" t="s">
        <v>3521</v>
      </c>
      <c r="N174" s="49" t="s">
        <v>3336</v>
      </c>
      <c r="O174" s="49" t="s">
        <v>3534</v>
      </c>
      <c r="P174" s="49" t="s">
        <v>3553</v>
      </c>
      <c r="Q174" s="49"/>
      <c r="R174" s="49"/>
      <c r="S174" s="49" t="s">
        <v>3523</v>
      </c>
      <c r="T174" s="49" t="s">
        <v>3535</v>
      </c>
      <c r="U174" s="49" t="s">
        <v>3524</v>
      </c>
      <c r="V174" s="49"/>
      <c r="W174" s="49" t="s">
        <v>3525</v>
      </c>
      <c r="X174" s="49">
        <v>2012</v>
      </c>
      <c r="Y174" s="49" t="s">
        <v>4134</v>
      </c>
      <c r="Z174" s="49" t="s">
        <v>4135</v>
      </c>
      <c r="AA174" s="49"/>
      <c r="AB174" s="49" t="s">
        <v>4136</v>
      </c>
      <c r="AC174" s="49">
        <v>2002</v>
      </c>
      <c r="AD174" s="49">
        <v>2016</v>
      </c>
    </row>
    <row r="175" spans="1:30" ht="15" customHeight="1" x14ac:dyDescent="0.25">
      <c r="A175" s="49" t="s">
        <v>339</v>
      </c>
      <c r="B175" s="49" t="s">
        <v>338</v>
      </c>
      <c r="C175" s="49" t="s">
        <v>338</v>
      </c>
      <c r="D175" s="49" t="s">
        <v>4137</v>
      </c>
      <c r="E175" s="49" t="s">
        <v>4138</v>
      </c>
      <c r="F175" s="49" t="s">
        <v>4139</v>
      </c>
      <c r="G175" s="49" t="s">
        <v>4140</v>
      </c>
      <c r="H175" s="49" t="s">
        <v>3381</v>
      </c>
      <c r="I175" s="49" t="s">
        <v>3351</v>
      </c>
      <c r="J175" s="49" t="s">
        <v>4138</v>
      </c>
      <c r="K175" s="49">
        <v>2010</v>
      </c>
      <c r="L175" s="49"/>
      <c r="M175" s="49" t="s">
        <v>3521</v>
      </c>
      <c r="N175" s="49" t="s">
        <v>3705</v>
      </c>
      <c r="O175" s="49"/>
      <c r="P175" s="49" t="s">
        <v>3553</v>
      </c>
      <c r="Q175" s="49"/>
      <c r="R175" s="49"/>
      <c r="S175" s="49" t="s">
        <v>3523</v>
      </c>
      <c r="T175" s="49" t="s">
        <v>3535</v>
      </c>
      <c r="U175" s="49" t="s">
        <v>3524</v>
      </c>
      <c r="V175" s="49" t="s">
        <v>3546</v>
      </c>
      <c r="W175" s="49" t="s">
        <v>3525</v>
      </c>
      <c r="X175" s="49" t="s">
        <v>3526</v>
      </c>
      <c r="Y175" s="49" t="s">
        <v>4141</v>
      </c>
      <c r="Z175" s="49" t="s">
        <v>4070</v>
      </c>
      <c r="AA175" s="49"/>
      <c r="AB175" s="49" t="s">
        <v>4142</v>
      </c>
      <c r="AC175" s="49">
        <v>1996</v>
      </c>
      <c r="AD175" s="49">
        <v>2018</v>
      </c>
    </row>
    <row r="176" spans="1:30" ht="15" customHeight="1" x14ac:dyDescent="0.25">
      <c r="A176" s="49" t="s">
        <v>347</v>
      </c>
      <c r="B176" s="49" t="s">
        <v>346</v>
      </c>
      <c r="C176" s="49" t="s">
        <v>346</v>
      </c>
      <c r="D176" s="49" t="s">
        <v>4143</v>
      </c>
      <c r="E176" s="49" t="s">
        <v>4144</v>
      </c>
      <c r="F176" s="49" t="s">
        <v>4145</v>
      </c>
      <c r="G176" s="49" t="s">
        <v>4146</v>
      </c>
      <c r="H176" s="49" t="s">
        <v>3339</v>
      </c>
      <c r="I176" s="49" t="s">
        <v>3351</v>
      </c>
      <c r="J176" s="49" t="s">
        <v>4144</v>
      </c>
      <c r="K176" s="49" t="s">
        <v>3552</v>
      </c>
      <c r="L176" s="49">
        <v>2006</v>
      </c>
      <c r="M176" s="49" t="s">
        <v>3521</v>
      </c>
      <c r="N176" s="49" t="s">
        <v>3336</v>
      </c>
      <c r="O176" s="49" t="s">
        <v>3534</v>
      </c>
      <c r="P176" s="49" t="s">
        <v>3553</v>
      </c>
      <c r="Q176" s="49"/>
      <c r="R176" s="49"/>
      <c r="S176" s="49" t="s">
        <v>3523</v>
      </c>
      <c r="T176" s="49" t="s">
        <v>3535</v>
      </c>
      <c r="U176" s="49" t="s">
        <v>3524</v>
      </c>
      <c r="V176" s="49" t="s">
        <v>3546</v>
      </c>
      <c r="W176" s="49" t="s">
        <v>3525</v>
      </c>
      <c r="X176" s="49" t="s">
        <v>3526</v>
      </c>
      <c r="Y176" s="49" t="s">
        <v>4147</v>
      </c>
      <c r="Z176" s="49" t="s">
        <v>4148</v>
      </c>
      <c r="AA176" s="49"/>
      <c r="AB176" s="49">
        <v>2011</v>
      </c>
      <c r="AC176" s="49">
        <v>1985</v>
      </c>
      <c r="AD176" s="49">
        <v>2018</v>
      </c>
    </row>
    <row r="177" spans="1:30" ht="15" customHeight="1" x14ac:dyDescent="0.25">
      <c r="A177" s="49" t="s">
        <v>41</v>
      </c>
      <c r="B177" s="49" t="s">
        <v>40</v>
      </c>
      <c r="C177" s="49" t="s">
        <v>40</v>
      </c>
      <c r="D177" s="49" t="s">
        <v>4149</v>
      </c>
      <c r="E177" s="49" t="s">
        <v>4150</v>
      </c>
      <c r="F177" s="49" t="s">
        <v>3559</v>
      </c>
      <c r="G177" s="49" t="s">
        <v>4151</v>
      </c>
      <c r="H177" s="49" t="s">
        <v>3314</v>
      </c>
      <c r="I177" s="49" t="s">
        <v>3325</v>
      </c>
      <c r="J177" s="49" t="s">
        <v>4150</v>
      </c>
      <c r="K177" s="49" t="s">
        <v>3552</v>
      </c>
      <c r="L177" s="49">
        <v>2015</v>
      </c>
      <c r="M177" s="49" t="s">
        <v>3521</v>
      </c>
      <c r="N177" s="49"/>
      <c r="O177" s="49" t="s">
        <v>3312</v>
      </c>
      <c r="P177" s="49" t="s">
        <v>3553</v>
      </c>
      <c r="Q177" s="49"/>
      <c r="R177" s="49"/>
      <c r="S177" s="49" t="s">
        <v>3523</v>
      </c>
      <c r="T177" s="49"/>
      <c r="U177" s="49" t="s">
        <v>3554</v>
      </c>
      <c r="V177" s="49" t="s">
        <v>3536</v>
      </c>
      <c r="W177" s="49" t="s">
        <v>3590</v>
      </c>
      <c r="X177" s="49" t="s">
        <v>3605</v>
      </c>
      <c r="Y177" s="49"/>
      <c r="Z177" s="49" t="s">
        <v>3591</v>
      </c>
      <c r="AA177" s="49" t="s">
        <v>3527</v>
      </c>
      <c r="AB177" s="49">
        <v>2010</v>
      </c>
      <c r="AC177" s="49">
        <v>2014</v>
      </c>
      <c r="AD177" s="49">
        <v>2018</v>
      </c>
    </row>
    <row r="178" spans="1:30" ht="15" customHeight="1" x14ac:dyDescent="0.25">
      <c r="A178" s="49" t="s">
        <v>39</v>
      </c>
      <c r="B178" s="49" t="s">
        <v>38</v>
      </c>
      <c r="C178" s="49" t="s">
        <v>38</v>
      </c>
      <c r="D178" s="49" t="s">
        <v>4152</v>
      </c>
      <c r="E178" s="49" t="s">
        <v>4153</v>
      </c>
      <c r="F178" s="49" t="s">
        <v>4154</v>
      </c>
      <c r="G178" s="49"/>
      <c r="H178" s="49" t="s">
        <v>3314</v>
      </c>
      <c r="I178" s="49" t="s">
        <v>3325</v>
      </c>
      <c r="J178" s="49" t="s">
        <v>4153</v>
      </c>
      <c r="K178" s="49" t="s">
        <v>3552</v>
      </c>
      <c r="L178" s="49">
        <v>2015</v>
      </c>
      <c r="M178" s="49" t="s">
        <v>3521</v>
      </c>
      <c r="N178" s="49"/>
      <c r="O178" s="49"/>
      <c r="P178" s="49" t="s">
        <v>3553</v>
      </c>
      <c r="Q178" s="49"/>
      <c r="R178" s="49"/>
      <c r="S178" s="49" t="s">
        <v>3523</v>
      </c>
      <c r="T178" s="49"/>
      <c r="U178" s="49" t="s">
        <v>3524</v>
      </c>
      <c r="V178" s="49" t="s">
        <v>3536</v>
      </c>
      <c r="W178" s="49" t="s">
        <v>3571</v>
      </c>
      <c r="X178" s="49" t="s">
        <v>3560</v>
      </c>
      <c r="Y178" s="49"/>
      <c r="Z178" s="49" t="s">
        <v>3910</v>
      </c>
      <c r="AA178" s="49" t="s">
        <v>3527</v>
      </c>
      <c r="AB178" s="49">
        <v>2010</v>
      </c>
      <c r="AC178" s="49">
        <v>2014</v>
      </c>
      <c r="AD178" s="49">
        <v>2018</v>
      </c>
    </row>
    <row r="179" spans="1:30" ht="15" customHeight="1" x14ac:dyDescent="0.25">
      <c r="A179" s="49" t="s">
        <v>267</v>
      </c>
      <c r="B179" s="49" t="s">
        <v>266</v>
      </c>
      <c r="C179" s="49" t="s">
        <v>266</v>
      </c>
      <c r="D179" s="49" t="s">
        <v>266</v>
      </c>
      <c r="E179" s="49" t="s">
        <v>4155</v>
      </c>
      <c r="F179" s="49" t="s">
        <v>4156</v>
      </c>
      <c r="G179" s="49" t="s">
        <v>4157</v>
      </c>
      <c r="H179" s="49" t="s">
        <v>3377</v>
      </c>
      <c r="I179" s="49" t="s">
        <v>3351</v>
      </c>
      <c r="J179" s="49" t="s">
        <v>4155</v>
      </c>
      <c r="K179" s="49" t="s">
        <v>4158</v>
      </c>
      <c r="L179" s="49"/>
      <c r="M179" s="49" t="s">
        <v>3521</v>
      </c>
      <c r="N179" s="49" t="s">
        <v>3336</v>
      </c>
      <c r="O179" s="49"/>
      <c r="P179" s="49" t="s">
        <v>3522</v>
      </c>
      <c r="Q179" s="49"/>
      <c r="R179" s="49"/>
      <c r="S179" s="49" t="s">
        <v>3673</v>
      </c>
      <c r="T179" s="49" t="s">
        <v>3535</v>
      </c>
      <c r="U179" s="49" t="s">
        <v>3524</v>
      </c>
      <c r="V179" s="49" t="s">
        <v>3546</v>
      </c>
      <c r="W179" s="49" t="s">
        <v>3525</v>
      </c>
      <c r="X179" s="49">
        <v>2011</v>
      </c>
      <c r="Y179" s="49" t="s">
        <v>3616</v>
      </c>
      <c r="Z179" s="49" t="s">
        <v>4159</v>
      </c>
      <c r="AA179" s="49"/>
      <c r="AB179" s="49" t="s">
        <v>3859</v>
      </c>
      <c r="AC179" s="49">
        <v>2011</v>
      </c>
      <c r="AD179" s="49">
        <v>2017</v>
      </c>
    </row>
    <row r="180" spans="1:30" ht="15" customHeight="1" x14ac:dyDescent="0.25">
      <c r="A180" s="49" t="s">
        <v>3451</v>
      </c>
      <c r="B180" s="49" t="s">
        <v>3450</v>
      </c>
      <c r="C180" s="49" t="s">
        <v>3450</v>
      </c>
      <c r="D180" s="49" t="s">
        <v>4160</v>
      </c>
      <c r="E180" s="49" t="s">
        <v>4161</v>
      </c>
      <c r="F180" s="49" t="s">
        <v>3583</v>
      </c>
      <c r="G180" s="49" t="s">
        <v>3584</v>
      </c>
      <c r="H180" s="49" t="s">
        <v>3306</v>
      </c>
      <c r="I180" s="49" t="s">
        <v>3325</v>
      </c>
      <c r="J180" s="49" t="s">
        <v>4161</v>
      </c>
      <c r="K180" s="49">
        <v>2007</v>
      </c>
      <c r="L180" s="49"/>
      <c r="M180" s="49" t="s">
        <v>3521</v>
      </c>
      <c r="N180" s="49" t="s">
        <v>3545</v>
      </c>
      <c r="O180" s="49"/>
      <c r="P180" s="49" t="s">
        <v>3522</v>
      </c>
      <c r="Q180" s="49"/>
      <c r="R180" s="49"/>
      <c r="S180" s="49" t="s">
        <v>3523</v>
      </c>
      <c r="T180" s="49"/>
      <c r="U180" s="49"/>
      <c r="V180" s="49"/>
      <c r="W180" s="49"/>
      <c r="X180" s="49">
        <v>2011</v>
      </c>
      <c r="Y180" s="49" t="s">
        <v>4162</v>
      </c>
      <c r="Z180" s="49"/>
      <c r="AA180" s="49" t="s">
        <v>3527</v>
      </c>
      <c r="AB180" s="49"/>
      <c r="AC180" s="49"/>
      <c r="AD180" s="49"/>
    </row>
    <row r="181" spans="1:30" ht="15" customHeight="1" x14ac:dyDescent="0.25">
      <c r="A181" s="49" t="s">
        <v>28</v>
      </c>
      <c r="B181" s="49" t="s">
        <v>27</v>
      </c>
      <c r="C181" s="49" t="s">
        <v>27</v>
      </c>
      <c r="D181" s="49" t="s">
        <v>27</v>
      </c>
      <c r="E181" s="49" t="s">
        <v>4163</v>
      </c>
      <c r="F181" s="49" t="s">
        <v>4164</v>
      </c>
      <c r="G181" s="49" t="s">
        <v>3678</v>
      </c>
      <c r="H181" s="49" t="s">
        <v>3306</v>
      </c>
      <c r="I181" s="49" t="s">
        <v>3325</v>
      </c>
      <c r="J181" s="49" t="s">
        <v>4163</v>
      </c>
      <c r="K181" s="49" t="s">
        <v>3552</v>
      </c>
      <c r="L181" s="49">
        <v>2015</v>
      </c>
      <c r="M181" s="49" t="s">
        <v>3521</v>
      </c>
      <c r="N181" s="49"/>
      <c r="O181" s="49"/>
      <c r="P181" s="49" t="s">
        <v>3553</v>
      </c>
      <c r="Q181" s="49"/>
      <c r="R181" s="49"/>
      <c r="S181" s="49" t="s">
        <v>3523</v>
      </c>
      <c r="T181" s="49"/>
      <c r="U181" s="49" t="s">
        <v>3524</v>
      </c>
      <c r="V181" s="49"/>
      <c r="W181" s="49"/>
      <c r="X181" s="49">
        <v>2018</v>
      </c>
      <c r="Y181" s="49"/>
      <c r="Z181" s="49"/>
      <c r="AA181" s="49" t="s">
        <v>3527</v>
      </c>
      <c r="AB181" s="49">
        <v>2012</v>
      </c>
      <c r="AC181" s="49">
        <v>2012</v>
      </c>
      <c r="AD181" s="49">
        <v>2018</v>
      </c>
    </row>
    <row r="182" spans="1:30" ht="15" customHeight="1" x14ac:dyDescent="0.25">
      <c r="A182" s="49" t="s">
        <v>3366</v>
      </c>
      <c r="B182" s="49" t="s">
        <v>3365</v>
      </c>
      <c r="C182" s="49" t="s">
        <v>3365</v>
      </c>
      <c r="D182" s="49" t="s">
        <v>3365</v>
      </c>
      <c r="E182" s="49" t="s">
        <v>4165</v>
      </c>
      <c r="F182" s="49"/>
      <c r="G182" s="49"/>
      <c r="H182" s="49"/>
      <c r="I182" s="49"/>
      <c r="J182" s="49" t="s">
        <v>4165</v>
      </c>
      <c r="K182" s="49"/>
      <c r="L182" s="49"/>
      <c r="M182" s="49"/>
      <c r="N182" s="49"/>
      <c r="O182" s="49"/>
      <c r="P182" s="49"/>
      <c r="Q182" s="49"/>
      <c r="R182" s="49"/>
      <c r="S182" s="49"/>
      <c r="T182" s="49"/>
      <c r="U182" s="49"/>
      <c r="V182" s="49"/>
      <c r="W182" s="49"/>
      <c r="X182" s="49"/>
      <c r="Y182" s="49"/>
      <c r="Z182" s="49"/>
      <c r="AA182" s="49"/>
      <c r="AB182" s="49"/>
      <c r="AC182" s="49"/>
      <c r="AD182" s="49"/>
    </row>
    <row r="183" spans="1:30" ht="15" customHeight="1" x14ac:dyDescent="0.25">
      <c r="A183" s="49" t="s">
        <v>129</v>
      </c>
      <c r="B183" s="49" t="s">
        <v>128</v>
      </c>
      <c r="C183" s="49" t="s">
        <v>128</v>
      </c>
      <c r="D183" s="49" t="s">
        <v>4166</v>
      </c>
      <c r="E183" s="49" t="s">
        <v>4167</v>
      </c>
      <c r="F183" s="49" t="s">
        <v>4168</v>
      </c>
      <c r="G183" s="49"/>
      <c r="H183" s="49" t="s">
        <v>3353</v>
      </c>
      <c r="I183" s="49" t="s">
        <v>3325</v>
      </c>
      <c r="J183" s="49" t="s">
        <v>4167</v>
      </c>
      <c r="K183" s="49">
        <v>2018</v>
      </c>
      <c r="L183" s="49"/>
      <c r="M183" s="49" t="s">
        <v>3521</v>
      </c>
      <c r="N183" s="49"/>
      <c r="O183" s="49"/>
      <c r="P183" s="49" t="s">
        <v>3553</v>
      </c>
      <c r="Q183" s="49"/>
      <c r="R183" s="49"/>
      <c r="S183" s="49" t="s">
        <v>3673</v>
      </c>
      <c r="T183" s="49"/>
      <c r="U183" s="49" t="s">
        <v>3524</v>
      </c>
      <c r="V183" s="49" t="s">
        <v>3546</v>
      </c>
      <c r="W183" s="49" t="s">
        <v>3525</v>
      </c>
      <c r="X183" s="49" t="s">
        <v>3526</v>
      </c>
      <c r="Y183" s="49" t="s">
        <v>4169</v>
      </c>
      <c r="Z183" s="49"/>
      <c r="AA183" s="49"/>
      <c r="AB183" s="49" t="s">
        <v>4170</v>
      </c>
      <c r="AC183" s="49">
        <v>2014</v>
      </c>
      <c r="AD183" s="49">
        <v>2018</v>
      </c>
    </row>
    <row r="184" spans="1:30" ht="15" customHeight="1" x14ac:dyDescent="0.25">
      <c r="A184" s="49" t="s">
        <v>3368</v>
      </c>
      <c r="B184" s="49" t="s">
        <v>3367</v>
      </c>
      <c r="C184" s="49" t="s">
        <v>3367</v>
      </c>
      <c r="D184" s="49" t="s">
        <v>3367</v>
      </c>
      <c r="E184" s="49" t="s">
        <v>4171</v>
      </c>
      <c r="F184" s="49"/>
      <c r="G184" s="49"/>
      <c r="H184" s="49"/>
      <c r="I184" s="49"/>
      <c r="J184" s="49" t="s">
        <v>4171</v>
      </c>
      <c r="K184" s="49"/>
      <c r="L184" s="49"/>
      <c r="M184" s="49"/>
      <c r="N184" s="49"/>
      <c r="O184" s="49"/>
      <c r="P184" s="49"/>
      <c r="Q184" s="49"/>
      <c r="R184" s="49"/>
      <c r="S184" s="49"/>
      <c r="T184" s="49"/>
      <c r="U184" s="49"/>
      <c r="V184" s="49"/>
      <c r="W184" s="49"/>
      <c r="X184" s="49"/>
      <c r="Y184" s="49"/>
      <c r="Z184" s="49"/>
      <c r="AA184" s="49"/>
      <c r="AB184" s="49"/>
      <c r="AC184" s="49"/>
      <c r="AD184" s="49"/>
    </row>
    <row r="185" spans="1:30" ht="15" customHeight="1" x14ac:dyDescent="0.25">
      <c r="A185" s="49" t="s">
        <v>285</v>
      </c>
      <c r="B185" s="49" t="s">
        <v>284</v>
      </c>
      <c r="C185" s="49" t="s">
        <v>284</v>
      </c>
      <c r="D185" s="49" t="s">
        <v>4172</v>
      </c>
      <c r="E185" s="49" t="s">
        <v>4173</v>
      </c>
      <c r="F185" s="49" t="s">
        <v>4174</v>
      </c>
      <c r="G185" s="49" t="s">
        <v>3584</v>
      </c>
      <c r="H185" s="49" t="s">
        <v>3377</v>
      </c>
      <c r="I185" s="49" t="s">
        <v>3351</v>
      </c>
      <c r="J185" s="49" t="s">
        <v>4173</v>
      </c>
      <c r="K185" s="49" t="s">
        <v>4175</v>
      </c>
      <c r="L185" s="49"/>
      <c r="M185" s="49" t="s">
        <v>3521</v>
      </c>
      <c r="N185" s="49" t="s">
        <v>3705</v>
      </c>
      <c r="O185" s="49"/>
      <c r="P185" s="49" t="s">
        <v>3553</v>
      </c>
      <c r="Q185" s="49"/>
      <c r="R185" s="49"/>
      <c r="S185" s="49" t="s">
        <v>3523</v>
      </c>
      <c r="T185" s="49" t="s">
        <v>3535</v>
      </c>
      <c r="U185" s="49" t="s">
        <v>3524</v>
      </c>
      <c r="V185" s="49" t="s">
        <v>3546</v>
      </c>
      <c r="W185" s="49" t="s">
        <v>3525</v>
      </c>
      <c r="X185" s="49">
        <v>2017</v>
      </c>
      <c r="Y185" s="50" t="s">
        <v>4176</v>
      </c>
      <c r="Z185" s="49" t="s">
        <v>4177</v>
      </c>
      <c r="AA185" s="49"/>
      <c r="AB185" s="49">
        <v>2010</v>
      </c>
      <c r="AC185" s="49">
        <v>2006</v>
      </c>
      <c r="AD185" s="49">
        <v>2018</v>
      </c>
    </row>
    <row r="186" spans="1:30" ht="15" customHeight="1" x14ac:dyDescent="0.25">
      <c r="A186" s="49" t="s">
        <v>257</v>
      </c>
      <c r="B186" s="49" t="s">
        <v>256</v>
      </c>
      <c r="C186" s="49" t="s">
        <v>256</v>
      </c>
      <c r="D186" s="49" t="s">
        <v>4178</v>
      </c>
      <c r="E186" s="49" t="s">
        <v>4179</v>
      </c>
      <c r="F186" s="49" t="s">
        <v>4180</v>
      </c>
      <c r="G186" s="49"/>
      <c r="H186" s="49" t="s">
        <v>3339</v>
      </c>
      <c r="I186" s="49" t="s">
        <v>3325</v>
      </c>
      <c r="J186" s="49" t="s">
        <v>4179</v>
      </c>
      <c r="K186" s="49" t="s">
        <v>3552</v>
      </c>
      <c r="L186" s="49">
        <v>2007</v>
      </c>
      <c r="M186" s="49" t="s">
        <v>3521</v>
      </c>
      <c r="N186" s="49" t="s">
        <v>3545</v>
      </c>
      <c r="O186" s="49"/>
      <c r="P186" s="49" t="s">
        <v>3522</v>
      </c>
      <c r="Q186" s="49"/>
      <c r="R186" s="49"/>
      <c r="S186" s="49" t="s">
        <v>3523</v>
      </c>
      <c r="T186" s="49" t="s">
        <v>3535</v>
      </c>
      <c r="U186" s="49" t="s">
        <v>3554</v>
      </c>
      <c r="V186" s="49"/>
      <c r="W186" s="49" t="s">
        <v>3525</v>
      </c>
      <c r="X186" s="49" t="s">
        <v>3526</v>
      </c>
      <c r="Y186" s="49" t="s">
        <v>4181</v>
      </c>
      <c r="Z186" s="49" t="s">
        <v>3573</v>
      </c>
      <c r="AA186" s="49" t="s">
        <v>3527</v>
      </c>
      <c r="AB186" s="49">
        <v>2011</v>
      </c>
      <c r="AC186" s="49">
        <v>2001</v>
      </c>
      <c r="AD186" s="49">
        <v>2016</v>
      </c>
    </row>
    <row r="187" spans="1:30" ht="15" customHeight="1" x14ac:dyDescent="0.25">
      <c r="A187" s="49" t="s">
        <v>223</v>
      </c>
      <c r="B187" s="49" t="s">
        <v>222</v>
      </c>
      <c r="C187" s="49" t="s">
        <v>222</v>
      </c>
      <c r="D187" s="49" t="s">
        <v>4182</v>
      </c>
      <c r="E187" s="49" t="s">
        <v>4183</v>
      </c>
      <c r="F187" s="49" t="s">
        <v>4184</v>
      </c>
      <c r="G187" s="49" t="s">
        <v>4185</v>
      </c>
      <c r="H187" s="49" t="s">
        <v>3339</v>
      </c>
      <c r="I187" s="49" t="s">
        <v>3386</v>
      </c>
      <c r="J187" s="49" t="s">
        <v>4183</v>
      </c>
      <c r="K187" s="49">
        <v>2007</v>
      </c>
      <c r="L187" s="49"/>
      <c r="M187" s="49" t="s">
        <v>3521</v>
      </c>
      <c r="N187" s="49" t="s">
        <v>3545</v>
      </c>
      <c r="O187" s="49"/>
      <c r="P187" s="49" t="s">
        <v>3553</v>
      </c>
      <c r="Q187" s="49"/>
      <c r="R187" s="49"/>
      <c r="S187" s="49" t="s">
        <v>3523</v>
      </c>
      <c r="T187" s="49" t="s">
        <v>3535</v>
      </c>
      <c r="U187" s="49" t="s">
        <v>3554</v>
      </c>
      <c r="V187" s="49" t="s">
        <v>3536</v>
      </c>
      <c r="W187" s="49" t="s">
        <v>3571</v>
      </c>
      <c r="X187" s="49">
        <v>2017</v>
      </c>
      <c r="Y187" s="49" t="s">
        <v>4186</v>
      </c>
      <c r="Z187" s="49" t="s">
        <v>3639</v>
      </c>
      <c r="AA187" s="49"/>
      <c r="AB187" s="49">
        <v>2012</v>
      </c>
      <c r="AC187" s="49">
        <v>2011</v>
      </c>
      <c r="AD187" s="49">
        <v>2018</v>
      </c>
    </row>
    <row r="188" spans="1:30" ht="15" customHeight="1" x14ac:dyDescent="0.25">
      <c r="A188" s="49" t="s">
        <v>261</v>
      </c>
      <c r="B188" s="49" t="s">
        <v>260</v>
      </c>
      <c r="C188" s="49" t="s">
        <v>260</v>
      </c>
      <c r="D188" s="49" t="s">
        <v>4187</v>
      </c>
      <c r="E188" s="49" t="s">
        <v>4188</v>
      </c>
      <c r="F188" s="49" t="s">
        <v>4189</v>
      </c>
      <c r="G188" s="49"/>
      <c r="H188" s="49" t="s">
        <v>3306</v>
      </c>
      <c r="I188" s="49" t="s">
        <v>3351</v>
      </c>
      <c r="J188" s="49" t="s">
        <v>4188</v>
      </c>
      <c r="K188" s="49">
        <v>2018</v>
      </c>
      <c r="L188" s="49"/>
      <c r="M188" s="49" t="s">
        <v>3565</v>
      </c>
      <c r="N188" s="49" t="s">
        <v>3545</v>
      </c>
      <c r="O188" s="49"/>
      <c r="P188" s="49" t="s">
        <v>3553</v>
      </c>
      <c r="Q188" s="49"/>
      <c r="R188" s="49"/>
      <c r="S188" s="49" t="s">
        <v>3523</v>
      </c>
      <c r="T188" s="49" t="s">
        <v>3535</v>
      </c>
      <c r="U188" s="49" t="s">
        <v>3524</v>
      </c>
      <c r="V188" s="49" t="s">
        <v>3546</v>
      </c>
      <c r="W188" s="49" t="s">
        <v>3571</v>
      </c>
      <c r="X188" s="49" t="s">
        <v>3526</v>
      </c>
      <c r="Y188" s="49" t="s">
        <v>4134</v>
      </c>
      <c r="Z188" s="49" t="s">
        <v>3634</v>
      </c>
      <c r="AA188" s="49" t="s">
        <v>3527</v>
      </c>
      <c r="AB188" s="49">
        <v>2012</v>
      </c>
      <c r="AC188" s="49">
        <v>2012</v>
      </c>
      <c r="AD188" s="49">
        <v>2018</v>
      </c>
    </row>
    <row r="189" spans="1:30" ht="15" customHeight="1" x14ac:dyDescent="0.25">
      <c r="A189" s="49" t="s">
        <v>3457</v>
      </c>
      <c r="B189" s="49" t="s">
        <v>3456</v>
      </c>
      <c r="C189" s="49" t="s">
        <v>3456</v>
      </c>
      <c r="D189" s="49" t="s">
        <v>4190</v>
      </c>
      <c r="E189" s="49" t="s">
        <v>4191</v>
      </c>
      <c r="F189" s="49" t="s">
        <v>3578</v>
      </c>
      <c r="G189" s="49" t="s">
        <v>4078</v>
      </c>
      <c r="H189" s="49" t="s">
        <v>3306</v>
      </c>
      <c r="I189" s="49" t="s">
        <v>3386</v>
      </c>
      <c r="J189" s="49" t="s">
        <v>4191</v>
      </c>
      <c r="K189" s="49">
        <v>2019</v>
      </c>
      <c r="L189" s="49"/>
      <c r="M189" s="49" t="s">
        <v>3521</v>
      </c>
      <c r="N189" s="49" t="s">
        <v>3545</v>
      </c>
      <c r="O189" s="49"/>
      <c r="P189" s="49" t="s">
        <v>3522</v>
      </c>
      <c r="Q189" s="49"/>
      <c r="R189" s="49"/>
      <c r="S189" s="49" t="s">
        <v>3523</v>
      </c>
      <c r="T189" s="49"/>
      <c r="U189" s="49" t="s">
        <v>3524</v>
      </c>
      <c r="V189" s="49" t="s">
        <v>3546</v>
      </c>
      <c r="W189" s="49" t="s">
        <v>3525</v>
      </c>
      <c r="X189" s="49">
        <v>2015</v>
      </c>
      <c r="Y189" s="49"/>
      <c r="Z189" s="49" t="s">
        <v>3985</v>
      </c>
      <c r="AA189" s="49" t="s">
        <v>3527</v>
      </c>
      <c r="AB189" s="49"/>
      <c r="AC189" s="49"/>
      <c r="AD189" s="49">
        <v>2018</v>
      </c>
    </row>
    <row r="190" spans="1:30" ht="15" customHeight="1" x14ac:dyDescent="0.25">
      <c r="A190" s="49" t="s">
        <v>317</v>
      </c>
      <c r="B190" s="49" t="s">
        <v>316</v>
      </c>
      <c r="C190" s="49" t="s">
        <v>316</v>
      </c>
      <c r="D190" s="49" t="s">
        <v>4192</v>
      </c>
      <c r="E190" s="49" t="s">
        <v>4193</v>
      </c>
      <c r="F190" s="49" t="s">
        <v>4194</v>
      </c>
      <c r="G190" s="49"/>
      <c r="H190" s="49" t="s">
        <v>3306</v>
      </c>
      <c r="I190" s="49" t="s">
        <v>3351</v>
      </c>
      <c r="J190" s="49" t="s">
        <v>4193</v>
      </c>
      <c r="K190" s="49">
        <v>2013</v>
      </c>
      <c r="L190" s="49"/>
      <c r="M190" s="49" t="s">
        <v>3521</v>
      </c>
      <c r="N190" s="49" t="s">
        <v>3705</v>
      </c>
      <c r="O190" s="49"/>
      <c r="P190" s="49" t="s">
        <v>3522</v>
      </c>
      <c r="Q190" s="49"/>
      <c r="R190" s="49"/>
      <c r="S190" s="49" t="s">
        <v>3673</v>
      </c>
      <c r="T190" s="49" t="s">
        <v>3535</v>
      </c>
      <c r="U190" s="49"/>
      <c r="V190" s="49" t="s">
        <v>3546</v>
      </c>
      <c r="W190" s="49" t="s">
        <v>3525</v>
      </c>
      <c r="X190" s="49" t="s">
        <v>3526</v>
      </c>
      <c r="Y190" s="49" t="s">
        <v>4195</v>
      </c>
      <c r="Z190" s="49" t="s">
        <v>4070</v>
      </c>
      <c r="AA190" s="49"/>
      <c r="AB190" s="49"/>
      <c r="AC190" s="49">
        <v>1987</v>
      </c>
      <c r="AD190" s="49">
        <v>2012</v>
      </c>
    </row>
    <row r="191" spans="1:30" ht="15" customHeight="1" x14ac:dyDescent="0.25">
      <c r="A191" s="49" t="s">
        <v>121</v>
      </c>
      <c r="B191" s="49" t="s">
        <v>120</v>
      </c>
      <c r="C191" s="49" t="s">
        <v>120</v>
      </c>
      <c r="D191" s="49" t="s">
        <v>4196</v>
      </c>
      <c r="E191" s="49" t="s">
        <v>4197</v>
      </c>
      <c r="F191" s="49" t="s">
        <v>4198</v>
      </c>
      <c r="G191" s="49"/>
      <c r="H191" s="49" t="s">
        <v>3314</v>
      </c>
      <c r="I191" s="49" t="s">
        <v>3325</v>
      </c>
      <c r="J191" s="49" t="s">
        <v>4197</v>
      </c>
      <c r="K191" s="49" t="s">
        <v>3552</v>
      </c>
      <c r="L191" s="49">
        <v>2015</v>
      </c>
      <c r="M191" s="49" t="s">
        <v>3521</v>
      </c>
      <c r="N191" s="49" t="s">
        <v>3545</v>
      </c>
      <c r="O191" s="49"/>
      <c r="P191" s="49" t="s">
        <v>3553</v>
      </c>
      <c r="Q191" s="49"/>
      <c r="R191" s="49"/>
      <c r="S191" s="49" t="s">
        <v>3523</v>
      </c>
      <c r="T191" s="49"/>
      <c r="U191" s="49" t="s">
        <v>3554</v>
      </c>
      <c r="V191" s="49" t="s">
        <v>3536</v>
      </c>
      <c r="W191" s="49" t="s">
        <v>3571</v>
      </c>
      <c r="X191" s="49" t="s">
        <v>3605</v>
      </c>
      <c r="Y191" s="49"/>
      <c r="Z191" s="49" t="s">
        <v>3941</v>
      </c>
      <c r="AA191" s="49" t="s">
        <v>3527</v>
      </c>
      <c r="AB191" s="49">
        <v>2010</v>
      </c>
      <c r="AC191" s="49">
        <v>2013</v>
      </c>
      <c r="AD191" s="49">
        <v>2018</v>
      </c>
    </row>
    <row r="192" spans="1:30" ht="15" customHeight="1" x14ac:dyDescent="0.25">
      <c r="A192" s="49" t="s">
        <v>3374</v>
      </c>
      <c r="B192" s="49" t="s">
        <v>3373</v>
      </c>
      <c r="C192" s="49" t="s">
        <v>3373</v>
      </c>
      <c r="D192" s="49" t="s">
        <v>3373</v>
      </c>
      <c r="E192" s="49" t="s">
        <v>4199</v>
      </c>
      <c r="F192" s="49"/>
      <c r="G192" s="49" t="s">
        <v>4200</v>
      </c>
      <c r="H192" s="49"/>
      <c r="I192" s="49"/>
      <c r="J192" s="49" t="s">
        <v>4199</v>
      </c>
      <c r="K192" s="49"/>
      <c r="L192" s="49"/>
      <c r="M192" s="49"/>
      <c r="N192" s="49"/>
      <c r="O192" s="49"/>
      <c r="P192" s="49"/>
      <c r="Q192" s="49"/>
      <c r="R192" s="49"/>
      <c r="S192" s="49"/>
      <c r="T192" s="49"/>
      <c r="U192" s="49"/>
      <c r="V192" s="49"/>
      <c r="W192" s="49"/>
      <c r="X192" s="49"/>
      <c r="Y192" s="49"/>
      <c r="Z192" s="49"/>
      <c r="AA192" s="49"/>
      <c r="AB192" s="49"/>
      <c r="AC192" s="49"/>
      <c r="AD192" s="49"/>
    </row>
    <row r="193" spans="1:30" ht="15" customHeight="1" x14ac:dyDescent="0.25">
      <c r="A193" s="49" t="s">
        <v>3459</v>
      </c>
      <c r="B193" s="49" t="s">
        <v>3458</v>
      </c>
      <c r="C193" s="49" t="s">
        <v>3458</v>
      </c>
      <c r="D193" s="49" t="s">
        <v>3458</v>
      </c>
      <c r="E193" s="49" t="s">
        <v>4201</v>
      </c>
      <c r="F193" s="49" t="s">
        <v>3578</v>
      </c>
      <c r="G193" s="49" t="s">
        <v>4202</v>
      </c>
      <c r="H193" s="49" t="s">
        <v>3339</v>
      </c>
      <c r="I193" s="49" t="s">
        <v>3325</v>
      </c>
      <c r="J193" s="49" t="s">
        <v>4201</v>
      </c>
      <c r="K193" s="49" t="s">
        <v>4203</v>
      </c>
      <c r="L193" s="49"/>
      <c r="M193" s="49" t="s">
        <v>3565</v>
      </c>
      <c r="N193" s="49"/>
      <c r="O193" s="49"/>
      <c r="P193" s="49" t="s">
        <v>3794</v>
      </c>
      <c r="Q193" s="49"/>
      <c r="R193" s="49"/>
      <c r="S193" s="49"/>
      <c r="T193" s="49"/>
      <c r="U193" s="49" t="s">
        <v>3524</v>
      </c>
      <c r="V193" s="49"/>
      <c r="W193" s="49"/>
      <c r="X193" s="49" t="s">
        <v>3526</v>
      </c>
      <c r="Y193" s="49" t="s">
        <v>4204</v>
      </c>
      <c r="Z193" s="49"/>
      <c r="AA193" s="49" t="s">
        <v>3527</v>
      </c>
      <c r="AB193" s="49">
        <v>2012</v>
      </c>
      <c r="AC193" s="49">
        <v>2006</v>
      </c>
      <c r="AD193" s="49"/>
    </row>
    <row r="194" spans="1:30" ht="15" customHeight="1" x14ac:dyDescent="0.25">
      <c r="A194" s="49" t="s">
        <v>373</v>
      </c>
      <c r="B194" s="49" t="s">
        <v>4205</v>
      </c>
      <c r="C194" s="49" t="s">
        <v>3435</v>
      </c>
      <c r="D194" s="49" t="s">
        <v>4206</v>
      </c>
      <c r="E194" s="49" t="s">
        <v>4207</v>
      </c>
      <c r="F194" s="49" t="s">
        <v>4208</v>
      </c>
      <c r="G194" s="49"/>
      <c r="H194" s="49" t="s">
        <v>3306</v>
      </c>
      <c r="I194" s="49" t="s">
        <v>3349</v>
      </c>
      <c r="J194" s="49" t="s">
        <v>4207</v>
      </c>
      <c r="K194" s="49"/>
      <c r="L194" s="49"/>
      <c r="M194" s="49"/>
      <c r="N194" s="49"/>
      <c r="O194" s="49"/>
      <c r="P194" s="49"/>
      <c r="Q194" s="49"/>
      <c r="R194" s="49"/>
      <c r="S194" s="49"/>
      <c r="T194" s="49"/>
      <c r="U194" s="49"/>
      <c r="V194" s="49"/>
      <c r="W194" s="49"/>
      <c r="X194" s="49">
        <v>2019</v>
      </c>
      <c r="Y194" s="49" t="s">
        <v>4001</v>
      </c>
      <c r="Z194" s="49"/>
      <c r="AA194" s="49"/>
      <c r="AB194" s="49"/>
      <c r="AC194" s="49"/>
      <c r="AD194" s="49"/>
    </row>
    <row r="195" spans="1:30" ht="15" customHeight="1" x14ac:dyDescent="0.25">
      <c r="A195" s="49" t="s">
        <v>96</v>
      </c>
      <c r="B195" s="49" t="s">
        <v>95</v>
      </c>
      <c r="C195" s="49" t="s">
        <v>95</v>
      </c>
      <c r="D195" s="49" t="s">
        <v>4209</v>
      </c>
      <c r="E195" s="49" t="s">
        <v>4210</v>
      </c>
      <c r="F195" s="49" t="s">
        <v>3559</v>
      </c>
      <c r="G195" s="49" t="s">
        <v>4211</v>
      </c>
      <c r="H195" s="49" t="s">
        <v>3314</v>
      </c>
      <c r="I195" s="49" t="s">
        <v>3325</v>
      </c>
      <c r="J195" s="49" t="s">
        <v>4210</v>
      </c>
      <c r="K195" s="49" t="s">
        <v>3552</v>
      </c>
      <c r="L195" s="49">
        <v>2015</v>
      </c>
      <c r="M195" s="49" t="s">
        <v>3521</v>
      </c>
      <c r="N195" s="49"/>
      <c r="O195" s="49" t="s">
        <v>3312</v>
      </c>
      <c r="P195" s="49" t="s">
        <v>3553</v>
      </c>
      <c r="Q195" s="49"/>
      <c r="R195" s="49"/>
      <c r="S195" s="49" t="s">
        <v>3523</v>
      </c>
      <c r="T195" s="49"/>
      <c r="U195" s="49" t="s">
        <v>3554</v>
      </c>
      <c r="V195" s="49" t="s">
        <v>3536</v>
      </c>
      <c r="W195" s="49" t="s">
        <v>3590</v>
      </c>
      <c r="X195" s="49">
        <v>2011</v>
      </c>
      <c r="Y195" s="49"/>
      <c r="Z195" s="49"/>
      <c r="AA195" s="49" t="s">
        <v>3527</v>
      </c>
      <c r="AB195" s="49">
        <v>2009</v>
      </c>
      <c r="AC195" s="49">
        <v>2014</v>
      </c>
      <c r="AD195" s="49">
        <v>2018</v>
      </c>
    </row>
    <row r="196" spans="1:30" ht="15" customHeight="1" x14ac:dyDescent="0.25">
      <c r="A196" s="49" t="s">
        <v>311</v>
      </c>
      <c r="B196" s="49" t="s">
        <v>310</v>
      </c>
      <c r="C196" s="49" t="s">
        <v>310</v>
      </c>
      <c r="D196" s="49" t="s">
        <v>4212</v>
      </c>
      <c r="E196" s="49" t="s">
        <v>4213</v>
      </c>
      <c r="F196" s="49" t="s">
        <v>4214</v>
      </c>
      <c r="G196" s="49" t="s">
        <v>4215</v>
      </c>
      <c r="H196" s="49" t="s">
        <v>3339</v>
      </c>
      <c r="I196" s="49" t="s">
        <v>3386</v>
      </c>
      <c r="J196" s="49" t="s">
        <v>4213</v>
      </c>
      <c r="K196" s="49">
        <v>2014</v>
      </c>
      <c r="L196" s="49"/>
      <c r="M196" s="49" t="s">
        <v>3521</v>
      </c>
      <c r="N196" s="49" t="s">
        <v>3545</v>
      </c>
      <c r="O196" s="49"/>
      <c r="P196" s="49" t="s">
        <v>3553</v>
      </c>
      <c r="Q196" s="49"/>
      <c r="R196" s="49"/>
      <c r="S196" s="49" t="s">
        <v>3673</v>
      </c>
      <c r="T196" s="49" t="s">
        <v>3535</v>
      </c>
      <c r="U196" s="49" t="s">
        <v>3524</v>
      </c>
      <c r="V196" s="49" t="s">
        <v>3536</v>
      </c>
      <c r="W196" s="49" t="s">
        <v>3525</v>
      </c>
      <c r="X196" s="49">
        <v>2012</v>
      </c>
      <c r="Y196" s="49" t="s">
        <v>3701</v>
      </c>
      <c r="Z196" s="49" t="s">
        <v>3639</v>
      </c>
      <c r="AA196" s="49"/>
      <c r="AB196" s="49">
        <v>2008</v>
      </c>
      <c r="AC196" s="49">
        <v>2010</v>
      </c>
      <c r="AD196" s="49">
        <v>2018</v>
      </c>
    </row>
    <row r="197" spans="1:30" ht="15" customHeight="1" x14ac:dyDescent="0.25">
      <c r="A197" s="49" t="s">
        <v>3487</v>
      </c>
      <c r="B197" s="49" t="s">
        <v>3486</v>
      </c>
      <c r="C197" s="49" t="s">
        <v>3486</v>
      </c>
      <c r="D197" s="49" t="s">
        <v>3486</v>
      </c>
      <c r="E197" s="49" t="s">
        <v>4216</v>
      </c>
      <c r="F197" s="49" t="s">
        <v>3950</v>
      </c>
      <c r="G197" s="49" t="s">
        <v>4011</v>
      </c>
      <c r="H197" s="49" t="s">
        <v>3353</v>
      </c>
      <c r="I197" s="49" t="s">
        <v>3351</v>
      </c>
      <c r="J197" s="49" t="s">
        <v>4217</v>
      </c>
      <c r="K197" s="49">
        <v>2015</v>
      </c>
      <c r="L197" s="49"/>
      <c r="M197" s="49"/>
      <c r="N197" s="49"/>
      <c r="O197" s="49"/>
      <c r="P197" s="49" t="s">
        <v>3553</v>
      </c>
      <c r="Q197" s="49"/>
      <c r="R197" s="49"/>
      <c r="S197" s="49" t="s">
        <v>3523</v>
      </c>
      <c r="T197" s="49"/>
      <c r="U197" s="49"/>
      <c r="V197" s="49" t="s">
        <v>3536</v>
      </c>
      <c r="W197" s="49" t="s">
        <v>3571</v>
      </c>
      <c r="X197" s="49">
        <v>2017</v>
      </c>
      <c r="Y197" s="49" t="s">
        <v>3572</v>
      </c>
      <c r="Z197" s="49" t="s">
        <v>4218</v>
      </c>
      <c r="AA197" s="49"/>
      <c r="AB197" s="49">
        <v>2010</v>
      </c>
      <c r="AC197" s="49">
        <v>2013</v>
      </c>
      <c r="AD197" s="49">
        <v>2018</v>
      </c>
    </row>
    <row r="198" spans="1:30" ht="15" customHeight="1" x14ac:dyDescent="0.25">
      <c r="A198" s="49" t="s">
        <v>3370</v>
      </c>
      <c r="B198" s="49" t="s">
        <v>3369</v>
      </c>
      <c r="C198" s="49" t="s">
        <v>3369</v>
      </c>
      <c r="D198" s="49" t="s">
        <v>3369</v>
      </c>
      <c r="E198" s="49" t="s">
        <v>4219</v>
      </c>
      <c r="F198" s="49"/>
      <c r="G198" s="49" t="s">
        <v>4220</v>
      </c>
      <c r="H198" s="49"/>
      <c r="I198" s="49"/>
      <c r="J198" s="49" t="s">
        <v>4219</v>
      </c>
      <c r="K198" s="49"/>
      <c r="L198" s="49"/>
      <c r="M198" s="49"/>
      <c r="N198" s="49"/>
      <c r="O198" s="49"/>
      <c r="P198" s="49"/>
      <c r="Q198" s="49"/>
      <c r="R198" s="49"/>
      <c r="S198" s="49"/>
      <c r="T198" s="49"/>
      <c r="U198" s="49"/>
      <c r="V198" s="49"/>
      <c r="W198" s="49"/>
      <c r="X198" s="49"/>
      <c r="Y198" s="49"/>
      <c r="Z198" s="49"/>
      <c r="AA198" s="49"/>
      <c r="AB198" s="49"/>
      <c r="AC198" s="49"/>
      <c r="AD198" s="49"/>
    </row>
    <row r="199" spans="1:30" ht="15" customHeight="1" x14ac:dyDescent="0.25">
      <c r="A199" s="49" t="s">
        <v>3372</v>
      </c>
      <c r="B199" s="49" t="s">
        <v>3371</v>
      </c>
      <c r="C199" s="49" t="s">
        <v>3371</v>
      </c>
      <c r="D199" s="49" t="s">
        <v>3371</v>
      </c>
      <c r="E199" s="49" t="s">
        <v>4221</v>
      </c>
      <c r="F199" s="49"/>
      <c r="G199" s="49" t="s">
        <v>4222</v>
      </c>
      <c r="H199" s="49"/>
      <c r="I199" s="49"/>
      <c r="J199" s="49" t="s">
        <v>4221</v>
      </c>
      <c r="K199" s="49"/>
      <c r="L199" s="49"/>
      <c r="M199" s="49"/>
      <c r="N199" s="49"/>
      <c r="O199" s="49"/>
      <c r="P199" s="49"/>
      <c r="Q199" s="49"/>
      <c r="R199" s="49"/>
      <c r="S199" s="49"/>
      <c r="T199" s="49"/>
      <c r="U199" s="49"/>
      <c r="V199" s="49"/>
      <c r="W199" s="49"/>
      <c r="X199" s="49"/>
      <c r="Y199" s="49"/>
      <c r="Z199" s="49"/>
      <c r="AA199" s="49"/>
      <c r="AB199" s="49"/>
      <c r="AC199" s="49"/>
      <c r="AD199" s="49"/>
    </row>
    <row r="200" spans="1:30" ht="15" customHeight="1" x14ac:dyDescent="0.25">
      <c r="A200" s="49" t="s">
        <v>3420</v>
      </c>
      <c r="B200" s="49" t="s">
        <v>3419</v>
      </c>
      <c r="C200" s="49" t="s">
        <v>3419</v>
      </c>
      <c r="D200" s="49" t="s">
        <v>3419</v>
      </c>
      <c r="E200" s="49" t="s">
        <v>4223</v>
      </c>
      <c r="F200" s="49" t="s">
        <v>4131</v>
      </c>
      <c r="G200" s="49"/>
      <c r="H200" s="49" t="s">
        <v>3306</v>
      </c>
      <c r="I200" s="49" t="s">
        <v>3325</v>
      </c>
      <c r="J200" s="49" t="s">
        <v>4223</v>
      </c>
      <c r="K200" s="49">
        <v>2005</v>
      </c>
      <c r="L200" s="49"/>
      <c r="M200" s="49" t="s">
        <v>3521</v>
      </c>
      <c r="N200" s="49"/>
      <c r="O200" s="49"/>
      <c r="P200" s="49" t="s">
        <v>3522</v>
      </c>
      <c r="Q200" s="49"/>
      <c r="R200" s="49"/>
      <c r="S200" s="49" t="s">
        <v>3523</v>
      </c>
      <c r="T200" s="49"/>
      <c r="U200" s="49" t="s">
        <v>3554</v>
      </c>
      <c r="V200" s="49"/>
      <c r="W200" s="49"/>
      <c r="X200" s="49">
        <v>2017</v>
      </c>
      <c r="Y200" s="49"/>
      <c r="Z200" s="49"/>
      <c r="AA200" s="49" t="s">
        <v>3527</v>
      </c>
      <c r="AB200" s="49"/>
      <c r="AC200" s="49"/>
      <c r="AD200" s="49">
        <v>2015</v>
      </c>
    </row>
    <row r="201" spans="1:30" ht="15" customHeight="1" x14ac:dyDescent="0.25">
      <c r="A201" s="49" t="s">
        <v>90</v>
      </c>
      <c r="B201" s="49" t="s">
        <v>89</v>
      </c>
      <c r="C201" s="49" t="s">
        <v>89</v>
      </c>
      <c r="D201" s="49" t="s">
        <v>4224</v>
      </c>
      <c r="E201" s="49" t="s">
        <v>4225</v>
      </c>
      <c r="F201" s="49" t="s">
        <v>4226</v>
      </c>
      <c r="G201" s="49"/>
      <c r="H201" s="49" t="s">
        <v>3353</v>
      </c>
      <c r="I201" s="49" t="s">
        <v>3325</v>
      </c>
      <c r="J201" s="49" t="s">
        <v>4225</v>
      </c>
      <c r="K201" s="49">
        <v>2018</v>
      </c>
      <c r="L201" s="49"/>
      <c r="M201" s="49" t="s">
        <v>3565</v>
      </c>
      <c r="N201" s="49"/>
      <c r="O201" s="49"/>
      <c r="P201" s="49" t="s">
        <v>3522</v>
      </c>
      <c r="Q201" s="49"/>
      <c r="R201" s="49"/>
      <c r="S201" s="49" t="s">
        <v>3673</v>
      </c>
      <c r="T201" s="49"/>
      <c r="U201" s="49" t="s">
        <v>3524</v>
      </c>
      <c r="V201" s="49" t="s">
        <v>3546</v>
      </c>
      <c r="W201" s="49" t="s">
        <v>3525</v>
      </c>
      <c r="X201" s="49" t="s">
        <v>3526</v>
      </c>
      <c r="Y201" s="49" t="s">
        <v>3657</v>
      </c>
      <c r="Z201" s="49"/>
      <c r="AA201" s="49" t="s">
        <v>3527</v>
      </c>
      <c r="AB201" s="49"/>
      <c r="AC201" s="49">
        <v>2013</v>
      </c>
      <c r="AD201" s="49">
        <v>2018</v>
      </c>
    </row>
    <row r="202" spans="1:30" ht="15" customHeight="1" x14ac:dyDescent="0.25">
      <c r="A202" s="49" t="s">
        <v>173</v>
      </c>
      <c r="B202" s="49" t="s">
        <v>172</v>
      </c>
      <c r="C202" s="49" t="s">
        <v>172</v>
      </c>
      <c r="D202" s="49" t="s">
        <v>172</v>
      </c>
      <c r="E202" s="49" t="s">
        <v>4227</v>
      </c>
      <c r="F202" s="49" t="s">
        <v>4228</v>
      </c>
      <c r="G202" s="49" t="s">
        <v>4229</v>
      </c>
      <c r="H202" s="49" t="s">
        <v>3314</v>
      </c>
      <c r="I202" s="49" t="s">
        <v>3325</v>
      </c>
      <c r="J202" s="49" t="s">
        <v>4227</v>
      </c>
      <c r="K202" s="49" t="s">
        <v>3552</v>
      </c>
      <c r="L202" s="49">
        <v>2005</v>
      </c>
      <c r="M202" s="49" t="s">
        <v>3521</v>
      </c>
      <c r="N202" s="49" t="s">
        <v>3545</v>
      </c>
      <c r="O202" s="49"/>
      <c r="P202" s="49" t="s">
        <v>3553</v>
      </c>
      <c r="Q202" s="49"/>
      <c r="R202" s="49"/>
      <c r="S202" s="49" t="s">
        <v>3523</v>
      </c>
      <c r="T202" s="49" t="s">
        <v>3535</v>
      </c>
      <c r="U202" s="49" t="s">
        <v>3554</v>
      </c>
      <c r="V202" s="49" t="s">
        <v>3536</v>
      </c>
      <c r="W202" s="49" t="s">
        <v>3590</v>
      </c>
      <c r="X202" s="49">
        <v>2011</v>
      </c>
      <c r="Y202" s="49" t="s">
        <v>4230</v>
      </c>
      <c r="Z202" s="49" t="s">
        <v>4231</v>
      </c>
      <c r="AA202" s="49" t="s">
        <v>3527</v>
      </c>
      <c r="AB202" s="49">
        <v>2010</v>
      </c>
      <c r="AC202" s="49">
        <v>2013</v>
      </c>
      <c r="AD202" s="49">
        <v>2018</v>
      </c>
    </row>
    <row r="203" spans="1:30" ht="15" customHeight="1" x14ac:dyDescent="0.25">
      <c r="A203" s="49" t="s">
        <v>295</v>
      </c>
      <c r="B203" s="49" t="s">
        <v>294</v>
      </c>
      <c r="C203" s="49" t="s">
        <v>3460</v>
      </c>
      <c r="D203" s="49" t="s">
        <v>3460</v>
      </c>
      <c r="E203" s="49" t="s">
        <v>4232</v>
      </c>
      <c r="F203" s="49" t="s">
        <v>4233</v>
      </c>
      <c r="G203" s="49"/>
      <c r="H203" s="49" t="s">
        <v>3314</v>
      </c>
      <c r="I203" s="49" t="s">
        <v>3386</v>
      </c>
      <c r="J203" s="49" t="s">
        <v>4232</v>
      </c>
      <c r="K203" s="49" t="s">
        <v>3552</v>
      </c>
      <c r="L203" s="49">
        <v>2016</v>
      </c>
      <c r="M203" s="49" t="s">
        <v>3521</v>
      </c>
      <c r="N203" s="49" t="s">
        <v>3545</v>
      </c>
      <c r="O203" s="49"/>
      <c r="P203" s="49" t="s">
        <v>3553</v>
      </c>
      <c r="Q203" s="49"/>
      <c r="R203" s="49"/>
      <c r="S203" s="49" t="s">
        <v>3523</v>
      </c>
      <c r="T203" s="49" t="s">
        <v>3696</v>
      </c>
      <c r="U203" s="49" t="s">
        <v>3524</v>
      </c>
      <c r="V203" s="49" t="s">
        <v>3536</v>
      </c>
      <c r="W203" s="49" t="s">
        <v>3571</v>
      </c>
      <c r="X203" s="49" t="s">
        <v>3526</v>
      </c>
      <c r="Y203" s="49" t="s">
        <v>4234</v>
      </c>
      <c r="Z203" s="49" t="s">
        <v>3968</v>
      </c>
      <c r="AA203" s="49" t="s">
        <v>3527</v>
      </c>
      <c r="AB203" s="49">
        <v>2016</v>
      </c>
      <c r="AC203" s="49">
        <v>2014</v>
      </c>
      <c r="AD203" s="49">
        <v>2018</v>
      </c>
    </row>
    <row r="204" spans="1:30" ht="15" customHeight="1" x14ac:dyDescent="0.25">
      <c r="A204" s="49" t="s">
        <v>131</v>
      </c>
      <c r="B204" s="49" t="s">
        <v>130</v>
      </c>
      <c r="C204" s="49" t="s">
        <v>130</v>
      </c>
      <c r="D204" s="49" t="s">
        <v>4235</v>
      </c>
      <c r="E204" s="49" t="s">
        <v>4236</v>
      </c>
      <c r="F204" s="49" t="s">
        <v>4237</v>
      </c>
      <c r="G204" s="49"/>
      <c r="H204" s="49" t="s">
        <v>3381</v>
      </c>
      <c r="I204" s="49" t="s">
        <v>3349</v>
      </c>
      <c r="J204" s="49" t="s">
        <v>4236</v>
      </c>
      <c r="K204" s="49">
        <v>2017</v>
      </c>
      <c r="L204" s="49"/>
      <c r="M204" s="49" t="s">
        <v>3521</v>
      </c>
      <c r="N204" s="49" t="s">
        <v>3336</v>
      </c>
      <c r="O204" s="49" t="s">
        <v>3534</v>
      </c>
      <c r="P204" s="49" t="s">
        <v>3553</v>
      </c>
      <c r="Q204" s="49"/>
      <c r="R204" s="49"/>
      <c r="S204" s="49" t="s">
        <v>3523</v>
      </c>
      <c r="T204" s="49" t="s">
        <v>3535</v>
      </c>
      <c r="U204" s="49" t="s">
        <v>3524</v>
      </c>
      <c r="V204" s="49" t="s">
        <v>3546</v>
      </c>
      <c r="W204" s="49" t="s">
        <v>3525</v>
      </c>
      <c r="X204" s="49">
        <v>2012</v>
      </c>
      <c r="Y204" s="49" t="s">
        <v>3834</v>
      </c>
      <c r="Z204" s="49" t="s">
        <v>3538</v>
      </c>
      <c r="AA204" s="49"/>
      <c r="AB204" s="49" t="s">
        <v>4238</v>
      </c>
      <c r="AC204" s="49">
        <v>1999</v>
      </c>
      <c r="AD204" s="49">
        <v>2016</v>
      </c>
    </row>
    <row r="205" spans="1:30" ht="15" customHeight="1" x14ac:dyDescent="0.25">
      <c r="A205" s="49" t="s">
        <v>3378</v>
      </c>
      <c r="B205" s="49" t="s">
        <v>3377</v>
      </c>
      <c r="C205" s="49" t="s">
        <v>3377</v>
      </c>
      <c r="D205" s="49" t="s">
        <v>3377</v>
      </c>
      <c r="E205" s="49" t="s">
        <v>4239</v>
      </c>
      <c r="F205" s="49"/>
      <c r="G205" s="49"/>
      <c r="H205" s="49"/>
      <c r="I205" s="49"/>
      <c r="J205" s="49" t="s">
        <v>4239</v>
      </c>
      <c r="K205" s="49"/>
      <c r="L205" s="49"/>
      <c r="M205" s="49"/>
      <c r="N205" s="49"/>
      <c r="O205" s="49"/>
      <c r="P205" s="49"/>
      <c r="Q205" s="49"/>
      <c r="R205" s="49"/>
      <c r="S205" s="49"/>
      <c r="T205" s="49"/>
      <c r="U205" s="49"/>
      <c r="V205" s="49"/>
      <c r="W205" s="49"/>
      <c r="X205" s="49"/>
      <c r="Y205" s="49"/>
      <c r="Z205" s="49"/>
      <c r="AA205" s="49"/>
      <c r="AB205" s="49"/>
      <c r="AC205" s="49"/>
      <c r="AD205" s="49"/>
    </row>
    <row r="206" spans="1:30" ht="15" customHeight="1" x14ac:dyDescent="0.25">
      <c r="A206" s="49" t="s">
        <v>141</v>
      </c>
      <c r="B206" s="49" t="s">
        <v>140</v>
      </c>
      <c r="C206" s="49" t="s">
        <v>140</v>
      </c>
      <c r="D206" s="49" t="s">
        <v>4240</v>
      </c>
      <c r="E206" s="49" t="s">
        <v>4241</v>
      </c>
      <c r="F206" s="49" t="s">
        <v>4242</v>
      </c>
      <c r="G206" s="49"/>
      <c r="H206" s="49" t="s">
        <v>3353</v>
      </c>
      <c r="I206" s="49" t="s">
        <v>3325</v>
      </c>
      <c r="J206" s="49" t="s">
        <v>4241</v>
      </c>
      <c r="K206" s="49">
        <v>2010</v>
      </c>
      <c r="L206" s="49"/>
      <c r="M206" s="49" t="s">
        <v>3565</v>
      </c>
      <c r="N206" s="49"/>
      <c r="O206" s="49"/>
      <c r="P206" s="49" t="s">
        <v>3553</v>
      </c>
      <c r="Q206" s="49"/>
      <c r="R206" s="49"/>
      <c r="S206" s="49" t="s">
        <v>3523</v>
      </c>
      <c r="T206" s="49"/>
      <c r="U206" s="49" t="s">
        <v>3524</v>
      </c>
      <c r="V206" s="49" t="s">
        <v>3546</v>
      </c>
      <c r="W206" s="49" t="s">
        <v>3571</v>
      </c>
      <c r="X206" s="49" t="s">
        <v>3526</v>
      </c>
      <c r="Y206" s="49" t="s">
        <v>4243</v>
      </c>
      <c r="Z206" s="49"/>
      <c r="AA206" s="49"/>
      <c r="AB206" s="49">
        <v>2015</v>
      </c>
      <c r="AC206" s="49">
        <v>2006</v>
      </c>
      <c r="AD206" s="49">
        <v>2018</v>
      </c>
    </row>
    <row r="207" spans="1:30" ht="15" customHeight="1" x14ac:dyDescent="0.25">
      <c r="A207" s="49" t="s">
        <v>379</v>
      </c>
      <c r="B207" s="49" t="s">
        <v>378</v>
      </c>
      <c r="C207" s="49" t="s">
        <v>378</v>
      </c>
      <c r="D207" s="49" t="s">
        <v>4244</v>
      </c>
      <c r="E207" s="49" t="s">
        <v>4245</v>
      </c>
      <c r="F207" s="49" t="s">
        <v>4246</v>
      </c>
      <c r="G207" s="49" t="s">
        <v>4247</v>
      </c>
      <c r="H207" s="49" t="s">
        <v>3381</v>
      </c>
      <c r="I207" s="49" t="s">
        <v>3349</v>
      </c>
      <c r="J207" s="49" t="s">
        <v>4245</v>
      </c>
      <c r="K207" s="49">
        <v>1996</v>
      </c>
      <c r="L207" s="49"/>
      <c r="M207" s="49" t="s">
        <v>3521</v>
      </c>
      <c r="N207" s="49" t="s">
        <v>3336</v>
      </c>
      <c r="O207" s="49" t="s">
        <v>3534</v>
      </c>
      <c r="P207" s="49" t="s">
        <v>3794</v>
      </c>
      <c r="Q207" s="49"/>
      <c r="R207" s="49"/>
      <c r="S207" s="49" t="s">
        <v>3523</v>
      </c>
      <c r="T207" s="49" t="s">
        <v>3696</v>
      </c>
      <c r="U207" s="49" t="s">
        <v>3524</v>
      </c>
      <c r="V207" s="49"/>
      <c r="W207" s="49" t="s">
        <v>3525</v>
      </c>
      <c r="X207" s="49" t="s">
        <v>3526</v>
      </c>
      <c r="Y207" s="49" t="s">
        <v>4169</v>
      </c>
      <c r="Z207" s="49" t="s">
        <v>4248</v>
      </c>
      <c r="AA207" s="49"/>
      <c r="AB207" s="49"/>
      <c r="AC207" s="49">
        <v>2001</v>
      </c>
      <c r="AD207" s="49">
        <v>2017</v>
      </c>
    </row>
    <row r="208" spans="1:30" ht="15" customHeight="1" x14ac:dyDescent="0.25">
      <c r="A208" s="49" t="s">
        <v>165</v>
      </c>
      <c r="B208" s="49" t="s">
        <v>164</v>
      </c>
      <c r="C208" s="49" t="s">
        <v>164</v>
      </c>
      <c r="D208" s="49" t="s">
        <v>4249</v>
      </c>
      <c r="E208" s="49" t="s">
        <v>4250</v>
      </c>
      <c r="F208" s="49" t="s">
        <v>3608</v>
      </c>
      <c r="G208" s="49"/>
      <c r="H208" s="49" t="s">
        <v>3381</v>
      </c>
      <c r="I208" s="49" t="s">
        <v>3351</v>
      </c>
      <c r="J208" s="49" t="s">
        <v>4250</v>
      </c>
      <c r="K208" s="49">
        <v>2014</v>
      </c>
      <c r="L208" s="49"/>
      <c r="M208" s="49" t="s">
        <v>3521</v>
      </c>
      <c r="N208" s="49" t="s">
        <v>3336</v>
      </c>
      <c r="O208" s="49" t="s">
        <v>3534</v>
      </c>
      <c r="P208" s="49" t="s">
        <v>3553</v>
      </c>
      <c r="Q208" s="49"/>
      <c r="R208" s="49"/>
      <c r="S208" s="49" t="s">
        <v>3523</v>
      </c>
      <c r="T208" s="49" t="s">
        <v>3535</v>
      </c>
      <c r="U208" s="49" t="s">
        <v>3524</v>
      </c>
      <c r="V208" s="49" t="s">
        <v>3546</v>
      </c>
      <c r="W208" s="49" t="s">
        <v>3571</v>
      </c>
      <c r="X208" s="49">
        <v>2013</v>
      </c>
      <c r="Y208" s="49" t="s">
        <v>4251</v>
      </c>
      <c r="Z208" s="49" t="s">
        <v>4252</v>
      </c>
      <c r="AA208" s="49"/>
      <c r="AB208" s="49">
        <v>2013</v>
      </c>
      <c r="AC208" s="49">
        <v>2012</v>
      </c>
      <c r="AD208" s="49">
        <v>2018</v>
      </c>
    </row>
    <row r="209" spans="1:30" ht="15" customHeight="1" x14ac:dyDescent="0.25">
      <c r="A209" s="49" t="s">
        <v>33</v>
      </c>
      <c r="B209" s="49" t="s">
        <v>32</v>
      </c>
      <c r="C209" s="49" t="s">
        <v>32</v>
      </c>
      <c r="D209" s="49" t="s">
        <v>4253</v>
      </c>
      <c r="E209" s="49" t="s">
        <v>4254</v>
      </c>
      <c r="F209" s="49" t="s">
        <v>4255</v>
      </c>
      <c r="G209" s="49" t="s">
        <v>3678</v>
      </c>
      <c r="H209" s="49" t="s">
        <v>3306</v>
      </c>
      <c r="I209" s="49" t="s">
        <v>3325</v>
      </c>
      <c r="J209" s="49" t="s">
        <v>4254</v>
      </c>
      <c r="K209" s="49" t="s">
        <v>3552</v>
      </c>
      <c r="L209" s="49">
        <v>2015</v>
      </c>
      <c r="M209" s="49" t="s">
        <v>3521</v>
      </c>
      <c r="N209" s="49"/>
      <c r="O209" s="49"/>
      <c r="P209" s="49" t="s">
        <v>3553</v>
      </c>
      <c r="Q209" s="49"/>
      <c r="R209" s="49"/>
      <c r="S209" s="49" t="s">
        <v>3523</v>
      </c>
      <c r="T209" s="49"/>
      <c r="U209" s="49" t="s">
        <v>3524</v>
      </c>
      <c r="V209" s="49" t="s">
        <v>3536</v>
      </c>
      <c r="W209" s="49" t="s">
        <v>3571</v>
      </c>
      <c r="X209" s="49" t="s">
        <v>3625</v>
      </c>
      <c r="Y209" s="49" t="s">
        <v>4256</v>
      </c>
      <c r="Z209" s="49"/>
      <c r="AA209" s="49" t="s">
        <v>3527</v>
      </c>
      <c r="AB209" s="49"/>
      <c r="AC209" s="49">
        <v>2014</v>
      </c>
      <c r="AD209" s="49">
        <v>2018</v>
      </c>
    </row>
    <row r="210" spans="1:30" ht="15" customHeight="1" x14ac:dyDescent="0.25">
      <c r="A210" s="49" t="s">
        <v>193</v>
      </c>
      <c r="B210" s="49" t="s">
        <v>192</v>
      </c>
      <c r="C210" s="49" t="s">
        <v>192</v>
      </c>
      <c r="D210" s="49" t="s">
        <v>192</v>
      </c>
      <c r="E210" s="49" t="s">
        <v>4257</v>
      </c>
      <c r="F210" s="49" t="s">
        <v>4258</v>
      </c>
      <c r="G210" s="49"/>
      <c r="H210" s="49" t="s">
        <v>3306</v>
      </c>
      <c r="I210" s="49" t="s">
        <v>3351</v>
      </c>
      <c r="J210" s="49" t="s">
        <v>4257</v>
      </c>
      <c r="K210" s="49">
        <v>2012</v>
      </c>
      <c r="L210" s="49"/>
      <c r="M210" s="49" t="s">
        <v>3521</v>
      </c>
      <c r="N210" s="49" t="s">
        <v>3336</v>
      </c>
      <c r="O210" s="49"/>
      <c r="P210" s="49" t="s">
        <v>3522</v>
      </c>
      <c r="Q210" s="49"/>
      <c r="R210" s="49"/>
      <c r="S210" s="49" t="s">
        <v>3523</v>
      </c>
      <c r="T210" s="49" t="s">
        <v>3535</v>
      </c>
      <c r="U210" s="49" t="s">
        <v>3554</v>
      </c>
      <c r="V210" s="49" t="s">
        <v>3546</v>
      </c>
      <c r="W210" s="49" t="s">
        <v>3525</v>
      </c>
      <c r="X210" s="49">
        <v>2019</v>
      </c>
      <c r="Y210" s="49" t="s">
        <v>4259</v>
      </c>
      <c r="Z210" s="49" t="s">
        <v>4260</v>
      </c>
      <c r="AA210" s="49"/>
      <c r="AB210" s="49"/>
      <c r="AC210" s="49"/>
      <c r="AD210" s="49">
        <v>2018</v>
      </c>
    </row>
    <row r="211" spans="1:30" ht="15" customHeight="1" x14ac:dyDescent="0.25">
      <c r="A211" s="49" t="s">
        <v>269</v>
      </c>
      <c r="B211" s="49" t="s">
        <v>268</v>
      </c>
      <c r="C211" s="49" t="s">
        <v>268</v>
      </c>
      <c r="D211" s="49" t="s">
        <v>4261</v>
      </c>
      <c r="E211" s="49" t="s">
        <v>4262</v>
      </c>
      <c r="F211" s="49" t="s">
        <v>4263</v>
      </c>
      <c r="G211" s="49"/>
      <c r="H211" s="49" t="s">
        <v>3381</v>
      </c>
      <c r="I211" s="49" t="s">
        <v>3349</v>
      </c>
      <c r="J211" s="49" t="s">
        <v>4262</v>
      </c>
      <c r="K211" s="49">
        <v>2006</v>
      </c>
      <c r="L211" s="49"/>
      <c r="M211" s="49" t="s">
        <v>3521</v>
      </c>
      <c r="N211" s="49" t="s">
        <v>3336</v>
      </c>
      <c r="O211" s="49" t="s">
        <v>3534</v>
      </c>
      <c r="P211" s="49" t="s">
        <v>3522</v>
      </c>
      <c r="Q211" s="49"/>
      <c r="R211" s="49"/>
      <c r="S211" s="49" t="s">
        <v>3523</v>
      </c>
      <c r="T211" s="49" t="s">
        <v>3535</v>
      </c>
      <c r="U211" s="49" t="s">
        <v>3524</v>
      </c>
      <c r="V211" s="49" t="s">
        <v>3536</v>
      </c>
      <c r="W211" s="49" t="s">
        <v>3525</v>
      </c>
      <c r="X211" s="49">
        <v>2020</v>
      </c>
      <c r="Y211" s="49" t="s">
        <v>4264</v>
      </c>
      <c r="Z211" s="49" t="s">
        <v>3768</v>
      </c>
      <c r="AA211" s="49"/>
      <c r="AB211" s="49"/>
      <c r="AC211" s="49">
        <v>1993</v>
      </c>
      <c r="AD211" s="49">
        <v>2017</v>
      </c>
    </row>
    <row r="212" spans="1:30" ht="15" customHeight="1" x14ac:dyDescent="0.25">
      <c r="A212" s="49" t="s">
        <v>243</v>
      </c>
      <c r="B212" s="49" t="s">
        <v>242</v>
      </c>
      <c r="C212" s="49" t="s">
        <v>242</v>
      </c>
      <c r="D212" s="49" t="s">
        <v>4265</v>
      </c>
      <c r="E212" s="49" t="s">
        <v>4266</v>
      </c>
      <c r="F212" s="49" t="s">
        <v>3578</v>
      </c>
      <c r="G212" s="49"/>
      <c r="H212" s="49" t="s">
        <v>3339</v>
      </c>
      <c r="I212" s="49" t="s">
        <v>3351</v>
      </c>
      <c r="J212" s="49" t="s">
        <v>4266</v>
      </c>
      <c r="K212" s="49" t="s">
        <v>3552</v>
      </c>
      <c r="L212" s="49">
        <v>2014</v>
      </c>
      <c r="M212" s="49" t="s">
        <v>3521</v>
      </c>
      <c r="N212" s="49" t="s">
        <v>3545</v>
      </c>
      <c r="O212" s="49"/>
      <c r="P212" s="49" t="s">
        <v>3553</v>
      </c>
      <c r="Q212" s="49"/>
      <c r="R212" s="49"/>
      <c r="S212" s="49" t="s">
        <v>3523</v>
      </c>
      <c r="T212" s="49" t="s">
        <v>3535</v>
      </c>
      <c r="U212" s="49" t="s">
        <v>3524</v>
      </c>
      <c r="V212" s="49" t="s">
        <v>3536</v>
      </c>
      <c r="W212" s="49" t="s">
        <v>3571</v>
      </c>
      <c r="X212" s="49">
        <v>2007</v>
      </c>
      <c r="Y212" s="49" t="s">
        <v>4169</v>
      </c>
      <c r="Z212" s="49" t="s">
        <v>3639</v>
      </c>
      <c r="AA212" s="49" t="s">
        <v>3527</v>
      </c>
      <c r="AB212" s="49" t="s">
        <v>4267</v>
      </c>
      <c r="AC212" s="49">
        <v>1998</v>
      </c>
      <c r="AD212" s="49">
        <v>2018</v>
      </c>
    </row>
    <row r="213" spans="1:30" ht="15" customHeight="1" x14ac:dyDescent="0.25">
      <c r="A213" s="49" t="s">
        <v>3464</v>
      </c>
      <c r="B213" s="49" t="s">
        <v>3463</v>
      </c>
      <c r="C213" s="49" t="s">
        <v>3463</v>
      </c>
      <c r="D213" s="49" t="s">
        <v>4268</v>
      </c>
      <c r="E213" s="49" t="s">
        <v>4269</v>
      </c>
      <c r="F213" s="49" t="s">
        <v>3559</v>
      </c>
      <c r="G213" s="49"/>
      <c r="H213" s="49" t="s">
        <v>3314</v>
      </c>
      <c r="I213" s="49" t="s">
        <v>3325</v>
      </c>
      <c r="J213" s="49" t="s">
        <v>4269</v>
      </c>
      <c r="K213" s="49">
        <v>2007</v>
      </c>
      <c r="L213" s="49"/>
      <c r="M213" s="49" t="s">
        <v>3521</v>
      </c>
      <c r="N213" s="49"/>
      <c r="O213" s="49"/>
      <c r="P213" s="49" t="s">
        <v>3522</v>
      </c>
      <c r="Q213" s="49"/>
      <c r="R213" s="49"/>
      <c r="S213" s="49"/>
      <c r="T213" s="49"/>
      <c r="U213" s="49"/>
      <c r="V213" s="49" t="s">
        <v>3536</v>
      </c>
      <c r="W213" s="49" t="s">
        <v>3525</v>
      </c>
      <c r="X213" s="49" t="s">
        <v>3526</v>
      </c>
      <c r="Y213" s="49"/>
      <c r="Z213" s="49"/>
      <c r="AA213" s="49" t="s">
        <v>3527</v>
      </c>
      <c r="AB213" s="49"/>
      <c r="AC213" s="49"/>
      <c r="AD213" s="49"/>
    </row>
    <row r="214" spans="1:30" ht="15" customHeight="1" x14ac:dyDescent="0.25">
      <c r="A214" s="49" t="s">
        <v>387</v>
      </c>
      <c r="B214" s="49" t="s">
        <v>386</v>
      </c>
      <c r="C214" s="49" t="s">
        <v>386</v>
      </c>
      <c r="D214" s="49" t="s">
        <v>4270</v>
      </c>
      <c r="E214" s="49" t="s">
        <v>4271</v>
      </c>
      <c r="F214" s="49" t="s">
        <v>4272</v>
      </c>
      <c r="G214" s="49" t="s">
        <v>4273</v>
      </c>
      <c r="H214" s="49" t="s">
        <v>3381</v>
      </c>
      <c r="I214" s="49" t="s">
        <v>3349</v>
      </c>
      <c r="J214" s="49" t="s">
        <v>4271</v>
      </c>
      <c r="K214" s="49">
        <v>2017</v>
      </c>
      <c r="L214" s="49"/>
      <c r="M214" s="49" t="s">
        <v>3521</v>
      </c>
      <c r="N214" s="49" t="s">
        <v>3336</v>
      </c>
      <c r="O214" s="49" t="s">
        <v>3534</v>
      </c>
      <c r="P214" s="49" t="s">
        <v>3553</v>
      </c>
      <c r="Q214" s="49"/>
      <c r="R214" s="49"/>
      <c r="S214" s="49" t="s">
        <v>3673</v>
      </c>
      <c r="T214" s="49" t="s">
        <v>3535</v>
      </c>
      <c r="U214" s="49"/>
      <c r="V214" s="49"/>
      <c r="W214" s="49"/>
      <c r="X214" s="49" t="s">
        <v>4274</v>
      </c>
      <c r="Y214" s="49" t="s">
        <v>3756</v>
      </c>
      <c r="Z214" s="49"/>
      <c r="AA214" s="49"/>
      <c r="AB214" s="49"/>
      <c r="AC214" s="49">
        <v>1986</v>
      </c>
      <c r="AD214" s="49"/>
    </row>
    <row r="215" spans="1:30" ht="15" customHeight="1" x14ac:dyDescent="0.25">
      <c r="A215" s="49" t="s">
        <v>225</v>
      </c>
      <c r="B215" s="49" t="s">
        <v>224</v>
      </c>
      <c r="C215" s="49" t="s">
        <v>224</v>
      </c>
      <c r="D215" s="49" t="s">
        <v>4275</v>
      </c>
      <c r="E215" s="49" t="s">
        <v>4276</v>
      </c>
      <c r="F215" s="49" t="s">
        <v>4277</v>
      </c>
      <c r="G215" s="49" t="s">
        <v>4278</v>
      </c>
      <c r="H215" s="49" t="s">
        <v>3314</v>
      </c>
      <c r="I215" s="49" t="s">
        <v>3386</v>
      </c>
      <c r="J215" s="49" t="s">
        <v>4279</v>
      </c>
      <c r="K215" s="49" t="s">
        <v>3552</v>
      </c>
      <c r="L215" s="49">
        <v>2015</v>
      </c>
      <c r="M215" s="49" t="s">
        <v>3521</v>
      </c>
      <c r="N215" s="49" t="s">
        <v>3545</v>
      </c>
      <c r="O215" s="49"/>
      <c r="P215" s="49" t="s">
        <v>3553</v>
      </c>
      <c r="Q215" s="49"/>
      <c r="R215" s="49"/>
      <c r="S215" s="49" t="s">
        <v>3523</v>
      </c>
      <c r="T215" s="49" t="s">
        <v>3535</v>
      </c>
      <c r="U215" s="49" t="s">
        <v>3524</v>
      </c>
      <c r="V215" s="49" t="s">
        <v>3536</v>
      </c>
      <c r="W215" s="49" t="s">
        <v>3525</v>
      </c>
      <c r="X215" s="49">
        <v>2011</v>
      </c>
      <c r="Y215" s="49" t="s">
        <v>3616</v>
      </c>
      <c r="Z215" s="49" t="s">
        <v>3941</v>
      </c>
      <c r="AA215" s="49" t="s">
        <v>3527</v>
      </c>
      <c r="AB215" s="49">
        <v>2012</v>
      </c>
      <c r="AC215" s="49">
        <v>2014</v>
      </c>
      <c r="AD215" s="49">
        <v>2018</v>
      </c>
    </row>
    <row r="216" spans="1:30" ht="15" customHeight="1" x14ac:dyDescent="0.25">
      <c r="A216" s="49" t="s">
        <v>82</v>
      </c>
      <c r="B216" s="49" t="s">
        <v>3383</v>
      </c>
      <c r="C216" s="49" t="s">
        <v>3383</v>
      </c>
      <c r="D216" s="49" t="s">
        <v>3383</v>
      </c>
      <c r="E216" s="49" t="s">
        <v>4280</v>
      </c>
      <c r="F216" s="49"/>
      <c r="G216" s="49"/>
      <c r="H216" s="49"/>
      <c r="I216" s="49"/>
      <c r="J216" s="49" t="s">
        <v>4280</v>
      </c>
      <c r="K216" s="49"/>
      <c r="L216" s="49"/>
      <c r="M216" s="49"/>
      <c r="N216" s="49"/>
      <c r="O216" s="49"/>
      <c r="P216" s="49"/>
      <c r="Q216" s="49"/>
      <c r="R216" s="49"/>
      <c r="S216" s="49"/>
      <c r="T216" s="49"/>
      <c r="U216" s="49"/>
      <c r="V216" s="49"/>
      <c r="W216" s="49"/>
      <c r="X216" s="49"/>
      <c r="Y216" s="49"/>
      <c r="Z216" s="49"/>
      <c r="AA216" s="49"/>
      <c r="AB216" s="49"/>
      <c r="AC216" s="49"/>
      <c r="AD216" s="49"/>
    </row>
    <row r="217" spans="1:30" ht="15" customHeight="1" x14ac:dyDescent="0.25">
      <c r="A217" s="49" t="s">
        <v>389</v>
      </c>
      <c r="B217" s="49" t="s">
        <v>388</v>
      </c>
      <c r="C217" s="49" t="s">
        <v>388</v>
      </c>
      <c r="D217" s="49" t="s">
        <v>4281</v>
      </c>
      <c r="E217" s="49" t="s">
        <v>4282</v>
      </c>
      <c r="F217" s="49" t="s">
        <v>4283</v>
      </c>
      <c r="G217" s="49" t="s">
        <v>3584</v>
      </c>
      <c r="H217" s="49" t="s">
        <v>3381</v>
      </c>
      <c r="I217" s="49" t="s">
        <v>3349</v>
      </c>
      <c r="J217" s="49" t="s">
        <v>4282</v>
      </c>
      <c r="K217" s="49">
        <v>2009</v>
      </c>
      <c r="L217" s="49"/>
      <c r="M217" s="49" t="s">
        <v>3521</v>
      </c>
      <c r="N217" s="49" t="s">
        <v>3336</v>
      </c>
      <c r="O217" s="49"/>
      <c r="P217" s="49" t="s">
        <v>3553</v>
      </c>
      <c r="Q217" s="49"/>
      <c r="R217" s="49"/>
      <c r="S217" s="49" t="s">
        <v>3523</v>
      </c>
      <c r="T217" s="49"/>
      <c r="U217" s="49"/>
      <c r="V217" s="49"/>
      <c r="W217" s="49"/>
      <c r="X217" s="49">
        <v>2008</v>
      </c>
      <c r="Y217" s="49" t="s">
        <v>3664</v>
      </c>
      <c r="Z217" s="49" t="s">
        <v>4248</v>
      </c>
      <c r="AA217" s="49"/>
      <c r="AB217" s="49"/>
      <c r="AC217" s="49"/>
      <c r="AD217" s="49"/>
    </row>
    <row r="218" spans="1:30" ht="15" customHeight="1" x14ac:dyDescent="0.25">
      <c r="A218" s="49" t="s">
        <v>3382</v>
      </c>
      <c r="B218" s="49" t="s">
        <v>3381</v>
      </c>
      <c r="C218" s="49" t="s">
        <v>3381</v>
      </c>
      <c r="D218" s="49" t="s">
        <v>3381</v>
      </c>
      <c r="E218" s="49" t="s">
        <v>4284</v>
      </c>
      <c r="F218" s="49"/>
      <c r="G218" s="49" t="s">
        <v>4285</v>
      </c>
      <c r="H218" s="49"/>
      <c r="I218" s="49"/>
      <c r="J218" s="49" t="s">
        <v>4284</v>
      </c>
      <c r="K218" s="49"/>
      <c r="L218" s="49"/>
      <c r="M218" s="49"/>
      <c r="N218" s="49"/>
      <c r="O218" s="49"/>
      <c r="P218" s="49"/>
      <c r="Q218" s="49"/>
      <c r="R218" s="49"/>
      <c r="S218" s="49"/>
      <c r="T218" s="49"/>
      <c r="U218" s="49"/>
      <c r="V218" s="49"/>
      <c r="W218" s="49"/>
      <c r="X218" s="49"/>
      <c r="Y218" s="49"/>
      <c r="Z218" s="49"/>
      <c r="AA218" s="49"/>
      <c r="AB218" s="49"/>
      <c r="AC218" s="49"/>
      <c r="AD218" s="49"/>
    </row>
    <row r="219" spans="1:30" ht="15" customHeight="1" x14ac:dyDescent="0.25">
      <c r="A219" s="49" t="s">
        <v>3376</v>
      </c>
      <c r="B219" s="49" t="s">
        <v>3375</v>
      </c>
      <c r="C219" s="49" t="s">
        <v>3375</v>
      </c>
      <c r="D219" s="49" t="s">
        <v>3375</v>
      </c>
      <c r="E219" s="49" t="s">
        <v>4286</v>
      </c>
      <c r="F219" s="49"/>
      <c r="G219" s="49" t="s">
        <v>4287</v>
      </c>
      <c r="H219" s="49"/>
      <c r="I219" s="49"/>
      <c r="J219" s="49" t="s">
        <v>4286</v>
      </c>
      <c r="K219" s="49"/>
      <c r="L219" s="49"/>
      <c r="M219" s="49"/>
      <c r="N219" s="49"/>
      <c r="O219" s="49"/>
      <c r="P219" s="49"/>
      <c r="Q219" s="49"/>
      <c r="R219" s="49"/>
      <c r="S219" s="49"/>
      <c r="T219" s="49"/>
      <c r="U219" s="49"/>
      <c r="V219" s="49"/>
      <c r="W219" s="49"/>
      <c r="X219" s="49"/>
      <c r="Y219" s="49"/>
      <c r="Z219" s="49"/>
      <c r="AA219" s="49"/>
      <c r="AB219" s="49"/>
      <c r="AC219" s="49"/>
      <c r="AD219" s="49"/>
    </row>
    <row r="220" spans="1:30" ht="15" customHeight="1" x14ac:dyDescent="0.25">
      <c r="A220" s="49" t="s">
        <v>161</v>
      </c>
      <c r="B220" s="49" t="s">
        <v>4288</v>
      </c>
      <c r="C220" s="49" t="s">
        <v>4288</v>
      </c>
      <c r="D220" s="49" t="s">
        <v>4289</v>
      </c>
      <c r="E220" s="49" t="s">
        <v>4290</v>
      </c>
      <c r="F220" s="49" t="s">
        <v>4291</v>
      </c>
      <c r="G220" s="49" t="s">
        <v>4292</v>
      </c>
      <c r="H220" s="49" t="s">
        <v>3381</v>
      </c>
      <c r="I220" s="49" t="s">
        <v>3351</v>
      </c>
      <c r="J220" s="49" t="s">
        <v>4290</v>
      </c>
      <c r="K220" s="49">
        <v>2008</v>
      </c>
      <c r="L220" s="49"/>
      <c r="M220" s="49" t="s">
        <v>3521</v>
      </c>
      <c r="N220" s="49" t="s">
        <v>3336</v>
      </c>
      <c r="O220" s="49" t="s">
        <v>3534</v>
      </c>
      <c r="P220" s="49" t="s">
        <v>3522</v>
      </c>
      <c r="Q220" s="49"/>
      <c r="R220" s="49"/>
      <c r="S220" s="49" t="s">
        <v>3523</v>
      </c>
      <c r="T220" s="49" t="s">
        <v>3535</v>
      </c>
      <c r="U220" s="49" t="s">
        <v>3554</v>
      </c>
      <c r="V220" s="49" t="s">
        <v>3546</v>
      </c>
      <c r="W220" s="49" t="s">
        <v>3525</v>
      </c>
      <c r="X220" s="49">
        <v>2012</v>
      </c>
      <c r="Y220" s="49" t="s">
        <v>3616</v>
      </c>
      <c r="Z220" s="49" t="s">
        <v>4293</v>
      </c>
      <c r="AA220" s="49" t="s">
        <v>3527</v>
      </c>
      <c r="AB220" s="49"/>
      <c r="AC220" s="49"/>
      <c r="AD220" s="49">
        <v>2018</v>
      </c>
    </row>
    <row r="221" spans="1:30" ht="15" customHeight="1" x14ac:dyDescent="0.25">
      <c r="A221" s="49" t="s">
        <v>229</v>
      </c>
      <c r="B221" s="49" t="s">
        <v>228</v>
      </c>
      <c r="C221" s="49" t="s">
        <v>228</v>
      </c>
      <c r="D221" s="49" t="s">
        <v>4294</v>
      </c>
      <c r="E221" s="49" t="s">
        <v>4295</v>
      </c>
      <c r="F221" s="49" t="s">
        <v>4296</v>
      </c>
      <c r="G221" s="49" t="s">
        <v>4297</v>
      </c>
      <c r="H221" s="49" t="s">
        <v>3339</v>
      </c>
      <c r="I221" s="49" t="s">
        <v>3386</v>
      </c>
      <c r="J221" s="49" t="s">
        <v>4295</v>
      </c>
      <c r="K221" s="49">
        <v>2015</v>
      </c>
      <c r="L221" s="49"/>
      <c r="M221" s="49" t="s">
        <v>3521</v>
      </c>
      <c r="N221" s="49" t="s">
        <v>3545</v>
      </c>
      <c r="O221" s="49"/>
      <c r="P221" s="49" t="s">
        <v>3553</v>
      </c>
      <c r="Q221" s="49"/>
      <c r="R221" s="49"/>
      <c r="S221" s="49" t="s">
        <v>3523</v>
      </c>
      <c r="T221" s="49"/>
      <c r="U221" s="49" t="s">
        <v>3524</v>
      </c>
      <c r="V221" s="49" t="s">
        <v>3546</v>
      </c>
      <c r="W221" s="49" t="s">
        <v>3525</v>
      </c>
      <c r="X221" s="49">
        <v>2012</v>
      </c>
      <c r="Y221" s="49" t="s">
        <v>3734</v>
      </c>
      <c r="Z221" s="49" t="s">
        <v>4298</v>
      </c>
      <c r="AA221" s="49" t="s">
        <v>3527</v>
      </c>
      <c r="AB221" s="49" t="s">
        <v>3907</v>
      </c>
      <c r="AC221" s="49"/>
      <c r="AD221" s="49">
        <v>2018</v>
      </c>
    </row>
    <row r="222" spans="1:30" ht="15" customHeight="1" x14ac:dyDescent="0.25">
      <c r="A222" s="49" t="s">
        <v>153</v>
      </c>
      <c r="B222" s="49" t="s">
        <v>3467</v>
      </c>
      <c r="C222" s="49" t="s">
        <v>3467</v>
      </c>
      <c r="D222" s="49" t="s">
        <v>3467</v>
      </c>
      <c r="E222" s="49" t="s">
        <v>4299</v>
      </c>
      <c r="F222" s="49" t="s">
        <v>3559</v>
      </c>
      <c r="G222" s="49" t="s">
        <v>4300</v>
      </c>
      <c r="H222" s="49" t="s">
        <v>3314</v>
      </c>
      <c r="I222" s="49" t="s">
        <v>3325</v>
      </c>
      <c r="J222" s="49" t="s">
        <v>4299</v>
      </c>
      <c r="K222" s="49" t="s">
        <v>3552</v>
      </c>
      <c r="L222" s="49">
        <v>2015</v>
      </c>
      <c r="M222" s="49" t="s">
        <v>3521</v>
      </c>
      <c r="N222" s="49"/>
      <c r="O222" s="49" t="s">
        <v>3312</v>
      </c>
      <c r="P222" s="49" t="s">
        <v>3553</v>
      </c>
      <c r="Q222" s="49"/>
      <c r="R222" s="49"/>
      <c r="S222" s="49" t="s">
        <v>3523</v>
      </c>
      <c r="T222" s="49"/>
      <c r="U222" s="49" t="s">
        <v>3554</v>
      </c>
      <c r="V222" s="49" t="s">
        <v>3536</v>
      </c>
      <c r="W222" s="49" t="s">
        <v>3590</v>
      </c>
      <c r="X222" s="49">
        <v>2011</v>
      </c>
      <c r="Y222" s="49" t="s">
        <v>3566</v>
      </c>
      <c r="Z222" s="49" t="s">
        <v>3591</v>
      </c>
      <c r="AA222" s="49" t="s">
        <v>3527</v>
      </c>
      <c r="AB222" s="49">
        <v>2010</v>
      </c>
      <c r="AC222" s="49">
        <v>2013</v>
      </c>
      <c r="AD222" s="49">
        <v>2018</v>
      </c>
    </row>
    <row r="223" spans="1:30" ht="15" customHeight="1" x14ac:dyDescent="0.25">
      <c r="A223" s="49" t="s">
        <v>106</v>
      </c>
      <c r="B223" s="49" t="s">
        <v>105</v>
      </c>
      <c r="C223" s="49" t="s">
        <v>105</v>
      </c>
      <c r="D223" s="49" t="s">
        <v>4301</v>
      </c>
      <c r="E223" s="49" t="s">
        <v>4302</v>
      </c>
      <c r="F223" s="49" t="s">
        <v>3559</v>
      </c>
      <c r="G223" s="49" t="s">
        <v>4303</v>
      </c>
      <c r="H223" s="49" t="s">
        <v>3314</v>
      </c>
      <c r="I223" s="49" t="s">
        <v>3325</v>
      </c>
      <c r="J223" s="49" t="s">
        <v>4302</v>
      </c>
      <c r="K223" s="49" t="s">
        <v>3552</v>
      </c>
      <c r="L223" s="49">
        <v>2015</v>
      </c>
      <c r="M223" s="49" t="s">
        <v>3521</v>
      </c>
      <c r="N223" s="49"/>
      <c r="O223" s="49" t="s">
        <v>3312</v>
      </c>
      <c r="P223" s="49" t="s">
        <v>3553</v>
      </c>
      <c r="Q223" s="49"/>
      <c r="R223" s="49"/>
      <c r="S223" s="49" t="s">
        <v>3523</v>
      </c>
      <c r="T223" s="49"/>
      <c r="U223" s="49" t="s">
        <v>3554</v>
      </c>
      <c r="V223" s="49" t="s">
        <v>3536</v>
      </c>
      <c r="W223" s="49" t="s">
        <v>3590</v>
      </c>
      <c r="X223" s="49" t="s">
        <v>4304</v>
      </c>
      <c r="Y223" s="49" t="s">
        <v>3566</v>
      </c>
      <c r="Z223" s="49" t="s">
        <v>3591</v>
      </c>
      <c r="AA223" s="49" t="s">
        <v>3527</v>
      </c>
      <c r="AB223" s="49">
        <v>2010</v>
      </c>
      <c r="AC223" s="49">
        <v>2013</v>
      </c>
      <c r="AD223" s="49">
        <v>2018</v>
      </c>
    </row>
    <row r="224" spans="1:30" ht="15" customHeight="1" x14ac:dyDescent="0.25">
      <c r="A224" s="49" t="s">
        <v>35</v>
      </c>
      <c r="B224" s="49" t="s">
        <v>34</v>
      </c>
      <c r="C224" s="49" t="s">
        <v>34</v>
      </c>
      <c r="D224" s="49" t="s">
        <v>4305</v>
      </c>
      <c r="E224" s="49" t="s">
        <v>4306</v>
      </c>
      <c r="F224" s="49" t="s">
        <v>4307</v>
      </c>
      <c r="G224" s="49" t="s">
        <v>3973</v>
      </c>
      <c r="H224" s="49" t="s">
        <v>3314</v>
      </c>
      <c r="I224" s="49" t="s">
        <v>3325</v>
      </c>
      <c r="J224" s="49" t="s">
        <v>4306</v>
      </c>
      <c r="K224" s="49" t="s">
        <v>3552</v>
      </c>
      <c r="L224" s="49">
        <v>2015</v>
      </c>
      <c r="M224" s="49" t="s">
        <v>3521</v>
      </c>
      <c r="N224" s="49"/>
      <c r="O224" s="49"/>
      <c r="P224" s="49" t="s">
        <v>3553</v>
      </c>
      <c r="Q224" s="49"/>
      <c r="R224" s="49"/>
      <c r="S224" s="49" t="s">
        <v>3523</v>
      </c>
      <c r="T224" s="49"/>
      <c r="U224" s="49" t="s">
        <v>3554</v>
      </c>
      <c r="V224" s="49" t="s">
        <v>3536</v>
      </c>
      <c r="W224" s="49" t="s">
        <v>3590</v>
      </c>
      <c r="X224" s="49" t="s">
        <v>3560</v>
      </c>
      <c r="Y224" s="49"/>
      <c r="Z224" s="49" t="s">
        <v>3591</v>
      </c>
      <c r="AA224" s="49" t="s">
        <v>3527</v>
      </c>
      <c r="AB224" s="49">
        <v>2010</v>
      </c>
      <c r="AC224" s="49">
        <v>2014</v>
      </c>
      <c r="AD224" s="49">
        <v>2018</v>
      </c>
    </row>
    <row r="225" spans="1:30" ht="15" customHeight="1" x14ac:dyDescent="0.25">
      <c r="A225" s="49" t="s">
        <v>265</v>
      </c>
      <c r="B225" s="49" t="s">
        <v>264</v>
      </c>
      <c r="C225" s="49" t="s">
        <v>264</v>
      </c>
      <c r="D225" s="49" t="s">
        <v>4308</v>
      </c>
      <c r="E225" s="49" t="s">
        <v>4309</v>
      </c>
      <c r="F225" s="49" t="s">
        <v>4310</v>
      </c>
      <c r="G225" s="49" t="s">
        <v>4311</v>
      </c>
      <c r="H225" s="49" t="s">
        <v>3381</v>
      </c>
      <c r="I225" s="49" t="s">
        <v>3351</v>
      </c>
      <c r="J225" s="49" t="s">
        <v>4309</v>
      </c>
      <c r="K225" s="49">
        <v>2011</v>
      </c>
      <c r="L225" s="49"/>
      <c r="M225" s="49" t="s">
        <v>3521</v>
      </c>
      <c r="N225" s="49" t="s">
        <v>3545</v>
      </c>
      <c r="O225" s="49"/>
      <c r="P225" s="49" t="s">
        <v>3553</v>
      </c>
      <c r="Q225" s="49"/>
      <c r="R225" s="49"/>
      <c r="S225" s="49" t="s">
        <v>3523</v>
      </c>
      <c r="T225" s="49" t="s">
        <v>3535</v>
      </c>
      <c r="U225" s="49" t="s">
        <v>3524</v>
      </c>
      <c r="V225" s="49" t="s">
        <v>3546</v>
      </c>
      <c r="W225" s="49" t="s">
        <v>3525</v>
      </c>
      <c r="X225" s="49">
        <v>2017</v>
      </c>
      <c r="Y225" s="49" t="s">
        <v>4169</v>
      </c>
      <c r="Z225" s="49" t="s">
        <v>4312</v>
      </c>
      <c r="AA225" s="49"/>
      <c r="AB225" s="49"/>
      <c r="AC225" s="49">
        <v>2011</v>
      </c>
      <c r="AD225" s="49">
        <v>2017</v>
      </c>
    </row>
    <row r="226" spans="1:30" ht="15" customHeight="1" x14ac:dyDescent="0.25">
      <c r="A226" s="49" t="s">
        <v>3466</v>
      </c>
      <c r="B226" s="49" t="s">
        <v>3465</v>
      </c>
      <c r="C226" s="49" t="s">
        <v>3465</v>
      </c>
      <c r="D226" s="49" t="s">
        <v>3465</v>
      </c>
      <c r="E226" s="49" t="s">
        <v>4313</v>
      </c>
      <c r="F226" s="49" t="s">
        <v>3741</v>
      </c>
      <c r="G226" s="49"/>
      <c r="H226" s="49" t="s">
        <v>3339</v>
      </c>
      <c r="I226" s="49" t="s">
        <v>3325</v>
      </c>
      <c r="J226" s="49" t="s">
        <v>4313</v>
      </c>
      <c r="K226" s="49"/>
      <c r="L226" s="49"/>
      <c r="M226" s="49" t="s">
        <v>3521</v>
      </c>
      <c r="N226" s="49"/>
      <c r="O226" s="49"/>
      <c r="P226" s="49"/>
      <c r="Q226" s="49"/>
      <c r="R226" s="49"/>
      <c r="S226" s="49" t="s">
        <v>3523</v>
      </c>
      <c r="T226" s="49"/>
      <c r="U226" s="49"/>
      <c r="V226" s="49"/>
      <c r="W226" s="49"/>
      <c r="X226" s="49"/>
      <c r="Y226" s="49"/>
      <c r="Z226" s="49"/>
      <c r="AA226" s="49" t="s">
        <v>3527</v>
      </c>
      <c r="AB226" s="49"/>
      <c r="AC226" s="49"/>
      <c r="AD226" s="49"/>
    </row>
    <row r="227" spans="1:30" ht="15" customHeight="1" x14ac:dyDescent="0.25">
      <c r="A227" s="49" t="s">
        <v>81</v>
      </c>
      <c r="B227" s="49" t="s">
        <v>80</v>
      </c>
      <c r="C227" s="49" t="s">
        <v>80</v>
      </c>
      <c r="D227" s="49" t="s">
        <v>4314</v>
      </c>
      <c r="E227" s="49" t="s">
        <v>4315</v>
      </c>
      <c r="F227" s="49" t="s">
        <v>4316</v>
      </c>
      <c r="G227" s="49"/>
      <c r="H227" s="49" t="s">
        <v>3381</v>
      </c>
      <c r="I227" s="49" t="s">
        <v>3325</v>
      </c>
      <c r="J227" s="49" t="s">
        <v>4315</v>
      </c>
      <c r="K227" s="49">
        <v>2014</v>
      </c>
      <c r="L227" s="49"/>
      <c r="M227" s="49" t="s">
        <v>3521</v>
      </c>
      <c r="N227" s="49" t="s">
        <v>3545</v>
      </c>
      <c r="O227" s="49"/>
      <c r="P227" s="49" t="s">
        <v>3553</v>
      </c>
      <c r="Q227" s="49"/>
      <c r="R227" s="49"/>
      <c r="S227" s="49" t="s">
        <v>3523</v>
      </c>
      <c r="T227" s="49"/>
      <c r="U227" s="49" t="s">
        <v>3524</v>
      </c>
      <c r="V227" s="49" t="s">
        <v>3536</v>
      </c>
      <c r="W227" s="49" t="s">
        <v>3571</v>
      </c>
      <c r="X227" s="49" t="s">
        <v>3526</v>
      </c>
      <c r="Y227" s="49"/>
      <c r="Z227" s="49" t="s">
        <v>3822</v>
      </c>
      <c r="AA227" s="49" t="s">
        <v>3527</v>
      </c>
      <c r="AB227" s="49">
        <v>2011</v>
      </c>
      <c r="AC227" s="49"/>
      <c r="AD227" s="49">
        <v>2018</v>
      </c>
    </row>
    <row r="228" spans="1:30" ht="15" customHeight="1" x14ac:dyDescent="0.25">
      <c r="A228" s="49" t="s">
        <v>385</v>
      </c>
      <c r="B228" s="49" t="s">
        <v>3474</v>
      </c>
      <c r="C228" s="49" t="s">
        <v>3474</v>
      </c>
      <c r="D228" s="49" t="s">
        <v>3474</v>
      </c>
      <c r="E228" s="49" t="s">
        <v>4317</v>
      </c>
      <c r="F228" s="49" t="s">
        <v>4318</v>
      </c>
      <c r="G228" s="49" t="s">
        <v>4319</v>
      </c>
      <c r="H228" s="49" t="s">
        <v>3353</v>
      </c>
      <c r="I228" s="49" t="s">
        <v>3349</v>
      </c>
      <c r="J228" s="49" t="s">
        <v>4317</v>
      </c>
      <c r="K228" s="49">
        <v>2000</v>
      </c>
      <c r="L228" s="49"/>
      <c r="M228" s="49" t="s">
        <v>3565</v>
      </c>
      <c r="N228" s="49" t="s">
        <v>3336</v>
      </c>
      <c r="O228" s="49"/>
      <c r="P228" s="49" t="s">
        <v>3522</v>
      </c>
      <c r="Q228" s="49"/>
      <c r="R228" s="49"/>
      <c r="S228" s="49" t="s">
        <v>3673</v>
      </c>
      <c r="T228" s="49" t="s">
        <v>3795</v>
      </c>
      <c r="U228" s="49"/>
      <c r="V228" s="49" t="s">
        <v>3546</v>
      </c>
      <c r="W228" s="49" t="s">
        <v>3525</v>
      </c>
      <c r="X228" s="49">
        <v>2004</v>
      </c>
      <c r="Y228" s="49" t="s">
        <v>3756</v>
      </c>
      <c r="Z228" s="49" t="s">
        <v>4320</v>
      </c>
      <c r="AA228" s="49"/>
      <c r="AB228" s="49"/>
      <c r="AC228" s="49">
        <v>2005</v>
      </c>
      <c r="AD228" s="49">
        <v>2010</v>
      </c>
    </row>
    <row r="229" spans="1:30" ht="15" customHeight="1" x14ac:dyDescent="0.25">
      <c r="A229" s="49" t="s">
        <v>3479</v>
      </c>
      <c r="B229" s="49" t="s">
        <v>3478</v>
      </c>
      <c r="C229" s="49" t="s">
        <v>3478</v>
      </c>
      <c r="D229" s="49" t="s">
        <v>3478</v>
      </c>
      <c r="E229" s="49" t="s">
        <v>4321</v>
      </c>
      <c r="F229" s="49" t="s">
        <v>3578</v>
      </c>
      <c r="G229" s="49"/>
      <c r="H229" s="49" t="s">
        <v>3339</v>
      </c>
      <c r="I229" s="49" t="s">
        <v>3325</v>
      </c>
      <c r="J229" s="49" t="s">
        <v>4321</v>
      </c>
      <c r="K229" s="49">
        <v>2012</v>
      </c>
      <c r="L229" s="49"/>
      <c r="M229" s="49" t="s">
        <v>3521</v>
      </c>
      <c r="N229" s="49"/>
      <c r="O229" s="49"/>
      <c r="P229" s="49" t="s">
        <v>3522</v>
      </c>
      <c r="Q229" s="49"/>
      <c r="R229" s="49"/>
      <c r="S229" s="49" t="s">
        <v>3523</v>
      </c>
      <c r="T229" s="49"/>
      <c r="U229" s="49"/>
      <c r="V229" s="49"/>
      <c r="W229" s="49"/>
      <c r="X229" s="49">
        <v>2012</v>
      </c>
      <c r="Y229" s="49" t="s">
        <v>3572</v>
      </c>
      <c r="Z229" s="49"/>
      <c r="AA229" s="49" t="s">
        <v>3527</v>
      </c>
      <c r="AB229" s="49"/>
      <c r="AC229" s="49"/>
      <c r="AD229" s="49">
        <v>2012</v>
      </c>
    </row>
    <row r="230" spans="1:30" ht="15" customHeight="1" x14ac:dyDescent="0.25">
      <c r="A230" s="49" t="s">
        <v>351</v>
      </c>
      <c r="B230" s="49" t="s">
        <v>350</v>
      </c>
      <c r="C230" s="49" t="s">
        <v>350</v>
      </c>
      <c r="D230" s="49" t="s">
        <v>4322</v>
      </c>
      <c r="E230" s="49" t="s">
        <v>4323</v>
      </c>
      <c r="F230" s="49" t="s">
        <v>3672</v>
      </c>
      <c r="G230" s="49"/>
      <c r="H230" s="49" t="s">
        <v>3381</v>
      </c>
      <c r="I230" s="49" t="s">
        <v>3349</v>
      </c>
      <c r="J230" s="49" t="s">
        <v>4323</v>
      </c>
      <c r="K230" s="49">
        <v>2005</v>
      </c>
      <c r="L230" s="49"/>
      <c r="M230" s="49" t="s">
        <v>3521</v>
      </c>
      <c r="N230" s="49" t="s">
        <v>3336</v>
      </c>
      <c r="O230" s="49" t="s">
        <v>3534</v>
      </c>
      <c r="P230" s="49" t="s">
        <v>3522</v>
      </c>
      <c r="Q230" s="49"/>
      <c r="R230" s="49"/>
      <c r="S230" s="49" t="s">
        <v>3673</v>
      </c>
      <c r="T230" s="49" t="s">
        <v>3696</v>
      </c>
      <c r="U230" s="49"/>
      <c r="V230" s="49"/>
      <c r="W230" s="49" t="s">
        <v>3525</v>
      </c>
      <c r="X230" s="49">
        <v>2009</v>
      </c>
      <c r="Y230" s="49" t="s">
        <v>3616</v>
      </c>
      <c r="Z230" s="49" t="s">
        <v>4324</v>
      </c>
      <c r="AA230" s="49"/>
      <c r="AB230" s="49"/>
      <c r="AC230" s="49"/>
      <c r="AD230" s="49">
        <v>1995</v>
      </c>
    </row>
    <row r="231" spans="1:30" ht="15" customHeight="1" x14ac:dyDescent="0.25">
      <c r="A231" s="49" t="s">
        <v>3311</v>
      </c>
      <c r="B231" s="49" t="s">
        <v>4325</v>
      </c>
      <c r="C231" s="49" t="s">
        <v>4325</v>
      </c>
      <c r="D231" s="49" t="s">
        <v>4325</v>
      </c>
      <c r="E231" s="49" t="s">
        <v>4326</v>
      </c>
      <c r="F231" s="49"/>
      <c r="G231" s="49" t="s">
        <v>4327</v>
      </c>
      <c r="H231" s="49"/>
      <c r="I231" s="49"/>
      <c r="J231" s="49" t="s">
        <v>4326</v>
      </c>
      <c r="K231" s="49"/>
      <c r="L231" s="49"/>
      <c r="M231" s="49"/>
      <c r="N231" s="49"/>
      <c r="O231" s="49"/>
      <c r="P231" s="49"/>
      <c r="Q231" s="49"/>
      <c r="R231" s="49"/>
      <c r="S231" s="49"/>
      <c r="T231" s="49"/>
      <c r="U231" s="49"/>
      <c r="V231" s="49"/>
      <c r="W231" s="49"/>
      <c r="X231" s="49"/>
      <c r="Y231" s="49"/>
      <c r="Z231" s="49"/>
      <c r="AA231" s="49"/>
      <c r="AB231" s="49"/>
      <c r="AC231" s="49"/>
      <c r="AD231" s="49"/>
    </row>
    <row r="232" spans="1:30" ht="15" customHeight="1" x14ac:dyDescent="0.25">
      <c r="A232" s="49" t="s">
        <v>3318</v>
      </c>
      <c r="B232" s="49" t="s">
        <v>4328</v>
      </c>
      <c r="C232" s="49" t="s">
        <v>4328</v>
      </c>
      <c r="D232" s="49" t="s">
        <v>4328</v>
      </c>
      <c r="E232" s="49" t="s">
        <v>4329</v>
      </c>
      <c r="F232" s="49"/>
      <c r="G232" s="49" t="s">
        <v>4330</v>
      </c>
      <c r="H232" s="49"/>
      <c r="I232" s="49"/>
      <c r="J232" s="49" t="s">
        <v>4329</v>
      </c>
      <c r="K232" s="49"/>
      <c r="L232" s="49"/>
      <c r="M232" s="49"/>
      <c r="N232" s="49"/>
      <c r="O232" s="49"/>
      <c r="P232" s="49"/>
      <c r="Q232" s="49"/>
      <c r="R232" s="49"/>
      <c r="S232" s="49"/>
      <c r="T232" s="49"/>
      <c r="U232" s="49"/>
      <c r="V232" s="49"/>
      <c r="W232" s="49"/>
      <c r="X232" s="49"/>
      <c r="Y232" s="49"/>
      <c r="Z232" s="49"/>
      <c r="AA232" s="49"/>
      <c r="AB232" s="49"/>
      <c r="AC232" s="49"/>
      <c r="AD232" s="49"/>
    </row>
    <row r="233" spans="1:30" ht="15" customHeight="1" x14ac:dyDescent="0.25">
      <c r="A233" s="49" t="s">
        <v>301</v>
      </c>
      <c r="B233" s="49" t="s">
        <v>300</v>
      </c>
      <c r="C233" s="49" t="s">
        <v>300</v>
      </c>
      <c r="D233" s="49" t="s">
        <v>4331</v>
      </c>
      <c r="E233" s="49" t="s">
        <v>4332</v>
      </c>
      <c r="F233" s="49" t="s">
        <v>3608</v>
      </c>
      <c r="G233" s="49"/>
      <c r="H233" s="49" t="s">
        <v>3381</v>
      </c>
      <c r="I233" s="49" t="s">
        <v>3349</v>
      </c>
      <c r="J233" s="49" t="s">
        <v>4332</v>
      </c>
      <c r="K233" s="49">
        <v>2016</v>
      </c>
      <c r="L233" s="49"/>
      <c r="M233" s="49" t="s">
        <v>3521</v>
      </c>
      <c r="N233" s="49" t="s">
        <v>3336</v>
      </c>
      <c r="O233" s="49" t="s">
        <v>3534</v>
      </c>
      <c r="P233" s="49" t="s">
        <v>3553</v>
      </c>
      <c r="Q233" s="49"/>
      <c r="R233" s="49"/>
      <c r="S233" s="49" t="s">
        <v>3523</v>
      </c>
      <c r="T233" s="49" t="s">
        <v>3535</v>
      </c>
      <c r="U233" s="49" t="s">
        <v>3524</v>
      </c>
      <c r="V233" s="49" t="s">
        <v>3546</v>
      </c>
      <c r="W233" s="49" t="s">
        <v>3525</v>
      </c>
      <c r="X233" s="49" t="s">
        <v>3526</v>
      </c>
      <c r="Y233" s="49" t="s">
        <v>4333</v>
      </c>
      <c r="Z233" s="49" t="s">
        <v>3609</v>
      </c>
      <c r="AA233" s="49"/>
      <c r="AB233" s="49" t="s">
        <v>4334</v>
      </c>
      <c r="AC233" s="49"/>
      <c r="AD233" s="49">
        <v>2017</v>
      </c>
    </row>
    <row r="234" spans="1:30" ht="15" customHeight="1" x14ac:dyDescent="0.25">
      <c r="A234" s="49" t="s">
        <v>247</v>
      </c>
      <c r="B234" s="49" t="s">
        <v>246</v>
      </c>
      <c r="C234" s="49" t="s">
        <v>246</v>
      </c>
      <c r="D234" s="49" t="s">
        <v>4335</v>
      </c>
      <c r="E234" s="49" t="s">
        <v>4336</v>
      </c>
      <c r="F234" s="49" t="s">
        <v>4337</v>
      </c>
      <c r="G234" s="49" t="s">
        <v>4338</v>
      </c>
      <c r="H234" s="49" t="s">
        <v>3306</v>
      </c>
      <c r="I234" s="49" t="s">
        <v>3386</v>
      </c>
      <c r="J234" s="49" t="s">
        <v>4336</v>
      </c>
      <c r="K234" s="49" t="s">
        <v>3552</v>
      </c>
      <c r="L234" s="49">
        <v>2002</v>
      </c>
      <c r="M234" s="49" t="s">
        <v>3565</v>
      </c>
      <c r="N234" s="49" t="s">
        <v>3545</v>
      </c>
      <c r="O234" s="49"/>
      <c r="P234" s="49" t="s">
        <v>3553</v>
      </c>
      <c r="Q234" s="49"/>
      <c r="R234" s="49"/>
      <c r="S234" s="49" t="s">
        <v>3523</v>
      </c>
      <c r="T234" s="49" t="s">
        <v>3535</v>
      </c>
      <c r="U234" s="49" t="s">
        <v>3554</v>
      </c>
      <c r="V234" s="49" t="s">
        <v>3536</v>
      </c>
      <c r="W234" s="49" t="s">
        <v>3571</v>
      </c>
      <c r="X234" s="49" t="s">
        <v>3526</v>
      </c>
      <c r="Y234" s="49" t="s">
        <v>3616</v>
      </c>
      <c r="Z234" s="49" t="s">
        <v>3698</v>
      </c>
      <c r="AA234" s="49"/>
      <c r="AB234" s="49">
        <v>2013</v>
      </c>
      <c r="AC234" s="49">
        <v>2011</v>
      </c>
      <c r="AD234" s="49">
        <v>2018</v>
      </c>
    </row>
    <row r="235" spans="1:30" ht="15" customHeight="1" x14ac:dyDescent="0.25">
      <c r="A235" s="49" t="s">
        <v>341</v>
      </c>
      <c r="B235" s="49" t="s">
        <v>340</v>
      </c>
      <c r="C235" s="49" t="s">
        <v>340</v>
      </c>
      <c r="D235" s="49" t="s">
        <v>4339</v>
      </c>
      <c r="E235" s="49" t="s">
        <v>4340</v>
      </c>
      <c r="F235" s="49" t="s">
        <v>4341</v>
      </c>
      <c r="G235" s="49"/>
      <c r="H235" s="49" t="s">
        <v>3314</v>
      </c>
      <c r="I235" s="49" t="s">
        <v>3351</v>
      </c>
      <c r="J235" s="49" t="s">
        <v>4340</v>
      </c>
      <c r="K235" s="49" t="s">
        <v>3552</v>
      </c>
      <c r="L235" s="49">
        <v>2000</v>
      </c>
      <c r="M235" s="49" t="s">
        <v>3521</v>
      </c>
      <c r="N235" s="49" t="s">
        <v>3336</v>
      </c>
      <c r="O235" s="49"/>
      <c r="P235" s="49" t="s">
        <v>3522</v>
      </c>
      <c r="Q235" s="49"/>
      <c r="R235" s="49"/>
      <c r="S235" s="49" t="s">
        <v>3523</v>
      </c>
      <c r="T235" s="49" t="s">
        <v>3535</v>
      </c>
      <c r="U235" s="49"/>
      <c r="V235" s="49"/>
      <c r="W235" s="49" t="s">
        <v>3525</v>
      </c>
      <c r="X235" s="49" t="s">
        <v>3526</v>
      </c>
      <c r="Y235" s="49" t="s">
        <v>4134</v>
      </c>
      <c r="Z235" s="49" t="s">
        <v>3634</v>
      </c>
      <c r="AA235" s="49"/>
      <c r="AB235" s="49">
        <v>2013</v>
      </c>
      <c r="AC235" s="49"/>
      <c r="AD235" s="49"/>
    </row>
    <row r="236" spans="1:30" ht="15" customHeight="1" x14ac:dyDescent="0.25">
      <c r="A236" s="49" t="s">
        <v>367</v>
      </c>
      <c r="B236" s="49" t="s">
        <v>366</v>
      </c>
      <c r="C236" s="49" t="s">
        <v>366</v>
      </c>
      <c r="D236" s="49" t="s">
        <v>366</v>
      </c>
      <c r="E236" s="49" t="s">
        <v>4342</v>
      </c>
      <c r="F236" s="49" t="s">
        <v>4343</v>
      </c>
      <c r="G236" s="49"/>
      <c r="H236" s="49" t="s">
        <v>3314</v>
      </c>
      <c r="I236" s="49" t="s">
        <v>3386</v>
      </c>
      <c r="J236" s="49" t="s">
        <v>4342</v>
      </c>
      <c r="K236" s="49" t="s">
        <v>3552</v>
      </c>
      <c r="L236" s="49">
        <v>2005</v>
      </c>
      <c r="M236" s="49" t="s">
        <v>3521</v>
      </c>
      <c r="N236" s="49" t="s">
        <v>3545</v>
      </c>
      <c r="O236" s="49"/>
      <c r="P236" s="49" t="s">
        <v>3522</v>
      </c>
      <c r="Q236" s="49"/>
      <c r="R236" s="49"/>
      <c r="S236" s="49" t="s">
        <v>3673</v>
      </c>
      <c r="T236" s="49" t="s">
        <v>3535</v>
      </c>
      <c r="U236" s="49"/>
      <c r="V236" s="49"/>
      <c r="W236" s="49"/>
      <c r="X236" s="49">
        <v>2012</v>
      </c>
      <c r="Y236" s="49" t="s">
        <v>3616</v>
      </c>
      <c r="Z236" s="49" t="s">
        <v>4344</v>
      </c>
      <c r="AA236" s="49"/>
      <c r="AB236" s="49"/>
      <c r="AC236" s="49"/>
      <c r="AD236" s="49">
        <v>2000</v>
      </c>
    </row>
    <row r="237" spans="1:30" ht="15" customHeight="1" x14ac:dyDescent="0.25">
      <c r="A237" s="49" t="s">
        <v>3344</v>
      </c>
      <c r="B237" s="49" t="s">
        <v>4345</v>
      </c>
      <c r="C237" s="49" t="s">
        <v>4345</v>
      </c>
      <c r="D237" s="49" t="s">
        <v>4345</v>
      </c>
      <c r="E237" s="49" t="s">
        <v>4346</v>
      </c>
      <c r="F237" s="49"/>
      <c r="G237" s="49" t="s">
        <v>4347</v>
      </c>
      <c r="H237" s="49"/>
      <c r="I237" s="49"/>
      <c r="J237" s="49" t="s">
        <v>4346</v>
      </c>
      <c r="K237" s="49"/>
      <c r="L237" s="49"/>
      <c r="M237" s="49"/>
      <c r="N237" s="49"/>
      <c r="O237" s="49"/>
      <c r="P237" s="49"/>
      <c r="Q237" s="49"/>
      <c r="R237" s="49"/>
      <c r="S237" s="49"/>
      <c r="T237" s="49"/>
      <c r="U237" s="49"/>
      <c r="V237" s="49"/>
      <c r="W237" s="49"/>
      <c r="X237" s="49"/>
      <c r="Y237" s="49"/>
      <c r="Z237" s="49"/>
      <c r="AA237" s="49"/>
      <c r="AB237" s="49"/>
      <c r="AC237" s="49"/>
      <c r="AD237" s="49"/>
    </row>
    <row r="238" spans="1:30" ht="15" customHeight="1" x14ac:dyDescent="0.25">
      <c r="A238" s="49" t="s">
        <v>207</v>
      </c>
      <c r="B238" s="49" t="s">
        <v>206</v>
      </c>
      <c r="C238" s="49" t="s">
        <v>206</v>
      </c>
      <c r="D238" s="49" t="s">
        <v>4348</v>
      </c>
      <c r="E238" s="49" t="s">
        <v>4349</v>
      </c>
      <c r="F238" s="49" t="s">
        <v>3578</v>
      </c>
      <c r="G238" s="49"/>
      <c r="H238" s="49" t="s">
        <v>3306</v>
      </c>
      <c r="I238" s="49" t="s">
        <v>3351</v>
      </c>
      <c r="J238" s="49" t="s">
        <v>4350</v>
      </c>
      <c r="K238" s="49">
        <v>2015</v>
      </c>
      <c r="L238" s="49"/>
      <c r="M238" s="49" t="s">
        <v>3521</v>
      </c>
      <c r="N238" s="49" t="s">
        <v>3705</v>
      </c>
      <c r="O238" s="49"/>
      <c r="P238" s="49" t="s">
        <v>3553</v>
      </c>
      <c r="Q238" s="49"/>
      <c r="R238" s="49"/>
      <c r="S238" s="49"/>
      <c r="T238" s="49" t="s">
        <v>3535</v>
      </c>
      <c r="U238" s="49" t="s">
        <v>3524</v>
      </c>
      <c r="V238" s="49"/>
      <c r="W238" s="49" t="s">
        <v>3525</v>
      </c>
      <c r="X238" s="49">
        <v>2015</v>
      </c>
      <c r="Y238" s="49" t="s">
        <v>4351</v>
      </c>
      <c r="Z238" s="49" t="s">
        <v>4352</v>
      </c>
      <c r="AA238" s="49"/>
      <c r="AB238" s="49"/>
      <c r="AC238" s="49"/>
      <c r="AD238" s="49">
        <v>2017</v>
      </c>
    </row>
    <row r="239" spans="1:30" ht="15" customHeight="1" x14ac:dyDescent="0.25">
      <c r="A239" s="49" t="s">
        <v>3358</v>
      </c>
      <c r="B239" s="49" t="s">
        <v>4353</v>
      </c>
      <c r="C239" s="49" t="s">
        <v>4353</v>
      </c>
      <c r="D239" s="49" t="s">
        <v>4353</v>
      </c>
      <c r="E239" s="49" t="s">
        <v>4354</v>
      </c>
      <c r="F239" s="49"/>
      <c r="G239" s="49" t="s">
        <v>4355</v>
      </c>
      <c r="H239" s="49"/>
      <c r="I239" s="49"/>
      <c r="J239" s="49" t="s">
        <v>4354</v>
      </c>
      <c r="K239" s="49"/>
      <c r="L239" s="49"/>
      <c r="M239" s="49"/>
      <c r="N239" s="49"/>
      <c r="O239" s="49"/>
      <c r="P239" s="49"/>
      <c r="Q239" s="49"/>
      <c r="R239" s="49"/>
      <c r="S239" s="49"/>
      <c r="T239" s="49"/>
      <c r="U239" s="49"/>
      <c r="V239" s="49"/>
      <c r="W239" s="49"/>
      <c r="X239" s="49"/>
      <c r="Y239" s="49"/>
      <c r="Z239" s="49"/>
      <c r="AA239" s="49"/>
      <c r="AB239" s="49"/>
      <c r="AC239" s="49"/>
      <c r="AD239" s="49"/>
    </row>
    <row r="240" spans="1:30" ht="15" customHeight="1" x14ac:dyDescent="0.25">
      <c r="A240" s="49" t="s">
        <v>3476</v>
      </c>
      <c r="B240" s="49" t="s">
        <v>3475</v>
      </c>
      <c r="C240" s="49" t="s">
        <v>3475</v>
      </c>
      <c r="D240" s="49" t="s">
        <v>4356</v>
      </c>
      <c r="E240" s="49" t="s">
        <v>4357</v>
      </c>
      <c r="F240" s="49" t="s">
        <v>4358</v>
      </c>
      <c r="G240" s="49" t="s">
        <v>3584</v>
      </c>
      <c r="H240" s="49" t="s">
        <v>3306</v>
      </c>
      <c r="I240" s="49" t="s">
        <v>3386</v>
      </c>
      <c r="J240" s="49" t="s">
        <v>4357</v>
      </c>
      <c r="K240" s="49" t="s">
        <v>3785</v>
      </c>
      <c r="L240" s="49"/>
      <c r="M240" s="49" t="s">
        <v>3521</v>
      </c>
      <c r="N240" s="49" t="s">
        <v>3336</v>
      </c>
      <c r="O240" s="49"/>
      <c r="P240" s="49" t="s">
        <v>3522</v>
      </c>
      <c r="Q240" s="49"/>
      <c r="R240" s="49"/>
      <c r="S240" s="49" t="s">
        <v>3523</v>
      </c>
      <c r="T240" s="49" t="s">
        <v>3535</v>
      </c>
      <c r="U240" s="49"/>
      <c r="V240" s="49" t="s">
        <v>3536</v>
      </c>
      <c r="W240" s="49" t="s">
        <v>3525</v>
      </c>
      <c r="X240" s="49">
        <v>2016</v>
      </c>
      <c r="Y240" s="49" t="s">
        <v>3616</v>
      </c>
      <c r="Z240" s="49" t="s">
        <v>4359</v>
      </c>
      <c r="AA240" s="49"/>
      <c r="AB240" s="49">
        <v>2015</v>
      </c>
      <c r="AC240" s="49">
        <v>1981</v>
      </c>
      <c r="AD240" s="49">
        <v>2014</v>
      </c>
    </row>
    <row r="241" spans="1:30" ht="15" customHeight="1" x14ac:dyDescent="0.25">
      <c r="A241" s="49" t="s">
        <v>3380</v>
      </c>
      <c r="B241" s="49" t="s">
        <v>3379</v>
      </c>
      <c r="C241" s="49" t="s">
        <v>3379</v>
      </c>
      <c r="D241" s="49" t="s">
        <v>3379</v>
      </c>
      <c r="E241" s="49" t="s">
        <v>4360</v>
      </c>
      <c r="F241" s="49"/>
      <c r="G241" s="49" t="s">
        <v>4361</v>
      </c>
      <c r="H241" s="49"/>
      <c r="I241" s="49"/>
      <c r="J241" s="49" t="s">
        <v>4360</v>
      </c>
      <c r="K241" s="49"/>
      <c r="L241" s="49"/>
      <c r="M241" s="49"/>
      <c r="N241" s="49"/>
      <c r="O241" s="49"/>
      <c r="P241" s="49"/>
      <c r="Q241" s="49"/>
      <c r="R241" s="49"/>
      <c r="S241" s="49"/>
      <c r="T241" s="49"/>
      <c r="U241" s="49"/>
      <c r="V241" s="49"/>
      <c r="W241" s="49"/>
      <c r="X241" s="49"/>
      <c r="Y241" s="49"/>
      <c r="Z241" s="49"/>
      <c r="AA241" s="49"/>
      <c r="AB241" s="49"/>
      <c r="AC241" s="49"/>
      <c r="AD241" s="49"/>
    </row>
    <row r="242" spans="1:30" ht="15" customHeight="1" x14ac:dyDescent="0.25">
      <c r="A242" s="49" t="s">
        <v>3385</v>
      </c>
      <c r="B242" s="49" t="s">
        <v>4362</v>
      </c>
      <c r="C242" s="49" t="s">
        <v>4362</v>
      </c>
      <c r="D242" s="49" t="s">
        <v>4362</v>
      </c>
      <c r="E242" s="49" t="s">
        <v>4363</v>
      </c>
      <c r="F242" s="49"/>
      <c r="G242" s="49" t="s">
        <v>4364</v>
      </c>
      <c r="H242" s="49"/>
      <c r="I242" s="49"/>
      <c r="J242" s="49" t="s">
        <v>4363</v>
      </c>
      <c r="K242" s="49"/>
      <c r="L242" s="49"/>
      <c r="M242" s="49"/>
      <c r="N242" s="49"/>
      <c r="O242" s="49"/>
      <c r="P242" s="49"/>
      <c r="Q242" s="49"/>
      <c r="R242" s="49"/>
      <c r="S242" s="49"/>
      <c r="T242" s="49"/>
      <c r="U242" s="49"/>
      <c r="V242" s="49"/>
      <c r="W242" s="49"/>
      <c r="X242" s="49"/>
      <c r="Y242" s="49"/>
      <c r="Z242" s="49"/>
      <c r="AA242" s="49"/>
      <c r="AB242" s="49"/>
      <c r="AC242" s="49"/>
      <c r="AD242" s="49"/>
    </row>
    <row r="243" spans="1:30" ht="15" customHeight="1" x14ac:dyDescent="0.25">
      <c r="A243" s="49" t="s">
        <v>209</v>
      </c>
      <c r="B243" s="49" t="s">
        <v>208</v>
      </c>
      <c r="C243" s="49" t="s">
        <v>208</v>
      </c>
      <c r="D243" s="49" t="s">
        <v>4365</v>
      </c>
      <c r="E243" s="49" t="s">
        <v>4366</v>
      </c>
      <c r="F243" s="49" t="s">
        <v>4367</v>
      </c>
      <c r="G243" s="49"/>
      <c r="H243" s="49" t="s">
        <v>3339</v>
      </c>
      <c r="I243" s="49" t="s">
        <v>3325</v>
      </c>
      <c r="J243" s="49" t="s">
        <v>4366</v>
      </c>
      <c r="K243" s="49">
        <v>2012</v>
      </c>
      <c r="L243" s="49"/>
      <c r="M243" s="49" t="s">
        <v>3521</v>
      </c>
      <c r="N243" s="49" t="s">
        <v>3545</v>
      </c>
      <c r="O243" s="49"/>
      <c r="P243" s="49" t="s">
        <v>3553</v>
      </c>
      <c r="Q243" s="49"/>
      <c r="R243" s="49"/>
      <c r="S243" s="49" t="s">
        <v>3523</v>
      </c>
      <c r="T243" s="49"/>
      <c r="U243" s="49" t="s">
        <v>3554</v>
      </c>
      <c r="V243" s="49"/>
      <c r="W243" s="49" t="s">
        <v>3525</v>
      </c>
      <c r="X243" s="49">
        <v>2011</v>
      </c>
      <c r="Y243" s="49" t="s">
        <v>3957</v>
      </c>
      <c r="Z243" s="49" t="s">
        <v>4368</v>
      </c>
      <c r="AA243" s="49" t="s">
        <v>3527</v>
      </c>
      <c r="AB243" s="49"/>
      <c r="AC243" s="49">
        <v>2006</v>
      </c>
      <c r="AD243" s="49">
        <v>2015</v>
      </c>
    </row>
    <row r="244" spans="1:30" ht="15" customHeight="1" x14ac:dyDescent="0.25">
      <c r="A244" s="49" t="s">
        <v>177</v>
      </c>
      <c r="B244" s="49" t="s">
        <v>176</v>
      </c>
      <c r="C244" s="49" t="s">
        <v>176</v>
      </c>
      <c r="D244" s="49" t="s">
        <v>4369</v>
      </c>
      <c r="E244" s="49" t="s">
        <v>4370</v>
      </c>
      <c r="F244" s="49" t="s">
        <v>4371</v>
      </c>
      <c r="G244" s="49"/>
      <c r="H244" s="49" t="s">
        <v>3353</v>
      </c>
      <c r="I244" s="49" t="s">
        <v>3351</v>
      </c>
      <c r="J244" s="49" t="s">
        <v>4370</v>
      </c>
      <c r="K244" s="49">
        <v>2015</v>
      </c>
      <c r="L244" s="49"/>
      <c r="M244" s="49" t="s">
        <v>3521</v>
      </c>
      <c r="N244" s="49" t="s">
        <v>3545</v>
      </c>
      <c r="O244" s="49"/>
      <c r="P244" s="49" t="s">
        <v>3522</v>
      </c>
      <c r="Q244" s="49"/>
      <c r="R244" s="49"/>
      <c r="S244" s="49" t="s">
        <v>3673</v>
      </c>
      <c r="T244" s="49" t="s">
        <v>3535</v>
      </c>
      <c r="U244" s="49" t="s">
        <v>3524</v>
      </c>
      <c r="V244" s="49" t="s">
        <v>3546</v>
      </c>
      <c r="W244" s="49" t="s">
        <v>3571</v>
      </c>
      <c r="X244" s="49">
        <v>2014</v>
      </c>
      <c r="Y244" s="49" t="s">
        <v>3734</v>
      </c>
      <c r="Z244" s="49" t="s">
        <v>3698</v>
      </c>
      <c r="AA244" s="49"/>
      <c r="AB244" s="49"/>
      <c r="AC244" s="49">
        <v>2010</v>
      </c>
      <c r="AD244" s="49">
        <v>2017</v>
      </c>
    </row>
    <row r="245" spans="1:30" ht="15" customHeight="1" x14ac:dyDescent="0.25">
      <c r="A245" s="49" t="s">
        <v>211</v>
      </c>
      <c r="B245" s="49" t="s">
        <v>4372</v>
      </c>
      <c r="C245" s="49" t="s">
        <v>4372</v>
      </c>
      <c r="D245" s="49" t="s">
        <v>4373</v>
      </c>
      <c r="E245" s="49" t="s">
        <v>4374</v>
      </c>
      <c r="F245" s="49" t="s">
        <v>4375</v>
      </c>
      <c r="G245" s="49"/>
      <c r="H245" s="49" t="s">
        <v>3314</v>
      </c>
      <c r="I245" s="49" t="s">
        <v>3386</v>
      </c>
      <c r="J245" s="49" t="s">
        <v>4374</v>
      </c>
      <c r="K245" s="49" t="s">
        <v>3552</v>
      </c>
      <c r="L245" s="49">
        <v>2009</v>
      </c>
      <c r="M245" s="49" t="s">
        <v>3521</v>
      </c>
      <c r="N245" s="49" t="s">
        <v>3545</v>
      </c>
      <c r="O245" s="49"/>
      <c r="P245" s="49" t="s">
        <v>3553</v>
      </c>
      <c r="Q245" s="49"/>
      <c r="R245" s="49"/>
      <c r="S245" s="49" t="s">
        <v>3523</v>
      </c>
      <c r="T245" s="49" t="s">
        <v>3535</v>
      </c>
      <c r="U245" s="49" t="s">
        <v>3554</v>
      </c>
      <c r="V245" s="49" t="s">
        <v>3536</v>
      </c>
      <c r="W245" s="49" t="s">
        <v>3571</v>
      </c>
      <c r="X245" s="49" t="s">
        <v>3605</v>
      </c>
      <c r="Y245" s="49" t="s">
        <v>4089</v>
      </c>
      <c r="Z245" s="49" t="s">
        <v>3941</v>
      </c>
      <c r="AA245" s="49" t="s">
        <v>3527</v>
      </c>
      <c r="AB245" s="49"/>
      <c r="AC245" s="49">
        <v>2014</v>
      </c>
      <c r="AD245" s="49">
        <v>2018</v>
      </c>
    </row>
    <row r="246" spans="1:30" ht="15" customHeight="1" x14ac:dyDescent="0.25">
      <c r="A246" s="49" t="s">
        <v>3481</v>
      </c>
      <c r="B246" s="49" t="s">
        <v>3480</v>
      </c>
      <c r="C246" s="49" t="s">
        <v>3480</v>
      </c>
      <c r="D246" s="49" t="s">
        <v>3480</v>
      </c>
      <c r="E246" s="49" t="s">
        <v>4376</v>
      </c>
      <c r="F246" s="49" t="s">
        <v>3583</v>
      </c>
      <c r="G246" s="49"/>
      <c r="H246" s="49" t="s">
        <v>3306</v>
      </c>
      <c r="I246" s="49" t="s">
        <v>3386</v>
      </c>
      <c r="J246" s="49" t="s">
        <v>4376</v>
      </c>
      <c r="K246" s="49">
        <v>2016</v>
      </c>
      <c r="L246" s="49"/>
      <c r="M246" s="49" t="s">
        <v>3521</v>
      </c>
      <c r="N246" s="49" t="s">
        <v>3336</v>
      </c>
      <c r="O246" s="49"/>
      <c r="P246" s="49" t="s">
        <v>3794</v>
      </c>
      <c r="Q246" s="49"/>
      <c r="R246" s="49"/>
      <c r="S246" s="49" t="s">
        <v>3523</v>
      </c>
      <c r="T246" s="49"/>
      <c r="U246" s="49"/>
      <c r="V246" s="49"/>
      <c r="W246" s="49" t="s">
        <v>3525</v>
      </c>
      <c r="X246" s="49">
        <v>2012</v>
      </c>
      <c r="Y246" s="49" t="s">
        <v>3572</v>
      </c>
      <c r="Z246" s="49" t="s">
        <v>3585</v>
      </c>
      <c r="AA246" s="49"/>
      <c r="AB246" s="49"/>
      <c r="AC246" s="49"/>
      <c r="AD246" s="49">
        <v>2008</v>
      </c>
    </row>
    <row r="247" spans="1:30" ht="15" customHeight="1" x14ac:dyDescent="0.25">
      <c r="A247" s="49" t="s">
        <v>231</v>
      </c>
      <c r="B247" s="49" t="s">
        <v>230</v>
      </c>
      <c r="C247" s="49" t="s">
        <v>230</v>
      </c>
      <c r="D247" s="49" t="s">
        <v>4377</v>
      </c>
      <c r="E247" s="49" t="s">
        <v>4378</v>
      </c>
      <c r="F247" s="49" t="s">
        <v>4379</v>
      </c>
      <c r="G247" s="49"/>
      <c r="H247" s="49" t="s">
        <v>3381</v>
      </c>
      <c r="I247" s="49" t="s">
        <v>3351</v>
      </c>
      <c r="J247" s="49" t="s">
        <v>4378</v>
      </c>
      <c r="K247" s="49">
        <v>2015</v>
      </c>
      <c r="L247" s="49"/>
      <c r="M247" s="49" t="s">
        <v>3521</v>
      </c>
      <c r="N247" s="49" t="s">
        <v>3336</v>
      </c>
      <c r="O247" s="49" t="s">
        <v>3534</v>
      </c>
      <c r="P247" s="49" t="s">
        <v>3553</v>
      </c>
      <c r="Q247" s="49"/>
      <c r="R247" s="49"/>
      <c r="S247" s="49" t="s">
        <v>3523</v>
      </c>
      <c r="T247" s="49" t="s">
        <v>3535</v>
      </c>
      <c r="U247" s="49" t="s">
        <v>3524</v>
      </c>
      <c r="V247" s="49" t="s">
        <v>3546</v>
      </c>
      <c r="W247" s="49" t="s">
        <v>3525</v>
      </c>
      <c r="X247" s="49">
        <v>2012</v>
      </c>
      <c r="Y247" s="49" t="s">
        <v>4380</v>
      </c>
      <c r="Z247" s="49" t="s">
        <v>4007</v>
      </c>
      <c r="AA247" s="49"/>
      <c r="AB247" s="49" t="s">
        <v>4267</v>
      </c>
      <c r="AC247" s="49">
        <v>2010</v>
      </c>
      <c r="AD247" s="49">
        <v>2018</v>
      </c>
    </row>
    <row r="248" spans="1:30" ht="15" customHeight="1" x14ac:dyDescent="0.25">
      <c r="A248" s="49" t="s">
        <v>319</v>
      </c>
      <c r="B248" s="49" t="s">
        <v>318</v>
      </c>
      <c r="C248" s="49" t="s">
        <v>318</v>
      </c>
      <c r="D248" s="49" t="s">
        <v>4381</v>
      </c>
      <c r="E248" s="49" t="s">
        <v>4382</v>
      </c>
      <c r="F248" s="49" t="s">
        <v>4383</v>
      </c>
      <c r="G248" s="50" t="s">
        <v>4384</v>
      </c>
      <c r="H248" s="49" t="s">
        <v>3381</v>
      </c>
      <c r="I248" s="49" t="s">
        <v>3349</v>
      </c>
      <c r="J248" s="49" t="s">
        <v>4382</v>
      </c>
      <c r="K248" s="49" t="s">
        <v>4385</v>
      </c>
      <c r="L248" s="49"/>
      <c r="M248" s="49" t="s">
        <v>3521</v>
      </c>
      <c r="N248" s="49" t="s">
        <v>3336</v>
      </c>
      <c r="O248" s="49" t="s">
        <v>3534</v>
      </c>
      <c r="P248" s="49" t="s">
        <v>3553</v>
      </c>
      <c r="Q248" s="49"/>
      <c r="R248" s="49"/>
      <c r="S248" s="49" t="s">
        <v>3523</v>
      </c>
      <c r="T248" s="49" t="s">
        <v>3535</v>
      </c>
      <c r="U248" s="49" t="s">
        <v>3524</v>
      </c>
      <c r="V248" s="49" t="s">
        <v>3536</v>
      </c>
      <c r="W248" s="49" t="s">
        <v>3525</v>
      </c>
      <c r="X248" s="49">
        <v>2014</v>
      </c>
      <c r="Y248" s="49" t="s">
        <v>4386</v>
      </c>
      <c r="Z248" s="49" t="s">
        <v>3975</v>
      </c>
      <c r="AA248" s="49"/>
      <c r="AB248" s="49" t="s">
        <v>3907</v>
      </c>
      <c r="AC248" s="49">
        <v>2000</v>
      </c>
      <c r="AD248" s="49">
        <v>2018</v>
      </c>
    </row>
    <row r="249" spans="1:30" ht="15" customHeight="1" x14ac:dyDescent="0.25">
      <c r="A249" s="49" t="s">
        <v>271</v>
      </c>
      <c r="B249" s="49" t="s">
        <v>270</v>
      </c>
      <c r="C249" s="49" t="s">
        <v>270</v>
      </c>
      <c r="D249" s="49" t="s">
        <v>270</v>
      </c>
      <c r="E249" s="49" t="s">
        <v>4387</v>
      </c>
      <c r="F249" s="49" t="s">
        <v>4388</v>
      </c>
      <c r="G249" s="49"/>
      <c r="H249" s="49" t="s">
        <v>3314</v>
      </c>
      <c r="I249" s="49" t="s">
        <v>3351</v>
      </c>
      <c r="J249" s="49" t="s">
        <v>4387</v>
      </c>
      <c r="K249" s="49" t="s">
        <v>3552</v>
      </c>
      <c r="L249" s="49">
        <v>2016</v>
      </c>
      <c r="M249" s="49" t="s">
        <v>3521</v>
      </c>
      <c r="N249" s="49" t="s">
        <v>3545</v>
      </c>
      <c r="O249" s="49"/>
      <c r="P249" s="49" t="s">
        <v>3553</v>
      </c>
      <c r="Q249" s="49"/>
      <c r="R249" s="49"/>
      <c r="S249" s="49" t="s">
        <v>3523</v>
      </c>
      <c r="T249" s="49" t="s">
        <v>3535</v>
      </c>
      <c r="U249" s="49" t="s">
        <v>3524</v>
      </c>
      <c r="V249" s="49" t="s">
        <v>3536</v>
      </c>
      <c r="W249" s="49" t="s">
        <v>3571</v>
      </c>
      <c r="X249" s="49" t="s">
        <v>3526</v>
      </c>
      <c r="Y249" s="49" t="s">
        <v>3657</v>
      </c>
      <c r="Z249" s="49" t="s">
        <v>3639</v>
      </c>
      <c r="AA249" s="49" t="s">
        <v>3527</v>
      </c>
      <c r="AB249" s="49"/>
      <c r="AC249" s="49">
        <v>2014</v>
      </c>
      <c r="AD249" s="49">
        <v>2018</v>
      </c>
    </row>
    <row r="250" spans="1:30" ht="15" customHeight="1" x14ac:dyDescent="0.25">
      <c r="A250" s="49" t="s">
        <v>3387</v>
      </c>
      <c r="B250" s="49" t="s">
        <v>3386</v>
      </c>
      <c r="C250" s="49" t="s">
        <v>3386</v>
      </c>
      <c r="D250" s="49" t="s">
        <v>3386</v>
      </c>
      <c r="E250" s="49" t="s">
        <v>4389</v>
      </c>
      <c r="F250" s="49"/>
      <c r="G250" s="49" t="s">
        <v>4390</v>
      </c>
      <c r="H250" s="49"/>
      <c r="I250" s="49"/>
      <c r="J250" s="49" t="s">
        <v>4389</v>
      </c>
      <c r="K250" s="49"/>
      <c r="L250" s="49"/>
      <c r="M250" s="49"/>
      <c r="N250" s="49"/>
      <c r="O250" s="49"/>
      <c r="P250" s="49"/>
      <c r="Q250" s="49"/>
      <c r="R250" s="49"/>
      <c r="S250" s="49"/>
      <c r="T250" s="49"/>
      <c r="U250" s="49"/>
      <c r="V250" s="49"/>
      <c r="W250" s="49"/>
      <c r="X250" s="49"/>
      <c r="Y250" s="49"/>
      <c r="Z250" s="49"/>
      <c r="AA250" s="49"/>
      <c r="AB250" s="49"/>
      <c r="AC250" s="49"/>
      <c r="AD250" s="49"/>
    </row>
    <row r="251" spans="1:30" ht="15" customHeight="1" x14ac:dyDescent="0.25">
      <c r="A251" s="49" t="s">
        <v>71</v>
      </c>
      <c r="B251" s="49" t="s">
        <v>70</v>
      </c>
      <c r="C251" s="49" t="s">
        <v>70</v>
      </c>
      <c r="D251" s="49" t="s">
        <v>4391</v>
      </c>
      <c r="E251" s="49" t="s">
        <v>4392</v>
      </c>
      <c r="F251" s="49" t="s">
        <v>4393</v>
      </c>
      <c r="G251" s="49"/>
      <c r="H251" s="49" t="s">
        <v>3339</v>
      </c>
      <c r="I251" s="49" t="s">
        <v>3325</v>
      </c>
      <c r="J251" s="49" t="s">
        <v>4392</v>
      </c>
      <c r="K251" s="49">
        <v>2016</v>
      </c>
      <c r="L251" s="49"/>
      <c r="M251" s="49" t="s">
        <v>3521</v>
      </c>
      <c r="N251" s="49" t="s">
        <v>3545</v>
      </c>
      <c r="O251" s="49"/>
      <c r="P251" s="49" t="s">
        <v>3553</v>
      </c>
      <c r="Q251" s="49"/>
      <c r="R251" s="49"/>
      <c r="S251" s="49" t="s">
        <v>3523</v>
      </c>
      <c r="T251" s="49"/>
      <c r="U251" s="49" t="s">
        <v>3554</v>
      </c>
      <c r="V251" s="49" t="s">
        <v>3536</v>
      </c>
      <c r="W251" s="49" t="s">
        <v>3571</v>
      </c>
      <c r="X251" s="49">
        <v>2011</v>
      </c>
      <c r="Y251" s="49" t="s">
        <v>4394</v>
      </c>
      <c r="Z251" s="49" t="s">
        <v>3639</v>
      </c>
      <c r="AA251" s="49" t="s">
        <v>3527</v>
      </c>
      <c r="AB251" s="49">
        <v>2011</v>
      </c>
      <c r="AC251" s="49">
        <v>2011</v>
      </c>
      <c r="AD251" s="49">
        <v>2018</v>
      </c>
    </row>
    <row r="252" spans="1:30" ht="15" customHeight="1" x14ac:dyDescent="0.25">
      <c r="A252" s="49" t="s">
        <v>79</v>
      </c>
      <c r="B252" s="49" t="s">
        <v>3482</v>
      </c>
      <c r="C252" s="49" t="s">
        <v>3482</v>
      </c>
      <c r="D252" s="49" t="s">
        <v>78</v>
      </c>
      <c r="E252" s="49" t="s">
        <v>4395</v>
      </c>
      <c r="F252" s="49" t="s">
        <v>3578</v>
      </c>
      <c r="G252" s="49"/>
      <c r="H252" s="49" t="s">
        <v>3361</v>
      </c>
      <c r="I252" s="49" t="s">
        <v>3325</v>
      </c>
      <c r="J252" s="49" t="s">
        <v>4395</v>
      </c>
      <c r="K252" s="49" t="s">
        <v>3552</v>
      </c>
      <c r="L252" s="49">
        <v>2015</v>
      </c>
      <c r="M252" s="49" t="s">
        <v>3521</v>
      </c>
      <c r="N252" s="49"/>
      <c r="O252" s="49"/>
      <c r="P252" s="49" t="s">
        <v>3553</v>
      </c>
      <c r="Q252" s="49"/>
      <c r="R252" s="49"/>
      <c r="S252" s="49" t="s">
        <v>3523</v>
      </c>
      <c r="T252" s="49"/>
      <c r="U252" s="49" t="s">
        <v>3524</v>
      </c>
      <c r="V252" s="49" t="s">
        <v>3536</v>
      </c>
      <c r="W252" s="49" t="s">
        <v>3590</v>
      </c>
      <c r="X252" s="49" t="s">
        <v>3526</v>
      </c>
      <c r="Y252" s="49"/>
      <c r="Z252" s="49" t="s">
        <v>4396</v>
      </c>
      <c r="AA252" s="49" t="s">
        <v>3527</v>
      </c>
      <c r="AB252" s="49">
        <v>2012</v>
      </c>
      <c r="AC252" s="49">
        <v>2011</v>
      </c>
      <c r="AD252" s="49">
        <v>2018</v>
      </c>
    </row>
    <row r="253" spans="1:30" ht="15" customHeight="1" x14ac:dyDescent="0.25">
      <c r="A253" s="49" t="s">
        <v>325</v>
      </c>
      <c r="B253" s="49" t="s">
        <v>324</v>
      </c>
      <c r="C253" s="49" t="s">
        <v>324</v>
      </c>
      <c r="D253" s="49" t="s">
        <v>4397</v>
      </c>
      <c r="E253" s="49" t="s">
        <v>4398</v>
      </c>
      <c r="F253" s="49" t="s">
        <v>4399</v>
      </c>
      <c r="G253" s="49"/>
      <c r="H253" s="49" t="s">
        <v>3314</v>
      </c>
      <c r="I253" s="49" t="s">
        <v>3351</v>
      </c>
      <c r="J253" s="49" t="s">
        <v>4398</v>
      </c>
      <c r="K253" s="49" t="s">
        <v>3552</v>
      </c>
      <c r="L253" s="49"/>
      <c r="M253" s="49" t="s">
        <v>3521</v>
      </c>
      <c r="N253" s="49" t="s">
        <v>3705</v>
      </c>
      <c r="O253" s="49"/>
      <c r="P253" s="49" t="s">
        <v>3522</v>
      </c>
      <c r="Q253" s="49"/>
      <c r="R253" s="49"/>
      <c r="S253" s="49" t="s">
        <v>3523</v>
      </c>
      <c r="T253" s="49" t="s">
        <v>3535</v>
      </c>
      <c r="U253" s="49" t="s">
        <v>3524</v>
      </c>
      <c r="V253" s="49" t="s">
        <v>3536</v>
      </c>
      <c r="W253" s="49" t="s">
        <v>3525</v>
      </c>
      <c r="X253" s="49">
        <v>1989</v>
      </c>
      <c r="Y253" s="49" t="s">
        <v>3756</v>
      </c>
      <c r="Z253" s="49" t="s">
        <v>3822</v>
      </c>
      <c r="AA253" s="49" t="s">
        <v>3527</v>
      </c>
      <c r="AB253" s="49"/>
      <c r="AC253" s="49"/>
      <c r="AD253" s="49">
        <v>2018</v>
      </c>
    </row>
    <row r="254" spans="1:30" ht="15" customHeight="1" x14ac:dyDescent="0.25">
      <c r="A254" s="49" t="s">
        <v>108</v>
      </c>
      <c r="B254" s="49" t="s">
        <v>3473</v>
      </c>
      <c r="C254" s="49" t="s">
        <v>3473</v>
      </c>
      <c r="D254" s="49" t="s">
        <v>3473</v>
      </c>
      <c r="E254" s="49" t="s">
        <v>4400</v>
      </c>
      <c r="F254" s="49" t="s">
        <v>3580</v>
      </c>
      <c r="G254" s="49"/>
      <c r="H254" s="49" t="s">
        <v>3339</v>
      </c>
      <c r="I254" s="49" t="s">
        <v>3386</v>
      </c>
      <c r="J254" s="49" t="s">
        <v>4400</v>
      </c>
      <c r="K254" s="49">
        <v>2018</v>
      </c>
      <c r="L254" s="49"/>
      <c r="M254" s="49" t="s">
        <v>3521</v>
      </c>
      <c r="N254" s="49" t="s">
        <v>3705</v>
      </c>
      <c r="O254" s="49"/>
      <c r="P254" s="49" t="s">
        <v>3553</v>
      </c>
      <c r="Q254" s="49"/>
      <c r="R254" s="49"/>
      <c r="S254" s="49" t="s">
        <v>3523</v>
      </c>
      <c r="T254" s="49" t="s">
        <v>3535</v>
      </c>
      <c r="U254" s="49" t="s">
        <v>3554</v>
      </c>
      <c r="V254" s="49" t="s">
        <v>3546</v>
      </c>
      <c r="W254" s="49" t="s">
        <v>3525</v>
      </c>
      <c r="X254" s="49">
        <v>2012</v>
      </c>
      <c r="Y254" s="49"/>
      <c r="Z254" s="49"/>
      <c r="AA254" s="49" t="s">
        <v>3527</v>
      </c>
      <c r="AB254" s="49"/>
      <c r="AC254" s="49"/>
      <c r="AD254" s="49">
        <v>2018</v>
      </c>
    </row>
    <row r="255" spans="1:30" ht="15" customHeight="1" x14ac:dyDescent="0.25">
      <c r="A255" s="49" t="s">
        <v>381</v>
      </c>
      <c r="B255" s="49" t="s">
        <v>380</v>
      </c>
      <c r="C255" s="49" t="s">
        <v>3483</v>
      </c>
      <c r="D255" s="49" t="s">
        <v>4401</v>
      </c>
      <c r="E255" s="49" t="s">
        <v>4402</v>
      </c>
      <c r="F255" s="49" t="s">
        <v>4403</v>
      </c>
      <c r="G255" s="49"/>
      <c r="H255" s="49" t="s">
        <v>3339</v>
      </c>
      <c r="I255" s="49"/>
      <c r="J255" s="49" t="s">
        <v>4402</v>
      </c>
      <c r="K255" s="49">
        <v>1997</v>
      </c>
      <c r="L255" s="49"/>
      <c r="M255" s="49" t="s">
        <v>3521</v>
      </c>
      <c r="N255" s="49" t="s">
        <v>3545</v>
      </c>
      <c r="O255" s="49"/>
      <c r="P255" s="49" t="s">
        <v>3522</v>
      </c>
      <c r="Q255" s="49"/>
      <c r="R255" s="49"/>
      <c r="S255" s="49" t="s">
        <v>3523</v>
      </c>
      <c r="T255" s="49" t="s">
        <v>3535</v>
      </c>
      <c r="U255" s="49"/>
      <c r="V255" s="49"/>
      <c r="W255" s="49" t="s">
        <v>3525</v>
      </c>
      <c r="X255" s="49">
        <v>2011</v>
      </c>
      <c r="Y255" s="49" t="s">
        <v>3626</v>
      </c>
      <c r="Z255" s="49" t="s">
        <v>3698</v>
      </c>
      <c r="AA255" s="49"/>
      <c r="AB255" s="49">
        <v>2008</v>
      </c>
      <c r="AC255" s="49">
        <v>1998</v>
      </c>
      <c r="AD255" s="49">
        <v>2013</v>
      </c>
    </row>
    <row r="256" spans="1:30" ht="15" customHeight="1" x14ac:dyDescent="0.25">
      <c r="A256" s="49" t="s">
        <v>3404</v>
      </c>
      <c r="B256" s="49" t="s">
        <v>3403</v>
      </c>
      <c r="C256" s="49" t="s">
        <v>3403</v>
      </c>
      <c r="D256" s="49" t="s">
        <v>3403</v>
      </c>
      <c r="E256" s="49" t="s">
        <v>4404</v>
      </c>
      <c r="F256" s="49" t="s">
        <v>3578</v>
      </c>
      <c r="G256" s="49"/>
      <c r="H256" s="49" t="s">
        <v>3339</v>
      </c>
      <c r="I256" s="49" t="s">
        <v>3325</v>
      </c>
      <c r="J256" s="49" t="s">
        <v>4404</v>
      </c>
      <c r="K256" s="49"/>
      <c r="L256" s="49"/>
      <c r="M256" s="49"/>
      <c r="N256" s="49"/>
      <c r="O256" s="49"/>
      <c r="P256" s="49"/>
      <c r="Q256" s="49"/>
      <c r="R256" s="49"/>
      <c r="S256" s="49"/>
      <c r="T256" s="49"/>
      <c r="U256" s="49"/>
      <c r="V256" s="49"/>
      <c r="W256" s="49"/>
      <c r="X256" s="49" t="s">
        <v>3526</v>
      </c>
      <c r="Y256" s="49" t="s">
        <v>4015</v>
      </c>
      <c r="Z256" s="49"/>
      <c r="AA256" s="49" t="s">
        <v>3527</v>
      </c>
      <c r="AB256" s="49"/>
      <c r="AC256" s="49"/>
      <c r="AD256" s="49"/>
    </row>
    <row r="257" spans="1:30" ht="15" customHeight="1" x14ac:dyDescent="0.25">
      <c r="A257" s="49" t="s">
        <v>3485</v>
      </c>
      <c r="B257" s="49" t="s">
        <v>4405</v>
      </c>
      <c r="C257" s="49" t="s">
        <v>3484</v>
      </c>
      <c r="D257" s="49" t="s">
        <v>4406</v>
      </c>
      <c r="E257" s="49" t="s">
        <v>4407</v>
      </c>
      <c r="F257" s="49" t="s">
        <v>3578</v>
      </c>
      <c r="G257" s="49"/>
      <c r="H257" s="49" t="s">
        <v>3339</v>
      </c>
      <c r="I257" s="49" t="s">
        <v>3325</v>
      </c>
      <c r="J257" s="49" t="s">
        <v>4407</v>
      </c>
      <c r="K257" s="49"/>
      <c r="L257" s="49"/>
      <c r="M257" s="49"/>
      <c r="N257" s="49"/>
      <c r="O257" s="49"/>
      <c r="P257" s="49"/>
      <c r="Q257" s="49"/>
      <c r="R257" s="49"/>
      <c r="S257" s="49"/>
      <c r="T257" s="49"/>
      <c r="U257" s="49" t="s">
        <v>3524</v>
      </c>
      <c r="V257" s="49"/>
      <c r="W257" s="49"/>
      <c r="X257" s="49" t="s">
        <v>3526</v>
      </c>
      <c r="Y257" s="49"/>
      <c r="Z257" s="49"/>
      <c r="AA257" s="49" t="s">
        <v>3527</v>
      </c>
      <c r="AB257" s="49">
        <v>2012</v>
      </c>
      <c r="AC257" s="49"/>
      <c r="AD257" s="49"/>
    </row>
    <row r="258" spans="1:30" ht="15" customHeight="1" x14ac:dyDescent="0.25">
      <c r="A258" s="49" t="s">
        <v>249</v>
      </c>
      <c r="B258" s="49" t="s">
        <v>248</v>
      </c>
      <c r="C258" s="49" t="s">
        <v>248</v>
      </c>
      <c r="D258" s="49" t="s">
        <v>4408</v>
      </c>
      <c r="E258" s="49" t="s">
        <v>4409</v>
      </c>
      <c r="F258" s="49" t="s">
        <v>4410</v>
      </c>
      <c r="G258" s="49"/>
      <c r="H258" s="49" t="s">
        <v>3306</v>
      </c>
      <c r="I258" s="49" t="s">
        <v>3351</v>
      </c>
      <c r="J258" s="49" t="s">
        <v>4409</v>
      </c>
      <c r="K258" s="49">
        <v>2010</v>
      </c>
      <c r="L258" s="49"/>
      <c r="M258" s="49" t="s">
        <v>3521</v>
      </c>
      <c r="N258" s="49" t="s">
        <v>3545</v>
      </c>
      <c r="O258" s="49"/>
      <c r="P258" s="49" t="s">
        <v>3522</v>
      </c>
      <c r="Q258" s="49"/>
      <c r="R258" s="49"/>
      <c r="S258" s="49" t="s">
        <v>3523</v>
      </c>
      <c r="T258" s="49" t="s">
        <v>3535</v>
      </c>
      <c r="U258" s="49" t="s">
        <v>3524</v>
      </c>
      <c r="V258" s="49"/>
      <c r="W258" s="49" t="s">
        <v>3525</v>
      </c>
      <c r="X258" s="49">
        <v>2019</v>
      </c>
      <c r="Y258" s="49" t="s">
        <v>4411</v>
      </c>
      <c r="Z258" s="49" t="s">
        <v>3573</v>
      </c>
      <c r="AA258" s="49" t="s">
        <v>3527</v>
      </c>
      <c r="AB258" s="49">
        <v>2016</v>
      </c>
      <c r="AC258" s="49">
        <v>2013</v>
      </c>
      <c r="AD258" s="49">
        <v>2017</v>
      </c>
    </row>
    <row r="259" spans="1:30" ht="15" customHeight="1" x14ac:dyDescent="0.25">
      <c r="A259" s="49" t="s">
        <v>183</v>
      </c>
      <c r="B259" s="49" t="s">
        <v>182</v>
      </c>
      <c r="C259" s="49" t="s">
        <v>182</v>
      </c>
      <c r="D259" s="49" t="s">
        <v>4412</v>
      </c>
      <c r="E259" s="49" t="s">
        <v>4413</v>
      </c>
      <c r="F259" s="49" t="s">
        <v>4414</v>
      </c>
      <c r="G259" s="49"/>
      <c r="H259" s="49" t="s">
        <v>3306</v>
      </c>
      <c r="I259" s="49" t="s">
        <v>3351</v>
      </c>
      <c r="J259" s="49" t="s">
        <v>4413</v>
      </c>
      <c r="K259" s="49">
        <v>2006</v>
      </c>
      <c r="L259" s="49"/>
      <c r="M259" s="49" t="s">
        <v>3521</v>
      </c>
      <c r="N259" s="49" t="s">
        <v>3336</v>
      </c>
      <c r="O259" s="49"/>
      <c r="P259" s="49" t="s">
        <v>3522</v>
      </c>
      <c r="Q259" s="49"/>
      <c r="R259" s="49"/>
      <c r="S259" s="49" t="s">
        <v>3523</v>
      </c>
      <c r="T259" s="49" t="s">
        <v>3795</v>
      </c>
      <c r="U259" s="49"/>
      <c r="V259" s="49" t="s">
        <v>3546</v>
      </c>
      <c r="W259" s="49" t="s">
        <v>3525</v>
      </c>
      <c r="X259" s="49" t="s">
        <v>3526</v>
      </c>
      <c r="Y259" s="49" t="s">
        <v>4415</v>
      </c>
      <c r="Z259" s="49" t="s">
        <v>4416</v>
      </c>
      <c r="AA259" s="49"/>
      <c r="AB259" s="49">
        <v>2007</v>
      </c>
      <c r="AC259" s="49"/>
      <c r="AD259" s="49">
        <v>2011</v>
      </c>
    </row>
    <row r="260" spans="1:30" ht="15" customHeight="1" x14ac:dyDescent="0.25">
      <c r="A260" s="49" t="s">
        <v>3389</v>
      </c>
      <c r="B260" s="49" t="s">
        <v>3388</v>
      </c>
      <c r="C260" s="49" t="s">
        <v>3388</v>
      </c>
      <c r="D260" s="49" t="s">
        <v>3388</v>
      </c>
      <c r="E260" s="49" t="s">
        <v>4417</v>
      </c>
      <c r="F260" s="49"/>
      <c r="G260" s="49" t="s">
        <v>4418</v>
      </c>
      <c r="H260" s="49"/>
      <c r="I260" s="49"/>
      <c r="J260" s="49" t="s">
        <v>4417</v>
      </c>
      <c r="K260" s="49"/>
      <c r="L260" s="49"/>
      <c r="M260" s="49"/>
      <c r="N260" s="49"/>
      <c r="O260" s="49"/>
      <c r="P260" s="49"/>
      <c r="Q260" s="49"/>
      <c r="R260" s="49"/>
      <c r="S260" s="49"/>
      <c r="T260" s="49"/>
      <c r="U260" s="49"/>
      <c r="V260" s="49"/>
      <c r="W260" s="49"/>
      <c r="X260" s="49"/>
      <c r="Y260" s="49"/>
      <c r="Z260" s="49"/>
      <c r="AA260" s="49"/>
      <c r="AB260" s="49"/>
      <c r="AC260" s="49"/>
      <c r="AD260" s="49"/>
    </row>
    <row r="261" spans="1:30" ht="15" customHeight="1" x14ac:dyDescent="0.25">
      <c r="A261" s="49" t="s">
        <v>3462</v>
      </c>
      <c r="B261" s="49" t="s">
        <v>3461</v>
      </c>
      <c r="C261" s="49" t="s">
        <v>3461</v>
      </c>
      <c r="D261" s="49" t="s">
        <v>3461</v>
      </c>
      <c r="E261" s="49" t="s">
        <v>4419</v>
      </c>
      <c r="F261" s="49" t="s">
        <v>4420</v>
      </c>
      <c r="G261" s="49" t="s">
        <v>3584</v>
      </c>
      <c r="H261" s="49" t="s">
        <v>3306</v>
      </c>
      <c r="I261" s="49" t="s">
        <v>3351</v>
      </c>
      <c r="J261" s="49" t="s">
        <v>4419</v>
      </c>
      <c r="K261" s="49">
        <v>2013</v>
      </c>
      <c r="L261" s="49"/>
      <c r="M261" s="49" t="s">
        <v>3565</v>
      </c>
      <c r="N261" s="49" t="s">
        <v>3336</v>
      </c>
      <c r="O261" s="49"/>
      <c r="P261" s="49" t="s">
        <v>3522</v>
      </c>
      <c r="Q261" s="49"/>
      <c r="R261" s="49"/>
      <c r="S261" s="49" t="s">
        <v>3523</v>
      </c>
      <c r="T261" s="49" t="s">
        <v>3535</v>
      </c>
      <c r="U261" s="49" t="s">
        <v>3524</v>
      </c>
      <c r="V261" s="49" t="s">
        <v>3546</v>
      </c>
      <c r="W261" s="49" t="s">
        <v>3525</v>
      </c>
      <c r="X261" s="49" t="s">
        <v>3526</v>
      </c>
      <c r="Y261" s="49" t="s">
        <v>3572</v>
      </c>
      <c r="Z261" s="49" t="s">
        <v>3822</v>
      </c>
      <c r="AA261" s="49"/>
      <c r="AB261" s="49">
        <v>2009</v>
      </c>
      <c r="AC261" s="49"/>
      <c r="AD261" s="49">
        <v>2018</v>
      </c>
    </row>
    <row r="262" spans="1:30" ht="15" customHeight="1" x14ac:dyDescent="0.25">
      <c r="A262" s="49" t="s">
        <v>3437</v>
      </c>
      <c r="B262" s="49" t="s">
        <v>244</v>
      </c>
      <c r="C262" s="49" t="s">
        <v>244</v>
      </c>
      <c r="D262" s="49" t="s">
        <v>4421</v>
      </c>
      <c r="E262" s="49" t="s">
        <v>4422</v>
      </c>
      <c r="F262" s="49" t="s">
        <v>3559</v>
      </c>
      <c r="G262" s="49"/>
      <c r="H262" s="49" t="s">
        <v>3314</v>
      </c>
      <c r="I262" s="49" t="s">
        <v>3386</v>
      </c>
      <c r="J262" s="49" t="s">
        <v>4422</v>
      </c>
      <c r="K262" s="49" t="s">
        <v>3552</v>
      </c>
      <c r="L262" s="49">
        <v>2008</v>
      </c>
      <c r="M262" s="49" t="s">
        <v>3521</v>
      </c>
      <c r="N262" s="49" t="s">
        <v>3336</v>
      </c>
      <c r="O262" s="49"/>
      <c r="P262" s="49" t="s">
        <v>3553</v>
      </c>
      <c r="Q262" s="49"/>
      <c r="R262" s="49"/>
      <c r="S262" s="49" t="s">
        <v>3523</v>
      </c>
      <c r="T262" s="49" t="s">
        <v>3535</v>
      </c>
      <c r="U262" s="49"/>
      <c r="V262" s="49"/>
      <c r="W262" s="49" t="s">
        <v>3525</v>
      </c>
      <c r="X262" s="49">
        <v>2011</v>
      </c>
      <c r="Y262" s="49" t="s">
        <v>3572</v>
      </c>
      <c r="Z262" s="49" t="s">
        <v>3634</v>
      </c>
      <c r="AA262" s="49"/>
      <c r="AB262" s="49">
        <v>2014</v>
      </c>
      <c r="AC262" s="49"/>
      <c r="AD262" s="49"/>
    </row>
    <row r="263" spans="1:30" ht="15" customHeight="1" x14ac:dyDescent="0.25">
      <c r="A263" s="49" t="s">
        <v>383</v>
      </c>
      <c r="B263" s="49" t="s">
        <v>382</v>
      </c>
      <c r="C263" s="49" t="s">
        <v>3488</v>
      </c>
      <c r="D263" s="49" t="s">
        <v>4423</v>
      </c>
      <c r="E263" s="49" t="s">
        <v>4424</v>
      </c>
      <c r="F263" s="49" t="s">
        <v>4425</v>
      </c>
      <c r="G263" s="49" t="s">
        <v>4426</v>
      </c>
      <c r="H263" s="49" t="s">
        <v>3353</v>
      </c>
      <c r="I263" s="49" t="s">
        <v>3349</v>
      </c>
      <c r="J263" s="49" t="s">
        <v>4427</v>
      </c>
      <c r="K263" s="49">
        <v>1990</v>
      </c>
      <c r="L263" s="49"/>
      <c r="M263" s="49" t="s">
        <v>3521</v>
      </c>
      <c r="N263" s="49" t="s">
        <v>3336</v>
      </c>
      <c r="O263" s="49"/>
      <c r="P263" s="49" t="s">
        <v>3522</v>
      </c>
      <c r="Q263" s="49"/>
      <c r="R263" s="49"/>
      <c r="S263" s="49" t="s">
        <v>3673</v>
      </c>
      <c r="T263" s="49" t="s">
        <v>3795</v>
      </c>
      <c r="U263" s="49" t="s">
        <v>3554</v>
      </c>
      <c r="V263" s="49"/>
      <c r="W263" s="49" t="s">
        <v>3525</v>
      </c>
      <c r="X263" s="49">
        <v>2004</v>
      </c>
      <c r="Y263" s="49" t="s">
        <v>4129</v>
      </c>
      <c r="Z263" s="49" t="s">
        <v>3621</v>
      </c>
      <c r="AA263" s="49"/>
      <c r="AB263" s="49"/>
      <c r="AC263" s="49">
        <v>2012</v>
      </c>
      <c r="AD263" s="49">
        <v>2015</v>
      </c>
    </row>
    <row r="264" spans="1:30" ht="15" customHeight="1" x14ac:dyDescent="0.25">
      <c r="A264" s="49" t="s">
        <v>175</v>
      </c>
      <c r="B264" s="49" t="s">
        <v>174</v>
      </c>
      <c r="C264" s="49" t="s">
        <v>174</v>
      </c>
      <c r="D264" s="49" t="s">
        <v>4428</v>
      </c>
      <c r="E264" s="49" t="s">
        <v>4429</v>
      </c>
      <c r="F264" s="49" t="s">
        <v>4430</v>
      </c>
      <c r="G264" s="49" t="s">
        <v>3678</v>
      </c>
      <c r="H264" s="49" t="s">
        <v>3381</v>
      </c>
      <c r="I264" s="49" t="s">
        <v>3386</v>
      </c>
      <c r="J264" s="49" t="s">
        <v>4429</v>
      </c>
      <c r="K264" s="49">
        <v>2015</v>
      </c>
      <c r="L264" s="49"/>
      <c r="M264" s="49" t="s">
        <v>3521</v>
      </c>
      <c r="N264" s="49" t="s">
        <v>3545</v>
      </c>
      <c r="O264" s="49"/>
      <c r="P264" s="49" t="s">
        <v>3553</v>
      </c>
      <c r="Q264" s="49"/>
      <c r="R264" s="49"/>
      <c r="S264" s="49" t="s">
        <v>3523</v>
      </c>
      <c r="T264" s="49" t="s">
        <v>3535</v>
      </c>
      <c r="U264" s="49" t="s">
        <v>3524</v>
      </c>
      <c r="V264" s="49" t="s">
        <v>3536</v>
      </c>
      <c r="W264" s="49" t="s">
        <v>3571</v>
      </c>
      <c r="X264" s="49">
        <v>2011</v>
      </c>
      <c r="Y264" s="49" t="s">
        <v>4351</v>
      </c>
      <c r="Z264" s="49" t="s">
        <v>4431</v>
      </c>
      <c r="AA264" s="49"/>
      <c r="AB264" s="49">
        <v>2007</v>
      </c>
      <c r="AC264" s="49">
        <v>2010</v>
      </c>
      <c r="AD264" s="49">
        <v>2018</v>
      </c>
    </row>
    <row r="265" spans="1:30" ht="15" customHeight="1" x14ac:dyDescent="0.25">
      <c r="A265" s="49" t="s">
        <v>273</v>
      </c>
      <c r="B265" s="49" t="s">
        <v>272</v>
      </c>
      <c r="C265" s="49" t="s">
        <v>272</v>
      </c>
      <c r="D265" s="49" t="s">
        <v>4432</v>
      </c>
      <c r="E265" s="49" t="s">
        <v>4433</v>
      </c>
      <c r="F265" s="49" t="s">
        <v>4434</v>
      </c>
      <c r="G265" s="49" t="s">
        <v>4435</v>
      </c>
      <c r="H265" s="49" t="s">
        <v>3381</v>
      </c>
      <c r="I265" s="49" t="s">
        <v>3349</v>
      </c>
      <c r="J265" s="49" t="s">
        <v>4433</v>
      </c>
      <c r="K265" s="49">
        <v>2010</v>
      </c>
      <c r="L265" s="49"/>
      <c r="M265" s="49" t="s">
        <v>3521</v>
      </c>
      <c r="N265" s="49" t="s">
        <v>3336</v>
      </c>
      <c r="O265" s="49" t="s">
        <v>3534</v>
      </c>
      <c r="P265" s="49" t="s">
        <v>3553</v>
      </c>
      <c r="Q265" s="49"/>
      <c r="R265" s="49"/>
      <c r="S265" s="49" t="s">
        <v>3523</v>
      </c>
      <c r="T265" s="49" t="s">
        <v>3535</v>
      </c>
      <c r="U265" s="49" t="s">
        <v>3524</v>
      </c>
      <c r="V265" s="49" t="s">
        <v>3546</v>
      </c>
      <c r="W265" s="49" t="s">
        <v>3525</v>
      </c>
      <c r="X265" s="49" t="s">
        <v>3526</v>
      </c>
      <c r="Y265" s="49" t="s">
        <v>4089</v>
      </c>
      <c r="Z265" s="49" t="s">
        <v>3698</v>
      </c>
      <c r="AA265" s="49"/>
      <c r="AB265" s="49"/>
      <c r="AC265" s="49">
        <v>1994</v>
      </c>
      <c r="AD265" s="49">
        <v>2018</v>
      </c>
    </row>
    <row r="266" spans="1:30" ht="15" customHeight="1" x14ac:dyDescent="0.25">
      <c r="A266" s="49" t="s">
        <v>345</v>
      </c>
      <c r="B266" s="49" t="s">
        <v>344</v>
      </c>
      <c r="C266" s="49" t="s">
        <v>344</v>
      </c>
      <c r="D266" s="49" t="s">
        <v>4436</v>
      </c>
      <c r="E266" s="49" t="s">
        <v>4437</v>
      </c>
      <c r="F266" s="49" t="s">
        <v>4438</v>
      </c>
      <c r="G266" s="50" t="s">
        <v>4439</v>
      </c>
      <c r="H266" s="49" t="s">
        <v>3381</v>
      </c>
      <c r="I266" s="49" t="s">
        <v>3351</v>
      </c>
      <c r="J266" s="49" t="s">
        <v>4437</v>
      </c>
      <c r="K266" s="49">
        <v>2012</v>
      </c>
      <c r="L266" s="49"/>
      <c r="M266" s="49" t="s">
        <v>3521</v>
      </c>
      <c r="N266" s="49" t="s">
        <v>3705</v>
      </c>
      <c r="O266" s="49"/>
      <c r="P266" s="49" t="s">
        <v>3553</v>
      </c>
      <c r="Q266" s="49"/>
      <c r="R266" s="49"/>
      <c r="S266" s="49" t="s">
        <v>3523</v>
      </c>
      <c r="T266" s="49" t="s">
        <v>3535</v>
      </c>
      <c r="U266" s="49" t="s">
        <v>3524</v>
      </c>
      <c r="V266" s="49" t="s">
        <v>3546</v>
      </c>
      <c r="W266" s="49" t="s">
        <v>3525</v>
      </c>
      <c r="X266" s="49">
        <v>2012</v>
      </c>
      <c r="Y266" s="49" t="s">
        <v>3616</v>
      </c>
      <c r="Z266" s="49" t="s">
        <v>3932</v>
      </c>
      <c r="AA266" s="49"/>
      <c r="AB266" s="49"/>
      <c r="AC266" s="49"/>
      <c r="AD266" s="49">
        <v>2018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328F1-F464-4F76-A262-7F6C6300EFD7}">
  <sheetPr codeName="Sheet4" filterMode="1"/>
  <dimension ref="A1:BN4999"/>
  <sheetViews>
    <sheetView tabSelected="1" workbookViewId="0">
      <selection activeCell="C6" sqref="C6"/>
    </sheetView>
  </sheetViews>
  <sheetFormatPr defaultRowHeight="15.75" x14ac:dyDescent="0.25"/>
  <cols>
    <col min="1" max="1" width="30.625" style="58" customWidth="1"/>
    <col min="2" max="2" width="11.75" style="58" bestFit="1" customWidth="1"/>
    <col min="3" max="3" width="50.625" style="58" customWidth="1"/>
    <col min="4" max="4" width="23.375" style="58" bestFit="1" customWidth="1"/>
    <col min="5" max="66" width="12.5" style="58" bestFit="1" customWidth="1"/>
    <col min="67" max="16384" width="9" style="58"/>
  </cols>
  <sheetData>
    <row r="1" spans="1:66" x14ac:dyDescent="0.25">
      <c r="A1" s="58" t="s">
        <v>431</v>
      </c>
      <c r="B1" s="58" t="s">
        <v>421</v>
      </c>
      <c r="C1" s="58" t="s">
        <v>432</v>
      </c>
      <c r="D1" s="58" t="s">
        <v>433</v>
      </c>
      <c r="E1" s="58">
        <v>1960</v>
      </c>
      <c r="F1" s="58">
        <v>1961</v>
      </c>
      <c r="G1" s="58">
        <v>1962</v>
      </c>
      <c r="H1" s="58">
        <v>1963</v>
      </c>
      <c r="I1" s="58">
        <v>1964</v>
      </c>
      <c r="J1" s="58">
        <v>1965</v>
      </c>
      <c r="K1" s="58">
        <v>1966</v>
      </c>
      <c r="L1" s="58">
        <v>1967</v>
      </c>
      <c r="M1" s="58">
        <v>1968</v>
      </c>
      <c r="N1" s="58">
        <v>1969</v>
      </c>
      <c r="O1" s="58">
        <v>1970</v>
      </c>
      <c r="P1" s="58">
        <v>1971</v>
      </c>
      <c r="Q1" s="58">
        <v>1972</v>
      </c>
      <c r="R1" s="58">
        <v>1973</v>
      </c>
      <c r="S1" s="58">
        <v>1974</v>
      </c>
      <c r="T1" s="58">
        <v>1975</v>
      </c>
      <c r="U1" s="58">
        <v>1976</v>
      </c>
      <c r="V1" s="58">
        <v>1977</v>
      </c>
      <c r="W1" s="58">
        <v>1978</v>
      </c>
      <c r="X1" s="58">
        <v>1979</v>
      </c>
      <c r="Y1" s="58">
        <v>1980</v>
      </c>
      <c r="Z1" s="58">
        <v>1981</v>
      </c>
      <c r="AA1" s="58">
        <v>1982</v>
      </c>
      <c r="AB1" s="58">
        <v>1983</v>
      </c>
      <c r="AC1" s="58">
        <v>1984</v>
      </c>
      <c r="AD1" s="58">
        <v>1985</v>
      </c>
      <c r="AE1" s="58">
        <v>1986</v>
      </c>
      <c r="AF1" s="58">
        <v>1987</v>
      </c>
      <c r="AG1" s="58">
        <v>1988</v>
      </c>
      <c r="AH1" s="58">
        <v>1989</v>
      </c>
      <c r="AI1" s="58">
        <v>1990</v>
      </c>
      <c r="AJ1" s="58">
        <v>1991</v>
      </c>
      <c r="AK1" s="58">
        <v>1992</v>
      </c>
      <c r="AL1" s="58">
        <v>1993</v>
      </c>
      <c r="AM1" s="58">
        <v>1994</v>
      </c>
      <c r="AN1" s="58">
        <v>1995</v>
      </c>
      <c r="AO1" s="58">
        <v>1996</v>
      </c>
      <c r="AP1" s="58">
        <v>1997</v>
      </c>
      <c r="AQ1" s="58">
        <v>1998</v>
      </c>
      <c r="AR1" s="58">
        <v>1999</v>
      </c>
      <c r="AS1" s="58">
        <v>2000</v>
      </c>
      <c r="AT1" s="58">
        <v>2001</v>
      </c>
      <c r="AU1" s="58">
        <v>2002</v>
      </c>
      <c r="AV1" s="58">
        <v>2003</v>
      </c>
      <c r="AW1" s="58">
        <v>2004</v>
      </c>
      <c r="AX1" s="58">
        <v>2005</v>
      </c>
      <c r="AY1" s="58">
        <v>2006</v>
      </c>
      <c r="AZ1" s="58">
        <v>2007</v>
      </c>
      <c r="BA1" s="58">
        <v>2008</v>
      </c>
      <c r="BB1" s="58">
        <v>2009</v>
      </c>
      <c r="BC1" s="58">
        <v>2010</v>
      </c>
      <c r="BD1" s="58">
        <v>2011</v>
      </c>
      <c r="BE1" s="58">
        <v>2012</v>
      </c>
      <c r="BF1" s="58">
        <v>2013</v>
      </c>
      <c r="BG1" s="58">
        <v>2014</v>
      </c>
      <c r="BH1" s="58">
        <v>2015</v>
      </c>
      <c r="BI1" s="58">
        <v>2016</v>
      </c>
      <c r="BJ1" s="58">
        <v>2017</v>
      </c>
      <c r="BK1" s="58">
        <v>2018</v>
      </c>
      <c r="BL1" s="58">
        <v>2019</v>
      </c>
      <c r="BM1" s="58">
        <v>2020</v>
      </c>
      <c r="BN1" s="58">
        <v>2021</v>
      </c>
    </row>
    <row r="2" spans="1:66" x14ac:dyDescent="0.25">
      <c r="A2" s="58" t="s">
        <v>434</v>
      </c>
      <c r="B2" s="58" t="s">
        <v>435</v>
      </c>
      <c r="C2" s="58" t="s">
        <v>536</v>
      </c>
      <c r="D2" s="58" t="s">
        <v>537</v>
      </c>
      <c r="F2" s="58">
        <v>6170422.2000000002</v>
      </c>
      <c r="G2" s="58">
        <v>6168162.2000000002</v>
      </c>
      <c r="H2" s="58">
        <v>6173452.2000000002</v>
      </c>
      <c r="I2" s="58">
        <v>6170802.2000000002</v>
      </c>
      <c r="J2" s="58">
        <v>6168292.2000000002</v>
      </c>
      <c r="K2" s="58">
        <v>6172092.2000000002</v>
      </c>
      <c r="L2" s="58">
        <v>6174062.2000000002</v>
      </c>
      <c r="M2" s="58">
        <v>6178902.2000000002</v>
      </c>
      <c r="N2" s="58">
        <v>6186282.2000000002</v>
      </c>
      <c r="O2" s="58">
        <v>6196872.2000000002</v>
      </c>
      <c r="P2" s="58">
        <v>6212912.2000000002</v>
      </c>
      <c r="Q2" s="58">
        <v>6219282.2000000002</v>
      </c>
      <c r="R2" s="58">
        <v>6220302.2000000002</v>
      </c>
      <c r="S2" s="58">
        <v>6222242.2000000002</v>
      </c>
      <c r="T2" s="58">
        <v>6227082.2000000002</v>
      </c>
      <c r="U2" s="58">
        <v>6230302.2000000002</v>
      </c>
      <c r="V2" s="58">
        <v>6232202.2000000002</v>
      </c>
      <c r="W2" s="58">
        <v>6243972.2000000002</v>
      </c>
      <c r="X2" s="58">
        <v>6240372.2000000002</v>
      </c>
      <c r="Y2" s="58">
        <v>6239652.2000000002</v>
      </c>
      <c r="Z2" s="58">
        <v>6251452.2000000002</v>
      </c>
      <c r="AA2" s="58">
        <v>6253012.2000000002</v>
      </c>
      <c r="AB2" s="58">
        <v>6257792.2000000002</v>
      </c>
      <c r="AC2" s="58">
        <v>6258302.2000000002</v>
      </c>
      <c r="AD2" s="58">
        <v>6300432.2000000002</v>
      </c>
      <c r="AE2" s="58">
        <v>6338572.2000000002</v>
      </c>
      <c r="AF2" s="58">
        <v>6362592.2000000002</v>
      </c>
      <c r="AG2" s="58">
        <v>6398772.2000000002</v>
      </c>
      <c r="AH2" s="58">
        <v>6429932.2000000002</v>
      </c>
      <c r="AI2" s="58">
        <v>6422792.0999999996</v>
      </c>
      <c r="AJ2" s="58">
        <v>6437086.2699999996</v>
      </c>
      <c r="AK2" s="58">
        <v>6464640.4400000004</v>
      </c>
      <c r="AL2" s="58">
        <v>6324814.6100000003</v>
      </c>
      <c r="AM2" s="58">
        <v>6353558.7800000003</v>
      </c>
      <c r="AN2" s="58">
        <v>6380432.9500000002</v>
      </c>
      <c r="AO2" s="58">
        <v>6402907.1200000001</v>
      </c>
      <c r="AP2" s="58">
        <v>6425601.3899999997</v>
      </c>
      <c r="AQ2" s="58">
        <v>6446225.5599999996</v>
      </c>
      <c r="AR2" s="58">
        <v>6477639.7300000004</v>
      </c>
      <c r="AS2" s="58">
        <v>6500933.9000000004</v>
      </c>
      <c r="AT2" s="58">
        <v>6521424.3700000001</v>
      </c>
      <c r="AU2" s="58">
        <v>6541506.8399999999</v>
      </c>
      <c r="AV2" s="58">
        <v>6589093.3099999996</v>
      </c>
      <c r="AW2" s="58">
        <v>6620169.5800000001</v>
      </c>
      <c r="AX2" s="58">
        <v>6646197.25</v>
      </c>
      <c r="AY2" s="58">
        <v>6675292.7199999997</v>
      </c>
      <c r="AZ2" s="58">
        <v>6699446.9900000002</v>
      </c>
      <c r="BA2" s="58">
        <v>6723686.5599999996</v>
      </c>
      <c r="BB2" s="58">
        <v>6763004.8300000001</v>
      </c>
      <c r="BC2" s="58">
        <v>6794743.7999999998</v>
      </c>
      <c r="BD2" s="58">
        <v>6824989.9000000004</v>
      </c>
      <c r="BE2" s="58">
        <v>6441140.3650000002</v>
      </c>
      <c r="BF2" s="58">
        <v>6461235.6500000004</v>
      </c>
      <c r="BG2" s="58">
        <v>6483468.6749999998</v>
      </c>
      <c r="BH2" s="58">
        <v>6498087.9000000004</v>
      </c>
      <c r="BI2" s="58">
        <v>6517235.0250000004</v>
      </c>
      <c r="BJ2" s="58">
        <v>6538552.75</v>
      </c>
      <c r="BK2" s="58">
        <v>6556857.1200000001</v>
      </c>
      <c r="BL2" s="58">
        <v>6560796.6200000001</v>
      </c>
      <c r="BM2" s="58">
        <v>6568777.1200000001</v>
      </c>
    </row>
    <row r="3" spans="1:66" x14ac:dyDescent="0.25">
      <c r="A3" s="58" t="s">
        <v>434</v>
      </c>
      <c r="B3" s="58" t="s">
        <v>435</v>
      </c>
      <c r="C3" s="58" t="s">
        <v>1134</v>
      </c>
      <c r="D3" s="58" t="s">
        <v>1135</v>
      </c>
      <c r="AJ3" s="58">
        <v>65.955268544485605</v>
      </c>
      <c r="AK3" s="58">
        <v>65.942639354198604</v>
      </c>
      <c r="AL3" s="58">
        <v>65.830915608492404</v>
      </c>
      <c r="AM3" s="58">
        <v>65.744095482136501</v>
      </c>
      <c r="AN3" s="58">
        <v>65.602266730122693</v>
      </c>
      <c r="AO3" s="58">
        <v>65.386749362429001</v>
      </c>
      <c r="AP3" s="58">
        <v>65.330018819103501</v>
      </c>
      <c r="AQ3" s="58">
        <v>65.298379156096601</v>
      </c>
      <c r="AR3" s="58">
        <v>65.228917614515794</v>
      </c>
      <c r="AS3" s="58">
        <v>65.506644142774306</v>
      </c>
      <c r="AT3" s="58">
        <v>65.703422660335207</v>
      </c>
      <c r="AU3" s="58">
        <v>65.929760897197397</v>
      </c>
      <c r="AV3" s="58">
        <v>65.907798537145993</v>
      </c>
      <c r="AW3" s="58">
        <v>65.665796123284196</v>
      </c>
      <c r="AX3" s="58">
        <v>65.709356200267095</v>
      </c>
      <c r="AY3" s="58">
        <v>65.119783911199704</v>
      </c>
      <c r="AZ3" s="58">
        <v>64.628490374655996</v>
      </c>
      <c r="BA3" s="58">
        <v>64.034976648313403</v>
      </c>
      <c r="BB3" s="58">
        <v>63.782248702582002</v>
      </c>
      <c r="BC3" s="58">
        <v>63.487422146309001</v>
      </c>
      <c r="BD3" s="58">
        <v>62.888196921654703</v>
      </c>
      <c r="BE3" s="58">
        <v>62.189110189081397</v>
      </c>
      <c r="BF3" s="58">
        <v>61.861973544383098</v>
      </c>
      <c r="BG3" s="58">
        <v>61.271858065218403</v>
      </c>
      <c r="BH3" s="58">
        <v>60.771267300610802</v>
      </c>
      <c r="BI3" s="58">
        <v>60.413904517524301</v>
      </c>
      <c r="BJ3" s="58">
        <v>59.9906956206909</v>
      </c>
      <c r="BK3" s="58">
        <v>59.574720900657397</v>
      </c>
      <c r="BL3" s="58">
        <v>59.253237048041399</v>
      </c>
    </row>
    <row r="4" spans="1:66" x14ac:dyDescent="0.25">
      <c r="A4" s="58" t="s">
        <v>434</v>
      </c>
      <c r="B4" s="58" t="s">
        <v>435</v>
      </c>
      <c r="C4" s="58" t="s">
        <v>2242</v>
      </c>
      <c r="D4" s="58" t="s">
        <v>2243</v>
      </c>
    </row>
    <row r="5" spans="1:66" x14ac:dyDescent="0.25">
      <c r="A5" s="58" t="s">
        <v>434</v>
      </c>
      <c r="B5" s="58" t="s">
        <v>435</v>
      </c>
      <c r="C5" s="58" t="s">
        <v>2892</v>
      </c>
      <c r="D5" s="58" t="s">
        <v>2893</v>
      </c>
      <c r="AJ5" s="58">
        <v>76.903514985452205</v>
      </c>
      <c r="AK5" s="58">
        <v>76.985124112739598</v>
      </c>
      <c r="AL5" s="58">
        <v>77.085135343279006</v>
      </c>
      <c r="AM5" s="58">
        <v>77.118414495646903</v>
      </c>
      <c r="AN5" s="58">
        <v>77.163342368175407</v>
      </c>
      <c r="AO5" s="58">
        <v>76.840344128245505</v>
      </c>
      <c r="AP5" s="58">
        <v>76.9689967359609</v>
      </c>
      <c r="AQ5" s="58">
        <v>77.032370645999507</v>
      </c>
      <c r="AR5" s="58">
        <v>77.033910953383</v>
      </c>
      <c r="AS5" s="58">
        <v>77.111795723510895</v>
      </c>
      <c r="AT5" s="58">
        <v>77.127303187458097</v>
      </c>
      <c r="AU5" s="58">
        <v>77.405893680896696</v>
      </c>
      <c r="AV5" s="58">
        <v>77.528844799536799</v>
      </c>
      <c r="AW5" s="58">
        <v>77.226793418943402</v>
      </c>
      <c r="AX5" s="58">
        <v>77.233598129912096</v>
      </c>
      <c r="AY5" s="58">
        <v>77.077126958584401</v>
      </c>
      <c r="AZ5" s="58">
        <v>76.437897910249603</v>
      </c>
      <c r="BA5" s="58">
        <v>75.808484264357205</v>
      </c>
      <c r="BB5" s="58">
        <v>75.977020797574994</v>
      </c>
      <c r="BC5" s="58">
        <v>75.672871636640593</v>
      </c>
      <c r="BD5" s="58">
        <v>74.981515779389099</v>
      </c>
      <c r="BE5" s="58">
        <v>74.457490846338004</v>
      </c>
      <c r="BF5" s="58">
        <v>73.964490082804602</v>
      </c>
      <c r="BG5" s="58">
        <v>73.491205922758596</v>
      </c>
      <c r="BH5" s="58">
        <v>73.155323426755601</v>
      </c>
      <c r="BI5" s="58">
        <v>72.9396680265707</v>
      </c>
      <c r="BJ5" s="58">
        <v>72.677556091396696</v>
      </c>
      <c r="BK5" s="58">
        <v>72.354150733118004</v>
      </c>
      <c r="BL5" s="58">
        <v>72.284922692042798</v>
      </c>
    </row>
    <row r="6" spans="1:66" x14ac:dyDescent="0.25">
      <c r="A6" s="58" t="s">
        <v>434</v>
      </c>
      <c r="B6" s="58" t="s">
        <v>435</v>
      </c>
      <c r="C6" s="58" t="s">
        <v>3078</v>
      </c>
      <c r="D6" s="58" t="s">
        <v>3079</v>
      </c>
      <c r="AV6" s="58">
        <v>77.617647058823493</v>
      </c>
      <c r="AW6" s="58">
        <v>71.642857142857096</v>
      </c>
      <c r="AX6" s="58">
        <v>66.7708333333333</v>
      </c>
      <c r="AY6" s="58">
        <v>60.0625</v>
      </c>
      <c r="AZ6" s="58">
        <v>54.4375</v>
      </c>
      <c r="BA6" s="58">
        <v>47.7708333333333</v>
      </c>
      <c r="BB6" s="58">
        <v>46.5208333333333</v>
      </c>
      <c r="BC6" s="58">
        <v>43.7291666666667</v>
      </c>
      <c r="BD6" s="58">
        <v>37.3958333333333</v>
      </c>
      <c r="BE6" s="58">
        <v>35.4</v>
      </c>
      <c r="BF6" s="58">
        <v>33.119999999999997</v>
      </c>
      <c r="BG6" s="58">
        <v>32.32</v>
      </c>
      <c r="BH6" s="58">
        <v>32.038461538461497</v>
      </c>
      <c r="BI6" s="58">
        <v>31.576923076923102</v>
      </c>
      <c r="BJ6" s="58">
        <v>29.288461538461501</v>
      </c>
      <c r="BK6" s="58">
        <v>27.826923076923102</v>
      </c>
      <c r="BL6" s="58">
        <v>26.826923076923102</v>
      </c>
    </row>
    <row r="7" spans="1:66" x14ac:dyDescent="0.25">
      <c r="A7" s="58" t="s">
        <v>434</v>
      </c>
      <c r="B7" s="58" t="s">
        <v>435</v>
      </c>
      <c r="C7" s="58" t="s">
        <v>3110</v>
      </c>
      <c r="D7" s="58" t="s">
        <v>3111</v>
      </c>
      <c r="E7" s="58">
        <v>1486120</v>
      </c>
      <c r="F7" s="58">
        <v>1632579</v>
      </c>
      <c r="G7" s="58">
        <v>1736024</v>
      </c>
      <c r="H7" s="58">
        <v>1848866</v>
      </c>
      <c r="I7" s="58">
        <v>2164562</v>
      </c>
      <c r="J7" s="58">
        <v>2175249</v>
      </c>
      <c r="K7" s="58">
        <v>2275639</v>
      </c>
      <c r="L7" s="58">
        <v>2634300</v>
      </c>
      <c r="M7" s="58">
        <v>3160076</v>
      </c>
      <c r="N7" s="58">
        <v>3078754</v>
      </c>
      <c r="O7" s="58">
        <v>2483550</v>
      </c>
      <c r="P7" s="58">
        <v>2361563</v>
      </c>
      <c r="Q7" s="58">
        <v>2629383</v>
      </c>
      <c r="R7" s="58">
        <v>2784223</v>
      </c>
      <c r="S7" s="58">
        <v>2735783</v>
      </c>
      <c r="T7" s="58">
        <v>2488155</v>
      </c>
      <c r="U7" s="58">
        <v>2205189</v>
      </c>
      <c r="V7" s="58">
        <v>2161670</v>
      </c>
      <c r="W7" s="58">
        <v>2125062</v>
      </c>
      <c r="X7" s="58">
        <v>2023112</v>
      </c>
      <c r="Y7" s="58">
        <v>1877834</v>
      </c>
      <c r="Z7" s="58">
        <v>1935700</v>
      </c>
      <c r="AA7" s="58">
        <v>1947710</v>
      </c>
      <c r="AB7" s="58">
        <v>2057719</v>
      </c>
      <c r="AC7" s="58">
        <v>1971750</v>
      </c>
      <c r="AD7" s="58">
        <v>2028395</v>
      </c>
      <c r="AE7" s="58">
        <v>2110890</v>
      </c>
      <c r="AF7" s="58">
        <v>2882453</v>
      </c>
      <c r="AG7" s="58">
        <v>2845612.31</v>
      </c>
      <c r="AH7" s="58">
        <v>2408608.0299999998</v>
      </c>
      <c r="AI7" s="58">
        <v>2461551.2000000002</v>
      </c>
      <c r="AJ7" s="58">
        <v>2230131.75</v>
      </c>
      <c r="AK7" s="58">
        <v>2951750.31</v>
      </c>
      <c r="AL7" s="58">
        <v>3004857.36</v>
      </c>
      <c r="AM7" s="58">
        <v>2753431.08</v>
      </c>
      <c r="AN7" s="58">
        <v>2750471.74</v>
      </c>
      <c r="AO7" s="58">
        <v>2490417.15</v>
      </c>
      <c r="AP7" s="58">
        <v>2681242.83</v>
      </c>
      <c r="AQ7" s="58">
        <v>2828871.37</v>
      </c>
      <c r="AR7" s="58">
        <v>2945802.95</v>
      </c>
      <c r="AS7" s="58">
        <v>3191970.91</v>
      </c>
      <c r="AT7" s="58">
        <v>3252340.56</v>
      </c>
      <c r="AU7" s="58">
        <v>3350561.83</v>
      </c>
      <c r="AV7" s="58">
        <v>3462639.25</v>
      </c>
      <c r="AW7" s="58">
        <v>3649563.25</v>
      </c>
      <c r="AX7" s="58">
        <v>3617389.65</v>
      </c>
      <c r="AY7" s="58">
        <v>3400533.2</v>
      </c>
      <c r="AZ7" s="58">
        <v>3536602.7</v>
      </c>
      <c r="BA7" s="58">
        <v>3396199.35</v>
      </c>
      <c r="BB7" s="58">
        <v>3331922</v>
      </c>
      <c r="BC7" s="58">
        <v>3625420.24</v>
      </c>
      <c r="BD7" s="58">
        <v>3658877.4</v>
      </c>
      <c r="BE7" s="58">
        <v>4005190.52</v>
      </c>
      <c r="BF7" s="58">
        <v>3900040.2</v>
      </c>
      <c r="BG7" s="58">
        <v>4145805.85</v>
      </c>
      <c r="BH7" s="58">
        <v>4266614.1900000004</v>
      </c>
      <c r="BI7" s="58">
        <v>4425209.5199999996</v>
      </c>
      <c r="BJ7" s="58">
        <v>4457929.6399999997</v>
      </c>
      <c r="BK7" s="58">
        <v>4383843.13</v>
      </c>
      <c r="BL7" s="58">
        <v>4472768.9800000004</v>
      </c>
      <c r="BM7" s="58">
        <v>4483893.95</v>
      </c>
    </row>
    <row r="8" spans="1:66" x14ac:dyDescent="0.25">
      <c r="A8" s="58" t="s">
        <v>3296</v>
      </c>
      <c r="B8" s="58" t="s">
        <v>3297</v>
      </c>
      <c r="C8" s="58" t="s">
        <v>536</v>
      </c>
      <c r="D8" s="58" t="s">
        <v>537</v>
      </c>
      <c r="F8" s="58">
        <v>2980464.1</v>
      </c>
      <c r="G8" s="58">
        <v>2990979</v>
      </c>
      <c r="H8" s="58">
        <v>3014148.1</v>
      </c>
      <c r="I8" s="58">
        <v>3025739.7</v>
      </c>
      <c r="J8" s="58">
        <v>3049810.3</v>
      </c>
      <c r="K8" s="58">
        <v>3048154</v>
      </c>
      <c r="L8" s="58">
        <v>3045507.7</v>
      </c>
      <c r="M8" s="58">
        <v>3054558.5</v>
      </c>
      <c r="N8" s="58">
        <v>3110989.3</v>
      </c>
      <c r="O8" s="58">
        <v>3074023.7</v>
      </c>
      <c r="P8" s="58">
        <v>3059294.6</v>
      </c>
      <c r="Q8" s="58">
        <v>3017509</v>
      </c>
      <c r="R8" s="58">
        <v>3068959</v>
      </c>
      <c r="S8" s="58">
        <v>3022499</v>
      </c>
      <c r="T8" s="58">
        <v>3018319</v>
      </c>
      <c r="U8" s="58">
        <v>3024829</v>
      </c>
      <c r="V8" s="58">
        <v>2982019</v>
      </c>
      <c r="W8" s="58">
        <v>2971159</v>
      </c>
      <c r="X8" s="58">
        <v>2969669</v>
      </c>
      <c r="Y8" s="58">
        <v>3000769</v>
      </c>
      <c r="Z8" s="58">
        <v>2966799</v>
      </c>
      <c r="AA8" s="58">
        <v>2984879</v>
      </c>
      <c r="AB8" s="58">
        <v>2996539</v>
      </c>
      <c r="AC8" s="58">
        <v>3039479</v>
      </c>
      <c r="AD8" s="58">
        <v>3068689</v>
      </c>
      <c r="AE8" s="58">
        <v>3127829</v>
      </c>
      <c r="AF8" s="58">
        <v>3130249</v>
      </c>
      <c r="AG8" s="58">
        <v>3147209</v>
      </c>
      <c r="AH8" s="58">
        <v>3153819</v>
      </c>
      <c r="AI8" s="58">
        <v>3177529</v>
      </c>
      <c r="AJ8" s="58">
        <v>3197588.62</v>
      </c>
      <c r="AK8" s="58">
        <v>3216582.84</v>
      </c>
      <c r="AL8" s="58">
        <v>3236905.31</v>
      </c>
      <c r="AM8" s="58">
        <v>3264772.58</v>
      </c>
      <c r="AN8" s="58">
        <v>3282404.3</v>
      </c>
      <c r="AO8" s="58">
        <v>3302746.02</v>
      </c>
      <c r="AP8" s="58">
        <v>3322667.74</v>
      </c>
      <c r="AQ8" s="58">
        <v>3322476.06</v>
      </c>
      <c r="AR8" s="58">
        <v>3341207.43</v>
      </c>
      <c r="AS8" s="58">
        <v>3349638.8</v>
      </c>
      <c r="AT8" s="58">
        <v>3379264.38</v>
      </c>
      <c r="AU8" s="58">
        <v>3387460.36</v>
      </c>
      <c r="AV8" s="58">
        <v>3411856.64</v>
      </c>
      <c r="AW8" s="58">
        <v>3406127.62</v>
      </c>
      <c r="AX8" s="58">
        <v>3467992.2</v>
      </c>
      <c r="AY8" s="58">
        <v>3467258.18</v>
      </c>
      <c r="AZ8" s="58">
        <v>3480553.96</v>
      </c>
      <c r="BA8" s="58">
        <v>3504651.44</v>
      </c>
      <c r="BB8" s="58">
        <v>3515615.22</v>
      </c>
      <c r="BC8" s="58">
        <v>3531402.7</v>
      </c>
      <c r="BD8" s="58">
        <v>3537430.1</v>
      </c>
      <c r="BE8" s="58">
        <v>3552415.2</v>
      </c>
      <c r="BF8" s="58">
        <v>3572750.1</v>
      </c>
      <c r="BG8" s="58">
        <v>3574968.5</v>
      </c>
      <c r="BH8" s="58">
        <v>3577363.4</v>
      </c>
      <c r="BI8" s="58">
        <v>3586105.2209999999</v>
      </c>
      <c r="BJ8" s="58">
        <v>3589797</v>
      </c>
      <c r="BK8" s="58">
        <v>3591824.6</v>
      </c>
      <c r="BL8" s="58">
        <v>3593420.6</v>
      </c>
      <c r="BM8" s="58">
        <v>3595031</v>
      </c>
    </row>
    <row r="9" spans="1:66" x14ac:dyDescent="0.25">
      <c r="A9" s="58" t="s">
        <v>3296</v>
      </c>
      <c r="B9" s="58" t="s">
        <v>3297</v>
      </c>
      <c r="C9" s="58" t="s">
        <v>1134</v>
      </c>
      <c r="D9" s="58" t="s">
        <v>1135</v>
      </c>
      <c r="AJ9" s="58">
        <v>59.196807954320199</v>
      </c>
      <c r="AK9" s="58">
        <v>59.086636661840799</v>
      </c>
      <c r="AL9" s="58">
        <v>59.025548838072503</v>
      </c>
      <c r="AM9" s="58">
        <v>58.8853478742761</v>
      </c>
      <c r="AN9" s="58">
        <v>58.681002149795297</v>
      </c>
      <c r="AO9" s="58">
        <v>58.372990171673898</v>
      </c>
      <c r="AP9" s="58">
        <v>58.029929144008698</v>
      </c>
      <c r="AQ9" s="58">
        <v>57.665815243008801</v>
      </c>
      <c r="AR9" s="58">
        <v>57.335799267809897</v>
      </c>
      <c r="AS9" s="58">
        <v>56.938858492152598</v>
      </c>
      <c r="AT9" s="58">
        <v>56.391178780480502</v>
      </c>
      <c r="AU9" s="58">
        <v>55.636870617536097</v>
      </c>
      <c r="AV9" s="58">
        <v>55.004554443942901</v>
      </c>
      <c r="AW9" s="58">
        <v>54.298739683572101</v>
      </c>
      <c r="AX9" s="58">
        <v>53.654338836889302</v>
      </c>
      <c r="AY9" s="58">
        <v>53.012596203518498</v>
      </c>
      <c r="AZ9" s="58">
        <v>52.2344559137685</v>
      </c>
      <c r="BA9" s="58">
        <v>51.354708982217403</v>
      </c>
      <c r="BB9" s="58">
        <v>50.465327216010799</v>
      </c>
      <c r="BC9" s="58">
        <v>49.486805680511303</v>
      </c>
      <c r="BD9" s="58">
        <v>48.539126025744501</v>
      </c>
      <c r="BE9" s="58">
        <v>47.434623216996201</v>
      </c>
      <c r="BF9" s="58">
        <v>46.364928813475103</v>
      </c>
      <c r="BG9" s="58">
        <v>45.034266475887698</v>
      </c>
      <c r="BH9" s="58">
        <v>43.850315159336297</v>
      </c>
      <c r="BI9" s="58">
        <v>43.473682713560002</v>
      </c>
      <c r="BJ9" s="58">
        <v>42.785856250002098</v>
      </c>
      <c r="BK9" s="58">
        <v>42.159008443876701</v>
      </c>
      <c r="BL9" s="58">
        <v>41.537121952273303</v>
      </c>
    </row>
    <row r="10" spans="1:66" x14ac:dyDescent="0.25">
      <c r="A10" s="58" t="s">
        <v>3296</v>
      </c>
      <c r="B10" s="58" t="s">
        <v>3297</v>
      </c>
      <c r="C10" s="58" t="s">
        <v>2242</v>
      </c>
      <c r="D10" s="58" t="s">
        <v>2243</v>
      </c>
    </row>
    <row r="11" spans="1:66" x14ac:dyDescent="0.25">
      <c r="A11" s="58" t="s">
        <v>3296</v>
      </c>
      <c r="B11" s="58" t="s">
        <v>3297</v>
      </c>
      <c r="C11" s="58" t="s">
        <v>2892</v>
      </c>
      <c r="D11" s="58" t="s">
        <v>2893</v>
      </c>
      <c r="AJ11" s="58">
        <v>88.767321081344306</v>
      </c>
      <c r="AK11" s="58">
        <v>88.728050825198295</v>
      </c>
      <c r="AL11" s="58">
        <v>88.830871658141007</v>
      </c>
      <c r="AM11" s="58">
        <v>88.832300969630296</v>
      </c>
      <c r="AN11" s="58">
        <v>88.601080968425705</v>
      </c>
      <c r="AO11" s="58">
        <v>88.4165083413166</v>
      </c>
      <c r="AP11" s="58">
        <v>88.2415840431444</v>
      </c>
      <c r="AQ11" s="58">
        <v>88.378939126159693</v>
      </c>
      <c r="AR11" s="58">
        <v>88.087952940997994</v>
      </c>
      <c r="AS11" s="58">
        <v>87.505023291724896</v>
      </c>
      <c r="AT11" s="58">
        <v>87.520979580586001</v>
      </c>
      <c r="AU11" s="58">
        <v>87.441092948801398</v>
      </c>
      <c r="AV11" s="58">
        <v>86.897497235111999</v>
      </c>
      <c r="AW11" s="58">
        <v>86.204433938982604</v>
      </c>
      <c r="AX11" s="58">
        <v>85.753814048363907</v>
      </c>
      <c r="AY11" s="58">
        <v>85.408508323634194</v>
      </c>
      <c r="AZ11" s="58">
        <v>85.093521820040607</v>
      </c>
      <c r="BA11" s="58">
        <v>84.506514244613399</v>
      </c>
      <c r="BB11" s="58">
        <v>84.337601577633194</v>
      </c>
      <c r="BC11" s="58">
        <v>83.302170134874999</v>
      </c>
      <c r="BD11" s="58">
        <v>82.244747343802999</v>
      </c>
      <c r="BE11" s="58">
        <v>81.930727058920795</v>
      </c>
      <c r="BF11" s="58">
        <v>82.018318937517705</v>
      </c>
      <c r="BG11" s="58">
        <v>81.726024209007207</v>
      </c>
      <c r="BH11" s="58">
        <v>81.944410397920905</v>
      </c>
      <c r="BI11" s="58">
        <v>81.890015493465995</v>
      </c>
      <c r="BJ11" s="58">
        <v>81.087906053191205</v>
      </c>
      <c r="BK11" s="58">
        <v>80.467099126581502</v>
      </c>
      <c r="BL11" s="58">
        <v>79.941108539787095</v>
      </c>
    </row>
    <row r="12" spans="1:66" x14ac:dyDescent="0.25">
      <c r="A12" s="58" t="s">
        <v>3296</v>
      </c>
      <c r="B12" s="58" t="s">
        <v>3297</v>
      </c>
      <c r="C12" s="58" t="s">
        <v>3078</v>
      </c>
      <c r="D12" s="58" t="s">
        <v>3079</v>
      </c>
      <c r="AV12" s="58">
        <v>45.4</v>
      </c>
      <c r="AW12" s="58">
        <v>43.8</v>
      </c>
      <c r="AX12" s="58">
        <v>59.524999999999999</v>
      </c>
      <c r="AY12" s="58">
        <v>59.8333333333333</v>
      </c>
      <c r="AZ12" s="58">
        <v>55.8333333333333</v>
      </c>
      <c r="BA12" s="58">
        <v>54.952380952380899</v>
      </c>
      <c r="BB12" s="58">
        <v>50.809523809523803</v>
      </c>
      <c r="BC12" s="58">
        <v>49.809523809523803</v>
      </c>
      <c r="BD12" s="58">
        <v>37.619047619047599</v>
      </c>
      <c r="BE12" s="58">
        <v>35.761904761904802</v>
      </c>
      <c r="BF12" s="58">
        <v>29.3318181818182</v>
      </c>
      <c r="BG12" s="58">
        <v>25.4227272727273</v>
      </c>
      <c r="BH12" s="58">
        <v>25.1727272727273</v>
      </c>
      <c r="BI12" s="58">
        <v>24.2</v>
      </c>
      <c r="BJ12" s="58">
        <v>17.904545454545499</v>
      </c>
      <c r="BK12" s="58">
        <v>17.7454545454545</v>
      </c>
      <c r="BL12" s="58">
        <v>15.259090909090901</v>
      </c>
    </row>
    <row r="13" spans="1:66" x14ac:dyDescent="0.25">
      <c r="A13" s="58" t="s">
        <v>3296</v>
      </c>
      <c r="B13" s="58" t="s">
        <v>3297</v>
      </c>
      <c r="C13" s="58" t="s">
        <v>3110</v>
      </c>
      <c r="D13" s="58" t="s">
        <v>3111</v>
      </c>
      <c r="E13" s="58">
        <v>490510</v>
      </c>
      <c r="F13" s="58">
        <v>516010</v>
      </c>
      <c r="G13" s="58">
        <v>563130</v>
      </c>
      <c r="H13" s="58">
        <v>585050</v>
      </c>
      <c r="I13" s="58">
        <v>649470</v>
      </c>
      <c r="J13" s="58">
        <v>683780</v>
      </c>
      <c r="K13" s="58">
        <v>743500</v>
      </c>
      <c r="L13" s="58">
        <v>794096</v>
      </c>
      <c r="M13" s="58">
        <v>785606</v>
      </c>
      <c r="N13" s="58">
        <v>854431</v>
      </c>
      <c r="O13" s="58">
        <v>965445</v>
      </c>
      <c r="P13" s="58">
        <v>1137494</v>
      </c>
      <c r="Q13" s="58">
        <v>1205714</v>
      </c>
      <c r="R13" s="58">
        <v>1202019</v>
      </c>
      <c r="S13" s="58">
        <v>1242038</v>
      </c>
      <c r="T13" s="58">
        <v>1280159</v>
      </c>
      <c r="U13" s="58">
        <v>1267715</v>
      </c>
      <c r="V13" s="58">
        <v>1300543</v>
      </c>
      <c r="W13" s="58">
        <v>1313224</v>
      </c>
      <c r="X13" s="58">
        <v>1302736</v>
      </c>
      <c r="Y13" s="58">
        <v>1283409</v>
      </c>
      <c r="Z13" s="58">
        <v>1320095</v>
      </c>
      <c r="AA13" s="58">
        <v>1310400</v>
      </c>
      <c r="AB13" s="58">
        <v>1374979</v>
      </c>
      <c r="AC13" s="58">
        <v>1347215</v>
      </c>
      <c r="AD13" s="58">
        <v>1366119</v>
      </c>
      <c r="AE13" s="58">
        <v>1482119</v>
      </c>
      <c r="AF13" s="58">
        <v>1558305</v>
      </c>
      <c r="AG13" s="58">
        <v>1535925</v>
      </c>
      <c r="AH13" s="58">
        <v>1631167</v>
      </c>
      <c r="AI13" s="58">
        <v>1690833.04</v>
      </c>
      <c r="AJ13" s="58">
        <v>1613000.1</v>
      </c>
      <c r="AK13" s="58">
        <v>1786325</v>
      </c>
      <c r="AL13" s="58">
        <v>1691018</v>
      </c>
      <c r="AM13" s="58">
        <v>1654296</v>
      </c>
      <c r="AN13" s="58">
        <v>1880895</v>
      </c>
      <c r="AO13" s="58">
        <v>2089086</v>
      </c>
      <c r="AP13" s="58">
        <v>2140284</v>
      </c>
      <c r="AQ13" s="58">
        <v>2168607</v>
      </c>
      <c r="AR13" s="58">
        <v>2280505</v>
      </c>
      <c r="AS13" s="58">
        <v>2280073</v>
      </c>
      <c r="AT13" s="58">
        <v>2322833</v>
      </c>
      <c r="AU13" s="58">
        <v>2270837</v>
      </c>
      <c r="AV13" s="58">
        <v>2467599</v>
      </c>
      <c r="AW13" s="58">
        <v>2548699.4</v>
      </c>
      <c r="AX13" s="58">
        <v>2605958.89</v>
      </c>
      <c r="AY13" s="58">
        <v>2485635.9900000002</v>
      </c>
      <c r="AZ13" s="58">
        <v>2486852.0099999998</v>
      </c>
      <c r="BA13" s="58">
        <v>2691883.14</v>
      </c>
      <c r="BB13" s="58">
        <v>2782075</v>
      </c>
      <c r="BC13" s="58">
        <v>2953331.24</v>
      </c>
      <c r="BD13" s="58">
        <v>3234065.77</v>
      </c>
      <c r="BE13" s="58">
        <v>3401561.09</v>
      </c>
      <c r="BF13" s="58">
        <v>3494401.89</v>
      </c>
      <c r="BG13" s="58">
        <v>3585503.54</v>
      </c>
      <c r="BH13" s="58">
        <v>3534616</v>
      </c>
      <c r="BI13" s="58">
        <v>3852438.95</v>
      </c>
      <c r="BJ13" s="58">
        <v>4499436.83</v>
      </c>
      <c r="BK13" s="58">
        <v>4620697.5999999996</v>
      </c>
      <c r="BL13" s="58">
        <v>4383118.07</v>
      </c>
      <c r="BM13" s="58">
        <v>4206181.75</v>
      </c>
    </row>
    <row r="14" spans="1:66" x14ac:dyDescent="0.25">
      <c r="A14" s="58" t="s">
        <v>3298</v>
      </c>
      <c r="B14" s="58" t="s">
        <v>3299</v>
      </c>
      <c r="C14" s="58" t="s">
        <v>536</v>
      </c>
      <c r="D14" s="58" t="s">
        <v>537</v>
      </c>
      <c r="F14" s="58">
        <v>4216990</v>
      </c>
      <c r="G14" s="58">
        <v>4217160</v>
      </c>
      <c r="H14" s="58">
        <v>4220480</v>
      </c>
      <c r="I14" s="58">
        <v>4221970</v>
      </c>
      <c r="J14" s="58">
        <v>4225300</v>
      </c>
      <c r="K14" s="58">
        <v>4226380</v>
      </c>
      <c r="L14" s="58">
        <v>4233570</v>
      </c>
      <c r="M14" s="58">
        <v>4237700</v>
      </c>
      <c r="N14" s="58">
        <v>4245440</v>
      </c>
      <c r="O14" s="58">
        <v>4254160</v>
      </c>
      <c r="P14" s="58">
        <v>4272140</v>
      </c>
      <c r="Q14" s="58">
        <v>4287570</v>
      </c>
      <c r="R14" s="58">
        <v>4287130</v>
      </c>
      <c r="S14" s="58">
        <v>4294480</v>
      </c>
      <c r="T14" s="58">
        <v>4291610</v>
      </c>
      <c r="U14" s="58">
        <v>4301170</v>
      </c>
      <c r="V14" s="58">
        <v>4304200</v>
      </c>
      <c r="W14" s="58">
        <v>4310200</v>
      </c>
      <c r="X14" s="58">
        <v>4311890</v>
      </c>
      <c r="Y14" s="58">
        <v>4322830</v>
      </c>
      <c r="Z14" s="58">
        <v>4281366</v>
      </c>
      <c r="AA14" s="58">
        <v>4284893.4000000004</v>
      </c>
      <c r="AB14" s="58">
        <v>4291487.4000000004</v>
      </c>
      <c r="AC14" s="58">
        <v>4347773.5999999996</v>
      </c>
      <c r="AD14" s="58">
        <v>4415818</v>
      </c>
      <c r="AE14" s="58">
        <v>4495358</v>
      </c>
      <c r="AF14" s="58">
        <v>4571100</v>
      </c>
      <c r="AG14" s="58">
        <v>4653310</v>
      </c>
      <c r="AH14" s="58">
        <v>4722838</v>
      </c>
      <c r="AI14" s="58">
        <v>4778872</v>
      </c>
      <c r="AJ14" s="58">
        <v>4785734</v>
      </c>
      <c r="AK14" s="58">
        <v>4807689.8</v>
      </c>
      <c r="AL14" s="58">
        <v>4913161.8</v>
      </c>
      <c r="AM14" s="58">
        <v>5002776.5999999996</v>
      </c>
      <c r="AN14" s="58">
        <v>5088830</v>
      </c>
      <c r="AO14" s="58">
        <v>5169974.5999999996</v>
      </c>
      <c r="AP14" s="58">
        <v>5239499.2</v>
      </c>
      <c r="AQ14" s="58">
        <v>5324556.2</v>
      </c>
      <c r="AR14" s="58">
        <v>5396525</v>
      </c>
      <c r="AS14" s="58">
        <v>5396622</v>
      </c>
      <c r="AT14" s="58">
        <v>5401351</v>
      </c>
      <c r="AU14" s="58">
        <v>5413643</v>
      </c>
      <c r="AV14" s="58">
        <v>5438038</v>
      </c>
      <c r="AW14" s="58">
        <v>5445302</v>
      </c>
      <c r="AX14" s="58">
        <v>5458841</v>
      </c>
      <c r="AY14" s="58">
        <v>5461424.5</v>
      </c>
      <c r="AZ14" s="58">
        <v>5467614</v>
      </c>
      <c r="BA14" s="58">
        <v>5459316</v>
      </c>
      <c r="BB14" s="58">
        <v>5459535.5999999996</v>
      </c>
      <c r="BC14" s="58">
        <v>5465365</v>
      </c>
      <c r="BD14" s="58">
        <v>5467053</v>
      </c>
      <c r="BE14" s="58">
        <v>4779721.2</v>
      </c>
      <c r="BF14" s="58">
        <v>4786024.3499999996</v>
      </c>
      <c r="BG14" s="58">
        <v>4785555.5</v>
      </c>
      <c r="BH14" s="58">
        <v>4790277.7709999997</v>
      </c>
      <c r="BI14" s="58">
        <v>4798429.2539999997</v>
      </c>
      <c r="BJ14" s="58">
        <v>4804428.8590000002</v>
      </c>
      <c r="BK14" s="58">
        <v>4802538.0109999999</v>
      </c>
      <c r="BL14" s="58">
        <v>4794529.8090000004</v>
      </c>
      <c r="BM14" s="58">
        <v>4802615.0389999999</v>
      </c>
    </row>
    <row r="15" spans="1:66" x14ac:dyDescent="0.25">
      <c r="A15" s="58" t="s">
        <v>3298</v>
      </c>
      <c r="B15" s="58" t="s">
        <v>3299</v>
      </c>
      <c r="C15" s="58" t="s">
        <v>1134</v>
      </c>
      <c r="D15" s="58" t="s">
        <v>1135</v>
      </c>
      <c r="AJ15" s="58">
        <v>34.261605651792699</v>
      </c>
      <c r="AK15" s="58">
        <v>34.674577163986903</v>
      </c>
      <c r="AL15" s="58">
        <v>33.844467814086698</v>
      </c>
      <c r="AM15" s="58">
        <v>33.6148873362852</v>
      </c>
      <c r="AN15" s="58">
        <v>32.686513953033597</v>
      </c>
      <c r="AO15" s="58">
        <v>32.025316674958297</v>
      </c>
      <c r="AP15" s="58">
        <v>31.370945714428199</v>
      </c>
      <c r="AQ15" s="58">
        <v>30.633345804764701</v>
      </c>
      <c r="AR15" s="58">
        <v>30.044876475160699</v>
      </c>
      <c r="AS15" s="58">
        <v>30.2882687957709</v>
      </c>
      <c r="AT15" s="58">
        <v>29.4859238061997</v>
      </c>
      <c r="AU15" s="58">
        <v>28.693388453314899</v>
      </c>
      <c r="AV15" s="58">
        <v>28.665036104905202</v>
      </c>
      <c r="AW15" s="58">
        <v>28.6424125470304</v>
      </c>
      <c r="AX15" s="58">
        <v>27.675792258152399</v>
      </c>
      <c r="AY15" s="58">
        <v>26.839165236118902</v>
      </c>
      <c r="AZ15" s="58">
        <v>26.254170072995699</v>
      </c>
      <c r="BA15" s="58">
        <v>25.4055182344506</v>
      </c>
      <c r="BB15" s="58">
        <v>24.2807011099048</v>
      </c>
      <c r="BC15" s="58">
        <v>23.116911245629701</v>
      </c>
      <c r="BD15" s="58">
        <v>22.717904437989699</v>
      </c>
      <c r="BE15" s="58">
        <v>21.8448271347069</v>
      </c>
      <c r="BF15" s="58">
        <v>21.690171371107301</v>
      </c>
      <c r="BG15" s="58">
        <v>21.464857403146599</v>
      </c>
      <c r="BH15" s="58">
        <v>20.829067684580298</v>
      </c>
      <c r="BI15" s="58">
        <v>20.315232131353</v>
      </c>
      <c r="BJ15" s="58">
        <v>19.741403595755202</v>
      </c>
      <c r="BK15" s="58">
        <v>18.602307564482999</v>
      </c>
      <c r="BL15" s="58">
        <v>17.9765657861157</v>
      </c>
    </row>
    <row r="16" spans="1:66" x14ac:dyDescent="0.25">
      <c r="A16" s="58" t="s">
        <v>3298</v>
      </c>
      <c r="B16" s="58" t="s">
        <v>3299</v>
      </c>
      <c r="C16" s="58" t="s">
        <v>2242</v>
      </c>
      <c r="D16" s="58" t="s">
        <v>2243</v>
      </c>
    </row>
    <row r="17" spans="1:65" x14ac:dyDescent="0.25">
      <c r="A17" s="58" t="s">
        <v>3298</v>
      </c>
      <c r="B17" s="58" t="s">
        <v>3299</v>
      </c>
      <c r="C17" s="58" t="s">
        <v>2892</v>
      </c>
      <c r="D17" s="58" t="s">
        <v>2893</v>
      </c>
      <c r="AJ17" s="58">
        <v>41.746835096662402</v>
      </c>
      <c r="AK17" s="58">
        <v>42.2701047925989</v>
      </c>
      <c r="AL17" s="58">
        <v>42.1840482949953</v>
      </c>
      <c r="AM17" s="58">
        <v>41.939817709826301</v>
      </c>
      <c r="AN17" s="58">
        <v>41.361306028589098</v>
      </c>
      <c r="AO17" s="58">
        <v>40.8536236892906</v>
      </c>
      <c r="AP17" s="58">
        <v>40.391010786589298</v>
      </c>
      <c r="AQ17" s="58">
        <v>40.212667117423997</v>
      </c>
      <c r="AR17" s="58">
        <v>39.988661156104499</v>
      </c>
      <c r="AS17" s="58">
        <v>40.237700508803201</v>
      </c>
      <c r="AT17" s="58">
        <v>39.682820603813497</v>
      </c>
      <c r="AU17" s="58">
        <v>39.794434261104598</v>
      </c>
      <c r="AV17" s="58">
        <v>40.055641620917498</v>
      </c>
      <c r="AW17" s="58">
        <v>40.093256228675898</v>
      </c>
      <c r="AX17" s="58">
        <v>38.679651647579902</v>
      </c>
      <c r="AY17" s="58">
        <v>37.016838974537599</v>
      </c>
      <c r="AZ17" s="58">
        <v>37.295105856402799</v>
      </c>
      <c r="BA17" s="58">
        <v>36.001346829328199</v>
      </c>
      <c r="BB17" s="58">
        <v>35.499755402871898</v>
      </c>
      <c r="BC17" s="58">
        <v>34.442907148835602</v>
      </c>
      <c r="BD17" s="58">
        <v>34.1922204924333</v>
      </c>
      <c r="BE17" s="58">
        <v>33.211472056071202</v>
      </c>
      <c r="BF17" s="58">
        <v>33.1074408630489</v>
      </c>
      <c r="BG17" s="58">
        <v>32.970463875635303</v>
      </c>
      <c r="BH17" s="58">
        <v>32.2962608970467</v>
      </c>
      <c r="BI17" s="58">
        <v>30.401589281501099</v>
      </c>
      <c r="BJ17" s="58">
        <v>30.6475422097724</v>
      </c>
      <c r="BK17" s="58">
        <v>30.4618708461973</v>
      </c>
      <c r="BL17" s="58">
        <v>30.120954661147501</v>
      </c>
    </row>
    <row r="18" spans="1:65" x14ac:dyDescent="0.25">
      <c r="A18" s="58" t="s">
        <v>3298</v>
      </c>
      <c r="B18" s="58" t="s">
        <v>3299</v>
      </c>
      <c r="C18" s="58" t="s">
        <v>3078</v>
      </c>
      <c r="D18" s="58" t="s">
        <v>3079</v>
      </c>
      <c r="AV18" s="58">
        <v>47.561538461538497</v>
      </c>
      <c r="AW18" s="58">
        <v>42.237499999999997</v>
      </c>
      <c r="AX18" s="58">
        <v>39.716666666666697</v>
      </c>
      <c r="AY18" s="58">
        <v>38.488888888888901</v>
      </c>
      <c r="AZ18" s="58">
        <v>32.17</v>
      </c>
      <c r="BA18" s="58">
        <v>22.27</v>
      </c>
      <c r="BB18" s="58">
        <v>21.614999999999998</v>
      </c>
      <c r="BC18" s="58">
        <v>21.64</v>
      </c>
      <c r="BD18" s="58">
        <v>21.085000000000001</v>
      </c>
      <c r="BE18" s="58">
        <v>21.842857142857099</v>
      </c>
      <c r="BF18" s="58">
        <v>20.604761904761901</v>
      </c>
      <c r="BG18" s="58">
        <v>19.6095238095238</v>
      </c>
      <c r="BH18" s="58">
        <v>22.2</v>
      </c>
      <c r="BI18" s="58">
        <v>23.309090909090902</v>
      </c>
      <c r="BJ18" s="58">
        <v>21.559090909090902</v>
      </c>
      <c r="BK18" s="58">
        <v>20.6727272727273</v>
      </c>
      <c r="BL18" s="58">
        <v>19.654545454545499</v>
      </c>
    </row>
    <row r="19" spans="1:65" x14ac:dyDescent="0.25">
      <c r="A19" s="58" t="s">
        <v>3298</v>
      </c>
      <c r="B19" s="58" t="s">
        <v>3299</v>
      </c>
      <c r="C19" s="58" t="s">
        <v>3110</v>
      </c>
      <c r="D19" s="58" t="s">
        <v>3111</v>
      </c>
      <c r="E19" s="58">
        <v>479480</v>
      </c>
      <c r="F19" s="58">
        <v>510298</v>
      </c>
      <c r="G19" s="58">
        <v>536670</v>
      </c>
      <c r="H19" s="58">
        <v>547412</v>
      </c>
      <c r="I19" s="58">
        <v>600475</v>
      </c>
      <c r="J19" s="58">
        <v>598028</v>
      </c>
      <c r="K19" s="58">
        <v>700226</v>
      </c>
      <c r="L19" s="58">
        <v>646034</v>
      </c>
      <c r="M19" s="58">
        <v>620421</v>
      </c>
      <c r="N19" s="58">
        <v>640537</v>
      </c>
      <c r="O19" s="58">
        <v>693688</v>
      </c>
      <c r="P19" s="58">
        <v>711866</v>
      </c>
      <c r="Q19" s="58">
        <v>761307</v>
      </c>
      <c r="R19" s="58">
        <v>931557</v>
      </c>
      <c r="S19" s="58">
        <v>909838</v>
      </c>
      <c r="T19" s="58">
        <v>875647</v>
      </c>
      <c r="U19" s="58">
        <v>948255</v>
      </c>
      <c r="V19" s="58">
        <v>921432</v>
      </c>
      <c r="W19" s="58">
        <v>928623.9</v>
      </c>
      <c r="X19" s="58">
        <v>959106.8</v>
      </c>
      <c r="Y19" s="58">
        <v>1010701.1</v>
      </c>
      <c r="Z19" s="58">
        <v>1064491.08</v>
      </c>
      <c r="AA19" s="58">
        <v>1062279.6399999999</v>
      </c>
      <c r="AB19" s="58">
        <v>1210191.24</v>
      </c>
      <c r="AC19" s="58">
        <v>1234053.8799999999</v>
      </c>
      <c r="AD19" s="58">
        <v>1325988.99</v>
      </c>
      <c r="AE19" s="58">
        <v>1474114.55</v>
      </c>
      <c r="AF19" s="58">
        <v>1481874.05</v>
      </c>
      <c r="AG19" s="58">
        <v>1642974.65</v>
      </c>
      <c r="AH19" s="58">
        <v>1564021.32</v>
      </c>
      <c r="AI19" s="58">
        <v>1611565.06</v>
      </c>
      <c r="AJ19" s="58">
        <v>1659937.55</v>
      </c>
      <c r="AK19" s="58">
        <v>1656123.81</v>
      </c>
      <c r="AL19" s="58">
        <v>1742518.32</v>
      </c>
      <c r="AM19" s="58">
        <v>1955875.47</v>
      </c>
      <c r="AN19" s="58">
        <v>2111049.6800000002</v>
      </c>
      <c r="AO19" s="58">
        <v>1901250.81</v>
      </c>
      <c r="AP19" s="58">
        <v>2112098.5099999998</v>
      </c>
      <c r="AQ19" s="58">
        <v>2150377.7000000002</v>
      </c>
      <c r="AR19" s="58">
        <v>2306894.98</v>
      </c>
      <c r="AS19" s="58">
        <v>2571920.9300000002</v>
      </c>
      <c r="AT19" s="58">
        <v>2934013.49</v>
      </c>
      <c r="AU19" s="58">
        <v>2865196.47</v>
      </c>
      <c r="AV19" s="58">
        <v>2989436.22</v>
      </c>
      <c r="AW19" s="58">
        <v>3105230.47</v>
      </c>
      <c r="AX19" s="58">
        <v>3267636.11</v>
      </c>
      <c r="AY19" s="58">
        <v>3122025.44</v>
      </c>
      <c r="AZ19" s="58">
        <v>3168951.72</v>
      </c>
      <c r="BA19" s="58">
        <v>3248386.5</v>
      </c>
      <c r="BB19" s="58">
        <v>3532119.09</v>
      </c>
      <c r="BC19" s="58">
        <v>3724651.97</v>
      </c>
      <c r="BD19" s="58">
        <v>3652585.63</v>
      </c>
      <c r="BE19" s="58">
        <v>4061532.35</v>
      </c>
      <c r="BF19" s="58">
        <v>4194415.21</v>
      </c>
      <c r="BG19" s="58">
        <v>4287585.5</v>
      </c>
      <c r="BH19" s="58">
        <v>4343083.2</v>
      </c>
      <c r="BI19" s="58">
        <v>4858978.54</v>
      </c>
      <c r="BJ19" s="58">
        <v>5128399.8</v>
      </c>
      <c r="BK19" s="58">
        <v>5703618.2599999998</v>
      </c>
      <c r="BL19" s="58">
        <v>5638308.2199999997</v>
      </c>
      <c r="BM19" s="58">
        <v>5698480.7599999998</v>
      </c>
    </row>
    <row r="20" spans="1:65" x14ac:dyDescent="0.25">
      <c r="A20" s="58" t="s">
        <v>3300</v>
      </c>
      <c r="B20" s="58" t="s">
        <v>3301</v>
      </c>
      <c r="C20" s="58" t="s">
        <v>536</v>
      </c>
      <c r="D20" s="58" t="s">
        <v>537</v>
      </c>
      <c r="F20" s="58">
        <v>22340</v>
      </c>
      <c r="G20" s="58">
        <v>22370</v>
      </c>
      <c r="H20" s="58">
        <v>22400</v>
      </c>
      <c r="I20" s="58">
        <v>22420</v>
      </c>
      <c r="J20" s="58">
        <v>22200</v>
      </c>
      <c r="K20" s="58">
        <v>22340</v>
      </c>
      <c r="L20" s="58">
        <v>22330</v>
      </c>
      <c r="M20" s="58">
        <v>22350</v>
      </c>
      <c r="N20" s="58">
        <v>22390</v>
      </c>
      <c r="O20" s="58">
        <v>22320</v>
      </c>
      <c r="P20" s="58">
        <v>22410</v>
      </c>
      <c r="Q20" s="58">
        <v>22390</v>
      </c>
      <c r="R20" s="58">
        <v>22530</v>
      </c>
      <c r="S20" s="58">
        <v>22549</v>
      </c>
      <c r="T20" s="58">
        <v>22540</v>
      </c>
      <c r="U20" s="58">
        <v>23360</v>
      </c>
      <c r="V20" s="58">
        <v>24240</v>
      </c>
      <c r="W20" s="58">
        <v>25150</v>
      </c>
      <c r="X20" s="58">
        <v>25982</v>
      </c>
      <c r="Y20" s="58">
        <v>25975</v>
      </c>
      <c r="Z20" s="58">
        <v>25968</v>
      </c>
      <c r="AA20" s="58">
        <v>25800</v>
      </c>
      <c r="AB20" s="58">
        <v>25672</v>
      </c>
      <c r="AC20" s="58">
        <v>25725</v>
      </c>
      <c r="AD20" s="58">
        <v>25778</v>
      </c>
      <c r="AE20" s="58">
        <v>25842</v>
      </c>
      <c r="AF20" s="58">
        <v>25946.6</v>
      </c>
      <c r="AG20" s="58">
        <v>25973</v>
      </c>
      <c r="AH20" s="58">
        <v>26039.4</v>
      </c>
      <c r="AI20" s="58">
        <v>19643.3</v>
      </c>
      <c r="AJ20" s="58">
        <v>19746.63</v>
      </c>
      <c r="AK20" s="58">
        <v>19839.96</v>
      </c>
      <c r="AL20" s="58">
        <v>20214.29</v>
      </c>
      <c r="AM20" s="58">
        <v>20196.62</v>
      </c>
      <c r="AN20" s="58">
        <v>20145.95</v>
      </c>
      <c r="AO20" s="58">
        <v>20144.28</v>
      </c>
      <c r="AP20" s="58">
        <v>20074.61</v>
      </c>
      <c r="AQ20" s="58">
        <v>19993.939999999999</v>
      </c>
      <c r="AR20" s="58">
        <v>20067.27</v>
      </c>
      <c r="AS20" s="58">
        <v>20074.8</v>
      </c>
      <c r="AT20" s="58">
        <v>20044.21</v>
      </c>
      <c r="AU20" s="58">
        <v>19918.62</v>
      </c>
      <c r="AV20" s="58">
        <v>20011.03</v>
      </c>
      <c r="AW20" s="58">
        <v>19931.740000000002</v>
      </c>
      <c r="AX20" s="58">
        <v>19786.849999999999</v>
      </c>
      <c r="AY20" s="58">
        <v>19823.36</v>
      </c>
      <c r="AZ20" s="58">
        <v>19808.87</v>
      </c>
      <c r="BA20" s="58">
        <v>19711.48</v>
      </c>
      <c r="BB20" s="58">
        <v>19925.89</v>
      </c>
      <c r="BC20" s="58">
        <v>19931.3</v>
      </c>
      <c r="BD20" s="58">
        <v>20048.2</v>
      </c>
      <c r="BE20" s="58">
        <v>20117.099999999999</v>
      </c>
      <c r="BF20" s="58">
        <v>20329</v>
      </c>
      <c r="BG20" s="58">
        <v>20490.900000000001</v>
      </c>
      <c r="BH20" s="58">
        <v>20685.8</v>
      </c>
      <c r="BI20" s="58">
        <v>20767.8</v>
      </c>
      <c r="BJ20" s="58">
        <v>20849.900000000001</v>
      </c>
      <c r="BK20" s="58">
        <v>20941.900000000001</v>
      </c>
      <c r="BL20" s="58">
        <v>20841.900000000001</v>
      </c>
      <c r="BM20" s="58">
        <v>20841.900000000001</v>
      </c>
    </row>
    <row r="21" spans="1:65" x14ac:dyDescent="0.25">
      <c r="A21" s="58" t="s">
        <v>3300</v>
      </c>
      <c r="B21" s="58" t="s">
        <v>3301</v>
      </c>
      <c r="C21" s="58" t="s">
        <v>1134</v>
      </c>
      <c r="D21" s="58" t="s">
        <v>1135</v>
      </c>
      <c r="AJ21" s="58">
        <v>21.480939258862701</v>
      </c>
      <c r="AK21" s="58">
        <v>21.165959441758702</v>
      </c>
      <c r="AL21" s="58">
        <v>19.706312410866701</v>
      </c>
      <c r="AM21" s="58">
        <v>19.526822027343002</v>
      </c>
      <c r="AN21" s="58">
        <v>18.5371666187085</v>
      </c>
      <c r="AO21" s="58">
        <v>17.988835775967701</v>
      </c>
      <c r="AP21" s="58">
        <v>16.914330329052301</v>
      </c>
      <c r="AQ21" s="58">
        <v>16.197684884380202</v>
      </c>
      <c r="AR21" s="58">
        <v>15.8733256168584</v>
      </c>
      <c r="AS21" s="58">
        <v>15.5140960610126</v>
      </c>
      <c r="AT21" s="58">
        <v>15.388304870638599</v>
      </c>
      <c r="AU21" s="58">
        <v>14.6925113823999</v>
      </c>
      <c r="AV21" s="58">
        <v>14.493219169174001</v>
      </c>
      <c r="AW21" s="58">
        <v>13.314429686259601</v>
      </c>
      <c r="AX21" s="58">
        <v>12.976146295441801</v>
      </c>
      <c r="AY21" s="58">
        <v>13.010680822042399</v>
      </c>
      <c r="AZ21" s="58">
        <v>12.831734564658101</v>
      </c>
      <c r="BA21" s="58">
        <v>12.6660770037278</v>
      </c>
      <c r="BB21" s="58">
        <v>12.5818907726566</v>
      </c>
      <c r="BC21" s="58">
        <v>12.3782729477199</v>
      </c>
      <c r="BD21" s="58">
        <v>12.211707045933</v>
      </c>
      <c r="BE21" s="58">
        <v>12.302159884765601</v>
      </c>
      <c r="BF21" s="58">
        <v>12.1603410920644</v>
      </c>
      <c r="BG21" s="58">
        <v>12.1870318021421</v>
      </c>
      <c r="BH21" s="58">
        <v>11.858660030598999</v>
      </c>
      <c r="BI21" s="58">
        <v>11.4682355209214</v>
      </c>
      <c r="BJ21" s="58">
        <v>11.438310280912299</v>
      </c>
      <c r="BK21" s="58">
        <v>11.1823431739657</v>
      </c>
      <c r="BL21" s="58">
        <v>10.7023950237395</v>
      </c>
    </row>
    <row r="22" spans="1:65" x14ac:dyDescent="0.25">
      <c r="A22" s="58" t="s">
        <v>3300</v>
      </c>
      <c r="B22" s="58" t="s">
        <v>3301</v>
      </c>
      <c r="C22" s="58" t="s">
        <v>2242</v>
      </c>
      <c r="D22" s="58" t="s">
        <v>2243</v>
      </c>
    </row>
    <row r="23" spans="1:65" x14ac:dyDescent="0.25">
      <c r="A23" s="58" t="s">
        <v>3300</v>
      </c>
      <c r="B23" s="58" t="s">
        <v>3301</v>
      </c>
      <c r="C23" s="58" t="s">
        <v>2892</v>
      </c>
      <c r="D23" s="58" t="s">
        <v>2893</v>
      </c>
      <c r="AJ23" s="58">
        <v>33.6517017692682</v>
      </c>
      <c r="AK23" s="58">
        <v>33.729390063224997</v>
      </c>
      <c r="AL23" s="58">
        <v>33.004915807868997</v>
      </c>
      <c r="AM23" s="58">
        <v>32.757320923804897</v>
      </c>
      <c r="AN23" s="58">
        <v>31.762749088147501</v>
      </c>
      <c r="AO23" s="58">
        <v>31.8665604543333</v>
      </c>
      <c r="AP23" s="58">
        <v>31.371549780305401</v>
      </c>
      <c r="AQ23" s="58">
        <v>31.167052468084901</v>
      </c>
      <c r="AR23" s="58">
        <v>31.344726748848</v>
      </c>
      <c r="AS23" s="58">
        <v>31.042537013480999</v>
      </c>
      <c r="AT23" s="58">
        <v>30.819948164204799</v>
      </c>
      <c r="AU23" s="58">
        <v>29.8795483616883</v>
      </c>
      <c r="AV23" s="58">
        <v>29.799795973055001</v>
      </c>
      <c r="AW23" s="58">
        <v>29.634194569227802</v>
      </c>
      <c r="AX23" s="58">
        <v>29.105322894231701</v>
      </c>
      <c r="AY23" s="58">
        <v>29.2629161298212</v>
      </c>
      <c r="AZ23" s="58">
        <v>28.467398111176099</v>
      </c>
      <c r="BA23" s="58">
        <v>29.7382457266648</v>
      </c>
      <c r="BB23" s="58">
        <v>29.996329738190301</v>
      </c>
      <c r="BC23" s="58">
        <v>30.0706034357524</v>
      </c>
      <c r="BD23" s="58">
        <v>30.129127158710901</v>
      </c>
      <c r="BE23" s="58">
        <v>29.897998363551</v>
      </c>
      <c r="BF23" s="58">
        <v>30.130445350671501</v>
      </c>
      <c r="BG23" s="58">
        <v>29.976869465578201</v>
      </c>
      <c r="BH23" s="58">
        <v>30.0838548769498</v>
      </c>
      <c r="BI23" s="58">
        <v>30.451788995398999</v>
      </c>
      <c r="BJ23" s="58">
        <v>30.4977015820193</v>
      </c>
      <c r="BK23" s="58">
        <v>30.621840124277998</v>
      </c>
      <c r="BL23" s="58">
        <v>30.938774334884101</v>
      </c>
    </row>
    <row r="24" spans="1:65" x14ac:dyDescent="0.25">
      <c r="A24" s="58" t="s">
        <v>3300</v>
      </c>
      <c r="B24" s="58" t="s">
        <v>3301</v>
      </c>
      <c r="C24" s="58" t="s">
        <v>3078</v>
      </c>
      <c r="D24" s="58" t="s">
        <v>3079</v>
      </c>
      <c r="AV24" s="58">
        <v>31</v>
      </c>
      <c r="AW24" s="58">
        <v>36.5</v>
      </c>
      <c r="AX24" s="58">
        <v>90.090909090909093</v>
      </c>
      <c r="AY24" s="58">
        <v>84.636363636363598</v>
      </c>
      <c r="AZ24" s="58">
        <v>79.5416666666667</v>
      </c>
      <c r="BA24" s="58">
        <v>79.625</v>
      </c>
      <c r="BB24" s="58">
        <v>78.125</v>
      </c>
      <c r="BC24" s="58">
        <v>76.625</v>
      </c>
      <c r="BD24" s="58">
        <v>71.423076923076906</v>
      </c>
      <c r="BE24" s="58">
        <v>71.346153846153797</v>
      </c>
      <c r="BF24" s="58">
        <v>33.576923076923102</v>
      </c>
      <c r="BG24" s="58">
        <v>23.269230769230798</v>
      </c>
      <c r="BH24" s="58">
        <v>22.730769230769202</v>
      </c>
      <c r="BI24" s="58">
        <v>21.038461538461501</v>
      </c>
      <c r="BJ24" s="58">
        <v>20.884615384615401</v>
      </c>
      <c r="BK24" s="58">
        <v>20.884615384615401</v>
      </c>
      <c r="BL24" s="58">
        <v>19.653846153846199</v>
      </c>
    </row>
    <row r="25" spans="1:65" x14ac:dyDescent="0.25">
      <c r="A25" s="58" t="s">
        <v>3300</v>
      </c>
      <c r="B25" s="58" t="s">
        <v>3301</v>
      </c>
      <c r="C25" s="58" t="s">
        <v>3110</v>
      </c>
      <c r="D25" s="58" t="s">
        <v>3111</v>
      </c>
      <c r="E25" s="58">
        <v>31823</v>
      </c>
      <c r="F25" s="58">
        <v>38713</v>
      </c>
      <c r="G25" s="58">
        <v>38563</v>
      </c>
      <c r="H25" s="58">
        <v>36463</v>
      </c>
      <c r="I25" s="58">
        <v>38023</v>
      </c>
      <c r="J25" s="58">
        <v>41573</v>
      </c>
      <c r="K25" s="58">
        <v>45093</v>
      </c>
      <c r="L25" s="58">
        <v>46373</v>
      </c>
      <c r="M25" s="58">
        <v>47763</v>
      </c>
      <c r="N25" s="58">
        <v>50563</v>
      </c>
      <c r="O25" s="58">
        <v>54161</v>
      </c>
      <c r="P25" s="58">
        <v>52784</v>
      </c>
      <c r="Q25" s="58">
        <v>56924</v>
      </c>
      <c r="R25" s="58">
        <v>59714</v>
      </c>
      <c r="S25" s="58">
        <v>64070</v>
      </c>
      <c r="T25" s="58">
        <v>65625</v>
      </c>
      <c r="U25" s="58">
        <v>61528</v>
      </c>
      <c r="V25" s="58">
        <v>75480</v>
      </c>
      <c r="W25" s="58">
        <v>76607</v>
      </c>
      <c r="X25" s="58">
        <v>72800</v>
      </c>
      <c r="Y25" s="58">
        <v>69698</v>
      </c>
      <c r="Z25" s="58">
        <v>69328.789999999994</v>
      </c>
      <c r="AA25" s="58">
        <v>69709.039999999994</v>
      </c>
      <c r="AB25" s="58">
        <v>86146.15</v>
      </c>
      <c r="AC25" s="58">
        <v>159597.07</v>
      </c>
      <c r="AD25" s="58">
        <v>241865.82</v>
      </c>
      <c r="AE25" s="58">
        <v>137092.9</v>
      </c>
      <c r="AF25" s="58">
        <v>131300.03</v>
      </c>
      <c r="AG25" s="58">
        <v>143960.66</v>
      </c>
      <c r="AH25" s="58">
        <v>103159.61</v>
      </c>
      <c r="AI25" s="58">
        <v>115439.18</v>
      </c>
      <c r="AJ25" s="58">
        <v>118620.54</v>
      </c>
      <c r="AK25" s="58">
        <v>118050.54</v>
      </c>
      <c r="AL25" s="58">
        <v>120195.94</v>
      </c>
      <c r="AM25" s="58">
        <v>140100.01999999999</v>
      </c>
      <c r="AN25" s="58">
        <v>138092.48000000001</v>
      </c>
      <c r="AO25" s="58">
        <v>142802.15</v>
      </c>
      <c r="AP25" s="58">
        <v>162542.59</v>
      </c>
      <c r="AQ25" s="58">
        <v>198635.69</v>
      </c>
      <c r="AR25" s="58">
        <v>223119</v>
      </c>
      <c r="AS25" s="58">
        <v>192052</v>
      </c>
      <c r="AT25" s="58">
        <v>217304</v>
      </c>
      <c r="AU25" s="58">
        <v>290438</v>
      </c>
      <c r="AV25" s="58">
        <v>249541</v>
      </c>
      <c r="AW25" s="58">
        <v>312338.5</v>
      </c>
      <c r="AX25" s="58">
        <v>304951.5</v>
      </c>
      <c r="AY25" s="58">
        <v>401950.74</v>
      </c>
      <c r="AZ25" s="58">
        <v>526563.99</v>
      </c>
      <c r="BA25" s="58">
        <v>576865.13</v>
      </c>
      <c r="BB25" s="58">
        <v>531135.67000000004</v>
      </c>
      <c r="BC25" s="58">
        <v>656993.24</v>
      </c>
      <c r="BD25" s="58">
        <v>555460.80000000005</v>
      </c>
      <c r="BE25" s="58">
        <v>376553.1</v>
      </c>
      <c r="BF25" s="58">
        <v>272354.78000000003</v>
      </c>
      <c r="BG25" s="58">
        <v>389862.88</v>
      </c>
      <c r="BH25" s="58">
        <v>377445.49</v>
      </c>
      <c r="BI25" s="58">
        <v>322088.52</v>
      </c>
      <c r="BJ25" s="58">
        <v>404253.27</v>
      </c>
      <c r="BK25" s="58">
        <v>364692.33</v>
      </c>
      <c r="BL25" s="58">
        <v>336763.66</v>
      </c>
      <c r="BM25" s="58">
        <v>304600.95</v>
      </c>
    </row>
    <row r="26" spans="1:65" x14ac:dyDescent="0.25">
      <c r="A26" s="58" t="s">
        <v>3302</v>
      </c>
      <c r="B26" s="58" t="s">
        <v>3303</v>
      </c>
      <c r="C26" s="58" t="s">
        <v>536</v>
      </c>
      <c r="D26" s="58" t="s">
        <v>537</v>
      </c>
      <c r="F26" s="58">
        <v>646680</v>
      </c>
      <c r="G26" s="58">
        <v>646360</v>
      </c>
      <c r="H26" s="58">
        <v>645740</v>
      </c>
      <c r="I26" s="58">
        <v>646120</v>
      </c>
      <c r="J26" s="58">
        <v>644720</v>
      </c>
      <c r="K26" s="58">
        <v>645000</v>
      </c>
      <c r="L26" s="58">
        <v>644230</v>
      </c>
      <c r="M26" s="58">
        <v>645220</v>
      </c>
      <c r="N26" s="58">
        <v>644240</v>
      </c>
      <c r="O26" s="58">
        <v>643470</v>
      </c>
      <c r="P26" s="58">
        <v>642960</v>
      </c>
      <c r="Q26" s="58">
        <v>641710</v>
      </c>
      <c r="R26" s="58">
        <v>640360</v>
      </c>
      <c r="S26" s="58">
        <v>639950</v>
      </c>
      <c r="T26" s="58">
        <v>638840</v>
      </c>
      <c r="U26" s="58">
        <v>640980</v>
      </c>
      <c r="V26" s="58">
        <v>640430</v>
      </c>
      <c r="W26" s="58">
        <v>639740</v>
      </c>
      <c r="X26" s="58">
        <v>638610</v>
      </c>
      <c r="Y26" s="58">
        <v>637680</v>
      </c>
      <c r="Z26" s="58">
        <v>636270</v>
      </c>
      <c r="AA26" s="58">
        <v>636070</v>
      </c>
      <c r="AB26" s="58">
        <v>635970</v>
      </c>
      <c r="AC26" s="58">
        <v>636460</v>
      </c>
      <c r="AD26" s="58">
        <v>636310</v>
      </c>
      <c r="AE26" s="58">
        <v>635950</v>
      </c>
      <c r="AF26" s="58">
        <v>636280</v>
      </c>
      <c r="AG26" s="58">
        <v>635770</v>
      </c>
      <c r="AH26" s="58">
        <v>632060</v>
      </c>
      <c r="AI26" s="58">
        <v>631840</v>
      </c>
      <c r="AJ26" s="58">
        <v>631610</v>
      </c>
      <c r="AK26" s="58">
        <v>628120</v>
      </c>
      <c r="AL26" s="58">
        <v>624860</v>
      </c>
      <c r="AM26" s="58">
        <v>621440</v>
      </c>
      <c r="AN26" s="58">
        <v>615910</v>
      </c>
      <c r="AO26" s="58">
        <v>610780</v>
      </c>
      <c r="AP26" s="58">
        <v>610260</v>
      </c>
      <c r="AQ26" s="58">
        <v>605100</v>
      </c>
      <c r="AR26" s="58">
        <v>604520</v>
      </c>
      <c r="AS26" s="58">
        <v>591050</v>
      </c>
      <c r="AT26" s="58">
        <v>575370</v>
      </c>
      <c r="AU26" s="58">
        <v>556442.6</v>
      </c>
      <c r="AV26" s="58">
        <v>547221.19999999995</v>
      </c>
      <c r="AW26" s="58">
        <v>539010.9</v>
      </c>
      <c r="AX26" s="58">
        <v>539333.9</v>
      </c>
      <c r="AY26" s="58">
        <v>537651.5</v>
      </c>
      <c r="AZ26" s="58">
        <v>526982</v>
      </c>
      <c r="BA26" s="58">
        <v>529461.69999999995</v>
      </c>
      <c r="BB26" s="58">
        <v>529073.9</v>
      </c>
      <c r="BC26" s="58">
        <v>519523.8</v>
      </c>
      <c r="BD26" s="58">
        <v>521343.5</v>
      </c>
      <c r="BE26" s="58">
        <v>517581.8</v>
      </c>
      <c r="BF26" s="58">
        <v>518923.1</v>
      </c>
      <c r="BG26" s="58">
        <v>518221.4</v>
      </c>
      <c r="BH26" s="58">
        <v>519245.9</v>
      </c>
      <c r="BI26" s="58">
        <v>516233.8</v>
      </c>
      <c r="BJ26" s="58">
        <v>515348.6</v>
      </c>
      <c r="BK26" s="58">
        <v>516300</v>
      </c>
      <c r="BL26" s="58">
        <v>521123.39</v>
      </c>
      <c r="BM26" s="58">
        <v>514211.61</v>
      </c>
    </row>
    <row r="27" spans="1:65" x14ac:dyDescent="0.25">
      <c r="A27" s="58" t="s">
        <v>3302</v>
      </c>
      <c r="B27" s="58" t="s">
        <v>3303</v>
      </c>
      <c r="C27" s="58" t="s">
        <v>1134</v>
      </c>
      <c r="D27" s="58" t="s">
        <v>1135</v>
      </c>
      <c r="AJ27" s="58">
        <v>21.668429263507001</v>
      </c>
      <c r="AK27" s="58">
        <v>22.225121067483599</v>
      </c>
      <c r="AL27" s="58">
        <v>22.517374279496199</v>
      </c>
      <c r="AM27" s="58">
        <v>22.724862514218</v>
      </c>
      <c r="AN27" s="58">
        <v>22.3935749269822</v>
      </c>
      <c r="AO27" s="58">
        <v>21.303113291800098</v>
      </c>
      <c r="AP27" s="58">
        <v>21.820560227603298</v>
      </c>
      <c r="AQ27" s="58">
        <v>21.442201171751002</v>
      </c>
      <c r="AR27" s="58">
        <v>21.496766181068001</v>
      </c>
      <c r="AS27" s="58">
        <v>21.307705830720099</v>
      </c>
      <c r="AT27" s="58">
        <v>20.807150219278601</v>
      </c>
      <c r="AU27" s="58">
        <v>18.881292603332199</v>
      </c>
      <c r="AV27" s="58">
        <v>18.150547720740899</v>
      </c>
      <c r="AW27" s="58">
        <v>16.6137025672164</v>
      </c>
      <c r="AX27" s="58">
        <v>16.034350303078799</v>
      </c>
      <c r="AY27" s="58">
        <v>14.896834652953</v>
      </c>
      <c r="AZ27" s="58">
        <v>13.9811695569996</v>
      </c>
      <c r="BA27" s="58">
        <v>13.2050555791586</v>
      </c>
      <c r="BB27" s="58">
        <v>13.1233217183548</v>
      </c>
      <c r="BC27" s="58">
        <v>13.450659457203599</v>
      </c>
      <c r="BD27" s="58">
        <v>12.9926152403279</v>
      </c>
      <c r="BE27" s="58">
        <v>12.8875546317404</v>
      </c>
      <c r="BF27" s="58">
        <v>12.460334899194301</v>
      </c>
      <c r="BG27" s="58">
        <v>12.0331581025901</v>
      </c>
      <c r="BH27" s="58">
        <v>11.400834707324099</v>
      </c>
      <c r="BI27" s="58">
        <v>10.367010364373</v>
      </c>
      <c r="BJ27" s="58">
        <v>10.149565682003701</v>
      </c>
      <c r="BK27" s="58">
        <v>9.7015309638288194</v>
      </c>
      <c r="BL27" s="58">
        <v>9.2758690659501202</v>
      </c>
    </row>
    <row r="28" spans="1:65" x14ac:dyDescent="0.25">
      <c r="A28" s="58" t="s">
        <v>3302</v>
      </c>
      <c r="B28" s="58" t="s">
        <v>3303</v>
      </c>
      <c r="C28" s="58" t="s">
        <v>2242</v>
      </c>
      <c r="D28" s="58" t="s">
        <v>2243</v>
      </c>
    </row>
    <row r="29" spans="1:65" x14ac:dyDescent="0.25">
      <c r="A29" s="58" t="s">
        <v>3302</v>
      </c>
      <c r="B29" s="58" t="s">
        <v>3303</v>
      </c>
      <c r="C29" s="58" t="s">
        <v>2892</v>
      </c>
      <c r="D29" s="58" t="s">
        <v>2893</v>
      </c>
      <c r="AJ29" s="58">
        <v>23.747807748600099</v>
      </c>
      <c r="AK29" s="58">
        <v>25.365816722077302</v>
      </c>
      <c r="AL29" s="58">
        <v>25.641593865901399</v>
      </c>
      <c r="AM29" s="58">
        <v>25.275348761127301</v>
      </c>
      <c r="AN29" s="58">
        <v>25.614468620841599</v>
      </c>
      <c r="AO29" s="58">
        <v>25.239704215663401</v>
      </c>
      <c r="AP29" s="58">
        <v>25.965859791358699</v>
      </c>
      <c r="AQ29" s="58">
        <v>25.850638524555301</v>
      </c>
      <c r="AR29" s="58">
        <v>26.323858732922101</v>
      </c>
      <c r="AS29" s="58">
        <v>26.864967469521901</v>
      </c>
      <c r="AT29" s="58">
        <v>26.926921112378299</v>
      </c>
      <c r="AU29" s="58">
        <v>24.956543940763598</v>
      </c>
      <c r="AV29" s="58">
        <v>24.592185314879998</v>
      </c>
      <c r="AW29" s="58">
        <v>23.474725016892901</v>
      </c>
      <c r="AX29" s="58">
        <v>22.948915317658599</v>
      </c>
      <c r="AY29" s="58">
        <v>21.990671247768699</v>
      </c>
      <c r="AZ29" s="58">
        <v>21.362245544311602</v>
      </c>
      <c r="BA29" s="58">
        <v>20.765860548451101</v>
      </c>
      <c r="BB29" s="58">
        <v>21.1215327446311</v>
      </c>
      <c r="BC29" s="58">
        <v>21.882385545451299</v>
      </c>
      <c r="BD29" s="58">
        <v>21.3735662064643</v>
      </c>
      <c r="BE29" s="58">
        <v>21.104928879761498</v>
      </c>
      <c r="BF29" s="58">
        <v>20.678030685286</v>
      </c>
      <c r="BG29" s="58">
        <v>20.273169748973299</v>
      </c>
      <c r="BH29" s="58">
        <v>19.4407755699111</v>
      </c>
      <c r="BI29" s="58">
        <v>18.635946414391999</v>
      </c>
      <c r="BJ29" s="58">
        <v>18.382551470514802</v>
      </c>
      <c r="BK29" s="58">
        <v>18.0377180055788</v>
      </c>
      <c r="BL29" s="58">
        <v>17.704713196269498</v>
      </c>
    </row>
    <row r="30" spans="1:65" x14ac:dyDescent="0.25">
      <c r="A30" s="58" t="s">
        <v>3302</v>
      </c>
      <c r="B30" s="58" t="s">
        <v>3303</v>
      </c>
      <c r="C30" s="58" t="s">
        <v>3078</v>
      </c>
      <c r="D30" s="58" t="s">
        <v>3079</v>
      </c>
      <c r="AV30" s="58">
        <v>50.863636363636402</v>
      </c>
      <c r="AW30" s="58">
        <v>46.136363636363598</v>
      </c>
      <c r="AX30" s="58">
        <v>36.590909090909101</v>
      </c>
      <c r="AY30" s="58">
        <v>33.954545454545503</v>
      </c>
      <c r="AZ30" s="58">
        <v>28.227272727272702</v>
      </c>
      <c r="BA30" s="58">
        <v>24.5</v>
      </c>
      <c r="BB30" s="58">
        <v>19.454545454545499</v>
      </c>
      <c r="BC30" s="58">
        <v>18.909090909090899</v>
      </c>
      <c r="BD30" s="58">
        <v>19.090909090909101</v>
      </c>
      <c r="BE30" s="58">
        <v>18.909090909090899</v>
      </c>
      <c r="BF30" s="58">
        <v>17.909090909090899</v>
      </c>
      <c r="BG30" s="58">
        <v>16.818181818181799</v>
      </c>
      <c r="BH30" s="58">
        <v>16.090909090909101</v>
      </c>
      <c r="BI30" s="58">
        <v>15.7272727272727</v>
      </c>
      <c r="BJ30" s="58">
        <v>15.7272727272727</v>
      </c>
      <c r="BK30" s="58">
        <v>18</v>
      </c>
      <c r="BL30" s="58">
        <v>15.909090909090899</v>
      </c>
    </row>
    <row r="31" spans="1:65" x14ac:dyDescent="0.25">
      <c r="A31" s="58" t="s">
        <v>3302</v>
      </c>
      <c r="B31" s="58" t="s">
        <v>3303</v>
      </c>
      <c r="C31" s="58" t="s">
        <v>3110</v>
      </c>
      <c r="D31" s="58" t="s">
        <v>3111</v>
      </c>
      <c r="E31" s="58">
        <v>254769</v>
      </c>
      <c r="F31" s="58">
        <v>262148</v>
      </c>
      <c r="G31" s="58">
        <v>254931</v>
      </c>
      <c r="H31" s="58">
        <v>302426</v>
      </c>
      <c r="I31" s="58">
        <v>346415</v>
      </c>
      <c r="J31" s="58">
        <v>392719</v>
      </c>
      <c r="K31" s="58">
        <v>437848</v>
      </c>
      <c r="L31" s="58">
        <v>472263</v>
      </c>
      <c r="M31" s="58">
        <v>553364</v>
      </c>
      <c r="N31" s="58">
        <v>580747</v>
      </c>
      <c r="O31" s="58">
        <v>666466</v>
      </c>
      <c r="P31" s="58">
        <v>731195</v>
      </c>
      <c r="Q31" s="58">
        <v>784804</v>
      </c>
      <c r="R31" s="58">
        <v>828504</v>
      </c>
      <c r="S31" s="58">
        <v>974119</v>
      </c>
      <c r="T31" s="58">
        <v>1144627</v>
      </c>
      <c r="U31" s="58">
        <v>1095684</v>
      </c>
      <c r="V31" s="58">
        <v>1005959</v>
      </c>
      <c r="W31" s="58">
        <v>868360</v>
      </c>
      <c r="X31" s="58">
        <v>914981</v>
      </c>
      <c r="Y31" s="58">
        <v>989755</v>
      </c>
      <c r="Z31" s="58">
        <v>978764</v>
      </c>
      <c r="AA31" s="58">
        <v>1021788</v>
      </c>
      <c r="AB31" s="58">
        <v>1169126</v>
      </c>
      <c r="AC31" s="58">
        <v>1130750</v>
      </c>
      <c r="AD31" s="58">
        <v>1076897</v>
      </c>
      <c r="AE31" s="58">
        <v>1087259</v>
      </c>
      <c r="AF31" s="58">
        <v>1110155</v>
      </c>
      <c r="AG31" s="58">
        <v>2460751</v>
      </c>
      <c r="AH31" s="58">
        <v>2287489</v>
      </c>
      <c r="AI31" s="58">
        <v>1864990</v>
      </c>
      <c r="AJ31" s="58">
        <v>1904878</v>
      </c>
      <c r="AK31" s="58">
        <v>1208647.08</v>
      </c>
      <c r="AL31" s="58">
        <v>958208.27</v>
      </c>
      <c r="AM31" s="58">
        <v>901936.01</v>
      </c>
      <c r="AN31" s="58">
        <v>943987.05</v>
      </c>
      <c r="AO31" s="58">
        <v>822440</v>
      </c>
      <c r="AP31" s="58">
        <v>755817.49</v>
      </c>
      <c r="AQ31" s="58">
        <v>678129.08</v>
      </c>
      <c r="AR31" s="58">
        <v>691542.19</v>
      </c>
      <c r="AS31" s="58">
        <v>691529.24</v>
      </c>
      <c r="AT31" s="58">
        <v>757069.12</v>
      </c>
      <c r="AU31" s="58">
        <v>740595.54</v>
      </c>
      <c r="AV31" s="58">
        <v>684416.04</v>
      </c>
      <c r="AW31" s="58">
        <v>722991.12</v>
      </c>
      <c r="AX31" s="58">
        <v>707902.09</v>
      </c>
      <c r="AY31" s="58">
        <v>701723.3</v>
      </c>
      <c r="AZ31" s="58">
        <v>773621.08</v>
      </c>
      <c r="BA31" s="58">
        <v>776310.79</v>
      </c>
      <c r="BB31" s="58">
        <v>854679.73</v>
      </c>
      <c r="BC31" s="58">
        <v>782992.39</v>
      </c>
      <c r="BD31" s="58">
        <v>771320.89</v>
      </c>
      <c r="BE31" s="58">
        <v>620043.39</v>
      </c>
      <c r="BF31" s="58">
        <v>707284.08</v>
      </c>
      <c r="BG31" s="58">
        <v>758228.74</v>
      </c>
      <c r="BH31" s="58">
        <v>674270.8</v>
      </c>
      <c r="BI31" s="58">
        <v>751547.6</v>
      </c>
      <c r="BJ31" s="58">
        <v>756174.74</v>
      </c>
      <c r="BK31" s="58">
        <v>762633.74</v>
      </c>
      <c r="BL31" s="58">
        <v>751336.93</v>
      </c>
      <c r="BM31" s="58">
        <v>717875.36</v>
      </c>
    </row>
    <row r="32" spans="1:65" x14ac:dyDescent="0.25">
      <c r="A32" s="58" t="s">
        <v>3304</v>
      </c>
      <c r="B32" s="58" t="s">
        <v>3305</v>
      </c>
      <c r="C32" s="58" t="s">
        <v>536</v>
      </c>
      <c r="D32" s="58" t="s">
        <v>537</v>
      </c>
      <c r="F32" s="58">
        <v>12241058.800000001</v>
      </c>
      <c r="G32" s="58">
        <v>12237208.800000001</v>
      </c>
      <c r="H32" s="58">
        <v>12221138.800000001</v>
      </c>
      <c r="I32" s="58">
        <v>12210508.800000001</v>
      </c>
      <c r="J32" s="58">
        <v>12204538.800000001</v>
      </c>
      <c r="K32" s="58">
        <v>12204118.800000001</v>
      </c>
      <c r="L32" s="58">
        <v>12201368.800000001</v>
      </c>
      <c r="M32" s="58">
        <v>12204348.800000001</v>
      </c>
      <c r="N32" s="58">
        <v>12183818.800000001</v>
      </c>
      <c r="O32" s="58">
        <v>12190063.800000001</v>
      </c>
      <c r="P32" s="58">
        <v>12196208.800000001</v>
      </c>
      <c r="Q32" s="58">
        <v>12241718.800000001</v>
      </c>
      <c r="R32" s="58">
        <v>12262961.027000001</v>
      </c>
      <c r="S32" s="58">
        <v>12270633.255000001</v>
      </c>
      <c r="T32" s="58">
        <v>12274085.482000001</v>
      </c>
      <c r="U32" s="58">
        <v>12280497.709000001</v>
      </c>
      <c r="V32" s="58">
        <v>12300609.936000001</v>
      </c>
      <c r="W32" s="58">
        <v>12324782.164000001</v>
      </c>
      <c r="X32" s="58">
        <v>12356699.391000001</v>
      </c>
      <c r="Y32" s="58">
        <v>12354556.618000001</v>
      </c>
      <c r="Z32" s="58">
        <v>12319884.845000001</v>
      </c>
      <c r="AA32" s="58">
        <v>12344710.472999999</v>
      </c>
      <c r="AB32" s="58">
        <v>12353668.699999999</v>
      </c>
      <c r="AC32" s="58">
        <v>12448867.127</v>
      </c>
      <c r="AD32" s="58">
        <v>12545379.755000001</v>
      </c>
      <c r="AE32" s="58">
        <v>12617651.982000001</v>
      </c>
      <c r="AF32" s="58">
        <v>12741735.209000001</v>
      </c>
      <c r="AG32" s="58">
        <v>12811136.436000001</v>
      </c>
      <c r="AH32" s="58">
        <v>12896524.664000001</v>
      </c>
      <c r="AI32" s="58">
        <v>12988667.491</v>
      </c>
      <c r="AJ32" s="58">
        <v>12997404.338</v>
      </c>
      <c r="AK32" s="58">
        <v>13007330.984999999</v>
      </c>
      <c r="AL32" s="58">
        <v>12857683.833000001</v>
      </c>
      <c r="AM32" s="58">
        <v>12944078.48</v>
      </c>
      <c r="AN32" s="58">
        <v>13040540.5</v>
      </c>
      <c r="AO32" s="58">
        <v>13125361.52</v>
      </c>
      <c r="AP32" s="58">
        <v>13219239.24</v>
      </c>
      <c r="AQ32" s="58">
        <v>13320994.76</v>
      </c>
      <c r="AR32" s="58">
        <v>13421251.93</v>
      </c>
      <c r="AS32" s="58">
        <v>13435187.699999999</v>
      </c>
      <c r="AT32" s="58">
        <v>13458977.07</v>
      </c>
      <c r="AU32" s="58">
        <v>13469019.640000001</v>
      </c>
      <c r="AV32" s="58">
        <v>13497578.109999999</v>
      </c>
      <c r="AW32" s="58">
        <v>13557758.18</v>
      </c>
      <c r="AX32" s="58">
        <v>13383394.65</v>
      </c>
      <c r="AY32" s="58">
        <v>13380335.92</v>
      </c>
      <c r="AZ32" s="58">
        <v>13401345.99</v>
      </c>
      <c r="BA32" s="58">
        <v>13325995.859999999</v>
      </c>
      <c r="BB32" s="58">
        <v>13316003.73</v>
      </c>
      <c r="BC32" s="58">
        <v>13324754.9</v>
      </c>
      <c r="BD32" s="58">
        <v>13319509.4</v>
      </c>
      <c r="BE32" s="58">
        <v>13312579.199999999</v>
      </c>
      <c r="BF32" s="58">
        <v>13293337.35</v>
      </c>
      <c r="BG32" s="58">
        <v>13250676.9</v>
      </c>
      <c r="BH32" s="58">
        <v>13233394.609999999</v>
      </c>
      <c r="BI32" s="58">
        <v>13228603.254000001</v>
      </c>
      <c r="BJ32" s="58">
        <v>13213480.797</v>
      </c>
      <c r="BK32" s="58">
        <v>13190677.665999999</v>
      </c>
      <c r="BL32" s="58">
        <v>13179430.404999999</v>
      </c>
      <c r="BM32" s="58">
        <v>13205032.199999999</v>
      </c>
    </row>
    <row r="33" spans="1:65" x14ac:dyDescent="0.25">
      <c r="A33" s="58" t="s">
        <v>3304</v>
      </c>
      <c r="B33" s="58" t="s">
        <v>3305</v>
      </c>
      <c r="C33" s="58" t="s">
        <v>1134</v>
      </c>
      <c r="D33" s="58" t="s">
        <v>1135</v>
      </c>
      <c r="AJ33" s="58">
        <v>53.484698165044499</v>
      </c>
      <c r="AK33" s="58">
        <v>53.172278155457199</v>
      </c>
      <c r="AL33" s="58">
        <v>52.594688878746702</v>
      </c>
      <c r="AM33" s="58">
        <v>51.813512906997502</v>
      </c>
      <c r="AN33" s="58">
        <v>51.081709403496802</v>
      </c>
      <c r="AO33" s="58">
        <v>50.533996984381801</v>
      </c>
      <c r="AP33" s="58">
        <v>50.045651075992403</v>
      </c>
      <c r="AQ33" s="58">
        <v>49.841303874828299</v>
      </c>
      <c r="AR33" s="58">
        <v>49.5173172895419</v>
      </c>
      <c r="AS33" s="58">
        <v>49.244519157527598</v>
      </c>
      <c r="AT33" s="58">
        <v>48.689663917817697</v>
      </c>
      <c r="AU33" s="58">
        <v>48.396037668394797</v>
      </c>
      <c r="AV33" s="58">
        <v>47.911610369998698</v>
      </c>
      <c r="AW33" s="58">
        <v>46.830297701522497</v>
      </c>
      <c r="AX33" s="58">
        <v>46.207521320466199</v>
      </c>
      <c r="AY33" s="58">
        <v>45.092258339815302</v>
      </c>
      <c r="AZ33" s="58">
        <v>44.240714784539499</v>
      </c>
      <c r="BA33" s="58">
        <v>43.7372209364041</v>
      </c>
      <c r="BB33" s="58">
        <v>42.997405765089098</v>
      </c>
      <c r="BC33" s="58">
        <v>42.181958986780302</v>
      </c>
      <c r="BD33" s="58">
        <v>40.862915169110302</v>
      </c>
      <c r="BE33" s="58">
        <v>39.450284156202997</v>
      </c>
      <c r="BF33" s="58">
        <v>38.863676886023001</v>
      </c>
      <c r="BG33" s="58">
        <v>38.307486388456503</v>
      </c>
      <c r="BH33" s="58">
        <v>37.530578176662701</v>
      </c>
      <c r="BI33" s="58">
        <v>36.880516781921798</v>
      </c>
      <c r="BJ33" s="58">
        <v>36.128821640007502</v>
      </c>
      <c r="BK33" s="58">
        <v>35.256779836998703</v>
      </c>
      <c r="BL33" s="58">
        <v>34.601506450276403</v>
      </c>
    </row>
    <row r="34" spans="1:65" x14ac:dyDescent="0.25">
      <c r="A34" s="58" t="s">
        <v>3304</v>
      </c>
      <c r="B34" s="58" t="s">
        <v>3305</v>
      </c>
      <c r="C34" s="58" t="s">
        <v>2242</v>
      </c>
      <c r="D34" s="58" t="s">
        <v>2243</v>
      </c>
    </row>
    <row r="35" spans="1:65" x14ac:dyDescent="0.25">
      <c r="A35" s="58" t="s">
        <v>3304</v>
      </c>
      <c r="B35" s="58" t="s">
        <v>3305</v>
      </c>
      <c r="C35" s="58" t="s">
        <v>2892</v>
      </c>
      <c r="D35" s="58" t="s">
        <v>2893</v>
      </c>
      <c r="AJ35" s="58">
        <v>70.640310612441894</v>
      </c>
      <c r="AK35" s="58">
        <v>70.506190923508498</v>
      </c>
      <c r="AL35" s="58">
        <v>70.473238681644006</v>
      </c>
      <c r="AM35" s="58">
        <v>70.191212027711202</v>
      </c>
      <c r="AN35" s="58">
        <v>70.043350972561598</v>
      </c>
      <c r="AO35" s="58">
        <v>69.701616421276896</v>
      </c>
      <c r="AP35" s="58">
        <v>69.329326827325801</v>
      </c>
      <c r="AQ35" s="58">
        <v>69.555791805165597</v>
      </c>
      <c r="AR35" s="58">
        <v>69.432265835541799</v>
      </c>
      <c r="AS35" s="58">
        <v>69.3511834743788</v>
      </c>
      <c r="AT35" s="58">
        <v>69.156040659657805</v>
      </c>
      <c r="AU35" s="58">
        <v>69.113609904189005</v>
      </c>
      <c r="AV35" s="58">
        <v>69.092595047518103</v>
      </c>
      <c r="AW35" s="58">
        <v>68.656744350670294</v>
      </c>
      <c r="AX35" s="58">
        <v>68.107473332196903</v>
      </c>
      <c r="AY35" s="58">
        <v>67.400954634736394</v>
      </c>
      <c r="AZ35" s="58">
        <v>66.944843969100802</v>
      </c>
      <c r="BA35" s="58">
        <v>66.562694138450595</v>
      </c>
      <c r="BB35" s="58">
        <v>66.314260175451906</v>
      </c>
      <c r="BC35" s="58">
        <v>65.693764806383399</v>
      </c>
      <c r="BD35" s="58">
        <v>64.539207459146795</v>
      </c>
      <c r="BE35" s="58">
        <v>63.175287045772798</v>
      </c>
      <c r="BF35" s="58">
        <v>62.445831206089501</v>
      </c>
      <c r="BG35" s="58">
        <v>61.900166948173599</v>
      </c>
      <c r="BH35" s="58">
        <v>61.113513938744298</v>
      </c>
      <c r="BI35" s="58">
        <v>60.556847846708301</v>
      </c>
      <c r="BJ35" s="58">
        <v>60.117264713359603</v>
      </c>
      <c r="BK35" s="58">
        <v>59.599371703775702</v>
      </c>
      <c r="BL35" s="58">
        <v>59.218048452554001</v>
      </c>
    </row>
    <row r="36" spans="1:65" x14ac:dyDescent="0.25">
      <c r="A36" s="58" t="s">
        <v>3304</v>
      </c>
      <c r="B36" s="58" t="s">
        <v>3305</v>
      </c>
      <c r="C36" s="58" t="s">
        <v>3078</v>
      </c>
      <c r="D36" s="58" t="s">
        <v>3079</v>
      </c>
      <c r="AV36" s="58">
        <v>66.859090909090895</v>
      </c>
      <c r="AW36" s="58">
        <v>61.373333333333299</v>
      </c>
      <c r="AX36" s="58">
        <v>68.845283018867903</v>
      </c>
      <c r="AY36" s="58">
        <v>65.090566037735897</v>
      </c>
      <c r="AZ36" s="58">
        <v>59.420370370370399</v>
      </c>
      <c r="BA36" s="58">
        <v>55.605555555555597</v>
      </c>
      <c r="BB36" s="58">
        <v>52.751851851851903</v>
      </c>
      <c r="BC36" s="58">
        <v>50.437037037037001</v>
      </c>
      <c r="BD36" s="58">
        <v>49.214814814814801</v>
      </c>
      <c r="BE36" s="58">
        <v>49.2607142857143</v>
      </c>
      <c r="BF36" s="58">
        <v>38.180327868852501</v>
      </c>
      <c r="BG36" s="58">
        <v>35.121311475409797</v>
      </c>
      <c r="BH36" s="58">
        <v>35.531147540983604</v>
      </c>
      <c r="BI36" s="58">
        <v>35.037704918032802</v>
      </c>
      <c r="BJ36" s="58">
        <v>34.045901639344301</v>
      </c>
      <c r="BK36" s="58">
        <v>32.188524590163901</v>
      </c>
      <c r="BL36" s="58">
        <v>30.831147540983601</v>
      </c>
    </row>
    <row r="37" spans="1:65" x14ac:dyDescent="0.25">
      <c r="A37" s="58" t="s">
        <v>3304</v>
      </c>
      <c r="B37" s="58" t="s">
        <v>3305</v>
      </c>
      <c r="C37" s="58" t="s">
        <v>3110</v>
      </c>
      <c r="D37" s="58" t="s">
        <v>3111</v>
      </c>
      <c r="E37" s="58">
        <v>8533246.0099999998</v>
      </c>
      <c r="F37" s="58">
        <v>10452188</v>
      </c>
      <c r="G37" s="58">
        <v>12327365</v>
      </c>
      <c r="H37" s="58">
        <v>12651644</v>
      </c>
      <c r="I37" s="58">
        <v>15585745</v>
      </c>
      <c r="J37" s="58">
        <v>14295520</v>
      </c>
      <c r="K37" s="58">
        <v>16032194.01</v>
      </c>
      <c r="L37" s="58">
        <v>17919748</v>
      </c>
      <c r="M37" s="58">
        <v>19052285</v>
      </c>
      <c r="N37" s="58">
        <v>17705958</v>
      </c>
      <c r="O37" s="58">
        <v>20972510</v>
      </c>
      <c r="P37" s="58">
        <v>19307999</v>
      </c>
      <c r="Q37" s="58">
        <v>13625754</v>
      </c>
      <c r="R37" s="58">
        <v>12122872</v>
      </c>
      <c r="S37" s="58">
        <v>14350864</v>
      </c>
      <c r="T37" s="58">
        <v>13605933</v>
      </c>
      <c r="U37" s="58">
        <v>14552897</v>
      </c>
      <c r="V37" s="58">
        <v>13376494.99</v>
      </c>
      <c r="W37" s="58">
        <v>15112073.01</v>
      </c>
      <c r="X37" s="58">
        <v>15820666.01</v>
      </c>
      <c r="Y37" s="58">
        <v>15295921</v>
      </c>
      <c r="Z37" s="58">
        <v>15757605.58</v>
      </c>
      <c r="AA37" s="58">
        <v>16766371.640000001</v>
      </c>
      <c r="AB37" s="58">
        <v>15052774.33</v>
      </c>
      <c r="AC37" s="58">
        <v>17598272.449999999</v>
      </c>
      <c r="AD37" s="58">
        <v>19377199.699999999</v>
      </c>
      <c r="AE37" s="58">
        <v>21331812.219999999</v>
      </c>
      <c r="AF37" s="58">
        <v>21468459.609999999</v>
      </c>
      <c r="AG37" s="58">
        <v>24228350.440000001</v>
      </c>
      <c r="AH37" s="58">
        <v>24658706.309999999</v>
      </c>
      <c r="AI37" s="58">
        <v>24697227.649999999</v>
      </c>
      <c r="AJ37" s="58">
        <v>25503501.760000002</v>
      </c>
      <c r="AK37" s="58">
        <v>27283103.989999998</v>
      </c>
      <c r="AL37" s="58">
        <v>29899851.969999999</v>
      </c>
      <c r="AM37" s="58">
        <v>33545600.84</v>
      </c>
      <c r="AN37" s="58">
        <v>31783031.609999999</v>
      </c>
      <c r="AO37" s="58">
        <v>33013416.059999999</v>
      </c>
      <c r="AP37" s="58">
        <v>32144676.879999999</v>
      </c>
      <c r="AQ37" s="58">
        <v>28467380.370000001</v>
      </c>
      <c r="AR37" s="58">
        <v>33842986</v>
      </c>
      <c r="AS37" s="58">
        <v>36813508.619999997</v>
      </c>
      <c r="AT37" s="58">
        <v>35699392.740000002</v>
      </c>
      <c r="AU37" s="58">
        <v>37209081.640000001</v>
      </c>
      <c r="AV37" s="58">
        <v>35699824.829999998</v>
      </c>
      <c r="AW37" s="58">
        <v>40758198.899999999</v>
      </c>
      <c r="AX37" s="58">
        <v>42334064.240000002</v>
      </c>
      <c r="AY37" s="58">
        <v>41930882.740000002</v>
      </c>
      <c r="AZ37" s="58">
        <v>43247651.210000001</v>
      </c>
      <c r="BA37" s="58">
        <v>45580946.299999997</v>
      </c>
      <c r="BB37" s="58">
        <v>46245377.049999997</v>
      </c>
      <c r="BC37" s="58">
        <v>46490848.520000003</v>
      </c>
      <c r="BD37" s="58">
        <v>52103215.520000003</v>
      </c>
      <c r="BE37" s="58">
        <v>52161545.810000002</v>
      </c>
      <c r="BF37" s="58">
        <v>57221772.189999998</v>
      </c>
      <c r="BG37" s="58">
        <v>57924771.810000002</v>
      </c>
      <c r="BH37" s="58">
        <v>61282219.649999999</v>
      </c>
      <c r="BI37" s="58">
        <v>61641601.390000001</v>
      </c>
      <c r="BJ37" s="58">
        <v>64163517.329999998</v>
      </c>
      <c r="BK37" s="58">
        <v>68859932.939999998</v>
      </c>
      <c r="BL37" s="58">
        <v>67322025.810000002</v>
      </c>
      <c r="BM37" s="58">
        <v>67996055.379999995</v>
      </c>
    </row>
    <row r="38" spans="1:65" x14ac:dyDescent="0.25">
      <c r="A38" s="58" t="s">
        <v>3306</v>
      </c>
      <c r="B38" s="58" t="s">
        <v>3307</v>
      </c>
      <c r="C38" s="58" t="s">
        <v>536</v>
      </c>
      <c r="D38" s="58" t="s">
        <v>537</v>
      </c>
      <c r="F38" s="58">
        <v>10711724.545</v>
      </c>
      <c r="G38" s="58">
        <v>10766291.515000001</v>
      </c>
      <c r="H38" s="58">
        <v>10828587.182</v>
      </c>
      <c r="I38" s="58">
        <v>10890760.995999999</v>
      </c>
      <c r="J38" s="58">
        <v>10975849.01</v>
      </c>
      <c r="K38" s="58">
        <v>11022720.256999999</v>
      </c>
      <c r="L38" s="58">
        <v>11089916.139</v>
      </c>
      <c r="M38" s="58">
        <v>11368962.311000001</v>
      </c>
      <c r="N38" s="58">
        <v>11386553.289000001</v>
      </c>
      <c r="O38" s="58">
        <v>11264083.785</v>
      </c>
      <c r="P38" s="58">
        <v>11361783.166999999</v>
      </c>
      <c r="Q38" s="58">
        <v>11425554</v>
      </c>
      <c r="R38" s="58">
        <v>11468552.6</v>
      </c>
      <c r="S38" s="58">
        <v>11571708.4</v>
      </c>
      <c r="T38" s="58">
        <v>11620285.1</v>
      </c>
      <c r="U38" s="58">
        <v>11552923.232999999</v>
      </c>
      <c r="V38" s="58">
        <v>11533377.767000001</v>
      </c>
      <c r="W38" s="58">
        <v>11647463.699999999</v>
      </c>
      <c r="X38" s="58">
        <v>11658004.800000001</v>
      </c>
      <c r="Y38" s="58">
        <v>11733393.699999999</v>
      </c>
      <c r="Z38" s="58">
        <v>11796041.6</v>
      </c>
      <c r="AA38" s="58">
        <v>11844371.6</v>
      </c>
      <c r="AB38" s="58">
        <v>11885544.1</v>
      </c>
      <c r="AC38" s="58">
        <v>12017784.9</v>
      </c>
      <c r="AD38" s="58">
        <v>12171681.199999999</v>
      </c>
      <c r="AE38" s="58">
        <v>12075036.699999999</v>
      </c>
      <c r="AF38" s="58">
        <v>12190484.699999999</v>
      </c>
      <c r="AG38" s="58">
        <v>12274251.699999999</v>
      </c>
      <c r="AH38" s="58">
        <v>12296882.699999999</v>
      </c>
      <c r="AI38" s="58">
        <v>12340929.699999999</v>
      </c>
      <c r="AJ38" s="58">
        <v>12352061.699999999</v>
      </c>
      <c r="AK38" s="58">
        <v>12385054.699999999</v>
      </c>
      <c r="AL38" s="58">
        <v>12326628.9</v>
      </c>
      <c r="AM38" s="58">
        <v>12448699.199999999</v>
      </c>
      <c r="AN38" s="58">
        <v>12399265.4</v>
      </c>
      <c r="AO38" s="58">
        <v>12419671.6</v>
      </c>
      <c r="AP38" s="58">
        <v>12499085.4</v>
      </c>
      <c r="AQ38" s="58">
        <v>12518953.5</v>
      </c>
      <c r="AR38" s="58">
        <v>12452006.699999999</v>
      </c>
      <c r="AS38" s="58">
        <v>12495198.699999999</v>
      </c>
      <c r="AT38" s="58">
        <v>12509779.643999999</v>
      </c>
      <c r="AU38" s="58">
        <v>12399575.589</v>
      </c>
      <c r="AV38" s="58">
        <v>12200554.773</v>
      </c>
      <c r="AW38" s="58">
        <v>11790533.778000001</v>
      </c>
      <c r="AX38" s="58">
        <v>11936096.922</v>
      </c>
      <c r="AY38" s="58">
        <v>11939964.067</v>
      </c>
      <c r="AZ38" s="58">
        <v>11858995.011</v>
      </c>
      <c r="BA38" s="58">
        <v>11793048.556</v>
      </c>
      <c r="BB38" s="58">
        <v>11775733.262</v>
      </c>
      <c r="BC38" s="58">
        <v>11704538.1</v>
      </c>
      <c r="BD38" s="58">
        <v>11913082.4</v>
      </c>
      <c r="BE38" s="58">
        <v>11833265.972999999</v>
      </c>
      <c r="BF38" s="58">
        <v>11691000.300000001</v>
      </c>
      <c r="BG38" s="58">
        <v>11714927.1</v>
      </c>
      <c r="BH38" s="58">
        <v>11471058.799000001</v>
      </c>
      <c r="BI38" s="58">
        <v>11443151.5</v>
      </c>
      <c r="BJ38" s="58">
        <v>11758667.1</v>
      </c>
      <c r="BK38" s="58">
        <v>11627520.1</v>
      </c>
      <c r="BL38" s="58">
        <v>11663378.5</v>
      </c>
      <c r="BM38" s="58">
        <v>11588243.969000001</v>
      </c>
    </row>
    <row r="39" spans="1:65" x14ac:dyDescent="0.25">
      <c r="A39" s="58" t="s">
        <v>3306</v>
      </c>
      <c r="B39" s="58" t="s">
        <v>3307</v>
      </c>
      <c r="C39" s="58" t="s">
        <v>1134</v>
      </c>
      <c r="D39" s="58" t="s">
        <v>1135</v>
      </c>
      <c r="AJ39" s="58">
        <v>53.589694020205201</v>
      </c>
      <c r="AK39" s="58">
        <v>52.708905252393102</v>
      </c>
      <c r="AL39" s="58">
        <v>50.888357708619097</v>
      </c>
      <c r="AM39" s="58">
        <v>49.0418568691491</v>
      </c>
      <c r="AN39" s="58">
        <v>47.078509091470501</v>
      </c>
      <c r="AO39" s="58">
        <v>45.7624501689073</v>
      </c>
      <c r="AP39" s="58">
        <v>45.148369752401898</v>
      </c>
      <c r="AQ39" s="58">
        <v>45.319529406589503</v>
      </c>
      <c r="AR39" s="58">
        <v>45.492109114828096</v>
      </c>
      <c r="AS39" s="58">
        <v>45.343752501845302</v>
      </c>
      <c r="AT39" s="58">
        <v>44.997922415442602</v>
      </c>
      <c r="AU39" s="58">
        <v>44.866497903094803</v>
      </c>
      <c r="AV39" s="58">
        <v>44.217952560493103</v>
      </c>
      <c r="AW39" s="58">
        <v>42.287728988758097</v>
      </c>
      <c r="AX39" s="58">
        <v>40.752118730039001</v>
      </c>
      <c r="AY39" s="58">
        <v>38.982875375504896</v>
      </c>
      <c r="AZ39" s="58">
        <v>37.577062359699298</v>
      </c>
      <c r="BA39" s="58">
        <v>36.721593490500602</v>
      </c>
      <c r="BB39" s="58">
        <v>35.640413879921098</v>
      </c>
      <c r="BC39" s="58">
        <v>34.5945517096144</v>
      </c>
      <c r="BD39" s="58">
        <v>33.230926468411504</v>
      </c>
      <c r="BE39" s="58">
        <v>32.302694209627397</v>
      </c>
      <c r="BF39" s="58">
        <v>30.6772408271937</v>
      </c>
      <c r="BG39" s="58">
        <v>29.0255963027044</v>
      </c>
      <c r="BH39" s="58">
        <v>28.086755913909201</v>
      </c>
      <c r="BI39" s="58">
        <v>27.096757710830101</v>
      </c>
      <c r="BJ39" s="58">
        <v>26.387680531111599</v>
      </c>
      <c r="BK39" s="58">
        <v>25.540159288930202</v>
      </c>
      <c r="BL39" s="58">
        <v>24.779852829185401</v>
      </c>
    </row>
    <row r="40" spans="1:65" x14ac:dyDescent="0.25">
      <c r="A40" s="58" t="s">
        <v>3306</v>
      </c>
      <c r="B40" s="58" t="s">
        <v>3307</v>
      </c>
      <c r="C40" s="58" t="s">
        <v>2242</v>
      </c>
      <c r="D40" s="58" t="s">
        <v>2243</v>
      </c>
    </row>
    <row r="41" spans="1:65" x14ac:dyDescent="0.25">
      <c r="A41" s="58" t="s">
        <v>3306</v>
      </c>
      <c r="B41" s="58" t="s">
        <v>3307</v>
      </c>
      <c r="C41" s="58" t="s">
        <v>2892</v>
      </c>
      <c r="D41" s="58" t="s">
        <v>2893</v>
      </c>
      <c r="AJ41" s="58">
        <v>65.319451200110905</v>
      </c>
      <c r="AK41" s="58">
        <v>64.386443320069802</v>
      </c>
      <c r="AL41" s="58">
        <v>63.3418131071099</v>
      </c>
      <c r="AM41" s="58">
        <v>62.384985365701397</v>
      </c>
      <c r="AN41" s="58">
        <v>61.504273281950297</v>
      </c>
      <c r="AO41" s="58">
        <v>60.684581110943199</v>
      </c>
      <c r="AP41" s="58">
        <v>59.965780496008797</v>
      </c>
      <c r="AQ41" s="58">
        <v>59.918206339893402</v>
      </c>
      <c r="AR41" s="58">
        <v>59.629414525010098</v>
      </c>
      <c r="AS41" s="58">
        <v>59.084456065917799</v>
      </c>
      <c r="AT41" s="58">
        <v>58.247805022246403</v>
      </c>
      <c r="AU41" s="58">
        <v>57.684190962744402</v>
      </c>
      <c r="AV41" s="58">
        <v>57.003294326283303</v>
      </c>
      <c r="AW41" s="58">
        <v>55.841699091055503</v>
      </c>
      <c r="AX41" s="58">
        <v>54.709583485696797</v>
      </c>
      <c r="AY41" s="58">
        <v>53.563824683770001</v>
      </c>
      <c r="AZ41" s="58">
        <v>52.428015278740702</v>
      </c>
      <c r="BA41" s="58">
        <v>51.581386283819199</v>
      </c>
      <c r="BB41" s="58">
        <v>50.751239800549101</v>
      </c>
      <c r="BC41" s="58">
        <v>49.757486243199899</v>
      </c>
      <c r="BD41" s="58">
        <v>48.814999592140701</v>
      </c>
      <c r="BE41" s="58">
        <v>48.025348463031399</v>
      </c>
      <c r="BF41" s="58">
        <v>47.250990401817297</v>
      </c>
      <c r="BG41" s="58">
        <v>46.668334067201201</v>
      </c>
      <c r="BH41" s="58">
        <v>45.819295486864299</v>
      </c>
      <c r="BI41" s="58">
        <v>45.306646939369003</v>
      </c>
      <c r="BJ41" s="58">
        <v>44.923981029492801</v>
      </c>
      <c r="BK41" s="58">
        <v>44.390014560727799</v>
      </c>
      <c r="BL41" s="58">
        <v>43.517957654613603</v>
      </c>
    </row>
    <row r="42" spans="1:65" x14ac:dyDescent="0.25">
      <c r="A42" s="58" t="s">
        <v>3306</v>
      </c>
      <c r="B42" s="58" t="s">
        <v>3307</v>
      </c>
      <c r="C42" s="58" t="s">
        <v>3078</v>
      </c>
      <c r="D42" s="58" t="s">
        <v>3079</v>
      </c>
      <c r="AV42" s="58">
        <v>38.8913043478261</v>
      </c>
      <c r="AW42" s="58">
        <v>42.3541666666667</v>
      </c>
      <c r="AX42" s="58">
        <v>42.5625</v>
      </c>
      <c r="AY42" s="58">
        <v>45.28</v>
      </c>
      <c r="AZ42" s="58">
        <v>42.36</v>
      </c>
      <c r="BA42" s="58">
        <v>41.42</v>
      </c>
      <c r="BB42" s="58">
        <v>39.14</v>
      </c>
      <c r="BC42" s="58">
        <v>36.18</v>
      </c>
      <c r="BD42" s="58">
        <v>32.56</v>
      </c>
      <c r="BE42" s="58">
        <v>33.653846153846203</v>
      </c>
      <c r="BF42" s="58">
        <v>34.6172413793103</v>
      </c>
      <c r="BG42" s="58">
        <v>30.8379310344828</v>
      </c>
      <c r="BH42" s="58">
        <v>27.6827586206897</v>
      </c>
      <c r="BI42" s="58">
        <v>25.7</v>
      </c>
      <c r="BJ42" s="58">
        <v>25.017241379310299</v>
      </c>
      <c r="BK42" s="58">
        <v>23.365517241379301</v>
      </c>
      <c r="BL42" s="58">
        <v>22.851724137931001</v>
      </c>
    </row>
    <row r="43" spans="1:65" x14ac:dyDescent="0.25">
      <c r="A43" s="58" t="s">
        <v>3306</v>
      </c>
      <c r="B43" s="58" t="s">
        <v>3307</v>
      </c>
      <c r="C43" s="58" t="s">
        <v>3110</v>
      </c>
      <c r="D43" s="58" t="s">
        <v>3111</v>
      </c>
      <c r="E43" s="58">
        <v>13089928</v>
      </c>
      <c r="F43" s="58">
        <v>14041159</v>
      </c>
      <c r="G43" s="58">
        <v>14584501</v>
      </c>
      <c r="H43" s="58">
        <v>14845699</v>
      </c>
      <c r="I43" s="58">
        <v>15017645</v>
      </c>
      <c r="J43" s="58">
        <v>16103205</v>
      </c>
      <c r="K43" s="58">
        <v>16979994</v>
      </c>
      <c r="L43" s="58">
        <v>18180333</v>
      </c>
      <c r="M43" s="58">
        <v>19714074</v>
      </c>
      <c r="N43" s="58">
        <v>20104001</v>
      </c>
      <c r="O43" s="58">
        <v>20924984</v>
      </c>
      <c r="P43" s="58">
        <v>22680951</v>
      </c>
      <c r="Q43" s="58">
        <v>24264306</v>
      </c>
      <c r="R43" s="58">
        <v>25368178</v>
      </c>
      <c r="S43" s="58">
        <v>26107025</v>
      </c>
      <c r="T43" s="58">
        <v>26347253</v>
      </c>
      <c r="U43" s="58">
        <v>27220366</v>
      </c>
      <c r="V43" s="58">
        <v>28963271.5</v>
      </c>
      <c r="W43" s="58">
        <v>29570026</v>
      </c>
      <c r="X43" s="58">
        <v>29052800</v>
      </c>
      <c r="Y43" s="58">
        <v>29959983</v>
      </c>
      <c r="Z43" s="58">
        <v>31255421.43</v>
      </c>
      <c r="AA43" s="58">
        <v>32192180.920000002</v>
      </c>
      <c r="AB43" s="58">
        <v>33983231.350000001</v>
      </c>
      <c r="AC43" s="58">
        <v>36016646.729999997</v>
      </c>
      <c r="AD43" s="58">
        <v>36905153.310000002</v>
      </c>
      <c r="AE43" s="58">
        <v>40164205.960000001</v>
      </c>
      <c r="AF43" s="58">
        <v>42217068.729999997</v>
      </c>
      <c r="AG43" s="58">
        <v>43892985.509999998</v>
      </c>
      <c r="AH43" s="58">
        <v>45015353.530000001</v>
      </c>
      <c r="AI43" s="58">
        <v>44963579.060000002</v>
      </c>
      <c r="AJ43" s="58">
        <v>45946644.399999999</v>
      </c>
      <c r="AK43" s="58">
        <v>49934339.670000002</v>
      </c>
      <c r="AL43" s="58">
        <v>54208935.960000001</v>
      </c>
      <c r="AM43" s="58">
        <v>58547213.520000003</v>
      </c>
      <c r="AN43" s="58">
        <v>63072430.280000001</v>
      </c>
      <c r="AO43" s="58">
        <v>66774090.840000004</v>
      </c>
      <c r="AP43" s="58">
        <v>67630736.810000002</v>
      </c>
      <c r="AQ43" s="58">
        <v>69571425.579999998</v>
      </c>
      <c r="AR43" s="58">
        <v>72544629.719999999</v>
      </c>
      <c r="AS43" s="58">
        <v>74192409.340000004</v>
      </c>
      <c r="AT43" s="58">
        <v>75760454.560000002</v>
      </c>
      <c r="AU43" s="58">
        <v>78421030.359999999</v>
      </c>
      <c r="AV43" s="58">
        <v>81914186.209999993</v>
      </c>
      <c r="AW43" s="58">
        <v>85624297.060000002</v>
      </c>
      <c r="AX43" s="58">
        <v>89094015.310000002</v>
      </c>
      <c r="AY43" s="58">
        <v>92632957.640000001</v>
      </c>
      <c r="AZ43" s="58">
        <v>96265570.969999999</v>
      </c>
      <c r="BA43" s="58">
        <v>98646272.219999999</v>
      </c>
      <c r="BB43" s="58">
        <v>101504483.03</v>
      </c>
      <c r="BC43" s="58">
        <v>105174044.61</v>
      </c>
      <c r="BD43" s="58">
        <v>108401498.66</v>
      </c>
      <c r="BE43" s="58">
        <v>113900406.78</v>
      </c>
      <c r="BF43" s="58">
        <v>120781802.98999999</v>
      </c>
      <c r="BG43" s="58">
        <v>125820640</v>
      </c>
      <c r="BH43" s="58">
        <v>129494905.42</v>
      </c>
      <c r="BI43" s="58">
        <v>131732491.45999999</v>
      </c>
      <c r="BJ43" s="58">
        <v>134684719.83000001</v>
      </c>
      <c r="BK43" s="58">
        <v>136361341.62</v>
      </c>
      <c r="BL43" s="58">
        <v>137983630.99000001</v>
      </c>
      <c r="BM43" s="58">
        <v>138245708.41</v>
      </c>
    </row>
    <row r="44" spans="1:65" x14ac:dyDescent="0.25">
      <c r="A44" s="58" t="s">
        <v>3308</v>
      </c>
      <c r="B44" s="58" t="s">
        <v>3309</v>
      </c>
      <c r="C44" s="58" t="s">
        <v>536</v>
      </c>
      <c r="D44" s="58" t="s">
        <v>537</v>
      </c>
      <c r="F44" s="58">
        <v>5704297.0999999996</v>
      </c>
      <c r="G44" s="58">
        <v>5737169.2000000002</v>
      </c>
      <c r="H44" s="58">
        <v>5772118.4000000004</v>
      </c>
      <c r="I44" s="58">
        <v>5807649.9000000004</v>
      </c>
      <c r="J44" s="58">
        <v>5849183.0999999996</v>
      </c>
      <c r="K44" s="58">
        <v>5889291</v>
      </c>
      <c r="L44" s="58">
        <v>5931146.5</v>
      </c>
      <c r="M44" s="58">
        <v>5970692.7000000002</v>
      </c>
      <c r="N44" s="58">
        <v>6018029.0999999996</v>
      </c>
      <c r="O44" s="58">
        <v>6069964.7999999998</v>
      </c>
      <c r="P44" s="58">
        <v>6108597.5</v>
      </c>
      <c r="Q44" s="58">
        <v>6166560</v>
      </c>
      <c r="R44" s="58">
        <v>6229518.5999999996</v>
      </c>
      <c r="S44" s="58">
        <v>6308464.4000000004</v>
      </c>
      <c r="T44" s="58">
        <v>6362751.0999999996</v>
      </c>
      <c r="U44" s="58">
        <v>6280439.233</v>
      </c>
      <c r="V44" s="58">
        <v>6354493.767</v>
      </c>
      <c r="W44" s="58">
        <v>6421129.7000000002</v>
      </c>
      <c r="X44" s="58">
        <v>6461750.7999999998</v>
      </c>
      <c r="Y44" s="58">
        <v>6513179.7000000002</v>
      </c>
      <c r="Z44" s="58">
        <v>6571567.5999999996</v>
      </c>
      <c r="AA44" s="58">
        <v>6674077.5999999996</v>
      </c>
      <c r="AB44" s="58">
        <v>6785180.0999999996</v>
      </c>
      <c r="AC44" s="58">
        <v>6891390.9000000004</v>
      </c>
      <c r="AD44" s="58">
        <v>7045717.2000000002</v>
      </c>
      <c r="AE44" s="58">
        <v>7131302.7000000002</v>
      </c>
      <c r="AF44" s="58">
        <v>7222660.7000000002</v>
      </c>
      <c r="AG44" s="58">
        <v>7297747.7000000002</v>
      </c>
      <c r="AH44" s="58">
        <v>7371818.7000000002</v>
      </c>
      <c r="AI44" s="58">
        <v>7443915.7000000002</v>
      </c>
      <c r="AJ44" s="58">
        <v>7472895.7000000002</v>
      </c>
      <c r="AK44" s="58">
        <v>7475968.7000000002</v>
      </c>
      <c r="AL44" s="58">
        <v>7477622.9000000004</v>
      </c>
      <c r="AM44" s="58">
        <v>7517913.2000000002</v>
      </c>
      <c r="AN44" s="58">
        <v>7528799.4000000004</v>
      </c>
      <c r="AO44" s="58">
        <v>7532325.5999999996</v>
      </c>
      <c r="AP44" s="58">
        <v>7642469.4000000004</v>
      </c>
      <c r="AQ44" s="58">
        <v>7646487.5</v>
      </c>
      <c r="AR44" s="58">
        <v>7681970.7000000002</v>
      </c>
      <c r="AS44" s="58">
        <v>7702262.7000000002</v>
      </c>
      <c r="AT44" s="58">
        <v>7719393.6440000003</v>
      </c>
      <c r="AU44" s="58">
        <v>7729919.5889999997</v>
      </c>
      <c r="AV44" s="58">
        <v>7608846.773</v>
      </c>
      <c r="AW44" s="58">
        <v>7644905.7779999999</v>
      </c>
      <c r="AX44" s="58">
        <v>7639444.3219999997</v>
      </c>
      <c r="AY44" s="58">
        <v>7656503.5669999998</v>
      </c>
      <c r="AZ44" s="58">
        <v>7684386.0109999999</v>
      </c>
      <c r="BA44" s="58">
        <v>7710810.5559999999</v>
      </c>
      <c r="BB44" s="58">
        <v>7743170.2620000001</v>
      </c>
      <c r="BC44" s="58">
        <v>7752119.7000000002</v>
      </c>
      <c r="BD44" s="58">
        <v>7764156.0999999996</v>
      </c>
      <c r="BE44" s="58">
        <v>7776323.3329999996</v>
      </c>
      <c r="BF44" s="58">
        <v>7788438.2999999998</v>
      </c>
      <c r="BG44" s="58">
        <v>7786193.2000000002</v>
      </c>
      <c r="BH44" s="58">
        <v>7809784.8990000002</v>
      </c>
      <c r="BI44" s="58">
        <v>7838656.5999999996</v>
      </c>
      <c r="BJ44" s="58">
        <v>7862032.2000000002</v>
      </c>
      <c r="BK44" s="58">
        <v>7862287.7999999998</v>
      </c>
      <c r="BL44" s="58">
        <v>7864241.2000000002</v>
      </c>
      <c r="BM44" s="58">
        <v>7858457.6689999998</v>
      </c>
    </row>
    <row r="45" spans="1:65" x14ac:dyDescent="0.25">
      <c r="A45" s="58" t="s">
        <v>3308</v>
      </c>
      <c r="B45" s="58" t="s">
        <v>3309</v>
      </c>
      <c r="C45" s="58" t="s">
        <v>1134</v>
      </c>
      <c r="D45" s="58" t="s">
        <v>1135</v>
      </c>
      <c r="AJ45" s="58">
        <v>59.300905662721597</v>
      </c>
      <c r="AK45" s="58">
        <v>58.322368968622598</v>
      </c>
      <c r="AL45" s="58">
        <v>56.278510964365204</v>
      </c>
      <c r="AM45" s="58">
        <v>54.223208781517997</v>
      </c>
      <c r="AN45" s="58">
        <v>52.031303987441298</v>
      </c>
      <c r="AO45" s="58">
        <v>50.549003081451303</v>
      </c>
      <c r="AP45" s="58">
        <v>49.882461062396402</v>
      </c>
      <c r="AQ45" s="58">
        <v>49.950684389357399</v>
      </c>
      <c r="AR45" s="58">
        <v>50.112852151939201</v>
      </c>
      <c r="AS45" s="58">
        <v>49.953902208925498</v>
      </c>
      <c r="AT45" s="58">
        <v>49.5825017752653</v>
      </c>
      <c r="AU45" s="58">
        <v>49.432409262914099</v>
      </c>
      <c r="AV45" s="58">
        <v>48.6907910791181</v>
      </c>
      <c r="AW45" s="58">
        <v>46.551388215486199</v>
      </c>
      <c r="AX45" s="58">
        <v>44.8727364465881</v>
      </c>
      <c r="AY45" s="58">
        <v>42.925968639459803</v>
      </c>
      <c r="AZ45" s="58">
        <v>41.3773096779829</v>
      </c>
      <c r="BA45" s="58">
        <v>40.437760579083502</v>
      </c>
      <c r="BB45" s="58">
        <v>39.188624102930198</v>
      </c>
      <c r="BC45" s="58">
        <v>38.038852360946102</v>
      </c>
      <c r="BD45" s="58">
        <v>36.520366374041998</v>
      </c>
      <c r="BE45" s="58">
        <v>35.489953174940801</v>
      </c>
      <c r="BF45" s="58">
        <v>33.690171286490902</v>
      </c>
      <c r="BG45" s="58">
        <v>31.888656512624099</v>
      </c>
      <c r="BH45" s="58">
        <v>30.864492818266701</v>
      </c>
      <c r="BI45" s="58">
        <v>29.786924960525202</v>
      </c>
      <c r="BJ45" s="58">
        <v>29.020601685052799</v>
      </c>
      <c r="BK45" s="58">
        <v>28.091935866090399</v>
      </c>
      <c r="BL45" s="58">
        <v>27.263356223604401</v>
      </c>
    </row>
    <row r="46" spans="1:65" x14ac:dyDescent="0.25">
      <c r="A46" s="58" t="s">
        <v>3308</v>
      </c>
      <c r="B46" s="58" t="s">
        <v>3309</v>
      </c>
      <c r="C46" s="58" t="s">
        <v>2242</v>
      </c>
      <c r="D46" s="58" t="s">
        <v>2243</v>
      </c>
    </row>
    <row r="47" spans="1:65" x14ac:dyDescent="0.25">
      <c r="A47" s="58" t="s">
        <v>3308</v>
      </c>
      <c r="B47" s="58" t="s">
        <v>3309</v>
      </c>
      <c r="C47" s="58" t="s">
        <v>2892</v>
      </c>
      <c r="D47" s="58" t="s">
        <v>2893</v>
      </c>
      <c r="AJ47" s="58">
        <v>70.419159303589396</v>
      </c>
      <c r="AK47" s="58">
        <v>69.418214908500801</v>
      </c>
      <c r="AL47" s="58">
        <v>68.278369115117499</v>
      </c>
      <c r="AM47" s="58">
        <v>67.240777391407306</v>
      </c>
      <c r="AN47" s="58">
        <v>66.273843082063294</v>
      </c>
      <c r="AO47" s="58">
        <v>65.355058496071393</v>
      </c>
      <c r="AP47" s="58">
        <v>64.566475704019396</v>
      </c>
      <c r="AQ47" s="58">
        <v>64.409592752550594</v>
      </c>
      <c r="AR47" s="58">
        <v>64.048290838633804</v>
      </c>
      <c r="AS47" s="58">
        <v>63.461769866356903</v>
      </c>
      <c r="AT47" s="58">
        <v>62.554167367702497</v>
      </c>
      <c r="AU47" s="58">
        <v>61.926605165744</v>
      </c>
      <c r="AV47" s="58">
        <v>61.178365665374102</v>
      </c>
      <c r="AW47" s="58">
        <v>59.905140916944099</v>
      </c>
      <c r="AX47" s="58">
        <v>58.6934309893321</v>
      </c>
      <c r="AY47" s="58">
        <v>57.514374140106</v>
      </c>
      <c r="AZ47" s="58">
        <v>56.311983243291301</v>
      </c>
      <c r="BA47" s="58">
        <v>55.416156885252398</v>
      </c>
      <c r="BB47" s="58">
        <v>54.500035747102601</v>
      </c>
      <c r="BC47" s="58">
        <v>53.474099745993797</v>
      </c>
      <c r="BD47" s="58">
        <v>52.438681973334504</v>
      </c>
      <c r="BE47" s="58">
        <v>51.564399188222097</v>
      </c>
      <c r="BF47" s="58">
        <v>50.763573837800699</v>
      </c>
      <c r="BG47" s="58">
        <v>50.146465122370998</v>
      </c>
      <c r="BH47" s="58">
        <v>49.261739381344</v>
      </c>
      <c r="BI47" s="58">
        <v>48.737266928360697</v>
      </c>
      <c r="BJ47" s="58">
        <v>48.347851295356598</v>
      </c>
      <c r="BK47" s="58">
        <v>47.807926532941003</v>
      </c>
      <c r="BL47" s="58">
        <v>46.882715024699202</v>
      </c>
    </row>
    <row r="48" spans="1:65" x14ac:dyDescent="0.25">
      <c r="A48" s="58" t="s">
        <v>3308</v>
      </c>
      <c r="B48" s="58" t="s">
        <v>3309</v>
      </c>
      <c r="C48" s="58" t="s">
        <v>3078</v>
      </c>
      <c r="D48" s="58" t="s">
        <v>3079</v>
      </c>
      <c r="AV48" s="58">
        <v>46.794117647058798</v>
      </c>
      <c r="AW48" s="58">
        <v>50.9722222222222</v>
      </c>
      <c r="AX48" s="58">
        <v>50.4166666666667</v>
      </c>
      <c r="AY48" s="58">
        <v>49.8055555555556</v>
      </c>
      <c r="AZ48" s="58">
        <v>46.8055555555556</v>
      </c>
      <c r="BA48" s="58">
        <v>46.5833333333333</v>
      </c>
      <c r="BB48" s="58">
        <v>44.9722222222222</v>
      </c>
      <c r="BC48" s="58">
        <v>41.9722222222222</v>
      </c>
      <c r="BD48" s="58">
        <v>37.9166666666667</v>
      </c>
      <c r="BE48" s="58">
        <v>39.184210526315802</v>
      </c>
      <c r="BF48" s="58">
        <v>41.038095238095202</v>
      </c>
      <c r="BG48" s="58">
        <v>35.842857142857099</v>
      </c>
      <c r="BH48" s="58">
        <v>35.814285714285703</v>
      </c>
      <c r="BI48" s="58">
        <v>33.080952380952397</v>
      </c>
      <c r="BJ48" s="58">
        <v>32.233333333333299</v>
      </c>
      <c r="BK48" s="58">
        <v>30.3333333333333</v>
      </c>
      <c r="BL48" s="58">
        <v>29.647619047618999</v>
      </c>
    </row>
    <row r="49" spans="1:65" x14ac:dyDescent="0.25">
      <c r="A49" s="58" t="s">
        <v>3308</v>
      </c>
      <c r="B49" s="58" t="s">
        <v>3309</v>
      </c>
      <c r="C49" s="58" t="s">
        <v>3110</v>
      </c>
      <c r="D49" s="58" t="s">
        <v>3111</v>
      </c>
      <c r="E49" s="58">
        <v>6032818</v>
      </c>
      <c r="F49" s="58">
        <v>6338372</v>
      </c>
      <c r="G49" s="58">
        <v>6648838</v>
      </c>
      <c r="H49" s="58">
        <v>6982379</v>
      </c>
      <c r="I49" s="58">
        <v>7408550</v>
      </c>
      <c r="J49" s="58">
        <v>7874162</v>
      </c>
      <c r="K49" s="58">
        <v>8399793</v>
      </c>
      <c r="L49" s="58">
        <v>8699230</v>
      </c>
      <c r="M49" s="58">
        <v>9293380</v>
      </c>
      <c r="N49" s="58">
        <v>9698335</v>
      </c>
      <c r="O49" s="58">
        <v>9741068</v>
      </c>
      <c r="P49" s="58">
        <v>10657183</v>
      </c>
      <c r="Q49" s="58">
        <v>11538419</v>
      </c>
      <c r="R49" s="58">
        <v>11782989</v>
      </c>
      <c r="S49" s="58">
        <v>12136666</v>
      </c>
      <c r="T49" s="58">
        <v>12505925</v>
      </c>
      <c r="U49" s="58">
        <v>12923429</v>
      </c>
      <c r="V49" s="58">
        <v>14485133</v>
      </c>
      <c r="W49" s="58">
        <v>15035418</v>
      </c>
      <c r="X49" s="58">
        <v>14595340</v>
      </c>
      <c r="Y49" s="58">
        <v>14932693</v>
      </c>
      <c r="Z49" s="58">
        <v>15574300</v>
      </c>
      <c r="AA49" s="58">
        <v>16551732</v>
      </c>
      <c r="AB49" s="58">
        <v>17636721.989999998</v>
      </c>
      <c r="AC49" s="58">
        <v>18628365.140000001</v>
      </c>
      <c r="AD49" s="58">
        <v>19987795.100000001</v>
      </c>
      <c r="AE49" s="58">
        <v>21937463.59</v>
      </c>
      <c r="AF49" s="58">
        <v>24336486.690000001</v>
      </c>
      <c r="AG49" s="58">
        <v>25686554.649999999</v>
      </c>
      <c r="AH49" s="58">
        <v>27455927.579999998</v>
      </c>
      <c r="AI49" s="58">
        <v>28132365.329999998</v>
      </c>
      <c r="AJ49" s="58">
        <v>30615224.940000001</v>
      </c>
      <c r="AK49" s="58">
        <v>34879578.579999998</v>
      </c>
      <c r="AL49" s="58">
        <v>39626850.530000001</v>
      </c>
      <c r="AM49" s="58">
        <v>44601107.100000001</v>
      </c>
      <c r="AN49" s="58">
        <v>49737427.159999996</v>
      </c>
      <c r="AO49" s="58">
        <v>53749252.350000001</v>
      </c>
      <c r="AP49" s="58">
        <v>54398352.920000002</v>
      </c>
      <c r="AQ49" s="58">
        <v>57423342.75</v>
      </c>
      <c r="AR49" s="58">
        <v>60484441.490000002</v>
      </c>
      <c r="AS49" s="58">
        <v>62743550.32</v>
      </c>
      <c r="AT49" s="58">
        <v>64484460.240000002</v>
      </c>
      <c r="AU49" s="58">
        <v>67483827.959999993</v>
      </c>
      <c r="AV49" s="58">
        <v>70681075.579999998</v>
      </c>
      <c r="AW49" s="58">
        <v>74898948.030000001</v>
      </c>
      <c r="AX49" s="58">
        <v>78166172.829999998</v>
      </c>
      <c r="AY49" s="58">
        <v>81542495.939999998</v>
      </c>
      <c r="AZ49" s="58">
        <v>84678175.75</v>
      </c>
      <c r="BA49" s="58">
        <v>87261202.189999998</v>
      </c>
      <c r="BB49" s="58">
        <v>90739140.219999999</v>
      </c>
      <c r="BC49" s="58">
        <v>94506492.519999996</v>
      </c>
      <c r="BD49" s="58">
        <v>98091442.280000001</v>
      </c>
      <c r="BE49" s="58">
        <v>103587293.75</v>
      </c>
      <c r="BF49" s="58">
        <v>110565455.06</v>
      </c>
      <c r="BG49" s="58">
        <v>115312105.3</v>
      </c>
      <c r="BH49" s="58">
        <v>119253667.26000001</v>
      </c>
      <c r="BI49" s="58">
        <v>122095668.56</v>
      </c>
      <c r="BJ49" s="58">
        <v>124611767.56</v>
      </c>
      <c r="BK49" s="58">
        <v>126181194.25</v>
      </c>
      <c r="BL49" s="58">
        <v>127876466.11</v>
      </c>
      <c r="BM49" s="58">
        <v>128386432.89</v>
      </c>
    </row>
    <row r="50" spans="1:65" x14ac:dyDescent="0.25">
      <c r="A50" s="58" t="s">
        <v>3310</v>
      </c>
      <c r="B50" s="58" t="s">
        <v>3311</v>
      </c>
      <c r="C50" s="58" t="s">
        <v>536</v>
      </c>
      <c r="D50" s="58" t="s">
        <v>537</v>
      </c>
      <c r="F50" s="58">
        <v>5680468.4000000004</v>
      </c>
      <c r="G50" s="58">
        <v>5713340.5</v>
      </c>
      <c r="H50" s="58">
        <v>5748289.7000000002</v>
      </c>
      <c r="I50" s="58">
        <v>5783821.2000000002</v>
      </c>
      <c r="J50" s="58">
        <v>5825355.4000000004</v>
      </c>
      <c r="K50" s="58">
        <v>5865463.2999999998</v>
      </c>
      <c r="L50" s="58">
        <v>5907318.7999999998</v>
      </c>
      <c r="M50" s="58">
        <v>5946865</v>
      </c>
      <c r="N50" s="58">
        <v>5994201.4000000004</v>
      </c>
      <c r="O50" s="58">
        <v>6046137.0999999996</v>
      </c>
      <c r="P50" s="58">
        <v>6084769.7999999998</v>
      </c>
      <c r="Q50" s="58">
        <v>6142732.2999999998</v>
      </c>
      <c r="R50" s="58">
        <v>6205190.9000000004</v>
      </c>
      <c r="S50" s="58">
        <v>6284136.7000000002</v>
      </c>
      <c r="T50" s="58">
        <v>6338423.4000000004</v>
      </c>
      <c r="U50" s="58">
        <v>6256111.5329999998</v>
      </c>
      <c r="V50" s="58">
        <v>6330166.0669999998</v>
      </c>
      <c r="W50" s="58">
        <v>6396802</v>
      </c>
      <c r="X50" s="58">
        <v>6437423.0999999996</v>
      </c>
      <c r="Y50" s="58">
        <v>6488002</v>
      </c>
      <c r="Z50" s="58">
        <v>6546389.9000000004</v>
      </c>
      <c r="AA50" s="58">
        <v>6648899.9000000004</v>
      </c>
      <c r="AB50" s="58">
        <v>6760002.4000000004</v>
      </c>
      <c r="AC50" s="58">
        <v>6866213.2000000002</v>
      </c>
      <c r="AD50" s="58">
        <v>7020539.5</v>
      </c>
      <c r="AE50" s="58">
        <v>7106125</v>
      </c>
      <c r="AF50" s="58">
        <v>7197483</v>
      </c>
      <c r="AG50" s="58">
        <v>7272570</v>
      </c>
      <c r="AH50" s="58">
        <v>7346641</v>
      </c>
      <c r="AI50" s="58">
        <v>7418708</v>
      </c>
      <c r="AJ50" s="58">
        <v>7447567</v>
      </c>
      <c r="AK50" s="58">
        <v>7450639</v>
      </c>
      <c r="AL50" s="58">
        <v>7452090</v>
      </c>
      <c r="AM50" s="58">
        <v>7491377</v>
      </c>
      <c r="AN50" s="58">
        <v>7502260</v>
      </c>
      <c r="AO50" s="58">
        <v>7506783</v>
      </c>
      <c r="AP50" s="58">
        <v>7616923.5</v>
      </c>
      <c r="AQ50" s="58">
        <v>7620938</v>
      </c>
      <c r="AR50" s="58">
        <v>7656414.5</v>
      </c>
      <c r="AS50" s="58">
        <v>7676707</v>
      </c>
      <c r="AT50" s="58">
        <v>7693838.4440000001</v>
      </c>
      <c r="AU50" s="58">
        <v>7704364.8890000004</v>
      </c>
      <c r="AV50" s="58">
        <v>7583292.733</v>
      </c>
      <c r="AW50" s="58">
        <v>7619352.7779999999</v>
      </c>
      <c r="AX50" s="58">
        <v>7613392.3219999997</v>
      </c>
      <c r="AY50" s="58">
        <v>7630452.6670000004</v>
      </c>
      <c r="AZ50" s="58">
        <v>7658336.1109999996</v>
      </c>
      <c r="BA50" s="58">
        <v>7684261.5559999999</v>
      </c>
      <c r="BB50" s="58">
        <v>7716422.5619999999</v>
      </c>
      <c r="BC50" s="58">
        <v>7725273.2999999998</v>
      </c>
      <c r="BD50" s="58">
        <v>7737811</v>
      </c>
      <c r="BE50" s="58">
        <v>7749979.5329999998</v>
      </c>
      <c r="BF50" s="58">
        <v>7762095.7999999998</v>
      </c>
      <c r="BG50" s="58">
        <v>7759852</v>
      </c>
      <c r="BH50" s="58">
        <v>7783444.9989999998</v>
      </c>
      <c r="BI50" s="58">
        <v>7812418</v>
      </c>
      <c r="BJ50" s="58">
        <v>7835944.9000000004</v>
      </c>
      <c r="BK50" s="58">
        <v>7836321.7000000002</v>
      </c>
      <c r="BL50" s="58">
        <v>7838305.0999999996</v>
      </c>
      <c r="BM50" s="58">
        <v>7832521.5690000001</v>
      </c>
    </row>
    <row r="51" spans="1:65" x14ac:dyDescent="0.25">
      <c r="A51" s="58" t="s">
        <v>3310</v>
      </c>
      <c r="B51" s="58" t="s">
        <v>3311</v>
      </c>
      <c r="C51" s="58" t="s">
        <v>1134</v>
      </c>
      <c r="D51" s="58" t="s">
        <v>1135</v>
      </c>
      <c r="AJ51" s="58">
        <v>59.464189847997901</v>
      </c>
      <c r="AK51" s="58">
        <v>58.463681144740598</v>
      </c>
      <c r="AL51" s="58">
        <v>56.383704244757702</v>
      </c>
      <c r="AM51" s="58">
        <v>54.2935761250517</v>
      </c>
      <c r="AN51" s="58">
        <v>52.063139893629298</v>
      </c>
      <c r="AO51" s="58">
        <v>50.553754786293503</v>
      </c>
      <c r="AP51" s="58">
        <v>49.868168395439703</v>
      </c>
      <c r="AQ51" s="58">
        <v>49.935616548529602</v>
      </c>
      <c r="AR51" s="58">
        <v>50.109567069785399</v>
      </c>
      <c r="AS51" s="58">
        <v>49.950070699721202</v>
      </c>
      <c r="AT51" s="58">
        <v>49.580801089438999</v>
      </c>
      <c r="AU51" s="58">
        <v>49.432298955462599</v>
      </c>
      <c r="AV51" s="58">
        <v>48.684699574777703</v>
      </c>
      <c r="AW51" s="58">
        <v>46.519777491210597</v>
      </c>
      <c r="AX51" s="58">
        <v>44.824899736150897</v>
      </c>
      <c r="AY51" s="58">
        <v>42.850263071833801</v>
      </c>
      <c r="AZ51" s="58">
        <v>41.280232387897698</v>
      </c>
      <c r="BA51" s="58">
        <v>40.333968910275701</v>
      </c>
      <c r="BB51" s="58">
        <v>39.068072272370301</v>
      </c>
      <c r="BC51" s="58">
        <v>37.9041844293534</v>
      </c>
      <c r="BD51" s="58">
        <v>36.369010706790199</v>
      </c>
      <c r="BE51" s="58">
        <v>35.329364881823899</v>
      </c>
      <c r="BF51" s="58">
        <v>33.5082497091609</v>
      </c>
      <c r="BG51" s="58">
        <v>31.6858960837897</v>
      </c>
      <c r="BH51" s="58">
        <v>30.649359638340101</v>
      </c>
      <c r="BI51" s="58">
        <v>29.564884928167501</v>
      </c>
      <c r="BJ51" s="58">
        <v>28.7866361819692</v>
      </c>
      <c r="BK51" s="58">
        <v>27.844032013961101</v>
      </c>
      <c r="BL51" s="58">
        <v>27.0127024754525</v>
      </c>
    </row>
    <row r="52" spans="1:65" x14ac:dyDescent="0.25">
      <c r="A52" s="58" t="s">
        <v>3310</v>
      </c>
      <c r="B52" s="58" t="s">
        <v>3311</v>
      </c>
      <c r="C52" s="58" t="s">
        <v>2242</v>
      </c>
      <c r="D52" s="58" t="s">
        <v>2243</v>
      </c>
    </row>
    <row r="53" spans="1:65" x14ac:dyDescent="0.25">
      <c r="A53" s="58" t="s">
        <v>3310</v>
      </c>
      <c r="B53" s="58" t="s">
        <v>3311</v>
      </c>
      <c r="C53" s="58" t="s">
        <v>2892</v>
      </c>
      <c r="D53" s="58" t="s">
        <v>2893</v>
      </c>
      <c r="AJ53" s="58">
        <v>70.202758537129498</v>
      </c>
      <c r="AK53" s="58">
        <v>69.183452835029598</v>
      </c>
      <c r="AL53" s="58">
        <v>68.023882213575504</v>
      </c>
      <c r="AM53" s="58">
        <v>66.969364873842395</v>
      </c>
      <c r="AN53" s="58">
        <v>65.984059433984399</v>
      </c>
      <c r="AO53" s="58">
        <v>65.050388726241806</v>
      </c>
      <c r="AP53" s="58">
        <v>64.244110332313397</v>
      </c>
      <c r="AQ53" s="58">
        <v>64.081211133310404</v>
      </c>
      <c r="AR53" s="58">
        <v>63.716645570633602</v>
      </c>
      <c r="AS53" s="58">
        <v>63.121839442412202</v>
      </c>
      <c r="AT53" s="58">
        <v>62.2009162214299</v>
      </c>
      <c r="AU53" s="58">
        <v>61.563048459057399</v>
      </c>
      <c r="AV53" s="58">
        <v>60.804461035670897</v>
      </c>
      <c r="AW53" s="58">
        <v>59.514182487402799</v>
      </c>
      <c r="AX53" s="58">
        <v>58.2860210198576</v>
      </c>
      <c r="AY53" s="58">
        <v>57.088104606935502</v>
      </c>
      <c r="AZ53" s="58">
        <v>55.865637129903497</v>
      </c>
      <c r="BA53" s="58">
        <v>54.954770783823903</v>
      </c>
      <c r="BB53" s="58">
        <v>54.020131596844799</v>
      </c>
      <c r="BC53" s="58">
        <v>52.975134232121697</v>
      </c>
      <c r="BD53" s="58">
        <v>51.926021246934603</v>
      </c>
      <c r="BE53" s="58">
        <v>51.038810598600499</v>
      </c>
      <c r="BF53" s="58">
        <v>50.224548398799101</v>
      </c>
      <c r="BG53" s="58">
        <v>49.598328523551302</v>
      </c>
      <c r="BH53" s="58">
        <v>48.697256707018703</v>
      </c>
      <c r="BI53" s="58">
        <v>48.166918076298899</v>
      </c>
      <c r="BJ53" s="58">
        <v>47.7661135490454</v>
      </c>
      <c r="BK53" s="58">
        <v>47.212102503923802</v>
      </c>
      <c r="BL53" s="58">
        <v>46.2727992201755</v>
      </c>
    </row>
    <row r="54" spans="1:65" x14ac:dyDescent="0.25">
      <c r="A54" s="58" t="s">
        <v>3310</v>
      </c>
      <c r="B54" s="58" t="s">
        <v>3311</v>
      </c>
      <c r="C54" s="58" t="s">
        <v>3078</v>
      </c>
      <c r="D54" s="58" t="s">
        <v>3079</v>
      </c>
      <c r="AV54" s="58">
        <v>46.794117647058798</v>
      </c>
      <c r="AW54" s="58">
        <v>50.9722222222222</v>
      </c>
      <c r="AX54" s="58">
        <v>50.4166666666667</v>
      </c>
      <c r="AY54" s="58">
        <v>49.8055555555556</v>
      </c>
      <c r="AZ54" s="58">
        <v>46.8055555555556</v>
      </c>
      <c r="BA54" s="58">
        <v>46.5833333333333</v>
      </c>
      <c r="BB54" s="58">
        <v>44.9722222222222</v>
      </c>
      <c r="BC54" s="58">
        <v>41.9722222222222</v>
      </c>
      <c r="BD54" s="58">
        <v>37.9166666666667</v>
      </c>
      <c r="BE54" s="58">
        <v>39.184210526315802</v>
      </c>
      <c r="BF54" s="58">
        <v>41.038095238095202</v>
      </c>
      <c r="BG54" s="58">
        <v>35.842857142857099</v>
      </c>
      <c r="BH54" s="58">
        <v>35.814285714285703</v>
      </c>
      <c r="BI54" s="58">
        <v>33.080952380952397</v>
      </c>
      <c r="BJ54" s="58">
        <v>32.233333333333299</v>
      </c>
      <c r="BK54" s="58">
        <v>30.3333333333333</v>
      </c>
      <c r="BL54" s="58">
        <v>29.647619047618999</v>
      </c>
    </row>
    <row r="55" spans="1:65" x14ac:dyDescent="0.25">
      <c r="A55" s="58" t="s">
        <v>3310</v>
      </c>
      <c r="B55" s="58" t="s">
        <v>3311</v>
      </c>
      <c r="C55" s="58" t="s">
        <v>3110</v>
      </c>
      <c r="D55" s="58" t="s">
        <v>3111</v>
      </c>
      <c r="E55" s="58">
        <v>5728392</v>
      </c>
      <c r="F55" s="58">
        <v>5990985</v>
      </c>
      <c r="G55" s="58">
        <v>6294282</v>
      </c>
      <c r="H55" s="58">
        <v>6608350</v>
      </c>
      <c r="I55" s="58">
        <v>7036240</v>
      </c>
      <c r="J55" s="58">
        <v>7475119</v>
      </c>
      <c r="K55" s="58">
        <v>7970052</v>
      </c>
      <c r="L55" s="58">
        <v>8237640</v>
      </c>
      <c r="M55" s="58">
        <v>8804262</v>
      </c>
      <c r="N55" s="58">
        <v>9196591</v>
      </c>
      <c r="O55" s="58">
        <v>9284425</v>
      </c>
      <c r="P55" s="58">
        <v>10141150</v>
      </c>
      <c r="Q55" s="58">
        <v>10965256</v>
      </c>
      <c r="R55" s="58">
        <v>11185532</v>
      </c>
      <c r="S55" s="58">
        <v>11443546</v>
      </c>
      <c r="T55" s="58">
        <v>11768301</v>
      </c>
      <c r="U55" s="58">
        <v>12100547</v>
      </c>
      <c r="V55" s="58">
        <v>13646487</v>
      </c>
      <c r="W55" s="58">
        <v>13831349</v>
      </c>
      <c r="X55" s="58">
        <v>13383326</v>
      </c>
      <c r="Y55" s="58">
        <v>13732386</v>
      </c>
      <c r="Z55" s="58">
        <v>14123933</v>
      </c>
      <c r="AA55" s="58">
        <v>15023843</v>
      </c>
      <c r="AB55" s="58">
        <v>16348366.99</v>
      </c>
      <c r="AC55" s="58">
        <v>17181563.140000001</v>
      </c>
      <c r="AD55" s="58">
        <v>18502927.100000001</v>
      </c>
      <c r="AE55" s="58">
        <v>20309332.59</v>
      </c>
      <c r="AF55" s="58">
        <v>22302578.690000001</v>
      </c>
      <c r="AG55" s="58">
        <v>23864601.649999999</v>
      </c>
      <c r="AH55" s="58">
        <v>25489005.579999998</v>
      </c>
      <c r="AI55" s="58">
        <v>26754503.329999998</v>
      </c>
      <c r="AJ55" s="58">
        <v>29288364.940000001</v>
      </c>
      <c r="AK55" s="58">
        <v>33416895.579999998</v>
      </c>
      <c r="AL55" s="58">
        <v>38099912.530000001</v>
      </c>
      <c r="AM55" s="58">
        <v>43412475.100000001</v>
      </c>
      <c r="AN55" s="58">
        <v>48672331.159999996</v>
      </c>
      <c r="AO55" s="58">
        <v>52713887.350000001</v>
      </c>
      <c r="AP55" s="58">
        <v>53672561.920000002</v>
      </c>
      <c r="AQ55" s="58">
        <v>56713652.75</v>
      </c>
      <c r="AR55" s="58">
        <v>59782787.490000002</v>
      </c>
      <c r="AS55" s="58">
        <v>62062529.32</v>
      </c>
      <c r="AT55" s="58">
        <v>63766548.640000001</v>
      </c>
      <c r="AU55" s="58">
        <v>66764125.960000001</v>
      </c>
      <c r="AV55" s="58">
        <v>69963223.579999998</v>
      </c>
      <c r="AW55" s="58">
        <v>74182092.030000001</v>
      </c>
      <c r="AX55" s="58">
        <v>77449298.829999998</v>
      </c>
      <c r="AY55" s="58">
        <v>80824319.739999995</v>
      </c>
      <c r="AZ55" s="58">
        <v>83958808.75</v>
      </c>
      <c r="BA55" s="58">
        <v>86543685.189999998</v>
      </c>
      <c r="BB55" s="58">
        <v>90019048.219999999</v>
      </c>
      <c r="BC55" s="58">
        <v>93774655.739999995</v>
      </c>
      <c r="BD55" s="58">
        <v>97359290.159999996</v>
      </c>
      <c r="BE55" s="58">
        <v>102859020.79000001</v>
      </c>
      <c r="BF55" s="58">
        <v>109842181.73</v>
      </c>
      <c r="BG55" s="58">
        <v>114516383.83</v>
      </c>
      <c r="BH55" s="58">
        <v>118461809.61</v>
      </c>
      <c r="BI55" s="58">
        <v>121264916.59</v>
      </c>
      <c r="BJ55" s="58">
        <v>123775939.98</v>
      </c>
      <c r="BK55" s="58">
        <v>125301542.33</v>
      </c>
      <c r="BL55" s="58">
        <v>127023776.63</v>
      </c>
      <c r="BM55" s="58">
        <v>127595630.22</v>
      </c>
    </row>
    <row r="56" spans="1:65" x14ac:dyDescent="0.25">
      <c r="A56" s="58" t="s">
        <v>3312</v>
      </c>
      <c r="B56" s="58" t="s">
        <v>3313</v>
      </c>
      <c r="C56" s="58" t="s">
        <v>536</v>
      </c>
      <c r="D56" s="58" t="s">
        <v>537</v>
      </c>
      <c r="F56" s="58">
        <v>1474321</v>
      </c>
      <c r="G56" s="58">
        <v>1473061</v>
      </c>
      <c r="H56" s="58">
        <v>1470413</v>
      </c>
      <c r="I56" s="58">
        <v>1463671</v>
      </c>
      <c r="J56" s="58">
        <v>1459327</v>
      </c>
      <c r="K56" s="58">
        <v>1455644</v>
      </c>
      <c r="L56" s="58">
        <v>1454371</v>
      </c>
      <c r="M56" s="58">
        <v>1446244</v>
      </c>
      <c r="N56" s="58">
        <v>1447026</v>
      </c>
      <c r="O56" s="58">
        <v>1432810</v>
      </c>
      <c r="P56" s="58">
        <v>1412676</v>
      </c>
      <c r="Q56" s="58">
        <v>1407828</v>
      </c>
      <c r="R56" s="58">
        <v>1402355</v>
      </c>
      <c r="S56" s="58">
        <v>1398947</v>
      </c>
      <c r="T56" s="58">
        <v>1394816</v>
      </c>
      <c r="U56" s="58">
        <v>1386913</v>
      </c>
      <c r="V56" s="58">
        <v>1385323</v>
      </c>
      <c r="W56" s="58">
        <v>1385602</v>
      </c>
      <c r="X56" s="58">
        <v>1381189</v>
      </c>
      <c r="Y56" s="58">
        <v>1375035</v>
      </c>
      <c r="Z56" s="58">
        <v>1373760</v>
      </c>
      <c r="AA56" s="58">
        <v>1372724</v>
      </c>
      <c r="AB56" s="58">
        <v>1362773</v>
      </c>
      <c r="AC56" s="58">
        <v>1360099</v>
      </c>
      <c r="AD56" s="58">
        <v>1357797</v>
      </c>
      <c r="AE56" s="58">
        <v>1355054</v>
      </c>
      <c r="AF56" s="58">
        <v>1353474</v>
      </c>
      <c r="AG56" s="58">
        <v>1345839</v>
      </c>
      <c r="AH56" s="58">
        <v>1346007</v>
      </c>
      <c r="AI56" s="58">
        <v>1341133</v>
      </c>
      <c r="AJ56" s="58">
        <v>1309228</v>
      </c>
      <c r="AK56" s="58">
        <v>1304024</v>
      </c>
      <c r="AL56" s="58">
        <v>1301177</v>
      </c>
      <c r="AM56" s="58">
        <v>1296973</v>
      </c>
      <c r="AN56" s="58">
        <v>1280774</v>
      </c>
      <c r="AO56" s="58">
        <v>1282508</v>
      </c>
      <c r="AP56" s="58">
        <v>1276634</v>
      </c>
      <c r="AQ56" s="58">
        <v>1276616</v>
      </c>
      <c r="AR56" s="58">
        <v>1274639</v>
      </c>
      <c r="AS56" s="58">
        <v>1269101.8</v>
      </c>
      <c r="AT56" s="58">
        <v>1253287.2</v>
      </c>
      <c r="AU56" s="58">
        <v>1245290.2</v>
      </c>
      <c r="AV56" s="58">
        <v>1234585.1000000001</v>
      </c>
      <c r="AW56" s="58">
        <v>1228778.1000000001</v>
      </c>
      <c r="AX56" s="58">
        <v>1231117.8999999999</v>
      </c>
      <c r="AY56" s="58">
        <v>1216685.6000000001</v>
      </c>
      <c r="AZ56" s="58">
        <v>1205833.2</v>
      </c>
      <c r="BA56" s="58">
        <v>1212579.2</v>
      </c>
      <c r="BB56" s="58">
        <v>1203568.2</v>
      </c>
      <c r="BC56" s="58">
        <v>1198599</v>
      </c>
      <c r="BD56" s="58">
        <v>1186786.7</v>
      </c>
      <c r="BE56" s="58">
        <v>1182911.2</v>
      </c>
      <c r="BF56" s="58">
        <v>1178109.5</v>
      </c>
      <c r="BG56" s="58">
        <v>1162669.2</v>
      </c>
      <c r="BH56" s="58">
        <v>1160697</v>
      </c>
      <c r="BI56" s="58">
        <v>1154235.22</v>
      </c>
      <c r="BJ56" s="58">
        <v>1154004.5060000001</v>
      </c>
      <c r="BK56" s="58">
        <v>1148087.2779999999</v>
      </c>
      <c r="BL56" s="58">
        <v>1156862.4820000001</v>
      </c>
      <c r="BM56" s="58">
        <v>1153051.142</v>
      </c>
    </row>
    <row r="57" spans="1:65" x14ac:dyDescent="0.25">
      <c r="A57" s="58" t="s">
        <v>3312</v>
      </c>
      <c r="B57" s="58" t="s">
        <v>3313</v>
      </c>
      <c r="C57" s="58" t="s">
        <v>1134</v>
      </c>
      <c r="D57" s="58" t="s">
        <v>1135</v>
      </c>
      <c r="AJ57" s="58">
        <v>7.2900400357985102</v>
      </c>
      <c r="AK57" s="58">
        <v>7.1042724792997696</v>
      </c>
      <c r="AL57" s="58">
        <v>6.7786893806352202</v>
      </c>
      <c r="AM57" s="58">
        <v>6.6142943408713499</v>
      </c>
      <c r="AN57" s="58">
        <v>6.32402474292814</v>
      </c>
      <c r="AO57" s="58">
        <v>6.1135509480977497</v>
      </c>
      <c r="AP57" s="58">
        <v>6.0627321376395296</v>
      </c>
      <c r="AQ57" s="58">
        <v>5.8070479431486497</v>
      </c>
      <c r="AR57" s="58">
        <v>5.5502247321961802</v>
      </c>
      <c r="AS57" s="58">
        <v>5.2864026465602301</v>
      </c>
      <c r="AT57" s="58">
        <v>5.1458913349234399</v>
      </c>
      <c r="AU57" s="58">
        <v>5.0081214097026301</v>
      </c>
      <c r="AV57" s="58">
        <v>4.9193589588792399</v>
      </c>
      <c r="AW57" s="58">
        <v>4.5716715446241603</v>
      </c>
      <c r="AX57" s="58">
        <v>4.4739534354188697</v>
      </c>
      <c r="AY57" s="58">
        <v>4.3637054842651803</v>
      </c>
      <c r="AZ57" s="58">
        <v>4.1450877131055099</v>
      </c>
      <c r="BA57" s="58">
        <v>3.6629633551546301</v>
      </c>
      <c r="BB57" s="58">
        <v>3.6868372463053301</v>
      </c>
      <c r="BC57" s="58">
        <v>3.6618009721590399</v>
      </c>
      <c r="BD57" s="58">
        <v>3.53394137258684</v>
      </c>
      <c r="BE57" s="58">
        <v>3.50827647327336</v>
      </c>
      <c r="BF57" s="58">
        <v>3.4408749699195198</v>
      </c>
      <c r="BG57" s="58">
        <v>3.3697414091281299</v>
      </c>
      <c r="BH57" s="58">
        <v>3.2571976921580301</v>
      </c>
      <c r="BI57" s="58">
        <v>3.2161092838273202</v>
      </c>
      <c r="BJ57" s="58">
        <v>3.1156254824633298</v>
      </c>
      <c r="BK57" s="58">
        <v>3.0236716949166</v>
      </c>
      <c r="BL57" s="58">
        <v>2.97026502251251</v>
      </c>
    </row>
    <row r="58" spans="1:65" x14ac:dyDescent="0.25">
      <c r="A58" s="58" t="s">
        <v>3312</v>
      </c>
      <c r="B58" s="58" t="s">
        <v>3313</v>
      </c>
      <c r="C58" s="58" t="s">
        <v>2242</v>
      </c>
      <c r="D58" s="58" t="s">
        <v>2243</v>
      </c>
    </row>
    <row r="59" spans="1:65" x14ac:dyDescent="0.25">
      <c r="A59" s="58" t="s">
        <v>3312</v>
      </c>
      <c r="B59" s="58" t="s">
        <v>3313</v>
      </c>
      <c r="C59" s="58" t="s">
        <v>2892</v>
      </c>
      <c r="D59" s="58" t="s">
        <v>2893</v>
      </c>
      <c r="AJ59" s="58">
        <v>18.1549340274718</v>
      </c>
      <c r="AK59" s="58">
        <v>18.281299712032599</v>
      </c>
      <c r="AL59" s="58">
        <v>18.243427090776599</v>
      </c>
      <c r="AM59" s="58">
        <v>18.414838009609301</v>
      </c>
      <c r="AN59" s="58">
        <v>18.247308966722901</v>
      </c>
      <c r="AO59" s="58">
        <v>18.1100240246945</v>
      </c>
      <c r="AP59" s="58">
        <v>18.0214561527666</v>
      </c>
      <c r="AQ59" s="58">
        <v>17.787981610816299</v>
      </c>
      <c r="AR59" s="58">
        <v>17.404295474189801</v>
      </c>
      <c r="AS59" s="58">
        <v>16.949685404555701</v>
      </c>
      <c r="AT59" s="58">
        <v>16.866156878252198</v>
      </c>
      <c r="AU59" s="58">
        <v>16.6807937294253</v>
      </c>
      <c r="AV59" s="58">
        <v>16.764898049175201</v>
      </c>
      <c r="AW59" s="58">
        <v>16.824859623314101</v>
      </c>
      <c r="AX59" s="58">
        <v>16.6790832028409</v>
      </c>
      <c r="AY59" s="58">
        <v>16.585852262964899</v>
      </c>
      <c r="AZ59" s="58">
        <v>16.341108267443602</v>
      </c>
      <c r="BA59" s="58">
        <v>16.001109481456499</v>
      </c>
      <c r="BB59" s="58">
        <v>15.979861560402099</v>
      </c>
      <c r="BC59" s="58">
        <v>16.034961969934098</v>
      </c>
      <c r="BD59" s="58">
        <v>15.8849878593202</v>
      </c>
      <c r="BE59" s="58">
        <v>15.86328544267</v>
      </c>
      <c r="BF59" s="58">
        <v>15.807018840381099</v>
      </c>
      <c r="BG59" s="58">
        <v>15.7089608269876</v>
      </c>
      <c r="BH59" s="58">
        <v>15.503590735007601</v>
      </c>
      <c r="BI59" s="58">
        <v>15.263346553461201</v>
      </c>
      <c r="BJ59" s="58">
        <v>14.928713210506301</v>
      </c>
      <c r="BK59" s="58">
        <v>14.688887909748001</v>
      </c>
      <c r="BL59" s="58">
        <v>14.593217228805999</v>
      </c>
    </row>
    <row r="60" spans="1:65" x14ac:dyDescent="0.25">
      <c r="A60" s="58" t="s">
        <v>3312</v>
      </c>
      <c r="B60" s="58" t="s">
        <v>3313</v>
      </c>
      <c r="C60" s="58" t="s">
        <v>3078</v>
      </c>
      <c r="D60" s="58" t="s">
        <v>3079</v>
      </c>
      <c r="AV60" s="58">
        <v>49.78125</v>
      </c>
      <c r="AW60" s="58">
        <v>41.65625</v>
      </c>
      <c r="AX60" s="58">
        <v>30.28125</v>
      </c>
      <c r="AY60" s="58">
        <v>26.5</v>
      </c>
      <c r="AZ60" s="58">
        <v>22.970588235294102</v>
      </c>
      <c r="BA60" s="58">
        <v>18.0833333333333</v>
      </c>
      <c r="BB60" s="58">
        <v>17.1944444444444</v>
      </c>
      <c r="BC60" s="58">
        <v>16</v>
      </c>
      <c r="BD60" s="58">
        <v>15.5526315789474</v>
      </c>
      <c r="BE60" s="58">
        <v>15.157894736842101</v>
      </c>
      <c r="BF60" s="58">
        <v>14.421052631578901</v>
      </c>
      <c r="BG60" s="58">
        <v>12.394736842105299</v>
      </c>
      <c r="BH60" s="58">
        <v>11.421052631578901</v>
      </c>
      <c r="BI60" s="58">
        <v>10.894736842105299</v>
      </c>
      <c r="BJ60" s="58">
        <v>10.3684210526316</v>
      </c>
      <c r="BK60" s="58">
        <v>10.4473684210526</v>
      </c>
      <c r="BL60" s="58">
        <v>9.8157894736842106</v>
      </c>
    </row>
    <row r="61" spans="1:65" x14ac:dyDescent="0.25">
      <c r="A61" s="58" t="s">
        <v>3312</v>
      </c>
      <c r="B61" s="58" t="s">
        <v>3313</v>
      </c>
      <c r="C61" s="58" t="s">
        <v>3110</v>
      </c>
      <c r="D61" s="58" t="s">
        <v>3111</v>
      </c>
      <c r="E61" s="58">
        <v>3742155</v>
      </c>
      <c r="F61" s="58">
        <v>3882845</v>
      </c>
      <c r="G61" s="58">
        <v>3914956</v>
      </c>
      <c r="H61" s="58">
        <v>4108424.1</v>
      </c>
      <c r="I61" s="58">
        <v>4355369.0999999996</v>
      </c>
      <c r="J61" s="58">
        <v>4543760.4000000004</v>
      </c>
      <c r="K61" s="58">
        <v>4574645.8</v>
      </c>
      <c r="L61" s="58">
        <v>4799809</v>
      </c>
      <c r="M61" s="58">
        <v>4989244</v>
      </c>
      <c r="N61" s="58">
        <v>4798734</v>
      </c>
      <c r="O61" s="58">
        <v>4883019</v>
      </c>
      <c r="P61" s="58">
        <v>4742266</v>
      </c>
      <c r="Q61" s="58">
        <v>4770465</v>
      </c>
      <c r="R61" s="58">
        <v>4956130</v>
      </c>
      <c r="S61" s="58">
        <v>4970371</v>
      </c>
      <c r="T61" s="58">
        <v>4851456</v>
      </c>
      <c r="U61" s="58">
        <v>4693473</v>
      </c>
      <c r="V61" s="58">
        <v>4446402</v>
      </c>
      <c r="W61" s="58">
        <v>4474030.0999999996</v>
      </c>
      <c r="X61" s="58">
        <v>4233467.7</v>
      </c>
      <c r="Y61" s="58">
        <v>4395025.9000000004</v>
      </c>
      <c r="Z61" s="58">
        <v>4624964.6500000004</v>
      </c>
      <c r="AA61" s="58">
        <v>4758833.0999999996</v>
      </c>
      <c r="AB61" s="58">
        <v>4740238.62</v>
      </c>
      <c r="AC61" s="58">
        <v>4838719.57</v>
      </c>
      <c r="AD61" s="58">
        <v>4918064.33</v>
      </c>
      <c r="AE61" s="58">
        <v>4961071</v>
      </c>
      <c r="AF61" s="58">
        <v>4962942.16</v>
      </c>
      <c r="AG61" s="58">
        <v>6361358.7599999998</v>
      </c>
      <c r="AH61" s="58">
        <v>6232301.9000000004</v>
      </c>
      <c r="AI61" s="58">
        <v>5820051.1699999999</v>
      </c>
      <c r="AJ61" s="58">
        <v>5745328.8499999996</v>
      </c>
      <c r="AK61" s="58">
        <v>5042699.2</v>
      </c>
      <c r="AL61" s="58">
        <v>5082511</v>
      </c>
      <c r="AM61" s="58">
        <v>5060388.5999999996</v>
      </c>
      <c r="AN61" s="58">
        <v>5325804</v>
      </c>
      <c r="AO61" s="58">
        <v>5205690.5999999996</v>
      </c>
      <c r="AP61" s="58">
        <v>5157192.4000000004</v>
      </c>
      <c r="AQ61" s="58">
        <v>5317718.9000000004</v>
      </c>
      <c r="AR61" s="58">
        <v>5231363.5</v>
      </c>
      <c r="AS61" s="58">
        <v>5072351.1500000004</v>
      </c>
      <c r="AT61" s="58">
        <v>5194883.0999999996</v>
      </c>
      <c r="AU61" s="58">
        <v>4832564.5</v>
      </c>
      <c r="AV61" s="58">
        <v>4881318.3</v>
      </c>
      <c r="AW61" s="58">
        <v>4781350.2</v>
      </c>
      <c r="AX61" s="58">
        <v>4781329.5</v>
      </c>
      <c r="AY61" s="58">
        <v>4836437.7699999996</v>
      </c>
      <c r="AZ61" s="58">
        <v>4698915.9000000004</v>
      </c>
      <c r="BA61" s="58">
        <v>4475515.01</v>
      </c>
      <c r="BB61" s="58">
        <v>4427888.3099999996</v>
      </c>
      <c r="BC61" s="58">
        <v>4506488.17</v>
      </c>
      <c r="BD61" s="58">
        <v>4326180.04</v>
      </c>
      <c r="BE61" s="58">
        <v>4032279.84</v>
      </c>
      <c r="BF61" s="58">
        <v>4124414.06</v>
      </c>
      <c r="BG61" s="58">
        <v>4417806.42</v>
      </c>
      <c r="BH61" s="58">
        <v>4207342.03</v>
      </c>
      <c r="BI61" s="58">
        <v>4316912.75</v>
      </c>
      <c r="BJ61" s="58">
        <v>4476591.6399999997</v>
      </c>
      <c r="BK61" s="58">
        <v>4469358.5999999996</v>
      </c>
      <c r="BL61" s="58">
        <v>4105985.43</v>
      </c>
      <c r="BM61" s="58">
        <v>3709461.23</v>
      </c>
    </row>
    <row r="62" spans="1:65" x14ac:dyDescent="0.25">
      <c r="A62" s="58" t="s">
        <v>3314</v>
      </c>
      <c r="B62" s="58" t="s">
        <v>3315</v>
      </c>
      <c r="C62" s="58" t="s">
        <v>536</v>
      </c>
      <c r="D62" s="58" t="s">
        <v>537</v>
      </c>
      <c r="F62" s="58">
        <v>8630446.3200000003</v>
      </c>
      <c r="G62" s="58">
        <v>8629077.3200000003</v>
      </c>
      <c r="H62" s="58">
        <v>8630114.3200000003</v>
      </c>
      <c r="I62" s="58">
        <v>8621750.3200000003</v>
      </c>
      <c r="J62" s="58">
        <v>8613490.3200000003</v>
      </c>
      <c r="K62" s="58">
        <v>8610938.3200000003</v>
      </c>
      <c r="L62" s="58">
        <v>8606857.3200000003</v>
      </c>
      <c r="M62" s="58">
        <v>8600624.3200000003</v>
      </c>
      <c r="N62" s="58">
        <v>8610253.3200000003</v>
      </c>
      <c r="O62" s="58">
        <v>8583532.3200000003</v>
      </c>
      <c r="P62" s="58">
        <v>8563273.3200000003</v>
      </c>
      <c r="Q62" s="58">
        <v>8560643.3200000003</v>
      </c>
      <c r="R62" s="58">
        <v>8552433.3200000003</v>
      </c>
      <c r="S62" s="58">
        <v>8542637.3200000003</v>
      </c>
      <c r="T62" s="58">
        <v>8532573.3200000003</v>
      </c>
      <c r="U62" s="58">
        <v>8525933.3200000003</v>
      </c>
      <c r="V62" s="58">
        <v>8524345.3200000003</v>
      </c>
      <c r="W62" s="58">
        <v>8523973.3200000003</v>
      </c>
      <c r="X62" s="58">
        <v>8527072.3200000003</v>
      </c>
      <c r="Y62" s="58">
        <v>8516495.3200000003</v>
      </c>
      <c r="Z62" s="58">
        <v>8512225.3200000003</v>
      </c>
      <c r="AA62" s="58">
        <v>8496125.3200000003</v>
      </c>
      <c r="AB62" s="58">
        <v>8479989.3200000003</v>
      </c>
      <c r="AC62" s="58">
        <v>8486531.3200000003</v>
      </c>
      <c r="AD62" s="58">
        <v>8487507.3200000003</v>
      </c>
      <c r="AE62" s="58">
        <v>8487284.3200000003</v>
      </c>
      <c r="AF62" s="58">
        <v>8494883.3200000003</v>
      </c>
      <c r="AG62" s="58">
        <v>8487956.3200000003</v>
      </c>
      <c r="AH62" s="58">
        <v>8489304.3200000003</v>
      </c>
      <c r="AI62" s="58">
        <v>8480991.3200000003</v>
      </c>
      <c r="AJ62" s="58">
        <v>8451785.3200000003</v>
      </c>
      <c r="AK62" s="58">
        <v>8440341.3200000003</v>
      </c>
      <c r="AL62" s="58">
        <v>8404038.3200000003</v>
      </c>
      <c r="AM62" s="58">
        <v>8390469.3200000003</v>
      </c>
      <c r="AN62" s="58">
        <v>8313396.2400000002</v>
      </c>
      <c r="AO62" s="58">
        <v>8291356.0099999998</v>
      </c>
      <c r="AP62" s="58">
        <v>8305685.0099999998</v>
      </c>
      <c r="AQ62" s="58">
        <v>8291314.9299999997</v>
      </c>
      <c r="AR62" s="58">
        <v>8280350.9299999997</v>
      </c>
      <c r="AS62" s="58">
        <v>8265250.7300000004</v>
      </c>
      <c r="AT62" s="58">
        <v>8234928.6299999999</v>
      </c>
      <c r="AU62" s="58">
        <v>8197322.3899999997</v>
      </c>
      <c r="AV62" s="58">
        <v>8162399.3899999997</v>
      </c>
      <c r="AW62" s="58">
        <v>8142720.5899999999</v>
      </c>
      <c r="AX62" s="58">
        <v>8130169.0899999999</v>
      </c>
      <c r="AY62" s="58">
        <v>8106766.3899999997</v>
      </c>
      <c r="AZ62" s="58">
        <v>8063610.6900000004</v>
      </c>
      <c r="BA62" s="58">
        <v>8059469.9900000002</v>
      </c>
      <c r="BB62" s="58">
        <v>8037088.0999999996</v>
      </c>
      <c r="BC62" s="58">
        <v>8081776.6500000004</v>
      </c>
      <c r="BD62" s="58">
        <v>8057980.6299999999</v>
      </c>
      <c r="BE62" s="58">
        <v>8048619.4299999997</v>
      </c>
      <c r="BF62" s="58">
        <v>8042640.7529999996</v>
      </c>
      <c r="BG62" s="58">
        <v>8027231.9170000004</v>
      </c>
      <c r="BH62" s="58">
        <v>8018592.8059999999</v>
      </c>
      <c r="BI62" s="58">
        <v>8008604.2790000001</v>
      </c>
      <c r="BJ62" s="58">
        <v>8004569.551</v>
      </c>
      <c r="BK62" s="58">
        <v>7990513.8099999996</v>
      </c>
      <c r="BL62" s="58">
        <v>7983361.932</v>
      </c>
      <c r="BM62" s="58">
        <v>7971375.3099999996</v>
      </c>
    </row>
    <row r="63" spans="1:65" x14ac:dyDescent="0.25">
      <c r="A63" s="58" t="s">
        <v>3314</v>
      </c>
      <c r="B63" s="58" t="s">
        <v>3315</v>
      </c>
      <c r="C63" s="58" t="s">
        <v>1134</v>
      </c>
      <c r="D63" s="58" t="s">
        <v>1135</v>
      </c>
      <c r="AJ63" s="58">
        <v>15.409163434294101</v>
      </c>
      <c r="AK63" s="58">
        <v>15.7189736688787</v>
      </c>
      <c r="AL63" s="58">
        <v>15.775554654032801</v>
      </c>
      <c r="AM63" s="58">
        <v>15.9807615617162</v>
      </c>
      <c r="AN63" s="58">
        <v>15.7558701255297</v>
      </c>
      <c r="AO63" s="58">
        <v>15.3525192752534</v>
      </c>
      <c r="AP63" s="58">
        <v>14.728193422910699</v>
      </c>
      <c r="AQ63" s="58">
        <v>14.4070251112328</v>
      </c>
      <c r="AR63" s="58">
        <v>14.799007408114701</v>
      </c>
      <c r="AS63" s="58">
        <v>14.408757653061199</v>
      </c>
      <c r="AT63" s="58">
        <v>13.690694417940501</v>
      </c>
      <c r="AU63" s="58">
        <v>13.0999636964297</v>
      </c>
      <c r="AV63" s="58">
        <v>12.698788689032</v>
      </c>
      <c r="AW63" s="58">
        <v>12.1079257925841</v>
      </c>
      <c r="AX63" s="58">
        <v>11.7897816797615</v>
      </c>
      <c r="AY63" s="58">
        <v>11.350246190166899</v>
      </c>
      <c r="AZ63" s="58">
        <v>10.8481250615806</v>
      </c>
      <c r="BA63" s="58">
        <v>10.3988856318968</v>
      </c>
      <c r="BB63" s="58">
        <v>10.2714352965987</v>
      </c>
      <c r="BC63" s="58">
        <v>10.1936437324901</v>
      </c>
      <c r="BD63" s="58">
        <v>10.151266493693299</v>
      </c>
      <c r="BE63" s="58">
        <v>9.9798794083060294</v>
      </c>
      <c r="BF63" s="58">
        <v>9.8242701924769307</v>
      </c>
      <c r="BG63" s="58">
        <v>9.23108642478112</v>
      </c>
      <c r="BH63" s="58">
        <v>9.0194712305726998</v>
      </c>
      <c r="BI63" s="58">
        <v>8.7869745446178804</v>
      </c>
      <c r="BJ63" s="58">
        <v>8.4876346602154999</v>
      </c>
      <c r="BK63" s="58">
        <v>8.1587926454385595</v>
      </c>
      <c r="BL63" s="58">
        <v>7.91795829360351</v>
      </c>
    </row>
    <row r="64" spans="1:65" x14ac:dyDescent="0.25">
      <c r="A64" s="58" t="s">
        <v>3314</v>
      </c>
      <c r="B64" s="58" t="s">
        <v>3315</v>
      </c>
      <c r="C64" s="58" t="s">
        <v>2242</v>
      </c>
      <c r="D64" s="58" t="s">
        <v>2243</v>
      </c>
    </row>
    <row r="65" spans="1:65" x14ac:dyDescent="0.25">
      <c r="A65" s="58" t="s">
        <v>3314</v>
      </c>
      <c r="B65" s="58" t="s">
        <v>3315</v>
      </c>
      <c r="C65" s="58" t="s">
        <v>2892</v>
      </c>
      <c r="D65" s="58" t="s">
        <v>2893</v>
      </c>
      <c r="AJ65" s="58">
        <v>17.3276328327794</v>
      </c>
      <c r="AK65" s="58">
        <v>17.693491340749201</v>
      </c>
      <c r="AL65" s="58">
        <v>18.008874517697901</v>
      </c>
      <c r="AM65" s="58">
        <v>18.6392216453652</v>
      </c>
      <c r="AN65" s="58">
        <v>19.0370431219091</v>
      </c>
      <c r="AO65" s="58">
        <v>19.203351164382202</v>
      </c>
      <c r="AP65" s="58">
        <v>19.808884400324501</v>
      </c>
      <c r="AQ65" s="58">
        <v>19.910966372922399</v>
      </c>
      <c r="AR65" s="58">
        <v>21.234829175034999</v>
      </c>
      <c r="AS65" s="58">
        <v>20.988557882077899</v>
      </c>
      <c r="AT65" s="58">
        <v>20.7403521921973</v>
      </c>
      <c r="AU65" s="58">
        <v>20.296252454034398</v>
      </c>
      <c r="AV65" s="58">
        <v>20.235945450048</v>
      </c>
      <c r="AW65" s="58">
        <v>19.933912321383701</v>
      </c>
      <c r="AX65" s="58">
        <v>19.741114860112599</v>
      </c>
      <c r="AY65" s="58">
        <v>19.445130622572901</v>
      </c>
      <c r="AZ65" s="58">
        <v>19.064421429832102</v>
      </c>
      <c r="BA65" s="58">
        <v>18.772281793393901</v>
      </c>
      <c r="BB65" s="58">
        <v>18.951271265721498</v>
      </c>
      <c r="BC65" s="58">
        <v>18.758767028575399</v>
      </c>
      <c r="BD65" s="58">
        <v>18.716807373868999</v>
      </c>
      <c r="BE65" s="58">
        <v>18.545026777167401</v>
      </c>
      <c r="BF65" s="58">
        <v>18.5256732594179</v>
      </c>
      <c r="BG65" s="58">
        <v>18.123850571516801</v>
      </c>
      <c r="BH65" s="58">
        <v>17.831638813460799</v>
      </c>
      <c r="BI65" s="58">
        <v>17.6589069768218</v>
      </c>
      <c r="BJ65" s="58">
        <v>17.296450318187102</v>
      </c>
      <c r="BK65" s="58">
        <v>17.0304891682941</v>
      </c>
      <c r="BL65" s="58">
        <v>17.072192961230702</v>
      </c>
    </row>
    <row r="66" spans="1:65" x14ac:dyDescent="0.25">
      <c r="A66" s="58" t="s">
        <v>3314</v>
      </c>
      <c r="B66" s="58" t="s">
        <v>3315</v>
      </c>
      <c r="C66" s="58" t="s">
        <v>3078</v>
      </c>
      <c r="D66" s="58" t="s">
        <v>3079</v>
      </c>
      <c r="AV66" s="58">
        <v>43.853658536585399</v>
      </c>
      <c r="AW66" s="58">
        <v>38.9166666666667</v>
      </c>
      <c r="AX66" s="58">
        <v>33.953488372092998</v>
      </c>
      <c r="AY66" s="58">
        <v>29.088888888888899</v>
      </c>
      <c r="AZ66" s="58">
        <v>25.077777777777801</v>
      </c>
      <c r="BA66" s="58">
        <v>21.315217391304301</v>
      </c>
      <c r="BB66" s="58">
        <v>18.946808510638299</v>
      </c>
      <c r="BC66" s="58">
        <v>18.0744680851064</v>
      </c>
      <c r="BD66" s="58">
        <v>16.6170212765957</v>
      </c>
      <c r="BE66" s="58">
        <v>16.625</v>
      </c>
      <c r="BF66" s="58">
        <v>15.504081632653101</v>
      </c>
      <c r="BG66" s="58">
        <v>14.2040816326531</v>
      </c>
      <c r="BH66" s="58">
        <v>12.2612244897959</v>
      </c>
      <c r="BI66" s="58">
        <v>11.879591836734701</v>
      </c>
      <c r="BJ66" s="58">
        <v>11.5938775510204</v>
      </c>
      <c r="BK66" s="58">
        <v>12.552</v>
      </c>
      <c r="BL66" s="58">
        <v>11.762</v>
      </c>
    </row>
    <row r="67" spans="1:65" x14ac:dyDescent="0.25">
      <c r="A67" s="58" t="s">
        <v>3314</v>
      </c>
      <c r="B67" s="58" t="s">
        <v>3315</v>
      </c>
      <c r="C67" s="58" t="s">
        <v>3110</v>
      </c>
      <c r="D67" s="58" t="s">
        <v>3111</v>
      </c>
      <c r="E67" s="58">
        <v>8344352</v>
      </c>
      <c r="F67" s="58">
        <v>8773586</v>
      </c>
      <c r="G67" s="58">
        <v>8947828</v>
      </c>
      <c r="H67" s="58">
        <v>9323306.0999999996</v>
      </c>
      <c r="I67" s="58">
        <v>10173389.1</v>
      </c>
      <c r="J67" s="58">
        <v>11289882.4</v>
      </c>
      <c r="K67" s="58">
        <v>12061078.800000001</v>
      </c>
      <c r="L67" s="58">
        <v>12667215</v>
      </c>
      <c r="M67" s="58">
        <v>12379179</v>
      </c>
      <c r="N67" s="58">
        <v>11921579</v>
      </c>
      <c r="O67" s="58">
        <v>12690801</v>
      </c>
      <c r="P67" s="58">
        <v>12790183</v>
      </c>
      <c r="Q67" s="58">
        <v>12987801</v>
      </c>
      <c r="R67" s="58">
        <v>13278460</v>
      </c>
      <c r="S67" s="58">
        <v>13444199</v>
      </c>
      <c r="T67" s="58">
        <v>13279056</v>
      </c>
      <c r="U67" s="58">
        <v>14217103</v>
      </c>
      <c r="V67" s="58">
        <v>14204443</v>
      </c>
      <c r="W67" s="58">
        <v>13515395.1</v>
      </c>
      <c r="X67" s="58">
        <v>13436225.699999999</v>
      </c>
      <c r="Y67" s="58">
        <v>13600918.9</v>
      </c>
      <c r="Z67" s="58">
        <v>13772547.65</v>
      </c>
      <c r="AA67" s="58">
        <v>13390360.1</v>
      </c>
      <c r="AB67" s="58">
        <v>13842456.619999999</v>
      </c>
      <c r="AC67" s="58">
        <v>14232424.66</v>
      </c>
      <c r="AD67" s="58">
        <v>14041928.449999999</v>
      </c>
      <c r="AE67" s="58">
        <v>13822045.130000001</v>
      </c>
      <c r="AF67" s="58">
        <v>13960462.560000001</v>
      </c>
      <c r="AG67" s="58">
        <v>25575329.559999999</v>
      </c>
      <c r="AH67" s="58">
        <v>24709856.600000001</v>
      </c>
      <c r="AI67" s="58">
        <v>22618491.870000001</v>
      </c>
      <c r="AJ67" s="58">
        <v>21604307.850000001</v>
      </c>
      <c r="AK67" s="58">
        <v>20637162.48</v>
      </c>
      <c r="AL67" s="58">
        <v>19255825.27</v>
      </c>
      <c r="AM67" s="58">
        <v>18731453.609999999</v>
      </c>
      <c r="AN67" s="58">
        <v>20236632.350000001</v>
      </c>
      <c r="AO67" s="58">
        <v>20503030.300000001</v>
      </c>
      <c r="AP67" s="58">
        <v>20959893.690000001</v>
      </c>
      <c r="AQ67" s="58">
        <v>20311149.48</v>
      </c>
      <c r="AR67" s="58">
        <v>19672521.59</v>
      </c>
      <c r="AS67" s="58">
        <v>19768968.390000001</v>
      </c>
      <c r="AT67" s="58">
        <v>19459374.420000002</v>
      </c>
      <c r="AU67" s="58">
        <v>18858128.600000001</v>
      </c>
      <c r="AV67" s="58">
        <v>18132041.039999999</v>
      </c>
      <c r="AW67" s="58">
        <v>17578373.23</v>
      </c>
      <c r="AX67" s="58">
        <v>17397012.59</v>
      </c>
      <c r="AY67" s="58">
        <v>17140381.050000001</v>
      </c>
      <c r="AZ67" s="58">
        <v>17363687.73</v>
      </c>
      <c r="BA67" s="58">
        <v>16864900.059999999</v>
      </c>
      <c r="BB67" s="58">
        <v>17258287.600000001</v>
      </c>
      <c r="BC67" s="58">
        <v>17809849.82</v>
      </c>
      <c r="BD67" s="58">
        <v>17476906.059999999</v>
      </c>
      <c r="BE67" s="58">
        <v>17297566.91</v>
      </c>
      <c r="BF67" s="58">
        <v>17721807.140000001</v>
      </c>
      <c r="BG67" s="58">
        <v>18079597.77</v>
      </c>
      <c r="BH67" s="58">
        <v>18586840.370000001</v>
      </c>
      <c r="BI67" s="58">
        <v>18142593.25</v>
      </c>
      <c r="BJ67" s="58">
        <v>19520733.280000001</v>
      </c>
      <c r="BK67" s="58">
        <v>19823558</v>
      </c>
      <c r="BL67" s="58">
        <v>19107230.809999999</v>
      </c>
      <c r="BM67" s="58">
        <v>18969481.640000001</v>
      </c>
    </row>
    <row r="68" spans="1:65" x14ac:dyDescent="0.25">
      <c r="A68" s="58" t="s">
        <v>3316</v>
      </c>
      <c r="B68" s="58" t="s">
        <v>119</v>
      </c>
      <c r="C68" s="58" t="s">
        <v>536</v>
      </c>
      <c r="D68" s="58" t="s">
        <v>537</v>
      </c>
      <c r="F68" s="58">
        <v>6344512</v>
      </c>
      <c r="G68" s="58">
        <v>6345942</v>
      </c>
      <c r="H68" s="58">
        <v>6353252</v>
      </c>
      <c r="I68" s="58">
        <v>6353232</v>
      </c>
      <c r="J68" s="58">
        <v>6353552</v>
      </c>
      <c r="K68" s="58">
        <v>6355552</v>
      </c>
      <c r="L68" s="58">
        <v>6354362</v>
      </c>
      <c r="M68" s="58">
        <v>6357512</v>
      </c>
      <c r="N68" s="58">
        <v>6369292</v>
      </c>
      <c r="O68" s="58">
        <v>6364472</v>
      </c>
      <c r="P68" s="58">
        <v>6365522</v>
      </c>
      <c r="Q68" s="58">
        <v>6370512</v>
      </c>
      <c r="R68" s="58">
        <v>6369442</v>
      </c>
      <c r="S68" s="58">
        <v>6365172</v>
      </c>
      <c r="T68" s="58">
        <v>6360262</v>
      </c>
      <c r="U68" s="58">
        <v>6362052</v>
      </c>
      <c r="V68" s="58">
        <v>6363732</v>
      </c>
      <c r="W68" s="58">
        <v>6363992</v>
      </c>
      <c r="X68" s="58">
        <v>6372442</v>
      </c>
      <c r="Y68" s="58">
        <v>6369072</v>
      </c>
      <c r="Z68" s="58">
        <v>6369372</v>
      </c>
      <c r="AA68" s="58">
        <v>6355162</v>
      </c>
      <c r="AB68" s="58">
        <v>6350342</v>
      </c>
      <c r="AC68" s="58">
        <v>6359272</v>
      </c>
      <c r="AD68" s="58">
        <v>6364402</v>
      </c>
      <c r="AE68" s="58">
        <v>6367892</v>
      </c>
      <c r="AF68" s="58">
        <v>6377332</v>
      </c>
      <c r="AG68" s="58">
        <v>6375712</v>
      </c>
      <c r="AH68" s="58">
        <v>6382042</v>
      </c>
      <c r="AI68" s="58">
        <v>6379862</v>
      </c>
      <c r="AJ68" s="58">
        <v>6383842</v>
      </c>
      <c r="AK68" s="58">
        <v>6382142</v>
      </c>
      <c r="AL68" s="58">
        <v>6355676</v>
      </c>
      <c r="AM68" s="58">
        <v>6347600</v>
      </c>
      <c r="AN68" s="58">
        <v>6286756</v>
      </c>
      <c r="AO68" s="58">
        <v>6267178</v>
      </c>
      <c r="AP68" s="58">
        <v>6287945</v>
      </c>
      <c r="AQ68" s="58">
        <v>6274229</v>
      </c>
      <c r="AR68" s="58">
        <v>6269007</v>
      </c>
      <c r="AS68" s="58">
        <v>6275577</v>
      </c>
      <c r="AT68" s="58">
        <v>6266742</v>
      </c>
      <c r="AU68" s="58">
        <v>6251278</v>
      </c>
      <c r="AV68" s="58">
        <v>6234560</v>
      </c>
      <c r="AW68" s="58">
        <v>6225348</v>
      </c>
      <c r="AX68" s="58">
        <v>6214036</v>
      </c>
      <c r="AY68" s="58">
        <v>6198460</v>
      </c>
      <c r="AZ68" s="58">
        <v>6177915</v>
      </c>
      <c r="BA68" s="58">
        <v>6165327</v>
      </c>
      <c r="BB68" s="58">
        <v>6156299</v>
      </c>
      <c r="BC68" s="58">
        <v>6217751</v>
      </c>
      <c r="BD68" s="58">
        <v>6204722</v>
      </c>
      <c r="BE68" s="58">
        <v>6204896</v>
      </c>
      <c r="BF68" s="58">
        <v>6201011.2999999998</v>
      </c>
      <c r="BG68" s="58">
        <v>6202190.0999999996</v>
      </c>
      <c r="BH68" s="58">
        <v>6196921</v>
      </c>
      <c r="BI68" s="58">
        <v>6194621</v>
      </c>
      <c r="BJ68" s="58">
        <v>6190209.0099999998</v>
      </c>
      <c r="BK68" s="58">
        <v>6182657.8099999996</v>
      </c>
      <c r="BL68" s="58">
        <v>6160841</v>
      </c>
      <c r="BM68" s="58">
        <v>6162066.0499999998</v>
      </c>
    </row>
    <row r="69" spans="1:65" x14ac:dyDescent="0.25">
      <c r="A69" s="58" t="s">
        <v>3316</v>
      </c>
      <c r="B69" s="58" t="s">
        <v>119</v>
      </c>
      <c r="C69" s="58" t="s">
        <v>1134</v>
      </c>
      <c r="D69" s="58" t="s">
        <v>1135</v>
      </c>
      <c r="AJ69" s="58">
        <v>23.497747930931599</v>
      </c>
      <c r="AK69" s="58">
        <v>24.068465615539399</v>
      </c>
      <c r="AL69" s="58">
        <v>24.380683086204101</v>
      </c>
      <c r="AM69" s="58">
        <v>25.027097972042501</v>
      </c>
      <c r="AN69" s="58">
        <v>25.000096824039701</v>
      </c>
      <c r="AO69" s="58">
        <v>24.7568035988232</v>
      </c>
      <c r="AP69" s="58">
        <v>23.4428354510129</v>
      </c>
      <c r="AQ69" s="58">
        <v>23.2663988082708</v>
      </c>
      <c r="AR69" s="58">
        <v>24.41559968612</v>
      </c>
      <c r="AS69" s="58">
        <v>23.822872951527401</v>
      </c>
      <c r="AT69" s="58">
        <v>22.4789690794431</v>
      </c>
      <c r="AU69" s="58">
        <v>21.8255833187776</v>
      </c>
      <c r="AV69" s="58">
        <v>21.2302089439107</v>
      </c>
      <c r="AW69" s="58">
        <v>20.512047236154501</v>
      </c>
      <c r="AX69" s="58">
        <v>19.9424080508585</v>
      </c>
      <c r="AY69" s="58">
        <v>19.341403546085498</v>
      </c>
      <c r="AZ69" s="58">
        <v>18.492480537118801</v>
      </c>
      <c r="BA69" s="58">
        <v>18.078763926856698</v>
      </c>
      <c r="BB69" s="58">
        <v>17.742469857303</v>
      </c>
      <c r="BC69" s="58">
        <v>17.334410145613301</v>
      </c>
      <c r="BD69" s="58">
        <v>17.358951096219499</v>
      </c>
      <c r="BE69" s="58">
        <v>16.911475793237599</v>
      </c>
      <c r="BF69" s="58">
        <v>16.7083219056193</v>
      </c>
      <c r="BG69" s="58">
        <v>15.5055075166814</v>
      </c>
      <c r="BH69" s="58">
        <v>15.3298363915327</v>
      </c>
      <c r="BI69" s="58">
        <v>15.1462791883467</v>
      </c>
      <c r="BJ69" s="58">
        <v>14.6185401207224</v>
      </c>
      <c r="BK69" s="58">
        <v>14.073784249453499</v>
      </c>
      <c r="BL69" s="58">
        <v>13.759034920857699</v>
      </c>
    </row>
    <row r="70" spans="1:65" x14ac:dyDescent="0.25">
      <c r="A70" s="58" t="s">
        <v>3316</v>
      </c>
      <c r="B70" s="58" t="s">
        <v>119</v>
      </c>
      <c r="C70" s="58" t="s">
        <v>2242</v>
      </c>
      <c r="D70" s="58" t="s">
        <v>2243</v>
      </c>
    </row>
    <row r="71" spans="1:65" x14ac:dyDescent="0.25">
      <c r="A71" s="58" t="s">
        <v>3316</v>
      </c>
      <c r="B71" s="58" t="s">
        <v>119</v>
      </c>
      <c r="C71" s="58" t="s">
        <v>2892</v>
      </c>
      <c r="D71" s="58" t="s">
        <v>2893</v>
      </c>
      <c r="AJ71" s="58">
        <v>15.345102269129301</v>
      </c>
      <c r="AK71" s="58">
        <v>15.6992207576991</v>
      </c>
      <c r="AL71" s="58">
        <v>16.420095823307602</v>
      </c>
      <c r="AM71" s="58">
        <v>17.8447467885055</v>
      </c>
      <c r="AN71" s="58">
        <v>18.8295651232322</v>
      </c>
      <c r="AO71" s="58">
        <v>19.578416318043399</v>
      </c>
      <c r="AP71" s="58">
        <v>20.964698575912099</v>
      </c>
      <c r="AQ71" s="58">
        <v>21.6365862633786</v>
      </c>
      <c r="AR71" s="58">
        <v>25.123849864955002</v>
      </c>
      <c r="AS71" s="58">
        <v>24.9220293308409</v>
      </c>
      <c r="AT71" s="58">
        <v>24.501927389588101</v>
      </c>
      <c r="AU71" s="58">
        <v>24.187431089844999</v>
      </c>
      <c r="AV71" s="58">
        <v>24.017809944373699</v>
      </c>
      <c r="AW71" s="58">
        <v>23.561550796740502</v>
      </c>
      <c r="AX71" s="58">
        <v>23.334847293864101</v>
      </c>
      <c r="AY71" s="58">
        <v>22.918699705304</v>
      </c>
      <c r="AZ71" s="58">
        <v>22.312118066922899</v>
      </c>
      <c r="BA71" s="58">
        <v>22.073616049616302</v>
      </c>
      <c r="BB71" s="58">
        <v>22.4306226056705</v>
      </c>
      <c r="BC71" s="58">
        <v>21.590921679177999</v>
      </c>
      <c r="BD71" s="58">
        <v>21.710449642539</v>
      </c>
      <c r="BE71" s="58">
        <v>21.262125350984402</v>
      </c>
      <c r="BF71" s="58">
        <v>21.393336569105699</v>
      </c>
      <c r="BG71" s="58">
        <v>20.554863992077799</v>
      </c>
      <c r="BH71" s="58">
        <v>20.3360828817741</v>
      </c>
      <c r="BI71" s="58">
        <v>20.293401846565299</v>
      </c>
      <c r="BJ71" s="58">
        <v>19.8448506765682</v>
      </c>
      <c r="BK71" s="58">
        <v>19.582150232854602</v>
      </c>
      <c r="BL71" s="58">
        <v>19.7959098470055</v>
      </c>
    </row>
    <row r="72" spans="1:65" x14ac:dyDescent="0.25">
      <c r="A72" s="58" t="s">
        <v>3316</v>
      </c>
      <c r="B72" s="58" t="s">
        <v>119</v>
      </c>
      <c r="C72" s="58" t="s">
        <v>3078</v>
      </c>
      <c r="D72" s="58" t="s">
        <v>3079</v>
      </c>
      <c r="AV72" s="58">
        <v>46.4</v>
      </c>
      <c r="AW72" s="58">
        <v>44.033333333333303</v>
      </c>
      <c r="AX72" s="58">
        <v>45.15625</v>
      </c>
      <c r="AY72" s="58">
        <v>37.382352941176499</v>
      </c>
      <c r="AZ72" s="58">
        <v>32.264705882352899</v>
      </c>
      <c r="BA72" s="58">
        <v>27.970588235294102</v>
      </c>
      <c r="BB72" s="58">
        <v>22.8611111111111</v>
      </c>
      <c r="BC72" s="58">
        <v>21.9166666666667</v>
      </c>
      <c r="BD72" s="58">
        <v>19.75</v>
      </c>
      <c r="BE72" s="58">
        <v>18.8055555555556</v>
      </c>
      <c r="BF72" s="58">
        <v>16.642105263157902</v>
      </c>
      <c r="BG72" s="58">
        <v>15.6842105263158</v>
      </c>
      <c r="BH72" s="58">
        <v>13.331578947368399</v>
      </c>
      <c r="BI72" s="58">
        <v>12.9</v>
      </c>
      <c r="BJ72" s="58">
        <v>12.1631578947368</v>
      </c>
      <c r="BK72" s="58">
        <v>11.557894736842099</v>
      </c>
      <c r="BL72" s="58">
        <v>11.3473684210526</v>
      </c>
    </row>
    <row r="73" spans="1:65" x14ac:dyDescent="0.25">
      <c r="A73" s="58" t="s">
        <v>3316</v>
      </c>
      <c r="B73" s="58" t="s">
        <v>119</v>
      </c>
      <c r="C73" s="58" t="s">
        <v>3110</v>
      </c>
      <c r="D73" s="58" t="s">
        <v>3111</v>
      </c>
      <c r="E73" s="58">
        <v>99160</v>
      </c>
      <c r="F73" s="58">
        <v>92580</v>
      </c>
      <c r="G73" s="58">
        <v>72600</v>
      </c>
      <c r="H73" s="58">
        <v>140920</v>
      </c>
      <c r="I73" s="58">
        <v>137850</v>
      </c>
      <c r="J73" s="58">
        <v>159763</v>
      </c>
      <c r="K73" s="58">
        <v>148431</v>
      </c>
      <c r="L73" s="58">
        <v>238044</v>
      </c>
      <c r="M73" s="58">
        <v>201062</v>
      </c>
      <c r="N73" s="58">
        <v>261053</v>
      </c>
      <c r="O73" s="58">
        <v>276442</v>
      </c>
      <c r="P73" s="58">
        <v>269584</v>
      </c>
      <c r="Q73" s="58">
        <v>294504</v>
      </c>
      <c r="R73" s="58">
        <v>256984</v>
      </c>
      <c r="S73" s="58">
        <v>256477</v>
      </c>
      <c r="T73" s="58">
        <v>289115</v>
      </c>
      <c r="U73" s="58">
        <v>329164</v>
      </c>
      <c r="V73" s="58">
        <v>311932</v>
      </c>
      <c r="W73" s="58">
        <v>353249</v>
      </c>
      <c r="X73" s="58">
        <v>446009</v>
      </c>
      <c r="Y73" s="58">
        <v>562412</v>
      </c>
      <c r="Z73" s="58">
        <v>587769</v>
      </c>
      <c r="AA73" s="58">
        <v>630335</v>
      </c>
      <c r="AB73" s="58">
        <v>690208</v>
      </c>
      <c r="AC73" s="58">
        <v>692741.09</v>
      </c>
      <c r="AD73" s="58">
        <v>692404.12</v>
      </c>
      <c r="AE73" s="58">
        <v>704305.13</v>
      </c>
      <c r="AF73" s="58">
        <v>752784.4</v>
      </c>
      <c r="AG73" s="58">
        <v>10685593.800000001</v>
      </c>
      <c r="AH73" s="58">
        <v>10368130.699999999</v>
      </c>
      <c r="AI73" s="58">
        <v>9552024.6999999993</v>
      </c>
      <c r="AJ73" s="58">
        <v>8458632</v>
      </c>
      <c r="AK73" s="58">
        <v>6904525.2000000002</v>
      </c>
      <c r="AL73" s="58">
        <v>5687119</v>
      </c>
      <c r="AM73" s="58">
        <v>4935962</v>
      </c>
      <c r="AN73" s="58">
        <v>5640413.2999999998</v>
      </c>
      <c r="AO73" s="58">
        <v>5891255.7000000002</v>
      </c>
      <c r="AP73" s="58">
        <v>5789714.7999999998</v>
      </c>
      <c r="AQ73" s="58">
        <v>5703526.5</v>
      </c>
      <c r="AR73" s="58">
        <v>5479021.9000000004</v>
      </c>
      <c r="AS73" s="58">
        <v>5268488</v>
      </c>
      <c r="AT73" s="58">
        <v>4796571.2</v>
      </c>
      <c r="AU73" s="58">
        <v>4414586.5599999996</v>
      </c>
      <c r="AV73" s="58">
        <v>4415652.7</v>
      </c>
      <c r="AW73" s="58">
        <v>4083564.91</v>
      </c>
      <c r="AX73" s="58">
        <v>4310726</v>
      </c>
      <c r="AY73" s="58">
        <v>4452753.1500000004</v>
      </c>
      <c r="AZ73" s="58">
        <v>4791635.2</v>
      </c>
      <c r="BA73" s="58">
        <v>4631835.72</v>
      </c>
      <c r="BB73" s="58">
        <v>5018440.76</v>
      </c>
      <c r="BC73" s="58">
        <v>5294878.66</v>
      </c>
      <c r="BD73" s="58">
        <v>5482869.5099999998</v>
      </c>
      <c r="BE73" s="58">
        <v>5490517.1900000004</v>
      </c>
      <c r="BF73" s="58">
        <v>5561670.9100000001</v>
      </c>
      <c r="BG73" s="58">
        <v>5353501.6900000004</v>
      </c>
      <c r="BH73" s="58">
        <v>5679598.9000000004</v>
      </c>
      <c r="BI73" s="58">
        <v>5910993.6399999997</v>
      </c>
      <c r="BJ73" s="58">
        <v>6196651.8399999999</v>
      </c>
      <c r="BK73" s="58">
        <v>6517175.8399999999</v>
      </c>
      <c r="BL73" s="58">
        <v>6728381.9900000002</v>
      </c>
      <c r="BM73" s="58">
        <v>6801381.1600000001</v>
      </c>
    </row>
    <row r="74" spans="1:65" x14ac:dyDescent="0.25">
      <c r="A74" s="58" t="s">
        <v>3317</v>
      </c>
      <c r="B74" s="58" t="s">
        <v>3318</v>
      </c>
      <c r="C74" s="58" t="s">
        <v>536</v>
      </c>
      <c r="D74" s="58" t="s">
        <v>537</v>
      </c>
      <c r="F74" s="58">
        <v>6717782</v>
      </c>
      <c r="G74" s="58">
        <v>6719482</v>
      </c>
      <c r="H74" s="58">
        <v>6726372</v>
      </c>
      <c r="I74" s="58">
        <v>6725992</v>
      </c>
      <c r="J74" s="58">
        <v>6724962</v>
      </c>
      <c r="K74" s="58">
        <v>6727412</v>
      </c>
      <c r="L74" s="58">
        <v>6724972</v>
      </c>
      <c r="M74" s="58">
        <v>6729042</v>
      </c>
      <c r="N74" s="58">
        <v>6738582</v>
      </c>
      <c r="O74" s="58">
        <v>6733242</v>
      </c>
      <c r="P74" s="58">
        <v>6733992</v>
      </c>
      <c r="Q74" s="58">
        <v>6737692</v>
      </c>
      <c r="R74" s="58">
        <v>6735782</v>
      </c>
      <c r="S74" s="58">
        <v>6731072</v>
      </c>
      <c r="T74" s="58">
        <v>6726002</v>
      </c>
      <c r="U74" s="58">
        <v>6727632</v>
      </c>
      <c r="V74" s="58">
        <v>6728962</v>
      </c>
      <c r="W74" s="58">
        <v>6728792</v>
      </c>
      <c r="X74" s="58">
        <v>6736632</v>
      </c>
      <c r="Y74" s="58">
        <v>6732822</v>
      </c>
      <c r="Z74" s="58">
        <v>6731992</v>
      </c>
      <c r="AA74" s="58">
        <v>6717742</v>
      </c>
      <c r="AB74" s="58">
        <v>6712982</v>
      </c>
      <c r="AC74" s="58">
        <v>6722622</v>
      </c>
      <c r="AD74" s="58">
        <v>6727782</v>
      </c>
      <c r="AE74" s="58">
        <v>6731102</v>
      </c>
      <c r="AF74" s="58">
        <v>6740992</v>
      </c>
      <c r="AG74" s="58">
        <v>6739042</v>
      </c>
      <c r="AH74" s="58">
        <v>6741732</v>
      </c>
      <c r="AI74" s="58">
        <v>6739522</v>
      </c>
      <c r="AJ74" s="58">
        <v>6743392</v>
      </c>
      <c r="AK74" s="58">
        <v>6741512</v>
      </c>
      <c r="AL74" s="58">
        <v>6713476</v>
      </c>
      <c r="AM74" s="58">
        <v>6705770</v>
      </c>
      <c r="AN74" s="58">
        <v>6644266</v>
      </c>
      <c r="AO74" s="58">
        <v>6619088</v>
      </c>
      <c r="AP74" s="58">
        <v>6639905</v>
      </c>
      <c r="AQ74" s="58">
        <v>6626609</v>
      </c>
      <c r="AR74" s="58">
        <v>6621487</v>
      </c>
      <c r="AS74" s="58">
        <v>6619967</v>
      </c>
      <c r="AT74" s="58">
        <v>6604382</v>
      </c>
      <c r="AU74" s="58">
        <v>6580258</v>
      </c>
      <c r="AV74" s="58">
        <v>6556210</v>
      </c>
      <c r="AW74" s="58">
        <v>6541678</v>
      </c>
      <c r="AX74" s="58">
        <v>6527006</v>
      </c>
      <c r="AY74" s="58">
        <v>6510720</v>
      </c>
      <c r="AZ74" s="58">
        <v>6480925</v>
      </c>
      <c r="BA74" s="58">
        <v>6470568</v>
      </c>
      <c r="BB74" s="58">
        <v>6461695</v>
      </c>
      <c r="BC74" s="58">
        <v>6517139</v>
      </c>
      <c r="BD74" s="58">
        <v>6505593</v>
      </c>
      <c r="BE74" s="58">
        <v>6500826</v>
      </c>
      <c r="BF74" s="58">
        <v>6499834.2999999998</v>
      </c>
      <c r="BG74" s="58">
        <v>6499815.0999999996</v>
      </c>
      <c r="BH74" s="58">
        <v>6494583</v>
      </c>
      <c r="BI74" s="58">
        <v>6489031</v>
      </c>
      <c r="BJ74" s="58">
        <v>6483579.0099999998</v>
      </c>
      <c r="BK74" s="58">
        <v>6476757.8099999996</v>
      </c>
      <c r="BL74" s="58">
        <v>6459371</v>
      </c>
      <c r="BM74" s="58">
        <v>6457636.0499999998</v>
      </c>
    </row>
    <row r="75" spans="1:65" x14ac:dyDescent="0.25">
      <c r="A75" s="58" t="s">
        <v>3317</v>
      </c>
      <c r="B75" s="58" t="s">
        <v>3318</v>
      </c>
      <c r="C75" s="58" t="s">
        <v>1134</v>
      </c>
      <c r="D75" s="58" t="s">
        <v>1135</v>
      </c>
      <c r="AJ75" s="58">
        <v>24.040288986741601</v>
      </c>
      <c r="AK75" s="58">
        <v>24.6821210242151</v>
      </c>
      <c r="AL75" s="58">
        <v>25.086189341802601</v>
      </c>
      <c r="AM75" s="58">
        <v>25.752728728137299</v>
      </c>
      <c r="AN75" s="58">
        <v>25.7368798345126</v>
      </c>
      <c r="AO75" s="58">
        <v>25.292287620161499</v>
      </c>
      <c r="AP75" s="58">
        <v>24.314271804837901</v>
      </c>
      <c r="AQ75" s="58">
        <v>24.1518099100116</v>
      </c>
      <c r="AR75" s="58">
        <v>25.155546463895899</v>
      </c>
      <c r="AS75" s="58">
        <v>24.665140274192801</v>
      </c>
      <c r="AT75" s="58">
        <v>23.495553612528099</v>
      </c>
      <c r="AU75" s="58">
        <v>22.4565554262002</v>
      </c>
      <c r="AV75" s="58">
        <v>21.827783103773701</v>
      </c>
      <c r="AW75" s="58">
        <v>20.881604841447899</v>
      </c>
      <c r="AX75" s="58">
        <v>20.334674964287199</v>
      </c>
      <c r="AY75" s="58">
        <v>19.573512474949101</v>
      </c>
      <c r="AZ75" s="58">
        <v>18.660216704799399</v>
      </c>
      <c r="BA75" s="58">
        <v>18.178962650355398</v>
      </c>
      <c r="BB75" s="58">
        <v>17.843056415489201</v>
      </c>
      <c r="BC75" s="58">
        <v>17.574275668159999</v>
      </c>
      <c r="BD75" s="58">
        <v>17.489789563876698</v>
      </c>
      <c r="BE75" s="58">
        <v>17.0812904891648</v>
      </c>
      <c r="BF75" s="58">
        <v>16.8211814018286</v>
      </c>
      <c r="BG75" s="58">
        <v>15.6846592211737</v>
      </c>
      <c r="BH75" s="58">
        <v>15.4008791872091</v>
      </c>
      <c r="BI75" s="58">
        <v>15.0283717492224</v>
      </c>
      <c r="BJ75" s="58">
        <v>14.526599315254501</v>
      </c>
      <c r="BK75" s="58">
        <v>13.9762943799785</v>
      </c>
      <c r="BL75" s="58">
        <v>13.615220249997501</v>
      </c>
    </row>
    <row r="76" spans="1:65" x14ac:dyDescent="0.25">
      <c r="A76" s="58" t="s">
        <v>3317</v>
      </c>
      <c r="B76" s="58" t="s">
        <v>3318</v>
      </c>
      <c r="C76" s="58" t="s">
        <v>2242</v>
      </c>
      <c r="D76" s="58" t="s">
        <v>2243</v>
      </c>
    </row>
    <row r="77" spans="1:65" x14ac:dyDescent="0.25">
      <c r="A77" s="58" t="s">
        <v>3317</v>
      </c>
      <c r="B77" s="58" t="s">
        <v>3318</v>
      </c>
      <c r="C77" s="58" t="s">
        <v>2892</v>
      </c>
      <c r="D77" s="58" t="s">
        <v>2893</v>
      </c>
      <c r="AJ77" s="58">
        <v>17.628135867023499</v>
      </c>
      <c r="AK77" s="58">
        <v>18.301735490336299</v>
      </c>
      <c r="AL77" s="58">
        <v>19.020620162580901</v>
      </c>
      <c r="AM77" s="58">
        <v>20.1379309125067</v>
      </c>
      <c r="AN77" s="58">
        <v>21.0800006900208</v>
      </c>
      <c r="AO77" s="58">
        <v>21.629200058922599</v>
      </c>
      <c r="AP77" s="58">
        <v>22.9899076666577</v>
      </c>
      <c r="AQ77" s="58">
        <v>23.5384104313436</v>
      </c>
      <c r="AR77" s="58">
        <v>26.484876086859401</v>
      </c>
      <c r="AS77" s="58">
        <v>26.444404239025399</v>
      </c>
      <c r="AT77" s="58">
        <v>26.103858907876099</v>
      </c>
      <c r="AU77" s="58">
        <v>25.352720730592299</v>
      </c>
      <c r="AV77" s="58">
        <v>25.081040802899999</v>
      </c>
      <c r="AW77" s="58">
        <v>24.376498051180501</v>
      </c>
      <c r="AX77" s="58">
        <v>24.149776073103499</v>
      </c>
      <c r="AY77" s="58">
        <v>23.597352913649701</v>
      </c>
      <c r="AZ77" s="58">
        <v>22.954993634758601</v>
      </c>
      <c r="BA77" s="58">
        <v>22.636799440357699</v>
      </c>
      <c r="BB77" s="58">
        <v>22.931393944313498</v>
      </c>
      <c r="BC77" s="58">
        <v>22.3464803528774</v>
      </c>
      <c r="BD77" s="58">
        <v>22.3275208681892</v>
      </c>
      <c r="BE77" s="58">
        <v>21.8907114934266</v>
      </c>
      <c r="BF77" s="58">
        <v>21.9131531519573</v>
      </c>
      <c r="BG77" s="58">
        <v>21.097633533033601</v>
      </c>
      <c r="BH77" s="58">
        <v>20.755261531437501</v>
      </c>
      <c r="BI77" s="58">
        <v>20.551709903456899</v>
      </c>
      <c r="BJ77" s="58">
        <v>20.118640636244699</v>
      </c>
      <c r="BK77" s="58">
        <v>19.827560828386801</v>
      </c>
      <c r="BL77" s="58">
        <v>19.947011267926801</v>
      </c>
    </row>
    <row r="78" spans="1:65" x14ac:dyDescent="0.25">
      <c r="A78" s="58" t="s">
        <v>3317</v>
      </c>
      <c r="B78" s="58" t="s">
        <v>3318</v>
      </c>
      <c r="C78" s="58" t="s">
        <v>3078</v>
      </c>
      <c r="D78" s="58" t="s">
        <v>3079</v>
      </c>
      <c r="AV78" s="58">
        <v>45.3888888888889</v>
      </c>
      <c r="AW78" s="58">
        <v>43.3611111111111</v>
      </c>
      <c r="AX78" s="58">
        <v>42.868421052631597</v>
      </c>
      <c r="AY78" s="58">
        <v>35.825000000000003</v>
      </c>
      <c r="AZ78" s="58">
        <v>31.2</v>
      </c>
      <c r="BA78" s="58">
        <v>27.55</v>
      </c>
      <c r="BB78" s="58">
        <v>22.904761904761902</v>
      </c>
      <c r="BC78" s="58">
        <v>22</v>
      </c>
      <c r="BD78" s="58">
        <v>20.3095238095238</v>
      </c>
      <c r="BE78" s="58">
        <v>19.428571428571399</v>
      </c>
      <c r="BF78" s="58">
        <v>17.440909090909098</v>
      </c>
      <c r="BG78" s="58">
        <v>16.613636363636399</v>
      </c>
      <c r="BH78" s="58">
        <v>14.5818181818182</v>
      </c>
      <c r="BI78" s="58">
        <v>14.3909090909091</v>
      </c>
      <c r="BJ78" s="58">
        <v>13.7545454545455</v>
      </c>
      <c r="BK78" s="58">
        <v>14.277272727272701</v>
      </c>
      <c r="BL78" s="58">
        <v>13.277272727272701</v>
      </c>
    </row>
    <row r="79" spans="1:65" x14ac:dyDescent="0.25">
      <c r="A79" s="58" t="s">
        <v>3317</v>
      </c>
      <c r="B79" s="58" t="s">
        <v>3318</v>
      </c>
      <c r="C79" s="58" t="s">
        <v>3110</v>
      </c>
      <c r="D79" s="58" t="s">
        <v>3111</v>
      </c>
      <c r="E79" s="58">
        <v>321171</v>
      </c>
      <c r="F79" s="58">
        <v>316902</v>
      </c>
      <c r="G79" s="58">
        <v>286516</v>
      </c>
      <c r="H79" s="58">
        <v>403757</v>
      </c>
      <c r="I79" s="58">
        <v>436791</v>
      </c>
      <c r="J79" s="58">
        <v>494801</v>
      </c>
      <c r="K79" s="58">
        <v>520086</v>
      </c>
      <c r="L79" s="58">
        <v>624752</v>
      </c>
      <c r="M79" s="58">
        <v>648700</v>
      </c>
      <c r="N79" s="58">
        <v>714897</v>
      </c>
      <c r="O79" s="58">
        <v>808712</v>
      </c>
      <c r="P79" s="58">
        <v>859450</v>
      </c>
      <c r="Q79" s="58">
        <v>923011</v>
      </c>
      <c r="R79" s="58">
        <v>937990</v>
      </c>
      <c r="S79" s="58">
        <v>1065078</v>
      </c>
      <c r="T79" s="58">
        <v>1226780</v>
      </c>
      <c r="U79" s="58">
        <v>1207424</v>
      </c>
      <c r="V79" s="58">
        <v>1126222</v>
      </c>
      <c r="W79" s="58">
        <v>1071950</v>
      </c>
      <c r="X79" s="58">
        <v>1224377</v>
      </c>
      <c r="Y79" s="58">
        <v>1376437</v>
      </c>
      <c r="Z79" s="58">
        <v>1402870</v>
      </c>
      <c r="AA79" s="58">
        <v>1475269</v>
      </c>
      <c r="AB79" s="58">
        <v>1673685</v>
      </c>
      <c r="AC79" s="58">
        <v>1645559.09</v>
      </c>
      <c r="AD79" s="58">
        <v>1608338.12</v>
      </c>
      <c r="AE79" s="58">
        <v>1620516.13</v>
      </c>
      <c r="AF79" s="58">
        <v>1689275.4</v>
      </c>
      <c r="AG79" s="58">
        <v>11607188.800000001</v>
      </c>
      <c r="AH79" s="58">
        <v>11158335.699999999</v>
      </c>
      <c r="AI79" s="58">
        <v>10154451.699999999</v>
      </c>
      <c r="AJ79" s="58">
        <v>9041762</v>
      </c>
      <c r="AK79" s="58">
        <v>7545415.2800000003</v>
      </c>
      <c r="AL79" s="58">
        <v>6167286.2699999996</v>
      </c>
      <c r="AM79" s="58">
        <v>5463567.0099999998</v>
      </c>
      <c r="AN79" s="58">
        <v>6184276.3499999996</v>
      </c>
      <c r="AO79" s="58">
        <v>6315033.7000000002</v>
      </c>
      <c r="AP79" s="58">
        <v>6207473.29</v>
      </c>
      <c r="AQ79" s="58">
        <v>6021937.5800000001</v>
      </c>
      <c r="AR79" s="58">
        <v>5790520.0899999999</v>
      </c>
      <c r="AS79" s="58">
        <v>5567008.2400000002</v>
      </c>
      <c r="AT79" s="58">
        <v>5104541.32</v>
      </c>
      <c r="AU79" s="58">
        <v>4717298.0999999996</v>
      </c>
      <c r="AV79" s="58">
        <v>4679882.74</v>
      </c>
      <c r="AW79" s="58">
        <v>4367042.03</v>
      </c>
      <c r="AX79" s="58">
        <v>4565767.09</v>
      </c>
      <c r="AY79" s="58">
        <v>4705573.28</v>
      </c>
      <c r="AZ79" s="58">
        <v>5051941.83</v>
      </c>
      <c r="BA79" s="58">
        <v>4893883.8</v>
      </c>
      <c r="BB79" s="58">
        <v>5368106.8099999996</v>
      </c>
      <c r="BC79" s="58">
        <v>5595566.79</v>
      </c>
      <c r="BD79" s="58">
        <v>5807821.8300000001</v>
      </c>
      <c r="BE79" s="58">
        <v>5810738.4699999997</v>
      </c>
      <c r="BF79" s="58">
        <v>5915965.5899999999</v>
      </c>
      <c r="BG79" s="58">
        <v>5696275.2400000002</v>
      </c>
      <c r="BH79" s="58">
        <v>6033169.4900000002</v>
      </c>
      <c r="BI79" s="58">
        <v>6283278.46</v>
      </c>
      <c r="BJ79" s="58">
        <v>6576704.6100000003</v>
      </c>
      <c r="BK79" s="58">
        <v>6896956.9400000004</v>
      </c>
      <c r="BL79" s="58">
        <v>7093344.5499999998</v>
      </c>
      <c r="BM79" s="58">
        <v>7168987.7000000002</v>
      </c>
    </row>
    <row r="80" spans="1:65" x14ac:dyDescent="0.25">
      <c r="A80" s="58" t="s">
        <v>3319</v>
      </c>
      <c r="B80" s="58" t="s">
        <v>3320</v>
      </c>
      <c r="C80" s="58" t="s">
        <v>536</v>
      </c>
      <c r="D80" s="58" t="s">
        <v>537</v>
      </c>
      <c r="F80" s="58">
        <v>2091941</v>
      </c>
      <c r="G80" s="58">
        <v>2089521</v>
      </c>
      <c r="H80" s="58">
        <v>2083813</v>
      </c>
      <c r="I80" s="58">
        <v>2076871</v>
      </c>
      <c r="J80" s="58">
        <v>2069837</v>
      </c>
      <c r="K80" s="58">
        <v>2065854</v>
      </c>
      <c r="L80" s="58">
        <v>2063651</v>
      </c>
      <c r="M80" s="58">
        <v>2055814</v>
      </c>
      <c r="N80" s="58">
        <v>2055596</v>
      </c>
      <c r="O80" s="58">
        <v>2040530</v>
      </c>
      <c r="P80" s="58">
        <v>2019696</v>
      </c>
      <c r="Q80" s="58">
        <v>2013408</v>
      </c>
      <c r="R80" s="58">
        <v>2006725</v>
      </c>
      <c r="S80" s="58">
        <v>2002537</v>
      </c>
      <c r="T80" s="58">
        <v>1997256</v>
      </c>
      <c r="U80" s="58">
        <v>1991543</v>
      </c>
      <c r="V80" s="58">
        <v>1989213</v>
      </c>
      <c r="W80" s="58">
        <v>1988802</v>
      </c>
      <c r="X80" s="58">
        <v>1983079</v>
      </c>
      <c r="Y80" s="58">
        <v>1975775</v>
      </c>
      <c r="Z80" s="58">
        <v>1972720</v>
      </c>
      <c r="AA80" s="58">
        <v>1971234</v>
      </c>
      <c r="AB80" s="58">
        <v>1960533</v>
      </c>
      <c r="AC80" s="58">
        <v>1958189</v>
      </c>
      <c r="AD80" s="58">
        <v>1954357</v>
      </c>
      <c r="AE80" s="58">
        <v>1950924</v>
      </c>
      <c r="AF80" s="58">
        <v>1949254</v>
      </c>
      <c r="AG80" s="58">
        <v>1940819</v>
      </c>
      <c r="AH80" s="58">
        <v>1936957</v>
      </c>
      <c r="AI80" s="58">
        <v>1931953</v>
      </c>
      <c r="AJ80" s="58">
        <v>1899088</v>
      </c>
      <c r="AK80" s="58">
        <v>1890114</v>
      </c>
      <c r="AL80" s="58">
        <v>1885257</v>
      </c>
      <c r="AM80" s="58">
        <v>1881263</v>
      </c>
      <c r="AN80" s="58">
        <v>1864444</v>
      </c>
      <c r="AO80" s="58">
        <v>1860828</v>
      </c>
      <c r="AP80" s="58">
        <v>1854844</v>
      </c>
      <c r="AQ80" s="58">
        <v>1849246</v>
      </c>
      <c r="AR80" s="58">
        <v>1846969</v>
      </c>
      <c r="AS80" s="58">
        <v>1826862.8</v>
      </c>
      <c r="AT80" s="58">
        <v>1804636.2</v>
      </c>
      <c r="AU80" s="58">
        <v>1780579.8</v>
      </c>
      <c r="AV80" s="58">
        <v>1762696.3</v>
      </c>
      <c r="AW80" s="58">
        <v>1751354</v>
      </c>
      <c r="AX80" s="58">
        <v>1750504.8</v>
      </c>
      <c r="AY80" s="58">
        <v>1733196.1</v>
      </c>
      <c r="AZ80" s="58">
        <v>1711879.2</v>
      </c>
      <c r="BA80" s="58">
        <v>1719884.3</v>
      </c>
      <c r="BB80" s="58">
        <v>1709564.9</v>
      </c>
      <c r="BC80" s="58">
        <v>1694173.2</v>
      </c>
      <c r="BD80" s="58">
        <v>1684479.1</v>
      </c>
      <c r="BE80" s="58">
        <v>1675265.1</v>
      </c>
      <c r="BF80" s="58">
        <v>1671303.3</v>
      </c>
      <c r="BG80" s="58">
        <v>1654751.21</v>
      </c>
      <c r="BH80" s="58">
        <v>1652680.49</v>
      </c>
      <c r="BI80" s="58">
        <v>1643015.42</v>
      </c>
      <c r="BJ80" s="58">
        <v>1642336.406</v>
      </c>
      <c r="BK80" s="58">
        <v>1637006.1780000001</v>
      </c>
      <c r="BL80" s="58">
        <v>1650086.5220000001</v>
      </c>
      <c r="BM80" s="58">
        <v>1639615.122</v>
      </c>
    </row>
    <row r="81" spans="1:65" x14ac:dyDescent="0.25">
      <c r="A81" s="58" t="s">
        <v>3319</v>
      </c>
      <c r="B81" s="58" t="s">
        <v>3320</v>
      </c>
      <c r="C81" s="58" t="s">
        <v>1134</v>
      </c>
      <c r="D81" s="58" t="s">
        <v>1135</v>
      </c>
      <c r="AJ81" s="58">
        <v>10.705872650195801</v>
      </c>
      <c r="AK81" s="58">
        <v>10.7256580997766</v>
      </c>
      <c r="AL81" s="58">
        <v>10.5906307541497</v>
      </c>
      <c r="AM81" s="58">
        <v>10.5430410494691</v>
      </c>
      <c r="AN81" s="58">
        <v>10.2540422780444</v>
      </c>
      <c r="AO81" s="58">
        <v>9.7860440544426304</v>
      </c>
      <c r="AP81" s="58">
        <v>9.8773163649907207</v>
      </c>
      <c r="AQ81" s="58">
        <v>9.5754051454528497</v>
      </c>
      <c r="AR81" s="58">
        <v>9.3094653706630801</v>
      </c>
      <c r="AS81" s="58">
        <v>8.9786443340051605</v>
      </c>
      <c r="AT81" s="58">
        <v>8.6719564151266493</v>
      </c>
      <c r="AU81" s="58">
        <v>7.9626597847126801</v>
      </c>
      <c r="AV81" s="58">
        <v>7.7235448860704796</v>
      </c>
      <c r="AW81" s="58">
        <v>7.1252917811196097</v>
      </c>
      <c r="AX81" s="58">
        <v>6.9236809169901203</v>
      </c>
      <c r="AY81" s="58">
        <v>6.5935608895869198</v>
      </c>
      <c r="AZ81" s="58">
        <v>6.2510028180653601</v>
      </c>
      <c r="BA81" s="58">
        <v>5.7558530873752796</v>
      </c>
      <c r="BB81" s="58">
        <v>5.7531521276233999</v>
      </c>
      <c r="BC81" s="58">
        <v>5.7971288542480002</v>
      </c>
      <c r="BD81" s="58">
        <v>5.5881120645266904</v>
      </c>
      <c r="BE81" s="58">
        <v>5.5645909569480496</v>
      </c>
      <c r="BF81" s="58">
        <v>5.4227375213453204</v>
      </c>
      <c r="BG81" s="58">
        <v>5.2758214709056501</v>
      </c>
      <c r="BH81" s="58">
        <v>5.0578865551824697</v>
      </c>
      <c r="BI81" s="58">
        <v>4.7917059633123298</v>
      </c>
      <c r="BJ81" s="58">
        <v>4.6731277055372198</v>
      </c>
      <c r="BK81" s="58">
        <v>4.4996134209122403</v>
      </c>
      <c r="BL81" s="58">
        <v>4.3548460773712803</v>
      </c>
    </row>
    <row r="82" spans="1:65" x14ac:dyDescent="0.25">
      <c r="A82" s="58" t="s">
        <v>3319</v>
      </c>
      <c r="B82" s="58" t="s">
        <v>3320</v>
      </c>
      <c r="C82" s="58" t="s">
        <v>2242</v>
      </c>
      <c r="D82" s="58" t="s">
        <v>2243</v>
      </c>
    </row>
    <row r="83" spans="1:65" x14ac:dyDescent="0.25">
      <c r="A83" s="58" t="s">
        <v>3319</v>
      </c>
      <c r="B83" s="58" t="s">
        <v>3320</v>
      </c>
      <c r="C83" s="58" t="s">
        <v>2892</v>
      </c>
      <c r="D83" s="58" t="s">
        <v>2893</v>
      </c>
      <c r="AJ83" s="58">
        <v>19.649436329722899</v>
      </c>
      <c r="AK83" s="58">
        <v>20.168435170027099</v>
      </c>
      <c r="AL83" s="58">
        <v>20.204305047563999</v>
      </c>
      <c r="AM83" s="58">
        <v>20.193730372037201</v>
      </c>
      <c r="AN83" s="58">
        <v>20.138688088253399</v>
      </c>
      <c r="AO83" s="58">
        <v>19.924760632733001</v>
      </c>
      <c r="AP83" s="58">
        <v>20.0205789073079</v>
      </c>
      <c r="AQ83" s="58">
        <v>19.793363331321402</v>
      </c>
      <c r="AR83" s="58">
        <v>19.5500680054576</v>
      </c>
      <c r="AS83" s="58">
        <v>19.280951650554801</v>
      </c>
      <c r="AT83" s="58">
        <v>19.149129402656101</v>
      </c>
      <c r="AU83" s="58">
        <v>18.4753011605716</v>
      </c>
      <c r="AV83" s="58">
        <v>18.432950293052102</v>
      </c>
      <c r="AW83" s="58">
        <v>18.186312161652101</v>
      </c>
      <c r="AX83" s="58">
        <v>17.9796606108583</v>
      </c>
      <c r="AY83" s="58">
        <v>17.6909928583949</v>
      </c>
      <c r="AZ83" s="58">
        <v>17.379178674889801</v>
      </c>
      <c r="BA83" s="58">
        <v>17.011009380393499</v>
      </c>
      <c r="BB83" s="58">
        <v>17.0412066594786</v>
      </c>
      <c r="BC83" s="58">
        <v>17.242686409114299</v>
      </c>
      <c r="BD83" s="58">
        <v>16.998968827777698</v>
      </c>
      <c r="BE83" s="58">
        <v>16.9389446985479</v>
      </c>
      <c r="BF83" s="58">
        <v>16.790989401280701</v>
      </c>
      <c r="BG83" s="58">
        <v>16.614451044584801</v>
      </c>
      <c r="BH83" s="58">
        <v>16.265032808899299</v>
      </c>
      <c r="BI83" s="58">
        <v>15.886398426239399</v>
      </c>
      <c r="BJ83" s="58">
        <v>15.5681623606829</v>
      </c>
      <c r="BK83" s="58">
        <v>15.3033165870761</v>
      </c>
      <c r="BL83" s="58">
        <v>15.1576605990024</v>
      </c>
    </row>
    <row r="84" spans="1:65" x14ac:dyDescent="0.25">
      <c r="A84" s="58" t="s">
        <v>3319</v>
      </c>
      <c r="B84" s="58" t="s">
        <v>3320</v>
      </c>
      <c r="C84" s="58" t="s">
        <v>3078</v>
      </c>
      <c r="D84" s="58" t="s">
        <v>3079</v>
      </c>
      <c r="AV84" s="58">
        <v>45.4583333333333</v>
      </c>
      <c r="AW84" s="58">
        <v>40</v>
      </c>
      <c r="AX84" s="58">
        <v>30.5833333333333</v>
      </c>
      <c r="AY84" s="58">
        <v>26.84</v>
      </c>
      <c r="AZ84" s="58">
        <v>23.06</v>
      </c>
      <c r="BA84" s="58">
        <v>20.019230769230798</v>
      </c>
      <c r="BB84" s="58">
        <v>17.826923076923102</v>
      </c>
      <c r="BC84" s="58">
        <v>16.903846153846199</v>
      </c>
      <c r="BD84" s="58">
        <v>16.629629629629601</v>
      </c>
      <c r="BE84" s="58">
        <v>16.370370370370399</v>
      </c>
      <c r="BF84" s="58">
        <v>15.7777777777778</v>
      </c>
      <c r="BG84" s="58">
        <v>14.351851851851899</v>
      </c>
      <c r="BH84" s="58">
        <v>13.2407407407407</v>
      </c>
      <c r="BI84" s="58">
        <v>12.7222222222222</v>
      </c>
      <c r="BJ84" s="58">
        <v>12.351851851851899</v>
      </c>
      <c r="BK84" s="58">
        <v>13.2777777777778</v>
      </c>
      <c r="BL84" s="58">
        <v>12.1666666666667</v>
      </c>
    </row>
    <row r="85" spans="1:65" x14ac:dyDescent="0.25">
      <c r="A85" s="58" t="s">
        <v>3319</v>
      </c>
      <c r="B85" s="58" t="s">
        <v>3320</v>
      </c>
      <c r="C85" s="58" t="s">
        <v>3110</v>
      </c>
      <c r="D85" s="58" t="s">
        <v>3111</v>
      </c>
      <c r="E85" s="58">
        <v>4821623</v>
      </c>
      <c r="F85" s="58">
        <v>5051409</v>
      </c>
      <c r="G85" s="58">
        <v>5249717</v>
      </c>
      <c r="H85" s="58">
        <v>5601392.0999999996</v>
      </c>
      <c r="I85" s="58">
        <v>5950792.0999999996</v>
      </c>
      <c r="J85" s="58">
        <v>6147927.4000000004</v>
      </c>
      <c r="K85" s="58">
        <v>6183863.7999999998</v>
      </c>
      <c r="L85" s="58">
        <v>6684252</v>
      </c>
      <c r="M85" s="58">
        <v>7328495</v>
      </c>
      <c r="N85" s="58">
        <v>6924784</v>
      </c>
      <c r="O85" s="58">
        <v>7062027</v>
      </c>
      <c r="P85" s="58">
        <v>7104055</v>
      </c>
      <c r="Q85" s="58">
        <v>7216539</v>
      </c>
      <c r="R85" s="58">
        <v>7448767</v>
      </c>
      <c r="S85" s="58">
        <v>7985400</v>
      </c>
      <c r="T85" s="58">
        <v>7970404</v>
      </c>
      <c r="U85" s="58">
        <v>7913653</v>
      </c>
      <c r="V85" s="58">
        <v>7441837</v>
      </c>
      <c r="W85" s="58">
        <v>7278736.0999999996</v>
      </c>
      <c r="X85" s="58">
        <v>7087906.7000000002</v>
      </c>
      <c r="Y85" s="58">
        <v>7650369.9000000004</v>
      </c>
      <c r="Z85" s="58">
        <v>7720498.6500000004</v>
      </c>
      <c r="AA85" s="58">
        <v>7967834.0999999996</v>
      </c>
      <c r="AB85" s="58">
        <v>8041990.6200000001</v>
      </c>
      <c r="AC85" s="58">
        <v>8095571.5700000003</v>
      </c>
      <c r="AD85" s="58">
        <v>8031697.3300000001</v>
      </c>
      <c r="AE85" s="58">
        <v>8113416</v>
      </c>
      <c r="AF85" s="58">
        <v>7995342.1600000001</v>
      </c>
      <c r="AG85" s="58">
        <v>9690314.7599999998</v>
      </c>
      <c r="AH85" s="58">
        <v>9373376.9000000004</v>
      </c>
      <c r="AI85" s="58">
        <v>8317909.1699999999</v>
      </c>
      <c r="AJ85" s="58">
        <v>8473929.8499999996</v>
      </c>
      <c r="AK85" s="58">
        <v>8079004.2800000003</v>
      </c>
      <c r="AL85" s="58">
        <v>7631316.2699999996</v>
      </c>
      <c r="AM85" s="58">
        <v>7956400.6100000003</v>
      </c>
      <c r="AN85" s="58">
        <v>8384519.0499999998</v>
      </c>
      <c r="AO85" s="58">
        <v>7783167.5999999996</v>
      </c>
      <c r="AP85" s="58">
        <v>7859868.8899999997</v>
      </c>
      <c r="AQ85" s="58">
        <v>7719283.9800000004</v>
      </c>
      <c r="AR85" s="58">
        <v>7412782.6900000004</v>
      </c>
      <c r="AS85" s="58">
        <v>7352524.3899999997</v>
      </c>
      <c r="AT85" s="58">
        <v>7433650.2199999997</v>
      </c>
      <c r="AU85" s="58">
        <v>6970068.04</v>
      </c>
      <c r="AV85" s="58">
        <v>6567458.3399999999</v>
      </c>
      <c r="AW85" s="58">
        <v>6528796.3200000003</v>
      </c>
      <c r="AX85" s="58">
        <v>6302765.5899999999</v>
      </c>
      <c r="AY85" s="58">
        <v>6329075.9000000004</v>
      </c>
      <c r="AZ85" s="58">
        <v>5947610.5300000003</v>
      </c>
      <c r="BA85" s="58">
        <v>5764806.0899999999</v>
      </c>
      <c r="BB85" s="58">
        <v>5863467.2800000003</v>
      </c>
      <c r="BC85" s="58">
        <v>5957679.9299999997</v>
      </c>
      <c r="BD85" s="58">
        <v>5660850.7699999996</v>
      </c>
      <c r="BE85" s="58">
        <v>5117444.82</v>
      </c>
      <c r="BF85" s="58">
        <v>5453542.9199999999</v>
      </c>
      <c r="BG85" s="58">
        <v>5801176.3499999996</v>
      </c>
      <c r="BH85" s="58">
        <v>5759444.5899999999</v>
      </c>
      <c r="BI85" s="58">
        <v>5687205.9199999999</v>
      </c>
      <c r="BJ85" s="58">
        <v>6115651.0899999999</v>
      </c>
      <c r="BK85" s="58">
        <v>5983060.7300000004</v>
      </c>
      <c r="BL85" s="58">
        <v>5409642.3300000001</v>
      </c>
      <c r="BM85" s="58">
        <v>5113576.83</v>
      </c>
    </row>
    <row r="86" spans="1:65" x14ac:dyDescent="0.25">
      <c r="A86" s="58" t="s">
        <v>3321</v>
      </c>
      <c r="B86" s="58" t="s">
        <v>3322</v>
      </c>
      <c r="C86" s="58" t="s">
        <v>536</v>
      </c>
      <c r="D86" s="58" t="s">
        <v>537</v>
      </c>
      <c r="F86" s="58">
        <v>6492626.7999999998</v>
      </c>
      <c r="G86" s="58">
        <v>6512111.7000000002</v>
      </c>
      <c r="H86" s="58">
        <v>6542800.7999999998</v>
      </c>
      <c r="I86" s="58">
        <v>6557642.4000000004</v>
      </c>
      <c r="J86" s="58">
        <v>6582803</v>
      </c>
      <c r="K86" s="58">
        <v>6582446.7000000002</v>
      </c>
      <c r="L86" s="58">
        <v>6586560.4000000004</v>
      </c>
      <c r="M86" s="58">
        <v>6599781.2000000002</v>
      </c>
      <c r="N86" s="58">
        <v>6668692</v>
      </c>
      <c r="O86" s="58">
        <v>6638626.4000000004</v>
      </c>
      <c r="P86" s="58">
        <v>6632187.2999999998</v>
      </c>
      <c r="Q86" s="58">
        <v>6604511.7000000002</v>
      </c>
      <c r="R86" s="58">
        <v>6658931.7000000002</v>
      </c>
      <c r="S86" s="58">
        <v>6616031.7000000002</v>
      </c>
      <c r="T86" s="58">
        <v>6609941.7000000002</v>
      </c>
      <c r="U86" s="58">
        <v>6621521.7000000002</v>
      </c>
      <c r="V86" s="58">
        <v>6581281.7000000002</v>
      </c>
      <c r="W86" s="58">
        <v>6571431.7000000002</v>
      </c>
      <c r="X86" s="58">
        <v>6573171.7000000002</v>
      </c>
      <c r="Y86" s="58">
        <v>6607641.7000000002</v>
      </c>
      <c r="Z86" s="58">
        <v>6573701.7000000002</v>
      </c>
      <c r="AA86" s="58">
        <v>6590241.7000000002</v>
      </c>
      <c r="AB86" s="58">
        <v>6601001.7000000002</v>
      </c>
      <c r="AC86" s="58">
        <v>6638431.7000000002</v>
      </c>
      <c r="AD86" s="58">
        <v>6686391.7000000002</v>
      </c>
      <c r="AE86" s="58">
        <v>6775571.7000000002</v>
      </c>
      <c r="AF86" s="58">
        <v>6796401.7000000002</v>
      </c>
      <c r="AG86" s="58">
        <v>6836711.7000000002</v>
      </c>
      <c r="AH86" s="58">
        <v>6854291.7000000002</v>
      </c>
      <c r="AI86" s="58">
        <v>6876951.7000000002</v>
      </c>
      <c r="AJ86" s="58">
        <v>6918469.5</v>
      </c>
      <c r="AK86" s="58">
        <v>6943909.5</v>
      </c>
      <c r="AL86" s="58">
        <v>6813737.75</v>
      </c>
      <c r="AM86" s="58">
        <v>6847990.7999999998</v>
      </c>
      <c r="AN86" s="58">
        <v>6876798.2999999998</v>
      </c>
      <c r="AO86" s="58">
        <v>6908105.7999999998</v>
      </c>
      <c r="AP86" s="58">
        <v>6928933.2999999998</v>
      </c>
      <c r="AQ86" s="58">
        <v>6936540.7999999998</v>
      </c>
      <c r="AR86" s="58">
        <v>6953193.2999999998</v>
      </c>
      <c r="AS86" s="58">
        <v>6966145.7999999998</v>
      </c>
      <c r="AT86" s="58">
        <v>7005876.1699999999</v>
      </c>
      <c r="AU86" s="58">
        <v>7025291.54</v>
      </c>
      <c r="AV86" s="58">
        <v>7081420.9100000001</v>
      </c>
      <c r="AW86" s="58">
        <v>7093613.2800000003</v>
      </c>
      <c r="AX86" s="58">
        <v>7173087.6500000004</v>
      </c>
      <c r="AY86" s="58">
        <v>7192246.0199999996</v>
      </c>
      <c r="AZ86" s="58">
        <v>7227005.3899999997</v>
      </c>
      <c r="BA86" s="58">
        <v>7235035.7599999998</v>
      </c>
      <c r="BB86" s="58">
        <v>7259601.4299999997</v>
      </c>
      <c r="BC86" s="58">
        <v>7300943.5</v>
      </c>
      <c r="BD86" s="58">
        <v>7336489.2800000003</v>
      </c>
      <c r="BE86" s="58">
        <v>6957480.4850000003</v>
      </c>
      <c r="BF86" s="58">
        <v>6987025.3899999997</v>
      </c>
      <c r="BG86" s="58">
        <v>7004700.5949999997</v>
      </c>
      <c r="BH86" s="58">
        <v>7016257.8990000002</v>
      </c>
      <c r="BI86" s="58">
        <v>7034946.5460000001</v>
      </c>
      <c r="BJ86" s="58">
        <v>7055188.3499999996</v>
      </c>
      <c r="BK86" s="58">
        <v>7066948.8200000003</v>
      </c>
      <c r="BL86" s="58">
        <v>7072188.5199999996</v>
      </c>
      <c r="BM86" s="58">
        <v>7078853.0199999996</v>
      </c>
    </row>
    <row r="87" spans="1:65" x14ac:dyDescent="0.25">
      <c r="A87" s="58" t="s">
        <v>3321</v>
      </c>
      <c r="B87" s="58" t="s">
        <v>3322</v>
      </c>
      <c r="C87" s="58" t="s">
        <v>1134</v>
      </c>
      <c r="D87" s="58" t="s">
        <v>1135</v>
      </c>
      <c r="AJ87" s="58">
        <v>56.963681655424203</v>
      </c>
      <c r="AK87" s="58">
        <v>56.946495432140601</v>
      </c>
      <c r="AL87" s="58">
        <v>57.059352483034203</v>
      </c>
      <c r="AM87" s="58">
        <v>57.310876129472497</v>
      </c>
      <c r="AN87" s="58">
        <v>57.2672133680625</v>
      </c>
      <c r="AO87" s="58">
        <v>57.145185389404098</v>
      </c>
      <c r="AP87" s="58">
        <v>56.793314136522902</v>
      </c>
      <c r="AQ87" s="58">
        <v>56.721779724646602</v>
      </c>
      <c r="AR87" s="58">
        <v>56.731957978886498</v>
      </c>
      <c r="AS87" s="58">
        <v>56.6528920601747</v>
      </c>
      <c r="AT87" s="58">
        <v>56.2847108597404</v>
      </c>
      <c r="AU87" s="58">
        <v>55.9412048042891</v>
      </c>
      <c r="AV87" s="58">
        <v>55.553838081790097</v>
      </c>
      <c r="AW87" s="58">
        <v>54.952196706575201</v>
      </c>
      <c r="AX87" s="58">
        <v>54.3868253370457</v>
      </c>
      <c r="AY87" s="58">
        <v>53.686478467032501</v>
      </c>
      <c r="AZ87" s="58">
        <v>53.0519083785044</v>
      </c>
      <c r="BA87" s="58">
        <v>52.4281451715188</v>
      </c>
      <c r="BB87" s="58">
        <v>51.857661533882897</v>
      </c>
      <c r="BC87" s="58">
        <v>51.157503113690701</v>
      </c>
      <c r="BD87" s="58">
        <v>50.5707605497469</v>
      </c>
      <c r="BE87" s="58">
        <v>49.946871516023897</v>
      </c>
      <c r="BF87" s="58">
        <v>49.3766747322829</v>
      </c>
      <c r="BG87" s="58">
        <v>48.576596351404</v>
      </c>
      <c r="BH87" s="58">
        <v>48.142600568275903</v>
      </c>
      <c r="BI87" s="58">
        <v>48.006974963047</v>
      </c>
      <c r="BJ87" s="58">
        <v>47.7544282669311</v>
      </c>
      <c r="BK87" s="58">
        <v>47.278370409007202</v>
      </c>
      <c r="BL87" s="58">
        <v>47.124284100198302</v>
      </c>
    </row>
    <row r="88" spans="1:65" x14ac:dyDescent="0.25">
      <c r="A88" s="58" t="s">
        <v>3321</v>
      </c>
      <c r="B88" s="58" t="s">
        <v>3322</v>
      </c>
      <c r="C88" s="58" t="s">
        <v>2242</v>
      </c>
      <c r="D88" s="58" t="s">
        <v>2243</v>
      </c>
    </row>
    <row r="89" spans="1:65" x14ac:dyDescent="0.25">
      <c r="A89" s="58" t="s">
        <v>3321</v>
      </c>
      <c r="B89" s="58" t="s">
        <v>3322</v>
      </c>
      <c r="C89" s="58" t="s">
        <v>2892</v>
      </c>
      <c r="D89" s="58" t="s">
        <v>2893</v>
      </c>
      <c r="AJ89" s="58">
        <v>70.887350053454796</v>
      </c>
      <c r="AK89" s="58">
        <v>71.119978881851594</v>
      </c>
      <c r="AL89" s="58">
        <v>71.501363831356201</v>
      </c>
      <c r="AM89" s="58">
        <v>71.960729612758598</v>
      </c>
      <c r="AN89" s="58">
        <v>72.548492146279997</v>
      </c>
      <c r="AO89" s="58">
        <v>72.897276905315906</v>
      </c>
      <c r="AP89" s="58">
        <v>73.241571153167996</v>
      </c>
      <c r="AQ89" s="58">
        <v>73.944976953133207</v>
      </c>
      <c r="AR89" s="58">
        <v>74.312237725091805</v>
      </c>
      <c r="AS89" s="58">
        <v>74.416422476079902</v>
      </c>
      <c r="AT89" s="58">
        <v>74.470841194431003</v>
      </c>
      <c r="AU89" s="58">
        <v>74.614704561340503</v>
      </c>
      <c r="AV89" s="58">
        <v>74.612705119513805</v>
      </c>
      <c r="AW89" s="58">
        <v>74.096572201585204</v>
      </c>
      <c r="AX89" s="58">
        <v>73.706026344756197</v>
      </c>
      <c r="AY89" s="58">
        <v>73.373254958685294</v>
      </c>
      <c r="AZ89" s="58">
        <v>73.064588511400203</v>
      </c>
      <c r="BA89" s="58">
        <v>72.651536018553699</v>
      </c>
      <c r="BB89" s="58">
        <v>72.708048923244505</v>
      </c>
      <c r="BC89" s="58">
        <v>72.1325217989815</v>
      </c>
      <c r="BD89" s="58">
        <v>71.641355258082697</v>
      </c>
      <c r="BE89" s="58">
        <v>71.272404149097696</v>
      </c>
      <c r="BF89" s="58">
        <v>71.196104796095796</v>
      </c>
      <c r="BG89" s="58">
        <v>70.874775028604702</v>
      </c>
      <c r="BH89" s="58">
        <v>70.984315189245706</v>
      </c>
      <c r="BI89" s="58">
        <v>70.991094536659801</v>
      </c>
      <c r="BJ89" s="58">
        <v>70.862842706139503</v>
      </c>
      <c r="BK89" s="58">
        <v>70.961092813027506</v>
      </c>
      <c r="BL89" s="58">
        <v>71.009311909403905</v>
      </c>
    </row>
    <row r="90" spans="1:65" x14ac:dyDescent="0.25">
      <c r="A90" s="58" t="s">
        <v>3321</v>
      </c>
      <c r="B90" s="58" t="s">
        <v>3322</v>
      </c>
      <c r="C90" s="58" t="s">
        <v>3078</v>
      </c>
      <c r="D90" s="58" t="s">
        <v>3079</v>
      </c>
      <c r="AV90" s="58">
        <v>72.227272727272705</v>
      </c>
      <c r="AW90" s="58">
        <v>64.5</v>
      </c>
      <c r="AX90" s="58">
        <v>69.650000000000006</v>
      </c>
      <c r="AY90" s="58">
        <v>67.216666666666697</v>
      </c>
      <c r="AZ90" s="58">
        <v>62.45</v>
      </c>
      <c r="BA90" s="58">
        <v>62.733333333333299</v>
      </c>
      <c r="BB90" s="58">
        <v>59.838709677419402</v>
      </c>
      <c r="BC90" s="58">
        <v>53.064516129032299</v>
      </c>
      <c r="BD90" s="58">
        <v>44.774193548387103</v>
      </c>
      <c r="BE90" s="58">
        <v>43.470588235294102</v>
      </c>
      <c r="BF90" s="58">
        <v>38.837142857142901</v>
      </c>
      <c r="BG90" s="58">
        <v>34.1228571428571</v>
      </c>
      <c r="BH90" s="58">
        <v>34.022222222222197</v>
      </c>
      <c r="BI90" s="58">
        <v>34.469444444444399</v>
      </c>
      <c r="BJ90" s="58">
        <v>32.844444444444399</v>
      </c>
      <c r="BK90" s="58">
        <v>31.677777777777798</v>
      </c>
      <c r="BL90" s="58">
        <v>31.213888888888899</v>
      </c>
    </row>
    <row r="91" spans="1:65" x14ac:dyDescent="0.25">
      <c r="A91" s="58" t="s">
        <v>3321</v>
      </c>
      <c r="B91" s="58" t="s">
        <v>3322</v>
      </c>
      <c r="C91" s="58" t="s">
        <v>3110</v>
      </c>
      <c r="D91" s="58" t="s">
        <v>3111</v>
      </c>
      <c r="E91" s="58">
        <v>882420</v>
      </c>
      <c r="F91" s="58">
        <v>884457</v>
      </c>
      <c r="G91" s="58">
        <v>927403</v>
      </c>
      <c r="H91" s="58">
        <v>938254</v>
      </c>
      <c r="I91" s="58">
        <v>994928</v>
      </c>
      <c r="J91" s="58">
        <v>1044519</v>
      </c>
      <c r="K91" s="58">
        <v>1083778</v>
      </c>
      <c r="L91" s="58">
        <v>1098689</v>
      </c>
      <c r="M91" s="58">
        <v>1197551</v>
      </c>
      <c r="N91" s="58">
        <v>1252486</v>
      </c>
      <c r="O91" s="58">
        <v>1311987</v>
      </c>
      <c r="P91" s="58">
        <v>1416890</v>
      </c>
      <c r="Q91" s="58">
        <v>1440251</v>
      </c>
      <c r="R91" s="58">
        <v>1583775</v>
      </c>
      <c r="S91" s="58">
        <v>1540920</v>
      </c>
      <c r="T91" s="58">
        <v>1523073</v>
      </c>
      <c r="U91" s="58">
        <v>1611742</v>
      </c>
      <c r="V91" s="58">
        <v>1604576</v>
      </c>
      <c r="W91" s="58">
        <v>1695822</v>
      </c>
      <c r="X91" s="58">
        <v>1766146</v>
      </c>
      <c r="Y91" s="58">
        <v>1809626</v>
      </c>
      <c r="Z91" s="58">
        <v>1754712</v>
      </c>
      <c r="AA91" s="58">
        <v>1721331</v>
      </c>
      <c r="AB91" s="58">
        <v>1738870.24</v>
      </c>
      <c r="AC91" s="58">
        <v>1859257.92</v>
      </c>
      <c r="AD91" s="58">
        <v>1894020.71</v>
      </c>
      <c r="AE91" s="58">
        <v>2023864.3200000001</v>
      </c>
      <c r="AF91" s="58">
        <v>2158997.7799999998</v>
      </c>
      <c r="AG91" s="58">
        <v>3299185.97</v>
      </c>
      <c r="AH91" s="58">
        <v>3334032.69</v>
      </c>
      <c r="AI91" s="58">
        <v>3323528.36</v>
      </c>
      <c r="AJ91" s="58">
        <v>3108010.77</v>
      </c>
      <c r="AK91" s="58">
        <v>2970922.72</v>
      </c>
      <c r="AL91" s="58">
        <v>2858317.72</v>
      </c>
      <c r="AM91" s="58">
        <v>2854699.61</v>
      </c>
      <c r="AN91" s="58">
        <v>3284764.07</v>
      </c>
      <c r="AO91" s="58">
        <v>3085110.5</v>
      </c>
      <c r="AP91" s="58">
        <v>3320961.92</v>
      </c>
      <c r="AQ91" s="58">
        <v>3573107.04</v>
      </c>
      <c r="AR91" s="58">
        <v>3544324.52</v>
      </c>
      <c r="AS91" s="58">
        <v>3804566.72</v>
      </c>
      <c r="AT91" s="58">
        <v>4023608.74</v>
      </c>
      <c r="AU91" s="58">
        <v>4302060.22</v>
      </c>
      <c r="AV91" s="58">
        <v>4571472.38</v>
      </c>
      <c r="AW91" s="58">
        <v>5177072.95</v>
      </c>
      <c r="AX91" s="58">
        <v>5343379.93</v>
      </c>
      <c r="AY91" s="58">
        <v>5455172.96</v>
      </c>
      <c r="AZ91" s="58">
        <v>5489388.2300000004</v>
      </c>
      <c r="BA91" s="58">
        <v>5629920.5099999998</v>
      </c>
      <c r="BB91" s="58">
        <v>5859008.2199999997</v>
      </c>
      <c r="BC91" s="58">
        <v>6053749.1699999999</v>
      </c>
      <c r="BD91" s="58">
        <v>6100114.1200000001</v>
      </c>
      <c r="BE91" s="58">
        <v>6372904.8300000001</v>
      </c>
      <c r="BF91" s="58">
        <v>6594413.8300000001</v>
      </c>
      <c r="BG91" s="58">
        <v>6756769.9400000004</v>
      </c>
      <c r="BH91" s="58">
        <v>6703686.4199999999</v>
      </c>
      <c r="BI91" s="58">
        <v>7011786.7300000004</v>
      </c>
      <c r="BJ91" s="58">
        <v>7401451.8600000003</v>
      </c>
      <c r="BK91" s="58">
        <v>7409076.1100000003</v>
      </c>
      <c r="BL91" s="58">
        <v>7327308.4100000001</v>
      </c>
      <c r="BM91" s="58">
        <v>7136483.5700000003</v>
      </c>
    </row>
    <row r="92" spans="1:65" x14ac:dyDescent="0.25">
      <c r="A92" s="58" t="s">
        <v>3323</v>
      </c>
      <c r="B92" s="58" t="s">
        <v>3324</v>
      </c>
      <c r="C92" s="58" t="s">
        <v>536</v>
      </c>
      <c r="D92" s="58" t="s">
        <v>537</v>
      </c>
      <c r="F92" s="58">
        <v>6856356.7000000002</v>
      </c>
      <c r="G92" s="58">
        <v>6867666.7000000002</v>
      </c>
      <c r="H92" s="58">
        <v>6884726.7000000002</v>
      </c>
      <c r="I92" s="58">
        <v>6896766.7000000002</v>
      </c>
      <c r="J92" s="58">
        <v>6908386.7000000002</v>
      </c>
      <c r="K92" s="58">
        <v>6915026.7000000002</v>
      </c>
      <c r="L92" s="58">
        <v>6922596.7000000002</v>
      </c>
      <c r="M92" s="58">
        <v>6938676.7000000002</v>
      </c>
      <c r="N92" s="58">
        <v>6950146.7000000002</v>
      </c>
      <c r="O92" s="58">
        <v>6954006.7000000002</v>
      </c>
      <c r="P92" s="58">
        <v>6977586.7000000002</v>
      </c>
      <c r="Q92" s="58">
        <v>6991326.7000000002</v>
      </c>
      <c r="R92" s="58">
        <v>6994666.7000000002</v>
      </c>
      <c r="S92" s="58">
        <v>6998576.7000000002</v>
      </c>
      <c r="T92" s="58">
        <v>7015436.7000000002</v>
      </c>
      <c r="U92" s="58">
        <v>7027856.7000000002</v>
      </c>
      <c r="V92" s="58">
        <v>7041556.7000000002</v>
      </c>
      <c r="W92" s="58">
        <v>7058486.7000000002</v>
      </c>
      <c r="X92" s="58">
        <v>7066836.7000000002</v>
      </c>
      <c r="Y92" s="58">
        <v>7075646.7000000002</v>
      </c>
      <c r="Z92" s="58">
        <v>7091316.7000000002</v>
      </c>
      <c r="AA92" s="58">
        <v>7098856.7000000002</v>
      </c>
      <c r="AB92" s="58">
        <v>7112096.7000000002</v>
      </c>
      <c r="AC92" s="58">
        <v>7122716.7000000002</v>
      </c>
      <c r="AD92" s="58">
        <v>7160806.7000000002</v>
      </c>
      <c r="AE92" s="58">
        <v>7207676.7000000002</v>
      </c>
      <c r="AF92" s="58">
        <v>7227106.7000000002</v>
      </c>
      <c r="AG92" s="58">
        <v>7270856.7000000002</v>
      </c>
      <c r="AH92" s="58">
        <v>7300156.7000000002</v>
      </c>
      <c r="AI92" s="58">
        <v>7305155.0999999996</v>
      </c>
      <c r="AJ92" s="58">
        <v>7312871.0300000003</v>
      </c>
      <c r="AK92" s="58">
        <v>7345631.5599999996</v>
      </c>
      <c r="AL92" s="58">
        <v>7218782.0899999999</v>
      </c>
      <c r="AM92" s="58">
        <v>7262502.6200000001</v>
      </c>
      <c r="AN92" s="58">
        <v>7304627.5999999996</v>
      </c>
      <c r="AO92" s="58">
        <v>7346302.5800000001</v>
      </c>
      <c r="AP92" s="58">
        <v>7386277.6600000001</v>
      </c>
      <c r="AQ92" s="58">
        <v>7407039.2400000002</v>
      </c>
      <c r="AR92" s="58">
        <v>7446043.8700000001</v>
      </c>
      <c r="AS92" s="58">
        <v>7470548.5</v>
      </c>
      <c r="AT92" s="58">
        <v>7512874.7000000002</v>
      </c>
      <c r="AU92" s="58">
        <v>7535103.2999999998</v>
      </c>
      <c r="AV92" s="58">
        <v>7595826.2000000002</v>
      </c>
      <c r="AW92" s="58">
        <v>7610703.5999999996</v>
      </c>
      <c r="AX92" s="58">
        <v>7695814.7000000002</v>
      </c>
      <c r="AY92" s="58">
        <v>7721299.2999999998</v>
      </c>
      <c r="AZ92" s="58">
        <v>7756702.5</v>
      </c>
      <c r="BA92" s="58">
        <v>7791752.7000000002</v>
      </c>
      <c r="BB92" s="58">
        <v>7837582.2000000002</v>
      </c>
      <c r="BC92" s="58">
        <v>7879323.5</v>
      </c>
      <c r="BD92" s="58">
        <v>7908882.4000000004</v>
      </c>
      <c r="BE92" s="58">
        <v>7250934.2400000002</v>
      </c>
      <c r="BF92" s="58">
        <v>7287236.2000000002</v>
      </c>
      <c r="BG92" s="58">
        <v>7303135.9000000004</v>
      </c>
      <c r="BH92" s="58">
        <v>7314867.2999999998</v>
      </c>
      <c r="BI92" s="58">
        <v>7335291.5999999996</v>
      </c>
      <c r="BJ92" s="58">
        <v>7351496.7999999998</v>
      </c>
      <c r="BK92" s="58">
        <v>7368773.1200000001</v>
      </c>
      <c r="BL92" s="58">
        <v>7376087.6200000001</v>
      </c>
      <c r="BM92" s="58">
        <v>7382948.1200000001</v>
      </c>
    </row>
    <row r="93" spans="1:65" x14ac:dyDescent="0.25">
      <c r="A93" s="58" t="s">
        <v>3323</v>
      </c>
      <c r="B93" s="58" t="s">
        <v>3324</v>
      </c>
      <c r="C93" s="58" t="s">
        <v>1134</v>
      </c>
      <c r="D93" s="58" t="s">
        <v>1135</v>
      </c>
      <c r="AJ93" s="58">
        <v>70.8471073640263</v>
      </c>
      <c r="AK93" s="58">
        <v>70.859844689970103</v>
      </c>
      <c r="AL93" s="58">
        <v>70.774994006793193</v>
      </c>
      <c r="AM93" s="58">
        <v>70.699985034445703</v>
      </c>
      <c r="AN93" s="58">
        <v>70.516808146394297</v>
      </c>
      <c r="AO93" s="58">
        <v>70.296420328776506</v>
      </c>
      <c r="AP93" s="58">
        <v>70.109696715215705</v>
      </c>
      <c r="AQ93" s="58">
        <v>69.915080026047093</v>
      </c>
      <c r="AR93" s="58">
        <v>69.728924579634295</v>
      </c>
      <c r="AS93" s="58">
        <v>69.685994381171795</v>
      </c>
      <c r="AT93" s="58">
        <v>69.606397954852895</v>
      </c>
      <c r="AU93" s="58">
        <v>69.2444811491645</v>
      </c>
      <c r="AV93" s="58">
        <v>68.723010741084494</v>
      </c>
      <c r="AW93" s="58">
        <v>68.292113885693595</v>
      </c>
      <c r="AX93" s="58">
        <v>67.900593718192297</v>
      </c>
      <c r="AY93" s="58">
        <v>67.197404752871094</v>
      </c>
      <c r="AZ93" s="58">
        <v>66.442928348919295</v>
      </c>
      <c r="BA93" s="58">
        <v>65.616408047503896</v>
      </c>
      <c r="BB93" s="58">
        <v>64.816037733135602</v>
      </c>
      <c r="BC93" s="58">
        <v>63.947784860322997</v>
      </c>
      <c r="BD93" s="58">
        <v>63.024656037010502</v>
      </c>
      <c r="BE93" s="58">
        <v>62.016660472192797</v>
      </c>
      <c r="BF93" s="58">
        <v>61.353486961284702</v>
      </c>
      <c r="BG93" s="58">
        <v>60.267560493106501</v>
      </c>
      <c r="BH93" s="58">
        <v>59.351806293521697</v>
      </c>
      <c r="BI93" s="58">
        <v>58.848465059386697</v>
      </c>
      <c r="BJ93" s="58">
        <v>58.289927658425597</v>
      </c>
      <c r="BK93" s="58">
        <v>57.717899999495501</v>
      </c>
      <c r="BL93" s="58">
        <v>57.208320375674397</v>
      </c>
    </row>
    <row r="94" spans="1:65" x14ac:dyDescent="0.25">
      <c r="A94" s="58" t="s">
        <v>3323</v>
      </c>
      <c r="B94" s="58" t="s">
        <v>3324</v>
      </c>
      <c r="C94" s="58" t="s">
        <v>2242</v>
      </c>
      <c r="D94" s="58" t="s">
        <v>2243</v>
      </c>
    </row>
    <row r="95" spans="1:65" x14ac:dyDescent="0.25">
      <c r="A95" s="58" t="s">
        <v>3323</v>
      </c>
      <c r="B95" s="58" t="s">
        <v>3324</v>
      </c>
      <c r="C95" s="58" t="s">
        <v>2892</v>
      </c>
      <c r="D95" s="58" t="s">
        <v>2893</v>
      </c>
      <c r="AJ95" s="58">
        <v>85.944072030519493</v>
      </c>
      <c r="AK95" s="58">
        <v>86.060751275393301</v>
      </c>
      <c r="AL95" s="58">
        <v>86.106841488161095</v>
      </c>
      <c r="AM95" s="58">
        <v>86.190508549472</v>
      </c>
      <c r="AN95" s="58">
        <v>86.158507438910405</v>
      </c>
      <c r="AO95" s="58">
        <v>85.919347154619999</v>
      </c>
      <c r="AP95" s="58">
        <v>85.874675951664798</v>
      </c>
      <c r="AQ95" s="58">
        <v>85.818110955205995</v>
      </c>
      <c r="AR95" s="58">
        <v>85.708928856808896</v>
      </c>
      <c r="AS95" s="58">
        <v>85.605735309327301</v>
      </c>
      <c r="AT95" s="58">
        <v>85.370563260280903</v>
      </c>
      <c r="AU95" s="58">
        <v>85.304777272400798</v>
      </c>
      <c r="AV95" s="58">
        <v>85.272806419804795</v>
      </c>
      <c r="AW95" s="58">
        <v>85.001110891911793</v>
      </c>
      <c r="AX95" s="58">
        <v>84.852828508361597</v>
      </c>
      <c r="AY95" s="58">
        <v>84.503715365599902</v>
      </c>
      <c r="AZ95" s="58">
        <v>84.089850814625393</v>
      </c>
      <c r="BA95" s="58">
        <v>83.672633446477107</v>
      </c>
      <c r="BB95" s="58">
        <v>83.441412170044998</v>
      </c>
      <c r="BC95" s="58">
        <v>82.935522815359903</v>
      </c>
      <c r="BD95" s="58">
        <v>82.192049887636998</v>
      </c>
      <c r="BE95" s="58">
        <v>81.602728219720902</v>
      </c>
      <c r="BF95" s="58">
        <v>81.220326700517106</v>
      </c>
      <c r="BG95" s="58">
        <v>80.724818090535905</v>
      </c>
      <c r="BH95" s="58">
        <v>80.434423844657104</v>
      </c>
      <c r="BI95" s="58">
        <v>80.1647145117159</v>
      </c>
      <c r="BJ95" s="58">
        <v>79.706460537761899</v>
      </c>
      <c r="BK95" s="58">
        <v>79.234550299762702</v>
      </c>
      <c r="BL95" s="58">
        <v>78.9073542923649</v>
      </c>
    </row>
    <row r="96" spans="1:65" x14ac:dyDescent="0.25">
      <c r="A96" s="58" t="s">
        <v>3323</v>
      </c>
      <c r="B96" s="58" t="s">
        <v>3324</v>
      </c>
      <c r="C96" s="58" t="s">
        <v>3078</v>
      </c>
      <c r="D96" s="58" t="s">
        <v>3079</v>
      </c>
      <c r="AV96" s="58">
        <v>60.258620689655203</v>
      </c>
      <c r="AW96" s="58">
        <v>55.897058823529399</v>
      </c>
      <c r="AX96" s="58">
        <v>59.135135135135101</v>
      </c>
      <c r="AY96" s="58">
        <v>56.289473684210499</v>
      </c>
      <c r="AZ96" s="58">
        <v>50.605263157894697</v>
      </c>
      <c r="BA96" s="58">
        <v>50.039473684210499</v>
      </c>
      <c r="BB96" s="58">
        <v>47.618421052631597</v>
      </c>
      <c r="BC96" s="58">
        <v>44.092105263157897</v>
      </c>
      <c r="BD96" s="58">
        <v>33.828947368421098</v>
      </c>
      <c r="BE96" s="58">
        <v>32.368421052631597</v>
      </c>
      <c r="BF96" s="58">
        <v>26.7368421052632</v>
      </c>
      <c r="BG96" s="58">
        <v>23.447368421052602</v>
      </c>
      <c r="BH96" s="58">
        <v>24.1666666666667</v>
      </c>
      <c r="BI96" s="58">
        <v>23.576923076923102</v>
      </c>
      <c r="BJ96" s="58">
        <v>22.9871794871795</v>
      </c>
      <c r="BK96" s="58">
        <v>23.025641025641001</v>
      </c>
      <c r="BL96" s="58">
        <v>22.538461538461501</v>
      </c>
    </row>
    <row r="97" spans="1:65" x14ac:dyDescent="0.25">
      <c r="A97" s="58" t="s">
        <v>3323</v>
      </c>
      <c r="B97" s="58" t="s">
        <v>3324</v>
      </c>
      <c r="C97" s="58" t="s">
        <v>3110</v>
      </c>
      <c r="D97" s="58" t="s">
        <v>3111</v>
      </c>
      <c r="E97" s="58">
        <v>766117</v>
      </c>
      <c r="F97" s="58">
        <v>795867</v>
      </c>
      <c r="G97" s="58">
        <v>851267</v>
      </c>
      <c r="H97" s="58">
        <v>907667</v>
      </c>
      <c r="I97" s="58">
        <v>998417</v>
      </c>
      <c r="J97" s="58">
        <v>1062267</v>
      </c>
      <c r="K97" s="58">
        <v>1125175</v>
      </c>
      <c r="L97" s="58">
        <v>1215151</v>
      </c>
      <c r="M97" s="58">
        <v>1291211</v>
      </c>
      <c r="N97" s="58">
        <v>1398989</v>
      </c>
      <c r="O97" s="58">
        <v>1519707</v>
      </c>
      <c r="P97" s="58">
        <v>1609620</v>
      </c>
      <c r="Q97" s="58">
        <v>1685390</v>
      </c>
      <c r="R97" s="58">
        <v>1719799</v>
      </c>
      <c r="S97" s="58">
        <v>1746932</v>
      </c>
      <c r="T97" s="58">
        <v>1829851</v>
      </c>
      <c r="U97" s="58">
        <v>1811442</v>
      </c>
      <c r="V97" s="58">
        <v>1945318</v>
      </c>
      <c r="W97" s="58">
        <v>1895209</v>
      </c>
      <c r="X97" s="58">
        <v>1802952</v>
      </c>
      <c r="Y97" s="58">
        <v>1822612</v>
      </c>
      <c r="Z97" s="58">
        <v>1837215</v>
      </c>
      <c r="AA97" s="58">
        <v>1842746</v>
      </c>
      <c r="AB97" s="58">
        <v>1954001.1</v>
      </c>
      <c r="AC97" s="58">
        <v>2146278</v>
      </c>
      <c r="AD97" s="58">
        <v>2232250</v>
      </c>
      <c r="AE97" s="58">
        <v>2308070</v>
      </c>
      <c r="AF97" s="58">
        <v>2526452.9</v>
      </c>
      <c r="AG97" s="58">
        <v>2534383.21</v>
      </c>
      <c r="AH97" s="58">
        <v>2515741.9300000002</v>
      </c>
      <c r="AI97" s="58">
        <v>2660195.2000000002</v>
      </c>
      <c r="AJ97" s="58">
        <v>2512798.75</v>
      </c>
      <c r="AK97" s="58">
        <v>2742371.31</v>
      </c>
      <c r="AL97" s="58">
        <v>2669655.36</v>
      </c>
      <c r="AM97" s="58">
        <v>2518554.08</v>
      </c>
      <c r="AN97" s="58">
        <v>2738093</v>
      </c>
      <c r="AO97" s="58">
        <v>2903518.8</v>
      </c>
      <c r="AP97" s="58">
        <v>2993069.17</v>
      </c>
      <c r="AQ97" s="58">
        <v>2903353.79</v>
      </c>
      <c r="AR97" s="58">
        <v>3080401.56</v>
      </c>
      <c r="AS97" s="58">
        <v>3151039</v>
      </c>
      <c r="AT97" s="58">
        <v>3216677.24</v>
      </c>
      <c r="AU97" s="58">
        <v>3137855.5</v>
      </c>
      <c r="AV97" s="58">
        <v>3481143.25</v>
      </c>
      <c r="AW97" s="58">
        <v>3700632.58</v>
      </c>
      <c r="AX97" s="58">
        <v>3770133.54</v>
      </c>
      <c r="AY97" s="58">
        <v>3585010.69</v>
      </c>
      <c r="AZ97" s="58">
        <v>3810467.21</v>
      </c>
      <c r="BA97" s="58">
        <v>3797033.89</v>
      </c>
      <c r="BB97" s="58">
        <v>3967610.36</v>
      </c>
      <c r="BC97" s="58">
        <v>4128781.94</v>
      </c>
      <c r="BD97" s="58">
        <v>4442066.2</v>
      </c>
      <c r="BE97" s="58">
        <v>4592759.07</v>
      </c>
      <c r="BF97" s="58">
        <v>4696846.79</v>
      </c>
      <c r="BG97" s="58">
        <v>4774724.1100000003</v>
      </c>
      <c r="BH97" s="58">
        <v>4801941.74</v>
      </c>
      <c r="BI97" s="58">
        <v>5237146.75</v>
      </c>
      <c r="BJ97" s="58">
        <v>5878794.3600000003</v>
      </c>
      <c r="BK97" s="58">
        <v>5970083.9400000004</v>
      </c>
      <c r="BL97" s="58">
        <v>6238543.1399999997</v>
      </c>
      <c r="BM97" s="58">
        <v>5880230.7300000004</v>
      </c>
    </row>
    <row r="98" spans="1:65" x14ac:dyDescent="0.25">
      <c r="A98" s="58" t="s">
        <v>3325</v>
      </c>
      <c r="B98" s="58" t="s">
        <v>3326</v>
      </c>
      <c r="C98" s="58" t="s">
        <v>536</v>
      </c>
      <c r="D98" s="58" t="s">
        <v>537</v>
      </c>
      <c r="F98" s="58">
        <v>13589882.765000001</v>
      </c>
      <c r="G98" s="58">
        <v>13578687.635</v>
      </c>
      <c r="H98" s="58">
        <v>13579831.102</v>
      </c>
      <c r="I98" s="58">
        <v>13579510.415999999</v>
      </c>
      <c r="J98" s="58">
        <v>13588525.23</v>
      </c>
      <c r="K98" s="58">
        <v>13589896.577</v>
      </c>
      <c r="L98" s="58">
        <v>13610115.959000001</v>
      </c>
      <c r="M98" s="58">
        <v>13845181.931</v>
      </c>
      <c r="N98" s="58">
        <v>13809815.509</v>
      </c>
      <c r="O98" s="58">
        <v>13602889.305</v>
      </c>
      <c r="P98" s="58">
        <v>13630956.987</v>
      </c>
      <c r="Q98" s="58">
        <v>13622135.32</v>
      </c>
      <c r="R98" s="58">
        <v>13586995.32</v>
      </c>
      <c r="S98" s="58">
        <v>13600319.32</v>
      </c>
      <c r="T98" s="58">
        <v>13592885.32</v>
      </c>
      <c r="U98" s="58">
        <v>13606595.220000001</v>
      </c>
      <c r="V98" s="58">
        <v>13507107.32</v>
      </c>
      <c r="W98" s="58">
        <v>13527715.32</v>
      </c>
      <c r="X98" s="58">
        <v>13487614.32</v>
      </c>
      <c r="Y98" s="58">
        <v>13500177.32</v>
      </c>
      <c r="Z98" s="58">
        <v>13495627.32</v>
      </c>
      <c r="AA98" s="58">
        <v>13470137.32</v>
      </c>
      <c r="AB98" s="58">
        <v>13389681.32</v>
      </c>
      <c r="AC98" s="58">
        <v>13463673.32</v>
      </c>
      <c r="AD98" s="58">
        <v>13510149.32</v>
      </c>
      <c r="AE98" s="58">
        <v>13374635.24</v>
      </c>
      <c r="AF98" s="58">
        <v>13402795.32</v>
      </c>
      <c r="AG98" s="58">
        <v>13458948.32</v>
      </c>
      <c r="AH98" s="58">
        <v>13455566.32</v>
      </c>
      <c r="AI98" s="58">
        <v>13473453.32</v>
      </c>
      <c r="AJ98" s="58">
        <v>13424801.784</v>
      </c>
      <c r="AK98" s="58">
        <v>13427965.32</v>
      </c>
      <c r="AL98" s="58">
        <v>13401288.32</v>
      </c>
      <c r="AM98" s="58">
        <v>13528565.32</v>
      </c>
      <c r="AN98" s="58">
        <v>13510107.24</v>
      </c>
      <c r="AO98" s="58">
        <v>13554515.01</v>
      </c>
      <c r="AP98" s="58">
        <v>13573207.01</v>
      </c>
      <c r="AQ98" s="58">
        <v>13665567.93</v>
      </c>
      <c r="AR98" s="58">
        <v>13620189.93</v>
      </c>
      <c r="AS98" s="58">
        <v>13629359.73</v>
      </c>
      <c r="AT98" s="58">
        <v>13611540.238</v>
      </c>
      <c r="AU98" s="58">
        <v>13462343.390000001</v>
      </c>
      <c r="AV98" s="58">
        <v>13363685.390000001</v>
      </c>
      <c r="AW98" s="58">
        <v>12908940.890000001</v>
      </c>
      <c r="AX98" s="58">
        <v>13056297.689999999</v>
      </c>
      <c r="AY98" s="58">
        <v>13021103.49</v>
      </c>
      <c r="AZ98" s="58">
        <v>12881414.59</v>
      </c>
      <c r="BA98" s="58">
        <v>12772869.99</v>
      </c>
      <c r="BB98" s="58">
        <v>12683139.699999999</v>
      </c>
      <c r="BC98" s="58">
        <v>12556555.25</v>
      </c>
      <c r="BD98" s="58">
        <v>12718141.23</v>
      </c>
      <c r="BE98" s="58">
        <v>12593870.607999999</v>
      </c>
      <c r="BF98" s="58">
        <v>12444219.253</v>
      </c>
      <c r="BG98" s="58">
        <v>12463911.517000001</v>
      </c>
      <c r="BH98" s="58">
        <v>12199963.505999999</v>
      </c>
      <c r="BI98" s="58">
        <v>12139112.479</v>
      </c>
      <c r="BJ98" s="58">
        <v>12437203.16</v>
      </c>
      <c r="BK98" s="58">
        <v>12300015.707</v>
      </c>
      <c r="BL98" s="58">
        <v>12347223.239</v>
      </c>
      <c r="BM98" s="58">
        <v>12260231.867000001</v>
      </c>
    </row>
    <row r="99" spans="1:65" x14ac:dyDescent="0.25">
      <c r="A99" s="58" t="s">
        <v>3325</v>
      </c>
      <c r="B99" s="58" t="s">
        <v>3326</v>
      </c>
      <c r="C99" s="58" t="s">
        <v>1134</v>
      </c>
      <c r="D99" s="58" t="s">
        <v>1135</v>
      </c>
      <c r="AJ99" s="58">
        <v>7.0277743336636602</v>
      </c>
      <c r="AK99" s="58">
        <v>6.9429898581570901</v>
      </c>
      <c r="AL99" s="58">
        <v>6.7454889464713101</v>
      </c>
      <c r="AM99" s="58">
        <v>6.5949429135042203</v>
      </c>
      <c r="AN99" s="58">
        <v>6.3939304810634301</v>
      </c>
      <c r="AO99" s="58">
        <v>6.1291357210790904</v>
      </c>
      <c r="AP99" s="58">
        <v>6.0647379155834704</v>
      </c>
      <c r="AQ99" s="58">
        <v>5.9547353029697199</v>
      </c>
      <c r="AR99" s="58">
        <v>5.7876321363383596</v>
      </c>
      <c r="AS99" s="58">
        <v>5.5880420862778299</v>
      </c>
      <c r="AT99" s="58">
        <v>5.39160149439678</v>
      </c>
      <c r="AU99" s="58">
        <v>5.0569188970509602</v>
      </c>
      <c r="AV99" s="58">
        <v>4.89707719659524</v>
      </c>
      <c r="AW99" s="58">
        <v>4.6057433429557504</v>
      </c>
      <c r="AX99" s="58">
        <v>4.4750771168371104</v>
      </c>
      <c r="AY99" s="58">
        <v>4.3124531795970302</v>
      </c>
      <c r="AZ99" s="58">
        <v>4.1301795893932596</v>
      </c>
      <c r="BA99" s="58">
        <v>3.9332726554765598</v>
      </c>
      <c r="BB99" s="58">
        <v>3.9260894805314002</v>
      </c>
      <c r="BC99" s="58">
        <v>3.9173345356301601</v>
      </c>
      <c r="BD99" s="58">
        <v>3.80013045792629</v>
      </c>
      <c r="BE99" s="58">
        <v>3.7271001056336899</v>
      </c>
      <c r="BF99" s="58">
        <v>3.64892985982461</v>
      </c>
      <c r="BG99" s="58">
        <v>3.5582350015964899</v>
      </c>
      <c r="BH99" s="58">
        <v>3.4756755111965001</v>
      </c>
      <c r="BI99" s="58">
        <v>3.3278268560056898</v>
      </c>
      <c r="BJ99" s="58">
        <v>3.2351275987154802</v>
      </c>
      <c r="BK99" s="58">
        <v>3.1351767314314398</v>
      </c>
      <c r="BL99" s="58">
        <v>3.0599856997577399</v>
      </c>
    </row>
    <row r="100" spans="1:65" x14ac:dyDescent="0.25">
      <c r="A100" s="58" t="s">
        <v>3325</v>
      </c>
      <c r="B100" s="58" t="s">
        <v>3326</v>
      </c>
      <c r="C100" s="58" t="s">
        <v>2242</v>
      </c>
      <c r="D100" s="58" t="s">
        <v>2243</v>
      </c>
    </row>
    <row r="101" spans="1:65" x14ac:dyDescent="0.25">
      <c r="A101" s="58" t="s">
        <v>3325</v>
      </c>
      <c r="B101" s="58" t="s">
        <v>3326</v>
      </c>
      <c r="C101" s="58" t="s">
        <v>2892</v>
      </c>
      <c r="D101" s="58" t="s">
        <v>2893</v>
      </c>
      <c r="AJ101" s="58">
        <v>17.472265670281899</v>
      </c>
      <c r="AK101" s="58">
        <v>17.454144583530599</v>
      </c>
      <c r="AL101" s="58">
        <v>17.3118893545536</v>
      </c>
      <c r="AM101" s="58">
        <v>17.1551760541101</v>
      </c>
      <c r="AN101" s="58">
        <v>16.9601282862766</v>
      </c>
      <c r="AO101" s="58">
        <v>16.736536391192399</v>
      </c>
      <c r="AP101" s="58">
        <v>16.676420343623199</v>
      </c>
      <c r="AQ101" s="58">
        <v>16.432453414912501</v>
      </c>
      <c r="AR101" s="58">
        <v>16.208488837569899</v>
      </c>
      <c r="AS101" s="58">
        <v>15.9382028507996</v>
      </c>
      <c r="AT101" s="58">
        <v>15.779580461598</v>
      </c>
      <c r="AU101" s="58">
        <v>15.459525487685299</v>
      </c>
      <c r="AV101" s="58">
        <v>15.4310863341701</v>
      </c>
      <c r="AW101" s="58">
        <v>15.2588942583626</v>
      </c>
      <c r="AX101" s="58">
        <v>15.0334471174009</v>
      </c>
      <c r="AY101" s="58">
        <v>14.717238447299</v>
      </c>
      <c r="AZ101" s="58">
        <v>14.4312951531036</v>
      </c>
      <c r="BA101" s="58">
        <v>14.148122684516499</v>
      </c>
      <c r="BB101" s="58">
        <v>14.117191446727199</v>
      </c>
      <c r="BC101" s="58">
        <v>13.9962349807015</v>
      </c>
      <c r="BD101" s="58">
        <v>13.742487114207</v>
      </c>
      <c r="BE101" s="58">
        <v>13.618636784396999</v>
      </c>
      <c r="BF101" s="58">
        <v>13.411806375599101</v>
      </c>
      <c r="BG101" s="58">
        <v>13.2761041860934</v>
      </c>
      <c r="BH101" s="58">
        <v>13.0192631020201</v>
      </c>
      <c r="BI101" s="58">
        <v>12.8471470309244</v>
      </c>
      <c r="BJ101" s="58">
        <v>12.677067623160401</v>
      </c>
      <c r="BK101" s="58">
        <v>12.5416965356021</v>
      </c>
      <c r="BL101" s="58">
        <v>12.417628762958101</v>
      </c>
    </row>
    <row r="102" spans="1:65" x14ac:dyDescent="0.25">
      <c r="A102" s="58" t="s">
        <v>3325</v>
      </c>
      <c r="B102" s="58" t="s">
        <v>3326</v>
      </c>
      <c r="C102" s="58" t="s">
        <v>3078</v>
      </c>
      <c r="D102" s="58" t="s">
        <v>3079</v>
      </c>
      <c r="AV102" s="58">
        <v>35.876190476190501</v>
      </c>
      <c r="AW102" s="58">
        <v>32.065116279069798</v>
      </c>
      <c r="AX102" s="58">
        <v>27.7106382978723</v>
      </c>
      <c r="AY102" s="58">
        <v>26.546938775510199</v>
      </c>
      <c r="AZ102" s="58">
        <v>23.276923076923101</v>
      </c>
      <c r="BA102" s="58">
        <v>20.5075471698113</v>
      </c>
      <c r="BB102" s="58">
        <v>19.788679245282999</v>
      </c>
      <c r="BC102" s="58">
        <v>18.732075471698099</v>
      </c>
      <c r="BD102" s="58">
        <v>16.4672727272727</v>
      </c>
      <c r="BE102" s="58">
        <v>16.583928571428601</v>
      </c>
      <c r="BF102" s="58">
        <v>15.810344827586199</v>
      </c>
      <c r="BG102" s="58">
        <v>14.508620689655199</v>
      </c>
      <c r="BH102" s="58">
        <v>11.968965517241401</v>
      </c>
      <c r="BI102" s="58">
        <v>11.9310344827586</v>
      </c>
      <c r="BJ102" s="58">
        <v>11.25</v>
      </c>
      <c r="BK102" s="58">
        <v>11.957627118644099</v>
      </c>
      <c r="BL102" s="58">
        <v>10.749152542372901</v>
      </c>
    </row>
    <row r="103" spans="1:65" x14ac:dyDescent="0.25">
      <c r="A103" s="58" t="s">
        <v>3325</v>
      </c>
      <c r="B103" s="58" t="s">
        <v>3326</v>
      </c>
      <c r="C103" s="58" t="s">
        <v>3110</v>
      </c>
      <c r="D103" s="58" t="s">
        <v>3111</v>
      </c>
      <c r="E103" s="58">
        <v>19756771</v>
      </c>
      <c r="F103" s="58">
        <v>21190658</v>
      </c>
      <c r="G103" s="58">
        <v>22040704</v>
      </c>
      <c r="H103" s="58">
        <v>22276755.100000001</v>
      </c>
      <c r="I103" s="58">
        <v>23132933.100000001</v>
      </c>
      <c r="J103" s="58">
        <v>24577530.399999999</v>
      </c>
      <c r="K103" s="58">
        <v>26330650.800000001</v>
      </c>
      <c r="L103" s="58">
        <v>27235512</v>
      </c>
      <c r="M103" s="58">
        <v>28483980</v>
      </c>
      <c r="N103" s="58">
        <v>27598520</v>
      </c>
      <c r="O103" s="58">
        <v>29676787</v>
      </c>
      <c r="P103" s="58">
        <v>30950095</v>
      </c>
      <c r="Q103" s="58">
        <v>30852825</v>
      </c>
      <c r="R103" s="58">
        <v>31988716</v>
      </c>
      <c r="S103" s="58">
        <v>33014070</v>
      </c>
      <c r="T103" s="58">
        <v>32576338</v>
      </c>
      <c r="U103" s="58">
        <v>34789261</v>
      </c>
      <c r="V103" s="58">
        <v>35038176.5</v>
      </c>
      <c r="W103" s="58">
        <v>35478231.100000001</v>
      </c>
      <c r="X103" s="58">
        <v>36086525.700000003</v>
      </c>
      <c r="Y103" s="58">
        <v>37024342.899999999</v>
      </c>
      <c r="Z103" s="58">
        <v>38522716.950000003</v>
      </c>
      <c r="AA103" s="58">
        <v>38578447.100000001</v>
      </c>
      <c r="AB103" s="58">
        <v>40166336.240000002</v>
      </c>
      <c r="AC103" s="58">
        <v>42607344.469999999</v>
      </c>
      <c r="AD103" s="58">
        <v>42570509.880000003</v>
      </c>
      <c r="AE103" s="58">
        <v>44492479.270000003</v>
      </c>
      <c r="AF103" s="58">
        <v>44495901.229999997</v>
      </c>
      <c r="AG103" s="58">
        <v>47041592.240000002</v>
      </c>
      <c r="AH103" s="58">
        <v>46896681.789999999</v>
      </c>
      <c r="AI103" s="58">
        <v>43779390.520000003</v>
      </c>
      <c r="AJ103" s="58">
        <v>42642042.009999998</v>
      </c>
      <c r="AK103" s="58">
        <v>43392392.289999999</v>
      </c>
      <c r="AL103" s="58">
        <v>42478977.380000003</v>
      </c>
      <c r="AM103" s="58">
        <v>43868321.609999999</v>
      </c>
      <c r="AN103" s="58">
        <v>43391224.649999999</v>
      </c>
      <c r="AO103" s="58">
        <v>42464107.240000002</v>
      </c>
      <c r="AP103" s="58">
        <v>42648582.369999997</v>
      </c>
      <c r="AQ103" s="58">
        <v>38222420.5</v>
      </c>
      <c r="AR103" s="58">
        <v>39557534.020000003</v>
      </c>
      <c r="AS103" s="58">
        <v>38443728.009999998</v>
      </c>
      <c r="AT103" s="58">
        <v>38648312.039999999</v>
      </c>
      <c r="AU103" s="58">
        <v>38761250.140000001</v>
      </c>
      <c r="AV103" s="58">
        <v>37821828.969999999</v>
      </c>
      <c r="AW103" s="58">
        <v>38782785.25</v>
      </c>
      <c r="AX103" s="58">
        <v>37861549.619999997</v>
      </c>
      <c r="AY103" s="58">
        <v>37446857.100000001</v>
      </c>
      <c r="AZ103" s="58">
        <v>37090794.950000003</v>
      </c>
      <c r="BA103" s="58">
        <v>35729939.270000003</v>
      </c>
      <c r="BB103" s="58">
        <v>34770272.780000001</v>
      </c>
      <c r="BC103" s="58">
        <v>34223931.670000002</v>
      </c>
      <c r="BD103" s="58">
        <v>34530899.630000003</v>
      </c>
      <c r="BE103" s="58">
        <v>33956235.329999998</v>
      </c>
      <c r="BF103" s="58">
        <v>33685012.25</v>
      </c>
      <c r="BG103" s="58">
        <v>34877559.119999997</v>
      </c>
      <c r="BH103" s="58">
        <v>34250202.630000003</v>
      </c>
      <c r="BI103" s="58">
        <v>32751294.02</v>
      </c>
      <c r="BJ103" s="58">
        <v>35152127.689999998</v>
      </c>
      <c r="BK103" s="58">
        <v>35439151.770000003</v>
      </c>
      <c r="BL103" s="58">
        <v>34431939.82</v>
      </c>
      <c r="BM103" s="58">
        <v>33291888.370000001</v>
      </c>
    </row>
    <row r="104" spans="1:65" x14ac:dyDescent="0.25">
      <c r="A104" s="58" t="s">
        <v>3327</v>
      </c>
      <c r="B104" s="58" t="s">
        <v>3328</v>
      </c>
      <c r="C104" s="58" t="s">
        <v>536</v>
      </c>
      <c r="D104" s="58" t="s">
        <v>537</v>
      </c>
      <c r="F104" s="58">
        <v>22870429.899999999</v>
      </c>
      <c r="G104" s="58">
        <v>22941912</v>
      </c>
      <c r="H104" s="58">
        <v>23005671.199999999</v>
      </c>
      <c r="I104" s="58">
        <v>23068932.699999999</v>
      </c>
      <c r="J104" s="58">
        <v>23147556.899999999</v>
      </c>
      <c r="K104" s="58">
        <v>23229444.800000001</v>
      </c>
      <c r="L104" s="58">
        <v>23303550.300000001</v>
      </c>
      <c r="M104" s="58">
        <v>23393886.5</v>
      </c>
      <c r="N104" s="58">
        <v>23475752.899999999</v>
      </c>
      <c r="O104" s="58">
        <v>23571503.600000001</v>
      </c>
      <c r="P104" s="58">
        <v>23695791.300000001</v>
      </c>
      <c r="Q104" s="58">
        <v>23823483.800000001</v>
      </c>
      <c r="R104" s="58">
        <v>23941934.627</v>
      </c>
      <c r="S104" s="58">
        <v>24070022.655000001</v>
      </c>
      <c r="T104" s="58">
        <v>24163111.581999999</v>
      </c>
      <c r="U104" s="58">
        <v>24145431.942000002</v>
      </c>
      <c r="V104" s="58">
        <v>24286408.703000002</v>
      </c>
      <c r="W104" s="58">
        <v>24419606.864</v>
      </c>
      <c r="X104" s="58">
        <v>24536735.191</v>
      </c>
      <c r="Y104" s="58">
        <v>24625483.397999998</v>
      </c>
      <c r="Z104" s="58">
        <v>24676045.445</v>
      </c>
      <c r="AA104" s="58">
        <v>24799613.072999999</v>
      </c>
      <c r="AB104" s="58">
        <v>24961423.800000001</v>
      </c>
      <c r="AC104" s="58">
        <v>25130287.026999999</v>
      </c>
      <c r="AD104" s="58">
        <v>25317055.024999999</v>
      </c>
      <c r="AE104" s="58">
        <v>25402093.682</v>
      </c>
      <c r="AF104" s="58">
        <v>25509204.909000002</v>
      </c>
      <c r="AG104" s="58">
        <v>25582383.136</v>
      </c>
      <c r="AH104" s="58">
        <v>25659714.364</v>
      </c>
      <c r="AI104" s="58">
        <v>25753060.191</v>
      </c>
      <c r="AJ104" s="58">
        <v>25808606.388</v>
      </c>
      <c r="AK104" s="58">
        <v>25816981.024999999</v>
      </c>
      <c r="AL104" s="58">
        <v>25797791.043000001</v>
      </c>
      <c r="AM104" s="58">
        <v>25824208.859999999</v>
      </c>
      <c r="AN104" s="58">
        <v>25757972.050000001</v>
      </c>
      <c r="AO104" s="58">
        <v>25748125.239999998</v>
      </c>
      <c r="AP104" s="58">
        <v>25881167.629999999</v>
      </c>
      <c r="AQ104" s="58">
        <v>25899792.219999999</v>
      </c>
      <c r="AR104" s="58">
        <v>25925190.41</v>
      </c>
      <c r="AS104" s="58">
        <v>25929387.199999999</v>
      </c>
      <c r="AT104" s="58">
        <v>25908120.943999998</v>
      </c>
      <c r="AU104" s="58">
        <v>25913927.888999999</v>
      </c>
      <c r="AV104" s="58">
        <v>25776969.133000001</v>
      </c>
      <c r="AW104" s="58">
        <v>25823857.677999999</v>
      </c>
      <c r="AX104" s="58">
        <v>25653811.421999998</v>
      </c>
      <c r="AY104" s="58">
        <v>25643998.067000002</v>
      </c>
      <c r="AZ104" s="58">
        <v>25659163.511</v>
      </c>
      <c r="BA104" s="58">
        <v>25611107.256000001</v>
      </c>
      <c r="BB104" s="58">
        <v>25619002.862</v>
      </c>
      <c r="BC104" s="58">
        <v>25699069.100000001</v>
      </c>
      <c r="BD104" s="58">
        <v>25694890.739999998</v>
      </c>
      <c r="BE104" s="58">
        <v>25714178.113000002</v>
      </c>
      <c r="BF104" s="58">
        <v>25737457.27</v>
      </c>
      <c r="BG104" s="58">
        <v>25685234.16</v>
      </c>
      <c r="BH104" s="58">
        <v>25687381.410999998</v>
      </c>
      <c r="BI104" s="58">
        <v>25685332.454</v>
      </c>
      <c r="BJ104" s="58">
        <v>25720846.408</v>
      </c>
      <c r="BK104" s="58">
        <v>25690782.989</v>
      </c>
      <c r="BL104" s="58">
        <v>25661589.943999998</v>
      </c>
      <c r="BM104" s="58">
        <v>25658079.585000001</v>
      </c>
    </row>
    <row r="105" spans="1:65" x14ac:dyDescent="0.25">
      <c r="A105" s="58" t="s">
        <v>3327</v>
      </c>
      <c r="B105" s="58" t="s">
        <v>3328</v>
      </c>
      <c r="C105" s="58" t="s">
        <v>1134</v>
      </c>
      <c r="D105" s="58" t="s">
        <v>1135</v>
      </c>
      <c r="AJ105" s="58">
        <v>50.522209754613002</v>
      </c>
      <c r="AK105" s="58">
        <v>49.983042253036501</v>
      </c>
      <c r="AL105" s="58">
        <v>48.791135115133798</v>
      </c>
      <c r="AM105" s="58">
        <v>47.657386289796698</v>
      </c>
      <c r="AN105" s="58">
        <v>46.382376886873999</v>
      </c>
      <c r="AO105" s="58">
        <v>45.425794961431798</v>
      </c>
      <c r="AP105" s="58">
        <v>44.8652658297923</v>
      </c>
      <c r="AQ105" s="58">
        <v>44.790294659021697</v>
      </c>
      <c r="AR105" s="58">
        <v>44.849719348314999</v>
      </c>
      <c r="AS105" s="58">
        <v>44.629011689336203</v>
      </c>
      <c r="AT105" s="58">
        <v>44.196274575511602</v>
      </c>
      <c r="AU105" s="58">
        <v>43.9370950505715</v>
      </c>
      <c r="AV105" s="58">
        <v>43.310682106906697</v>
      </c>
      <c r="AW105" s="58">
        <v>41.832047715845597</v>
      </c>
      <c r="AX105" s="58">
        <v>40.6341705719854</v>
      </c>
      <c r="AY105" s="58">
        <v>39.127052845749297</v>
      </c>
      <c r="AZ105" s="58">
        <v>37.820035618706697</v>
      </c>
      <c r="BA105" s="58">
        <v>36.996283001885999</v>
      </c>
      <c r="BB105" s="58">
        <v>36.044105360412303</v>
      </c>
      <c r="BC105" s="58">
        <v>35.055780104607202</v>
      </c>
      <c r="BD105" s="58">
        <v>33.659390263257698</v>
      </c>
      <c r="BE105" s="58">
        <v>32.4543168401824</v>
      </c>
      <c r="BF105" s="58">
        <v>31.297323511844901</v>
      </c>
      <c r="BG105" s="58">
        <v>30.038813920037001</v>
      </c>
      <c r="BH105" s="58">
        <v>29.287513928853599</v>
      </c>
      <c r="BI105" s="58">
        <v>28.552912096545999</v>
      </c>
      <c r="BJ105" s="58">
        <v>27.920022509178398</v>
      </c>
      <c r="BK105" s="58">
        <v>27.195350518018898</v>
      </c>
      <c r="BL105" s="58">
        <v>26.565942817792902</v>
      </c>
    </row>
    <row r="106" spans="1:65" x14ac:dyDescent="0.25">
      <c r="A106" s="58" t="s">
        <v>3327</v>
      </c>
      <c r="B106" s="58" t="s">
        <v>3328</v>
      </c>
      <c r="C106" s="58" t="s">
        <v>2242</v>
      </c>
      <c r="D106" s="58" t="s">
        <v>2243</v>
      </c>
    </row>
    <row r="107" spans="1:65" x14ac:dyDescent="0.25">
      <c r="A107" s="58" t="s">
        <v>3327</v>
      </c>
      <c r="B107" s="58" t="s">
        <v>3328</v>
      </c>
      <c r="C107" s="58" t="s">
        <v>2892</v>
      </c>
      <c r="D107" s="58" t="s">
        <v>2893</v>
      </c>
      <c r="AJ107" s="58">
        <v>62.545704890801197</v>
      </c>
      <c r="AK107" s="58">
        <v>62.127100806939303</v>
      </c>
      <c r="AL107" s="58">
        <v>61.734971020355999</v>
      </c>
      <c r="AM107" s="58">
        <v>61.321499423831803</v>
      </c>
      <c r="AN107" s="58">
        <v>60.984582576687501</v>
      </c>
      <c r="AO107" s="58">
        <v>60.546726046318</v>
      </c>
      <c r="AP107" s="58">
        <v>60.3507092435853</v>
      </c>
      <c r="AQ107" s="58">
        <v>60.387000450310602</v>
      </c>
      <c r="AR107" s="58">
        <v>60.471280215238899</v>
      </c>
      <c r="AS107" s="58">
        <v>60.154848480638201</v>
      </c>
      <c r="AT107" s="58">
        <v>59.695558029888502</v>
      </c>
      <c r="AU107" s="58">
        <v>59.426502768806401</v>
      </c>
      <c r="AV107" s="58">
        <v>59.0572432617708</v>
      </c>
      <c r="AW107" s="58">
        <v>58.252834171023203</v>
      </c>
      <c r="AX107" s="58">
        <v>57.510464400259799</v>
      </c>
      <c r="AY107" s="58">
        <v>56.585138811697398</v>
      </c>
      <c r="AZ107" s="58">
        <v>55.649789111160402</v>
      </c>
      <c r="BA107" s="58">
        <v>54.968821150916803</v>
      </c>
      <c r="BB107" s="58">
        <v>54.540351686548497</v>
      </c>
      <c r="BC107" s="58">
        <v>53.765883724286603</v>
      </c>
      <c r="BD107" s="58">
        <v>52.8514832922477</v>
      </c>
      <c r="BE107" s="58">
        <v>51.860237238163002</v>
      </c>
      <c r="BF107" s="58">
        <v>51.302307516650998</v>
      </c>
      <c r="BG107" s="58">
        <v>50.744324724715497</v>
      </c>
      <c r="BH107" s="58">
        <v>50.150525554245498</v>
      </c>
      <c r="BI107" s="58">
        <v>49.710104411813099</v>
      </c>
      <c r="BJ107" s="58">
        <v>49.3901589046609</v>
      </c>
      <c r="BK107" s="58">
        <v>48.900783364832797</v>
      </c>
      <c r="BL107" s="58">
        <v>48.421850385772302</v>
      </c>
    </row>
    <row r="108" spans="1:65" x14ac:dyDescent="0.25">
      <c r="A108" s="58" t="s">
        <v>3327</v>
      </c>
      <c r="B108" s="58" t="s">
        <v>3328</v>
      </c>
      <c r="C108" s="58" t="s">
        <v>3078</v>
      </c>
      <c r="D108" s="58" t="s">
        <v>3079</v>
      </c>
      <c r="AV108" s="58">
        <v>56.4897959183673</v>
      </c>
      <c r="AW108" s="58">
        <v>51.990196078431403</v>
      </c>
      <c r="AX108" s="58">
        <v>60.358333333333299</v>
      </c>
      <c r="AY108" s="58">
        <v>55.778688524590201</v>
      </c>
      <c r="AZ108" s="58">
        <v>51.942622950819697</v>
      </c>
      <c r="BA108" s="58">
        <v>47.745901639344297</v>
      </c>
      <c r="BB108" s="58">
        <v>45.114754098360699</v>
      </c>
      <c r="BC108" s="58">
        <v>44.483606557377101</v>
      </c>
      <c r="BD108" s="58">
        <v>41.877049180327901</v>
      </c>
      <c r="BE108" s="58">
        <v>41</v>
      </c>
      <c r="BF108" s="58">
        <v>32.598529411764702</v>
      </c>
      <c r="BG108" s="58">
        <v>30.039705882352902</v>
      </c>
      <c r="BH108" s="58">
        <v>29.3058823529412</v>
      </c>
      <c r="BI108" s="58">
        <v>29.333823529411799</v>
      </c>
      <c r="BJ108" s="58">
        <v>26.723529411764702</v>
      </c>
      <c r="BK108" s="58">
        <v>24.354411764705901</v>
      </c>
      <c r="BL108" s="58">
        <v>23.4367647058824</v>
      </c>
    </row>
    <row r="109" spans="1:65" x14ac:dyDescent="0.25">
      <c r="A109" s="58" t="s">
        <v>3327</v>
      </c>
      <c r="B109" s="58" t="s">
        <v>3328</v>
      </c>
      <c r="C109" s="58" t="s">
        <v>3110</v>
      </c>
      <c r="D109" s="58" t="s">
        <v>3111</v>
      </c>
      <c r="E109" s="58">
        <v>12935074.01</v>
      </c>
      <c r="F109" s="58">
        <v>15037315</v>
      </c>
      <c r="G109" s="58">
        <v>17417269</v>
      </c>
      <c r="H109" s="58">
        <v>18089916</v>
      </c>
      <c r="I109" s="58">
        <v>21893984</v>
      </c>
      <c r="J109" s="58">
        <v>20335439</v>
      </c>
      <c r="K109" s="58">
        <v>23180668.010000002</v>
      </c>
      <c r="L109" s="58">
        <v>24942276</v>
      </c>
      <c r="M109" s="58">
        <v>26864484</v>
      </c>
      <c r="N109" s="58">
        <v>25608541</v>
      </c>
      <c r="O109" s="58">
        <v>28920241</v>
      </c>
      <c r="P109" s="58">
        <v>28140979</v>
      </c>
      <c r="Q109" s="58">
        <v>22728001</v>
      </c>
      <c r="R109" s="58">
        <v>21262328</v>
      </c>
      <c r="S109" s="58">
        <v>24042878</v>
      </c>
      <c r="T109" s="58">
        <v>23428753</v>
      </c>
      <c r="U109" s="58">
        <v>24936635</v>
      </c>
      <c r="V109" s="58">
        <v>24930476.989999998</v>
      </c>
      <c r="W109" s="58">
        <v>27250353.91</v>
      </c>
      <c r="X109" s="58">
        <v>28202209.809999999</v>
      </c>
      <c r="Y109" s="58">
        <v>28157363.100000001</v>
      </c>
      <c r="Z109" s="58">
        <v>29482742.079999998</v>
      </c>
      <c r="AA109" s="58">
        <v>31490975.640000001</v>
      </c>
      <c r="AB109" s="58">
        <v>31144510.390000001</v>
      </c>
      <c r="AC109" s="58">
        <v>34868622.969999999</v>
      </c>
      <c r="AD109" s="58">
        <v>37966390.219999999</v>
      </c>
      <c r="AE109" s="58">
        <v>42133999.719999999</v>
      </c>
      <c r="AF109" s="58">
        <v>43036496.840000004</v>
      </c>
      <c r="AG109" s="58">
        <v>57233170.850000001</v>
      </c>
      <c r="AH109" s="58">
        <v>60039092.509999998</v>
      </c>
      <c r="AI109" s="58">
        <v>58566441.869999997</v>
      </c>
      <c r="AJ109" s="58">
        <v>61230106.229999997</v>
      </c>
      <c r="AK109" s="58">
        <v>65769427.490000002</v>
      </c>
      <c r="AL109" s="58">
        <v>71051040.340000004</v>
      </c>
      <c r="AM109" s="58">
        <v>81067661.909999996</v>
      </c>
      <c r="AN109" s="58">
        <v>84871091.409999996</v>
      </c>
      <c r="AO109" s="58">
        <v>89286926.129999995</v>
      </c>
      <c r="AP109" s="58">
        <v>87786142</v>
      </c>
      <c r="AQ109" s="58">
        <v>84049993.370000005</v>
      </c>
      <c r="AR109" s="58">
        <v>93061622.299999997</v>
      </c>
      <c r="AS109" s="58">
        <v>97146739.769999996</v>
      </c>
      <c r="AT109" s="58">
        <v>96002341.209999993</v>
      </c>
      <c r="AU109" s="58">
        <v>99494605.950000003</v>
      </c>
      <c r="AV109" s="58">
        <v>99336625.709999993</v>
      </c>
      <c r="AW109" s="58">
        <v>108038919.93000001</v>
      </c>
      <c r="AX109" s="58">
        <v>110924117.65000001</v>
      </c>
      <c r="AY109" s="58">
        <v>112615370.8</v>
      </c>
      <c r="AZ109" s="58">
        <v>115491295.11</v>
      </c>
      <c r="BA109" s="58">
        <v>119245483.62</v>
      </c>
      <c r="BB109" s="58">
        <v>122189759.83</v>
      </c>
      <c r="BC109" s="58">
        <v>123668546.41</v>
      </c>
      <c r="BD109" s="58">
        <v>131611507.48999999</v>
      </c>
      <c r="BE109" s="58">
        <v>134899873.84999999</v>
      </c>
      <c r="BF109" s="58">
        <v>142522422.77000001</v>
      </c>
      <c r="BG109" s="58">
        <v>146315473.46000001</v>
      </c>
      <c r="BH109" s="58">
        <v>151206930.05000001</v>
      </c>
      <c r="BI109" s="58">
        <v>153776922.86000001</v>
      </c>
      <c r="BJ109" s="58">
        <v>158673539.44</v>
      </c>
      <c r="BK109" s="58">
        <v>164843058.28999999</v>
      </c>
      <c r="BL109" s="58">
        <v>165689628.41999999</v>
      </c>
      <c r="BM109" s="58">
        <v>167242856.38</v>
      </c>
    </row>
    <row r="110" spans="1:65" x14ac:dyDescent="0.25">
      <c r="A110" s="58" t="s">
        <v>3329</v>
      </c>
      <c r="B110" s="58" t="s">
        <v>3330</v>
      </c>
      <c r="C110" s="58" t="s">
        <v>536</v>
      </c>
      <c r="D110" s="58" t="s">
        <v>537</v>
      </c>
      <c r="F110" s="58">
        <v>31824876.699999999</v>
      </c>
      <c r="G110" s="58">
        <v>31918823.699999999</v>
      </c>
      <c r="H110" s="58">
        <v>32024452</v>
      </c>
      <c r="I110" s="58">
        <v>32114065.100000001</v>
      </c>
      <c r="J110" s="58">
        <v>32230209.899999999</v>
      </c>
      <c r="K110" s="58">
        <v>32313861.5</v>
      </c>
      <c r="L110" s="58">
        <v>32392190.699999999</v>
      </c>
      <c r="M110" s="58">
        <v>32492827.699999999</v>
      </c>
      <c r="N110" s="58">
        <v>32625634.899999999</v>
      </c>
      <c r="O110" s="58">
        <v>32701195</v>
      </c>
      <c r="P110" s="58">
        <v>32816388.600000001</v>
      </c>
      <c r="Q110" s="58">
        <v>32921865.5</v>
      </c>
      <c r="R110" s="58">
        <v>33104206.327</v>
      </c>
      <c r="S110" s="58">
        <v>33185563.355</v>
      </c>
      <c r="T110" s="58">
        <v>33283613.282000002</v>
      </c>
      <c r="U110" s="58">
        <v>33277303.642000001</v>
      </c>
      <c r="V110" s="58">
        <v>33380360.403000001</v>
      </c>
      <c r="W110" s="58">
        <v>33521208.563999999</v>
      </c>
      <c r="X110" s="58">
        <v>33634113.891000003</v>
      </c>
      <c r="Y110" s="58">
        <v>33766590.097999997</v>
      </c>
      <c r="Z110" s="58">
        <v>33788265.145000003</v>
      </c>
      <c r="AA110" s="58">
        <v>33952340.773000002</v>
      </c>
      <c r="AB110" s="58">
        <v>34108645.5</v>
      </c>
      <c r="AC110" s="58">
        <v>34333821.726999998</v>
      </c>
      <c r="AD110" s="58">
        <v>34590798.725000001</v>
      </c>
      <c r="AE110" s="58">
        <v>34757061.381999999</v>
      </c>
      <c r="AF110" s="58">
        <v>34904766.208999999</v>
      </c>
      <c r="AG110" s="58">
        <v>35021899.836000003</v>
      </c>
      <c r="AH110" s="58">
        <v>35140515.464000002</v>
      </c>
      <c r="AI110" s="58">
        <v>35236329.090999998</v>
      </c>
      <c r="AJ110" s="58">
        <v>35324262.618000001</v>
      </c>
      <c r="AK110" s="58">
        <v>35367287.185000002</v>
      </c>
      <c r="AL110" s="58">
        <v>35229336.383000001</v>
      </c>
      <c r="AM110" s="58">
        <v>35308486.18</v>
      </c>
      <c r="AN110" s="58">
        <v>35292472.799999997</v>
      </c>
      <c r="AO110" s="58">
        <v>35324708.420000002</v>
      </c>
      <c r="AP110" s="58">
        <v>35506905.340000004</v>
      </c>
      <c r="AQ110" s="58">
        <v>35544989.960000001</v>
      </c>
      <c r="AR110" s="58">
        <v>35620453.229999997</v>
      </c>
      <c r="AS110" s="58">
        <v>35652561.299999997</v>
      </c>
      <c r="AT110" s="58">
        <v>35685135.303999998</v>
      </c>
      <c r="AU110" s="58">
        <v>35713043.909000002</v>
      </c>
      <c r="AV110" s="58">
        <v>35646582.112999998</v>
      </c>
      <c r="AW110" s="58">
        <v>35709256.118000001</v>
      </c>
      <c r="AX110" s="58">
        <v>35623290.022</v>
      </c>
      <c r="AY110" s="58">
        <v>35646500.327</v>
      </c>
      <c r="AZ110" s="58">
        <v>35696109.331</v>
      </c>
      <c r="BA110" s="58">
        <v>35681005.435999997</v>
      </c>
      <c r="BB110" s="58">
        <v>35733340.601999998</v>
      </c>
      <c r="BC110" s="58">
        <v>35858907.200000003</v>
      </c>
      <c r="BD110" s="58">
        <v>35894192.799999997</v>
      </c>
      <c r="BE110" s="58">
        <v>35539976.697999999</v>
      </c>
      <c r="BF110" s="58">
        <v>35601232.5</v>
      </c>
      <c r="BG110" s="58">
        <v>35572065.274999999</v>
      </c>
      <c r="BH110" s="58">
        <v>35590414.710000001</v>
      </c>
      <c r="BI110" s="58">
        <v>35617737.799999997</v>
      </c>
      <c r="BJ110" s="58">
        <v>35679207.158</v>
      </c>
      <c r="BK110" s="58">
        <v>35663179.708999999</v>
      </c>
      <c r="BL110" s="58">
        <v>35634758.564000003</v>
      </c>
      <c r="BM110" s="58">
        <v>35650052.704999998</v>
      </c>
    </row>
    <row r="111" spans="1:65" x14ac:dyDescent="0.25">
      <c r="A111" s="58" t="s">
        <v>3329</v>
      </c>
      <c r="B111" s="58" t="s">
        <v>3330</v>
      </c>
      <c r="C111" s="58" t="s">
        <v>1134</v>
      </c>
      <c r="D111" s="58" t="s">
        <v>1135</v>
      </c>
      <c r="AJ111" s="58">
        <v>52.757140573102397</v>
      </c>
      <c r="AK111" s="58">
        <v>52.297348480853699</v>
      </c>
      <c r="AL111" s="58">
        <v>51.312995914547997</v>
      </c>
      <c r="AM111" s="58">
        <v>50.374520759864602</v>
      </c>
      <c r="AN111" s="58">
        <v>49.288873905174</v>
      </c>
      <c r="AO111" s="58">
        <v>48.441996365216298</v>
      </c>
      <c r="AP111" s="58">
        <v>47.964667027401802</v>
      </c>
      <c r="AQ111" s="58">
        <v>47.897516984816399</v>
      </c>
      <c r="AR111" s="58">
        <v>47.931128881906901</v>
      </c>
      <c r="AS111" s="58">
        <v>47.751807110054202</v>
      </c>
      <c r="AT111" s="58">
        <v>47.332238814754803</v>
      </c>
      <c r="AU111" s="58">
        <v>47.031046567643102</v>
      </c>
      <c r="AV111" s="58">
        <v>46.409297275803702</v>
      </c>
      <c r="AW111" s="58">
        <v>45.100482771129698</v>
      </c>
      <c r="AX111" s="58">
        <v>44.036610046395097</v>
      </c>
      <c r="AY111" s="58">
        <v>42.6819173657845</v>
      </c>
      <c r="AZ111" s="58">
        <v>41.555406745942399</v>
      </c>
      <c r="BA111" s="58">
        <v>40.854732101157403</v>
      </c>
      <c r="BB111" s="58">
        <v>40.004650283886399</v>
      </c>
      <c r="BC111" s="58">
        <v>39.137796816984697</v>
      </c>
      <c r="BD111" s="58">
        <v>37.938106278069498</v>
      </c>
      <c r="BE111" s="58">
        <v>36.855917580387498</v>
      </c>
      <c r="BF111" s="58">
        <v>35.8617290752739</v>
      </c>
      <c r="BG111" s="58">
        <v>34.772653764676903</v>
      </c>
      <c r="BH111" s="58">
        <v>34.074989941183098</v>
      </c>
      <c r="BI111" s="58">
        <v>33.491833836431901</v>
      </c>
      <c r="BJ111" s="58">
        <v>32.8790326774768</v>
      </c>
      <c r="BK111" s="58">
        <v>32.184120987420201</v>
      </c>
      <c r="BL111" s="58">
        <v>31.638116026342601</v>
      </c>
    </row>
    <row r="112" spans="1:65" x14ac:dyDescent="0.25">
      <c r="A112" s="58" t="s">
        <v>3329</v>
      </c>
      <c r="B112" s="58" t="s">
        <v>3330</v>
      </c>
      <c r="C112" s="58" t="s">
        <v>2242</v>
      </c>
      <c r="D112" s="58" t="s">
        <v>2243</v>
      </c>
    </row>
    <row r="113" spans="1:65" x14ac:dyDescent="0.25">
      <c r="A113" s="58" t="s">
        <v>3329</v>
      </c>
      <c r="B113" s="58" t="s">
        <v>3330</v>
      </c>
      <c r="C113" s="58" t="s">
        <v>2892</v>
      </c>
      <c r="D113" s="58" t="s">
        <v>2893</v>
      </c>
      <c r="AJ113" s="58">
        <v>65.226548245821306</v>
      </c>
      <c r="AK113" s="58">
        <v>64.900726587140994</v>
      </c>
      <c r="AL113" s="58">
        <v>64.626221446738398</v>
      </c>
      <c r="AM113" s="58">
        <v>64.3360440580811</v>
      </c>
      <c r="AN113" s="58">
        <v>64.095260191204403</v>
      </c>
      <c r="AO113" s="58">
        <v>63.741877061334598</v>
      </c>
      <c r="AP113" s="58">
        <v>63.570520453443301</v>
      </c>
      <c r="AQ113" s="58">
        <v>63.6691267024949</v>
      </c>
      <c r="AR113" s="58">
        <v>63.7502549518953</v>
      </c>
      <c r="AS113" s="58">
        <v>63.471534905131797</v>
      </c>
      <c r="AT113" s="58">
        <v>63.112854422231997</v>
      </c>
      <c r="AU113" s="58">
        <v>62.823523931467399</v>
      </c>
      <c r="AV113" s="58">
        <v>62.511944654445003</v>
      </c>
      <c r="AW113" s="58">
        <v>61.848292101586701</v>
      </c>
      <c r="AX113" s="58">
        <v>61.212783655355501</v>
      </c>
      <c r="AY113" s="58">
        <v>60.408329491142801</v>
      </c>
      <c r="AZ113" s="58">
        <v>59.607620632957101</v>
      </c>
      <c r="BA113" s="58">
        <v>59.035086171114301</v>
      </c>
      <c r="BB113" s="58">
        <v>58.6965453985311</v>
      </c>
      <c r="BC113" s="58">
        <v>57.996884075244999</v>
      </c>
      <c r="BD113" s="58">
        <v>57.161650648216401</v>
      </c>
      <c r="BE113" s="58">
        <v>56.278751186382202</v>
      </c>
      <c r="BF113" s="58">
        <v>55.777427298941198</v>
      </c>
      <c r="BG113" s="58">
        <v>55.290240807645603</v>
      </c>
      <c r="BH113" s="58">
        <v>54.847278583076402</v>
      </c>
      <c r="BI113" s="58">
        <v>54.519801783769203</v>
      </c>
      <c r="BJ113" s="58">
        <v>54.198862470536099</v>
      </c>
      <c r="BK113" s="58">
        <v>53.757285541600297</v>
      </c>
      <c r="BL113" s="58">
        <v>53.349470997598502</v>
      </c>
    </row>
    <row r="114" spans="1:65" x14ac:dyDescent="0.25">
      <c r="A114" s="58" t="s">
        <v>3329</v>
      </c>
      <c r="B114" s="58" t="s">
        <v>3330</v>
      </c>
      <c r="C114" s="58" t="s">
        <v>3078</v>
      </c>
      <c r="D114" s="58" t="s">
        <v>3079</v>
      </c>
      <c r="AV114" s="58">
        <v>57.362244897959201</v>
      </c>
      <c r="AW114" s="58">
        <v>54.245283018867902</v>
      </c>
      <c r="AX114" s="58">
        <v>57.915999999999997</v>
      </c>
      <c r="AY114" s="58">
        <v>54.421259842519703</v>
      </c>
      <c r="AZ114" s="58">
        <v>50.161417322834602</v>
      </c>
      <c r="BA114" s="58">
        <v>46.976377952755897</v>
      </c>
      <c r="BB114" s="58">
        <v>44.35546875</v>
      </c>
      <c r="BC114" s="58">
        <v>42.3125</v>
      </c>
      <c r="BD114" s="58">
        <v>37.3984375</v>
      </c>
      <c r="BE114" s="58">
        <v>36.702290076335899</v>
      </c>
      <c r="BF114" s="58">
        <v>30.659285714285701</v>
      </c>
      <c r="BG114" s="58">
        <v>27.707142857142902</v>
      </c>
      <c r="BH114" s="58">
        <v>27.5219858156028</v>
      </c>
      <c r="BI114" s="58">
        <v>27.0219858156028</v>
      </c>
      <c r="BJ114" s="58">
        <v>25.266666666666701</v>
      </c>
      <c r="BK114" s="58">
        <v>23.847517730496499</v>
      </c>
      <c r="BL114" s="58">
        <v>22.967375886524799</v>
      </c>
    </row>
    <row r="115" spans="1:65" x14ac:dyDescent="0.25">
      <c r="A115" s="58" t="s">
        <v>3329</v>
      </c>
      <c r="B115" s="58" t="s">
        <v>3330</v>
      </c>
      <c r="C115" s="58" t="s">
        <v>3110</v>
      </c>
      <c r="D115" s="58" t="s">
        <v>3111</v>
      </c>
      <c r="E115" s="58">
        <v>14734148.01</v>
      </c>
      <c r="F115" s="58">
        <v>16920348</v>
      </c>
      <c r="G115" s="58">
        <v>19427213</v>
      </c>
      <c r="H115" s="58">
        <v>20168946</v>
      </c>
      <c r="I115" s="58">
        <v>24154959</v>
      </c>
      <c r="J115" s="58">
        <v>22752213</v>
      </c>
      <c r="K115" s="58">
        <v>25729408.010000002</v>
      </c>
      <c r="L115" s="58">
        <v>27625161</v>
      </c>
      <c r="M115" s="58">
        <v>29693958</v>
      </c>
      <c r="N115" s="58">
        <v>28589039</v>
      </c>
      <c r="O115" s="58">
        <v>32138562</v>
      </c>
      <c r="P115" s="58">
        <v>31633603</v>
      </c>
      <c r="Q115" s="58">
        <v>26441410</v>
      </c>
      <c r="R115" s="58">
        <v>25140940</v>
      </c>
      <c r="S115" s="58">
        <v>27897275</v>
      </c>
      <c r="T115" s="58">
        <v>27171649</v>
      </c>
      <c r="U115" s="58">
        <v>28757661</v>
      </c>
      <c r="V115" s="58">
        <v>28951334.989999998</v>
      </c>
      <c r="W115" s="58">
        <v>31261313.91</v>
      </c>
      <c r="X115" s="58">
        <v>32160766.809999999</v>
      </c>
      <c r="Y115" s="58">
        <v>32124333.100000001</v>
      </c>
      <c r="Z115" s="58">
        <v>33547698.079999998</v>
      </c>
      <c r="AA115" s="58">
        <v>35613097.640000001</v>
      </c>
      <c r="AB115" s="58">
        <v>35493273.630000003</v>
      </c>
      <c r="AC115" s="58">
        <v>39504211.109999999</v>
      </c>
      <c r="AD115" s="58">
        <v>42811485.329999998</v>
      </c>
      <c r="AE115" s="58">
        <v>47211587.439999998</v>
      </c>
      <c r="AF115" s="58">
        <v>48324188.119999997</v>
      </c>
      <c r="AG115" s="58">
        <v>62677842.130000003</v>
      </c>
      <c r="AH115" s="58">
        <v>65577583.530000001</v>
      </c>
      <c r="AI115" s="58">
        <v>64435142.240000002</v>
      </c>
      <c r="AJ115" s="58">
        <v>67054967.229999997</v>
      </c>
      <c r="AK115" s="58">
        <v>71870886.620000005</v>
      </c>
      <c r="AL115" s="58">
        <v>77235343.450000003</v>
      </c>
      <c r="AM115" s="58">
        <v>87145843.599999994</v>
      </c>
      <c r="AN115" s="58">
        <v>91397580.219999999</v>
      </c>
      <c r="AO115" s="58">
        <v>95862058.180000007</v>
      </c>
      <c r="AP115" s="58">
        <v>94945135.75</v>
      </c>
      <c r="AQ115" s="58">
        <v>91480178.489999995</v>
      </c>
      <c r="AR115" s="58">
        <v>101190232.23999999</v>
      </c>
      <c r="AS115" s="58">
        <v>105633795.40000001</v>
      </c>
      <c r="AT115" s="58">
        <v>104929620.01000001</v>
      </c>
      <c r="AU115" s="58">
        <v>108753956.73999999</v>
      </c>
      <c r="AV115" s="58">
        <v>109232985.54000001</v>
      </c>
      <c r="AW115" s="58">
        <v>118886314.61</v>
      </c>
      <c r="AX115" s="58">
        <v>122360288.09</v>
      </c>
      <c r="AY115" s="58">
        <v>124431879.69</v>
      </c>
      <c r="AZ115" s="58">
        <v>127532213.34</v>
      </c>
      <c r="BA115" s="58">
        <v>131476406.70999999</v>
      </c>
      <c r="BB115" s="58">
        <v>135144038.61000001</v>
      </c>
      <c r="BC115" s="58">
        <v>137023417.28999999</v>
      </c>
      <c r="BD115" s="58">
        <v>145520256.77000001</v>
      </c>
      <c r="BE115" s="58">
        <v>149366292.96000001</v>
      </c>
      <c r="BF115" s="58">
        <v>157512894.25999999</v>
      </c>
      <c r="BG115" s="58">
        <v>161833284.16999999</v>
      </c>
      <c r="BH115" s="58">
        <v>166911406.24000001</v>
      </c>
      <c r="BI115" s="58">
        <v>170298884.25</v>
      </c>
      <c r="BJ115" s="58">
        <v>176359361.63999999</v>
      </c>
      <c r="BK115" s="58">
        <v>182812197.99000001</v>
      </c>
      <c r="BL115" s="58">
        <v>183758770.99000001</v>
      </c>
      <c r="BM115" s="58">
        <v>185329044.31999999</v>
      </c>
    </row>
    <row r="116" spans="1:65" x14ac:dyDescent="0.25">
      <c r="A116" s="58" t="s">
        <v>3331</v>
      </c>
      <c r="B116" s="58" t="s">
        <v>3332</v>
      </c>
      <c r="C116" s="58" t="s">
        <v>536</v>
      </c>
      <c r="D116" s="58" t="s">
        <v>537</v>
      </c>
      <c r="F116" s="58">
        <v>1719485.1</v>
      </c>
      <c r="G116" s="58">
        <v>1729330</v>
      </c>
      <c r="H116" s="58">
        <v>1752339.1</v>
      </c>
      <c r="I116" s="58">
        <v>1768240.7</v>
      </c>
      <c r="J116" s="58">
        <v>1799291.3</v>
      </c>
      <c r="K116" s="58">
        <v>1800075</v>
      </c>
      <c r="L116" s="58">
        <v>1796898.7</v>
      </c>
      <c r="M116" s="58">
        <v>1795159.5</v>
      </c>
      <c r="N116" s="58">
        <v>1838630.3</v>
      </c>
      <c r="O116" s="58">
        <v>1813814.7</v>
      </c>
      <c r="P116" s="58">
        <v>1796175.6</v>
      </c>
      <c r="Q116" s="58">
        <v>1754680</v>
      </c>
      <c r="R116" s="58">
        <v>1816410</v>
      </c>
      <c r="S116" s="58">
        <v>1770589</v>
      </c>
      <c r="T116" s="58">
        <v>1768410</v>
      </c>
      <c r="U116" s="58">
        <v>1767080</v>
      </c>
      <c r="V116" s="58">
        <v>1724360</v>
      </c>
      <c r="W116" s="58">
        <v>1714730</v>
      </c>
      <c r="X116" s="58">
        <v>1709882</v>
      </c>
      <c r="Y116" s="58">
        <v>1743615</v>
      </c>
      <c r="Z116" s="58">
        <v>1703578</v>
      </c>
      <c r="AA116" s="58">
        <v>1737110</v>
      </c>
      <c r="AB116" s="58">
        <v>1720402</v>
      </c>
      <c r="AC116" s="58">
        <v>1770995</v>
      </c>
      <c r="AD116" s="58">
        <v>1800648</v>
      </c>
      <c r="AE116" s="58">
        <v>1837862</v>
      </c>
      <c r="AF116" s="58">
        <v>1853506.6</v>
      </c>
      <c r="AG116" s="58">
        <v>1848293</v>
      </c>
      <c r="AH116" s="58">
        <v>1862079.4</v>
      </c>
      <c r="AI116" s="58">
        <v>1857224.8</v>
      </c>
      <c r="AJ116" s="58">
        <v>1884170.2</v>
      </c>
      <c r="AK116" s="58">
        <v>1894217.6</v>
      </c>
      <c r="AL116" s="58">
        <v>1902564.25</v>
      </c>
      <c r="AM116" s="58">
        <v>1910363.7</v>
      </c>
      <c r="AN116" s="58">
        <v>1915940.15</v>
      </c>
      <c r="AO116" s="58">
        <v>1915265.6</v>
      </c>
      <c r="AP116" s="58">
        <v>1925283.05</v>
      </c>
      <c r="AQ116" s="58">
        <v>1924489.5</v>
      </c>
      <c r="AR116" s="58">
        <v>1933599.95</v>
      </c>
      <c r="AS116" s="58">
        <v>1934799.6</v>
      </c>
      <c r="AT116" s="58">
        <v>1942647.66</v>
      </c>
      <c r="AU116" s="58">
        <v>1942540.72</v>
      </c>
      <c r="AV116" s="58">
        <v>1944254.78</v>
      </c>
      <c r="AW116" s="58">
        <v>1941422.84</v>
      </c>
      <c r="AX116" s="58">
        <v>1941581.9</v>
      </c>
      <c r="AY116" s="58">
        <v>1945694.96</v>
      </c>
      <c r="AZ116" s="58">
        <v>1943394.32</v>
      </c>
      <c r="BA116" s="58">
        <v>1940875.48</v>
      </c>
      <c r="BB116" s="58">
        <v>1941448.54</v>
      </c>
      <c r="BC116" s="58">
        <v>1944280.6</v>
      </c>
      <c r="BD116" s="58">
        <v>1956842.66</v>
      </c>
      <c r="BE116" s="58">
        <v>1957053.72</v>
      </c>
      <c r="BF116" s="58">
        <v>1958344.78</v>
      </c>
      <c r="BG116" s="58">
        <v>1964465.84</v>
      </c>
      <c r="BH116" s="58">
        <v>1965656.9</v>
      </c>
      <c r="BI116" s="58">
        <v>1973184.9210000001</v>
      </c>
      <c r="BJ116" s="58">
        <v>1976790.9</v>
      </c>
      <c r="BK116" s="58">
        <v>1977792.9</v>
      </c>
      <c r="BL116" s="58">
        <v>1973461.9</v>
      </c>
      <c r="BM116" s="58">
        <v>1980354.9</v>
      </c>
    </row>
    <row r="117" spans="1:65" x14ac:dyDescent="0.25">
      <c r="A117" s="58" t="s">
        <v>3331</v>
      </c>
      <c r="B117" s="58" t="s">
        <v>3332</v>
      </c>
      <c r="C117" s="58" t="s">
        <v>1134</v>
      </c>
      <c r="D117" s="58" t="s">
        <v>1135</v>
      </c>
      <c r="AJ117" s="58">
        <v>49.054343859695898</v>
      </c>
      <c r="AK117" s="58">
        <v>48.8828288808159</v>
      </c>
      <c r="AL117" s="58">
        <v>48.879964714594003</v>
      </c>
      <c r="AM117" s="58">
        <v>48.8163791359149</v>
      </c>
      <c r="AN117" s="58">
        <v>48.685212092912998</v>
      </c>
      <c r="AO117" s="58">
        <v>48.458555195511302</v>
      </c>
      <c r="AP117" s="58">
        <v>48.317012458993602</v>
      </c>
      <c r="AQ117" s="58">
        <v>48.128044617638203</v>
      </c>
      <c r="AR117" s="58">
        <v>47.9172536995532</v>
      </c>
      <c r="AS117" s="58">
        <v>47.907060143127801</v>
      </c>
      <c r="AT117" s="58">
        <v>47.750516622072404</v>
      </c>
      <c r="AU117" s="58">
        <v>47.491644354297797</v>
      </c>
      <c r="AV117" s="58">
        <v>47.233262782446999</v>
      </c>
      <c r="AW117" s="58">
        <v>47.198286730956497</v>
      </c>
      <c r="AX117" s="58">
        <v>47.246729530932903</v>
      </c>
      <c r="AY117" s="58">
        <v>46.981150084487098</v>
      </c>
      <c r="AZ117" s="58">
        <v>46.630388316946799</v>
      </c>
      <c r="BA117" s="58">
        <v>46.5659516161125</v>
      </c>
      <c r="BB117" s="58">
        <v>45.508645102455297</v>
      </c>
      <c r="BC117" s="58">
        <v>44.916853342454402</v>
      </c>
      <c r="BD117" s="58">
        <v>44.546665839925197</v>
      </c>
      <c r="BE117" s="58">
        <v>43.841333182306798</v>
      </c>
      <c r="BF117" s="58">
        <v>43.195519856212101</v>
      </c>
      <c r="BG117" s="58">
        <v>42.846366733709097</v>
      </c>
      <c r="BH117" s="58">
        <v>42.057320405617297</v>
      </c>
      <c r="BI117" s="58">
        <v>42.305645135984399</v>
      </c>
      <c r="BJ117" s="58">
        <v>41.1086883050057</v>
      </c>
      <c r="BK117" s="58">
        <v>39.839158589841198</v>
      </c>
      <c r="BL117" s="58">
        <v>39.258721795280401</v>
      </c>
    </row>
    <row r="118" spans="1:65" x14ac:dyDescent="0.25">
      <c r="A118" s="58" t="s">
        <v>3331</v>
      </c>
      <c r="B118" s="58" t="s">
        <v>3332</v>
      </c>
      <c r="C118" s="58" t="s">
        <v>2242</v>
      </c>
      <c r="D118" s="58" t="s">
        <v>2243</v>
      </c>
    </row>
    <row r="119" spans="1:65" x14ac:dyDescent="0.25">
      <c r="A119" s="58" t="s">
        <v>3331</v>
      </c>
      <c r="B119" s="58" t="s">
        <v>3332</v>
      </c>
      <c r="C119" s="58" t="s">
        <v>2892</v>
      </c>
      <c r="D119" s="58" t="s">
        <v>2893</v>
      </c>
      <c r="AJ119" s="58">
        <v>72.5926781804868</v>
      </c>
      <c r="AK119" s="58">
        <v>72.568747502763998</v>
      </c>
      <c r="AL119" s="58">
        <v>72.931188443692406</v>
      </c>
      <c r="AM119" s="58">
        <v>73.078344570204706</v>
      </c>
      <c r="AN119" s="58">
        <v>73.1305581647742</v>
      </c>
      <c r="AO119" s="58">
        <v>73.090609679370104</v>
      </c>
      <c r="AP119" s="58">
        <v>72.342603629386701</v>
      </c>
      <c r="AQ119" s="58">
        <v>73.088575704428806</v>
      </c>
      <c r="AR119" s="58">
        <v>73.061255083778704</v>
      </c>
      <c r="AS119" s="58">
        <v>72.622649841454106</v>
      </c>
      <c r="AT119" s="58">
        <v>72.772127406369407</v>
      </c>
      <c r="AU119" s="58">
        <v>71.398224027219797</v>
      </c>
      <c r="AV119" s="58">
        <v>71.155687401612099</v>
      </c>
      <c r="AW119" s="58">
        <v>71.426172202855099</v>
      </c>
      <c r="AX119" s="58">
        <v>71.151010004662595</v>
      </c>
      <c r="AY119" s="58">
        <v>70.764183247950896</v>
      </c>
      <c r="AZ119" s="58">
        <v>70.429722536182695</v>
      </c>
      <c r="BA119" s="58">
        <v>70.482984371493203</v>
      </c>
      <c r="BB119" s="58">
        <v>70.175723467749407</v>
      </c>
      <c r="BC119" s="58">
        <v>69.3070887127448</v>
      </c>
      <c r="BD119" s="58">
        <v>68.327624350209803</v>
      </c>
      <c r="BE119" s="58">
        <v>67.513683899654893</v>
      </c>
      <c r="BF119" s="58">
        <v>66.655544610285503</v>
      </c>
      <c r="BG119" s="58">
        <v>66.223773224107703</v>
      </c>
      <c r="BH119" s="58">
        <v>66.318879515300594</v>
      </c>
      <c r="BI119" s="58">
        <v>66.323488264409505</v>
      </c>
      <c r="BJ119" s="58">
        <v>64.954100531842798</v>
      </c>
      <c r="BK119" s="58">
        <v>63.661651081656998</v>
      </c>
      <c r="BL119" s="58">
        <v>63.0483953835544</v>
      </c>
    </row>
    <row r="120" spans="1:65" x14ac:dyDescent="0.25">
      <c r="A120" s="58" t="s">
        <v>3331</v>
      </c>
      <c r="B120" s="58" t="s">
        <v>3332</v>
      </c>
      <c r="C120" s="58" t="s">
        <v>3078</v>
      </c>
      <c r="D120" s="58" t="s">
        <v>3079</v>
      </c>
      <c r="AV120" s="58">
        <v>55.071428571428598</v>
      </c>
      <c r="AW120" s="58">
        <v>62.6875</v>
      </c>
      <c r="AX120" s="58">
        <v>50.038461538461497</v>
      </c>
      <c r="AY120" s="58">
        <v>49.346153846153797</v>
      </c>
      <c r="AZ120" s="58">
        <v>46.192307692307701</v>
      </c>
      <c r="BA120" s="58">
        <v>54.384615384615401</v>
      </c>
      <c r="BB120" s="58">
        <v>51.461538461538503</v>
      </c>
      <c r="BC120" s="58">
        <v>45.230769230769198</v>
      </c>
      <c r="BD120" s="58">
        <v>43.461538461538503</v>
      </c>
      <c r="BE120" s="58">
        <v>44.307692307692299</v>
      </c>
      <c r="BF120" s="58">
        <v>37.92</v>
      </c>
      <c r="BG120" s="58">
        <v>29.32</v>
      </c>
      <c r="BH120" s="58">
        <v>28.8533333333333</v>
      </c>
      <c r="BI120" s="58">
        <v>26.093333333333302</v>
      </c>
      <c r="BJ120" s="58">
        <v>23.56</v>
      </c>
      <c r="BK120" s="58">
        <v>20.56</v>
      </c>
      <c r="BL120" s="58">
        <v>19.18</v>
      </c>
    </row>
    <row r="121" spans="1:65" x14ac:dyDescent="0.25">
      <c r="A121" s="58" t="s">
        <v>3331</v>
      </c>
      <c r="B121" s="58" t="s">
        <v>3332</v>
      </c>
      <c r="C121" s="58" t="s">
        <v>3110</v>
      </c>
      <c r="D121" s="58" t="s">
        <v>3111</v>
      </c>
      <c r="E121" s="58">
        <v>237907</v>
      </c>
      <c r="F121" s="58">
        <v>237516</v>
      </c>
      <c r="G121" s="58">
        <v>257817</v>
      </c>
      <c r="H121" s="58">
        <v>276323</v>
      </c>
      <c r="I121" s="58">
        <v>316668</v>
      </c>
      <c r="J121" s="58">
        <v>346837</v>
      </c>
      <c r="K121" s="58">
        <v>407712</v>
      </c>
      <c r="L121" s="58">
        <v>420745</v>
      </c>
      <c r="M121" s="58">
        <v>428914</v>
      </c>
      <c r="N121" s="58">
        <v>446059</v>
      </c>
      <c r="O121" s="58">
        <v>497190</v>
      </c>
      <c r="P121" s="58">
        <v>591277</v>
      </c>
      <c r="Q121" s="58">
        <v>636622</v>
      </c>
      <c r="R121" s="58">
        <v>738385</v>
      </c>
      <c r="S121" s="58">
        <v>699564</v>
      </c>
      <c r="T121" s="58">
        <v>654739</v>
      </c>
      <c r="U121" s="58">
        <v>709520</v>
      </c>
      <c r="V121" s="58">
        <v>759909</v>
      </c>
      <c r="W121" s="58">
        <v>810072</v>
      </c>
      <c r="X121" s="58">
        <v>841678</v>
      </c>
      <c r="Y121" s="58">
        <v>809248</v>
      </c>
      <c r="Z121" s="58">
        <v>842937</v>
      </c>
      <c r="AA121" s="58">
        <v>871697</v>
      </c>
      <c r="AB121" s="58">
        <v>911710</v>
      </c>
      <c r="AC121" s="58">
        <v>936257</v>
      </c>
      <c r="AD121" s="58">
        <v>973383</v>
      </c>
      <c r="AE121" s="58">
        <v>1034748.4</v>
      </c>
      <c r="AF121" s="58">
        <v>1062460.5</v>
      </c>
      <c r="AG121" s="58">
        <v>1126083</v>
      </c>
      <c r="AH121" s="58">
        <v>1171953.3</v>
      </c>
      <c r="AI121" s="58">
        <v>1295448.81</v>
      </c>
      <c r="AJ121" s="58">
        <v>1285176.48</v>
      </c>
      <c r="AK121" s="58">
        <v>1300923.1000000001</v>
      </c>
      <c r="AL121" s="58">
        <v>1353269.72</v>
      </c>
      <c r="AM121" s="58">
        <v>1326154.31</v>
      </c>
      <c r="AN121" s="58">
        <v>1412539.4</v>
      </c>
      <c r="AO121" s="58">
        <v>1382414.8</v>
      </c>
      <c r="AP121" s="58">
        <v>1525491.09</v>
      </c>
      <c r="AQ121" s="58">
        <v>1659241.74</v>
      </c>
      <c r="AR121" s="58">
        <v>1763781.78</v>
      </c>
      <c r="AS121" s="58">
        <v>1788376.29</v>
      </c>
      <c r="AT121" s="58">
        <v>1769890.2</v>
      </c>
      <c r="AU121" s="58">
        <v>1821353.74</v>
      </c>
      <c r="AV121" s="58">
        <v>1764591.36</v>
      </c>
      <c r="AW121" s="58">
        <v>1920906.6</v>
      </c>
      <c r="AX121" s="58">
        <v>1964315.96</v>
      </c>
      <c r="AY121" s="58">
        <v>2148171.94</v>
      </c>
      <c r="AZ121" s="58">
        <v>2041596.54</v>
      </c>
      <c r="BA121" s="58">
        <v>2196358.5499999998</v>
      </c>
      <c r="BB121" s="58">
        <v>2210551.11</v>
      </c>
      <c r="BC121" s="58">
        <v>2325735.35</v>
      </c>
      <c r="BD121" s="58">
        <v>2430350.89</v>
      </c>
      <c r="BE121" s="58">
        <v>2520224.14</v>
      </c>
      <c r="BF121" s="58">
        <v>2686334.27</v>
      </c>
      <c r="BG121" s="58">
        <v>2855964.42</v>
      </c>
      <c r="BH121" s="58">
        <v>2778533.57</v>
      </c>
      <c r="BI121" s="58">
        <v>2869894.41</v>
      </c>
      <c r="BJ121" s="58">
        <v>3073679.96</v>
      </c>
      <c r="BK121" s="58">
        <v>3028886.86</v>
      </c>
      <c r="BL121" s="58">
        <v>2911898.76</v>
      </c>
      <c r="BM121" s="58">
        <v>2905677.91</v>
      </c>
    </row>
    <row r="122" spans="1:65" x14ac:dyDescent="0.25">
      <c r="A122" s="58" t="s">
        <v>3333</v>
      </c>
      <c r="B122" s="58" t="s">
        <v>3334</v>
      </c>
      <c r="C122" s="58" t="s">
        <v>536</v>
      </c>
      <c r="D122" s="58" t="s">
        <v>537</v>
      </c>
      <c r="F122" s="58">
        <v>7234961.7000000002</v>
      </c>
      <c r="G122" s="58">
        <v>7247581.7000000002</v>
      </c>
      <c r="H122" s="58">
        <v>7266441.7000000002</v>
      </c>
      <c r="I122" s="58">
        <v>7276891.7000000002</v>
      </c>
      <c r="J122" s="58">
        <v>7283361.7000000002</v>
      </c>
      <c r="K122" s="58">
        <v>7284341.7000000002</v>
      </c>
      <c r="L122" s="58">
        <v>7291741.7000000002</v>
      </c>
      <c r="M122" s="58">
        <v>7303781.7000000002</v>
      </c>
      <c r="N122" s="58">
        <v>7311251.7000000002</v>
      </c>
      <c r="O122" s="58">
        <v>7315876.7000000002</v>
      </c>
      <c r="P122" s="58">
        <v>7324421.7000000002</v>
      </c>
      <c r="Q122" s="58">
        <v>7343701.7000000002</v>
      </c>
      <c r="R122" s="58">
        <v>7345861.7000000002</v>
      </c>
      <c r="S122" s="58">
        <v>7344951.7000000002</v>
      </c>
      <c r="T122" s="58">
        <v>7352091.7000000002</v>
      </c>
      <c r="U122" s="58">
        <v>7364791.7000000002</v>
      </c>
      <c r="V122" s="58">
        <v>7369591.7000000002</v>
      </c>
      <c r="W122" s="58">
        <v>7386871.7000000002</v>
      </c>
      <c r="X122" s="58">
        <v>7387496.7000000002</v>
      </c>
      <c r="Y122" s="58">
        <v>7397491.7000000002</v>
      </c>
      <c r="Z122" s="58">
        <v>7408641.7000000002</v>
      </c>
      <c r="AA122" s="58">
        <v>7415617.7000000002</v>
      </c>
      <c r="AB122" s="58">
        <v>7426819.7000000002</v>
      </c>
      <c r="AC122" s="58">
        <v>7432539.7000000002</v>
      </c>
      <c r="AD122" s="58">
        <v>7473095.7000000002</v>
      </c>
      <c r="AE122" s="58">
        <v>7517105.7000000002</v>
      </c>
      <c r="AF122" s="58">
        <v>7542054.7000000002</v>
      </c>
      <c r="AG122" s="58">
        <v>7591223.7000000002</v>
      </c>
      <c r="AH122" s="58">
        <v>7618721.7000000002</v>
      </c>
      <c r="AI122" s="58">
        <v>7626044.0999999996</v>
      </c>
      <c r="AJ122" s="58">
        <v>7631486.0300000003</v>
      </c>
      <c r="AK122" s="58">
        <v>7656088.5599999996</v>
      </c>
      <c r="AL122" s="58">
        <v>7528981.0899999999</v>
      </c>
      <c r="AM122" s="58">
        <v>7573913.6200000001</v>
      </c>
      <c r="AN122" s="58">
        <v>7618560.5999999996</v>
      </c>
      <c r="AO122" s="58">
        <v>7661317.5800000001</v>
      </c>
      <c r="AP122" s="58">
        <v>7700454.6600000001</v>
      </c>
      <c r="AQ122" s="58">
        <v>7720708.2400000002</v>
      </c>
      <c r="AR122" s="58">
        <v>7761662.8700000001</v>
      </c>
      <c r="AS122" s="58">
        <v>7788374.5</v>
      </c>
      <c r="AT122" s="58">
        <v>7834366.7000000002</v>
      </c>
      <c r="AU122" s="58">
        <v>7856575.2999999998</v>
      </c>
      <c r="AV122" s="58">
        <v>7925358.2000000002</v>
      </c>
      <c r="AW122" s="58">
        <v>7943975.5999999996</v>
      </c>
      <c r="AX122" s="58">
        <v>8027896.7000000002</v>
      </c>
      <c r="AY122" s="58">
        <v>8056807.2999999998</v>
      </c>
      <c r="AZ122" s="58">
        <v>8093551.5</v>
      </c>
      <c r="BA122" s="58">
        <v>8129022.7000000002</v>
      </c>
      <c r="BB122" s="58">
        <v>8172889.2000000002</v>
      </c>
      <c r="BC122" s="58">
        <v>8215557.5</v>
      </c>
      <c r="BD122" s="58">
        <v>8242459.4000000004</v>
      </c>
      <c r="BE122" s="58">
        <v>7868744.8650000002</v>
      </c>
      <c r="BF122" s="58">
        <v>7905430.4500000002</v>
      </c>
      <c r="BG122" s="58">
        <v>7922365.2750000004</v>
      </c>
      <c r="BH122" s="58">
        <v>7937376.3990000002</v>
      </c>
      <c r="BI122" s="58">
        <v>7959220.4249999998</v>
      </c>
      <c r="BJ122" s="58">
        <v>7981569.8499999996</v>
      </c>
      <c r="BK122" s="58">
        <v>7994603.8200000003</v>
      </c>
      <c r="BL122" s="58">
        <v>7999706.7199999997</v>
      </c>
      <c r="BM122" s="58">
        <v>8011618.2199999997</v>
      </c>
    </row>
    <row r="123" spans="1:65" x14ac:dyDescent="0.25">
      <c r="A123" s="58" t="s">
        <v>3333</v>
      </c>
      <c r="B123" s="58" t="s">
        <v>3334</v>
      </c>
      <c r="C123" s="58" t="s">
        <v>1134</v>
      </c>
      <c r="D123" s="58" t="s">
        <v>1135</v>
      </c>
      <c r="AJ123" s="58">
        <v>70.553203153049495</v>
      </c>
      <c r="AK123" s="58">
        <v>70.389707122563394</v>
      </c>
      <c r="AL123" s="58">
        <v>70.200704435065504</v>
      </c>
      <c r="AM123" s="58">
        <v>69.9870238455335</v>
      </c>
      <c r="AN123" s="58">
        <v>69.456830952026493</v>
      </c>
      <c r="AO123" s="58">
        <v>68.865443796046193</v>
      </c>
      <c r="AP123" s="58">
        <v>68.553714891950904</v>
      </c>
      <c r="AQ123" s="58">
        <v>68.300073454254004</v>
      </c>
      <c r="AR123" s="58">
        <v>68.044836244054295</v>
      </c>
      <c r="AS123" s="58">
        <v>67.894834276345193</v>
      </c>
      <c r="AT123" s="58">
        <v>67.160015446645403</v>
      </c>
      <c r="AU123" s="58">
        <v>66.321817937253996</v>
      </c>
      <c r="AV123" s="58">
        <v>65.375287163498996</v>
      </c>
      <c r="AW123" s="58">
        <v>64.395998375151095</v>
      </c>
      <c r="AX123" s="58">
        <v>63.4293275237834</v>
      </c>
      <c r="AY123" s="58">
        <v>62.254389134888399</v>
      </c>
      <c r="AZ123" s="58">
        <v>61.665704024937298</v>
      </c>
      <c r="BA123" s="58">
        <v>61.0835834542847</v>
      </c>
      <c r="BB123" s="58">
        <v>60.484093358812601</v>
      </c>
      <c r="BC123" s="58">
        <v>59.785908334700302</v>
      </c>
      <c r="BD123" s="58">
        <v>59.037938595578503</v>
      </c>
      <c r="BE123" s="58">
        <v>58.2050155540757</v>
      </c>
      <c r="BF123" s="58">
        <v>57.612378625896703</v>
      </c>
      <c r="BG123" s="58">
        <v>56.718330356207296</v>
      </c>
      <c r="BH123" s="58">
        <v>55.883912030019196</v>
      </c>
      <c r="BI123" s="58">
        <v>55.276281636070003</v>
      </c>
      <c r="BJ123" s="58">
        <v>54.454991394398697</v>
      </c>
      <c r="BK123" s="58">
        <v>53.678944851493704</v>
      </c>
      <c r="BL123" s="58">
        <v>53.152153034253701</v>
      </c>
    </row>
    <row r="124" spans="1:65" x14ac:dyDescent="0.25">
      <c r="A124" s="58" t="s">
        <v>3333</v>
      </c>
      <c r="B124" s="58" t="s">
        <v>3334</v>
      </c>
      <c r="C124" s="58" t="s">
        <v>2242</v>
      </c>
      <c r="D124" s="58" t="s">
        <v>2243</v>
      </c>
    </row>
    <row r="125" spans="1:65" x14ac:dyDescent="0.25">
      <c r="A125" s="58" t="s">
        <v>3333</v>
      </c>
      <c r="B125" s="58" t="s">
        <v>3334</v>
      </c>
      <c r="C125" s="58" t="s">
        <v>2892</v>
      </c>
      <c r="D125" s="58" t="s">
        <v>2893</v>
      </c>
      <c r="AJ125" s="58">
        <v>81.332412753806906</v>
      </c>
      <c r="AK125" s="58">
        <v>81.358296977396606</v>
      </c>
      <c r="AL125" s="58">
        <v>81.372244811986505</v>
      </c>
      <c r="AM125" s="58">
        <v>81.471210806275494</v>
      </c>
      <c r="AN125" s="58">
        <v>81.432659869257904</v>
      </c>
      <c r="AO125" s="58">
        <v>81.263752117691098</v>
      </c>
      <c r="AP125" s="58">
        <v>81.227810908471</v>
      </c>
      <c r="AQ125" s="58">
        <v>81.152657032949307</v>
      </c>
      <c r="AR125" s="58">
        <v>81.005324658189807</v>
      </c>
      <c r="AS125" s="58">
        <v>80.845030056488497</v>
      </c>
      <c r="AT125" s="58">
        <v>80.596138546361303</v>
      </c>
      <c r="AU125" s="58">
        <v>80.377016007752204</v>
      </c>
      <c r="AV125" s="58">
        <v>80.172681012159202</v>
      </c>
      <c r="AW125" s="58">
        <v>79.787864702183299</v>
      </c>
      <c r="AX125" s="58">
        <v>79.404857376158105</v>
      </c>
      <c r="AY125" s="58">
        <v>78.8692944575686</v>
      </c>
      <c r="AZ125" s="58">
        <v>78.4394224680034</v>
      </c>
      <c r="BA125" s="58">
        <v>77.878363645244093</v>
      </c>
      <c r="BB125" s="58">
        <v>77.573779034369906</v>
      </c>
      <c r="BC125" s="58">
        <v>76.952580179515707</v>
      </c>
      <c r="BD125" s="58">
        <v>76.338245051629102</v>
      </c>
      <c r="BE125" s="58">
        <v>75.784082230847801</v>
      </c>
      <c r="BF125" s="58">
        <v>75.443671223369407</v>
      </c>
      <c r="BG125" s="58">
        <v>74.934109842015303</v>
      </c>
      <c r="BH125" s="58">
        <v>74.601944719285996</v>
      </c>
      <c r="BI125" s="58">
        <v>74.300820498806701</v>
      </c>
      <c r="BJ125" s="58">
        <v>73.904478754277605</v>
      </c>
      <c r="BK125" s="58">
        <v>73.615196194935606</v>
      </c>
      <c r="BL125" s="58">
        <v>73.250897844510504</v>
      </c>
    </row>
    <row r="126" spans="1:65" x14ac:dyDescent="0.25">
      <c r="A126" s="58" t="s">
        <v>3333</v>
      </c>
      <c r="B126" s="58" t="s">
        <v>3334</v>
      </c>
      <c r="C126" s="58" t="s">
        <v>3078</v>
      </c>
      <c r="D126" s="58" t="s">
        <v>3079</v>
      </c>
      <c r="AV126" s="58">
        <v>58.761904761904802</v>
      </c>
      <c r="AW126" s="58">
        <v>55.255319148936202</v>
      </c>
      <c r="AX126" s="58">
        <v>57.067307692307701</v>
      </c>
      <c r="AY126" s="58">
        <v>54.103773584905703</v>
      </c>
      <c r="AZ126" s="58">
        <v>49.084905660377402</v>
      </c>
      <c r="BA126" s="58">
        <v>44.2735849056604</v>
      </c>
      <c r="BB126" s="58">
        <v>41.787037037037003</v>
      </c>
      <c r="BC126" s="58">
        <v>39.157407407407398</v>
      </c>
      <c r="BD126" s="58">
        <v>30.879629629629601</v>
      </c>
      <c r="BE126" s="58">
        <v>30.178571428571399</v>
      </c>
      <c r="BF126" s="58">
        <v>26.435087719298199</v>
      </c>
      <c r="BG126" s="58">
        <v>24.5</v>
      </c>
      <c r="BH126" s="58">
        <v>25.086206896551701</v>
      </c>
      <c r="BI126" s="58">
        <v>24.551724137931</v>
      </c>
      <c r="BJ126" s="58">
        <v>24</v>
      </c>
      <c r="BK126" s="58">
        <v>24.1034482758621</v>
      </c>
      <c r="BL126" s="58">
        <v>23.3965517241379</v>
      </c>
    </row>
    <row r="127" spans="1:65" x14ac:dyDescent="0.25">
      <c r="A127" s="58" t="s">
        <v>3333</v>
      </c>
      <c r="B127" s="58" t="s">
        <v>3334</v>
      </c>
      <c r="C127" s="58" t="s">
        <v>3110</v>
      </c>
      <c r="D127" s="58" t="s">
        <v>3111</v>
      </c>
      <c r="E127" s="58">
        <v>1561167</v>
      </c>
      <c r="F127" s="58">
        <v>1645517</v>
      </c>
      <c r="G127" s="58">
        <v>1752127</v>
      </c>
      <c r="H127" s="58">
        <v>1802707</v>
      </c>
      <c r="I127" s="58">
        <v>1944307</v>
      </c>
      <c r="J127" s="58">
        <v>2069937</v>
      </c>
      <c r="K127" s="58">
        <v>2141028</v>
      </c>
      <c r="L127" s="58">
        <v>2262140</v>
      </c>
      <c r="M127" s="58">
        <v>2400560</v>
      </c>
      <c r="N127" s="58">
        <v>2534439</v>
      </c>
      <c r="O127" s="58">
        <v>2721131</v>
      </c>
      <c r="P127" s="58">
        <v>2901347</v>
      </c>
      <c r="Q127" s="58">
        <v>3076787</v>
      </c>
      <c r="R127" s="58">
        <v>3140227</v>
      </c>
      <c r="S127" s="58">
        <v>3154833</v>
      </c>
      <c r="T127" s="58">
        <v>3088157</v>
      </c>
      <c r="U127" s="58">
        <v>3111506</v>
      </c>
      <c r="V127" s="58">
        <v>3260949</v>
      </c>
      <c r="W127" s="58">
        <v>3200888</v>
      </c>
      <c r="X127" s="58">
        <v>3116879</v>
      </c>
      <c r="Y127" s="58">
        <v>3157722</v>
      </c>
      <c r="Z127" s="58">
        <v>3222019</v>
      </c>
      <c r="AA127" s="58">
        <v>3250425</v>
      </c>
      <c r="AB127" s="58">
        <v>3437053.24</v>
      </c>
      <c r="AC127" s="58">
        <v>3699331.14</v>
      </c>
      <c r="AD127" s="58">
        <v>3871712.11</v>
      </c>
      <c r="AE127" s="58">
        <v>4042839.32</v>
      </c>
      <c r="AF127" s="58">
        <v>4225230.78</v>
      </c>
      <c r="AG127" s="58">
        <v>4318588.28</v>
      </c>
      <c r="AH127" s="58">
        <v>4366537.72</v>
      </c>
      <c r="AI127" s="58">
        <v>4573251.5599999996</v>
      </c>
      <c r="AJ127" s="58">
        <v>4539684.5199999996</v>
      </c>
      <c r="AK127" s="58">
        <v>4800536.03</v>
      </c>
      <c r="AL127" s="58">
        <v>4831033.3899999997</v>
      </c>
      <c r="AM127" s="58">
        <v>4752027.38</v>
      </c>
      <c r="AN127" s="58">
        <v>5113949.41</v>
      </c>
      <c r="AO127" s="58">
        <v>5192717.25</v>
      </c>
      <c r="AP127" s="58">
        <v>5633502.6600000001</v>
      </c>
      <c r="AQ127" s="58">
        <v>5770943.3799999999</v>
      </c>
      <c r="AR127" s="58">
        <v>6364828.1600000001</v>
      </c>
      <c r="AS127" s="58">
        <v>6698679.3399999999</v>
      </c>
      <c r="AT127" s="58">
        <v>7157388.5999999996</v>
      </c>
      <c r="AU127" s="58">
        <v>7437997.0499999998</v>
      </c>
      <c r="AV127" s="58">
        <v>8131768.4699999997</v>
      </c>
      <c r="AW127" s="58">
        <v>8926488.0800000001</v>
      </c>
      <c r="AX127" s="58">
        <v>9471854.4800000004</v>
      </c>
      <c r="AY127" s="58">
        <v>9668336.9499999993</v>
      </c>
      <c r="AZ127" s="58">
        <v>9999321.6899999995</v>
      </c>
      <c r="BA127" s="58">
        <v>10034564.539999999</v>
      </c>
      <c r="BB127" s="58">
        <v>10743727.67</v>
      </c>
      <c r="BC127" s="58">
        <v>11029135.529999999</v>
      </c>
      <c r="BD127" s="58">
        <v>11478398.390000001</v>
      </c>
      <c r="BE127" s="58">
        <v>11946194.970000001</v>
      </c>
      <c r="BF127" s="58">
        <v>12304137.220000001</v>
      </c>
      <c r="BG127" s="58">
        <v>12661846.289999999</v>
      </c>
      <c r="BH127" s="58">
        <v>12925942.619999999</v>
      </c>
      <c r="BI127" s="58">
        <v>13652066.98</v>
      </c>
      <c r="BJ127" s="58">
        <v>14612142.24</v>
      </c>
      <c r="BK127" s="58">
        <v>14940252.84</v>
      </c>
      <c r="BL127" s="58">
        <v>15157243.810000001</v>
      </c>
      <c r="BM127" s="58">
        <v>15180510.029999999</v>
      </c>
    </row>
    <row r="128" spans="1:65" x14ac:dyDescent="0.25">
      <c r="A128" s="58" t="s">
        <v>3335</v>
      </c>
      <c r="B128" s="58" t="s">
        <v>3336</v>
      </c>
      <c r="C128" s="58" t="s">
        <v>536</v>
      </c>
      <c r="D128" s="58" t="s">
        <v>537</v>
      </c>
      <c r="F128" s="58">
        <v>8954446.8000000007</v>
      </c>
      <c r="G128" s="58">
        <v>8976911.6999999993</v>
      </c>
      <c r="H128" s="58">
        <v>9018780.8000000007</v>
      </c>
      <c r="I128" s="58">
        <v>9045132.4000000004</v>
      </c>
      <c r="J128" s="58">
        <v>9082653</v>
      </c>
      <c r="K128" s="58">
        <v>9084416.6999999993</v>
      </c>
      <c r="L128" s="58">
        <v>9088640.4000000004</v>
      </c>
      <c r="M128" s="58">
        <v>9098941.1999999993</v>
      </c>
      <c r="N128" s="58">
        <v>9149882</v>
      </c>
      <c r="O128" s="58">
        <v>9129691.4000000004</v>
      </c>
      <c r="P128" s="58">
        <v>9120597.3000000007</v>
      </c>
      <c r="Q128" s="58">
        <v>9098381.6999999993</v>
      </c>
      <c r="R128" s="58">
        <v>9162271.6999999993</v>
      </c>
      <c r="S128" s="58">
        <v>9115540.6999999993</v>
      </c>
      <c r="T128" s="58">
        <v>9120501.6999999993</v>
      </c>
      <c r="U128" s="58">
        <v>9131871.6999999993</v>
      </c>
      <c r="V128" s="58">
        <v>9093951.6999999993</v>
      </c>
      <c r="W128" s="58">
        <v>9101601.6999999993</v>
      </c>
      <c r="X128" s="58">
        <v>9097378.6999999993</v>
      </c>
      <c r="Y128" s="58">
        <v>9141106.6999999993</v>
      </c>
      <c r="Z128" s="58">
        <v>9112219.6999999993</v>
      </c>
      <c r="AA128" s="58">
        <v>9152727.6999999993</v>
      </c>
      <c r="AB128" s="58">
        <v>9147221.6999999993</v>
      </c>
      <c r="AC128" s="58">
        <v>9203534.6999999993</v>
      </c>
      <c r="AD128" s="58">
        <v>9273743.6999999993</v>
      </c>
      <c r="AE128" s="58">
        <v>9354967.6999999993</v>
      </c>
      <c r="AF128" s="58">
        <v>9395561.3000000007</v>
      </c>
      <c r="AG128" s="58">
        <v>9439516.6999999993</v>
      </c>
      <c r="AH128" s="58">
        <v>9480801.0999999996</v>
      </c>
      <c r="AI128" s="58">
        <v>9483268.9000000004</v>
      </c>
      <c r="AJ128" s="58">
        <v>9515656.2300000004</v>
      </c>
      <c r="AK128" s="58">
        <v>9550306.1600000001</v>
      </c>
      <c r="AL128" s="58">
        <v>9431545.3399999999</v>
      </c>
      <c r="AM128" s="58">
        <v>9484277.3200000003</v>
      </c>
      <c r="AN128" s="58">
        <v>9534500.75</v>
      </c>
      <c r="AO128" s="58">
        <v>9576583.1799999997</v>
      </c>
      <c r="AP128" s="58">
        <v>9625737.7100000009</v>
      </c>
      <c r="AQ128" s="58">
        <v>9645197.7400000002</v>
      </c>
      <c r="AR128" s="58">
        <v>9695262.8200000003</v>
      </c>
      <c r="AS128" s="58">
        <v>9723174.0999999996</v>
      </c>
      <c r="AT128" s="58">
        <v>9777014.3599999994</v>
      </c>
      <c r="AU128" s="58">
        <v>9799116.0199999996</v>
      </c>
      <c r="AV128" s="58">
        <v>9869612.9800000004</v>
      </c>
      <c r="AW128" s="58">
        <v>9885398.4399999995</v>
      </c>
      <c r="AX128" s="58">
        <v>9969478.5999999996</v>
      </c>
      <c r="AY128" s="58">
        <v>10002502.26</v>
      </c>
      <c r="AZ128" s="58">
        <v>10036945.82</v>
      </c>
      <c r="BA128" s="58">
        <v>10069898.18</v>
      </c>
      <c r="BB128" s="58">
        <v>10114337.74</v>
      </c>
      <c r="BC128" s="58">
        <v>10159838.1</v>
      </c>
      <c r="BD128" s="58">
        <v>10199302.060000001</v>
      </c>
      <c r="BE128" s="58">
        <v>9825798.5850000009</v>
      </c>
      <c r="BF128" s="58">
        <v>9863775.2300000004</v>
      </c>
      <c r="BG128" s="58">
        <v>9886831.1150000002</v>
      </c>
      <c r="BH128" s="58">
        <v>9903033.2990000006</v>
      </c>
      <c r="BI128" s="58">
        <v>9932405.3460000008</v>
      </c>
      <c r="BJ128" s="58">
        <v>9958360.75</v>
      </c>
      <c r="BK128" s="58">
        <v>9972396.7200000007</v>
      </c>
      <c r="BL128" s="58">
        <v>9973168.6199999992</v>
      </c>
      <c r="BM128" s="58">
        <v>9991973.1199999992</v>
      </c>
    </row>
    <row r="129" spans="1:65" x14ac:dyDescent="0.25">
      <c r="A129" s="58" t="s">
        <v>3335</v>
      </c>
      <c r="B129" s="58" t="s">
        <v>3336</v>
      </c>
      <c r="C129" s="58" t="s">
        <v>1134</v>
      </c>
      <c r="D129" s="58" t="s">
        <v>1135</v>
      </c>
      <c r="AJ129" s="58">
        <v>63.944287901146502</v>
      </c>
      <c r="AK129" s="58">
        <v>63.7732506859155</v>
      </c>
      <c r="AL129" s="58">
        <v>63.661296090241997</v>
      </c>
      <c r="AM129" s="58">
        <v>63.501823015088299</v>
      </c>
      <c r="AN129" s="58">
        <v>63.122841548803997</v>
      </c>
      <c r="AO129" s="58">
        <v>62.622036450956003</v>
      </c>
      <c r="AP129" s="58">
        <v>62.332106096611298</v>
      </c>
      <c r="AQ129" s="58">
        <v>62.1046021739796</v>
      </c>
      <c r="AR129" s="58">
        <v>61.848168384625502</v>
      </c>
      <c r="AS129" s="58">
        <v>61.716753863070103</v>
      </c>
      <c r="AT129" s="58">
        <v>61.154748181029902</v>
      </c>
      <c r="AU129" s="58">
        <v>60.482552148414399</v>
      </c>
      <c r="AV129" s="58">
        <v>59.735522720850703</v>
      </c>
      <c r="AW129" s="58">
        <v>59.041956240450297</v>
      </c>
      <c r="AX129" s="58">
        <v>58.395780007638301</v>
      </c>
      <c r="AY129" s="58">
        <v>57.502499718432702</v>
      </c>
      <c r="AZ129" s="58">
        <v>56.965574443285703</v>
      </c>
      <c r="BA129" s="58">
        <v>56.5375566015706</v>
      </c>
      <c r="BB129" s="58">
        <v>55.777677607550103</v>
      </c>
      <c r="BC129" s="58">
        <v>55.1028203380449</v>
      </c>
      <c r="BD129" s="58">
        <v>54.465760511343603</v>
      </c>
      <c r="BE129" s="58">
        <v>53.706080779066099</v>
      </c>
      <c r="BF129" s="58">
        <v>53.139239215156799</v>
      </c>
      <c r="BG129" s="58">
        <v>52.414356798710102</v>
      </c>
      <c r="BH129" s="58">
        <v>51.587964363905201</v>
      </c>
      <c r="BI129" s="58">
        <v>51.281218590264203</v>
      </c>
      <c r="BJ129" s="58">
        <v>50.387705622699102</v>
      </c>
      <c r="BK129" s="58">
        <v>49.482864981912499</v>
      </c>
      <c r="BL129" s="58">
        <v>48.937804249429099</v>
      </c>
    </row>
    <row r="130" spans="1:65" x14ac:dyDescent="0.25">
      <c r="A130" s="58" t="s">
        <v>3335</v>
      </c>
      <c r="B130" s="58" t="s">
        <v>3336</v>
      </c>
      <c r="C130" s="58" t="s">
        <v>2242</v>
      </c>
      <c r="D130" s="58" t="s">
        <v>2243</v>
      </c>
    </row>
    <row r="131" spans="1:65" x14ac:dyDescent="0.25">
      <c r="A131" s="58" t="s">
        <v>3335</v>
      </c>
      <c r="B131" s="58" t="s">
        <v>3336</v>
      </c>
      <c r="C131" s="58" t="s">
        <v>2892</v>
      </c>
      <c r="D131" s="58" t="s">
        <v>2893</v>
      </c>
      <c r="AJ131" s="58">
        <v>78.645750902075306</v>
      </c>
      <c r="AK131" s="58">
        <v>78.654247112838405</v>
      </c>
      <c r="AL131" s="58">
        <v>78.783239215668104</v>
      </c>
      <c r="AM131" s="58">
        <v>78.900225187719798</v>
      </c>
      <c r="AN131" s="58">
        <v>78.901060162112202</v>
      </c>
      <c r="AO131" s="58">
        <v>78.763211318416893</v>
      </c>
      <c r="AP131" s="58">
        <v>78.496126537506598</v>
      </c>
      <c r="AQ131" s="58">
        <v>78.675921317503693</v>
      </c>
      <c r="AR131" s="58">
        <v>78.559588291391606</v>
      </c>
      <c r="AS131" s="58">
        <v>78.303550158905395</v>
      </c>
      <c r="AT131" s="58">
        <v>78.175402266178807</v>
      </c>
      <c r="AU131" s="58">
        <v>77.592678805227095</v>
      </c>
      <c r="AV131" s="58">
        <v>77.369591407811399</v>
      </c>
      <c r="AW131" s="58">
        <v>77.184678017521804</v>
      </c>
      <c r="AX131" s="58">
        <v>76.837523444129005</v>
      </c>
      <c r="AY131" s="58">
        <v>76.347590184553397</v>
      </c>
      <c r="AZ131" s="58">
        <v>75.935542381887402</v>
      </c>
      <c r="BA131" s="58">
        <v>75.562586999353499</v>
      </c>
      <c r="BB131" s="58">
        <v>75.248751786342297</v>
      </c>
      <c r="BC131" s="58">
        <v>74.544591955971001</v>
      </c>
      <c r="BD131" s="58">
        <v>73.810793872583503</v>
      </c>
      <c r="BE131" s="58">
        <v>73.193661356009002</v>
      </c>
      <c r="BF131" s="58">
        <v>72.716966597378402</v>
      </c>
      <c r="BG131" s="58">
        <v>72.231604306348203</v>
      </c>
      <c r="BH131" s="58">
        <v>72.028380995270894</v>
      </c>
      <c r="BI131" s="58">
        <v>71.843736360064199</v>
      </c>
      <c r="BJ131" s="58">
        <v>71.176851054561197</v>
      </c>
      <c r="BK131" s="58">
        <v>70.597384395592798</v>
      </c>
      <c r="BL131" s="58">
        <v>70.156132907834007</v>
      </c>
    </row>
    <row r="132" spans="1:65" x14ac:dyDescent="0.25">
      <c r="A132" s="58" t="s">
        <v>3335</v>
      </c>
      <c r="B132" s="58" t="s">
        <v>3336</v>
      </c>
      <c r="C132" s="58" t="s">
        <v>3078</v>
      </c>
      <c r="D132" s="58" t="s">
        <v>3079</v>
      </c>
      <c r="AV132" s="58">
        <v>58.234693877551003</v>
      </c>
      <c r="AW132" s="58">
        <v>56.3363636363636</v>
      </c>
      <c r="AX132" s="58">
        <v>55.661538461538498</v>
      </c>
      <c r="AY132" s="58">
        <v>53.1666666666667</v>
      </c>
      <c r="AZ132" s="58">
        <v>48.515151515151501</v>
      </c>
      <c r="BA132" s="58">
        <v>46.265151515151501</v>
      </c>
      <c r="BB132" s="58">
        <v>43.664179104477597</v>
      </c>
      <c r="BC132" s="58">
        <v>40.335820895522403</v>
      </c>
      <c r="BD132" s="58">
        <v>33.320895522388099</v>
      </c>
      <c r="BE132" s="58">
        <v>32.840579710144901</v>
      </c>
      <c r="BF132" s="58">
        <v>28.827777777777801</v>
      </c>
      <c r="BG132" s="58">
        <v>25.504166666666698</v>
      </c>
      <c r="BH132" s="58">
        <v>25.860273972602698</v>
      </c>
      <c r="BI132" s="58">
        <v>24.868493150684898</v>
      </c>
      <c r="BJ132" s="58">
        <v>23.909589041095899</v>
      </c>
      <c r="BK132" s="58">
        <v>23.375342465753398</v>
      </c>
      <c r="BL132" s="58">
        <v>22.5301369863014</v>
      </c>
    </row>
    <row r="133" spans="1:65" x14ac:dyDescent="0.25">
      <c r="A133" s="58" t="s">
        <v>3335</v>
      </c>
      <c r="B133" s="58" t="s">
        <v>3336</v>
      </c>
      <c r="C133" s="58" t="s">
        <v>3110</v>
      </c>
      <c r="D133" s="58" t="s">
        <v>3111</v>
      </c>
      <c r="E133" s="58">
        <v>1799074</v>
      </c>
      <c r="F133" s="58">
        <v>1883033</v>
      </c>
      <c r="G133" s="58">
        <v>2009944</v>
      </c>
      <c r="H133" s="58">
        <v>2079030</v>
      </c>
      <c r="I133" s="58">
        <v>2260975</v>
      </c>
      <c r="J133" s="58">
        <v>2416774</v>
      </c>
      <c r="K133" s="58">
        <v>2548740</v>
      </c>
      <c r="L133" s="58">
        <v>2682885</v>
      </c>
      <c r="M133" s="58">
        <v>2829474</v>
      </c>
      <c r="N133" s="58">
        <v>2980498</v>
      </c>
      <c r="O133" s="58">
        <v>3218321</v>
      </c>
      <c r="P133" s="58">
        <v>3492624</v>
      </c>
      <c r="Q133" s="58">
        <v>3713409</v>
      </c>
      <c r="R133" s="58">
        <v>3878612</v>
      </c>
      <c r="S133" s="58">
        <v>3854397</v>
      </c>
      <c r="T133" s="58">
        <v>3742896</v>
      </c>
      <c r="U133" s="58">
        <v>3821026</v>
      </c>
      <c r="V133" s="58">
        <v>4020858</v>
      </c>
      <c r="W133" s="58">
        <v>4010960</v>
      </c>
      <c r="X133" s="58">
        <v>3958557</v>
      </c>
      <c r="Y133" s="58">
        <v>3966970</v>
      </c>
      <c r="Z133" s="58">
        <v>4064956</v>
      </c>
      <c r="AA133" s="58">
        <v>4122122</v>
      </c>
      <c r="AB133" s="58">
        <v>4348763.24</v>
      </c>
      <c r="AC133" s="58">
        <v>4635588.1399999997</v>
      </c>
      <c r="AD133" s="58">
        <v>4845095.1100000003</v>
      </c>
      <c r="AE133" s="58">
        <v>5077587.72</v>
      </c>
      <c r="AF133" s="58">
        <v>5287691.28</v>
      </c>
      <c r="AG133" s="58">
        <v>5444671.2800000003</v>
      </c>
      <c r="AH133" s="58">
        <v>5538491.0199999996</v>
      </c>
      <c r="AI133" s="58">
        <v>5868700.3700000001</v>
      </c>
      <c r="AJ133" s="58">
        <v>5824861</v>
      </c>
      <c r="AK133" s="58">
        <v>6101459.1299999999</v>
      </c>
      <c r="AL133" s="58">
        <v>6184303.1100000003</v>
      </c>
      <c r="AM133" s="58">
        <v>6078181.6900000004</v>
      </c>
      <c r="AN133" s="58">
        <v>6526488.8099999996</v>
      </c>
      <c r="AO133" s="58">
        <v>6575132.0499999998</v>
      </c>
      <c r="AP133" s="58">
        <v>7158993.75</v>
      </c>
      <c r="AQ133" s="58">
        <v>7430185.1200000001</v>
      </c>
      <c r="AR133" s="58">
        <v>8128609.9400000004</v>
      </c>
      <c r="AS133" s="58">
        <v>8487055.6300000008</v>
      </c>
      <c r="AT133" s="58">
        <v>8927278.8000000007</v>
      </c>
      <c r="AU133" s="58">
        <v>9259350.7899999991</v>
      </c>
      <c r="AV133" s="58">
        <v>9896359.8300000001</v>
      </c>
      <c r="AW133" s="58">
        <v>10847394.68</v>
      </c>
      <c r="AX133" s="58">
        <v>11436170.439999999</v>
      </c>
      <c r="AY133" s="58">
        <v>11816508.890000001</v>
      </c>
      <c r="AZ133" s="58">
        <v>12040918.23</v>
      </c>
      <c r="BA133" s="58">
        <v>12230923.09</v>
      </c>
      <c r="BB133" s="58">
        <v>12954278.779999999</v>
      </c>
      <c r="BC133" s="58">
        <v>13354870.880000001</v>
      </c>
      <c r="BD133" s="58">
        <v>13908749.279999999</v>
      </c>
      <c r="BE133" s="58">
        <v>14466419.109999999</v>
      </c>
      <c r="BF133" s="58">
        <v>14990471.49</v>
      </c>
      <c r="BG133" s="58">
        <v>15517810.710000001</v>
      </c>
      <c r="BH133" s="58">
        <v>15704476.189999999</v>
      </c>
      <c r="BI133" s="58">
        <v>16521961.390000001</v>
      </c>
      <c r="BJ133" s="58">
        <v>17685822.199999999</v>
      </c>
      <c r="BK133" s="58">
        <v>17969139.699999999</v>
      </c>
      <c r="BL133" s="58">
        <v>18069142.57</v>
      </c>
      <c r="BM133" s="58">
        <v>18086187.940000001</v>
      </c>
    </row>
    <row r="134" spans="1:65" x14ac:dyDescent="0.25">
      <c r="A134" s="58" t="s">
        <v>3337</v>
      </c>
      <c r="B134" s="58" t="s">
        <v>3338</v>
      </c>
      <c r="C134" s="58" t="s">
        <v>536</v>
      </c>
      <c r="D134" s="58" t="s">
        <v>537</v>
      </c>
      <c r="F134" s="58">
        <v>12950899.4</v>
      </c>
      <c r="G134" s="58">
        <v>13032431.5</v>
      </c>
      <c r="H134" s="58">
        <v>13116000.699999999</v>
      </c>
      <c r="I134" s="58">
        <v>13194752.199999999</v>
      </c>
      <c r="J134" s="58">
        <v>13287875.4</v>
      </c>
      <c r="K134" s="58">
        <v>13369823.300000001</v>
      </c>
      <c r="L134" s="58">
        <v>13449128.800000001</v>
      </c>
      <c r="M134" s="58">
        <v>13532635</v>
      </c>
      <c r="N134" s="58">
        <v>13621391.4</v>
      </c>
      <c r="O134" s="58">
        <v>13714012.1</v>
      </c>
      <c r="P134" s="58">
        <v>13821959.800000001</v>
      </c>
      <c r="Q134" s="58">
        <v>13916972.300000001</v>
      </c>
      <c r="R134" s="58">
        <v>14024322.9</v>
      </c>
      <c r="S134" s="58">
        <v>14139345.699999999</v>
      </c>
      <c r="T134" s="58">
        <v>14230546.4</v>
      </c>
      <c r="U134" s="58">
        <v>14204700.533</v>
      </c>
      <c r="V134" s="58">
        <v>14329837.067</v>
      </c>
      <c r="W134" s="58">
        <v>14446705</v>
      </c>
      <c r="X134" s="58">
        <v>14532755.1</v>
      </c>
      <c r="Y134" s="58">
        <v>14636994.08</v>
      </c>
      <c r="Z134" s="58">
        <v>14714644.9</v>
      </c>
      <c r="AA134" s="58">
        <v>14835105.9</v>
      </c>
      <c r="AB134" s="58">
        <v>14966762.4</v>
      </c>
      <c r="AC134" s="58">
        <v>15102200.199999999</v>
      </c>
      <c r="AD134" s="58">
        <v>15243102.57</v>
      </c>
      <c r="AE134" s="58">
        <v>15293067</v>
      </c>
      <c r="AF134" s="58">
        <v>15342210.6</v>
      </c>
      <c r="AG134" s="58">
        <v>15389693</v>
      </c>
      <c r="AH134" s="58">
        <v>15441170.4</v>
      </c>
      <c r="AI134" s="58">
        <v>15483213.300000001</v>
      </c>
      <c r="AJ134" s="58">
        <v>15518103.810000001</v>
      </c>
      <c r="AK134" s="58">
        <v>15511318.960000001</v>
      </c>
      <c r="AL134" s="58">
        <v>15463401.289999999</v>
      </c>
      <c r="AM134" s="58">
        <v>15478663.619999999</v>
      </c>
      <c r="AN134" s="58">
        <v>15393080.949999999</v>
      </c>
      <c r="AO134" s="58">
        <v>15381002.279999999</v>
      </c>
      <c r="AP134" s="58">
        <v>15506127.109999999</v>
      </c>
      <c r="AQ134" s="58">
        <v>15503036.939999999</v>
      </c>
      <c r="AR134" s="58">
        <v>15508142.77</v>
      </c>
      <c r="AS134" s="58">
        <v>15512623.800000001</v>
      </c>
      <c r="AT134" s="58">
        <v>15468064.653999999</v>
      </c>
      <c r="AU134" s="58">
        <v>15457501.509</v>
      </c>
      <c r="AV134" s="58">
        <v>15302527.763</v>
      </c>
      <c r="AW134" s="58">
        <v>15290078.218</v>
      </c>
      <c r="AX134" s="58">
        <v>15292408.172</v>
      </c>
      <c r="AY134" s="58">
        <v>15296021.926999999</v>
      </c>
      <c r="AZ134" s="58">
        <v>15294640.081</v>
      </c>
      <c r="BA134" s="58">
        <v>15316915.036</v>
      </c>
      <c r="BB134" s="58">
        <v>15332958.652000001</v>
      </c>
      <c r="BC134" s="58">
        <v>15401807.6</v>
      </c>
      <c r="BD134" s="58">
        <v>15404785.199999999</v>
      </c>
      <c r="BE134" s="58">
        <v>15425057.472999999</v>
      </c>
      <c r="BF134" s="58">
        <v>15460828.199999999</v>
      </c>
      <c r="BG134" s="58">
        <v>15454064.6</v>
      </c>
      <c r="BH134" s="58">
        <v>15473706.199999999</v>
      </c>
      <c r="BI134" s="58">
        <v>15481565.4</v>
      </c>
      <c r="BJ134" s="58">
        <v>15537212.492000001</v>
      </c>
      <c r="BK134" s="58">
        <v>15529165.358999999</v>
      </c>
      <c r="BL134" s="58">
        <v>15507171.148</v>
      </c>
      <c r="BM134" s="58">
        <v>15492262.743000001</v>
      </c>
    </row>
    <row r="135" spans="1:65" x14ac:dyDescent="0.25">
      <c r="A135" s="58" t="s">
        <v>3337</v>
      </c>
      <c r="B135" s="58" t="s">
        <v>3338</v>
      </c>
      <c r="C135" s="58" t="s">
        <v>1134</v>
      </c>
      <c r="D135" s="58" t="s">
        <v>1135</v>
      </c>
      <c r="AJ135" s="58">
        <v>50.647120880960003</v>
      </c>
      <c r="AK135" s="58">
        <v>49.991921021029597</v>
      </c>
      <c r="AL135" s="58">
        <v>48.455402666324296</v>
      </c>
      <c r="AM135" s="58">
        <v>47.152676333261198</v>
      </c>
      <c r="AN135" s="58">
        <v>45.481152811198399</v>
      </c>
      <c r="AO135" s="58">
        <v>44.180194489523799</v>
      </c>
      <c r="AP135" s="58">
        <v>43.582836488638399</v>
      </c>
      <c r="AQ135" s="58">
        <v>43.538019905967701</v>
      </c>
      <c r="AR135" s="58">
        <v>43.8168689071492</v>
      </c>
      <c r="AS135" s="58">
        <v>43.631518840185599</v>
      </c>
      <c r="AT135" s="58">
        <v>43.2051392990045</v>
      </c>
      <c r="AU135" s="58">
        <v>42.854839752826599</v>
      </c>
      <c r="AV135" s="58">
        <v>41.980200876463996</v>
      </c>
      <c r="AW135" s="58">
        <v>40.211118759050201</v>
      </c>
      <c r="AX135" s="58">
        <v>38.502770081222899</v>
      </c>
      <c r="AY135" s="58">
        <v>36.698672745413703</v>
      </c>
      <c r="AZ135" s="58">
        <v>35.113636666127803</v>
      </c>
      <c r="BA135" s="58">
        <v>34.055145243412902</v>
      </c>
      <c r="BB135" s="58">
        <v>32.900461967216998</v>
      </c>
      <c r="BC135" s="58">
        <v>31.832885806732701</v>
      </c>
      <c r="BD135" s="58">
        <v>30.530447459864099</v>
      </c>
      <c r="BE135" s="58">
        <v>29.6271221457331</v>
      </c>
      <c r="BF135" s="58">
        <v>28.0195112675998</v>
      </c>
      <c r="BG135" s="58">
        <v>26.308600133701901</v>
      </c>
      <c r="BH135" s="58">
        <v>25.503689427612901</v>
      </c>
      <c r="BI135" s="58">
        <v>24.720360631286201</v>
      </c>
      <c r="BJ135" s="58">
        <v>24.028073019720999</v>
      </c>
      <c r="BK135" s="58">
        <v>23.2906547030334</v>
      </c>
      <c r="BL135" s="58">
        <v>22.593144998477701</v>
      </c>
    </row>
    <row r="136" spans="1:65" x14ac:dyDescent="0.25">
      <c r="A136" s="58" t="s">
        <v>3337</v>
      </c>
      <c r="B136" s="58" t="s">
        <v>3338</v>
      </c>
      <c r="C136" s="58" t="s">
        <v>2242</v>
      </c>
      <c r="D136" s="58" t="s">
        <v>2243</v>
      </c>
    </row>
    <row r="137" spans="1:65" x14ac:dyDescent="0.25">
      <c r="A137" s="58" t="s">
        <v>3337</v>
      </c>
      <c r="B137" s="58" t="s">
        <v>3338</v>
      </c>
      <c r="C137" s="58" t="s">
        <v>2892</v>
      </c>
      <c r="D137" s="58" t="s">
        <v>2893</v>
      </c>
      <c r="AJ137" s="58">
        <v>59.560676442502803</v>
      </c>
      <c r="AK137" s="58">
        <v>58.952256913983099</v>
      </c>
      <c r="AL137" s="58">
        <v>58.256056447779798</v>
      </c>
      <c r="AM137" s="58">
        <v>57.691222163371599</v>
      </c>
      <c r="AN137" s="58">
        <v>57.067093399287302</v>
      </c>
      <c r="AO137" s="58">
        <v>56.446858168864303</v>
      </c>
      <c r="AP137" s="58">
        <v>56.194845377454399</v>
      </c>
      <c r="AQ137" s="58">
        <v>55.952651754892401</v>
      </c>
      <c r="AR137" s="58">
        <v>56.071923898925398</v>
      </c>
      <c r="AS137" s="58">
        <v>55.489946727948499</v>
      </c>
      <c r="AT137" s="58">
        <v>54.749846723247899</v>
      </c>
      <c r="AU137" s="58">
        <v>54.058926676964099</v>
      </c>
      <c r="AV137" s="58">
        <v>53.282654454825099</v>
      </c>
      <c r="AW137" s="58">
        <v>52.213098662718799</v>
      </c>
      <c r="AX137" s="58">
        <v>51.234507311150999</v>
      </c>
      <c r="AY137" s="58">
        <v>50.052807155524498</v>
      </c>
      <c r="AZ137" s="58">
        <v>48.701703261869902</v>
      </c>
      <c r="BA137" s="58">
        <v>47.725946834965498</v>
      </c>
      <c r="BB137" s="58">
        <v>46.981941722618799</v>
      </c>
      <c r="BC137" s="58">
        <v>46.003200744160999</v>
      </c>
      <c r="BD137" s="58">
        <v>45.306389084098498</v>
      </c>
      <c r="BE137" s="58">
        <v>44.651667293900097</v>
      </c>
      <c r="BF137" s="58">
        <v>44.1494955164872</v>
      </c>
      <c r="BG137" s="58">
        <v>43.569598999871097</v>
      </c>
      <c r="BH137" s="58">
        <v>43.146489761485</v>
      </c>
      <c r="BI137" s="58">
        <v>42.795863195168501</v>
      </c>
      <c r="BJ137" s="58">
        <v>42.421156174726597</v>
      </c>
      <c r="BK137" s="58">
        <v>41.845660720680598</v>
      </c>
      <c r="BL137" s="58">
        <v>41.070970092884501</v>
      </c>
    </row>
    <row r="138" spans="1:65" x14ac:dyDescent="0.25">
      <c r="A138" s="58" t="s">
        <v>3337</v>
      </c>
      <c r="B138" s="58" t="s">
        <v>3338</v>
      </c>
      <c r="C138" s="58" t="s">
        <v>3078</v>
      </c>
      <c r="D138" s="58" t="s">
        <v>3079</v>
      </c>
      <c r="AV138" s="58">
        <v>42.803030303030297</v>
      </c>
      <c r="AW138" s="58">
        <v>38.9444444444444</v>
      </c>
      <c r="AX138" s="58">
        <v>34.752499999999998</v>
      </c>
      <c r="AY138" s="58">
        <v>33.202380952380899</v>
      </c>
      <c r="AZ138" s="58">
        <v>29.6295454545455</v>
      </c>
      <c r="BA138" s="58">
        <v>25.171111111111099</v>
      </c>
      <c r="BB138" s="58">
        <v>23.56</v>
      </c>
      <c r="BC138" s="58">
        <v>22.448888888888899</v>
      </c>
      <c r="BD138" s="58">
        <v>19.6466666666667</v>
      </c>
      <c r="BE138" s="58">
        <v>18.579999999999998</v>
      </c>
      <c r="BF138" s="58">
        <v>19.035416666666698</v>
      </c>
      <c r="BG138" s="58">
        <v>18.304166666666699</v>
      </c>
      <c r="BH138" s="58">
        <v>15.56875</v>
      </c>
      <c r="BI138" s="58">
        <v>15.7854166666667</v>
      </c>
      <c r="BJ138" s="58">
        <v>14.36875</v>
      </c>
      <c r="BK138" s="58">
        <v>12.320833333333301</v>
      </c>
      <c r="BL138" s="58">
        <v>11.268750000000001</v>
      </c>
    </row>
    <row r="139" spans="1:65" x14ac:dyDescent="0.25">
      <c r="A139" s="58" t="s">
        <v>3337</v>
      </c>
      <c r="B139" s="58" t="s">
        <v>3338</v>
      </c>
      <c r="C139" s="58" t="s">
        <v>3110</v>
      </c>
      <c r="D139" s="58" t="s">
        <v>3111</v>
      </c>
      <c r="E139" s="58">
        <v>6245756</v>
      </c>
      <c r="F139" s="58">
        <v>6646278</v>
      </c>
      <c r="G139" s="58">
        <v>7321000</v>
      </c>
      <c r="H139" s="58">
        <v>7696149</v>
      </c>
      <c r="I139" s="58">
        <v>8721370</v>
      </c>
      <c r="J139" s="58">
        <v>8900181</v>
      </c>
      <c r="K139" s="58">
        <v>10083857</v>
      </c>
      <c r="L139" s="58">
        <v>9732393</v>
      </c>
      <c r="M139" s="58">
        <v>10271318</v>
      </c>
      <c r="N139" s="58">
        <v>10427077</v>
      </c>
      <c r="O139" s="58">
        <v>10655912</v>
      </c>
      <c r="P139" s="58">
        <v>11794403</v>
      </c>
      <c r="Q139" s="58">
        <v>12099496</v>
      </c>
      <c r="R139" s="58">
        <v>12566642</v>
      </c>
      <c r="S139" s="58">
        <v>13286444</v>
      </c>
      <c r="T139" s="58">
        <v>13577936</v>
      </c>
      <c r="U139" s="58">
        <v>14368852</v>
      </c>
      <c r="V139" s="58">
        <v>16012209.5</v>
      </c>
      <c r="W139" s="58">
        <v>17210639.899999999</v>
      </c>
      <c r="X139" s="58">
        <v>17494287.800000001</v>
      </c>
      <c r="Y139" s="58">
        <v>17840248.100000001</v>
      </c>
      <c r="Z139" s="58">
        <v>18986847.289999999</v>
      </c>
      <c r="AA139" s="58">
        <v>19491674.039999999</v>
      </c>
      <c r="AB139" s="58">
        <v>20809379.719999999</v>
      </c>
      <c r="AC139" s="58">
        <v>23104693.73</v>
      </c>
      <c r="AD139" s="58">
        <v>24855783.66</v>
      </c>
      <c r="AE139" s="58">
        <v>27258787.609999999</v>
      </c>
      <c r="AF139" s="58">
        <v>28550186.539999999</v>
      </c>
      <c r="AG139" s="58">
        <v>39860950.039999999</v>
      </c>
      <c r="AH139" s="58">
        <v>42093457.799999997</v>
      </c>
      <c r="AI139" s="58">
        <v>40174476.57</v>
      </c>
      <c r="AJ139" s="58">
        <v>41824488.259999998</v>
      </c>
      <c r="AK139" s="58">
        <v>45138744.780000001</v>
      </c>
      <c r="AL139" s="58">
        <v>48360874.32</v>
      </c>
      <c r="AM139" s="58">
        <v>54264323.649999999</v>
      </c>
      <c r="AN139" s="58">
        <v>59980741.909999996</v>
      </c>
      <c r="AO139" s="58">
        <v>63510220.450000003</v>
      </c>
      <c r="AP139" s="58">
        <v>63156290.159999996</v>
      </c>
      <c r="AQ139" s="58">
        <v>62718991.659999996</v>
      </c>
      <c r="AR139" s="58">
        <v>67023379.020000003</v>
      </c>
      <c r="AS139" s="58">
        <v>68601400.010000005</v>
      </c>
      <c r="AT139" s="58">
        <v>69160505.810000002</v>
      </c>
      <c r="AU139" s="58">
        <v>71633434.609999999</v>
      </c>
      <c r="AV139" s="58">
        <v>73138446.879999995</v>
      </c>
      <c r="AW139" s="58">
        <v>77342071.340000004</v>
      </c>
      <c r="AX139" s="58">
        <v>78970467.189999998</v>
      </c>
      <c r="AY139" s="58">
        <v>81140992.620000005</v>
      </c>
      <c r="AZ139" s="58">
        <v>82666461.269999996</v>
      </c>
      <c r="BA139" s="58">
        <v>84055490.030000001</v>
      </c>
      <c r="BB139" s="58">
        <v>86786335.430000007</v>
      </c>
      <c r="BC139" s="58">
        <v>88132233.349999994</v>
      </c>
      <c r="BD139" s="58">
        <v>90540786.819999993</v>
      </c>
      <c r="BE139" s="58">
        <v>94468995.810000002</v>
      </c>
      <c r="BF139" s="58">
        <v>97151058</v>
      </c>
      <c r="BG139" s="58">
        <v>100518286.84</v>
      </c>
      <c r="BH139" s="58">
        <v>102414279.37</v>
      </c>
      <c r="BI139" s="58">
        <v>104939920.19</v>
      </c>
      <c r="BJ139" s="58">
        <v>107944590.27</v>
      </c>
      <c r="BK139" s="58">
        <v>110159360.83</v>
      </c>
      <c r="BL139" s="58">
        <v>112291167.7</v>
      </c>
      <c r="BM139" s="58">
        <v>113644457.58</v>
      </c>
    </row>
    <row r="140" spans="1:65" x14ac:dyDescent="0.25">
      <c r="A140" s="58" t="s">
        <v>3339</v>
      </c>
      <c r="B140" s="58" t="s">
        <v>3340</v>
      </c>
      <c r="C140" s="58" t="s">
        <v>536</v>
      </c>
      <c r="D140" s="58" t="s">
        <v>537</v>
      </c>
      <c r="F140" s="58">
        <v>5677657</v>
      </c>
      <c r="G140" s="58">
        <v>5715237</v>
      </c>
      <c r="H140" s="58">
        <v>5749037</v>
      </c>
      <c r="I140" s="58">
        <v>5789117</v>
      </c>
      <c r="J140" s="58">
        <v>5823527</v>
      </c>
      <c r="K140" s="58">
        <v>5855577</v>
      </c>
      <c r="L140" s="58">
        <v>5884567</v>
      </c>
      <c r="M140" s="58">
        <v>5922507</v>
      </c>
      <c r="N140" s="58">
        <v>5947957</v>
      </c>
      <c r="O140" s="58">
        <v>5992397</v>
      </c>
      <c r="P140" s="58">
        <v>6051567</v>
      </c>
      <c r="Q140" s="58">
        <v>6109547</v>
      </c>
      <c r="R140" s="58">
        <v>6158139.227</v>
      </c>
      <c r="S140" s="58">
        <v>6207270.4550000001</v>
      </c>
      <c r="T140" s="58">
        <v>6259383.682</v>
      </c>
      <c r="U140" s="58">
        <v>6326155.909</v>
      </c>
      <c r="V140" s="58">
        <v>6394368.1359999999</v>
      </c>
      <c r="W140" s="58">
        <v>6454730.3640000001</v>
      </c>
      <c r="X140" s="58">
        <v>6513704.591</v>
      </c>
      <c r="Y140" s="58">
        <v>6573761.898</v>
      </c>
      <c r="Z140" s="58">
        <v>6604593.0449999999</v>
      </c>
      <c r="AA140" s="58">
        <v>6630945.273</v>
      </c>
      <c r="AB140" s="58">
        <v>6682227.5</v>
      </c>
      <c r="AC140" s="58">
        <v>6718560.727</v>
      </c>
      <c r="AD140" s="58">
        <v>6747191.0250000004</v>
      </c>
      <c r="AE140" s="58">
        <v>6745692.182</v>
      </c>
      <c r="AF140" s="58">
        <v>6746801.0089999996</v>
      </c>
      <c r="AG140" s="58">
        <v>6744541.6359999999</v>
      </c>
      <c r="AH140" s="58">
        <v>6743162.2640000004</v>
      </c>
      <c r="AI140" s="58">
        <v>6759098.9910000004</v>
      </c>
      <c r="AJ140" s="58">
        <v>6758731.7280000001</v>
      </c>
      <c r="AK140" s="58">
        <v>6745268.1050000004</v>
      </c>
      <c r="AL140" s="58">
        <v>6738251.6629999997</v>
      </c>
      <c r="AM140" s="58">
        <v>6725992.2199999997</v>
      </c>
      <c r="AN140" s="58">
        <v>6716168.5499999998</v>
      </c>
      <c r="AO140" s="58">
        <v>6723566.6799999997</v>
      </c>
      <c r="AP140" s="58">
        <v>6732413.5099999998</v>
      </c>
      <c r="AQ140" s="58">
        <v>6745583.1399999997</v>
      </c>
      <c r="AR140" s="58">
        <v>6752069.5700000003</v>
      </c>
      <c r="AS140" s="58">
        <v>6745772.5999999996</v>
      </c>
      <c r="AT140" s="58">
        <v>6720520.1100000003</v>
      </c>
      <c r="AU140" s="58">
        <v>6727150.8200000003</v>
      </c>
      <c r="AV140" s="58">
        <v>6729735.4299999997</v>
      </c>
      <c r="AW140" s="58">
        <v>6743072.1399999997</v>
      </c>
      <c r="AX140" s="58">
        <v>6754603.25</v>
      </c>
      <c r="AY140" s="58">
        <v>6751138.7599999998</v>
      </c>
      <c r="AZ140" s="58">
        <v>6765855.2699999996</v>
      </c>
      <c r="BA140" s="58">
        <v>6713541.8799999999</v>
      </c>
      <c r="BB140" s="58">
        <v>6691049.9900000002</v>
      </c>
      <c r="BC140" s="58">
        <v>6704841.4000000004</v>
      </c>
      <c r="BD140" s="58">
        <v>6692577.7999999998</v>
      </c>
      <c r="BE140" s="58">
        <v>6696672.7000000002</v>
      </c>
      <c r="BF140" s="58">
        <v>6698544.0999999996</v>
      </c>
      <c r="BG140" s="58">
        <v>6649439.9000000004</v>
      </c>
      <c r="BH140" s="58">
        <v>6630961.2400000002</v>
      </c>
      <c r="BI140" s="58">
        <v>6595883.2000000002</v>
      </c>
      <c r="BJ140" s="58">
        <v>6608053.3799999999</v>
      </c>
      <c r="BK140" s="58">
        <v>6577863.7970000003</v>
      </c>
      <c r="BL140" s="58">
        <v>6572025.807</v>
      </c>
      <c r="BM140" s="58">
        <v>6569106.0319999997</v>
      </c>
    </row>
    <row r="141" spans="1:65" x14ac:dyDescent="0.25">
      <c r="A141" s="58" t="s">
        <v>3339</v>
      </c>
      <c r="B141" s="58" t="s">
        <v>3340</v>
      </c>
      <c r="C141" s="58" t="s">
        <v>1134</v>
      </c>
      <c r="D141" s="58" t="s">
        <v>1135</v>
      </c>
      <c r="AJ141" s="58">
        <v>21.152989709754699</v>
      </c>
      <c r="AK141" s="58">
        <v>21.0566568502393</v>
      </c>
      <c r="AL141" s="58">
        <v>20.788937032846299</v>
      </c>
      <c r="AM141" s="58">
        <v>20.579697672723199</v>
      </c>
      <c r="AN141" s="58">
        <v>20.420755572646101</v>
      </c>
      <c r="AO141" s="58">
        <v>19.9527918190159</v>
      </c>
      <c r="AP141" s="58">
        <v>19.531880977893799</v>
      </c>
      <c r="AQ141" s="58">
        <v>19.078710072116198</v>
      </c>
      <c r="AR141" s="58">
        <v>19.158289635335901</v>
      </c>
      <c r="AS141" s="58">
        <v>18.8628257557259</v>
      </c>
      <c r="AT141" s="58">
        <v>18.886221467610699</v>
      </c>
      <c r="AU141" s="58">
        <v>18.7928303987931</v>
      </c>
      <c r="AV141" s="58">
        <v>18.559996843402899</v>
      </c>
      <c r="AW141" s="58">
        <v>18.427517883646999</v>
      </c>
      <c r="AX141" s="58">
        <v>18.044490193946402</v>
      </c>
      <c r="AY141" s="58">
        <v>17.267536572960701</v>
      </c>
      <c r="AZ141" s="58">
        <v>16.361855026854499</v>
      </c>
      <c r="BA141" s="58">
        <v>15.8491521114583</v>
      </c>
      <c r="BB141" s="58">
        <v>15.7522053538748</v>
      </c>
      <c r="BC141" s="58">
        <v>15.4107277796109</v>
      </c>
      <c r="BD141" s="58">
        <v>15.032051874734</v>
      </c>
      <c r="BE141" s="58">
        <v>14.7025063237661</v>
      </c>
      <c r="BF141" s="58">
        <v>14.3718327876015</v>
      </c>
      <c r="BG141" s="58">
        <v>14.0771235276427</v>
      </c>
      <c r="BH141" s="58">
        <v>13.8754315238237</v>
      </c>
      <c r="BI141" s="58">
        <v>13.8746914571472</v>
      </c>
      <c r="BJ141" s="58">
        <v>13.867694510655999</v>
      </c>
      <c r="BK141" s="58">
        <v>13.805778521636</v>
      </c>
      <c r="BL141" s="58">
        <v>13.5339699979129</v>
      </c>
    </row>
    <row r="142" spans="1:65" x14ac:dyDescent="0.25">
      <c r="A142" s="58" t="s">
        <v>3339</v>
      </c>
      <c r="B142" s="58" t="s">
        <v>3340</v>
      </c>
      <c r="C142" s="58" t="s">
        <v>2242</v>
      </c>
      <c r="D142" s="58" t="s">
        <v>2243</v>
      </c>
    </row>
    <row r="143" spans="1:65" x14ac:dyDescent="0.25">
      <c r="A143" s="58" t="s">
        <v>3339</v>
      </c>
      <c r="B143" s="58" t="s">
        <v>3340</v>
      </c>
      <c r="C143" s="58" t="s">
        <v>2892</v>
      </c>
      <c r="D143" s="58" t="s">
        <v>2893</v>
      </c>
      <c r="AJ143" s="58">
        <v>41.184481285362502</v>
      </c>
      <c r="AK143" s="58">
        <v>41.3664710312746</v>
      </c>
      <c r="AL143" s="58">
        <v>41.499876563579697</v>
      </c>
      <c r="AM143" s="58">
        <v>40.968404782397897</v>
      </c>
      <c r="AN143" s="58">
        <v>40.734970447496202</v>
      </c>
      <c r="AO143" s="58">
        <v>40.102597420513099</v>
      </c>
      <c r="AP143" s="58">
        <v>40.312187930878501</v>
      </c>
      <c r="AQ143" s="58">
        <v>40.136282806839397</v>
      </c>
      <c r="AR143" s="58">
        <v>40.428392855146498</v>
      </c>
      <c r="AS143" s="58">
        <v>39.904750925484599</v>
      </c>
      <c r="AT143" s="58">
        <v>40.161777377576698</v>
      </c>
      <c r="AU143" s="58">
        <v>40.259505865493402</v>
      </c>
      <c r="AV143" s="58">
        <v>40.262235605578297</v>
      </c>
      <c r="AW143" s="58">
        <v>39.800816900056503</v>
      </c>
      <c r="AX143" s="58">
        <v>39.389512997093398</v>
      </c>
      <c r="AY143" s="58">
        <v>38.572676551975498</v>
      </c>
      <c r="AZ143" s="58">
        <v>37.692767088970299</v>
      </c>
      <c r="BA143" s="58">
        <v>37.1982804939895</v>
      </c>
      <c r="BB143" s="58">
        <v>37.4824482462544</v>
      </c>
      <c r="BC143" s="58">
        <v>37.125014404201501</v>
      </c>
      <c r="BD143" s="58">
        <v>36.9470850193605</v>
      </c>
      <c r="BE143" s="58">
        <v>36.258695812839001</v>
      </c>
      <c r="BF143" s="58">
        <v>36.167297935198299</v>
      </c>
      <c r="BG143" s="58">
        <v>35.880602102052201</v>
      </c>
      <c r="BH143" s="58">
        <v>36.333778317226702</v>
      </c>
      <c r="BI143" s="58">
        <v>36.8729033689659</v>
      </c>
      <c r="BJ143" s="58">
        <v>37.395336892488402</v>
      </c>
      <c r="BK143" s="58">
        <v>37.704360591728999</v>
      </c>
      <c r="BL143" s="58">
        <v>37.854188289007503</v>
      </c>
    </row>
    <row r="144" spans="1:65" x14ac:dyDescent="0.25">
      <c r="A144" s="58" t="s">
        <v>3339</v>
      </c>
      <c r="B144" s="58" t="s">
        <v>3340</v>
      </c>
      <c r="C144" s="58" t="s">
        <v>3078</v>
      </c>
      <c r="D144" s="58" t="s">
        <v>3079</v>
      </c>
      <c r="AV144" s="58">
        <v>74.315789473684205</v>
      </c>
      <c r="AW144" s="58">
        <v>67.5</v>
      </c>
      <c r="AX144" s="58">
        <v>74.7931034482759</v>
      </c>
      <c r="AY144" s="58">
        <v>70.655172413793096</v>
      </c>
      <c r="AZ144" s="58">
        <v>64.3</v>
      </c>
      <c r="BA144" s="58">
        <v>63.466666666666697</v>
      </c>
      <c r="BB144" s="58">
        <v>61.783333333333303</v>
      </c>
      <c r="BC144" s="58">
        <v>58.4</v>
      </c>
      <c r="BD144" s="58">
        <v>53.951612903225801</v>
      </c>
      <c r="BE144" s="58">
        <v>53.435483870967701</v>
      </c>
      <c r="BF144" s="58">
        <v>35.651515151515099</v>
      </c>
      <c r="BG144" s="58">
        <v>30.803030303030301</v>
      </c>
      <c r="BH144" s="58">
        <v>31.724242424242401</v>
      </c>
      <c r="BI144" s="58">
        <v>32.178787878787901</v>
      </c>
      <c r="BJ144" s="58">
        <v>31.936363636363598</v>
      </c>
      <c r="BK144" s="58">
        <v>28.7575757575758</v>
      </c>
      <c r="BL144" s="58">
        <v>28.090909090909101</v>
      </c>
    </row>
    <row r="145" spans="1:65" x14ac:dyDescent="0.25">
      <c r="A145" s="58" t="s">
        <v>3339</v>
      </c>
      <c r="B145" s="58" t="s">
        <v>3340</v>
      </c>
      <c r="C145" s="58" t="s">
        <v>3110</v>
      </c>
      <c r="D145" s="58" t="s">
        <v>3111</v>
      </c>
      <c r="E145" s="58">
        <v>4686130</v>
      </c>
      <c r="F145" s="58">
        <v>6561455</v>
      </c>
      <c r="G145" s="58">
        <v>8561248</v>
      </c>
      <c r="H145" s="58">
        <v>8647031</v>
      </c>
      <c r="I145" s="58">
        <v>11375810</v>
      </c>
      <c r="J145" s="58">
        <v>9385372</v>
      </c>
      <c r="K145" s="58">
        <v>11508047</v>
      </c>
      <c r="L145" s="58">
        <v>12664436</v>
      </c>
      <c r="M145" s="58">
        <v>13460885</v>
      </c>
      <c r="N145" s="58">
        <v>11809428</v>
      </c>
      <c r="O145" s="58">
        <v>15462681</v>
      </c>
      <c r="P145" s="58">
        <v>13917128</v>
      </c>
      <c r="Q145" s="58">
        <v>7551775</v>
      </c>
      <c r="R145" s="58">
        <v>5380019</v>
      </c>
      <c r="S145" s="58">
        <v>7549701</v>
      </c>
      <c r="T145" s="58">
        <v>6745434</v>
      </c>
      <c r="U145" s="58">
        <v>8337501</v>
      </c>
      <c r="V145" s="58">
        <v>6872579</v>
      </c>
      <c r="W145" s="58">
        <v>9054067</v>
      </c>
      <c r="X145" s="58">
        <v>10185397</v>
      </c>
      <c r="Y145" s="58">
        <v>9691736</v>
      </c>
      <c r="Z145" s="58">
        <v>10489164.789999999</v>
      </c>
      <c r="AA145" s="58">
        <v>11591857.039999999</v>
      </c>
      <c r="AB145" s="58">
        <v>9456001.0500000007</v>
      </c>
      <c r="AC145" s="58">
        <v>12358452.27</v>
      </c>
      <c r="AD145" s="58">
        <v>14195150.24</v>
      </c>
      <c r="AE145" s="58">
        <v>16221837.48</v>
      </c>
      <c r="AF145" s="58">
        <v>14395357.609999999</v>
      </c>
      <c r="AG145" s="58">
        <v>16911514.48</v>
      </c>
      <c r="AH145" s="58">
        <v>18400808.41</v>
      </c>
      <c r="AI145" s="58">
        <v>16644526.890000001</v>
      </c>
      <c r="AJ145" s="58">
        <v>17697284.030000001</v>
      </c>
      <c r="AK145" s="58">
        <v>18645303.890000001</v>
      </c>
      <c r="AL145" s="58">
        <v>20218554.32</v>
      </c>
      <c r="AM145" s="58">
        <v>25331118.690000001</v>
      </c>
      <c r="AN145" s="58">
        <v>23009978.059999999</v>
      </c>
      <c r="AO145" s="58">
        <v>23159538.41</v>
      </c>
      <c r="AP145" s="58">
        <v>20550992.449999999</v>
      </c>
      <c r="AQ145" s="58">
        <v>13986657.02</v>
      </c>
      <c r="AR145" s="58">
        <v>19933210.73</v>
      </c>
      <c r="AS145" s="58">
        <v>21788971</v>
      </c>
      <c r="AT145" s="58">
        <v>19072463</v>
      </c>
      <c r="AU145" s="58">
        <v>20118718.579999998</v>
      </c>
      <c r="AV145" s="58">
        <v>16796638.050000001</v>
      </c>
      <c r="AW145" s="58">
        <v>21941110.93</v>
      </c>
      <c r="AX145" s="58">
        <v>21271249.059999999</v>
      </c>
      <c r="AY145" s="58">
        <v>19504101.539999999</v>
      </c>
      <c r="AZ145" s="58">
        <v>19030907.530000001</v>
      </c>
      <c r="BA145" s="58">
        <v>19242384.440000001</v>
      </c>
      <c r="BB145" s="58">
        <v>18447791.789999999</v>
      </c>
      <c r="BC145" s="58">
        <v>14863550.59</v>
      </c>
      <c r="BD145" s="58">
        <v>19667336.030000001</v>
      </c>
      <c r="BE145" s="58">
        <v>15787653.34</v>
      </c>
      <c r="BF145" s="58">
        <v>16388070.199999999</v>
      </c>
      <c r="BG145" s="58">
        <v>14845294.99</v>
      </c>
      <c r="BH145" s="58">
        <v>15083666.17</v>
      </c>
      <c r="BI145" s="58">
        <v>13648446.23</v>
      </c>
      <c r="BJ145" s="58">
        <v>14967748.42</v>
      </c>
      <c r="BK145" s="58">
        <v>18321981.469999999</v>
      </c>
      <c r="BL145" s="58">
        <v>16406197.66</v>
      </c>
      <c r="BM145" s="58">
        <v>16808333.559999999</v>
      </c>
    </row>
    <row r="146" spans="1:65" x14ac:dyDescent="0.25">
      <c r="A146" s="58" t="s">
        <v>3341</v>
      </c>
      <c r="B146" s="58" t="s">
        <v>3342</v>
      </c>
      <c r="C146" s="58" t="s">
        <v>536</v>
      </c>
      <c r="D146" s="58" t="s">
        <v>537</v>
      </c>
      <c r="F146" s="58">
        <v>5163740</v>
      </c>
      <c r="G146" s="58">
        <v>5200030</v>
      </c>
      <c r="H146" s="58">
        <v>5232330</v>
      </c>
      <c r="I146" s="58">
        <v>5270690</v>
      </c>
      <c r="J146" s="58">
        <v>5303440</v>
      </c>
      <c r="K146" s="58">
        <v>5333840</v>
      </c>
      <c r="L146" s="58">
        <v>5360680</v>
      </c>
      <c r="M146" s="58">
        <v>5396620</v>
      </c>
      <c r="N146" s="58">
        <v>5420260</v>
      </c>
      <c r="O146" s="58">
        <v>5463080</v>
      </c>
      <c r="P146" s="58">
        <v>5519120</v>
      </c>
      <c r="Q146" s="58">
        <v>5574510</v>
      </c>
      <c r="R146" s="58">
        <v>5619922.227</v>
      </c>
      <c r="S146" s="58">
        <v>5664423.4550000001</v>
      </c>
      <c r="T146" s="58">
        <v>5713246.682</v>
      </c>
      <c r="U146" s="58">
        <v>5771988.909</v>
      </c>
      <c r="V146" s="58">
        <v>5839251.1359999999</v>
      </c>
      <c r="W146" s="58">
        <v>5900403.3640000001</v>
      </c>
      <c r="X146" s="58">
        <v>5959247.591</v>
      </c>
      <c r="Y146" s="58">
        <v>6019124.898</v>
      </c>
      <c r="Z146" s="58">
        <v>6050906.0449999999</v>
      </c>
      <c r="AA146" s="58">
        <v>6077638.273</v>
      </c>
      <c r="AB146" s="58">
        <v>6128400.5</v>
      </c>
      <c r="AC146" s="58">
        <v>6164203.727</v>
      </c>
      <c r="AD146" s="58">
        <v>6190674.0250000004</v>
      </c>
      <c r="AE146" s="58">
        <v>6187555.182</v>
      </c>
      <c r="AF146" s="58">
        <v>6190424.0089999996</v>
      </c>
      <c r="AG146" s="58">
        <v>6187694.6359999999</v>
      </c>
      <c r="AH146" s="58">
        <v>6188155.2640000004</v>
      </c>
      <c r="AI146" s="58">
        <v>6205221.9910000004</v>
      </c>
      <c r="AJ146" s="58">
        <v>6205954.7280000001</v>
      </c>
      <c r="AK146" s="58">
        <v>6197221.1050000004</v>
      </c>
      <c r="AL146" s="58">
        <v>6191974.6629999997</v>
      </c>
      <c r="AM146" s="58">
        <v>6180075.2199999997</v>
      </c>
      <c r="AN146" s="58">
        <v>6171401.5499999998</v>
      </c>
      <c r="AO146" s="58">
        <v>6179639.6799999997</v>
      </c>
      <c r="AP146" s="58">
        <v>6188656.5099999998</v>
      </c>
      <c r="AQ146" s="58">
        <v>6201891.1399999997</v>
      </c>
      <c r="AR146" s="58">
        <v>6210073.5700000003</v>
      </c>
      <c r="AS146" s="58">
        <v>6202608.5999999996</v>
      </c>
      <c r="AT146" s="58">
        <v>6176979.1100000003</v>
      </c>
      <c r="AU146" s="58">
        <v>6181014.8200000003</v>
      </c>
      <c r="AV146" s="58">
        <v>6185049.4299999997</v>
      </c>
      <c r="AW146" s="58">
        <v>6193918.8399999999</v>
      </c>
      <c r="AX146" s="58">
        <v>6206002.25</v>
      </c>
      <c r="AY146" s="58">
        <v>6205299.6600000001</v>
      </c>
      <c r="AZ146" s="58">
        <v>6222099.3700000001</v>
      </c>
      <c r="BA146" s="58">
        <v>6167624.8799999999</v>
      </c>
      <c r="BB146" s="58">
        <v>6144688.9900000002</v>
      </c>
      <c r="BC146" s="58">
        <v>6162324.5</v>
      </c>
      <c r="BD146" s="58">
        <v>6148705.7999999998</v>
      </c>
      <c r="BE146" s="58">
        <v>6156127.7000000002</v>
      </c>
      <c r="BF146" s="58">
        <v>6156793.0999999996</v>
      </c>
      <c r="BG146" s="58">
        <v>6106753.9000000004</v>
      </c>
      <c r="BH146" s="58">
        <v>6088268.2400000002</v>
      </c>
      <c r="BI146" s="58">
        <v>6055801.2000000002</v>
      </c>
      <c r="BJ146" s="58">
        <v>6068389.3799999999</v>
      </c>
      <c r="BK146" s="58">
        <v>6039296.7970000003</v>
      </c>
      <c r="BL146" s="58">
        <v>6034443.807</v>
      </c>
      <c r="BM146" s="58">
        <v>6031862.0319999997</v>
      </c>
    </row>
    <row r="147" spans="1:65" x14ac:dyDescent="0.25">
      <c r="A147" s="58" t="s">
        <v>3341</v>
      </c>
      <c r="B147" s="58" t="s">
        <v>3342</v>
      </c>
      <c r="C147" s="58" t="s">
        <v>1134</v>
      </c>
      <c r="D147" s="58" t="s">
        <v>1135</v>
      </c>
      <c r="AJ147" s="58">
        <v>21.853189154274499</v>
      </c>
      <c r="AK147" s="58">
        <v>21.846318351849401</v>
      </c>
      <c r="AL147" s="58">
        <v>21.639144528077299</v>
      </c>
      <c r="AM147" s="58">
        <v>21.291289804064402</v>
      </c>
      <c r="AN147" s="58">
        <v>21.160448780527499</v>
      </c>
      <c r="AO147" s="58">
        <v>20.658688929882199</v>
      </c>
      <c r="AP147" s="58">
        <v>20.3669585148632</v>
      </c>
      <c r="AQ147" s="58">
        <v>19.919771464679101</v>
      </c>
      <c r="AR147" s="58">
        <v>19.977827684044399</v>
      </c>
      <c r="AS147" s="58">
        <v>19.638569848896601</v>
      </c>
      <c r="AT147" s="58">
        <v>19.722531495799299</v>
      </c>
      <c r="AU147" s="58">
        <v>19.585616798995801</v>
      </c>
      <c r="AV147" s="58">
        <v>19.277515630728999</v>
      </c>
      <c r="AW147" s="58">
        <v>19.1767719766145</v>
      </c>
      <c r="AX147" s="58">
        <v>18.794616985227702</v>
      </c>
      <c r="AY147" s="58">
        <v>18.004345332657302</v>
      </c>
      <c r="AZ147" s="58">
        <v>17.065850995795</v>
      </c>
      <c r="BA147" s="58">
        <v>16.511251047664299</v>
      </c>
      <c r="BB147" s="58">
        <v>16.417791038174201</v>
      </c>
      <c r="BC147" s="58">
        <v>16.060279276162099</v>
      </c>
      <c r="BD147" s="58">
        <v>15.6902705789887</v>
      </c>
      <c r="BE147" s="58">
        <v>15.3555159387868</v>
      </c>
      <c r="BF147" s="58">
        <v>15.0179231555617</v>
      </c>
      <c r="BG147" s="58">
        <v>14.7007089481097</v>
      </c>
      <c r="BH147" s="58">
        <v>14.4831088537162</v>
      </c>
      <c r="BI147" s="58">
        <v>14.469148031127</v>
      </c>
      <c r="BJ147" s="58">
        <v>14.452937534034699</v>
      </c>
      <c r="BK147" s="58">
        <v>14.3615644337189</v>
      </c>
      <c r="BL147" s="58">
        <v>14.025030909292299</v>
      </c>
    </row>
    <row r="148" spans="1:65" x14ac:dyDescent="0.25">
      <c r="A148" s="58" t="s">
        <v>3341</v>
      </c>
      <c r="B148" s="58" t="s">
        <v>3342</v>
      </c>
      <c r="C148" s="58" t="s">
        <v>2242</v>
      </c>
      <c r="D148" s="58" t="s">
        <v>2243</v>
      </c>
    </row>
    <row r="149" spans="1:65" x14ac:dyDescent="0.25">
      <c r="A149" s="58" t="s">
        <v>3341</v>
      </c>
      <c r="B149" s="58" t="s">
        <v>3342</v>
      </c>
      <c r="C149" s="58" t="s">
        <v>2892</v>
      </c>
      <c r="D149" s="58" t="s">
        <v>2893</v>
      </c>
      <c r="AJ149" s="58">
        <v>42.0825137103541</v>
      </c>
      <c r="AK149" s="58">
        <v>42.3248766938679</v>
      </c>
      <c r="AL149" s="58">
        <v>42.479508803828601</v>
      </c>
      <c r="AM149" s="58">
        <v>41.871513346690499</v>
      </c>
      <c r="AN149" s="58">
        <v>41.6535788465984</v>
      </c>
      <c r="AO149" s="58">
        <v>40.9219598039858</v>
      </c>
      <c r="AP149" s="58">
        <v>41.284138609648998</v>
      </c>
      <c r="AQ149" s="58">
        <v>40.889808227625899</v>
      </c>
      <c r="AR149" s="58">
        <v>41.132727591391003</v>
      </c>
      <c r="AS149" s="58">
        <v>40.498391521435003</v>
      </c>
      <c r="AT149" s="58">
        <v>40.777134023549998</v>
      </c>
      <c r="AU149" s="58">
        <v>40.898006050118198</v>
      </c>
      <c r="AV149" s="58">
        <v>40.867183622748101</v>
      </c>
      <c r="AW149" s="58">
        <v>40.480517705748902</v>
      </c>
      <c r="AX149" s="58">
        <v>40.152699943446798</v>
      </c>
      <c r="AY149" s="58">
        <v>39.3425205955606</v>
      </c>
      <c r="AZ149" s="58">
        <v>38.496107565041001</v>
      </c>
      <c r="BA149" s="58">
        <v>37.940526041087601</v>
      </c>
      <c r="BB149" s="58">
        <v>38.183981087164398</v>
      </c>
      <c r="BC149" s="58">
        <v>37.743149726958102</v>
      </c>
      <c r="BD149" s="58">
        <v>37.606366474845103</v>
      </c>
      <c r="BE149" s="58">
        <v>36.933159522190699</v>
      </c>
      <c r="BF149" s="58">
        <v>36.812010454412601</v>
      </c>
      <c r="BG149" s="58">
        <v>36.4464188733808</v>
      </c>
      <c r="BH149" s="58">
        <v>36.8964802449945</v>
      </c>
      <c r="BI149" s="58">
        <v>37.375606969707803</v>
      </c>
      <c r="BJ149" s="58">
        <v>37.856084554004703</v>
      </c>
      <c r="BK149" s="58">
        <v>38.106811883619301</v>
      </c>
      <c r="BL149" s="58">
        <v>38.160622041021398</v>
      </c>
    </row>
    <row r="150" spans="1:65" x14ac:dyDescent="0.25">
      <c r="A150" s="58" t="s">
        <v>3341</v>
      </c>
      <c r="B150" s="58" t="s">
        <v>3342</v>
      </c>
      <c r="C150" s="58" t="s">
        <v>3078</v>
      </c>
      <c r="D150" s="58" t="s">
        <v>3079</v>
      </c>
      <c r="AV150" s="58">
        <v>82.642857142857096</v>
      </c>
      <c r="AW150" s="58">
        <v>73</v>
      </c>
      <c r="AX150" s="58">
        <v>85.476190476190496</v>
      </c>
      <c r="AY150" s="58">
        <v>81.714285714285694</v>
      </c>
      <c r="AZ150" s="58">
        <v>74.595238095238102</v>
      </c>
      <c r="BA150" s="58">
        <v>73.738095238095198</v>
      </c>
      <c r="BB150" s="58">
        <v>70.3333333333333</v>
      </c>
      <c r="BC150" s="58">
        <v>66.190476190476204</v>
      </c>
      <c r="BD150" s="58">
        <v>65.6666666666667</v>
      </c>
      <c r="BE150" s="58">
        <v>64.904761904761898</v>
      </c>
      <c r="BF150" s="58">
        <v>38.652173913043498</v>
      </c>
      <c r="BG150" s="58">
        <v>32.695652173912997</v>
      </c>
      <c r="BH150" s="58">
        <v>31.973913043478301</v>
      </c>
      <c r="BI150" s="58">
        <v>31.2130434782609</v>
      </c>
      <c r="BJ150" s="58">
        <v>30.865217391304299</v>
      </c>
      <c r="BK150" s="58">
        <v>26.369565217391301</v>
      </c>
      <c r="BL150" s="58">
        <v>26.065217391304301</v>
      </c>
    </row>
    <row r="151" spans="1:65" x14ac:dyDescent="0.25">
      <c r="A151" s="58" t="s">
        <v>3341</v>
      </c>
      <c r="B151" s="58" t="s">
        <v>3342</v>
      </c>
      <c r="C151" s="58" t="s">
        <v>3110</v>
      </c>
      <c r="D151" s="58" t="s">
        <v>3111</v>
      </c>
      <c r="E151" s="58">
        <v>4207719</v>
      </c>
      <c r="F151" s="58">
        <v>5988350</v>
      </c>
      <c r="G151" s="58">
        <v>7773264</v>
      </c>
      <c r="H151" s="58">
        <v>7727720</v>
      </c>
      <c r="I151" s="58">
        <v>10025729</v>
      </c>
      <c r="J151" s="58">
        <v>8454875</v>
      </c>
      <c r="K151" s="58">
        <v>9868787</v>
      </c>
      <c r="L151" s="58">
        <v>11356857</v>
      </c>
      <c r="M151" s="58">
        <v>11829984</v>
      </c>
      <c r="N151" s="58">
        <v>10484824</v>
      </c>
      <c r="O151" s="58">
        <v>14002093</v>
      </c>
      <c r="P151" s="58">
        <v>12135656</v>
      </c>
      <c r="Q151" s="58">
        <v>6457461</v>
      </c>
      <c r="R151" s="58">
        <v>4358353</v>
      </c>
      <c r="S151" s="58">
        <v>6093755</v>
      </c>
      <c r="T151" s="58">
        <v>5437852</v>
      </c>
      <c r="U151" s="58">
        <v>6481582</v>
      </c>
      <c r="V151" s="58">
        <v>5013240</v>
      </c>
      <c r="W151" s="58">
        <v>6614909</v>
      </c>
      <c r="X151" s="58">
        <v>6998460</v>
      </c>
      <c r="Y151" s="58">
        <v>6229708</v>
      </c>
      <c r="Z151" s="58">
        <v>6476413</v>
      </c>
      <c r="AA151" s="58">
        <v>7266852</v>
      </c>
      <c r="AB151" s="58">
        <v>4714855.9000000004</v>
      </c>
      <c r="AC151" s="58">
        <v>7120297.2000000002</v>
      </c>
      <c r="AD151" s="58">
        <v>8471388.4199999999</v>
      </c>
      <c r="AE151" s="58">
        <v>9916132.5800000001</v>
      </c>
      <c r="AF151" s="58">
        <v>8716690.5800000001</v>
      </c>
      <c r="AG151" s="58">
        <v>10821684.82</v>
      </c>
      <c r="AH151" s="58">
        <v>10952298.800000001</v>
      </c>
      <c r="AI151" s="58">
        <v>10527147.710000001</v>
      </c>
      <c r="AJ151" s="58">
        <v>10736580.49</v>
      </c>
      <c r="AK151" s="58">
        <v>11238408.35</v>
      </c>
      <c r="AL151" s="58">
        <v>13195745.380000001</v>
      </c>
      <c r="AM151" s="58">
        <v>16455368.67</v>
      </c>
      <c r="AN151" s="58">
        <v>14177502.58</v>
      </c>
      <c r="AO151" s="58">
        <v>15074118.26</v>
      </c>
      <c r="AP151" s="58">
        <v>13324488.859999999</v>
      </c>
      <c r="AQ151" s="58">
        <v>9211225.3300000001</v>
      </c>
      <c r="AR151" s="58">
        <v>13633020.630000001</v>
      </c>
      <c r="AS151" s="58">
        <v>16016767.4</v>
      </c>
      <c r="AT151" s="58">
        <v>13458402.5</v>
      </c>
      <c r="AU151" s="58">
        <v>14004146.880000001</v>
      </c>
      <c r="AV151" s="58">
        <v>11293934.050000001</v>
      </c>
      <c r="AW151" s="58">
        <v>14856181.43</v>
      </c>
      <c r="AX151" s="58">
        <v>14857607.51</v>
      </c>
      <c r="AY151" s="58">
        <v>13353210.539999999</v>
      </c>
      <c r="AZ151" s="58">
        <v>13315041.43</v>
      </c>
      <c r="BA151" s="58">
        <v>13703076.15</v>
      </c>
      <c r="BB151" s="58">
        <v>13022824.91</v>
      </c>
      <c r="BC151" s="58">
        <v>10519503.029999999</v>
      </c>
      <c r="BD151" s="58">
        <v>14615378.359999999</v>
      </c>
      <c r="BE151" s="58">
        <v>11085832.42</v>
      </c>
      <c r="BF151" s="58">
        <v>12449175.77</v>
      </c>
      <c r="BG151" s="58">
        <v>10396686.470000001</v>
      </c>
      <c r="BH151" s="58">
        <v>11238086.859999999</v>
      </c>
      <c r="BI151" s="58">
        <v>10085399.890000001</v>
      </c>
      <c r="BJ151" s="58">
        <v>10702186.66</v>
      </c>
      <c r="BK151" s="58">
        <v>13983146.24</v>
      </c>
      <c r="BL151" s="58">
        <v>11908497</v>
      </c>
      <c r="BM151" s="58">
        <v>12491986.18</v>
      </c>
    </row>
    <row r="152" spans="1:65" x14ac:dyDescent="0.25">
      <c r="A152" s="58" t="s">
        <v>3343</v>
      </c>
      <c r="B152" s="58" t="s">
        <v>3344</v>
      </c>
      <c r="C152" s="58" t="s">
        <v>536</v>
      </c>
      <c r="D152" s="58" t="s">
        <v>537</v>
      </c>
      <c r="F152" s="58">
        <v>5635470</v>
      </c>
      <c r="G152" s="58">
        <v>5670650</v>
      </c>
      <c r="H152" s="58">
        <v>5702060</v>
      </c>
      <c r="I152" s="58">
        <v>5735150</v>
      </c>
      <c r="J152" s="58">
        <v>5771390</v>
      </c>
      <c r="K152" s="58">
        <v>5804080</v>
      </c>
      <c r="L152" s="58">
        <v>5832100</v>
      </c>
      <c r="M152" s="58">
        <v>5869000</v>
      </c>
      <c r="N152" s="58">
        <v>5894310</v>
      </c>
      <c r="O152" s="58">
        <v>5936080</v>
      </c>
      <c r="P152" s="58">
        <v>5994960</v>
      </c>
      <c r="Q152" s="58">
        <v>6048010</v>
      </c>
      <c r="R152" s="58">
        <v>6094132.227</v>
      </c>
      <c r="S152" s="58">
        <v>6145443.4550000001</v>
      </c>
      <c r="T152" s="58">
        <v>6195776.682</v>
      </c>
      <c r="U152" s="58">
        <v>6260668.909</v>
      </c>
      <c r="V152" s="58">
        <v>6328491.1359999999</v>
      </c>
      <c r="W152" s="58">
        <v>6389713.3640000001</v>
      </c>
      <c r="X152" s="58">
        <v>6449637.591</v>
      </c>
      <c r="Y152" s="58">
        <v>6509044.898</v>
      </c>
      <c r="Z152" s="58">
        <v>6539946.0449999999</v>
      </c>
      <c r="AA152" s="58">
        <v>6564848.273</v>
      </c>
      <c r="AB152" s="58">
        <v>6615190.5</v>
      </c>
      <c r="AC152" s="58">
        <v>6651913.727</v>
      </c>
      <c r="AD152" s="58">
        <v>6679784.0250000004</v>
      </c>
      <c r="AE152" s="58">
        <v>6675975.182</v>
      </c>
      <c r="AF152" s="58">
        <v>6674344.0089999996</v>
      </c>
      <c r="AG152" s="58">
        <v>6671474.6359999999</v>
      </c>
      <c r="AH152" s="58">
        <v>6670375.2640000004</v>
      </c>
      <c r="AI152" s="58">
        <v>6686791.9910000004</v>
      </c>
      <c r="AJ152" s="58">
        <v>6686434.7280000001</v>
      </c>
      <c r="AK152" s="58">
        <v>6672871.1050000004</v>
      </c>
      <c r="AL152" s="58">
        <v>6667294.6629999997</v>
      </c>
      <c r="AM152" s="58">
        <v>6655505.2199999997</v>
      </c>
      <c r="AN152" s="58">
        <v>6645711.5499999998</v>
      </c>
      <c r="AO152" s="58">
        <v>6653799.6799999997</v>
      </c>
      <c r="AP152" s="58">
        <v>6662106.5099999998</v>
      </c>
      <c r="AQ152" s="58">
        <v>6675591.1399999997</v>
      </c>
      <c r="AR152" s="58">
        <v>6682373.5700000003</v>
      </c>
      <c r="AS152" s="58">
        <v>6677253.5999999996</v>
      </c>
      <c r="AT152" s="58">
        <v>6651106.1100000003</v>
      </c>
      <c r="AU152" s="58">
        <v>6657903.8200000003</v>
      </c>
      <c r="AV152" s="58">
        <v>6660712.4299999997</v>
      </c>
      <c r="AW152" s="58">
        <v>6675225.1399999997</v>
      </c>
      <c r="AX152" s="58">
        <v>6685732.25</v>
      </c>
      <c r="AY152" s="58">
        <v>6682423.7599999998</v>
      </c>
      <c r="AZ152" s="58">
        <v>6697308.2699999996</v>
      </c>
      <c r="BA152" s="58">
        <v>6645507.8799999999</v>
      </c>
      <c r="BB152" s="58">
        <v>6623511.9900000002</v>
      </c>
      <c r="BC152" s="58">
        <v>6637823.4000000004</v>
      </c>
      <c r="BD152" s="58">
        <v>6626097.7999999998</v>
      </c>
      <c r="BE152" s="58">
        <v>6630211.7000000002</v>
      </c>
      <c r="BF152" s="58">
        <v>6632767.0999999996</v>
      </c>
      <c r="BG152" s="58">
        <v>6584348.0999999996</v>
      </c>
      <c r="BH152" s="58">
        <v>6566311.2400000002</v>
      </c>
      <c r="BI152" s="58">
        <v>6531425.2000000002</v>
      </c>
      <c r="BJ152" s="58">
        <v>6542908.3799999999</v>
      </c>
      <c r="BK152" s="58">
        <v>6512774.7970000003</v>
      </c>
      <c r="BL152" s="58">
        <v>6505936.807</v>
      </c>
      <c r="BM152" s="58">
        <v>6503017.0319999997</v>
      </c>
    </row>
    <row r="153" spans="1:65" x14ac:dyDescent="0.25">
      <c r="A153" s="58" t="s">
        <v>3343</v>
      </c>
      <c r="B153" s="58" t="s">
        <v>3344</v>
      </c>
      <c r="C153" s="58" t="s">
        <v>1134</v>
      </c>
      <c r="D153" s="58" t="s">
        <v>1135</v>
      </c>
      <c r="AJ153" s="58">
        <v>21.194413072244298</v>
      </c>
      <c r="AK153" s="58">
        <v>21.085521508793502</v>
      </c>
      <c r="AL153" s="58">
        <v>20.802006746480899</v>
      </c>
      <c r="AM153" s="58">
        <v>20.597820180649101</v>
      </c>
      <c r="AN153" s="58">
        <v>20.448462028182998</v>
      </c>
      <c r="AO153" s="58">
        <v>19.9683412655734</v>
      </c>
      <c r="AP153" s="58">
        <v>19.536806084988399</v>
      </c>
      <c r="AQ153" s="58">
        <v>19.0490740812014</v>
      </c>
      <c r="AR153" s="58">
        <v>19.1135579166003</v>
      </c>
      <c r="AS153" s="58">
        <v>18.808763634988502</v>
      </c>
      <c r="AT153" s="58">
        <v>18.854889641580499</v>
      </c>
      <c r="AU153" s="58">
        <v>18.782929847417599</v>
      </c>
      <c r="AV153" s="58">
        <v>18.566094792054201</v>
      </c>
      <c r="AW153" s="58">
        <v>18.454707291787098</v>
      </c>
      <c r="AX153" s="58">
        <v>18.084851723701501</v>
      </c>
      <c r="AY153" s="58">
        <v>17.313964182846</v>
      </c>
      <c r="AZ153" s="58">
        <v>16.4070713667824</v>
      </c>
      <c r="BA153" s="58">
        <v>15.879621543404101</v>
      </c>
      <c r="BB153" s="58">
        <v>15.7711563652039</v>
      </c>
      <c r="BC153" s="58">
        <v>15.4231291264684</v>
      </c>
      <c r="BD153" s="58">
        <v>15.010814553589301</v>
      </c>
      <c r="BE153" s="58">
        <v>14.6824239994622</v>
      </c>
      <c r="BF153" s="58">
        <v>14.355526206439899</v>
      </c>
      <c r="BG153" s="58">
        <v>14.0471088110398</v>
      </c>
      <c r="BH153" s="58">
        <v>13.845847578299299</v>
      </c>
      <c r="BI153" s="58">
        <v>13.8510940356406</v>
      </c>
      <c r="BJ153" s="58">
        <v>13.8503987864095</v>
      </c>
      <c r="BK153" s="58">
        <v>13.7922162437522</v>
      </c>
      <c r="BL153" s="58">
        <v>13.520235218525199</v>
      </c>
    </row>
    <row r="154" spans="1:65" x14ac:dyDescent="0.25">
      <c r="A154" s="58" t="s">
        <v>3343</v>
      </c>
      <c r="B154" s="58" t="s">
        <v>3344</v>
      </c>
      <c r="C154" s="58" t="s">
        <v>2242</v>
      </c>
      <c r="D154" s="58" t="s">
        <v>2243</v>
      </c>
    </row>
    <row r="155" spans="1:65" x14ac:dyDescent="0.25">
      <c r="A155" s="58" t="s">
        <v>3343</v>
      </c>
      <c r="B155" s="58" t="s">
        <v>3344</v>
      </c>
      <c r="C155" s="58" t="s">
        <v>2892</v>
      </c>
      <c r="D155" s="58" t="s">
        <v>2893</v>
      </c>
      <c r="AJ155" s="58">
        <v>42.263032668289199</v>
      </c>
      <c r="AK155" s="58">
        <v>42.4128734855937</v>
      </c>
      <c r="AL155" s="58">
        <v>42.514025242568003</v>
      </c>
      <c r="AM155" s="58">
        <v>41.949634290514098</v>
      </c>
      <c r="AN155" s="58">
        <v>41.697417769278097</v>
      </c>
      <c r="AO155" s="58">
        <v>41.065658141277702</v>
      </c>
      <c r="AP155" s="58">
        <v>41.241044085977101</v>
      </c>
      <c r="AQ155" s="58">
        <v>41.031278143673397</v>
      </c>
      <c r="AR155" s="58">
        <v>41.295312630458596</v>
      </c>
      <c r="AS155" s="58">
        <v>40.741122526181499</v>
      </c>
      <c r="AT155" s="58">
        <v>40.972684041637201</v>
      </c>
      <c r="AU155" s="58">
        <v>41.060611686067197</v>
      </c>
      <c r="AV155" s="58">
        <v>41.0365407634661</v>
      </c>
      <c r="AW155" s="58">
        <v>40.540187920558303</v>
      </c>
      <c r="AX155" s="58">
        <v>40.107150044942401</v>
      </c>
      <c r="AY155" s="58">
        <v>39.279747670857901</v>
      </c>
      <c r="AZ155" s="58">
        <v>38.379764739869699</v>
      </c>
      <c r="BA155" s="58">
        <v>37.857039526428899</v>
      </c>
      <c r="BB155" s="58">
        <v>38.157727451843101</v>
      </c>
      <c r="BC155" s="58">
        <v>37.764221139292701</v>
      </c>
      <c r="BD155" s="58">
        <v>37.435757380682702</v>
      </c>
      <c r="BE155" s="58">
        <v>36.6825834588794</v>
      </c>
      <c r="BF155" s="58">
        <v>36.559858810317998</v>
      </c>
      <c r="BG155" s="58">
        <v>36.233015243269499</v>
      </c>
      <c r="BH155" s="58">
        <v>36.675450264550499</v>
      </c>
      <c r="BI155" s="58">
        <v>37.203178050110999</v>
      </c>
      <c r="BJ155" s="58">
        <v>37.713005547265503</v>
      </c>
      <c r="BK155" s="58">
        <v>38.011723551450501</v>
      </c>
      <c r="BL155" s="58">
        <v>38.151235750491303</v>
      </c>
    </row>
    <row r="156" spans="1:65" x14ac:dyDescent="0.25">
      <c r="A156" s="58" t="s">
        <v>3343</v>
      </c>
      <c r="B156" s="58" t="s">
        <v>3344</v>
      </c>
      <c r="C156" s="58" t="s">
        <v>3078</v>
      </c>
      <c r="D156" s="58" t="s">
        <v>3079</v>
      </c>
      <c r="AV156" s="58">
        <v>78.0555555555556</v>
      </c>
      <c r="AW156" s="58">
        <v>70.684210526315795</v>
      </c>
      <c r="AX156" s="58">
        <v>77.214285714285694</v>
      </c>
      <c r="AY156" s="58">
        <v>72.928571428571402</v>
      </c>
      <c r="AZ156" s="58">
        <v>67.553571428571402</v>
      </c>
      <c r="BA156" s="58">
        <v>66.660714285714306</v>
      </c>
      <c r="BB156" s="58">
        <v>64.857142857142904</v>
      </c>
      <c r="BC156" s="58">
        <v>61.482142857142897</v>
      </c>
      <c r="BD156" s="58">
        <v>58.035714285714299</v>
      </c>
      <c r="BE156" s="58">
        <v>57.464285714285701</v>
      </c>
      <c r="BF156" s="58">
        <v>37.633333333333297</v>
      </c>
      <c r="BG156" s="58">
        <v>32.266666666666701</v>
      </c>
      <c r="BH156" s="58">
        <v>33.113333333333301</v>
      </c>
      <c r="BI156" s="58">
        <v>33.963333333333303</v>
      </c>
      <c r="BJ156" s="58">
        <v>33.696666666666701</v>
      </c>
      <c r="BK156" s="58">
        <v>30.2</v>
      </c>
      <c r="BL156" s="58">
        <v>29.8</v>
      </c>
    </row>
    <row r="157" spans="1:65" x14ac:dyDescent="0.25">
      <c r="A157" s="58" t="s">
        <v>3343</v>
      </c>
      <c r="B157" s="58" t="s">
        <v>3344</v>
      </c>
      <c r="C157" s="58" t="s">
        <v>3110</v>
      </c>
      <c r="D157" s="58" t="s">
        <v>3111</v>
      </c>
      <c r="E157" s="58">
        <v>4643187</v>
      </c>
      <c r="F157" s="58">
        <v>6519712</v>
      </c>
      <c r="G157" s="58">
        <v>8514075</v>
      </c>
      <c r="H157" s="58">
        <v>8600946</v>
      </c>
      <c r="I157" s="58">
        <v>11329072</v>
      </c>
      <c r="J157" s="58">
        <v>9333269</v>
      </c>
      <c r="K157" s="58">
        <v>11450348</v>
      </c>
      <c r="L157" s="58">
        <v>12585538</v>
      </c>
      <c r="M157" s="58">
        <v>13383612</v>
      </c>
      <c r="N157" s="58">
        <v>11720086</v>
      </c>
      <c r="O157" s="58">
        <v>15347859</v>
      </c>
      <c r="P157" s="58">
        <v>13779423</v>
      </c>
      <c r="Q157" s="58">
        <v>7401649</v>
      </c>
      <c r="R157" s="58">
        <v>5217889</v>
      </c>
      <c r="S157" s="58">
        <v>7372626</v>
      </c>
      <c r="T157" s="58">
        <v>6585470</v>
      </c>
      <c r="U157" s="58">
        <v>8125102</v>
      </c>
      <c r="V157" s="58">
        <v>6672318</v>
      </c>
      <c r="W157" s="58">
        <v>8823697</v>
      </c>
      <c r="X157" s="58">
        <v>10011228</v>
      </c>
      <c r="Y157" s="58">
        <v>9485046</v>
      </c>
      <c r="Z157" s="58">
        <v>10303104</v>
      </c>
      <c r="AA157" s="58">
        <v>11377412</v>
      </c>
      <c r="AB157" s="58">
        <v>9233355.9000000004</v>
      </c>
      <c r="AC157" s="58">
        <v>12136102.9</v>
      </c>
      <c r="AD157" s="58">
        <v>13951840.52</v>
      </c>
      <c r="AE157" s="58">
        <v>15955218.279999999</v>
      </c>
      <c r="AF157" s="58">
        <v>14159003.98</v>
      </c>
      <c r="AG157" s="58">
        <v>16653324.720000001</v>
      </c>
      <c r="AH157" s="58">
        <v>18188112.899999999</v>
      </c>
      <c r="AI157" s="58">
        <v>16436253.91</v>
      </c>
      <c r="AJ157" s="58">
        <v>17503903.890000001</v>
      </c>
      <c r="AK157" s="58">
        <v>18509630.550000001</v>
      </c>
      <c r="AL157" s="58">
        <v>20094915.079999998</v>
      </c>
      <c r="AM157" s="58">
        <v>25210387.27</v>
      </c>
      <c r="AN157" s="58">
        <v>22879409.379999999</v>
      </c>
      <c r="AO157" s="58">
        <v>23010448.460000001</v>
      </c>
      <c r="AP157" s="58">
        <v>20410247.359999999</v>
      </c>
      <c r="AQ157" s="58">
        <v>13859140.23</v>
      </c>
      <c r="AR157" s="58">
        <v>19803735.530000001</v>
      </c>
      <c r="AS157" s="58">
        <v>21654976.399999999</v>
      </c>
      <c r="AT157" s="58">
        <v>18961640.5</v>
      </c>
      <c r="AU157" s="58">
        <v>20028857.879999999</v>
      </c>
      <c r="AV157" s="58">
        <v>16701304.050000001</v>
      </c>
      <c r="AW157" s="58">
        <v>21851172.93</v>
      </c>
      <c r="AX157" s="58">
        <v>21189368.059999999</v>
      </c>
      <c r="AY157" s="58">
        <v>19419245.539999999</v>
      </c>
      <c r="AZ157" s="58">
        <v>18939099.23</v>
      </c>
      <c r="BA157" s="58">
        <v>19146406.440000001</v>
      </c>
      <c r="BB157" s="58">
        <v>18354770.059999999</v>
      </c>
      <c r="BC157" s="58">
        <v>14780848.359999999</v>
      </c>
      <c r="BD157" s="58">
        <v>19571921.489999998</v>
      </c>
      <c r="BE157" s="58">
        <v>15689659.810000001</v>
      </c>
      <c r="BF157" s="58">
        <v>16288174.050000001</v>
      </c>
      <c r="BG157" s="58">
        <v>14739818.6</v>
      </c>
      <c r="BH157" s="58">
        <v>14975929.550000001</v>
      </c>
      <c r="BI157" s="58">
        <v>13539333.59</v>
      </c>
      <c r="BJ157" s="58">
        <v>14863888.960000001</v>
      </c>
      <c r="BK157" s="58">
        <v>18214254.309999999</v>
      </c>
      <c r="BL157" s="58">
        <v>16314714.609999999</v>
      </c>
      <c r="BM157" s="58">
        <v>16724936.09</v>
      </c>
    </row>
    <row r="158" spans="1:65" x14ac:dyDescent="0.25">
      <c r="A158" s="58" t="s">
        <v>3345</v>
      </c>
      <c r="B158" s="58" t="s">
        <v>3346</v>
      </c>
      <c r="C158" s="58" t="s">
        <v>536</v>
      </c>
      <c r="D158" s="58" t="s">
        <v>537</v>
      </c>
      <c r="F158" s="58">
        <v>7040088.9000000004</v>
      </c>
      <c r="G158" s="58">
        <v>7050598.9000000004</v>
      </c>
      <c r="H158" s="58">
        <v>7068508.9000000004</v>
      </c>
      <c r="I158" s="58">
        <v>7079878.9000000004</v>
      </c>
      <c r="J158" s="58">
        <v>7090608.9000000004</v>
      </c>
      <c r="K158" s="58">
        <v>7097798.9000000004</v>
      </c>
      <c r="L158" s="58">
        <v>7104718.9000000004</v>
      </c>
      <c r="M158" s="58">
        <v>7119068.9000000004</v>
      </c>
      <c r="N158" s="58">
        <v>7126138.9000000004</v>
      </c>
      <c r="O158" s="58">
        <v>7130508.9000000004</v>
      </c>
      <c r="P158" s="58">
        <v>7137798.9000000004</v>
      </c>
      <c r="Q158" s="58">
        <v>7149528.9000000004</v>
      </c>
      <c r="R158" s="58">
        <v>7147038.9000000004</v>
      </c>
      <c r="S158" s="58">
        <v>7143718.9000000004</v>
      </c>
      <c r="T158" s="58">
        <v>7152628.9000000004</v>
      </c>
      <c r="U158" s="58">
        <v>7161868.9000000004</v>
      </c>
      <c r="V158" s="58">
        <v>7162418.9000000004</v>
      </c>
      <c r="W158" s="58">
        <v>7176788.9000000004</v>
      </c>
      <c r="X158" s="58">
        <v>7176828.9000000004</v>
      </c>
      <c r="Y158" s="58">
        <v>7185468.9000000004</v>
      </c>
      <c r="Z158" s="58">
        <v>7194018.9000000004</v>
      </c>
      <c r="AA158" s="58">
        <v>7197744.9000000004</v>
      </c>
      <c r="AB158" s="58">
        <v>7209100.9000000004</v>
      </c>
      <c r="AC158" s="58">
        <v>7210226.9000000004</v>
      </c>
      <c r="AD158" s="58">
        <v>7247492.9000000004</v>
      </c>
      <c r="AE158" s="58">
        <v>7290688.9000000004</v>
      </c>
      <c r="AF158" s="58">
        <v>7314284.9000000004</v>
      </c>
      <c r="AG158" s="58">
        <v>7360480.9000000004</v>
      </c>
      <c r="AH158" s="58">
        <v>7388216.9000000004</v>
      </c>
      <c r="AI158" s="58">
        <v>7400142.7999999998</v>
      </c>
      <c r="AJ158" s="58">
        <v>7405110.9699999997</v>
      </c>
      <c r="AK158" s="58">
        <v>7426979.7400000002</v>
      </c>
      <c r="AL158" s="58">
        <v>7293818.5099999998</v>
      </c>
      <c r="AM158" s="58">
        <v>7334517.2800000003</v>
      </c>
      <c r="AN158" s="58">
        <v>7371460.5</v>
      </c>
      <c r="AO158" s="58">
        <v>7411643.7199999997</v>
      </c>
      <c r="AP158" s="58">
        <v>7449237.04</v>
      </c>
      <c r="AQ158" s="58">
        <v>7473670.2599999998</v>
      </c>
      <c r="AR158" s="58">
        <v>7516383.4800000004</v>
      </c>
      <c r="AS158" s="58">
        <v>7549499.7000000002</v>
      </c>
      <c r="AT158" s="58">
        <v>7600104.4199999999</v>
      </c>
      <c r="AU158" s="58">
        <v>7625845.54</v>
      </c>
      <c r="AV158" s="58">
        <v>7698020.96</v>
      </c>
      <c r="AW158" s="58">
        <v>7720290.8799999999</v>
      </c>
      <c r="AX158" s="58">
        <v>7806864.5</v>
      </c>
      <c r="AY158" s="58">
        <v>7841394.6200000001</v>
      </c>
      <c r="AZ158" s="58">
        <v>7880803.3399999999</v>
      </c>
      <c r="BA158" s="58">
        <v>7923406.0599999996</v>
      </c>
      <c r="BB158" s="58">
        <v>7972606.0800000001</v>
      </c>
      <c r="BC158" s="58">
        <v>8020222.9000000004</v>
      </c>
      <c r="BD158" s="58">
        <v>8052524.54</v>
      </c>
      <c r="BE158" s="58">
        <v>7682258.7450000001</v>
      </c>
      <c r="BF158" s="58">
        <v>7719553.0700000003</v>
      </c>
      <c r="BG158" s="58">
        <v>7741392.6349999998</v>
      </c>
      <c r="BH158" s="58">
        <v>7761355.2989999996</v>
      </c>
      <c r="BI158" s="58">
        <v>7788530.125</v>
      </c>
      <c r="BJ158" s="58">
        <v>7815918.0499999998</v>
      </c>
      <c r="BK158" s="58">
        <v>7836030.1200000001</v>
      </c>
      <c r="BL158" s="58">
        <v>7841275.6200000001</v>
      </c>
      <c r="BM158" s="58">
        <v>7853215.1200000001</v>
      </c>
    </row>
    <row r="159" spans="1:65" x14ac:dyDescent="0.25">
      <c r="A159" s="58" t="s">
        <v>3345</v>
      </c>
      <c r="B159" s="58" t="s">
        <v>3346</v>
      </c>
      <c r="C159" s="58" t="s">
        <v>1134</v>
      </c>
      <c r="D159" s="58" t="s">
        <v>1135</v>
      </c>
      <c r="AJ159" s="58">
        <v>72.363691479589903</v>
      </c>
      <c r="AK159" s="58">
        <v>72.138207947924599</v>
      </c>
      <c r="AL159" s="58">
        <v>71.912733994614399</v>
      </c>
      <c r="AM159" s="58">
        <v>71.666958532833107</v>
      </c>
      <c r="AN159" s="58">
        <v>71.059923510599106</v>
      </c>
      <c r="AO159" s="58">
        <v>70.411127513997002</v>
      </c>
      <c r="AP159" s="58">
        <v>70.0925897377046</v>
      </c>
      <c r="AQ159" s="58">
        <v>69.852115740622494</v>
      </c>
      <c r="AR159" s="58">
        <v>69.565976317623793</v>
      </c>
      <c r="AS159" s="58">
        <v>69.272293129041799</v>
      </c>
      <c r="AT159" s="58">
        <v>68.469358840454305</v>
      </c>
      <c r="AU159" s="58">
        <v>67.587781087194202</v>
      </c>
      <c r="AV159" s="58">
        <v>66.656317551824401</v>
      </c>
      <c r="AW159" s="58">
        <v>65.696045645978799</v>
      </c>
      <c r="AX159" s="58">
        <v>64.784960720647106</v>
      </c>
      <c r="AY159" s="58">
        <v>63.620845551137002</v>
      </c>
      <c r="AZ159" s="58">
        <v>63.126855373712303</v>
      </c>
      <c r="BA159" s="58">
        <v>62.641964295533697</v>
      </c>
      <c r="BB159" s="58">
        <v>62.125997840453799</v>
      </c>
      <c r="BC159" s="58">
        <v>61.521005618201798</v>
      </c>
      <c r="BD159" s="58">
        <v>60.8563854325824</v>
      </c>
      <c r="BE159" s="58">
        <v>59.994516690931199</v>
      </c>
      <c r="BF159" s="58">
        <v>59.417851516090899</v>
      </c>
      <c r="BG159" s="58">
        <v>58.6645248938854</v>
      </c>
      <c r="BH159" s="58">
        <v>57.952106766256001</v>
      </c>
      <c r="BI159" s="58">
        <v>57.379084054406903</v>
      </c>
      <c r="BJ159" s="58">
        <v>56.524501471554203</v>
      </c>
      <c r="BK159" s="58">
        <v>55.773879348326702</v>
      </c>
      <c r="BL159" s="58">
        <v>55.268745085246799</v>
      </c>
    </row>
    <row r="160" spans="1:65" x14ac:dyDescent="0.25">
      <c r="A160" s="58" t="s">
        <v>3345</v>
      </c>
      <c r="B160" s="58" t="s">
        <v>3346</v>
      </c>
      <c r="C160" s="58" t="s">
        <v>2242</v>
      </c>
      <c r="D160" s="58" t="s">
        <v>2243</v>
      </c>
    </row>
    <row r="161" spans="1:65" x14ac:dyDescent="0.25">
      <c r="A161" s="58" t="s">
        <v>3345</v>
      </c>
      <c r="B161" s="58" t="s">
        <v>3346</v>
      </c>
      <c r="C161" s="58" t="s">
        <v>2892</v>
      </c>
      <c r="D161" s="58" t="s">
        <v>2893</v>
      </c>
      <c r="AJ161" s="58">
        <v>82.534497723777903</v>
      </c>
      <c r="AK161" s="58">
        <v>82.540429505923996</v>
      </c>
      <c r="AL161" s="58">
        <v>82.528502926678797</v>
      </c>
      <c r="AM161" s="58">
        <v>82.556687417325406</v>
      </c>
      <c r="AN161" s="58">
        <v>82.465169156040602</v>
      </c>
      <c r="AO161" s="58">
        <v>82.235488991360796</v>
      </c>
      <c r="AP161" s="58">
        <v>82.207148793602798</v>
      </c>
      <c r="AQ161" s="58">
        <v>82.113997885378197</v>
      </c>
      <c r="AR161" s="58">
        <v>81.908529204054602</v>
      </c>
      <c r="AS161" s="58">
        <v>81.707648022627495</v>
      </c>
      <c r="AT161" s="58">
        <v>81.405448911438995</v>
      </c>
      <c r="AU161" s="58">
        <v>81.188643507600602</v>
      </c>
      <c r="AV161" s="58">
        <v>80.990622955191895</v>
      </c>
      <c r="AW161" s="58">
        <v>80.636337467343793</v>
      </c>
      <c r="AX161" s="58">
        <v>80.285196339030193</v>
      </c>
      <c r="AY161" s="58">
        <v>79.818219098228994</v>
      </c>
      <c r="AZ161" s="58">
        <v>79.373930427098799</v>
      </c>
      <c r="BA161" s="58">
        <v>78.976508504777499</v>
      </c>
      <c r="BB161" s="58">
        <v>78.798048770450094</v>
      </c>
      <c r="BC161" s="58">
        <v>78.197691164559799</v>
      </c>
      <c r="BD161" s="58">
        <v>77.676605024568502</v>
      </c>
      <c r="BE161" s="58">
        <v>77.097768862506499</v>
      </c>
      <c r="BF161" s="58">
        <v>76.742834066644505</v>
      </c>
      <c r="BG161" s="58">
        <v>76.329313187951698</v>
      </c>
      <c r="BH161" s="58">
        <v>76.021059547348202</v>
      </c>
      <c r="BI161" s="58">
        <v>75.767331770292898</v>
      </c>
      <c r="BJ161" s="58">
        <v>75.403797289079606</v>
      </c>
      <c r="BK161" s="58">
        <v>75.194242383043601</v>
      </c>
      <c r="BL161" s="58">
        <v>74.880294860447407</v>
      </c>
    </row>
    <row r="162" spans="1:65" x14ac:dyDescent="0.25">
      <c r="A162" s="58" t="s">
        <v>3345</v>
      </c>
      <c r="B162" s="58" t="s">
        <v>3346</v>
      </c>
      <c r="C162" s="58" t="s">
        <v>3078</v>
      </c>
      <c r="D162" s="58" t="s">
        <v>3079</v>
      </c>
      <c r="AV162" s="58">
        <v>67.983870967741893</v>
      </c>
      <c r="AW162" s="58">
        <v>66.5972222222222</v>
      </c>
      <c r="AX162" s="58">
        <v>67.625</v>
      </c>
      <c r="AY162" s="58">
        <v>63.829268292682897</v>
      </c>
      <c r="AZ162" s="58">
        <v>58.658536585365901</v>
      </c>
      <c r="BA162" s="58">
        <v>53</v>
      </c>
      <c r="BB162" s="58">
        <v>51.219512195122</v>
      </c>
      <c r="BC162" s="58">
        <v>46.512195121951201</v>
      </c>
      <c r="BD162" s="58">
        <v>36.146341463414601</v>
      </c>
      <c r="BE162" s="58">
        <v>35.174418604651201</v>
      </c>
      <c r="BF162" s="58">
        <v>31.074999999999999</v>
      </c>
      <c r="BG162" s="58">
        <v>27.613636363636399</v>
      </c>
      <c r="BH162" s="58">
        <v>28.033333333333299</v>
      </c>
      <c r="BI162" s="58">
        <v>27.522222222222201</v>
      </c>
      <c r="BJ162" s="58">
        <v>27.022222222222201</v>
      </c>
      <c r="BK162" s="58">
        <v>27.2</v>
      </c>
      <c r="BL162" s="58">
        <v>26.4</v>
      </c>
    </row>
    <row r="163" spans="1:65" x14ac:dyDescent="0.25">
      <c r="A163" s="58" t="s">
        <v>3345</v>
      </c>
      <c r="B163" s="58" t="s">
        <v>3346</v>
      </c>
      <c r="C163" s="58" t="s">
        <v>3110</v>
      </c>
      <c r="D163" s="58" t="s">
        <v>3111</v>
      </c>
      <c r="E163" s="58">
        <v>1715567</v>
      </c>
      <c r="F163" s="58">
        <v>1783267</v>
      </c>
      <c r="G163" s="58">
        <v>1906677</v>
      </c>
      <c r="H163" s="58">
        <v>1909157</v>
      </c>
      <c r="I163" s="58">
        <v>2139607</v>
      </c>
      <c r="J163" s="58">
        <v>2150687</v>
      </c>
      <c r="K163" s="58">
        <v>2279928</v>
      </c>
      <c r="L163" s="58">
        <v>2339540</v>
      </c>
      <c r="M163" s="58">
        <v>2501159</v>
      </c>
      <c r="N163" s="58">
        <v>2691485</v>
      </c>
      <c r="O163" s="58">
        <v>2783546</v>
      </c>
      <c r="P163" s="58">
        <v>2842279</v>
      </c>
      <c r="Q163" s="58">
        <v>3253195</v>
      </c>
      <c r="R163" s="58">
        <v>3256387</v>
      </c>
      <c r="S163" s="58">
        <v>3187783</v>
      </c>
      <c r="T163" s="58">
        <v>2856206</v>
      </c>
      <c r="U163" s="58">
        <v>2789825</v>
      </c>
      <c r="V163" s="58">
        <v>2950240</v>
      </c>
      <c r="W163" s="58">
        <v>2885672</v>
      </c>
      <c r="X163" s="58">
        <v>2822496</v>
      </c>
      <c r="Y163" s="58">
        <v>2844336</v>
      </c>
      <c r="Z163" s="58">
        <v>2936883</v>
      </c>
      <c r="AA163" s="58">
        <v>2945037</v>
      </c>
      <c r="AB163" s="58">
        <v>3096002.69</v>
      </c>
      <c r="AC163" s="58">
        <v>3246246.74</v>
      </c>
      <c r="AD163" s="58">
        <v>3295455</v>
      </c>
      <c r="AE163" s="58">
        <v>3491277.39</v>
      </c>
      <c r="AF163" s="58">
        <v>3639385.12</v>
      </c>
      <c r="AG163" s="58">
        <v>3757479.28</v>
      </c>
      <c r="AH163" s="58">
        <v>3851805.72</v>
      </c>
      <c r="AI163" s="58">
        <v>3998682.56</v>
      </c>
      <c r="AJ163" s="58">
        <v>3948379.52</v>
      </c>
      <c r="AK163" s="58">
        <v>4135607.03</v>
      </c>
      <c r="AL163" s="58">
        <v>4246636.3899999997</v>
      </c>
      <c r="AM163" s="58">
        <v>4189350.38</v>
      </c>
      <c r="AN163" s="58">
        <v>4521515.41</v>
      </c>
      <c r="AO163" s="58">
        <v>4478192.25</v>
      </c>
      <c r="AP163" s="58">
        <v>4945406.66</v>
      </c>
      <c r="AQ163" s="58">
        <v>5074832.38</v>
      </c>
      <c r="AR163" s="58">
        <v>5587867.1600000001</v>
      </c>
      <c r="AS163" s="58">
        <v>6030059.3399999999</v>
      </c>
      <c r="AT163" s="58">
        <v>6511617.5999999996</v>
      </c>
      <c r="AU163" s="58">
        <v>6825663.0499999998</v>
      </c>
      <c r="AV163" s="58">
        <v>7382120.4699999997</v>
      </c>
      <c r="AW163" s="58">
        <v>8078133.0499999998</v>
      </c>
      <c r="AX163" s="58">
        <v>8550745.5899999999</v>
      </c>
      <c r="AY163" s="58">
        <v>8779897.9600000009</v>
      </c>
      <c r="AZ163" s="58">
        <v>9278154.9800000004</v>
      </c>
      <c r="BA163" s="58">
        <v>9380725.7899999991</v>
      </c>
      <c r="BB163" s="58">
        <v>10117349.960000001</v>
      </c>
      <c r="BC163" s="58">
        <v>10421374.25</v>
      </c>
      <c r="BD163" s="58">
        <v>10875558.84</v>
      </c>
      <c r="BE163" s="58">
        <v>11346750.789999999</v>
      </c>
      <c r="BF163" s="58">
        <v>11770375.18</v>
      </c>
      <c r="BG163" s="58">
        <v>12088635.15</v>
      </c>
      <c r="BH163" s="58">
        <v>12354046.77</v>
      </c>
      <c r="BI163" s="58">
        <v>13132921.84</v>
      </c>
      <c r="BJ163" s="58">
        <v>14048725.34</v>
      </c>
      <c r="BK163" s="58">
        <v>14186988.52</v>
      </c>
      <c r="BL163" s="58">
        <v>14389399.34</v>
      </c>
      <c r="BM163" s="58">
        <v>14328410.539999999</v>
      </c>
    </row>
    <row r="164" spans="1:65" x14ac:dyDescent="0.25">
      <c r="A164" s="58" t="s">
        <v>3347</v>
      </c>
      <c r="B164" s="58" t="s">
        <v>3348</v>
      </c>
      <c r="C164" s="58" t="s">
        <v>536</v>
      </c>
      <c r="D164" s="58" t="s">
        <v>537</v>
      </c>
      <c r="F164" s="58">
        <v>31008445.399999999</v>
      </c>
      <c r="G164" s="58">
        <v>31103232.399999999</v>
      </c>
      <c r="H164" s="58">
        <v>31210170.699999999</v>
      </c>
      <c r="I164" s="58">
        <v>31305413.800000001</v>
      </c>
      <c r="J164" s="58">
        <v>31419417.600000001</v>
      </c>
      <c r="K164" s="58">
        <v>31500339.199999999</v>
      </c>
      <c r="L164" s="58">
        <v>31578758.399999999</v>
      </c>
      <c r="M164" s="58">
        <v>31677515.399999999</v>
      </c>
      <c r="N164" s="58">
        <v>31810892.600000001</v>
      </c>
      <c r="O164" s="58">
        <v>31888042.699999999</v>
      </c>
      <c r="P164" s="58">
        <v>32000696.300000001</v>
      </c>
      <c r="Q164" s="58">
        <v>32109803.199999999</v>
      </c>
      <c r="R164" s="58">
        <v>32292784.026999999</v>
      </c>
      <c r="S164" s="58">
        <v>32367781.055</v>
      </c>
      <c r="T164" s="58">
        <v>32464480.982000001</v>
      </c>
      <c r="U164" s="58">
        <v>32452211.342</v>
      </c>
      <c r="V164" s="58">
        <v>32555078.103</v>
      </c>
      <c r="W164" s="58">
        <v>32696306.263999999</v>
      </c>
      <c r="X164" s="58">
        <v>32808741.590999998</v>
      </c>
      <c r="Y164" s="58">
        <v>32942987.798</v>
      </c>
      <c r="Z164" s="58">
        <v>32966712.844999999</v>
      </c>
      <c r="AA164" s="58">
        <v>33132668.473000001</v>
      </c>
      <c r="AB164" s="58">
        <v>33289353.199999999</v>
      </c>
      <c r="AC164" s="58">
        <v>33512909.427000001</v>
      </c>
      <c r="AD164" s="58">
        <v>33768446.424999997</v>
      </c>
      <c r="AE164" s="58">
        <v>33935569.082000002</v>
      </c>
      <c r="AF164" s="58">
        <v>34087323.909000002</v>
      </c>
      <c r="AG164" s="58">
        <v>34204937.535999998</v>
      </c>
      <c r="AH164" s="58">
        <v>34328763.163999997</v>
      </c>
      <c r="AI164" s="58">
        <v>34425276.791000001</v>
      </c>
      <c r="AJ164" s="58">
        <v>34514511.318000004</v>
      </c>
      <c r="AK164" s="58">
        <v>34562526.884999998</v>
      </c>
      <c r="AL164" s="58">
        <v>34426679.283</v>
      </c>
      <c r="AM164" s="58">
        <v>34506352.380000003</v>
      </c>
      <c r="AN164" s="58">
        <v>34492182.200000003</v>
      </c>
      <c r="AO164" s="58">
        <v>34529131.020000003</v>
      </c>
      <c r="AP164" s="58">
        <v>34711971.240000002</v>
      </c>
      <c r="AQ164" s="58">
        <v>34749179.460000001</v>
      </c>
      <c r="AR164" s="58">
        <v>34826099.43</v>
      </c>
      <c r="AS164" s="58">
        <v>34864032</v>
      </c>
      <c r="AT164" s="58">
        <v>34903843.504000001</v>
      </c>
      <c r="AU164" s="58">
        <v>34937659.608999997</v>
      </c>
      <c r="AV164" s="58">
        <v>34879723.152999997</v>
      </c>
      <c r="AW164" s="58">
        <v>34942072.818000004</v>
      </c>
      <c r="AX164" s="58">
        <v>34861510.022</v>
      </c>
      <c r="AY164" s="58">
        <v>34887974.126999997</v>
      </c>
      <c r="AZ164" s="58">
        <v>34948715.331</v>
      </c>
      <c r="BA164" s="58">
        <v>34929172.435999997</v>
      </c>
      <c r="BB164" s="58">
        <v>34980103.302000001</v>
      </c>
      <c r="BC164" s="58">
        <v>35114591.700000003</v>
      </c>
      <c r="BD164" s="58">
        <v>35146124.899999999</v>
      </c>
      <c r="BE164" s="58">
        <v>34800299.197999999</v>
      </c>
      <c r="BF164" s="58">
        <v>34856908.700000003</v>
      </c>
      <c r="BG164" s="58">
        <v>34827489.774999999</v>
      </c>
      <c r="BH164" s="58">
        <v>34845341.310000002</v>
      </c>
      <c r="BI164" s="58">
        <v>34878274.899999999</v>
      </c>
      <c r="BJ164" s="58">
        <v>34941831.957999997</v>
      </c>
      <c r="BK164" s="58">
        <v>34925995.309</v>
      </c>
      <c r="BL164" s="58">
        <v>34895105.163999997</v>
      </c>
      <c r="BM164" s="58">
        <v>34913697.305</v>
      </c>
    </row>
    <row r="165" spans="1:65" x14ac:dyDescent="0.25">
      <c r="A165" s="58" t="s">
        <v>3347</v>
      </c>
      <c r="B165" s="58" t="s">
        <v>3348</v>
      </c>
      <c r="C165" s="58" t="s">
        <v>1134</v>
      </c>
      <c r="D165" s="58" t="s">
        <v>1135</v>
      </c>
      <c r="AJ165" s="58">
        <v>53.373434074672502</v>
      </c>
      <c r="AK165" s="58">
        <v>52.903183367617302</v>
      </c>
      <c r="AL165" s="58">
        <v>51.8997028257632</v>
      </c>
      <c r="AM165" s="58">
        <v>50.918181814368502</v>
      </c>
      <c r="AN165" s="58">
        <v>49.8207961058378</v>
      </c>
      <c r="AO165" s="58">
        <v>48.978481160713201</v>
      </c>
      <c r="AP165" s="58">
        <v>48.511583929154298</v>
      </c>
      <c r="AQ165" s="58">
        <v>48.451313016047898</v>
      </c>
      <c r="AR165" s="58">
        <v>48.453581421535901</v>
      </c>
      <c r="AS165" s="58">
        <v>48.2547111458722</v>
      </c>
      <c r="AT165" s="58">
        <v>47.825655722407497</v>
      </c>
      <c r="AU165" s="58">
        <v>47.525955113983201</v>
      </c>
      <c r="AV165" s="58">
        <v>46.888811368669899</v>
      </c>
      <c r="AW165" s="58">
        <v>45.593537738789102</v>
      </c>
      <c r="AX165" s="58">
        <v>44.527119959850097</v>
      </c>
      <c r="AY165" s="58">
        <v>43.191023121180301</v>
      </c>
      <c r="AZ165" s="58">
        <v>42.0760864228778</v>
      </c>
      <c r="BA165" s="58">
        <v>41.381987509796801</v>
      </c>
      <c r="BB165" s="58">
        <v>40.522749921056601</v>
      </c>
      <c r="BC165" s="58">
        <v>39.637532889889897</v>
      </c>
      <c r="BD165" s="58">
        <v>38.435073617307701</v>
      </c>
      <c r="BE165" s="58">
        <v>37.341240594625503</v>
      </c>
      <c r="BF165" s="58">
        <v>36.340501060837802</v>
      </c>
      <c r="BG165" s="58">
        <v>35.245582993439299</v>
      </c>
      <c r="BH165" s="58">
        <v>34.544864453886902</v>
      </c>
      <c r="BI165" s="58">
        <v>33.9615751473439</v>
      </c>
      <c r="BJ165" s="58">
        <v>33.341247385166803</v>
      </c>
      <c r="BK165" s="58">
        <v>32.635967325512397</v>
      </c>
      <c r="BL165" s="58">
        <v>32.071374653794699</v>
      </c>
    </row>
    <row r="166" spans="1:65" x14ac:dyDescent="0.25">
      <c r="A166" s="58" t="s">
        <v>3347</v>
      </c>
      <c r="B166" s="58" t="s">
        <v>3348</v>
      </c>
      <c r="C166" s="58" t="s">
        <v>2242</v>
      </c>
      <c r="D166" s="58" t="s">
        <v>2243</v>
      </c>
    </row>
    <row r="167" spans="1:65" x14ac:dyDescent="0.25">
      <c r="A167" s="58" t="s">
        <v>3347</v>
      </c>
      <c r="B167" s="58" t="s">
        <v>3348</v>
      </c>
      <c r="C167" s="58" t="s">
        <v>2892</v>
      </c>
      <c r="D167" s="58" t="s">
        <v>2893</v>
      </c>
      <c r="AJ167" s="58">
        <v>66.041573102296397</v>
      </c>
      <c r="AK167" s="58">
        <v>65.673242783814203</v>
      </c>
      <c r="AL167" s="58">
        <v>65.383503895953893</v>
      </c>
      <c r="AM167" s="58">
        <v>65.086344504401694</v>
      </c>
      <c r="AN167" s="58">
        <v>64.834689576249303</v>
      </c>
      <c r="AO167" s="58">
        <v>64.469740565572195</v>
      </c>
      <c r="AP167" s="58">
        <v>64.307609604076504</v>
      </c>
      <c r="AQ167" s="58">
        <v>64.391622225818693</v>
      </c>
      <c r="AR167" s="58">
        <v>64.4367005920693</v>
      </c>
      <c r="AS167" s="58">
        <v>64.115036943426702</v>
      </c>
      <c r="AT167" s="58">
        <v>63.739475202482502</v>
      </c>
      <c r="AU167" s="58">
        <v>63.449252281409301</v>
      </c>
      <c r="AV167" s="58">
        <v>63.130320880220403</v>
      </c>
      <c r="AW167" s="58">
        <v>62.492612534827799</v>
      </c>
      <c r="AX167" s="58">
        <v>61.8663905587036</v>
      </c>
      <c r="AY167" s="58">
        <v>61.086562131329202</v>
      </c>
      <c r="AZ167" s="58">
        <v>60.306533994097798</v>
      </c>
      <c r="BA167" s="58">
        <v>59.742746969517903</v>
      </c>
      <c r="BB167" s="58">
        <v>59.388941978175701</v>
      </c>
      <c r="BC167" s="58">
        <v>58.663631301206699</v>
      </c>
      <c r="BD167" s="58">
        <v>57.843265633008599</v>
      </c>
      <c r="BE167" s="58">
        <v>56.965022159892897</v>
      </c>
      <c r="BF167" s="58">
        <v>56.462454289291699</v>
      </c>
      <c r="BG167" s="58">
        <v>55.976353058543701</v>
      </c>
      <c r="BH167" s="58">
        <v>55.533882783993697</v>
      </c>
      <c r="BI167" s="58">
        <v>55.201698569064902</v>
      </c>
      <c r="BJ167" s="58">
        <v>54.874334134505098</v>
      </c>
      <c r="BK167" s="58">
        <v>54.421528633936099</v>
      </c>
      <c r="BL167" s="58">
        <v>53.991517801290499</v>
      </c>
    </row>
    <row r="168" spans="1:65" x14ac:dyDescent="0.25">
      <c r="A168" s="58" t="s">
        <v>3347</v>
      </c>
      <c r="B168" s="58" t="s">
        <v>3348</v>
      </c>
      <c r="C168" s="58" t="s">
        <v>3078</v>
      </c>
      <c r="D168" s="58" t="s">
        <v>3079</v>
      </c>
      <c r="AV168" s="58">
        <v>57.719780219780198</v>
      </c>
      <c r="AW168" s="58">
        <v>54.564999999999998</v>
      </c>
      <c r="AX168" s="58">
        <v>59.3217391304348</v>
      </c>
      <c r="AY168" s="58">
        <v>55.948717948717899</v>
      </c>
      <c r="AZ168" s="58">
        <v>51.371794871794897</v>
      </c>
      <c r="BA168" s="58">
        <v>47.8888888888889</v>
      </c>
      <c r="BB168" s="58">
        <v>44.911016949152497</v>
      </c>
      <c r="BC168" s="58">
        <v>42.7754237288136</v>
      </c>
      <c r="BD168" s="58">
        <v>38.131355932203398</v>
      </c>
      <c r="BE168" s="58">
        <v>37.264462809917397</v>
      </c>
      <c r="BF168" s="58">
        <v>30.771538461538501</v>
      </c>
      <c r="BG168" s="58">
        <v>27.746153846153799</v>
      </c>
      <c r="BH168" s="58">
        <v>27.2259541984733</v>
      </c>
      <c r="BI168" s="58">
        <v>26.3290076335878</v>
      </c>
      <c r="BJ168" s="58">
        <v>24.439694656488602</v>
      </c>
      <c r="BK168" s="58">
        <v>22.7480916030534</v>
      </c>
      <c r="BL168" s="58">
        <v>21.976335877862599</v>
      </c>
    </row>
    <row r="169" spans="1:65" x14ac:dyDescent="0.25">
      <c r="A169" s="58" t="s">
        <v>3347</v>
      </c>
      <c r="B169" s="58" t="s">
        <v>3348</v>
      </c>
      <c r="C169" s="58" t="s">
        <v>3110</v>
      </c>
      <c r="D169" s="58" t="s">
        <v>3111</v>
      </c>
      <c r="E169" s="58">
        <v>14379295.01</v>
      </c>
      <c r="F169" s="58">
        <v>16510051</v>
      </c>
      <c r="G169" s="58">
        <v>18825042</v>
      </c>
      <c r="H169" s="58">
        <v>19404912</v>
      </c>
      <c r="I169" s="58">
        <v>22922985</v>
      </c>
      <c r="J169" s="58">
        <v>21935824</v>
      </c>
      <c r="K169" s="58">
        <v>24203433.010000002</v>
      </c>
      <c r="L169" s="58">
        <v>26468862</v>
      </c>
      <c r="M169" s="58">
        <v>28179310</v>
      </c>
      <c r="N169" s="58">
        <v>27399177</v>
      </c>
      <c r="O169" s="58">
        <v>30714169</v>
      </c>
      <c r="P169" s="58">
        <v>29913003</v>
      </c>
      <c r="Q169" s="58">
        <v>25438878</v>
      </c>
      <c r="R169" s="58">
        <v>24194855</v>
      </c>
      <c r="S169" s="58">
        <v>26499423</v>
      </c>
      <c r="T169" s="58">
        <v>25820040</v>
      </c>
      <c r="U169" s="58">
        <v>27054753</v>
      </c>
      <c r="V169" s="58">
        <v>27312012.989999998</v>
      </c>
      <c r="W169" s="58">
        <v>29532493.91</v>
      </c>
      <c r="X169" s="58">
        <v>29576687.809999999</v>
      </c>
      <c r="Y169" s="58">
        <v>29250601.100000001</v>
      </c>
      <c r="Z169" s="58">
        <v>30351052.079999998</v>
      </c>
      <c r="AA169" s="58">
        <v>32181447.640000001</v>
      </c>
      <c r="AB169" s="58">
        <v>31275713.629999999</v>
      </c>
      <c r="AC169" s="58">
        <v>34978655.409999996</v>
      </c>
      <c r="AD169" s="58">
        <v>37895849.229999997</v>
      </c>
      <c r="AE169" s="58">
        <v>41879879.740000002</v>
      </c>
      <c r="AF169" s="58">
        <v>43975391.719999999</v>
      </c>
      <c r="AG169" s="58">
        <v>57742217.229999997</v>
      </c>
      <c r="AH169" s="58">
        <v>59514067.43</v>
      </c>
      <c r="AI169" s="58">
        <v>59296019.039999999</v>
      </c>
      <c r="AJ169" s="58">
        <v>61023211.829999998</v>
      </c>
      <c r="AK169" s="58">
        <v>65414744.340000004</v>
      </c>
      <c r="AL169" s="58">
        <v>71377666.480000004</v>
      </c>
      <c r="AM169" s="58">
        <v>79047218.989999995</v>
      </c>
      <c r="AN169" s="58">
        <v>83213932.370000005</v>
      </c>
      <c r="AO169" s="58">
        <v>88534822.980000004</v>
      </c>
      <c r="AP169" s="58">
        <v>88156573.760000005</v>
      </c>
      <c r="AQ169" s="58">
        <v>87202632.510000005</v>
      </c>
      <c r="AR169" s="58">
        <v>95378873.150000006</v>
      </c>
      <c r="AS169" s="58">
        <v>100347507.16</v>
      </c>
      <c r="AT169" s="58">
        <v>99784400.489999995</v>
      </c>
      <c r="AU169" s="58">
        <v>103084998.2</v>
      </c>
      <c r="AV169" s="58">
        <v>104193640.5</v>
      </c>
      <c r="AW169" s="58">
        <v>112225806.98999999</v>
      </c>
      <c r="AX169" s="58">
        <v>116382732.45</v>
      </c>
      <c r="AY169" s="58">
        <v>118740097.76000001</v>
      </c>
      <c r="AZ169" s="58">
        <v>122304072.91</v>
      </c>
      <c r="BA169" s="58">
        <v>126421965.34</v>
      </c>
      <c r="BB169" s="58">
        <v>130103045.41</v>
      </c>
      <c r="BC169" s="58">
        <v>133108088.61</v>
      </c>
      <c r="BD169" s="58">
        <v>140896939.44</v>
      </c>
      <c r="BE169" s="58">
        <v>145104190.21000001</v>
      </c>
      <c r="BF169" s="58">
        <v>153971075.96000001</v>
      </c>
      <c r="BG169" s="58">
        <v>157870738.47</v>
      </c>
      <c r="BH169" s="58">
        <v>163509980.27000001</v>
      </c>
      <c r="BI169" s="58">
        <v>167179457.27000001</v>
      </c>
      <c r="BJ169" s="58">
        <v>172514490.93000001</v>
      </c>
      <c r="BK169" s="58">
        <v>178938287.21000001</v>
      </c>
      <c r="BL169" s="58">
        <v>179702685.99000001</v>
      </c>
      <c r="BM169" s="58">
        <v>181390864.63999999</v>
      </c>
    </row>
    <row r="170" spans="1:65" x14ac:dyDescent="0.25">
      <c r="A170" s="58" t="s">
        <v>3349</v>
      </c>
      <c r="B170" s="58" t="s">
        <v>3350</v>
      </c>
      <c r="C170" s="58" t="s">
        <v>536</v>
      </c>
      <c r="D170" s="58" t="s">
        <v>537</v>
      </c>
      <c r="F170" s="58">
        <v>5656516.7000000002</v>
      </c>
      <c r="G170" s="58">
        <v>5666276.7000000002</v>
      </c>
      <c r="H170" s="58">
        <v>5673306.7000000002</v>
      </c>
      <c r="I170" s="58">
        <v>5680756.7000000002</v>
      </c>
      <c r="J170" s="58">
        <v>5683346.7000000002</v>
      </c>
      <c r="K170" s="58">
        <v>5681326.7000000002</v>
      </c>
      <c r="L170" s="58">
        <v>5685646.7000000002</v>
      </c>
      <c r="M170" s="58">
        <v>5696706.7000000002</v>
      </c>
      <c r="N170" s="58">
        <v>5706226.7000000002</v>
      </c>
      <c r="O170" s="58">
        <v>5699786.7000000002</v>
      </c>
      <c r="P170" s="58">
        <v>5706336.7000000002</v>
      </c>
      <c r="Q170" s="58">
        <v>5721596.7000000002</v>
      </c>
      <c r="R170" s="58">
        <v>5725506.7000000002</v>
      </c>
      <c r="S170" s="58">
        <v>5720756.7000000002</v>
      </c>
      <c r="T170" s="58">
        <v>5724416.7000000002</v>
      </c>
      <c r="U170" s="58">
        <v>5733586.7000000002</v>
      </c>
      <c r="V170" s="58">
        <v>5734586.7000000002</v>
      </c>
      <c r="W170" s="58">
        <v>5737436.7000000002</v>
      </c>
      <c r="X170" s="58">
        <v>5736206.7000000002</v>
      </c>
      <c r="Y170" s="58">
        <v>5745466.7000000002</v>
      </c>
      <c r="Z170" s="58">
        <v>5743456.7000000002</v>
      </c>
      <c r="AA170" s="58">
        <v>5746056.7000000002</v>
      </c>
      <c r="AB170" s="58">
        <v>5755816.7000000002</v>
      </c>
      <c r="AC170" s="58">
        <v>5755176.7000000002</v>
      </c>
      <c r="AD170" s="58">
        <v>5778916.7000000002</v>
      </c>
      <c r="AE170" s="58">
        <v>5817756.7000000002</v>
      </c>
      <c r="AF170" s="58">
        <v>5835526.7000000002</v>
      </c>
      <c r="AG170" s="58">
        <v>5872296.7000000002</v>
      </c>
      <c r="AH170" s="58">
        <v>5894476.7000000002</v>
      </c>
      <c r="AI170" s="58">
        <v>5913076.7000000002</v>
      </c>
      <c r="AJ170" s="58">
        <v>5913634.7000000002</v>
      </c>
      <c r="AK170" s="58">
        <v>5937667.2999999998</v>
      </c>
      <c r="AL170" s="58">
        <v>5798919.9000000004</v>
      </c>
      <c r="AM170" s="58">
        <v>5834672.5</v>
      </c>
      <c r="AN170" s="58">
        <v>5864209.5499999998</v>
      </c>
      <c r="AO170" s="58">
        <v>5894716.5999999996</v>
      </c>
      <c r="AP170" s="58">
        <v>5926583.6500000004</v>
      </c>
      <c r="AQ170" s="58">
        <v>5947440.7000000002</v>
      </c>
      <c r="AR170" s="58">
        <v>5977627.75</v>
      </c>
      <c r="AS170" s="58">
        <v>6004064.7999999998</v>
      </c>
      <c r="AT170" s="58">
        <v>6046596.9100000001</v>
      </c>
      <c r="AU170" s="58">
        <v>6065581.4199999999</v>
      </c>
      <c r="AV170" s="58">
        <v>6130610.2300000004</v>
      </c>
      <c r="AW170" s="58">
        <v>6140262.54</v>
      </c>
      <c r="AX170" s="58">
        <v>6210958.5499999998</v>
      </c>
      <c r="AY170" s="58">
        <v>6236238.0599999996</v>
      </c>
      <c r="AZ170" s="58">
        <v>6259076.1699999999</v>
      </c>
      <c r="BA170" s="58">
        <v>6278812.2800000003</v>
      </c>
      <c r="BB170" s="58">
        <v>6315441.3899999997</v>
      </c>
      <c r="BC170" s="58">
        <v>6352348.9000000004</v>
      </c>
      <c r="BD170" s="58">
        <v>6382739.9199999999</v>
      </c>
      <c r="BE170" s="58">
        <v>6007861.0650000004</v>
      </c>
      <c r="BF170" s="58">
        <v>6030611.21</v>
      </c>
      <c r="BG170" s="58">
        <v>6043625.1550000003</v>
      </c>
      <c r="BH170" s="58">
        <v>6052884.7999999998</v>
      </c>
      <c r="BI170" s="58">
        <v>6069857.2249999996</v>
      </c>
      <c r="BJ170" s="58">
        <v>6085790.4500000002</v>
      </c>
      <c r="BK170" s="58">
        <v>6097535.2199999997</v>
      </c>
      <c r="BL170" s="58">
        <v>6102230.7199999997</v>
      </c>
      <c r="BM170" s="58">
        <v>6106976.2199999997</v>
      </c>
    </row>
    <row r="171" spans="1:65" x14ac:dyDescent="0.25">
      <c r="A171" s="58" t="s">
        <v>3349</v>
      </c>
      <c r="B171" s="58" t="s">
        <v>3350</v>
      </c>
      <c r="C171" s="58" t="s">
        <v>1134</v>
      </c>
      <c r="D171" s="58" t="s">
        <v>1135</v>
      </c>
      <c r="AJ171" s="58">
        <v>70.374637728448903</v>
      </c>
      <c r="AK171" s="58">
        <v>70.486897274462294</v>
      </c>
      <c r="AL171" s="58">
        <v>70.5116815641302</v>
      </c>
      <c r="AM171" s="58">
        <v>70.472068897347498</v>
      </c>
      <c r="AN171" s="58">
        <v>70.306706262272598</v>
      </c>
      <c r="AO171" s="58">
        <v>70.101208079970505</v>
      </c>
      <c r="AP171" s="58">
        <v>70.001067291431099</v>
      </c>
      <c r="AQ171" s="58">
        <v>69.870698866173797</v>
      </c>
      <c r="AR171" s="58">
        <v>69.634739807200106</v>
      </c>
      <c r="AS171" s="58">
        <v>69.774219348138104</v>
      </c>
      <c r="AT171" s="58">
        <v>69.5714482471233</v>
      </c>
      <c r="AU171" s="58">
        <v>69.291003715074993</v>
      </c>
      <c r="AV171" s="58">
        <v>69.027759263268806</v>
      </c>
      <c r="AW171" s="58">
        <v>68.730732656032998</v>
      </c>
      <c r="AX171" s="58">
        <v>68.441373826697699</v>
      </c>
      <c r="AY171" s="58">
        <v>67.792757776843004</v>
      </c>
      <c r="AZ171" s="58">
        <v>67.117005598921295</v>
      </c>
      <c r="BA171" s="58">
        <v>66.395073074797907</v>
      </c>
      <c r="BB171" s="58">
        <v>65.582882372860297</v>
      </c>
      <c r="BC171" s="58">
        <v>64.711503721842107</v>
      </c>
      <c r="BD171" s="58">
        <v>63.901573957342997</v>
      </c>
      <c r="BE171" s="58">
        <v>63.029418871188199</v>
      </c>
      <c r="BF171" s="58">
        <v>62.626148822435603</v>
      </c>
      <c r="BG171" s="58">
        <v>61.935955036474702</v>
      </c>
      <c r="BH171" s="58">
        <v>61.319995823148702</v>
      </c>
      <c r="BI171" s="58">
        <v>60.922961727023299</v>
      </c>
      <c r="BJ171" s="58">
        <v>60.4332867297476</v>
      </c>
      <c r="BK171" s="58">
        <v>59.986730171555102</v>
      </c>
      <c r="BL171" s="58">
        <v>59.493753024143203</v>
      </c>
    </row>
    <row r="172" spans="1:65" x14ac:dyDescent="0.25">
      <c r="A172" s="58" t="s">
        <v>3349</v>
      </c>
      <c r="B172" s="58" t="s">
        <v>3350</v>
      </c>
      <c r="C172" s="58" t="s">
        <v>2242</v>
      </c>
      <c r="D172" s="58" t="s">
        <v>2243</v>
      </c>
    </row>
    <row r="173" spans="1:65" x14ac:dyDescent="0.25">
      <c r="A173" s="58" t="s">
        <v>3349</v>
      </c>
      <c r="B173" s="58" t="s">
        <v>3350</v>
      </c>
      <c r="C173" s="58" t="s">
        <v>2892</v>
      </c>
      <c r="D173" s="58" t="s">
        <v>2893</v>
      </c>
      <c r="AJ173" s="58">
        <v>85.282861292749004</v>
      </c>
      <c r="AK173" s="58">
        <v>85.397537435541295</v>
      </c>
      <c r="AL173" s="58">
        <v>85.443845680361406</v>
      </c>
      <c r="AM173" s="58">
        <v>85.533599107948703</v>
      </c>
      <c r="AN173" s="58">
        <v>85.532740043832604</v>
      </c>
      <c r="AO173" s="58">
        <v>85.312154153610507</v>
      </c>
      <c r="AP173" s="58">
        <v>85.401195803195705</v>
      </c>
      <c r="AQ173" s="58">
        <v>85.391858185146603</v>
      </c>
      <c r="AR173" s="58">
        <v>85.3826105272381</v>
      </c>
      <c r="AS173" s="58">
        <v>85.394033775020901</v>
      </c>
      <c r="AT173" s="58">
        <v>85.214954468059602</v>
      </c>
      <c r="AU173" s="58">
        <v>85.1009412800191</v>
      </c>
      <c r="AV173" s="58">
        <v>85.126387580105202</v>
      </c>
      <c r="AW173" s="58">
        <v>84.926415809752896</v>
      </c>
      <c r="AX173" s="58">
        <v>84.790401067495495</v>
      </c>
      <c r="AY173" s="58">
        <v>84.472392785250094</v>
      </c>
      <c r="AZ173" s="58">
        <v>84.198694122122802</v>
      </c>
      <c r="BA173" s="58">
        <v>83.645346431583107</v>
      </c>
      <c r="BB173" s="58">
        <v>83.436251857810007</v>
      </c>
      <c r="BC173" s="58">
        <v>82.936063181840595</v>
      </c>
      <c r="BD173" s="58">
        <v>82.435078693388107</v>
      </c>
      <c r="BE173" s="58">
        <v>81.928019952512003</v>
      </c>
      <c r="BF173" s="58">
        <v>81.756703962815493</v>
      </c>
      <c r="BG173" s="58">
        <v>81.434158727629296</v>
      </c>
      <c r="BH173" s="58">
        <v>81.236305769732795</v>
      </c>
      <c r="BI173" s="58">
        <v>80.935231401496395</v>
      </c>
      <c r="BJ173" s="58">
        <v>80.637403100425004</v>
      </c>
      <c r="BK173" s="58">
        <v>80.351252368050197</v>
      </c>
      <c r="BL173" s="58">
        <v>80.107480742742197</v>
      </c>
    </row>
    <row r="174" spans="1:65" x14ac:dyDescent="0.25">
      <c r="A174" s="58" t="s">
        <v>3349</v>
      </c>
      <c r="B174" s="58" t="s">
        <v>3350</v>
      </c>
      <c r="C174" s="58" t="s">
        <v>3078</v>
      </c>
      <c r="D174" s="58" t="s">
        <v>3079</v>
      </c>
      <c r="AV174" s="58">
        <v>55.815789473684198</v>
      </c>
      <c r="AW174" s="58">
        <v>49.431818181818201</v>
      </c>
      <c r="AX174" s="58">
        <v>56.8333333333333</v>
      </c>
      <c r="AY174" s="58">
        <v>53.16</v>
      </c>
      <c r="AZ174" s="58">
        <v>48.08</v>
      </c>
      <c r="BA174" s="58">
        <v>42.12</v>
      </c>
      <c r="BB174" s="58">
        <v>39.159999999999997</v>
      </c>
      <c r="BC174" s="58">
        <v>36.840000000000003</v>
      </c>
      <c r="BD174" s="58">
        <v>27.52</v>
      </c>
      <c r="BE174" s="58">
        <v>26.365384615384599</v>
      </c>
      <c r="BF174" s="58">
        <v>23.326923076923102</v>
      </c>
      <c r="BG174" s="58">
        <v>21.980769230769202</v>
      </c>
      <c r="BH174" s="58">
        <v>23.148148148148099</v>
      </c>
      <c r="BI174" s="58">
        <v>22.629629629629601</v>
      </c>
      <c r="BJ174" s="58">
        <v>21.962962962963001</v>
      </c>
      <c r="BK174" s="58">
        <v>22.314814814814799</v>
      </c>
      <c r="BL174" s="58">
        <v>21.574074074074101</v>
      </c>
    </row>
    <row r="175" spans="1:65" x14ac:dyDescent="0.25">
      <c r="A175" s="58" t="s">
        <v>3349</v>
      </c>
      <c r="B175" s="58" t="s">
        <v>3350</v>
      </c>
      <c r="C175" s="58" t="s">
        <v>3110</v>
      </c>
      <c r="D175" s="58" t="s">
        <v>3111</v>
      </c>
      <c r="E175" s="58">
        <v>747926</v>
      </c>
      <c r="F175" s="58">
        <v>796087</v>
      </c>
      <c r="G175" s="58">
        <v>836956</v>
      </c>
      <c r="H175" s="58">
        <v>890929</v>
      </c>
      <c r="I175" s="58">
        <v>917510</v>
      </c>
      <c r="J175" s="58">
        <v>992043</v>
      </c>
      <c r="K175" s="58">
        <v>1068041</v>
      </c>
      <c r="L175" s="58">
        <v>1115390</v>
      </c>
      <c r="M175" s="58">
        <v>1206819</v>
      </c>
      <c r="N175" s="58">
        <v>1258171</v>
      </c>
      <c r="O175" s="58">
        <v>1241712</v>
      </c>
      <c r="P175" s="58">
        <v>1303448</v>
      </c>
      <c r="Q175" s="58">
        <v>1416111</v>
      </c>
      <c r="R175" s="58">
        <v>1521374</v>
      </c>
      <c r="S175" s="58">
        <v>1605595</v>
      </c>
      <c r="T175" s="58">
        <v>1654298</v>
      </c>
      <c r="U175" s="58">
        <v>1713441</v>
      </c>
      <c r="V175" s="58">
        <v>1792195</v>
      </c>
      <c r="W175" s="58">
        <v>2151161</v>
      </c>
      <c r="X175" s="58">
        <v>2128769</v>
      </c>
      <c r="Y175" s="58">
        <v>2103862</v>
      </c>
      <c r="Z175" s="58">
        <v>2313128</v>
      </c>
      <c r="AA175" s="58">
        <v>2374637</v>
      </c>
      <c r="AB175" s="58">
        <v>2154606.5499999998</v>
      </c>
      <c r="AC175" s="58">
        <v>2429910.4</v>
      </c>
      <c r="AD175" s="58">
        <v>2426230.11</v>
      </c>
      <c r="AE175" s="58">
        <v>2656348.9300000002</v>
      </c>
      <c r="AF175" s="58">
        <v>3126202.66</v>
      </c>
      <c r="AG175" s="58">
        <v>2918267</v>
      </c>
      <c r="AH175" s="58">
        <v>3090114</v>
      </c>
      <c r="AI175" s="58">
        <v>2565291</v>
      </c>
      <c r="AJ175" s="58">
        <v>2477342</v>
      </c>
      <c r="AK175" s="58">
        <v>2730390</v>
      </c>
      <c r="AL175" s="58">
        <v>2783285</v>
      </c>
      <c r="AM175" s="58">
        <v>2397425</v>
      </c>
      <c r="AN175" s="58">
        <v>2396536</v>
      </c>
      <c r="AO175" s="58">
        <v>2340460.6</v>
      </c>
      <c r="AP175" s="58">
        <v>2074540</v>
      </c>
      <c r="AQ175" s="58">
        <v>2028929.9</v>
      </c>
      <c r="AR175" s="58">
        <v>2117184.5499999998</v>
      </c>
      <c r="AS175" s="58">
        <v>2195945</v>
      </c>
      <c r="AT175" s="58">
        <v>2249683.5</v>
      </c>
      <c r="AU175" s="58">
        <v>2306280.5</v>
      </c>
      <c r="AV175" s="58">
        <v>2531687.5</v>
      </c>
      <c r="AW175" s="58">
        <v>2708110.5</v>
      </c>
      <c r="AX175" s="58">
        <v>2748555.65</v>
      </c>
      <c r="AY175" s="58">
        <v>2737096.7</v>
      </c>
      <c r="AZ175" s="58">
        <v>2775280.2</v>
      </c>
      <c r="BA175" s="58">
        <v>2785269.75</v>
      </c>
      <c r="BB175" s="58">
        <v>2970568.4</v>
      </c>
      <c r="BC175" s="58">
        <v>3013126.6</v>
      </c>
      <c r="BD175" s="58">
        <v>3152035.26</v>
      </c>
      <c r="BE175" s="58">
        <v>3215614.01</v>
      </c>
      <c r="BF175" s="58">
        <v>3378641.2</v>
      </c>
      <c r="BG175" s="58">
        <v>3496629.96</v>
      </c>
      <c r="BH175" s="58">
        <v>3455901.93</v>
      </c>
      <c r="BI175" s="58">
        <v>3648702.35</v>
      </c>
      <c r="BJ175" s="58">
        <v>3879596.28</v>
      </c>
      <c r="BK175" s="58">
        <v>3876108.97</v>
      </c>
      <c r="BL175" s="58">
        <v>4175088.48</v>
      </c>
      <c r="BM175" s="58">
        <v>4077261.41</v>
      </c>
    </row>
    <row r="176" spans="1:65" x14ac:dyDescent="0.25">
      <c r="A176" s="58" t="s">
        <v>3351</v>
      </c>
      <c r="B176" s="58" t="s">
        <v>3352</v>
      </c>
      <c r="C176" s="58" t="s">
        <v>536</v>
      </c>
      <c r="D176" s="58" t="s">
        <v>537</v>
      </c>
      <c r="F176" s="58">
        <v>9606752.3000000007</v>
      </c>
      <c r="G176" s="58">
        <v>9630827.1999999993</v>
      </c>
      <c r="H176" s="58">
        <v>9664336.3000000007</v>
      </c>
      <c r="I176" s="58">
        <v>9693937.9000000004</v>
      </c>
      <c r="J176" s="58">
        <v>9739638.5</v>
      </c>
      <c r="K176" s="58">
        <v>9751902.1999999993</v>
      </c>
      <c r="L176" s="58">
        <v>9761555.9000000004</v>
      </c>
      <c r="M176" s="58">
        <v>9770786.6999999993</v>
      </c>
      <c r="N176" s="58">
        <v>9812777.5</v>
      </c>
      <c r="O176" s="58">
        <v>9808406.9000000004</v>
      </c>
      <c r="P176" s="58">
        <v>9813662.8000000007</v>
      </c>
      <c r="Q176" s="58">
        <v>9794287.1999999993</v>
      </c>
      <c r="R176" s="58">
        <v>9864197.1999999993</v>
      </c>
      <c r="S176" s="58">
        <v>9833057.1999999993</v>
      </c>
      <c r="T176" s="58">
        <v>9837407.1999999993</v>
      </c>
      <c r="U176" s="58">
        <v>9692777.1999999993</v>
      </c>
      <c r="V176" s="58">
        <v>9666177.1999999993</v>
      </c>
      <c r="W176" s="58">
        <v>9675227.1999999993</v>
      </c>
      <c r="X176" s="58">
        <v>9674982.1999999993</v>
      </c>
      <c r="Y176" s="58">
        <v>9693157.1999999993</v>
      </c>
      <c r="Z176" s="58">
        <v>9633407.1999999993</v>
      </c>
      <c r="AA176" s="58">
        <v>9682095.5999999996</v>
      </c>
      <c r="AB176" s="58">
        <v>9675702.5999999996</v>
      </c>
      <c r="AC176" s="58">
        <v>9744257.8000000007</v>
      </c>
      <c r="AD176" s="58">
        <v>9817631.1999999993</v>
      </c>
      <c r="AE176" s="58">
        <v>9880831.1999999993</v>
      </c>
      <c r="AF176" s="58">
        <v>9938760.1999999993</v>
      </c>
      <c r="AG176" s="58">
        <v>9961449.1999999993</v>
      </c>
      <c r="AH176" s="58">
        <v>9994247.1999999993</v>
      </c>
      <c r="AI176" s="58">
        <v>9991312.3000000007</v>
      </c>
      <c r="AJ176" s="58">
        <v>10014017.470000001</v>
      </c>
      <c r="AK176" s="58">
        <v>10016871.439999999</v>
      </c>
      <c r="AL176" s="58">
        <v>10010169.859999999</v>
      </c>
      <c r="AM176" s="58">
        <v>10031968.880000001</v>
      </c>
      <c r="AN176" s="58">
        <v>10064626.5</v>
      </c>
      <c r="AO176" s="58">
        <v>10083874.119999999</v>
      </c>
      <c r="AP176" s="58">
        <v>10217254.24</v>
      </c>
      <c r="AQ176" s="58">
        <v>10235032.060000001</v>
      </c>
      <c r="AR176" s="58">
        <v>10281106.529999999</v>
      </c>
      <c r="AS176" s="58">
        <v>10294487.6</v>
      </c>
      <c r="AT176" s="58">
        <v>10322009.75</v>
      </c>
      <c r="AU176" s="58">
        <v>10339343.1</v>
      </c>
      <c r="AV176" s="58">
        <v>10220672.449999999</v>
      </c>
      <c r="AW176" s="58">
        <v>10267756.800000001</v>
      </c>
      <c r="AX176" s="58">
        <v>10105147.15</v>
      </c>
      <c r="AY176" s="58">
        <v>10125428.5</v>
      </c>
      <c r="AZ176" s="58">
        <v>10161543.85</v>
      </c>
      <c r="BA176" s="58">
        <v>10185143.199999999</v>
      </c>
      <c r="BB176" s="58">
        <v>10219578.412</v>
      </c>
      <c r="BC176" s="58">
        <v>10231142.199999999</v>
      </c>
      <c r="BD176" s="58">
        <v>10258032.560000001</v>
      </c>
      <c r="BE176" s="58">
        <v>10267531.293</v>
      </c>
      <c r="BF176" s="58">
        <v>10297426.93</v>
      </c>
      <c r="BG176" s="58">
        <v>10302799.439999999</v>
      </c>
      <c r="BH176" s="58">
        <v>10331363.869999999</v>
      </c>
      <c r="BI176" s="58">
        <v>10382525.675000001</v>
      </c>
      <c r="BJ176" s="58">
        <v>10420366.418</v>
      </c>
      <c r="BK176" s="58">
        <v>10427325.182</v>
      </c>
      <c r="BL176" s="58">
        <v>10418085.336999999</v>
      </c>
      <c r="BM176" s="58">
        <v>10433653.302999999</v>
      </c>
    </row>
    <row r="177" spans="1:65" x14ac:dyDescent="0.25">
      <c r="A177" s="58" t="s">
        <v>3351</v>
      </c>
      <c r="B177" s="58" t="s">
        <v>3352</v>
      </c>
      <c r="C177" s="58" t="s">
        <v>1134</v>
      </c>
      <c r="D177" s="58" t="s">
        <v>1135</v>
      </c>
      <c r="AJ177" s="58">
        <v>57.565406189244598</v>
      </c>
      <c r="AK177" s="58">
        <v>57.3066543511258</v>
      </c>
      <c r="AL177" s="58">
        <v>56.695764768172999</v>
      </c>
      <c r="AM177" s="58">
        <v>55.952272447292998</v>
      </c>
      <c r="AN177" s="58">
        <v>55.161863330012402</v>
      </c>
      <c r="AO177" s="58">
        <v>54.664217127267598</v>
      </c>
      <c r="AP177" s="58">
        <v>54.2871176507077</v>
      </c>
      <c r="AQ177" s="58">
        <v>54.174575358703102</v>
      </c>
      <c r="AR177" s="58">
        <v>53.863250680513097</v>
      </c>
      <c r="AS177" s="58">
        <v>53.566862004927998</v>
      </c>
      <c r="AT177" s="58">
        <v>52.912465212605902</v>
      </c>
      <c r="AU177" s="58">
        <v>52.411312824381099</v>
      </c>
      <c r="AV177" s="58">
        <v>51.805278221310601</v>
      </c>
      <c r="AW177" s="58">
        <v>50.7142268449319</v>
      </c>
      <c r="AX177" s="58">
        <v>50.041650311438303</v>
      </c>
      <c r="AY177" s="58">
        <v>48.910988033060598</v>
      </c>
      <c r="AZ177" s="58">
        <v>48.076364038678797</v>
      </c>
      <c r="BA177" s="58">
        <v>47.609626596080503</v>
      </c>
      <c r="BB177" s="58">
        <v>46.777544784143998</v>
      </c>
      <c r="BC177" s="58">
        <v>45.973035899413702</v>
      </c>
      <c r="BD177" s="58">
        <v>44.6836395579233</v>
      </c>
      <c r="BE177" s="58">
        <v>43.230198418218698</v>
      </c>
      <c r="BF177" s="58">
        <v>42.608046829273</v>
      </c>
      <c r="BG177" s="58">
        <v>41.914156875943902</v>
      </c>
      <c r="BH177" s="58">
        <v>41.036000859500398</v>
      </c>
      <c r="BI177" s="58">
        <v>40.313047114424897</v>
      </c>
      <c r="BJ177" s="58">
        <v>39.433403001593</v>
      </c>
      <c r="BK177" s="58">
        <v>38.465333750522198</v>
      </c>
      <c r="BL177" s="58">
        <v>37.674222446012301</v>
      </c>
    </row>
    <row r="178" spans="1:65" x14ac:dyDescent="0.25">
      <c r="A178" s="58" t="s">
        <v>3351</v>
      </c>
      <c r="B178" s="58" t="s">
        <v>3352</v>
      </c>
      <c r="C178" s="58" t="s">
        <v>2242</v>
      </c>
      <c r="D178" s="58" t="s">
        <v>2243</v>
      </c>
    </row>
    <row r="179" spans="1:65" x14ac:dyDescent="0.25">
      <c r="A179" s="58" t="s">
        <v>3351</v>
      </c>
      <c r="B179" s="58" t="s">
        <v>3352</v>
      </c>
      <c r="C179" s="58" t="s">
        <v>2892</v>
      </c>
      <c r="D179" s="58" t="s">
        <v>2893</v>
      </c>
      <c r="AJ179" s="58">
        <v>74.300103105198801</v>
      </c>
      <c r="AK179" s="58">
        <v>74.239041918802499</v>
      </c>
      <c r="AL179" s="58">
        <v>74.238497234648307</v>
      </c>
      <c r="AM179" s="58">
        <v>74.118777333943996</v>
      </c>
      <c r="AN179" s="58">
        <v>74.084752802557205</v>
      </c>
      <c r="AO179" s="58">
        <v>73.859189738074093</v>
      </c>
      <c r="AP179" s="58">
        <v>73.617336136602304</v>
      </c>
      <c r="AQ179" s="58">
        <v>73.974294526559504</v>
      </c>
      <c r="AR179" s="58">
        <v>73.982076236923405</v>
      </c>
      <c r="AS179" s="58">
        <v>73.935018239868597</v>
      </c>
      <c r="AT179" s="58">
        <v>73.559423839999297</v>
      </c>
      <c r="AU179" s="58">
        <v>73.4966103685625</v>
      </c>
      <c r="AV179" s="58">
        <v>73.424265709472905</v>
      </c>
      <c r="AW179" s="58">
        <v>72.947008964838105</v>
      </c>
      <c r="AX179" s="58">
        <v>72.475534623043202</v>
      </c>
      <c r="AY179" s="58">
        <v>71.907298113782403</v>
      </c>
      <c r="AZ179" s="58">
        <v>71.494530185178206</v>
      </c>
      <c r="BA179" s="58">
        <v>71.207585792608299</v>
      </c>
      <c r="BB179" s="58">
        <v>70.860998057302297</v>
      </c>
      <c r="BC179" s="58">
        <v>70.231715949733001</v>
      </c>
      <c r="BD179" s="58">
        <v>69.103935338156703</v>
      </c>
      <c r="BE179" s="58">
        <v>67.839989895953096</v>
      </c>
      <c r="BF179" s="58">
        <v>67.216398974518796</v>
      </c>
      <c r="BG179" s="58">
        <v>66.691630696034906</v>
      </c>
      <c r="BH179" s="58">
        <v>65.828679676431193</v>
      </c>
      <c r="BI179" s="58">
        <v>65.151429051962694</v>
      </c>
      <c r="BJ179" s="58">
        <v>64.530916976751897</v>
      </c>
      <c r="BK179" s="58">
        <v>63.921818426691097</v>
      </c>
      <c r="BL179" s="58">
        <v>63.330033875076502</v>
      </c>
    </row>
    <row r="180" spans="1:65" x14ac:dyDescent="0.25">
      <c r="A180" s="58" t="s">
        <v>3351</v>
      </c>
      <c r="B180" s="58" t="s">
        <v>3352</v>
      </c>
      <c r="C180" s="58" t="s">
        <v>3078</v>
      </c>
      <c r="D180" s="58" t="s">
        <v>3079</v>
      </c>
      <c r="AV180" s="58">
        <v>60.625</v>
      </c>
      <c r="AW180" s="58">
        <v>60.918604651162802</v>
      </c>
      <c r="AX180" s="58">
        <v>56.8645833333333</v>
      </c>
      <c r="AY180" s="58">
        <v>55.3020833333333</v>
      </c>
      <c r="AZ180" s="58">
        <v>50.7916666666667</v>
      </c>
      <c r="BA180" s="58">
        <v>49.5520833333333</v>
      </c>
      <c r="BB180" s="58">
        <v>47.21875</v>
      </c>
      <c r="BC180" s="58">
        <v>43.53125</v>
      </c>
      <c r="BD180" s="58">
        <v>38.78125</v>
      </c>
      <c r="BE180" s="58">
        <v>37.887755102040799</v>
      </c>
      <c r="BF180" s="58">
        <v>34.375925925925898</v>
      </c>
      <c r="BG180" s="58">
        <v>30.244444444444401</v>
      </c>
      <c r="BH180" s="58">
        <v>28.862962962963</v>
      </c>
      <c r="BI180" s="58">
        <v>27.679629629629598</v>
      </c>
      <c r="BJ180" s="58">
        <v>26.846296296296298</v>
      </c>
      <c r="BK180" s="58">
        <v>25.257407407407399</v>
      </c>
      <c r="BL180" s="58">
        <v>24.227777777777799</v>
      </c>
    </row>
    <row r="181" spans="1:65" x14ac:dyDescent="0.25">
      <c r="A181" s="58" t="s">
        <v>3351</v>
      </c>
      <c r="B181" s="58" t="s">
        <v>3352</v>
      </c>
      <c r="C181" s="58" t="s">
        <v>3110</v>
      </c>
      <c r="D181" s="58" t="s">
        <v>3111</v>
      </c>
      <c r="E181" s="58">
        <v>4860193.01</v>
      </c>
      <c r="F181" s="58">
        <v>4916581</v>
      </c>
      <c r="G181" s="58">
        <v>5209820</v>
      </c>
      <c r="H181" s="58">
        <v>5427178</v>
      </c>
      <c r="I181" s="58">
        <v>6174263</v>
      </c>
      <c r="J181" s="58">
        <v>6324793</v>
      </c>
      <c r="K181" s="58">
        <v>6836069.0099999998</v>
      </c>
      <c r="L181" s="58">
        <v>6918987</v>
      </c>
      <c r="M181" s="58">
        <v>7266126</v>
      </c>
      <c r="N181" s="58">
        <v>7663446</v>
      </c>
      <c r="O181" s="58">
        <v>7993915</v>
      </c>
      <c r="P181" s="58">
        <v>8391232</v>
      </c>
      <c r="Q181" s="58">
        <v>8897265</v>
      </c>
      <c r="R181" s="58">
        <v>9435326</v>
      </c>
      <c r="S181" s="58">
        <v>9512484</v>
      </c>
      <c r="T181" s="58">
        <v>9198374</v>
      </c>
      <c r="U181" s="58">
        <v>9289253</v>
      </c>
      <c r="V181" s="58">
        <v>9795671.9900000002</v>
      </c>
      <c r="W181" s="58">
        <v>9986699.9100000001</v>
      </c>
      <c r="X181" s="58">
        <v>10165997.810000001</v>
      </c>
      <c r="Y181" s="58">
        <v>10491249.1</v>
      </c>
      <c r="Z181" s="58">
        <v>10937670.08</v>
      </c>
      <c r="AA181" s="58">
        <v>11240861.640000001</v>
      </c>
      <c r="AB181" s="58">
        <v>12220206.279999999</v>
      </c>
      <c r="AC181" s="58">
        <v>12663598.539999999</v>
      </c>
      <c r="AD181" s="58">
        <v>13048925.58</v>
      </c>
      <c r="AE181" s="58">
        <v>13830714.4</v>
      </c>
      <c r="AF181" s="58">
        <v>14373037.91</v>
      </c>
      <c r="AG181" s="58">
        <v>16201301.33</v>
      </c>
      <c r="AH181" s="58">
        <v>17068534.440000001</v>
      </c>
      <c r="AI181" s="58">
        <v>17732182.66</v>
      </c>
      <c r="AJ181" s="58">
        <v>18171658.170000002</v>
      </c>
      <c r="AK181" s="58">
        <v>18607137.93</v>
      </c>
      <c r="AL181" s="58">
        <v>19280183.289999999</v>
      </c>
      <c r="AM181" s="58">
        <v>20225190.829999998</v>
      </c>
      <c r="AN181" s="58">
        <v>21349762.399999999</v>
      </c>
      <c r="AO181" s="58">
        <v>21884067.969999999</v>
      </c>
      <c r="AP181" s="58">
        <v>22906332.100000001</v>
      </c>
      <c r="AQ181" s="58">
        <v>23347504.170000002</v>
      </c>
      <c r="AR181" s="58">
        <v>24848706.050000001</v>
      </c>
      <c r="AS181" s="58">
        <v>25960076.760000002</v>
      </c>
      <c r="AT181" s="58">
        <v>27402356.289999999</v>
      </c>
      <c r="AU181" s="58">
        <v>28057600.02</v>
      </c>
      <c r="AV181" s="58">
        <v>29582142.550000001</v>
      </c>
      <c r="AW181" s="58">
        <v>31426462.199999999</v>
      </c>
      <c r="AX181" s="58">
        <v>33695630.890000001</v>
      </c>
      <c r="AY181" s="58">
        <v>35451345.380000003</v>
      </c>
      <c r="AZ181" s="58">
        <v>37417342.960000001</v>
      </c>
      <c r="BA181" s="58">
        <v>40081211.579999998</v>
      </c>
      <c r="BB181" s="58">
        <v>41884110.329999998</v>
      </c>
      <c r="BC181" s="58">
        <v>45212485.189999998</v>
      </c>
      <c r="BD181" s="58">
        <v>47264685.640000001</v>
      </c>
      <c r="BE181" s="58">
        <v>51347434.780000001</v>
      </c>
      <c r="BF181" s="58">
        <v>56080709.979999997</v>
      </c>
      <c r="BG181" s="58">
        <v>59241558.100000001</v>
      </c>
      <c r="BH181" s="58">
        <v>61552358.579999998</v>
      </c>
      <c r="BI181" s="58">
        <v>63511369.759999998</v>
      </c>
      <c r="BJ181" s="58">
        <v>66430861.210000001</v>
      </c>
      <c r="BK181" s="58">
        <v>68125043.260000005</v>
      </c>
      <c r="BL181" s="58">
        <v>69092759.769999996</v>
      </c>
      <c r="BM181" s="58">
        <v>68722054.579999998</v>
      </c>
    </row>
    <row r="182" spans="1:65" x14ac:dyDescent="0.25">
      <c r="A182" s="58" t="s">
        <v>3353</v>
      </c>
      <c r="B182" s="58" t="s">
        <v>3354</v>
      </c>
      <c r="C182" s="58" t="s">
        <v>536</v>
      </c>
      <c r="D182" s="58" t="s">
        <v>537</v>
      </c>
      <c r="F182" s="58">
        <v>2891370</v>
      </c>
      <c r="G182" s="58">
        <v>2890610</v>
      </c>
      <c r="H182" s="58">
        <v>2893630</v>
      </c>
      <c r="I182" s="58">
        <v>2894670</v>
      </c>
      <c r="J182" s="58">
        <v>2897430</v>
      </c>
      <c r="K182" s="58">
        <v>2897690</v>
      </c>
      <c r="L182" s="58">
        <v>2904430</v>
      </c>
      <c r="M182" s="58">
        <v>2908000</v>
      </c>
      <c r="N182" s="58">
        <v>2915310</v>
      </c>
      <c r="O182" s="58">
        <v>2923320</v>
      </c>
      <c r="P182" s="58">
        <v>2945230</v>
      </c>
      <c r="Q182" s="58">
        <v>2966090</v>
      </c>
      <c r="R182" s="58">
        <v>2971570</v>
      </c>
      <c r="S182" s="58">
        <v>2973470</v>
      </c>
      <c r="T182" s="58">
        <v>2964330</v>
      </c>
      <c r="U182" s="58">
        <v>2967860</v>
      </c>
      <c r="V182" s="58">
        <v>2967300</v>
      </c>
      <c r="W182" s="58">
        <v>2964620</v>
      </c>
      <c r="X182" s="58">
        <v>2976650</v>
      </c>
      <c r="Y182" s="58">
        <v>2965280</v>
      </c>
      <c r="Z182" s="58">
        <v>2928986</v>
      </c>
      <c r="AA182" s="58">
        <v>2937553.4</v>
      </c>
      <c r="AB182" s="58">
        <v>2946957.4</v>
      </c>
      <c r="AC182" s="58">
        <v>3005843.6</v>
      </c>
      <c r="AD182" s="58">
        <v>3061498</v>
      </c>
      <c r="AE182" s="58">
        <v>3113628</v>
      </c>
      <c r="AF182" s="58">
        <v>3171820</v>
      </c>
      <c r="AG182" s="58">
        <v>3231780</v>
      </c>
      <c r="AH182" s="58">
        <v>3279228</v>
      </c>
      <c r="AI182" s="58">
        <v>3332572</v>
      </c>
      <c r="AJ182" s="58">
        <v>3353744</v>
      </c>
      <c r="AK182" s="58">
        <v>3372949.8</v>
      </c>
      <c r="AL182" s="58">
        <v>3454761.8</v>
      </c>
      <c r="AM182" s="58">
        <v>3530116.6</v>
      </c>
      <c r="AN182" s="58">
        <v>3600930</v>
      </c>
      <c r="AO182" s="58">
        <v>3675254.6</v>
      </c>
      <c r="AP182" s="58">
        <v>3735809.2</v>
      </c>
      <c r="AQ182" s="58">
        <v>3827646.2</v>
      </c>
      <c r="AR182" s="58">
        <v>3886065</v>
      </c>
      <c r="AS182" s="58">
        <v>3875962</v>
      </c>
      <c r="AT182" s="58">
        <v>3885181</v>
      </c>
      <c r="AU182" s="58">
        <v>3893443</v>
      </c>
      <c r="AV182" s="58">
        <v>3900272</v>
      </c>
      <c r="AW182" s="58">
        <v>3908697</v>
      </c>
      <c r="AX182" s="58">
        <v>3746479</v>
      </c>
      <c r="AY182" s="58">
        <v>3744975.5</v>
      </c>
      <c r="AZ182" s="58">
        <v>3749248</v>
      </c>
      <c r="BA182" s="58">
        <v>3725215</v>
      </c>
      <c r="BB182" s="58">
        <v>3719938.6</v>
      </c>
      <c r="BC182" s="58">
        <v>3723725.3</v>
      </c>
      <c r="BD182" s="58">
        <v>3725570.3</v>
      </c>
      <c r="BE182" s="58">
        <v>3727282.6</v>
      </c>
      <c r="BF182" s="58">
        <v>3729734.05</v>
      </c>
      <c r="BG182" s="58">
        <v>3729523.2</v>
      </c>
      <c r="BH182" s="58">
        <v>3731158.2710000002</v>
      </c>
      <c r="BI182" s="58">
        <v>3736453.054</v>
      </c>
      <c r="BJ182" s="58">
        <v>3745143.4589999998</v>
      </c>
      <c r="BK182" s="58">
        <v>3744976.4109999998</v>
      </c>
      <c r="BL182" s="58">
        <v>3737919.2089999998</v>
      </c>
      <c r="BM182" s="58">
        <v>3746084.4389999998</v>
      </c>
    </row>
    <row r="183" spans="1:65" x14ac:dyDescent="0.25">
      <c r="A183" s="58" t="s">
        <v>3353</v>
      </c>
      <c r="B183" s="58" t="s">
        <v>3354</v>
      </c>
      <c r="C183" s="58" t="s">
        <v>1134</v>
      </c>
      <c r="D183" s="58" t="s">
        <v>1135</v>
      </c>
      <c r="AJ183" s="58">
        <v>29.089875474112102</v>
      </c>
      <c r="AK183" s="58">
        <v>29.335083073335799</v>
      </c>
      <c r="AL183" s="58">
        <v>28.572366411925699</v>
      </c>
      <c r="AM183" s="58">
        <v>28.2893844571507</v>
      </c>
      <c r="AN183" s="58">
        <v>27.4148878492175</v>
      </c>
      <c r="AO183" s="58">
        <v>26.794964775825498</v>
      </c>
      <c r="AP183" s="58">
        <v>26.334216595970801</v>
      </c>
      <c r="AQ183" s="58">
        <v>25.763445795081601</v>
      </c>
      <c r="AR183" s="58">
        <v>25.337042024764699</v>
      </c>
      <c r="AS183" s="58">
        <v>25.5466681047</v>
      </c>
      <c r="AT183" s="58">
        <v>24.878783324442999</v>
      </c>
      <c r="AU183" s="58">
        <v>24.212726668608799</v>
      </c>
      <c r="AV183" s="58">
        <v>24.281303465156899</v>
      </c>
      <c r="AW183" s="58">
        <v>24.403307657204401</v>
      </c>
      <c r="AX183" s="58">
        <v>23.6700645236957</v>
      </c>
      <c r="AY183" s="58">
        <v>22.752671713570798</v>
      </c>
      <c r="AZ183" s="58">
        <v>22.276928922990699</v>
      </c>
      <c r="BA183" s="58">
        <v>21.307056869008399</v>
      </c>
      <c r="BB183" s="58">
        <v>20.309666922814198</v>
      </c>
      <c r="BC183" s="58">
        <v>19.1119111933371</v>
      </c>
      <c r="BD183" s="58">
        <v>18.769804294427299</v>
      </c>
      <c r="BE183" s="58">
        <v>18.008273631623201</v>
      </c>
      <c r="BF183" s="58">
        <v>17.892658642308099</v>
      </c>
      <c r="BG183" s="58">
        <v>17.645894233330502</v>
      </c>
      <c r="BH183" s="58">
        <v>17.137966977995099</v>
      </c>
      <c r="BI183" s="58">
        <v>16.723761248671799</v>
      </c>
      <c r="BJ183" s="58">
        <v>16.146800408389598</v>
      </c>
      <c r="BK183" s="58">
        <v>15.165870414270801</v>
      </c>
      <c r="BL183" s="58">
        <v>14.597454593987599</v>
      </c>
    </row>
    <row r="184" spans="1:65" x14ac:dyDescent="0.25">
      <c r="A184" s="58" t="s">
        <v>3353</v>
      </c>
      <c r="B184" s="58" t="s">
        <v>3354</v>
      </c>
      <c r="C184" s="58" t="s">
        <v>2242</v>
      </c>
      <c r="D184" s="58" t="s">
        <v>2243</v>
      </c>
    </row>
    <row r="185" spans="1:65" x14ac:dyDescent="0.25">
      <c r="A185" s="58" t="s">
        <v>3353</v>
      </c>
      <c r="B185" s="58" t="s">
        <v>3354</v>
      </c>
      <c r="C185" s="58" t="s">
        <v>2892</v>
      </c>
      <c r="D185" s="58" t="s">
        <v>2893</v>
      </c>
      <c r="AJ185" s="58">
        <v>38.809499615680103</v>
      </c>
      <c r="AK185" s="58">
        <v>39.219073002267599</v>
      </c>
      <c r="AL185" s="58">
        <v>39.162673641009903</v>
      </c>
      <c r="AM185" s="58">
        <v>38.978161739940198</v>
      </c>
      <c r="AN185" s="58">
        <v>38.465066197326898</v>
      </c>
      <c r="AO185" s="58">
        <v>38.055412130522399</v>
      </c>
      <c r="AP185" s="58">
        <v>37.806297485606599</v>
      </c>
      <c r="AQ185" s="58">
        <v>37.737317869440602</v>
      </c>
      <c r="AR185" s="58">
        <v>37.738398694788401</v>
      </c>
      <c r="AS185" s="58">
        <v>37.977474003685302</v>
      </c>
      <c r="AT185" s="58">
        <v>37.660530435468303</v>
      </c>
      <c r="AU185" s="58">
        <v>37.841372078968703</v>
      </c>
      <c r="AV185" s="58">
        <v>38.118555143524397</v>
      </c>
      <c r="AW185" s="58">
        <v>38.270126166740098</v>
      </c>
      <c r="AX185" s="58">
        <v>37.156281279433102</v>
      </c>
      <c r="AY185" s="58">
        <v>35.7820735627744</v>
      </c>
      <c r="AZ185" s="58">
        <v>36.0273693395986</v>
      </c>
      <c r="BA185" s="58">
        <v>34.546560730612299</v>
      </c>
      <c r="BB185" s="58">
        <v>33.977426174227098</v>
      </c>
      <c r="BC185" s="58">
        <v>32.7132303128815</v>
      </c>
      <c r="BD185" s="58">
        <v>32.394385377858001</v>
      </c>
      <c r="BE185" s="58">
        <v>31.664823085779702</v>
      </c>
      <c r="BF185" s="58">
        <v>31.587680298830399</v>
      </c>
      <c r="BG185" s="58">
        <v>31.375069126483702</v>
      </c>
      <c r="BH185" s="58">
        <v>30.831794737609499</v>
      </c>
      <c r="BI185" s="58">
        <v>29.345217936149101</v>
      </c>
      <c r="BJ185" s="58">
        <v>29.654961219130701</v>
      </c>
      <c r="BK185" s="58">
        <v>29.6358209953783</v>
      </c>
      <c r="BL185" s="58">
        <v>29.4992818180956</v>
      </c>
    </row>
    <row r="186" spans="1:65" x14ac:dyDescent="0.25">
      <c r="A186" s="58" t="s">
        <v>3353</v>
      </c>
      <c r="B186" s="58" t="s">
        <v>3354</v>
      </c>
      <c r="C186" s="58" t="s">
        <v>3078</v>
      </c>
      <c r="D186" s="58" t="s">
        <v>3079</v>
      </c>
      <c r="AV186" s="58">
        <v>45.414285714285697</v>
      </c>
      <c r="AW186" s="58">
        <v>40.924999999999997</v>
      </c>
      <c r="AX186" s="58">
        <v>38.9941176470588</v>
      </c>
      <c r="AY186" s="58">
        <v>37.694117647058803</v>
      </c>
      <c r="AZ186" s="58">
        <v>32.810526315789502</v>
      </c>
      <c r="BA186" s="58">
        <v>24.442105263157899</v>
      </c>
      <c r="BB186" s="58">
        <v>22.9105263157895</v>
      </c>
      <c r="BC186" s="58">
        <v>23.0421052631579</v>
      </c>
      <c r="BD186" s="58">
        <v>23.26</v>
      </c>
      <c r="BE186" s="58">
        <v>24.485714285714302</v>
      </c>
      <c r="BF186" s="58">
        <v>23.104761904761901</v>
      </c>
      <c r="BG186" s="58">
        <v>22.347619047618998</v>
      </c>
      <c r="BH186" s="58">
        <v>22.4</v>
      </c>
      <c r="BI186" s="58">
        <v>23.4190476190476</v>
      </c>
      <c r="BJ186" s="58">
        <v>21.204761904761899</v>
      </c>
      <c r="BK186" s="58">
        <v>20.371428571428599</v>
      </c>
      <c r="BL186" s="58">
        <v>19.519047619047601</v>
      </c>
    </row>
    <row r="187" spans="1:65" x14ac:dyDescent="0.25">
      <c r="A187" s="58" t="s">
        <v>3353</v>
      </c>
      <c r="B187" s="58" t="s">
        <v>3354</v>
      </c>
      <c r="C187" s="58" t="s">
        <v>3110</v>
      </c>
      <c r="D187" s="58" t="s">
        <v>3111</v>
      </c>
      <c r="E187" s="58">
        <v>472968</v>
      </c>
      <c r="F187" s="58">
        <v>502275</v>
      </c>
      <c r="G187" s="58">
        <v>527475</v>
      </c>
      <c r="H187" s="58">
        <v>537026</v>
      </c>
      <c r="I187" s="58">
        <v>590903</v>
      </c>
      <c r="J187" s="58">
        <v>589326</v>
      </c>
      <c r="K187" s="58">
        <v>695103</v>
      </c>
      <c r="L187" s="58">
        <v>637725</v>
      </c>
      <c r="M187" s="58">
        <v>609360</v>
      </c>
      <c r="N187" s="58">
        <v>617433</v>
      </c>
      <c r="O187" s="58">
        <v>670151</v>
      </c>
      <c r="P187" s="58">
        <v>680527</v>
      </c>
      <c r="Q187" s="58">
        <v>749858</v>
      </c>
      <c r="R187" s="58">
        <v>921061</v>
      </c>
      <c r="S187" s="58">
        <v>933402</v>
      </c>
      <c r="T187" s="58">
        <v>904057</v>
      </c>
      <c r="U187" s="58">
        <v>982029</v>
      </c>
      <c r="V187" s="58">
        <v>951408</v>
      </c>
      <c r="W187" s="58">
        <v>952127.9</v>
      </c>
      <c r="X187" s="58">
        <v>992610.8</v>
      </c>
      <c r="Y187" s="58">
        <v>1023744.1</v>
      </c>
      <c r="Z187" s="58">
        <v>1044324.08</v>
      </c>
      <c r="AA187" s="58">
        <v>1092974.6399999999</v>
      </c>
      <c r="AB187" s="58">
        <v>1215341.24</v>
      </c>
      <c r="AC187" s="58">
        <v>1261242.8799999999</v>
      </c>
      <c r="AD187" s="58">
        <v>1357423.99</v>
      </c>
      <c r="AE187" s="58">
        <v>1525517.55</v>
      </c>
      <c r="AF187" s="58">
        <v>1576090.05</v>
      </c>
      <c r="AG187" s="58">
        <v>1764459.65</v>
      </c>
      <c r="AH187" s="58">
        <v>1708646.32</v>
      </c>
      <c r="AI187" s="58">
        <v>1768287.06</v>
      </c>
      <c r="AJ187" s="58">
        <v>1821111.55</v>
      </c>
      <c r="AK187" s="58">
        <v>1855766.81</v>
      </c>
      <c r="AL187" s="58">
        <v>1967511.32</v>
      </c>
      <c r="AM187" s="58">
        <v>2172657.4700000002</v>
      </c>
      <c r="AN187" s="58">
        <v>2359696.6800000002</v>
      </c>
      <c r="AO187" s="58">
        <v>2165200.21</v>
      </c>
      <c r="AP187" s="58">
        <v>2376170.5099999998</v>
      </c>
      <c r="AQ187" s="58">
        <v>2392625.7000000002</v>
      </c>
      <c r="AR187" s="58">
        <v>2552270.48</v>
      </c>
      <c r="AS187" s="58">
        <v>2822472.93</v>
      </c>
      <c r="AT187" s="58">
        <v>3136004.99</v>
      </c>
      <c r="AU187" s="58">
        <v>3042133.97</v>
      </c>
      <c r="AV187" s="58">
        <v>3156818.72</v>
      </c>
      <c r="AW187" s="58">
        <v>3230871.97</v>
      </c>
      <c r="AX187" s="58">
        <v>3417443.61</v>
      </c>
      <c r="AY187" s="58">
        <v>3467422.94</v>
      </c>
      <c r="AZ187" s="58">
        <v>3429886.22</v>
      </c>
      <c r="BA187" s="58">
        <v>3523357</v>
      </c>
      <c r="BB187" s="58">
        <v>3795851.09</v>
      </c>
      <c r="BC187" s="58">
        <v>3976496.97</v>
      </c>
      <c r="BD187" s="58">
        <v>3902548.35</v>
      </c>
      <c r="BE187" s="58">
        <v>4383068.71</v>
      </c>
      <c r="BF187" s="58">
        <v>4607470.1500000004</v>
      </c>
      <c r="BG187" s="58">
        <v>4804377.1900000004</v>
      </c>
      <c r="BH187" s="58">
        <v>4869968.51</v>
      </c>
      <c r="BI187" s="58">
        <v>5283324.05</v>
      </c>
      <c r="BJ187" s="58">
        <v>5472340.5999999996</v>
      </c>
      <c r="BK187" s="58">
        <v>5950761.1299999999</v>
      </c>
      <c r="BL187" s="58">
        <v>6144180.4800000004</v>
      </c>
      <c r="BM187" s="58">
        <v>6242820.4500000002</v>
      </c>
    </row>
    <row r="188" spans="1:65" x14ac:dyDescent="0.25">
      <c r="A188" s="58" t="s">
        <v>3355</v>
      </c>
      <c r="B188" s="58" t="s">
        <v>3356</v>
      </c>
      <c r="C188" s="58" t="s">
        <v>536</v>
      </c>
      <c r="D188" s="58" t="s">
        <v>537</v>
      </c>
      <c r="F188" s="58">
        <v>2010020</v>
      </c>
      <c r="G188" s="58">
        <v>2009130</v>
      </c>
      <c r="H188" s="58">
        <v>2011770</v>
      </c>
      <c r="I188" s="58">
        <v>2012490</v>
      </c>
      <c r="J188" s="58">
        <v>2015150</v>
      </c>
      <c r="K188" s="58">
        <v>2015070</v>
      </c>
      <c r="L188" s="58">
        <v>2021590</v>
      </c>
      <c r="M188" s="58">
        <v>2024820</v>
      </c>
      <c r="N188" s="58">
        <v>2031760</v>
      </c>
      <c r="O188" s="58">
        <v>2039260</v>
      </c>
      <c r="P188" s="58">
        <v>2060680</v>
      </c>
      <c r="Q188" s="58">
        <v>2081020</v>
      </c>
      <c r="R188" s="58">
        <v>2085850</v>
      </c>
      <c r="S188" s="58">
        <v>2086940</v>
      </c>
      <c r="T188" s="58">
        <v>2077390</v>
      </c>
      <c r="U188" s="58">
        <v>2080320</v>
      </c>
      <c r="V188" s="58">
        <v>2079180</v>
      </c>
      <c r="W188" s="58">
        <v>2075930</v>
      </c>
      <c r="X188" s="58">
        <v>2087410</v>
      </c>
      <c r="Y188" s="58">
        <v>2075460</v>
      </c>
      <c r="Z188" s="58">
        <v>2038556</v>
      </c>
      <c r="AA188" s="58">
        <v>2046553.4</v>
      </c>
      <c r="AB188" s="58">
        <v>2053707.4</v>
      </c>
      <c r="AC188" s="58">
        <v>2060893.6</v>
      </c>
      <c r="AD188" s="58">
        <v>2064368</v>
      </c>
      <c r="AE188" s="58">
        <v>2064798</v>
      </c>
      <c r="AF188" s="58">
        <v>2070970</v>
      </c>
      <c r="AG188" s="58">
        <v>2079370</v>
      </c>
      <c r="AH188" s="58">
        <v>2075198</v>
      </c>
      <c r="AI188" s="58">
        <v>2076092</v>
      </c>
      <c r="AJ188" s="58">
        <v>2095114</v>
      </c>
      <c r="AK188" s="58">
        <v>2113229.7999999998</v>
      </c>
      <c r="AL188" s="58">
        <v>2124581.7999999998</v>
      </c>
      <c r="AM188" s="58">
        <v>2129746.6</v>
      </c>
      <c r="AN188" s="58">
        <v>2130540</v>
      </c>
      <c r="AO188" s="58">
        <v>2134894.6</v>
      </c>
      <c r="AP188" s="58">
        <v>2125399.2000000002</v>
      </c>
      <c r="AQ188" s="58">
        <v>2137216.2000000002</v>
      </c>
      <c r="AR188" s="58">
        <v>2124465</v>
      </c>
      <c r="AS188" s="58">
        <v>2112930</v>
      </c>
      <c r="AT188" s="58">
        <v>2121940</v>
      </c>
      <c r="AU188" s="58">
        <v>2129130</v>
      </c>
      <c r="AV188" s="58">
        <v>2135147</v>
      </c>
      <c r="AW188" s="58">
        <v>2143873</v>
      </c>
      <c r="AX188" s="58">
        <v>1981618</v>
      </c>
      <c r="AY188" s="58">
        <v>1980800</v>
      </c>
      <c r="AZ188" s="58">
        <v>1984994</v>
      </c>
      <c r="BA188" s="58">
        <v>1962019</v>
      </c>
      <c r="BB188" s="58">
        <v>1959574</v>
      </c>
      <c r="BC188" s="58">
        <v>1963875</v>
      </c>
      <c r="BD188" s="58">
        <v>1965865</v>
      </c>
      <c r="BE188" s="58">
        <v>1968161.6</v>
      </c>
      <c r="BF188" s="58">
        <v>1971165.75</v>
      </c>
      <c r="BG188" s="58">
        <v>1967950.9</v>
      </c>
      <c r="BH188" s="58">
        <v>1968888.9709999999</v>
      </c>
      <c r="BI188" s="58">
        <v>1974065.254</v>
      </c>
      <c r="BJ188" s="58">
        <v>1981961.7779999999</v>
      </c>
      <c r="BK188" s="58">
        <v>1981758.0419999999</v>
      </c>
      <c r="BL188" s="58">
        <v>1974628.24</v>
      </c>
      <c r="BM188" s="58">
        <v>1982744.17</v>
      </c>
    </row>
    <row r="189" spans="1:65" x14ac:dyDescent="0.25">
      <c r="A189" s="58" t="s">
        <v>3355</v>
      </c>
      <c r="B189" s="58" t="s">
        <v>3356</v>
      </c>
      <c r="C189" s="58" t="s">
        <v>1134</v>
      </c>
      <c r="D189" s="58" t="s">
        <v>1135</v>
      </c>
      <c r="AJ189" s="58">
        <v>33.124248968615802</v>
      </c>
      <c r="AK189" s="58">
        <v>33.021736165154799</v>
      </c>
      <c r="AL189" s="58">
        <v>32.184544745146603</v>
      </c>
      <c r="AM189" s="58">
        <v>31.943077467750001</v>
      </c>
      <c r="AN189" s="58">
        <v>31.320382314123201</v>
      </c>
      <c r="AO189" s="58">
        <v>30.5879328700061</v>
      </c>
      <c r="AP189" s="58">
        <v>30.0495831057668</v>
      </c>
      <c r="AQ189" s="58">
        <v>29.411060107790199</v>
      </c>
      <c r="AR189" s="58">
        <v>28.915203184154901</v>
      </c>
      <c r="AS189" s="58">
        <v>29.253981591149799</v>
      </c>
      <c r="AT189" s="58">
        <v>28.538715133525201</v>
      </c>
      <c r="AU189" s="58">
        <v>27.918735617376299</v>
      </c>
      <c r="AV189" s="58">
        <v>28.068275293658498</v>
      </c>
      <c r="AW189" s="58">
        <v>28.288287578329001</v>
      </c>
      <c r="AX189" s="58">
        <v>27.601137456152799</v>
      </c>
      <c r="AY189" s="58">
        <v>26.7187485453839</v>
      </c>
      <c r="AZ189" s="58">
        <v>26.357372566633401</v>
      </c>
      <c r="BA189" s="58">
        <v>25.481019259474699</v>
      </c>
      <c r="BB189" s="58">
        <v>24.477529938524999</v>
      </c>
      <c r="BC189" s="58">
        <v>23.236812197180399</v>
      </c>
      <c r="BD189" s="58">
        <v>23.0925282448883</v>
      </c>
      <c r="BE189" s="58">
        <v>22.258429792850499</v>
      </c>
      <c r="BF189" s="58">
        <v>22.165697303079298</v>
      </c>
      <c r="BG189" s="58">
        <v>21.889598225794298</v>
      </c>
      <c r="BH189" s="58">
        <v>21.217955818173799</v>
      </c>
      <c r="BI189" s="58">
        <v>20.898808729645701</v>
      </c>
      <c r="BJ189" s="58">
        <v>20.400721163708301</v>
      </c>
      <c r="BK189" s="58">
        <v>19.310636288266299</v>
      </c>
      <c r="BL189" s="58">
        <v>18.684871415955801</v>
      </c>
    </row>
    <row r="190" spans="1:65" x14ac:dyDescent="0.25">
      <c r="A190" s="58" t="s">
        <v>3355</v>
      </c>
      <c r="B190" s="58" t="s">
        <v>3356</v>
      </c>
      <c r="C190" s="58" t="s">
        <v>2242</v>
      </c>
      <c r="D190" s="58" t="s">
        <v>2243</v>
      </c>
    </row>
    <row r="191" spans="1:65" x14ac:dyDescent="0.25">
      <c r="A191" s="58" t="s">
        <v>3355</v>
      </c>
      <c r="B191" s="58" t="s">
        <v>3356</v>
      </c>
      <c r="C191" s="58" t="s">
        <v>2892</v>
      </c>
      <c r="D191" s="58" t="s">
        <v>2893</v>
      </c>
      <c r="AJ191" s="58">
        <v>44.3158633393288</v>
      </c>
      <c r="AK191" s="58">
        <v>44.266567789780403</v>
      </c>
      <c r="AL191" s="58">
        <v>44.264868475217199</v>
      </c>
      <c r="AM191" s="58">
        <v>44.087217566666602</v>
      </c>
      <c r="AN191" s="58">
        <v>43.993789709573598</v>
      </c>
      <c r="AO191" s="58">
        <v>43.4641499940399</v>
      </c>
      <c r="AP191" s="58">
        <v>43.1707532999595</v>
      </c>
      <c r="AQ191" s="58">
        <v>43.118762064554502</v>
      </c>
      <c r="AR191" s="58">
        <v>43.095904674211603</v>
      </c>
      <c r="AS191" s="58">
        <v>43.518683621414702</v>
      </c>
      <c r="AT191" s="58">
        <v>43.251872134723499</v>
      </c>
      <c r="AU191" s="58">
        <v>43.536306042851301</v>
      </c>
      <c r="AV191" s="58">
        <v>43.954942105243802</v>
      </c>
      <c r="AW191" s="58">
        <v>44.260878038240897</v>
      </c>
      <c r="AX191" s="58">
        <v>43.214886763465302</v>
      </c>
      <c r="AY191" s="58">
        <v>41.900059252038702</v>
      </c>
      <c r="AZ191" s="58">
        <v>42.598379873025799</v>
      </c>
      <c r="BA191" s="58">
        <v>41.267529294105103</v>
      </c>
      <c r="BB191" s="58">
        <v>40.854921489024001</v>
      </c>
      <c r="BC191" s="58">
        <v>39.717387972295803</v>
      </c>
      <c r="BD191" s="58">
        <v>39.852278705515999</v>
      </c>
      <c r="BE191" s="58">
        <v>39.238979330990098</v>
      </c>
      <c r="BF191" s="58">
        <v>39.310136401989801</v>
      </c>
      <c r="BG191" s="58">
        <v>39.299867930356697</v>
      </c>
      <c r="BH191" s="58">
        <v>38.7617116357304</v>
      </c>
      <c r="BI191" s="58">
        <v>36.9455270415203</v>
      </c>
      <c r="BJ191" s="58">
        <v>37.439894659468003</v>
      </c>
      <c r="BK191" s="58">
        <v>37.456470220672998</v>
      </c>
      <c r="BL191" s="58">
        <v>37.411850818551599</v>
      </c>
    </row>
    <row r="192" spans="1:65" x14ac:dyDescent="0.25">
      <c r="A192" s="58" t="s">
        <v>3355</v>
      </c>
      <c r="B192" s="58" t="s">
        <v>3356</v>
      </c>
      <c r="C192" s="58" t="s">
        <v>3078</v>
      </c>
      <c r="D192" s="58" t="s">
        <v>3079</v>
      </c>
      <c r="AV192" s="58">
        <v>49.5</v>
      </c>
      <c r="AW192" s="58">
        <v>42.227272727272698</v>
      </c>
      <c r="AX192" s="58">
        <v>39.9583333333333</v>
      </c>
      <c r="AY192" s="58">
        <v>39.625</v>
      </c>
      <c r="AZ192" s="58">
        <v>38.875</v>
      </c>
      <c r="BA192" s="58">
        <v>27.7083333333333</v>
      </c>
      <c r="BB192" s="58">
        <v>25.7083333333333</v>
      </c>
      <c r="BC192" s="58">
        <v>25.7083333333333</v>
      </c>
      <c r="BD192" s="58">
        <v>25.625</v>
      </c>
      <c r="BE192" s="58">
        <v>27.961538461538499</v>
      </c>
      <c r="BF192" s="58">
        <v>26.230769230769202</v>
      </c>
      <c r="BG192" s="58">
        <v>25.461538461538499</v>
      </c>
      <c r="BH192" s="58">
        <v>26.076923076923102</v>
      </c>
      <c r="BI192" s="58">
        <v>26.192307692307701</v>
      </c>
      <c r="BJ192" s="58">
        <v>25.5</v>
      </c>
      <c r="BK192" s="58">
        <v>24.807692307692299</v>
      </c>
      <c r="BL192" s="58">
        <v>24.884615384615401</v>
      </c>
    </row>
    <row r="193" spans="1:65" x14ac:dyDescent="0.25">
      <c r="A193" s="58" t="s">
        <v>3355</v>
      </c>
      <c r="B193" s="58" t="s">
        <v>3356</v>
      </c>
      <c r="C193" s="58" t="s">
        <v>3110</v>
      </c>
      <c r="D193" s="58" t="s">
        <v>3111</v>
      </c>
      <c r="E193" s="58">
        <v>356278</v>
      </c>
      <c r="F193" s="58">
        <v>377996</v>
      </c>
      <c r="G193" s="58">
        <v>389468</v>
      </c>
      <c r="H193" s="58">
        <v>396210</v>
      </c>
      <c r="I193" s="58">
        <v>450471</v>
      </c>
      <c r="J193" s="58">
        <v>438625</v>
      </c>
      <c r="K193" s="58">
        <v>532365</v>
      </c>
      <c r="L193" s="58">
        <v>470874</v>
      </c>
      <c r="M193" s="58">
        <v>439105</v>
      </c>
      <c r="N193" s="58">
        <v>451718</v>
      </c>
      <c r="O193" s="58">
        <v>477323</v>
      </c>
      <c r="P193" s="58">
        <v>456841</v>
      </c>
      <c r="Q193" s="58">
        <v>500280</v>
      </c>
      <c r="R193" s="58">
        <v>647339</v>
      </c>
      <c r="S193" s="58">
        <v>620613</v>
      </c>
      <c r="T193" s="58">
        <v>570763</v>
      </c>
      <c r="U193" s="58">
        <v>652287</v>
      </c>
      <c r="V193" s="58">
        <v>642477</v>
      </c>
      <c r="W193" s="58">
        <v>664002.9</v>
      </c>
      <c r="X193" s="58">
        <v>733903.8</v>
      </c>
      <c r="Y193" s="58">
        <v>788327.1</v>
      </c>
      <c r="Z193" s="58">
        <v>823660.08</v>
      </c>
      <c r="AA193" s="58">
        <v>859947.64</v>
      </c>
      <c r="AB193" s="58">
        <v>958706.24</v>
      </c>
      <c r="AC193" s="58">
        <v>1000748.88</v>
      </c>
      <c r="AD193" s="58">
        <v>1090227.99</v>
      </c>
      <c r="AE193" s="58">
        <v>1260326.55</v>
      </c>
      <c r="AF193" s="58">
        <v>1258976.05</v>
      </c>
      <c r="AG193" s="58">
        <v>1413152.65</v>
      </c>
      <c r="AH193" s="58">
        <v>1400797.32</v>
      </c>
      <c r="AI193" s="58">
        <v>1467630.06</v>
      </c>
      <c r="AJ193" s="58">
        <v>1529708.55</v>
      </c>
      <c r="AK193" s="58">
        <v>1559863.81</v>
      </c>
      <c r="AL193" s="58">
        <v>1665917.32</v>
      </c>
      <c r="AM193" s="58">
        <v>1844043.47</v>
      </c>
      <c r="AN193" s="58">
        <v>2016184.68</v>
      </c>
      <c r="AO193" s="58">
        <v>1824533.21</v>
      </c>
      <c r="AP193" s="58">
        <v>2039099.51</v>
      </c>
      <c r="AQ193" s="58">
        <v>2063776.7</v>
      </c>
      <c r="AR193" s="58">
        <v>2221965.48</v>
      </c>
      <c r="AS193" s="58">
        <v>2484644.9300000002</v>
      </c>
      <c r="AT193" s="58">
        <v>2773055.99</v>
      </c>
      <c r="AU193" s="58">
        <v>2683814.9700000002</v>
      </c>
      <c r="AV193" s="58">
        <v>2797051.72</v>
      </c>
      <c r="AW193" s="58">
        <v>2849464.57</v>
      </c>
      <c r="AX193" s="58">
        <v>3038050.61</v>
      </c>
      <c r="AY193" s="58">
        <v>3064912.94</v>
      </c>
      <c r="AZ193" s="58">
        <v>3026663.82</v>
      </c>
      <c r="BA193" s="58">
        <v>3137650.79</v>
      </c>
      <c r="BB193" s="58">
        <v>3400651.84</v>
      </c>
      <c r="BC193" s="58">
        <v>3584939.78</v>
      </c>
      <c r="BD193" s="58">
        <v>3540679.21</v>
      </c>
      <c r="BE193" s="58">
        <v>3968221.48</v>
      </c>
      <c r="BF193" s="58">
        <v>4188262.56</v>
      </c>
      <c r="BG193" s="58">
        <v>4364218.49</v>
      </c>
      <c r="BH193" s="58">
        <v>4382084.4400000004</v>
      </c>
      <c r="BI193" s="58">
        <v>4759357.59</v>
      </c>
      <c r="BJ193" s="58">
        <v>4862447.53</v>
      </c>
      <c r="BK193" s="58">
        <v>5113734.3099999996</v>
      </c>
      <c r="BL193" s="58">
        <v>5285577.21</v>
      </c>
      <c r="BM193" s="58">
        <v>5144994.03</v>
      </c>
    </row>
    <row r="194" spans="1:65" x14ac:dyDescent="0.25">
      <c r="A194" s="58" t="s">
        <v>3357</v>
      </c>
      <c r="B194" s="58" t="s">
        <v>3358</v>
      </c>
      <c r="C194" s="58" t="s">
        <v>536</v>
      </c>
      <c r="D194" s="58" t="s">
        <v>537</v>
      </c>
      <c r="F194" s="58">
        <v>2005230</v>
      </c>
      <c r="G194" s="58">
        <v>2004340</v>
      </c>
      <c r="H194" s="58">
        <v>2006980</v>
      </c>
      <c r="I194" s="58">
        <v>2007700</v>
      </c>
      <c r="J194" s="58">
        <v>2010360</v>
      </c>
      <c r="K194" s="58">
        <v>2010270</v>
      </c>
      <c r="L194" s="58">
        <v>2016770</v>
      </c>
      <c r="M194" s="58">
        <v>2020000</v>
      </c>
      <c r="N194" s="58">
        <v>2026940</v>
      </c>
      <c r="O194" s="58">
        <v>2034420</v>
      </c>
      <c r="P194" s="58">
        <v>2055840</v>
      </c>
      <c r="Q194" s="58">
        <v>2076180</v>
      </c>
      <c r="R194" s="58">
        <v>2081000</v>
      </c>
      <c r="S194" s="58">
        <v>2082080</v>
      </c>
      <c r="T194" s="58">
        <v>2072530</v>
      </c>
      <c r="U194" s="58">
        <v>2075430</v>
      </c>
      <c r="V194" s="58">
        <v>2074270</v>
      </c>
      <c r="W194" s="58">
        <v>2071000</v>
      </c>
      <c r="X194" s="58">
        <v>2082480</v>
      </c>
      <c r="Y194" s="58">
        <v>2070520</v>
      </c>
      <c r="Z194" s="58">
        <v>2033576</v>
      </c>
      <c r="AA194" s="58">
        <v>2041553.4</v>
      </c>
      <c r="AB194" s="58">
        <v>2048687.4</v>
      </c>
      <c r="AC194" s="58">
        <v>2055863.6</v>
      </c>
      <c r="AD194" s="58">
        <v>2059348</v>
      </c>
      <c r="AE194" s="58">
        <v>2059778</v>
      </c>
      <c r="AF194" s="58">
        <v>2065950</v>
      </c>
      <c r="AG194" s="58">
        <v>2074350</v>
      </c>
      <c r="AH194" s="58">
        <v>2070168</v>
      </c>
      <c r="AI194" s="58">
        <v>2071082</v>
      </c>
      <c r="AJ194" s="58">
        <v>2090124</v>
      </c>
      <c r="AK194" s="58">
        <v>2108259.7999999998</v>
      </c>
      <c r="AL194" s="58">
        <v>2119611.7999999998</v>
      </c>
      <c r="AM194" s="58">
        <v>2124776.6</v>
      </c>
      <c r="AN194" s="58">
        <v>2125510</v>
      </c>
      <c r="AO194" s="58">
        <v>2129904.6</v>
      </c>
      <c r="AP194" s="58">
        <v>2120429.2000000002</v>
      </c>
      <c r="AQ194" s="58">
        <v>2132456.2000000002</v>
      </c>
      <c r="AR194" s="58">
        <v>2119555</v>
      </c>
      <c r="AS194" s="58">
        <v>2107940</v>
      </c>
      <c r="AT194" s="58">
        <v>2116980</v>
      </c>
      <c r="AU194" s="58">
        <v>2124160</v>
      </c>
      <c r="AV194" s="58">
        <v>2130207</v>
      </c>
      <c r="AW194" s="58">
        <v>2138933</v>
      </c>
      <c r="AX194" s="58">
        <v>1976710</v>
      </c>
      <c r="AY194" s="58">
        <v>1975953</v>
      </c>
      <c r="AZ194" s="58">
        <v>1980189</v>
      </c>
      <c r="BA194" s="58">
        <v>1957247</v>
      </c>
      <c r="BB194" s="58">
        <v>1955311</v>
      </c>
      <c r="BC194" s="58">
        <v>1960126</v>
      </c>
      <c r="BD194" s="58">
        <v>1962000</v>
      </c>
      <c r="BE194" s="58">
        <v>1964153.9</v>
      </c>
      <c r="BF194" s="58">
        <v>1967019.55</v>
      </c>
      <c r="BG194" s="58">
        <v>1963632.9</v>
      </c>
      <c r="BH194" s="58">
        <v>1964581.7709999999</v>
      </c>
      <c r="BI194" s="58">
        <v>1969717.254</v>
      </c>
      <c r="BJ194" s="58">
        <v>1977519.7779999999</v>
      </c>
      <c r="BK194" s="58">
        <v>1977315.0419999999</v>
      </c>
      <c r="BL194" s="58">
        <v>1970179.24</v>
      </c>
      <c r="BM194" s="58">
        <v>1978295.17</v>
      </c>
    </row>
    <row r="195" spans="1:65" x14ac:dyDescent="0.25">
      <c r="A195" s="58" t="s">
        <v>3357</v>
      </c>
      <c r="B195" s="58" t="s">
        <v>3358</v>
      </c>
      <c r="C195" s="58" t="s">
        <v>1134</v>
      </c>
      <c r="D195" s="58" t="s">
        <v>1135</v>
      </c>
      <c r="AJ195" s="58">
        <v>33.250438750962402</v>
      </c>
      <c r="AK195" s="58">
        <v>33.150693562902497</v>
      </c>
      <c r="AL195" s="58">
        <v>32.310737033884202</v>
      </c>
      <c r="AM195" s="58">
        <v>32.071638554637403</v>
      </c>
      <c r="AN195" s="58">
        <v>31.4479143902971</v>
      </c>
      <c r="AO195" s="58">
        <v>30.7112514875543</v>
      </c>
      <c r="AP195" s="58">
        <v>30.172626116586301</v>
      </c>
      <c r="AQ195" s="58">
        <v>29.5305105027814</v>
      </c>
      <c r="AR195" s="58">
        <v>29.031964766915898</v>
      </c>
      <c r="AS195" s="58">
        <v>29.373897159752101</v>
      </c>
      <c r="AT195" s="58">
        <v>28.642761666208798</v>
      </c>
      <c r="AU195" s="58">
        <v>27.992380442624601</v>
      </c>
      <c r="AV195" s="58">
        <v>28.147690692951301</v>
      </c>
      <c r="AW195" s="58">
        <v>28.3660976890657</v>
      </c>
      <c r="AX195" s="58">
        <v>27.688246369016099</v>
      </c>
      <c r="AY195" s="58">
        <v>26.7891561624273</v>
      </c>
      <c r="AZ195" s="58">
        <v>26.4340307743159</v>
      </c>
      <c r="BA195" s="58">
        <v>25.567470334978299</v>
      </c>
      <c r="BB195" s="58">
        <v>24.566738814072298</v>
      </c>
      <c r="BC195" s="58">
        <v>23.324050097299899</v>
      </c>
      <c r="BD195" s="58">
        <v>23.191376181950901</v>
      </c>
      <c r="BE195" s="58">
        <v>22.351379487218001</v>
      </c>
      <c r="BF195" s="58">
        <v>22.266082019847101</v>
      </c>
      <c r="BG195" s="58">
        <v>21.991256854695902</v>
      </c>
      <c r="BH195" s="58">
        <v>21.331978015392799</v>
      </c>
      <c r="BI195" s="58">
        <v>21.020779607940899</v>
      </c>
      <c r="BJ195" s="58">
        <v>20.523965659785102</v>
      </c>
      <c r="BK195" s="58">
        <v>19.427148886980099</v>
      </c>
      <c r="BL195" s="58">
        <v>18.8031455343523</v>
      </c>
    </row>
    <row r="196" spans="1:65" x14ac:dyDescent="0.25">
      <c r="A196" s="58" t="s">
        <v>3357</v>
      </c>
      <c r="B196" s="58" t="s">
        <v>3358</v>
      </c>
      <c r="C196" s="58" t="s">
        <v>2242</v>
      </c>
      <c r="D196" s="58" t="s">
        <v>2243</v>
      </c>
    </row>
    <row r="197" spans="1:65" x14ac:dyDescent="0.25">
      <c r="A197" s="58" t="s">
        <v>3357</v>
      </c>
      <c r="B197" s="58" t="s">
        <v>3358</v>
      </c>
      <c r="C197" s="58" t="s">
        <v>2892</v>
      </c>
      <c r="D197" s="58" t="s">
        <v>2893</v>
      </c>
      <c r="AJ197" s="58">
        <v>44.367486673529697</v>
      </c>
      <c r="AK197" s="58">
        <v>44.320808640733503</v>
      </c>
      <c r="AL197" s="58">
        <v>44.320777898611098</v>
      </c>
      <c r="AM197" s="58">
        <v>44.146004038675699</v>
      </c>
      <c r="AN197" s="58">
        <v>44.054937664767301</v>
      </c>
      <c r="AO197" s="58">
        <v>43.5205748307853</v>
      </c>
      <c r="AP197" s="58">
        <v>43.229352660953303</v>
      </c>
      <c r="AQ197" s="58">
        <v>43.183168964764299</v>
      </c>
      <c r="AR197" s="58">
        <v>43.1642486628133</v>
      </c>
      <c r="AS197" s="58">
        <v>43.590098603632498</v>
      </c>
      <c r="AT197" s="58">
        <v>43.279461780199803</v>
      </c>
      <c r="AU197" s="58">
        <v>43.548334370054597</v>
      </c>
      <c r="AV197" s="58">
        <v>43.957392336542</v>
      </c>
      <c r="AW197" s="58">
        <v>44.273016831336903</v>
      </c>
      <c r="AX197" s="58">
        <v>43.229056365797</v>
      </c>
      <c r="AY197" s="58">
        <v>41.902811426809301</v>
      </c>
      <c r="AZ197" s="58">
        <v>42.612140031737802</v>
      </c>
      <c r="BA197" s="58">
        <v>41.309198838492399</v>
      </c>
      <c r="BB197" s="58">
        <v>40.910162292477601</v>
      </c>
      <c r="BC197" s="58">
        <v>39.773099834466102</v>
      </c>
      <c r="BD197" s="58">
        <v>39.907354939269901</v>
      </c>
      <c r="BE197" s="58">
        <v>39.291143783013801</v>
      </c>
      <c r="BF197" s="58">
        <v>39.373743874219201</v>
      </c>
      <c r="BG197" s="58">
        <v>39.361182603299902</v>
      </c>
      <c r="BH197" s="58">
        <v>38.828916788882701</v>
      </c>
      <c r="BI197" s="58">
        <v>37.003234308890399</v>
      </c>
      <c r="BJ197" s="58">
        <v>37.510649790409701</v>
      </c>
      <c r="BK197" s="58">
        <v>37.521015129235103</v>
      </c>
      <c r="BL197" s="58">
        <v>37.494618749305303</v>
      </c>
    </row>
    <row r="198" spans="1:65" x14ac:dyDescent="0.25">
      <c r="A198" s="58" t="s">
        <v>3357</v>
      </c>
      <c r="B198" s="58" t="s">
        <v>3358</v>
      </c>
      <c r="C198" s="58" t="s">
        <v>3078</v>
      </c>
      <c r="D198" s="58" t="s">
        <v>3079</v>
      </c>
      <c r="AV198" s="58">
        <v>49.5</v>
      </c>
      <c r="AW198" s="58">
        <v>39</v>
      </c>
      <c r="AX198" s="58">
        <v>36.818181818181799</v>
      </c>
      <c r="AY198" s="58">
        <v>36.454545454545503</v>
      </c>
      <c r="AZ198" s="58">
        <v>35.727272727272698</v>
      </c>
      <c r="BA198" s="58">
        <v>24.454545454545499</v>
      </c>
      <c r="BB198" s="58">
        <v>22.272727272727298</v>
      </c>
      <c r="BC198" s="58">
        <v>22.272727272727298</v>
      </c>
      <c r="BD198" s="58">
        <v>22.272727272727298</v>
      </c>
      <c r="BE198" s="58">
        <v>26.1666666666667</v>
      </c>
      <c r="BF198" s="58">
        <v>24.4583333333333</v>
      </c>
      <c r="BG198" s="58">
        <v>23.9583333333333</v>
      </c>
      <c r="BH198" s="58">
        <v>24.625</v>
      </c>
      <c r="BI198" s="58">
        <v>24.75</v>
      </c>
      <c r="BJ198" s="58">
        <v>24</v>
      </c>
      <c r="BK198" s="58">
        <v>23.25</v>
      </c>
      <c r="BL198" s="58">
        <v>23.3333333333333</v>
      </c>
    </row>
    <row r="199" spans="1:65" x14ac:dyDescent="0.25">
      <c r="A199" s="58" t="s">
        <v>3357</v>
      </c>
      <c r="B199" s="58" t="s">
        <v>3358</v>
      </c>
      <c r="C199" s="58" t="s">
        <v>3110</v>
      </c>
      <c r="D199" s="58" t="s">
        <v>3111</v>
      </c>
      <c r="E199" s="58">
        <v>356278</v>
      </c>
      <c r="F199" s="58">
        <v>377996</v>
      </c>
      <c r="G199" s="58">
        <v>389468</v>
      </c>
      <c r="H199" s="58">
        <v>396210</v>
      </c>
      <c r="I199" s="58">
        <v>450471</v>
      </c>
      <c r="J199" s="58">
        <v>438625</v>
      </c>
      <c r="K199" s="58">
        <v>532365</v>
      </c>
      <c r="L199" s="58">
        <v>470874</v>
      </c>
      <c r="M199" s="58">
        <v>439105</v>
      </c>
      <c r="N199" s="58">
        <v>451718</v>
      </c>
      <c r="O199" s="58">
        <v>477323</v>
      </c>
      <c r="P199" s="58">
        <v>456841</v>
      </c>
      <c r="Q199" s="58">
        <v>500280</v>
      </c>
      <c r="R199" s="58">
        <v>647339</v>
      </c>
      <c r="S199" s="58">
        <v>620613</v>
      </c>
      <c r="T199" s="58">
        <v>570763</v>
      </c>
      <c r="U199" s="58">
        <v>652287</v>
      </c>
      <c r="V199" s="58">
        <v>642477</v>
      </c>
      <c r="W199" s="58">
        <v>664002.9</v>
      </c>
      <c r="X199" s="58">
        <v>733903.8</v>
      </c>
      <c r="Y199" s="58">
        <v>788327.1</v>
      </c>
      <c r="Z199" s="58">
        <v>823660.08</v>
      </c>
      <c r="AA199" s="58">
        <v>859947.64</v>
      </c>
      <c r="AB199" s="58">
        <v>958706.24</v>
      </c>
      <c r="AC199" s="58">
        <v>1000748.88</v>
      </c>
      <c r="AD199" s="58">
        <v>1090227.99</v>
      </c>
      <c r="AE199" s="58">
        <v>1260326.55</v>
      </c>
      <c r="AF199" s="58">
        <v>1258976.05</v>
      </c>
      <c r="AG199" s="58">
        <v>1413152.65</v>
      </c>
      <c r="AH199" s="58">
        <v>1400797.32</v>
      </c>
      <c r="AI199" s="58">
        <v>1467630.06</v>
      </c>
      <c r="AJ199" s="58">
        <v>1529708.55</v>
      </c>
      <c r="AK199" s="58">
        <v>1559863.81</v>
      </c>
      <c r="AL199" s="58">
        <v>1665917.32</v>
      </c>
      <c r="AM199" s="58">
        <v>1844043.47</v>
      </c>
      <c r="AN199" s="58">
        <v>2014955.68</v>
      </c>
      <c r="AO199" s="58">
        <v>1822040.21</v>
      </c>
      <c r="AP199" s="58">
        <v>2035308.51</v>
      </c>
      <c r="AQ199" s="58">
        <v>2060151.7</v>
      </c>
      <c r="AR199" s="58">
        <v>2218315.48</v>
      </c>
      <c r="AS199" s="58">
        <v>2482021.9300000002</v>
      </c>
      <c r="AT199" s="58">
        <v>2771105.99</v>
      </c>
      <c r="AU199" s="58">
        <v>2681435.9700000002</v>
      </c>
      <c r="AV199" s="58">
        <v>2795544.72</v>
      </c>
      <c r="AW199" s="58">
        <v>2846513.57</v>
      </c>
      <c r="AX199" s="58">
        <v>3036226.61</v>
      </c>
      <c r="AY199" s="58">
        <v>3062572.94</v>
      </c>
      <c r="AZ199" s="58">
        <v>3023924.82</v>
      </c>
      <c r="BA199" s="58">
        <v>3134742.79</v>
      </c>
      <c r="BB199" s="58">
        <v>3399011.84</v>
      </c>
      <c r="BC199" s="58">
        <v>3582960.78</v>
      </c>
      <c r="BD199" s="58">
        <v>3539172.21</v>
      </c>
      <c r="BE199" s="58">
        <v>3965861.48</v>
      </c>
      <c r="BF199" s="58">
        <v>4186048.56</v>
      </c>
      <c r="BG199" s="58">
        <v>4361180.49</v>
      </c>
      <c r="BH199" s="58">
        <v>4378601.4400000004</v>
      </c>
      <c r="BI199" s="58">
        <v>4755771.59</v>
      </c>
      <c r="BJ199" s="58">
        <v>4858739.53</v>
      </c>
      <c r="BK199" s="58">
        <v>5109784.3099999996</v>
      </c>
      <c r="BL199" s="58">
        <v>5281004.21</v>
      </c>
      <c r="BM199" s="58">
        <v>5141004.03</v>
      </c>
    </row>
    <row r="200" spans="1:65" x14ac:dyDescent="0.25">
      <c r="A200" s="58" t="s">
        <v>3359</v>
      </c>
      <c r="B200" s="58" t="s">
        <v>3360</v>
      </c>
      <c r="C200" s="58" t="s">
        <v>536</v>
      </c>
      <c r="D200" s="58" t="s">
        <v>537</v>
      </c>
      <c r="F200" s="58">
        <v>25351928.699999999</v>
      </c>
      <c r="G200" s="58">
        <v>25436955.699999999</v>
      </c>
      <c r="H200" s="58">
        <v>25536864</v>
      </c>
      <c r="I200" s="58">
        <v>25624657.100000001</v>
      </c>
      <c r="J200" s="58">
        <v>25736070.899999999</v>
      </c>
      <c r="K200" s="58">
        <v>25819012.5</v>
      </c>
      <c r="L200" s="58">
        <v>25893111.699999999</v>
      </c>
      <c r="M200" s="58">
        <v>25980808.699999999</v>
      </c>
      <c r="N200" s="58">
        <v>26104665.899999999</v>
      </c>
      <c r="O200" s="58">
        <v>26188256</v>
      </c>
      <c r="P200" s="58">
        <v>26294359.600000001</v>
      </c>
      <c r="Q200" s="58">
        <v>26388206.5</v>
      </c>
      <c r="R200" s="58">
        <v>26567277.327</v>
      </c>
      <c r="S200" s="58">
        <v>26647024.355</v>
      </c>
      <c r="T200" s="58">
        <v>26740064.282000002</v>
      </c>
      <c r="U200" s="58">
        <v>26718624.642000001</v>
      </c>
      <c r="V200" s="58">
        <v>26820491.403000001</v>
      </c>
      <c r="W200" s="58">
        <v>26958869.563999999</v>
      </c>
      <c r="X200" s="58">
        <v>27072534.890999999</v>
      </c>
      <c r="Y200" s="58">
        <v>27197521.098000001</v>
      </c>
      <c r="Z200" s="58">
        <v>27223256.145</v>
      </c>
      <c r="AA200" s="58">
        <v>27386611.772999998</v>
      </c>
      <c r="AB200" s="58">
        <v>27533536.5</v>
      </c>
      <c r="AC200" s="58">
        <v>27757732.727000002</v>
      </c>
      <c r="AD200" s="58">
        <v>27989529.725000001</v>
      </c>
      <c r="AE200" s="58">
        <v>28117812.381999999</v>
      </c>
      <c r="AF200" s="58">
        <v>28251797.208999999</v>
      </c>
      <c r="AG200" s="58">
        <v>28332640.835999999</v>
      </c>
      <c r="AH200" s="58">
        <v>28434286.464000002</v>
      </c>
      <c r="AI200" s="58">
        <v>28512200.090999998</v>
      </c>
      <c r="AJ200" s="58">
        <v>28600876.618000001</v>
      </c>
      <c r="AK200" s="58">
        <v>28624859.585000001</v>
      </c>
      <c r="AL200" s="58">
        <v>28627759.383000001</v>
      </c>
      <c r="AM200" s="58">
        <v>28671679.879999999</v>
      </c>
      <c r="AN200" s="58">
        <v>28627972.649999999</v>
      </c>
      <c r="AO200" s="58">
        <v>28634414.420000002</v>
      </c>
      <c r="AP200" s="58">
        <v>28785387.59</v>
      </c>
      <c r="AQ200" s="58">
        <v>28801738.760000002</v>
      </c>
      <c r="AR200" s="58">
        <v>28848471.68</v>
      </c>
      <c r="AS200" s="58">
        <v>28859967.199999999</v>
      </c>
      <c r="AT200" s="58">
        <v>28857246.594000001</v>
      </c>
      <c r="AU200" s="58">
        <v>28872078.188999999</v>
      </c>
      <c r="AV200" s="58">
        <v>28749112.923</v>
      </c>
      <c r="AW200" s="58">
        <v>28801810.278000001</v>
      </c>
      <c r="AX200" s="58">
        <v>28650551.471999999</v>
      </c>
      <c r="AY200" s="58">
        <v>28651736.067000002</v>
      </c>
      <c r="AZ200" s="58">
        <v>28689639.160999998</v>
      </c>
      <c r="BA200" s="58">
        <v>28650360.155999999</v>
      </c>
      <c r="BB200" s="58">
        <v>28664661.912</v>
      </c>
      <c r="BC200" s="58">
        <v>28762242.800000001</v>
      </c>
      <c r="BD200" s="58">
        <v>28763384.98</v>
      </c>
      <c r="BE200" s="58">
        <v>28792438.133000001</v>
      </c>
      <c r="BF200" s="58">
        <v>28826297.489999998</v>
      </c>
      <c r="BG200" s="58">
        <v>28783864.620000001</v>
      </c>
      <c r="BH200" s="58">
        <v>28792456.510000002</v>
      </c>
      <c r="BI200" s="58">
        <v>28808417.675000001</v>
      </c>
      <c r="BJ200" s="58">
        <v>28856041.508000001</v>
      </c>
      <c r="BK200" s="58">
        <v>28828460.089000002</v>
      </c>
      <c r="BL200" s="58">
        <v>28792874.443999998</v>
      </c>
      <c r="BM200" s="58">
        <v>28806721.085000001</v>
      </c>
    </row>
    <row r="201" spans="1:65" x14ac:dyDescent="0.25">
      <c r="A201" s="58" t="s">
        <v>3359</v>
      </c>
      <c r="B201" s="58" t="s">
        <v>3360</v>
      </c>
      <c r="C201" s="58" t="s">
        <v>1134</v>
      </c>
      <c r="D201" s="58" t="s">
        <v>1135</v>
      </c>
      <c r="AJ201" s="58">
        <v>52.212782188082599</v>
      </c>
      <c r="AK201" s="58">
        <v>51.692945862237302</v>
      </c>
      <c r="AL201" s="58">
        <v>50.602485795634998</v>
      </c>
      <c r="AM201" s="58">
        <v>49.539251090582098</v>
      </c>
      <c r="AN201" s="58">
        <v>48.353341301323901</v>
      </c>
      <c r="AO201" s="58">
        <v>47.451155524861697</v>
      </c>
      <c r="AP201" s="58">
        <v>46.940935842073998</v>
      </c>
      <c r="AQ201" s="58">
        <v>46.8650062962326</v>
      </c>
      <c r="AR201" s="58">
        <v>46.869348353074898</v>
      </c>
      <c r="AS201" s="58">
        <v>46.631617913521701</v>
      </c>
      <c r="AT201" s="58">
        <v>46.165258214154598</v>
      </c>
      <c r="AU201" s="58">
        <v>45.843059585823603</v>
      </c>
      <c r="AV201" s="58">
        <v>45.157053507136403</v>
      </c>
      <c r="AW201" s="58">
        <v>43.765258515138498</v>
      </c>
      <c r="AX201" s="58">
        <v>42.612326844940597</v>
      </c>
      <c r="AY201" s="58">
        <v>41.197442988277203</v>
      </c>
      <c r="AZ201" s="58">
        <v>40.023543746247803</v>
      </c>
      <c r="BA201" s="58">
        <v>39.297108217678499</v>
      </c>
      <c r="BB201" s="58">
        <v>38.391391452587897</v>
      </c>
      <c r="BC201" s="58">
        <v>37.474702149894199</v>
      </c>
      <c r="BD201" s="58">
        <v>36.204614913584599</v>
      </c>
      <c r="BE201" s="58">
        <v>35.0541499997477</v>
      </c>
      <c r="BF201" s="58">
        <v>33.954643781037497</v>
      </c>
      <c r="BG201" s="58">
        <v>32.7817826950171</v>
      </c>
      <c r="BH201" s="58">
        <v>32.024905917481497</v>
      </c>
      <c r="BI201" s="58">
        <v>31.3685551592928</v>
      </c>
      <c r="BJ201" s="58">
        <v>30.681858561888198</v>
      </c>
      <c r="BK201" s="58">
        <v>29.896020031209598</v>
      </c>
      <c r="BL201" s="58">
        <v>29.270336103442201</v>
      </c>
    </row>
    <row r="202" spans="1:65" x14ac:dyDescent="0.25">
      <c r="A202" s="58" t="s">
        <v>3359</v>
      </c>
      <c r="B202" s="58" t="s">
        <v>3360</v>
      </c>
      <c r="C202" s="58" t="s">
        <v>2242</v>
      </c>
      <c r="D202" s="58" t="s">
        <v>2243</v>
      </c>
    </row>
    <row r="203" spans="1:65" x14ac:dyDescent="0.25">
      <c r="A203" s="58" t="s">
        <v>3359</v>
      </c>
      <c r="B203" s="58" t="s">
        <v>3360</v>
      </c>
      <c r="C203" s="58" t="s">
        <v>2892</v>
      </c>
      <c r="D203" s="58" t="s">
        <v>2893</v>
      </c>
      <c r="AJ203" s="58">
        <v>64.727993317390599</v>
      </c>
      <c r="AK203" s="58">
        <v>64.315675134502399</v>
      </c>
      <c r="AL203" s="58">
        <v>63.985338909912798</v>
      </c>
      <c r="AM203" s="58">
        <v>63.644413932221198</v>
      </c>
      <c r="AN203" s="58">
        <v>63.352038653210599</v>
      </c>
      <c r="AO203" s="58">
        <v>62.962683607078397</v>
      </c>
      <c r="AP203" s="58">
        <v>62.765897304400397</v>
      </c>
      <c r="AQ203" s="58">
        <v>62.8363574925961</v>
      </c>
      <c r="AR203" s="58">
        <v>62.870062801817099</v>
      </c>
      <c r="AS203" s="58">
        <v>62.510084106031897</v>
      </c>
      <c r="AT203" s="58">
        <v>62.099717432303599</v>
      </c>
      <c r="AU203" s="58">
        <v>61.775121832142403</v>
      </c>
      <c r="AV203" s="58">
        <v>61.4097395042809</v>
      </c>
      <c r="AW203" s="58">
        <v>60.719914652404697</v>
      </c>
      <c r="AX203" s="58">
        <v>60.030885351944903</v>
      </c>
      <c r="AY203" s="58">
        <v>59.191511719818401</v>
      </c>
      <c r="AZ203" s="58">
        <v>58.348152276761901</v>
      </c>
      <c r="BA203" s="58">
        <v>57.750428408229098</v>
      </c>
      <c r="BB203" s="58">
        <v>57.343723835198098</v>
      </c>
      <c r="BC203" s="58">
        <v>56.569939713315499</v>
      </c>
      <c r="BD203" s="58">
        <v>55.689415565332602</v>
      </c>
      <c r="BE203" s="58">
        <v>54.742496418410298</v>
      </c>
      <c r="BF203" s="58">
        <v>54.166582782985103</v>
      </c>
      <c r="BG203" s="58">
        <v>53.626331518808897</v>
      </c>
      <c r="BH203" s="58">
        <v>53.1148828800914</v>
      </c>
      <c r="BI203" s="58">
        <v>52.726767808346601</v>
      </c>
      <c r="BJ203" s="58">
        <v>52.345398723261198</v>
      </c>
      <c r="BK203" s="58">
        <v>51.823938329518597</v>
      </c>
      <c r="BL203" s="58">
        <v>51.323922088378801</v>
      </c>
    </row>
    <row r="204" spans="1:65" x14ac:dyDescent="0.25">
      <c r="A204" s="58" t="s">
        <v>3359</v>
      </c>
      <c r="B204" s="58" t="s">
        <v>3360</v>
      </c>
      <c r="C204" s="58" t="s">
        <v>3078</v>
      </c>
      <c r="D204" s="58" t="s">
        <v>3079</v>
      </c>
      <c r="AV204" s="58">
        <v>58.2222222222222</v>
      </c>
      <c r="AW204" s="58">
        <v>56.012820512820497</v>
      </c>
      <c r="AX204" s="58">
        <v>59.978021978021999</v>
      </c>
      <c r="AY204" s="58">
        <v>56.706521739130402</v>
      </c>
      <c r="AZ204" s="58">
        <v>52.2663043478261</v>
      </c>
      <c r="BA204" s="58">
        <v>49.456521739130402</v>
      </c>
      <c r="BB204" s="58">
        <v>46.456989247311803</v>
      </c>
      <c r="BC204" s="58">
        <v>44.370967741935502</v>
      </c>
      <c r="BD204" s="58">
        <v>40.9838709677419</v>
      </c>
      <c r="BE204" s="58">
        <v>40.247368421052599</v>
      </c>
      <c r="BF204" s="58">
        <v>32.632692307692302</v>
      </c>
      <c r="BG204" s="58">
        <v>29.1875</v>
      </c>
      <c r="BH204" s="58">
        <v>28.2846153846154</v>
      </c>
      <c r="BI204" s="58">
        <v>27.2894230769231</v>
      </c>
      <c r="BJ204" s="58">
        <v>25.082692307692302</v>
      </c>
      <c r="BK204" s="58">
        <v>22.860576923076898</v>
      </c>
      <c r="BL204" s="58">
        <v>22.080769230769199</v>
      </c>
    </row>
    <row r="205" spans="1:65" x14ac:dyDescent="0.25">
      <c r="A205" s="58" t="s">
        <v>3359</v>
      </c>
      <c r="B205" s="58" t="s">
        <v>3360</v>
      </c>
      <c r="C205" s="58" t="s">
        <v>3110</v>
      </c>
      <c r="D205" s="58" t="s">
        <v>3111</v>
      </c>
      <c r="E205" s="58">
        <v>13631369.01</v>
      </c>
      <c r="F205" s="58">
        <v>15713964</v>
      </c>
      <c r="G205" s="58">
        <v>17988086</v>
      </c>
      <c r="H205" s="58">
        <v>18513983</v>
      </c>
      <c r="I205" s="58">
        <v>22005475</v>
      </c>
      <c r="J205" s="58">
        <v>20943781</v>
      </c>
      <c r="K205" s="58">
        <v>23135392.010000002</v>
      </c>
      <c r="L205" s="58">
        <v>25353472</v>
      </c>
      <c r="M205" s="58">
        <v>26972491</v>
      </c>
      <c r="N205" s="58">
        <v>26141006</v>
      </c>
      <c r="O205" s="58">
        <v>29472457</v>
      </c>
      <c r="P205" s="58">
        <v>28609555</v>
      </c>
      <c r="Q205" s="58">
        <v>24022767</v>
      </c>
      <c r="R205" s="58">
        <v>22673481</v>
      </c>
      <c r="S205" s="58">
        <v>24893828</v>
      </c>
      <c r="T205" s="58">
        <v>24165742</v>
      </c>
      <c r="U205" s="58">
        <v>25341312</v>
      </c>
      <c r="V205" s="58">
        <v>25519817.989999998</v>
      </c>
      <c r="W205" s="58">
        <v>27381332.91</v>
      </c>
      <c r="X205" s="58">
        <v>27447918.809999999</v>
      </c>
      <c r="Y205" s="58">
        <v>27146739.100000001</v>
      </c>
      <c r="Z205" s="58">
        <v>28037924.079999998</v>
      </c>
      <c r="AA205" s="58">
        <v>29806810.640000001</v>
      </c>
      <c r="AB205" s="58">
        <v>29121107.079999998</v>
      </c>
      <c r="AC205" s="58">
        <v>32548745.010000002</v>
      </c>
      <c r="AD205" s="58">
        <v>35469619.119999997</v>
      </c>
      <c r="AE205" s="58">
        <v>39223530.810000002</v>
      </c>
      <c r="AF205" s="58">
        <v>40849189.060000002</v>
      </c>
      <c r="AG205" s="58">
        <v>54823950.229999997</v>
      </c>
      <c r="AH205" s="58">
        <v>56423953.43</v>
      </c>
      <c r="AI205" s="58">
        <v>56730728.039999999</v>
      </c>
      <c r="AJ205" s="58">
        <v>58545869.829999998</v>
      </c>
      <c r="AK205" s="58">
        <v>62684354.340000004</v>
      </c>
      <c r="AL205" s="58">
        <v>68594381.480000004</v>
      </c>
      <c r="AM205" s="58">
        <v>76649793.989999995</v>
      </c>
      <c r="AN205" s="58">
        <v>80817396.370000005</v>
      </c>
      <c r="AO205" s="58">
        <v>86194362.379999995</v>
      </c>
      <c r="AP205" s="58">
        <v>86082033.760000005</v>
      </c>
      <c r="AQ205" s="58">
        <v>85173702.609999999</v>
      </c>
      <c r="AR205" s="58">
        <v>93261688.599999994</v>
      </c>
      <c r="AS205" s="58">
        <v>98151562.159999996</v>
      </c>
      <c r="AT205" s="58">
        <v>97534716.989999995</v>
      </c>
      <c r="AU205" s="58">
        <v>100778717.7</v>
      </c>
      <c r="AV205" s="58">
        <v>101661953</v>
      </c>
      <c r="AW205" s="58">
        <v>109517696.48999999</v>
      </c>
      <c r="AX205" s="58">
        <v>113634176.8</v>
      </c>
      <c r="AY205" s="58">
        <v>116003001.06</v>
      </c>
      <c r="AZ205" s="58">
        <v>119528792.70999999</v>
      </c>
      <c r="BA205" s="58">
        <v>123636695.59</v>
      </c>
      <c r="BB205" s="58">
        <v>127132477.01000001</v>
      </c>
      <c r="BC205" s="58">
        <v>130094962.01000001</v>
      </c>
      <c r="BD205" s="58">
        <v>137744904.18000001</v>
      </c>
      <c r="BE205" s="58">
        <v>141888576.19999999</v>
      </c>
      <c r="BF205" s="58">
        <v>150592434.75999999</v>
      </c>
      <c r="BG205" s="58">
        <v>154374108.50999999</v>
      </c>
      <c r="BH205" s="58">
        <v>160054078.34</v>
      </c>
      <c r="BI205" s="58">
        <v>163530754.91999999</v>
      </c>
      <c r="BJ205" s="58">
        <v>168634894.65000001</v>
      </c>
      <c r="BK205" s="58">
        <v>175062178.24000001</v>
      </c>
      <c r="BL205" s="58">
        <v>175527597.50999999</v>
      </c>
      <c r="BM205" s="58">
        <v>177313603.22999999</v>
      </c>
    </row>
    <row r="206" spans="1:65" x14ac:dyDescent="0.25">
      <c r="A206" s="58" t="s">
        <v>3361</v>
      </c>
      <c r="B206" s="58" t="s">
        <v>3362</v>
      </c>
      <c r="C206" s="58" t="s">
        <v>536</v>
      </c>
      <c r="D206" s="58" t="s">
        <v>537</v>
      </c>
      <c r="F206" s="58">
        <v>5093524</v>
      </c>
      <c r="G206" s="58">
        <v>5062713</v>
      </c>
      <c r="H206" s="58">
        <v>5041603</v>
      </c>
      <c r="I206" s="58">
        <v>5021664</v>
      </c>
      <c r="J206" s="58">
        <v>4994644</v>
      </c>
      <c r="K206" s="58">
        <v>4992514</v>
      </c>
      <c r="L206" s="58">
        <v>4988734</v>
      </c>
      <c r="M206" s="58">
        <v>4992263</v>
      </c>
      <c r="N206" s="58">
        <v>4987433</v>
      </c>
      <c r="O206" s="58">
        <v>4975613</v>
      </c>
      <c r="P206" s="58">
        <v>4963233</v>
      </c>
      <c r="Q206" s="58">
        <v>4953503</v>
      </c>
      <c r="R206" s="58">
        <v>4942773</v>
      </c>
      <c r="S206" s="58">
        <v>4932623</v>
      </c>
      <c r="T206" s="58">
        <v>4932893</v>
      </c>
      <c r="U206" s="58">
        <v>4933172.9000000004</v>
      </c>
      <c r="V206" s="58">
        <v>4931163</v>
      </c>
      <c r="W206" s="58">
        <v>4905733</v>
      </c>
      <c r="X206" s="58">
        <v>4901983</v>
      </c>
      <c r="Y206" s="58">
        <v>4898233</v>
      </c>
      <c r="Z206" s="58">
        <v>4894533</v>
      </c>
      <c r="AA206" s="58">
        <v>4926113</v>
      </c>
      <c r="AB206" s="58">
        <v>4925333</v>
      </c>
      <c r="AC206" s="58">
        <v>4924553</v>
      </c>
      <c r="AD206" s="58">
        <v>4923773</v>
      </c>
      <c r="AE206" s="58">
        <v>4922981.92</v>
      </c>
      <c r="AF206" s="58">
        <v>4879733</v>
      </c>
      <c r="AG206" s="58">
        <v>4880993</v>
      </c>
      <c r="AH206" s="58">
        <v>4882253</v>
      </c>
      <c r="AI206" s="58">
        <v>4883513</v>
      </c>
      <c r="AJ206" s="58">
        <v>4884815.4639999997</v>
      </c>
      <c r="AK206" s="58">
        <v>4868943</v>
      </c>
      <c r="AL206" s="58">
        <v>4843453</v>
      </c>
      <c r="AM206" s="58">
        <v>4824683</v>
      </c>
      <c r="AN206" s="58">
        <v>4814004</v>
      </c>
      <c r="AO206" s="58">
        <v>4774984</v>
      </c>
      <c r="AP206" s="58">
        <v>4761004</v>
      </c>
      <c r="AQ206" s="58">
        <v>4758274</v>
      </c>
      <c r="AR206" s="58">
        <v>4751504</v>
      </c>
      <c r="AS206" s="58">
        <v>4756864</v>
      </c>
      <c r="AT206" s="58">
        <v>4762525.608</v>
      </c>
      <c r="AU206" s="58">
        <v>4751554</v>
      </c>
      <c r="AV206" s="58">
        <v>4749687</v>
      </c>
      <c r="AW206" s="58">
        <v>4747823</v>
      </c>
      <c r="AX206" s="58">
        <v>4745960</v>
      </c>
      <c r="AY206" s="58">
        <v>4734832</v>
      </c>
      <c r="AZ206" s="58">
        <v>4728660</v>
      </c>
      <c r="BA206" s="58">
        <v>4703346</v>
      </c>
      <c r="BB206" s="58">
        <v>4678033</v>
      </c>
      <c r="BC206" s="58">
        <v>4652720</v>
      </c>
      <c r="BD206" s="58">
        <v>4627364</v>
      </c>
      <c r="BE206" s="58">
        <v>4608523.5379999997</v>
      </c>
      <c r="BF206" s="58">
        <v>4614693</v>
      </c>
      <c r="BG206" s="58">
        <v>4620862</v>
      </c>
      <c r="BH206" s="58">
        <v>4627040</v>
      </c>
      <c r="BI206" s="58">
        <v>4633149</v>
      </c>
      <c r="BJ206" s="58">
        <v>4638346.5379999997</v>
      </c>
      <c r="BK206" s="58">
        <v>4640126.5379999997</v>
      </c>
      <c r="BL206" s="58">
        <v>4639676.5379999997</v>
      </c>
      <c r="BM206" s="58">
        <v>4635536.5379999997</v>
      </c>
    </row>
    <row r="207" spans="1:65" x14ac:dyDescent="0.25">
      <c r="A207" s="58" t="s">
        <v>3361</v>
      </c>
      <c r="B207" s="58" t="s">
        <v>3362</v>
      </c>
      <c r="C207" s="58" t="s">
        <v>1134</v>
      </c>
      <c r="D207" s="58" t="s">
        <v>1135</v>
      </c>
      <c r="AJ207" s="58">
        <v>2.08533118962252</v>
      </c>
      <c r="AK207" s="58">
        <v>2.0605115366551101</v>
      </c>
      <c r="AL207" s="58">
        <v>2.0436252121507001</v>
      </c>
      <c r="AM207" s="58">
        <v>2.0032946783541501</v>
      </c>
      <c r="AN207" s="58">
        <v>1.9568194208273999</v>
      </c>
      <c r="AO207" s="58">
        <v>1.92501526269381</v>
      </c>
      <c r="AP207" s="58">
        <v>1.8792289888092599</v>
      </c>
      <c r="AQ207" s="58">
        <v>1.84207306174566</v>
      </c>
      <c r="AR207" s="58">
        <v>1.7895554086496399</v>
      </c>
      <c r="AS207" s="58">
        <v>1.71704868476324</v>
      </c>
      <c r="AT207" s="58">
        <v>1.5923132216431399</v>
      </c>
      <c r="AU207" s="58">
        <v>1.5988242076808801</v>
      </c>
      <c r="AV207" s="58">
        <v>1.56305833886649</v>
      </c>
      <c r="AW207" s="58">
        <v>1.5270451958037801</v>
      </c>
      <c r="AX207" s="58">
        <v>1.48333802629672</v>
      </c>
      <c r="AY207" s="58">
        <v>1.46431917425289</v>
      </c>
      <c r="AZ207" s="58">
        <v>1.3641665342067399</v>
      </c>
      <c r="BA207" s="58">
        <v>1.40357602077489</v>
      </c>
      <c r="BB207" s="58">
        <v>1.4147059405740401</v>
      </c>
      <c r="BC207" s="58">
        <v>1.46272890404395</v>
      </c>
      <c r="BD207" s="58">
        <v>1.4874439255298399</v>
      </c>
      <c r="BE207" s="58">
        <v>1.4206598112061399</v>
      </c>
      <c r="BF207" s="58">
        <v>1.3707162731618301</v>
      </c>
      <c r="BG207" s="58">
        <v>1.3893010353777999</v>
      </c>
      <c r="BH207" s="58">
        <v>1.4616459447744801</v>
      </c>
      <c r="BI207" s="58">
        <v>1.4461365257730301</v>
      </c>
      <c r="BJ207" s="58">
        <v>1.43972708731122</v>
      </c>
      <c r="BK207" s="58">
        <v>1.38299106750848</v>
      </c>
      <c r="BL207" s="58">
        <v>1.37635868143387</v>
      </c>
    </row>
    <row r="208" spans="1:65" x14ac:dyDescent="0.25">
      <c r="A208" s="58" t="s">
        <v>3361</v>
      </c>
      <c r="B208" s="58" t="s">
        <v>3362</v>
      </c>
      <c r="C208" s="58" t="s">
        <v>2242</v>
      </c>
      <c r="D208" s="58" t="s">
        <v>2243</v>
      </c>
    </row>
    <row r="209" spans="1:65" x14ac:dyDescent="0.25">
      <c r="A209" s="58" t="s">
        <v>3361</v>
      </c>
      <c r="B209" s="58" t="s">
        <v>3362</v>
      </c>
      <c r="C209" s="58" t="s">
        <v>2892</v>
      </c>
      <c r="D209" s="58" t="s">
        <v>2893</v>
      </c>
      <c r="AJ209" s="58">
        <v>9.5905439902092908</v>
      </c>
      <c r="AK209" s="58">
        <v>9.3294118484712101</v>
      </c>
      <c r="AL209" s="58">
        <v>9.4866752471496696</v>
      </c>
      <c r="AM209" s="58">
        <v>9.4472304554585893</v>
      </c>
      <c r="AN209" s="58">
        <v>9.2430956450598796</v>
      </c>
      <c r="AO209" s="58">
        <v>9.1805484343846704</v>
      </c>
      <c r="AP209" s="58">
        <v>9.1212796071563993</v>
      </c>
      <c r="AQ209" s="58">
        <v>8.8371920717054699</v>
      </c>
      <c r="AR209" s="58">
        <v>8.5606815626606707</v>
      </c>
      <c r="AS209" s="58">
        <v>8.40723242600993</v>
      </c>
      <c r="AT209" s="58">
        <v>8.2495190857093998</v>
      </c>
      <c r="AU209" s="58">
        <v>8.1551417350335402</v>
      </c>
      <c r="AV209" s="58">
        <v>8.3794212263445296</v>
      </c>
      <c r="AW209" s="58">
        <v>8.38522755462634</v>
      </c>
      <c r="AX209" s="58">
        <v>8.3108052326184296</v>
      </c>
      <c r="AY209" s="58">
        <v>8.21235025437106</v>
      </c>
      <c r="AZ209" s="58">
        <v>8.08492824322704</v>
      </c>
      <c r="BA209" s="58">
        <v>7.9270173590089197</v>
      </c>
      <c r="BB209" s="58">
        <v>8.0616673215889403</v>
      </c>
      <c r="BC209" s="58">
        <v>8.0097581365623292</v>
      </c>
      <c r="BD209" s="58">
        <v>7.7715154106625501</v>
      </c>
      <c r="BE209" s="58">
        <v>7.6961648569443302</v>
      </c>
      <c r="BF209" s="58">
        <v>7.5735310526711901</v>
      </c>
      <c r="BG209" s="58">
        <v>7.4172413991521804</v>
      </c>
      <c r="BH209" s="58">
        <v>7.4075715831086297</v>
      </c>
      <c r="BI209" s="58">
        <v>7.35066352758097</v>
      </c>
      <c r="BJ209" s="58">
        <v>7.2216327979335997</v>
      </c>
      <c r="BK209" s="58">
        <v>7.2597427882203798</v>
      </c>
      <c r="BL209" s="58">
        <v>7.0867883615052998</v>
      </c>
    </row>
    <row r="210" spans="1:65" x14ac:dyDescent="0.25">
      <c r="A210" s="58" t="s">
        <v>3361</v>
      </c>
      <c r="B210" s="58" t="s">
        <v>3362</v>
      </c>
      <c r="C210" s="58" t="s">
        <v>3078</v>
      </c>
      <c r="D210" s="58" t="s">
        <v>3079</v>
      </c>
      <c r="AV210" s="58">
        <v>3.5</v>
      </c>
      <c r="AW210" s="58">
        <v>3.5</v>
      </c>
      <c r="AX210" s="58">
        <v>3.5</v>
      </c>
      <c r="AY210" s="58">
        <v>3.5</v>
      </c>
      <c r="AZ210" s="58">
        <v>3.5</v>
      </c>
      <c r="BA210" s="58">
        <v>5.5</v>
      </c>
      <c r="BB210" s="58">
        <v>5.5</v>
      </c>
      <c r="BC210" s="58">
        <v>5.5</v>
      </c>
      <c r="BD210" s="58">
        <v>5.5</v>
      </c>
      <c r="BE210" s="58">
        <v>5.5</v>
      </c>
      <c r="BF210" s="58">
        <v>5.85</v>
      </c>
      <c r="BG210" s="58">
        <v>5.55</v>
      </c>
      <c r="BH210" s="58">
        <v>3.55</v>
      </c>
      <c r="BI210" s="58">
        <v>3.55</v>
      </c>
      <c r="BJ210" s="58">
        <v>3.55</v>
      </c>
      <c r="BK210" s="58">
        <v>3.55</v>
      </c>
      <c r="BL210" s="58">
        <v>2.85</v>
      </c>
    </row>
    <row r="211" spans="1:65" x14ac:dyDescent="0.25">
      <c r="A211" s="58" t="s">
        <v>3361</v>
      </c>
      <c r="B211" s="58" t="s">
        <v>3362</v>
      </c>
      <c r="C211" s="58" t="s">
        <v>3110</v>
      </c>
      <c r="D211" s="58" t="s">
        <v>3111</v>
      </c>
      <c r="E211" s="58">
        <v>3942268</v>
      </c>
      <c r="F211" s="58">
        <v>4192401</v>
      </c>
      <c r="G211" s="58">
        <v>4396738</v>
      </c>
      <c r="H211" s="58">
        <v>4266229</v>
      </c>
      <c r="I211" s="58">
        <v>4106397</v>
      </c>
      <c r="J211" s="58">
        <v>4254578</v>
      </c>
      <c r="K211" s="58">
        <v>4150233</v>
      </c>
      <c r="L211" s="58">
        <v>3955836</v>
      </c>
      <c r="M211" s="58">
        <v>4207618</v>
      </c>
      <c r="N211" s="58">
        <v>4173624</v>
      </c>
      <c r="O211" s="58">
        <v>4548836</v>
      </c>
      <c r="P211" s="58">
        <v>4536646</v>
      </c>
      <c r="Q211" s="58">
        <v>4239014</v>
      </c>
      <c r="R211" s="58">
        <v>4246349</v>
      </c>
      <c r="S211" s="58">
        <v>4229230</v>
      </c>
      <c r="T211" s="58">
        <v>4255040</v>
      </c>
      <c r="U211" s="58">
        <v>4565491</v>
      </c>
      <c r="V211" s="58">
        <v>4649419</v>
      </c>
      <c r="W211" s="58">
        <v>5231724</v>
      </c>
      <c r="X211" s="58">
        <v>5356637</v>
      </c>
      <c r="Y211" s="58">
        <v>5444630</v>
      </c>
      <c r="Z211" s="58">
        <v>5599626.0800000001</v>
      </c>
      <c r="AA211" s="58">
        <v>5827130.04</v>
      </c>
      <c r="AB211" s="58">
        <v>5896755.1100000003</v>
      </c>
      <c r="AC211" s="58">
        <v>6437235.2400000002</v>
      </c>
      <c r="AD211" s="58">
        <v>6574129.5199999996</v>
      </c>
      <c r="AE211" s="58">
        <v>6857688</v>
      </c>
      <c r="AF211" s="58">
        <v>7811588</v>
      </c>
      <c r="AG211" s="58">
        <v>7938319.96</v>
      </c>
      <c r="AH211" s="58">
        <v>7701597.3300000001</v>
      </c>
      <c r="AI211" s="58">
        <v>7886531.4400000004</v>
      </c>
      <c r="AJ211" s="58">
        <v>7346060.1600000001</v>
      </c>
      <c r="AK211" s="58">
        <v>7333709.3799999999</v>
      </c>
      <c r="AL211" s="58">
        <v>7476329.7400000002</v>
      </c>
      <c r="AM211" s="58">
        <v>7414284.5599999996</v>
      </c>
      <c r="AN211" s="58">
        <v>6841746</v>
      </c>
      <c r="AO211" s="58">
        <v>6930102</v>
      </c>
      <c r="AP211" s="58">
        <v>7180615</v>
      </c>
      <c r="AQ211" s="58">
        <v>6887571</v>
      </c>
      <c r="AR211" s="58">
        <v>7074814</v>
      </c>
      <c r="AS211" s="58">
        <v>6747953</v>
      </c>
      <c r="AT211" s="58">
        <v>7182597</v>
      </c>
      <c r="AU211" s="58">
        <v>7392106</v>
      </c>
      <c r="AV211" s="58">
        <v>7476242</v>
      </c>
      <c r="AW211" s="58">
        <v>7655946</v>
      </c>
      <c r="AX211" s="58">
        <v>7425638</v>
      </c>
      <c r="AY211" s="58">
        <v>7422540</v>
      </c>
      <c r="AZ211" s="58">
        <v>7137487</v>
      </c>
      <c r="BA211" s="58">
        <v>6447120</v>
      </c>
      <c r="BB211" s="58">
        <v>6211376</v>
      </c>
      <c r="BC211" s="58">
        <v>6469423</v>
      </c>
      <c r="BD211" s="58">
        <v>6990679.3300000001</v>
      </c>
      <c r="BE211" s="58">
        <v>6916211.2300000004</v>
      </c>
      <c r="BF211" s="58">
        <v>7127740.3600000003</v>
      </c>
      <c r="BG211" s="58">
        <v>6935681.5300000003</v>
      </c>
      <c r="BH211" s="58">
        <v>6938100</v>
      </c>
      <c r="BI211" s="58">
        <v>6999517.9299999997</v>
      </c>
      <c r="BJ211" s="58">
        <v>7066685.29</v>
      </c>
      <c r="BK211" s="58">
        <v>6977214.54</v>
      </c>
      <c r="BL211" s="58">
        <v>6782738.8300000001</v>
      </c>
      <c r="BM211" s="58">
        <v>6036687.4100000001</v>
      </c>
    </row>
    <row r="212" spans="1:65" x14ac:dyDescent="0.25">
      <c r="A212" s="58" t="s">
        <v>3363</v>
      </c>
      <c r="B212" s="58" t="s">
        <v>3364</v>
      </c>
      <c r="C212" s="58" t="s">
        <v>536</v>
      </c>
      <c r="D212" s="58" t="s">
        <v>537</v>
      </c>
    </row>
    <row r="213" spans="1:65" x14ac:dyDescent="0.25">
      <c r="A213" s="58" t="s">
        <v>3363</v>
      </c>
      <c r="B213" s="58" t="s">
        <v>3364</v>
      </c>
      <c r="C213" s="58" t="s">
        <v>1134</v>
      </c>
      <c r="D213" s="58" t="s">
        <v>1135</v>
      </c>
    </row>
    <row r="214" spans="1:65" x14ac:dyDescent="0.25">
      <c r="A214" s="58" t="s">
        <v>3363</v>
      </c>
      <c r="B214" s="58" t="s">
        <v>3364</v>
      </c>
      <c r="C214" s="58" t="s">
        <v>2242</v>
      </c>
      <c r="D214" s="58" t="s">
        <v>2243</v>
      </c>
    </row>
    <row r="215" spans="1:65" x14ac:dyDescent="0.25">
      <c r="A215" s="58" t="s">
        <v>3363</v>
      </c>
      <c r="B215" s="58" t="s">
        <v>3364</v>
      </c>
      <c r="C215" s="58" t="s">
        <v>2892</v>
      </c>
      <c r="D215" s="58" t="s">
        <v>2893</v>
      </c>
    </row>
    <row r="216" spans="1:65" x14ac:dyDescent="0.25">
      <c r="A216" s="58" t="s">
        <v>3363</v>
      </c>
      <c r="B216" s="58" t="s">
        <v>3364</v>
      </c>
      <c r="C216" s="58" t="s">
        <v>3078</v>
      </c>
      <c r="D216" s="58" t="s">
        <v>3079</v>
      </c>
    </row>
    <row r="217" spans="1:65" x14ac:dyDescent="0.25">
      <c r="A217" s="58" t="s">
        <v>3363</v>
      </c>
      <c r="B217" s="58" t="s">
        <v>3364</v>
      </c>
      <c r="C217" s="58" t="s">
        <v>3110</v>
      </c>
      <c r="D217" s="58" t="s">
        <v>3111</v>
      </c>
    </row>
    <row r="218" spans="1:65" x14ac:dyDescent="0.25">
      <c r="A218" s="58" t="s">
        <v>3365</v>
      </c>
      <c r="B218" s="58" t="s">
        <v>3366</v>
      </c>
      <c r="C218" s="58" t="s">
        <v>536</v>
      </c>
      <c r="D218" s="58" t="s">
        <v>537</v>
      </c>
      <c r="F218" s="58">
        <v>14097158.445</v>
      </c>
      <c r="G218" s="58">
        <v>14096114.314999999</v>
      </c>
      <c r="H218" s="58">
        <v>14109360.782</v>
      </c>
      <c r="I218" s="58">
        <v>14113543.096000001</v>
      </c>
      <c r="J218" s="58">
        <v>14132754.91</v>
      </c>
      <c r="K218" s="58">
        <v>14136356.256999999</v>
      </c>
      <c r="L218" s="58">
        <v>14154604.639</v>
      </c>
      <c r="M218" s="58">
        <v>14392210.611</v>
      </c>
      <c r="N218" s="58">
        <v>14367720.188999999</v>
      </c>
      <c r="O218" s="58">
        <v>14157893.984999999</v>
      </c>
      <c r="P218" s="58">
        <v>14200811.666999999</v>
      </c>
      <c r="Q218" s="58">
        <v>14199116</v>
      </c>
      <c r="R218" s="58">
        <v>14168070</v>
      </c>
      <c r="S218" s="58">
        <v>14178502</v>
      </c>
      <c r="T218" s="58">
        <v>14169021</v>
      </c>
      <c r="U218" s="58">
        <v>14182519.9</v>
      </c>
      <c r="V218" s="58">
        <v>14087046</v>
      </c>
      <c r="W218" s="58">
        <v>14113798</v>
      </c>
      <c r="X218" s="58">
        <v>14081091</v>
      </c>
      <c r="Y218" s="58">
        <v>14093289</v>
      </c>
      <c r="Z218" s="58">
        <v>14090121</v>
      </c>
      <c r="AA218" s="58">
        <v>14051755</v>
      </c>
      <c r="AB218" s="58">
        <v>13991566</v>
      </c>
      <c r="AC218" s="58">
        <v>14023754</v>
      </c>
      <c r="AD218" s="58">
        <v>14027025</v>
      </c>
      <c r="AE218" s="58">
        <v>13843008.92</v>
      </c>
      <c r="AF218" s="58">
        <v>13838720</v>
      </c>
      <c r="AG218" s="58">
        <v>13844536</v>
      </c>
      <c r="AH218" s="58">
        <v>13807617</v>
      </c>
      <c r="AI218" s="58">
        <v>13778050</v>
      </c>
      <c r="AJ218" s="58">
        <v>13739013.643999999</v>
      </c>
      <c r="AK218" s="58">
        <v>13740270</v>
      </c>
      <c r="AL218" s="58">
        <v>13644225</v>
      </c>
      <c r="AM218" s="58">
        <v>13703107</v>
      </c>
      <c r="AN218" s="58">
        <v>13603904</v>
      </c>
      <c r="AO218" s="58">
        <v>13585734</v>
      </c>
      <c r="AP218" s="58">
        <v>13534289</v>
      </c>
      <c r="AQ218" s="58">
        <v>13557327</v>
      </c>
      <c r="AR218" s="58">
        <v>13445408</v>
      </c>
      <c r="AS218" s="58">
        <v>13453717.800000001</v>
      </c>
      <c r="AT218" s="58">
        <v>13412063.808</v>
      </c>
      <c r="AU218" s="58">
        <v>13262954.800000001</v>
      </c>
      <c r="AV218" s="58">
        <v>13162347.300000001</v>
      </c>
      <c r="AW218" s="58">
        <v>12724880</v>
      </c>
      <c r="AX218" s="58">
        <v>12873072.800000001</v>
      </c>
      <c r="AY218" s="58">
        <v>12830447.1</v>
      </c>
      <c r="AZ218" s="58">
        <v>12690711.199999999</v>
      </c>
      <c r="BA218" s="58">
        <v>12545897.300000001</v>
      </c>
      <c r="BB218" s="58">
        <v>12448283.5</v>
      </c>
      <c r="BC218" s="58">
        <v>12311953.9</v>
      </c>
      <c r="BD218" s="58">
        <v>12454531.800000001</v>
      </c>
      <c r="BE218" s="58">
        <v>12338922.638</v>
      </c>
      <c r="BF218" s="58">
        <v>12196619.923</v>
      </c>
      <c r="BG218" s="58">
        <v>12207080.737</v>
      </c>
      <c r="BH218" s="58">
        <v>11940870.026000001</v>
      </c>
      <c r="BI218" s="58">
        <v>11879780.879000001</v>
      </c>
      <c r="BJ218" s="58">
        <v>12210591.379000001</v>
      </c>
      <c r="BK218" s="58">
        <v>12067557.221000001</v>
      </c>
      <c r="BL218" s="58">
        <v>12107300.380000001</v>
      </c>
      <c r="BM218" s="58">
        <v>12020315.534</v>
      </c>
    </row>
    <row r="219" spans="1:65" x14ac:dyDescent="0.25">
      <c r="A219" s="58" t="s">
        <v>3365</v>
      </c>
      <c r="B219" s="58" t="s">
        <v>3366</v>
      </c>
      <c r="C219" s="58" t="s">
        <v>1134</v>
      </c>
      <c r="D219" s="58" t="s">
        <v>1135</v>
      </c>
      <c r="AJ219" s="58">
        <v>8.5853687771991503</v>
      </c>
      <c r="AK219" s="58">
        <v>8.4531962505853997</v>
      </c>
      <c r="AL219" s="58">
        <v>8.1965556536706501</v>
      </c>
      <c r="AM219" s="58">
        <v>8.0531444440363291</v>
      </c>
      <c r="AN219" s="58">
        <v>7.8471686642521004</v>
      </c>
      <c r="AO219" s="58">
        <v>7.6734780387472101</v>
      </c>
      <c r="AP219" s="58">
        <v>7.5302241891929498</v>
      </c>
      <c r="AQ219" s="58">
        <v>7.4261774485546503</v>
      </c>
      <c r="AR219" s="58">
        <v>7.1559768765263803</v>
      </c>
      <c r="AS219" s="58">
        <v>6.87021436629104</v>
      </c>
      <c r="AT219" s="58">
        <v>6.7541346352607299</v>
      </c>
      <c r="AU219" s="58">
        <v>6.6076232266219801</v>
      </c>
      <c r="AV219" s="58">
        <v>6.4145775308712398</v>
      </c>
      <c r="AW219" s="58">
        <v>6.1492953933496199</v>
      </c>
      <c r="AX219" s="58">
        <v>6.0120841756133299</v>
      </c>
      <c r="AY219" s="58">
        <v>5.8255211966756999</v>
      </c>
      <c r="AZ219" s="58">
        <v>5.6161787745328899</v>
      </c>
      <c r="BA219" s="58">
        <v>5.4429506233065696</v>
      </c>
      <c r="BB219" s="58">
        <v>5.48373603806799</v>
      </c>
      <c r="BC219" s="58">
        <v>5.5544274742213897</v>
      </c>
      <c r="BD219" s="58">
        <v>5.5432321590575704</v>
      </c>
      <c r="BE219" s="58">
        <v>5.4913996144423898</v>
      </c>
      <c r="BF219" s="58">
        <v>5.4040790107037999</v>
      </c>
      <c r="BG219" s="58">
        <v>5.2497702198523397</v>
      </c>
      <c r="BH219" s="58">
        <v>5.1747697889652402</v>
      </c>
      <c r="BI219" s="58">
        <v>5.0475168313799799</v>
      </c>
      <c r="BJ219" s="58">
        <v>5.0316902537496304</v>
      </c>
      <c r="BK219" s="58">
        <v>4.9254725772821697</v>
      </c>
      <c r="BL219" s="58">
        <v>4.7823284396460197</v>
      </c>
    </row>
    <row r="220" spans="1:65" x14ac:dyDescent="0.25">
      <c r="A220" s="58" t="s">
        <v>3365</v>
      </c>
      <c r="B220" s="58" t="s">
        <v>3366</v>
      </c>
      <c r="C220" s="58" t="s">
        <v>2242</v>
      </c>
      <c r="D220" s="58" t="s">
        <v>2243</v>
      </c>
    </row>
    <row r="221" spans="1:65" x14ac:dyDescent="0.25">
      <c r="A221" s="58" t="s">
        <v>3365</v>
      </c>
      <c r="B221" s="58" t="s">
        <v>3366</v>
      </c>
      <c r="C221" s="58" t="s">
        <v>2892</v>
      </c>
      <c r="D221" s="58" t="s">
        <v>2893</v>
      </c>
      <c r="AJ221" s="58">
        <v>20.7594620853489</v>
      </c>
      <c r="AK221" s="58">
        <v>20.656420657669699</v>
      </c>
      <c r="AL221" s="58">
        <v>20.6018164366657</v>
      </c>
      <c r="AM221" s="58">
        <v>20.474832462950999</v>
      </c>
      <c r="AN221" s="58">
        <v>20.164702223112101</v>
      </c>
      <c r="AO221" s="58">
        <v>19.941641973476798</v>
      </c>
      <c r="AP221" s="58">
        <v>19.922257929440999</v>
      </c>
      <c r="AQ221" s="58">
        <v>19.542973079547</v>
      </c>
      <c r="AR221" s="58">
        <v>19.243633715037301</v>
      </c>
      <c r="AS221" s="58">
        <v>18.7775145982902</v>
      </c>
      <c r="AT221" s="58">
        <v>18.800620009510698</v>
      </c>
      <c r="AU221" s="58">
        <v>18.654057416964001</v>
      </c>
      <c r="AV221" s="58">
        <v>18.689310639390101</v>
      </c>
      <c r="AW221" s="58">
        <v>18.5724252518845</v>
      </c>
      <c r="AX221" s="58">
        <v>18.299290388984801</v>
      </c>
      <c r="AY221" s="58">
        <v>17.977909589782001</v>
      </c>
      <c r="AZ221" s="58">
        <v>17.673602372972699</v>
      </c>
      <c r="BA221" s="58">
        <v>17.446811732809699</v>
      </c>
      <c r="BB221" s="58">
        <v>17.7403531501826</v>
      </c>
      <c r="BC221" s="58">
        <v>17.665701656346101</v>
      </c>
      <c r="BD221" s="58">
        <v>17.602156930677999</v>
      </c>
      <c r="BE221" s="58">
        <v>17.503642604149601</v>
      </c>
      <c r="BF221" s="58">
        <v>17.327849620130898</v>
      </c>
      <c r="BG221" s="58">
        <v>17.0781735924073</v>
      </c>
      <c r="BH221" s="58">
        <v>16.881347180728699</v>
      </c>
      <c r="BI221" s="58">
        <v>16.7226958383133</v>
      </c>
      <c r="BJ221" s="58">
        <v>16.591416815112598</v>
      </c>
      <c r="BK221" s="58">
        <v>16.493432660420901</v>
      </c>
      <c r="BL221" s="58">
        <v>16.3097492707576</v>
      </c>
    </row>
    <row r="222" spans="1:65" x14ac:dyDescent="0.25">
      <c r="A222" s="58" t="s">
        <v>3365</v>
      </c>
      <c r="B222" s="58" t="s">
        <v>3366</v>
      </c>
      <c r="C222" s="58" t="s">
        <v>3078</v>
      </c>
      <c r="D222" s="58" t="s">
        <v>3079</v>
      </c>
      <c r="AV222" s="58">
        <v>39.803030303030297</v>
      </c>
      <c r="AW222" s="58">
        <v>33.941176470588204</v>
      </c>
      <c r="AX222" s="58">
        <v>27.485294117647101</v>
      </c>
      <c r="AY222" s="58">
        <v>24.871428571428599</v>
      </c>
      <c r="AZ222" s="58">
        <v>22.4142857142857</v>
      </c>
      <c r="BA222" s="58">
        <v>19.128571428571401</v>
      </c>
      <c r="BB222" s="58">
        <v>17.828571428571401</v>
      </c>
      <c r="BC222" s="58">
        <v>16.871428571428599</v>
      </c>
      <c r="BD222" s="58">
        <v>15.0142857142857</v>
      </c>
      <c r="BE222" s="58">
        <v>14.3714285714286</v>
      </c>
      <c r="BF222" s="58">
        <v>12.4131578947368</v>
      </c>
      <c r="BG222" s="58">
        <v>11.331578947368399</v>
      </c>
      <c r="BH222" s="58">
        <v>10.5184210526316</v>
      </c>
      <c r="BI222" s="58">
        <v>10.0947368421053</v>
      </c>
      <c r="BJ222" s="58">
        <v>10.0947368421053</v>
      </c>
      <c r="BK222" s="58">
        <v>10.0421052631579</v>
      </c>
      <c r="BL222" s="58">
        <v>9.4789473684210499</v>
      </c>
    </row>
    <row r="223" spans="1:65" x14ac:dyDescent="0.25">
      <c r="A223" s="58" t="s">
        <v>3365</v>
      </c>
      <c r="B223" s="58" t="s">
        <v>3366</v>
      </c>
      <c r="C223" s="58" t="s">
        <v>3110</v>
      </c>
      <c r="D223" s="58" t="s">
        <v>3111</v>
      </c>
      <c r="E223" s="58">
        <v>19385614</v>
      </c>
      <c r="F223" s="58">
        <v>20774773</v>
      </c>
      <c r="G223" s="58">
        <v>21551641</v>
      </c>
      <c r="H223" s="58">
        <v>21867619.100000001</v>
      </c>
      <c r="I223" s="58">
        <v>22677781.100000001</v>
      </c>
      <c r="J223" s="58">
        <v>24094727.399999999</v>
      </c>
      <c r="K223" s="58">
        <v>25756844.800000001</v>
      </c>
      <c r="L223" s="58">
        <v>26768615</v>
      </c>
      <c r="M223" s="58">
        <v>27878334</v>
      </c>
      <c r="N223" s="58">
        <v>26928394</v>
      </c>
      <c r="O223" s="58">
        <v>28838329</v>
      </c>
      <c r="P223" s="58">
        <v>30040974</v>
      </c>
      <c r="Q223" s="58">
        <v>29976459</v>
      </c>
      <c r="R223" s="58">
        <v>30899529</v>
      </c>
      <c r="S223" s="58">
        <v>31832790</v>
      </c>
      <c r="T223" s="58">
        <v>31255115</v>
      </c>
      <c r="U223" s="58">
        <v>33391209</v>
      </c>
      <c r="V223" s="58">
        <v>33579096</v>
      </c>
      <c r="W223" s="58">
        <v>34406154.100000001</v>
      </c>
      <c r="X223" s="58">
        <v>35179322.700000003</v>
      </c>
      <c r="Y223" s="58">
        <v>36414546.899999999</v>
      </c>
      <c r="Z223" s="58">
        <v>38436218.159999996</v>
      </c>
      <c r="AA223" s="58">
        <v>38281605.259999998</v>
      </c>
      <c r="AB223" s="58">
        <v>39351876.219999999</v>
      </c>
      <c r="AC223" s="58">
        <v>41835844.43</v>
      </c>
      <c r="AD223" s="58">
        <v>41716407.369999997</v>
      </c>
      <c r="AE223" s="58">
        <v>43860076.18</v>
      </c>
      <c r="AF223" s="58">
        <v>43731298.289999999</v>
      </c>
      <c r="AG223" s="58">
        <v>46189172.719999999</v>
      </c>
      <c r="AH223" s="58">
        <v>46061155.759999998</v>
      </c>
      <c r="AI223" s="58">
        <v>42986737.549999997</v>
      </c>
      <c r="AJ223" s="58">
        <v>41939682.960000001</v>
      </c>
      <c r="AK223" s="58">
        <v>42686826.420000002</v>
      </c>
      <c r="AL223" s="58">
        <v>41933239.079999998</v>
      </c>
      <c r="AM223" s="58">
        <v>43641497.340000004</v>
      </c>
      <c r="AN223" s="58">
        <v>43545064.799999997</v>
      </c>
      <c r="AO223" s="58">
        <v>42595503.670000002</v>
      </c>
      <c r="AP223" s="58">
        <v>42486702.380000003</v>
      </c>
      <c r="AQ223" s="58">
        <v>37830262.159999996</v>
      </c>
      <c r="AR223" s="58">
        <v>39482787.039999999</v>
      </c>
      <c r="AS223" s="58">
        <v>38251046.689999998</v>
      </c>
      <c r="AT223" s="58">
        <v>38343096.799999997</v>
      </c>
      <c r="AU223" s="58">
        <v>38158409.770000003</v>
      </c>
      <c r="AV223" s="58">
        <v>37017934.289999999</v>
      </c>
      <c r="AW223" s="58">
        <v>38105856.68</v>
      </c>
      <c r="AX223" s="58">
        <v>37101939.460000001</v>
      </c>
      <c r="AY223" s="58">
        <v>37216373.359999999</v>
      </c>
      <c r="AZ223" s="58">
        <v>36729798.049999997</v>
      </c>
      <c r="BA223" s="58">
        <v>35454171.600000001</v>
      </c>
      <c r="BB223" s="58">
        <v>34851581.890000001</v>
      </c>
      <c r="BC223" s="58">
        <v>34322475.490000002</v>
      </c>
      <c r="BD223" s="58">
        <v>34701373.609999999</v>
      </c>
      <c r="BE223" s="58">
        <v>34008483.329999998</v>
      </c>
      <c r="BF223" s="58">
        <v>33692549.810000002</v>
      </c>
      <c r="BG223" s="58">
        <v>34451411.899999999</v>
      </c>
      <c r="BH223" s="58">
        <v>33716756.439999998</v>
      </c>
      <c r="BI223" s="58">
        <v>32309857.41</v>
      </c>
      <c r="BJ223" s="58">
        <v>34570335.289999999</v>
      </c>
      <c r="BK223" s="58">
        <v>34781784.600000001</v>
      </c>
      <c r="BL223" s="58">
        <v>33936492.729999997</v>
      </c>
      <c r="BM223" s="58">
        <v>32605850.41</v>
      </c>
    </row>
    <row r="224" spans="1:65" x14ac:dyDescent="0.25">
      <c r="A224" s="58" t="s">
        <v>3367</v>
      </c>
      <c r="B224" s="58" t="s">
        <v>3368</v>
      </c>
      <c r="C224" s="58" t="s">
        <v>536</v>
      </c>
      <c r="D224" s="58" t="s">
        <v>537</v>
      </c>
      <c r="F224" s="58">
        <v>783019</v>
      </c>
      <c r="G224" s="58">
        <v>783279</v>
      </c>
      <c r="H224" s="58">
        <v>783469</v>
      </c>
      <c r="I224" s="58">
        <v>783749</v>
      </c>
      <c r="J224" s="58">
        <v>783999</v>
      </c>
      <c r="K224" s="58">
        <v>784309</v>
      </c>
      <c r="L224" s="58">
        <v>784739</v>
      </c>
      <c r="M224" s="58">
        <v>784489</v>
      </c>
      <c r="N224" s="58">
        <v>784059</v>
      </c>
      <c r="O224" s="58">
        <v>782759</v>
      </c>
      <c r="P224" s="58">
        <v>782279</v>
      </c>
      <c r="Q224" s="58">
        <v>782559</v>
      </c>
      <c r="R224" s="58">
        <v>782821</v>
      </c>
      <c r="S224" s="58">
        <v>781879</v>
      </c>
      <c r="T224" s="58">
        <v>779372</v>
      </c>
      <c r="U224" s="58">
        <v>780128</v>
      </c>
      <c r="V224" s="58">
        <v>779930</v>
      </c>
      <c r="W224" s="58">
        <v>780262</v>
      </c>
      <c r="X224" s="58">
        <v>779824</v>
      </c>
      <c r="Y224" s="58">
        <v>779184</v>
      </c>
      <c r="Z224" s="58">
        <v>779558</v>
      </c>
      <c r="AA224" s="58">
        <v>779999</v>
      </c>
      <c r="AB224" s="58">
        <v>780109</v>
      </c>
      <c r="AC224" s="58">
        <v>780469</v>
      </c>
      <c r="AD224" s="58">
        <v>780657</v>
      </c>
      <c r="AE224" s="58">
        <v>780761</v>
      </c>
      <c r="AF224" s="58">
        <v>781273</v>
      </c>
      <c r="AG224" s="58">
        <v>781243</v>
      </c>
      <c r="AH224" s="58">
        <v>780873</v>
      </c>
      <c r="AI224" s="58">
        <v>781075</v>
      </c>
      <c r="AJ224" s="58">
        <v>780890.42</v>
      </c>
      <c r="AK224" s="58">
        <v>780586.04</v>
      </c>
      <c r="AL224" s="58">
        <v>781958.66</v>
      </c>
      <c r="AM224" s="58">
        <v>780797.28</v>
      </c>
      <c r="AN224" s="58">
        <v>781020.35</v>
      </c>
      <c r="AO224" s="58">
        <v>781677.42</v>
      </c>
      <c r="AP224" s="58">
        <v>781803.49</v>
      </c>
      <c r="AQ224" s="58">
        <v>781369.56</v>
      </c>
      <c r="AR224" s="58">
        <v>781625.63</v>
      </c>
      <c r="AS224" s="58">
        <v>783326.7</v>
      </c>
      <c r="AT224" s="58">
        <v>781765.74</v>
      </c>
      <c r="AU224" s="58">
        <v>780072.78</v>
      </c>
      <c r="AV224" s="58">
        <v>781034.82</v>
      </c>
      <c r="AW224" s="58">
        <v>781006.86</v>
      </c>
      <c r="AX224" s="58">
        <v>782461.2</v>
      </c>
      <c r="AY224" s="58">
        <v>781806.74</v>
      </c>
      <c r="AZ224" s="58">
        <v>781626.28</v>
      </c>
      <c r="BA224" s="58">
        <v>782855.32</v>
      </c>
      <c r="BB224" s="58">
        <v>784018.96</v>
      </c>
      <c r="BC224" s="58">
        <v>783592.7</v>
      </c>
      <c r="BD224" s="58">
        <v>784258.96</v>
      </c>
      <c r="BE224" s="58">
        <v>783843.92</v>
      </c>
      <c r="BF224" s="58">
        <v>780775.58</v>
      </c>
      <c r="BG224" s="58">
        <v>782624.24</v>
      </c>
      <c r="BH224" s="58">
        <v>781261.3</v>
      </c>
      <c r="BI224" s="58">
        <v>782902.1</v>
      </c>
      <c r="BJ224" s="58">
        <v>783583.6</v>
      </c>
      <c r="BK224" s="58">
        <v>784101.46699999995</v>
      </c>
      <c r="BL224" s="58">
        <v>781151.54</v>
      </c>
      <c r="BM224" s="58">
        <v>785773.78899999999</v>
      </c>
    </row>
    <row r="225" spans="1:65" x14ac:dyDescent="0.25">
      <c r="A225" s="58" t="s">
        <v>3367</v>
      </c>
      <c r="B225" s="58" t="s">
        <v>3368</v>
      </c>
      <c r="C225" s="58" t="s">
        <v>1134</v>
      </c>
      <c r="D225" s="58" t="s">
        <v>1135</v>
      </c>
      <c r="AJ225" s="58">
        <v>31.8216697499474</v>
      </c>
      <c r="AK225" s="58">
        <v>31.560361394017299</v>
      </c>
      <c r="AL225" s="58">
        <v>31.251126648496498</v>
      </c>
      <c r="AM225" s="58">
        <v>30.816113284363901</v>
      </c>
      <c r="AN225" s="58">
        <v>30.242602047945901</v>
      </c>
      <c r="AO225" s="58">
        <v>29.775136194580401</v>
      </c>
      <c r="AP225" s="58">
        <v>29.587621139860602</v>
      </c>
      <c r="AQ225" s="58">
        <v>29.4915105705591</v>
      </c>
      <c r="AR225" s="58">
        <v>29.1953701552629</v>
      </c>
      <c r="AS225" s="58">
        <v>28.378311963535001</v>
      </c>
      <c r="AT225" s="58">
        <v>27.939509503320298</v>
      </c>
      <c r="AU225" s="58">
        <v>27.704083407292401</v>
      </c>
      <c r="AV225" s="58">
        <v>27.4782083095463</v>
      </c>
      <c r="AW225" s="58">
        <v>26.838047109996801</v>
      </c>
      <c r="AX225" s="58">
        <v>26.287694458556999</v>
      </c>
      <c r="AY225" s="58">
        <v>25.5443821889898</v>
      </c>
      <c r="AZ225" s="58">
        <v>24.6223813428326</v>
      </c>
      <c r="BA225" s="58">
        <v>23.631285192964199</v>
      </c>
      <c r="BB225" s="58">
        <v>23.1267339563862</v>
      </c>
      <c r="BC225" s="58">
        <v>22.437965503131</v>
      </c>
      <c r="BD225" s="58">
        <v>21.929848179617899</v>
      </c>
      <c r="BE225" s="58">
        <v>21.424734875099698</v>
      </c>
      <c r="BF225" s="58">
        <v>21.248856883942</v>
      </c>
      <c r="BG225" s="58">
        <v>20.802832112443198</v>
      </c>
      <c r="BH225" s="58">
        <v>20.191352127510399</v>
      </c>
      <c r="BI225" s="58">
        <v>19.531405731578399</v>
      </c>
      <c r="BJ225" s="58">
        <v>19.3166889631235</v>
      </c>
      <c r="BK225" s="58">
        <v>19.0379900779877</v>
      </c>
      <c r="BL225" s="58">
        <v>18.679896079665099</v>
      </c>
    </row>
    <row r="226" spans="1:65" x14ac:dyDescent="0.25">
      <c r="A226" s="58" t="s">
        <v>3367</v>
      </c>
      <c r="B226" s="58" t="s">
        <v>3368</v>
      </c>
      <c r="C226" s="58" t="s">
        <v>2242</v>
      </c>
      <c r="D226" s="58" t="s">
        <v>2243</v>
      </c>
    </row>
    <row r="227" spans="1:65" x14ac:dyDescent="0.25">
      <c r="A227" s="58" t="s">
        <v>3367</v>
      </c>
      <c r="B227" s="58" t="s">
        <v>3368</v>
      </c>
      <c r="C227" s="58" t="s">
        <v>2892</v>
      </c>
      <c r="D227" s="58" t="s">
        <v>2893</v>
      </c>
      <c r="AJ227" s="58">
        <v>39.068654666174602</v>
      </c>
      <c r="AK227" s="58">
        <v>39.3303056350831</v>
      </c>
      <c r="AL227" s="58">
        <v>39.6369812247246</v>
      </c>
      <c r="AM227" s="58">
        <v>39.600248817779899</v>
      </c>
      <c r="AN227" s="58">
        <v>39.231602333825201</v>
      </c>
      <c r="AO227" s="58">
        <v>38.795884811726303</v>
      </c>
      <c r="AP227" s="58">
        <v>38.7489287827891</v>
      </c>
      <c r="AQ227" s="58">
        <v>38.944989665711802</v>
      </c>
      <c r="AR227" s="58">
        <v>39.376532198167403</v>
      </c>
      <c r="AS227" s="58">
        <v>39.199336210455101</v>
      </c>
      <c r="AT227" s="58">
        <v>38.880118513571297</v>
      </c>
      <c r="AU227" s="58">
        <v>38.878724516825699</v>
      </c>
      <c r="AV227" s="58">
        <v>38.952320176976897</v>
      </c>
      <c r="AW227" s="58">
        <v>38.506992148031898</v>
      </c>
      <c r="AX227" s="58">
        <v>37.832949250818103</v>
      </c>
      <c r="AY227" s="58">
        <v>36.853094857389301</v>
      </c>
      <c r="AZ227" s="58">
        <v>35.766125131028502</v>
      </c>
      <c r="BA227" s="58">
        <v>34.476405654505797</v>
      </c>
      <c r="BB227" s="58">
        <v>33.9794683881453</v>
      </c>
      <c r="BC227" s="58">
        <v>33.188453368578003</v>
      </c>
      <c r="BD227" s="58">
        <v>32.678333301991202</v>
      </c>
      <c r="BE227" s="58">
        <v>32.292830790796799</v>
      </c>
      <c r="BF227" s="58">
        <v>32.136533266319297</v>
      </c>
      <c r="BG227" s="58">
        <v>31.796810949371999</v>
      </c>
      <c r="BH227" s="58">
        <v>31.5548885628954</v>
      </c>
      <c r="BI227" s="58">
        <v>31.244456978813002</v>
      </c>
      <c r="BJ227" s="58">
        <v>31.414233550527701</v>
      </c>
      <c r="BK227" s="58">
        <v>31.559162454670901</v>
      </c>
      <c r="BL227" s="58">
        <v>31.598033713902801</v>
      </c>
    </row>
    <row r="228" spans="1:65" x14ac:dyDescent="0.25">
      <c r="A228" s="58" t="s">
        <v>3367</v>
      </c>
      <c r="B228" s="58" t="s">
        <v>3368</v>
      </c>
      <c r="C228" s="58" t="s">
        <v>3078</v>
      </c>
      <c r="D228" s="58" t="s">
        <v>3079</v>
      </c>
      <c r="AV228" s="58">
        <v>82</v>
      </c>
      <c r="AW228" s="58">
        <v>85.45</v>
      </c>
      <c r="AX228" s="58">
        <v>79.789473684210506</v>
      </c>
      <c r="AY228" s="58">
        <v>76.452380952380906</v>
      </c>
      <c r="AZ228" s="58">
        <v>66.982608695652203</v>
      </c>
      <c r="BA228" s="58">
        <v>59.316666666666698</v>
      </c>
      <c r="BB228" s="58">
        <v>55.4791666666667</v>
      </c>
      <c r="BC228" s="58">
        <v>52.6666666666667</v>
      </c>
      <c r="BD228" s="58">
        <v>36.08</v>
      </c>
      <c r="BE228" s="58">
        <v>35.692307692307701</v>
      </c>
      <c r="BF228" s="58">
        <v>33.615384615384599</v>
      </c>
      <c r="BG228" s="58">
        <v>29.596153846153801</v>
      </c>
      <c r="BH228" s="58">
        <v>24.907692307692301</v>
      </c>
      <c r="BI228" s="58">
        <v>24.653846153846199</v>
      </c>
      <c r="BJ228" s="58">
        <v>18.538461538461501</v>
      </c>
      <c r="BK228" s="58">
        <v>18.134615384615401</v>
      </c>
      <c r="BL228" s="58">
        <v>15.5769230769231</v>
      </c>
    </row>
    <row r="229" spans="1:65" x14ac:dyDescent="0.25">
      <c r="A229" s="58" t="s">
        <v>3367</v>
      </c>
      <c r="B229" s="58" t="s">
        <v>3368</v>
      </c>
      <c r="C229" s="58" t="s">
        <v>3110</v>
      </c>
      <c r="D229" s="58" t="s">
        <v>3111</v>
      </c>
      <c r="E229" s="58">
        <v>668900</v>
      </c>
      <c r="F229" s="58">
        <v>772756</v>
      </c>
      <c r="G229" s="58">
        <v>888157</v>
      </c>
      <c r="H229" s="58">
        <v>839684</v>
      </c>
      <c r="I229" s="58">
        <v>1031504</v>
      </c>
      <c r="J229" s="58">
        <v>1271466</v>
      </c>
      <c r="K229" s="58">
        <v>1323819</v>
      </c>
      <c r="L229" s="58">
        <v>983860</v>
      </c>
      <c r="M229" s="58">
        <v>689511</v>
      </c>
      <c r="N229" s="58">
        <v>788011</v>
      </c>
      <c r="O229" s="58">
        <v>842314</v>
      </c>
      <c r="P229" s="58">
        <v>791674</v>
      </c>
      <c r="Q229" s="58">
        <v>832982</v>
      </c>
      <c r="R229" s="58">
        <v>1028797</v>
      </c>
      <c r="S229" s="58">
        <v>1060824</v>
      </c>
      <c r="T229" s="58">
        <v>1103037</v>
      </c>
      <c r="U229" s="58">
        <v>1126123</v>
      </c>
      <c r="V229" s="58">
        <v>1511688</v>
      </c>
      <c r="W229" s="58">
        <v>1700926</v>
      </c>
      <c r="X229" s="58">
        <v>1781741</v>
      </c>
      <c r="Y229" s="58">
        <v>1656414</v>
      </c>
      <c r="Z229" s="58">
        <v>1595213</v>
      </c>
      <c r="AA229" s="58">
        <v>939857</v>
      </c>
      <c r="AB229" s="58">
        <v>1000530.77</v>
      </c>
      <c r="AC229" s="58">
        <v>1716956</v>
      </c>
      <c r="AD229" s="58">
        <v>1872078</v>
      </c>
      <c r="AE229" s="58">
        <v>1843221.39</v>
      </c>
      <c r="AF229" s="58">
        <v>1843278</v>
      </c>
      <c r="AG229" s="58">
        <v>2381305</v>
      </c>
      <c r="AH229" s="58">
        <v>2105161</v>
      </c>
      <c r="AI229" s="58">
        <v>2344834.04</v>
      </c>
      <c r="AJ229" s="58">
        <v>1823235.1</v>
      </c>
      <c r="AK229" s="58">
        <v>2606477</v>
      </c>
      <c r="AL229" s="58">
        <v>2942415</v>
      </c>
      <c r="AM229" s="58">
        <v>2635995</v>
      </c>
      <c r="AN229" s="58">
        <v>2612000</v>
      </c>
      <c r="AO229" s="58">
        <v>3015081</v>
      </c>
      <c r="AP229" s="58">
        <v>3198302</v>
      </c>
      <c r="AQ229" s="58">
        <v>2784769</v>
      </c>
      <c r="AR229" s="58">
        <v>2839351</v>
      </c>
      <c r="AS229" s="58">
        <v>3125115</v>
      </c>
      <c r="AT229" s="58">
        <v>3097135</v>
      </c>
      <c r="AU229" s="58">
        <v>3442370</v>
      </c>
      <c r="AV229" s="58">
        <v>3221746</v>
      </c>
      <c r="AW229" s="58">
        <v>2961139</v>
      </c>
      <c r="AX229" s="58">
        <v>2947379</v>
      </c>
      <c r="AY229" s="58">
        <v>2533961.2999999998</v>
      </c>
      <c r="AZ229" s="58">
        <v>2380836.5</v>
      </c>
      <c r="BA229" s="58">
        <v>2237330.6</v>
      </c>
      <c r="BB229" s="58">
        <v>2115956.9</v>
      </c>
      <c r="BC229" s="58">
        <v>2069798.95</v>
      </c>
      <c r="BD229" s="58">
        <v>2123235.4</v>
      </c>
      <c r="BE229" s="58">
        <v>2490673.88</v>
      </c>
      <c r="BF229" s="58">
        <v>2462753.7000000002</v>
      </c>
      <c r="BG229" s="58">
        <v>2101178.73</v>
      </c>
      <c r="BH229" s="58">
        <v>2462860.11</v>
      </c>
      <c r="BI229" s="58">
        <v>2254344.4700000002</v>
      </c>
      <c r="BJ229" s="58">
        <v>2391870.31</v>
      </c>
      <c r="BK229" s="58">
        <v>2501484.11</v>
      </c>
      <c r="BL229" s="58">
        <v>2261140.71</v>
      </c>
      <c r="BM229" s="58">
        <v>2084694.28</v>
      </c>
    </row>
    <row r="230" spans="1:65" x14ac:dyDescent="0.25">
      <c r="A230" s="58" t="s">
        <v>3369</v>
      </c>
      <c r="B230" s="58" t="s">
        <v>3370</v>
      </c>
      <c r="C230" s="58" t="s">
        <v>536</v>
      </c>
      <c r="D230" s="58" t="s">
        <v>537</v>
      </c>
      <c r="F230" s="58">
        <v>5501</v>
      </c>
      <c r="G230" s="58">
        <v>5521</v>
      </c>
      <c r="H230" s="58">
        <v>5581</v>
      </c>
      <c r="I230" s="58">
        <v>5581</v>
      </c>
      <c r="J230" s="58">
        <v>5672</v>
      </c>
      <c r="K230" s="58">
        <v>5682</v>
      </c>
      <c r="L230" s="58">
        <v>5612</v>
      </c>
      <c r="M230" s="58">
        <v>5602</v>
      </c>
      <c r="N230" s="58">
        <v>5642</v>
      </c>
      <c r="O230" s="58">
        <v>5707</v>
      </c>
      <c r="P230" s="58">
        <v>5712</v>
      </c>
      <c r="Q230" s="58">
        <v>5812</v>
      </c>
      <c r="R230" s="58">
        <v>5862</v>
      </c>
      <c r="S230" s="58">
        <v>5922</v>
      </c>
      <c r="T230" s="58">
        <v>6042</v>
      </c>
      <c r="U230" s="58">
        <v>6222</v>
      </c>
      <c r="V230" s="58">
        <v>6362</v>
      </c>
      <c r="W230" s="58">
        <v>6472</v>
      </c>
      <c r="X230" s="58">
        <v>6577</v>
      </c>
      <c r="Y230" s="58">
        <v>6642</v>
      </c>
      <c r="Z230" s="58">
        <v>6802</v>
      </c>
      <c r="AA230" s="58">
        <v>6942</v>
      </c>
      <c r="AB230" s="58">
        <v>7068</v>
      </c>
      <c r="AC230" s="58">
        <v>7202</v>
      </c>
      <c r="AD230" s="58">
        <v>7372</v>
      </c>
      <c r="AE230" s="58">
        <v>7486</v>
      </c>
      <c r="AF230" s="58">
        <v>7629</v>
      </c>
      <c r="AG230" s="58">
        <v>7842</v>
      </c>
      <c r="AH230" s="58">
        <v>7784</v>
      </c>
      <c r="AI230" s="58">
        <v>7962</v>
      </c>
      <c r="AJ230" s="58">
        <v>8132</v>
      </c>
      <c r="AK230" s="58">
        <v>8104</v>
      </c>
      <c r="AL230" s="58">
        <v>8046</v>
      </c>
      <c r="AM230" s="58">
        <v>7998</v>
      </c>
      <c r="AN230" s="58">
        <v>8010</v>
      </c>
      <c r="AO230" s="58">
        <v>7972</v>
      </c>
      <c r="AP230" s="58">
        <v>7904</v>
      </c>
      <c r="AQ230" s="58">
        <v>7866</v>
      </c>
      <c r="AR230" s="58">
        <v>7836</v>
      </c>
      <c r="AS230" s="58">
        <v>7760</v>
      </c>
      <c r="AT230" s="58">
        <v>7729</v>
      </c>
      <c r="AU230" s="58">
        <v>7691</v>
      </c>
      <c r="AV230" s="58">
        <v>7673</v>
      </c>
      <c r="AW230" s="58">
        <v>7615</v>
      </c>
      <c r="AX230" s="58">
        <v>7627</v>
      </c>
      <c r="AY230" s="58">
        <v>7631</v>
      </c>
      <c r="AZ230" s="58">
        <v>7577</v>
      </c>
      <c r="BA230" s="58">
        <v>7534</v>
      </c>
      <c r="BB230" s="58">
        <v>7502</v>
      </c>
      <c r="BC230" s="58">
        <v>7621</v>
      </c>
      <c r="BD230" s="58">
        <v>7709</v>
      </c>
      <c r="BE230" s="58">
        <v>7777</v>
      </c>
      <c r="BF230" s="58">
        <v>7801</v>
      </c>
      <c r="BG230" s="58">
        <v>7874</v>
      </c>
      <c r="BH230" s="58">
        <v>7973.2</v>
      </c>
      <c r="BI230" s="58">
        <v>7908.1</v>
      </c>
      <c r="BJ230" s="58">
        <v>7863</v>
      </c>
      <c r="BK230" s="58">
        <v>7787.7</v>
      </c>
      <c r="BL230" s="58">
        <v>7723.1</v>
      </c>
      <c r="BM230" s="58">
        <v>7711.1</v>
      </c>
    </row>
    <row r="231" spans="1:65" x14ac:dyDescent="0.25">
      <c r="A231" s="58" t="s">
        <v>3369</v>
      </c>
      <c r="B231" s="58" t="s">
        <v>3370</v>
      </c>
      <c r="C231" s="58" t="s">
        <v>1134</v>
      </c>
      <c r="D231" s="58" t="s">
        <v>1135</v>
      </c>
      <c r="AJ231" s="58">
        <v>44.277589401710301</v>
      </c>
      <c r="AK231" s="58">
        <v>44.1221032986792</v>
      </c>
      <c r="AL231" s="58">
        <v>44.0513465770211</v>
      </c>
      <c r="AM231" s="58">
        <v>43.680513593645301</v>
      </c>
      <c r="AN231" s="58">
        <v>43.404864756542899</v>
      </c>
      <c r="AO231" s="58">
        <v>43.143877112519696</v>
      </c>
      <c r="AP231" s="58">
        <v>43.080776172777199</v>
      </c>
      <c r="AQ231" s="58">
        <v>42.623550896427602</v>
      </c>
      <c r="AR231" s="58">
        <v>42.485621677571103</v>
      </c>
      <c r="AS231" s="58">
        <v>42.478508441329701</v>
      </c>
      <c r="AT231" s="58">
        <v>41.707399808734998</v>
      </c>
      <c r="AU231" s="58">
        <v>42.233094340833802</v>
      </c>
      <c r="AV231" s="58">
        <v>42.143462564344098</v>
      </c>
      <c r="AW231" s="58">
        <v>41.643887800067702</v>
      </c>
      <c r="AX231" s="58">
        <v>40.755661694966797</v>
      </c>
      <c r="AY231" s="58">
        <v>39.879061315937399</v>
      </c>
      <c r="AZ231" s="58">
        <v>39.245138395796701</v>
      </c>
      <c r="BA231" s="58">
        <v>37.905822767131198</v>
      </c>
      <c r="BB231" s="58">
        <v>37.140789876768203</v>
      </c>
      <c r="BC231" s="58">
        <v>36.849268846400399</v>
      </c>
      <c r="BD231" s="58">
        <v>35.868825104922102</v>
      </c>
      <c r="BE231" s="58">
        <v>35.428437784457003</v>
      </c>
      <c r="BF231" s="58">
        <v>34.956388077191299</v>
      </c>
      <c r="BG231" s="58">
        <v>34.3865982786443</v>
      </c>
      <c r="BH231" s="58">
        <v>33.579314104837202</v>
      </c>
      <c r="BI231" s="58">
        <v>33.000534759104298</v>
      </c>
      <c r="BJ231" s="58">
        <v>32.450518271682299</v>
      </c>
      <c r="BK231" s="58">
        <v>31.858083388512</v>
      </c>
      <c r="BL231" s="58">
        <v>31.393626638426898</v>
      </c>
    </row>
    <row r="232" spans="1:65" x14ac:dyDescent="0.25">
      <c r="A232" s="58" t="s">
        <v>3369</v>
      </c>
      <c r="B232" s="58" t="s">
        <v>3370</v>
      </c>
      <c r="C232" s="58" t="s">
        <v>2242</v>
      </c>
      <c r="D232" s="58" t="s">
        <v>2243</v>
      </c>
    </row>
    <row r="233" spans="1:65" x14ac:dyDescent="0.25">
      <c r="A233" s="58" t="s">
        <v>3369</v>
      </c>
      <c r="B233" s="58" t="s">
        <v>3370</v>
      </c>
      <c r="C233" s="58" t="s">
        <v>2892</v>
      </c>
      <c r="D233" s="58" t="s">
        <v>2893</v>
      </c>
      <c r="AJ233" s="58">
        <v>55.467256952543401</v>
      </c>
      <c r="AK233" s="58">
        <v>55.275668348502002</v>
      </c>
      <c r="AL233" s="58">
        <v>55.322573900923402</v>
      </c>
      <c r="AM233" s="58">
        <v>55.038134421965701</v>
      </c>
      <c r="AN233" s="58">
        <v>54.825243340314501</v>
      </c>
      <c r="AO233" s="58">
        <v>54.732978952296101</v>
      </c>
      <c r="AP233" s="58">
        <v>55.070773861073903</v>
      </c>
      <c r="AQ233" s="58">
        <v>55.130149457580501</v>
      </c>
      <c r="AR233" s="58">
        <v>55.006252749454902</v>
      </c>
      <c r="AS233" s="58">
        <v>56.0228580564876</v>
      </c>
      <c r="AT233" s="58">
        <v>56.909274212439399</v>
      </c>
      <c r="AU233" s="58">
        <v>57.488447331382197</v>
      </c>
      <c r="AV233" s="58">
        <v>57.3295566816128</v>
      </c>
      <c r="AW233" s="58">
        <v>56.945463606479798</v>
      </c>
      <c r="AX233" s="58">
        <v>56.896910810962197</v>
      </c>
      <c r="AY233" s="58">
        <v>56.657358746352401</v>
      </c>
      <c r="AZ233" s="58">
        <v>56.653930591661499</v>
      </c>
      <c r="BA233" s="58">
        <v>56.503392464309499</v>
      </c>
      <c r="BB233" s="58">
        <v>57.665780564934302</v>
      </c>
      <c r="BC233" s="58">
        <v>57.409923062395301</v>
      </c>
      <c r="BD233" s="58">
        <v>57.044788809700499</v>
      </c>
      <c r="BE233" s="58">
        <v>56.907083361506402</v>
      </c>
      <c r="BF233" s="58">
        <v>56.525063060415299</v>
      </c>
      <c r="BG233" s="58">
        <v>56.198807874121002</v>
      </c>
      <c r="BH233" s="58">
        <v>55.823753720198802</v>
      </c>
      <c r="BI233" s="58">
        <v>55.372569159298997</v>
      </c>
      <c r="BJ233" s="58">
        <v>54.641452183869703</v>
      </c>
      <c r="BK233" s="58">
        <v>54.010314497599097</v>
      </c>
      <c r="BL233" s="58">
        <v>53.582843910139701</v>
      </c>
    </row>
    <row r="234" spans="1:65" x14ac:dyDescent="0.25">
      <c r="A234" s="58" t="s">
        <v>3369</v>
      </c>
      <c r="B234" s="58" t="s">
        <v>3370</v>
      </c>
      <c r="C234" s="58" t="s">
        <v>3078</v>
      </c>
      <c r="D234" s="58" t="s">
        <v>3079</v>
      </c>
      <c r="AV234" s="58">
        <v>35.4444444444444</v>
      </c>
      <c r="AW234" s="58">
        <v>32.7777777777778</v>
      </c>
      <c r="AX234" s="58">
        <v>33.4444444444444</v>
      </c>
      <c r="AY234" s="58">
        <v>33.8888888888889</v>
      </c>
      <c r="AZ234" s="58">
        <v>33.8888888888889</v>
      </c>
      <c r="BA234" s="58">
        <v>33.1111111111111</v>
      </c>
      <c r="BB234" s="58">
        <v>30.2222222222222</v>
      </c>
      <c r="BC234" s="58">
        <v>30.2222222222222</v>
      </c>
      <c r="BD234" s="58">
        <v>26.1111111111111</v>
      </c>
      <c r="BE234" s="58">
        <v>23.8888888888889</v>
      </c>
      <c r="BF234" s="58">
        <v>24.3333333333333</v>
      </c>
      <c r="BG234" s="58">
        <v>24.3333333333333</v>
      </c>
      <c r="BH234" s="58">
        <v>24.3333333333333</v>
      </c>
      <c r="BI234" s="58">
        <v>20.4444444444444</v>
      </c>
      <c r="BJ234" s="58">
        <v>20.4444444444444</v>
      </c>
      <c r="BK234" s="58">
        <v>20.4444444444444</v>
      </c>
      <c r="BL234" s="58">
        <v>20.4444444444444</v>
      </c>
    </row>
    <row r="235" spans="1:65" x14ac:dyDescent="0.25">
      <c r="A235" s="58" t="s">
        <v>3369</v>
      </c>
      <c r="B235" s="58" t="s">
        <v>3370</v>
      </c>
      <c r="C235" s="58" t="s">
        <v>3110</v>
      </c>
      <c r="D235" s="58" t="s">
        <v>3111</v>
      </c>
      <c r="E235" s="58">
        <v>15200</v>
      </c>
      <c r="F235" s="58">
        <v>15400</v>
      </c>
      <c r="G235" s="58">
        <v>17500</v>
      </c>
      <c r="H235" s="58">
        <v>18000</v>
      </c>
      <c r="I235" s="58">
        <v>19766</v>
      </c>
      <c r="J235" s="58">
        <v>21870</v>
      </c>
      <c r="K235" s="58">
        <v>25686</v>
      </c>
      <c r="L235" s="58">
        <v>26706</v>
      </c>
      <c r="M235" s="58">
        <v>28656</v>
      </c>
      <c r="N235" s="58">
        <v>28362</v>
      </c>
      <c r="O235" s="58">
        <v>35182</v>
      </c>
      <c r="P235" s="58">
        <v>34554</v>
      </c>
      <c r="Q235" s="58">
        <v>38524</v>
      </c>
      <c r="R235" s="58">
        <v>38577</v>
      </c>
      <c r="S235" s="58">
        <v>47399</v>
      </c>
      <c r="T235" s="58">
        <v>44926</v>
      </c>
      <c r="U235" s="58">
        <v>54386</v>
      </c>
      <c r="V235" s="58">
        <v>52724</v>
      </c>
      <c r="W235" s="58">
        <v>66601</v>
      </c>
      <c r="X235" s="58">
        <v>81755</v>
      </c>
      <c r="Y235" s="58">
        <v>84796</v>
      </c>
      <c r="Z235" s="58">
        <v>92207</v>
      </c>
      <c r="AA235" s="58">
        <v>86886</v>
      </c>
      <c r="AB235" s="58">
        <v>105227.59</v>
      </c>
      <c r="AC235" s="58">
        <v>106926.74</v>
      </c>
      <c r="AD235" s="58">
        <v>113006</v>
      </c>
      <c r="AE235" s="58">
        <v>151559.79</v>
      </c>
      <c r="AF235" s="58">
        <v>152779.72</v>
      </c>
      <c r="AG235" s="58">
        <v>148899.07</v>
      </c>
      <c r="AH235" s="58">
        <v>155020.09</v>
      </c>
      <c r="AI235" s="58">
        <v>162552.13</v>
      </c>
      <c r="AJ235" s="58">
        <v>195961.15</v>
      </c>
      <c r="AK235" s="58">
        <v>177476.82</v>
      </c>
      <c r="AL235" s="58">
        <v>171817.7</v>
      </c>
      <c r="AM235" s="58">
        <v>187885.3</v>
      </c>
      <c r="AN235" s="58">
        <v>207565.5</v>
      </c>
      <c r="AO235" s="58">
        <v>191082.9</v>
      </c>
      <c r="AP235" s="58">
        <v>224093.49</v>
      </c>
      <c r="AQ235" s="58">
        <v>243775.2</v>
      </c>
      <c r="AR235" s="58">
        <v>296529.62</v>
      </c>
      <c r="AS235" s="58">
        <v>232936.34</v>
      </c>
      <c r="AT235" s="58">
        <v>224950.76</v>
      </c>
      <c r="AU235" s="58">
        <v>234672.55</v>
      </c>
      <c r="AV235" s="58">
        <v>316285.02</v>
      </c>
      <c r="AW235" s="58">
        <v>431722.66</v>
      </c>
      <c r="AX235" s="58">
        <v>452596.34</v>
      </c>
      <c r="AY235" s="58">
        <v>427640.06</v>
      </c>
      <c r="AZ235" s="58">
        <v>434371.3</v>
      </c>
      <c r="BA235" s="58">
        <v>360140.85</v>
      </c>
      <c r="BB235" s="58">
        <v>368908.62</v>
      </c>
      <c r="BC235" s="58">
        <v>356178.6</v>
      </c>
      <c r="BD235" s="58">
        <v>378543.71</v>
      </c>
      <c r="BE235" s="58">
        <v>405599.71</v>
      </c>
      <c r="BF235" s="58">
        <v>394448.11</v>
      </c>
      <c r="BG235" s="58">
        <v>472064.22</v>
      </c>
      <c r="BH235" s="58">
        <v>532624.80000000005</v>
      </c>
      <c r="BI235" s="58">
        <v>515318.3</v>
      </c>
      <c r="BJ235" s="58">
        <v>488875.17</v>
      </c>
      <c r="BK235" s="58">
        <v>602408.89</v>
      </c>
      <c r="BL235" s="58">
        <v>752322.37</v>
      </c>
      <c r="BM235" s="58">
        <v>751492.33</v>
      </c>
    </row>
    <row r="236" spans="1:65" x14ac:dyDescent="0.25">
      <c r="A236" s="58" t="s">
        <v>3371</v>
      </c>
      <c r="B236" s="58" t="s">
        <v>3372</v>
      </c>
      <c r="C236" s="58" t="s">
        <v>536</v>
      </c>
      <c r="D236" s="58" t="s">
        <v>537</v>
      </c>
      <c r="F236" s="58">
        <v>12504018.445</v>
      </c>
      <c r="G236" s="58">
        <v>12494474.314999999</v>
      </c>
      <c r="H236" s="58">
        <v>12497200.782</v>
      </c>
      <c r="I236" s="58">
        <v>12503813.096000001</v>
      </c>
      <c r="J236" s="58">
        <v>12511244.91</v>
      </c>
      <c r="K236" s="58">
        <v>12510596.256999999</v>
      </c>
      <c r="L236" s="58">
        <v>12532184.639</v>
      </c>
      <c r="M236" s="58">
        <v>12766150.611</v>
      </c>
      <c r="N236" s="58">
        <v>12733130.188999999</v>
      </c>
      <c r="O236" s="58">
        <v>12529473.984999999</v>
      </c>
      <c r="P236" s="58">
        <v>12555861.666999999</v>
      </c>
      <c r="Q236" s="58">
        <v>12550936</v>
      </c>
      <c r="R236" s="58">
        <v>12516380</v>
      </c>
      <c r="S236" s="58">
        <v>12524682</v>
      </c>
      <c r="T236" s="58">
        <v>12516361</v>
      </c>
      <c r="U236" s="58">
        <v>12527719.9</v>
      </c>
      <c r="V236" s="58">
        <v>12429786</v>
      </c>
      <c r="W236" s="58">
        <v>12450918</v>
      </c>
      <c r="X236" s="58">
        <v>12411571</v>
      </c>
      <c r="Y236" s="58">
        <v>12425709</v>
      </c>
      <c r="Z236" s="58">
        <v>12422821</v>
      </c>
      <c r="AA236" s="58">
        <v>12399815</v>
      </c>
      <c r="AB236" s="58">
        <v>12318506</v>
      </c>
      <c r="AC236" s="58">
        <v>12340184</v>
      </c>
      <c r="AD236" s="58">
        <v>12335915</v>
      </c>
      <c r="AE236" s="58">
        <v>12151718.92</v>
      </c>
      <c r="AF236" s="58">
        <v>12133160</v>
      </c>
      <c r="AG236" s="58">
        <v>12138716</v>
      </c>
      <c r="AH236" s="58">
        <v>12087187</v>
      </c>
      <c r="AI236" s="58">
        <v>12053994</v>
      </c>
      <c r="AJ236" s="58">
        <v>12016699.464</v>
      </c>
      <c r="AK236" s="58">
        <v>12021662</v>
      </c>
      <c r="AL236" s="58">
        <v>11925677</v>
      </c>
      <c r="AM236" s="58">
        <v>11984929</v>
      </c>
      <c r="AN236" s="58">
        <v>11906546</v>
      </c>
      <c r="AO236" s="58">
        <v>11882586</v>
      </c>
      <c r="AP236" s="58">
        <v>11832361</v>
      </c>
      <c r="AQ236" s="58">
        <v>11837549</v>
      </c>
      <c r="AR236" s="58">
        <v>11721890</v>
      </c>
      <c r="AS236" s="58">
        <v>11725969.800000001</v>
      </c>
      <c r="AT236" s="58">
        <v>11716025.808</v>
      </c>
      <c r="AU236" s="58">
        <v>11570474.800000001</v>
      </c>
      <c r="AV236" s="58">
        <v>11478282.300000001</v>
      </c>
      <c r="AW236" s="58">
        <v>11027413</v>
      </c>
      <c r="AX236" s="58">
        <v>11176709.4</v>
      </c>
      <c r="AY236" s="58">
        <v>11143854.6</v>
      </c>
      <c r="AZ236" s="58">
        <v>11013855.199999999</v>
      </c>
      <c r="BA236" s="58">
        <v>10899684.300000001</v>
      </c>
      <c r="BB236" s="58">
        <v>10810074.300000001</v>
      </c>
      <c r="BC236" s="58">
        <v>10694139.6</v>
      </c>
      <c r="BD236" s="58">
        <v>10853077.4</v>
      </c>
      <c r="BE236" s="58">
        <v>10737506.937999999</v>
      </c>
      <c r="BF236" s="58">
        <v>10586807.923</v>
      </c>
      <c r="BG236" s="58">
        <v>10601401.437000001</v>
      </c>
      <c r="BH236" s="58">
        <v>10336501.926000001</v>
      </c>
      <c r="BI236" s="58">
        <v>10280762.278999999</v>
      </c>
      <c r="BJ236" s="58">
        <v>10579252.979</v>
      </c>
      <c r="BK236" s="58">
        <v>10439569.620999999</v>
      </c>
      <c r="BL236" s="58">
        <v>10483527.779999999</v>
      </c>
      <c r="BM236" s="58">
        <v>10398838.709000001</v>
      </c>
    </row>
    <row r="237" spans="1:65" x14ac:dyDescent="0.25">
      <c r="A237" s="58" t="s">
        <v>3371</v>
      </c>
      <c r="B237" s="58" t="s">
        <v>3372</v>
      </c>
      <c r="C237" s="58" t="s">
        <v>1134</v>
      </c>
      <c r="D237" s="58" t="s">
        <v>1135</v>
      </c>
      <c r="AJ237" s="58">
        <v>6.8798770287292603</v>
      </c>
      <c r="AK237" s="58">
        <v>6.74765596091241</v>
      </c>
      <c r="AL237" s="58">
        <v>6.5356429279326704</v>
      </c>
      <c r="AM237" s="58">
        <v>6.3672532301732296</v>
      </c>
      <c r="AN237" s="58">
        <v>6.1402612728345796</v>
      </c>
      <c r="AO237" s="58">
        <v>5.9446725958178499</v>
      </c>
      <c r="AP237" s="58">
        <v>5.7860015572950898</v>
      </c>
      <c r="AQ237" s="58">
        <v>5.6792711461721597</v>
      </c>
      <c r="AR237" s="58">
        <v>5.5201439734244602</v>
      </c>
      <c r="AS237" s="58">
        <v>5.3307734102845599</v>
      </c>
      <c r="AT237" s="58">
        <v>5.11525222073438</v>
      </c>
      <c r="AU237" s="58">
        <v>4.9870670005153004</v>
      </c>
      <c r="AV237" s="58">
        <v>4.8512385681610999</v>
      </c>
      <c r="AW237" s="58">
        <v>4.6458886950934302</v>
      </c>
      <c r="AX237" s="58">
        <v>4.4979178313101897</v>
      </c>
      <c r="AY237" s="58">
        <v>4.3450217290400301</v>
      </c>
      <c r="AZ237" s="58">
        <v>4.1671496471885598</v>
      </c>
      <c r="BA237" s="58">
        <v>3.9729003925313102</v>
      </c>
      <c r="BB237" s="58">
        <v>3.9814168812210098</v>
      </c>
      <c r="BC237" s="58">
        <v>3.91198456731804</v>
      </c>
      <c r="BD237" s="58">
        <v>3.8477085757400298</v>
      </c>
      <c r="BE237" s="58">
        <v>3.7479102393345198</v>
      </c>
      <c r="BF237" s="58">
        <v>3.6943389471127102</v>
      </c>
      <c r="BG237" s="58">
        <v>3.3848678059288102</v>
      </c>
      <c r="BH237" s="58">
        <v>3.3445318636606598</v>
      </c>
      <c r="BI237" s="58">
        <v>3.28966215157915</v>
      </c>
      <c r="BJ237" s="58">
        <v>3.2355585760607899</v>
      </c>
      <c r="BK237" s="58">
        <v>3.1468567706918198</v>
      </c>
      <c r="BL237" s="58">
        <v>3.0813037885397301</v>
      </c>
    </row>
    <row r="238" spans="1:65" x14ac:dyDescent="0.25">
      <c r="A238" s="58" t="s">
        <v>3371</v>
      </c>
      <c r="B238" s="58" t="s">
        <v>3372</v>
      </c>
      <c r="C238" s="58" t="s">
        <v>2242</v>
      </c>
      <c r="D238" s="58" t="s">
        <v>2243</v>
      </c>
    </row>
    <row r="239" spans="1:65" x14ac:dyDescent="0.25">
      <c r="A239" s="58" t="s">
        <v>3371</v>
      </c>
      <c r="B239" s="58" t="s">
        <v>3372</v>
      </c>
      <c r="C239" s="58" t="s">
        <v>2892</v>
      </c>
      <c r="D239" s="58" t="s">
        <v>2893</v>
      </c>
      <c r="AJ239" s="58">
        <v>15.6454294982058</v>
      </c>
      <c r="AK239" s="58">
        <v>15.480197081648599</v>
      </c>
      <c r="AL239" s="58">
        <v>15.3674980372001</v>
      </c>
      <c r="AM239" s="58">
        <v>15.3304186245905</v>
      </c>
      <c r="AN239" s="58">
        <v>15.211545684045801</v>
      </c>
      <c r="AO239" s="58">
        <v>15.115179532015301</v>
      </c>
      <c r="AP239" s="58">
        <v>15.0704425983246</v>
      </c>
      <c r="AQ239" s="58">
        <v>14.9105004041611</v>
      </c>
      <c r="AR239" s="58">
        <v>14.756021759212899</v>
      </c>
      <c r="AS239" s="58">
        <v>14.5300582200282</v>
      </c>
      <c r="AT239" s="58">
        <v>14.4238103795056</v>
      </c>
      <c r="AU239" s="58">
        <v>14.316549056606799</v>
      </c>
      <c r="AV239" s="58">
        <v>14.378042336518</v>
      </c>
      <c r="AW239" s="58">
        <v>14.3198114356208</v>
      </c>
      <c r="AX239" s="58">
        <v>14.1455159288336</v>
      </c>
      <c r="AY239" s="58">
        <v>13.891640505479</v>
      </c>
      <c r="AZ239" s="58">
        <v>13.645883027950999</v>
      </c>
      <c r="BA239" s="58">
        <v>13.416325911823201</v>
      </c>
      <c r="BB239" s="58">
        <v>13.4325091050308</v>
      </c>
      <c r="BC239" s="58">
        <v>13.322775022577099</v>
      </c>
      <c r="BD239" s="58">
        <v>13.209446736813801</v>
      </c>
      <c r="BE239" s="58">
        <v>13.1529567402744</v>
      </c>
      <c r="BF239" s="58">
        <v>13.000868148317601</v>
      </c>
      <c r="BG239" s="58">
        <v>12.7763332886949</v>
      </c>
      <c r="BH239" s="58">
        <v>12.588045499433999</v>
      </c>
      <c r="BI239" s="58">
        <v>12.451758352723999</v>
      </c>
      <c r="BJ239" s="58">
        <v>12.289693582970299</v>
      </c>
      <c r="BK239" s="58">
        <v>12.160869362742201</v>
      </c>
      <c r="BL239" s="58">
        <v>12.021585235608599</v>
      </c>
    </row>
    <row r="240" spans="1:65" x14ac:dyDescent="0.25">
      <c r="A240" s="58" t="s">
        <v>3371</v>
      </c>
      <c r="B240" s="58" t="s">
        <v>3372</v>
      </c>
      <c r="C240" s="58" t="s">
        <v>3078</v>
      </c>
      <c r="D240" s="58" t="s">
        <v>3079</v>
      </c>
      <c r="AV240" s="58">
        <v>35.5833333333333</v>
      </c>
      <c r="AW240" s="58">
        <v>32.516666666666701</v>
      </c>
      <c r="AX240" s="58">
        <v>28.4838709677419</v>
      </c>
      <c r="AY240" s="58">
        <v>25.5</v>
      </c>
      <c r="AZ240" s="58">
        <v>22.6875</v>
      </c>
      <c r="BA240" s="58">
        <v>20.203125</v>
      </c>
      <c r="BB240" s="58">
        <v>17.734375</v>
      </c>
      <c r="BC240" s="58">
        <v>17.296875</v>
      </c>
      <c r="BD240" s="58">
        <v>15.926470588235301</v>
      </c>
      <c r="BE240" s="58">
        <v>15.75</v>
      </c>
      <c r="BF240" s="58">
        <v>14.869444444444399</v>
      </c>
      <c r="BG240" s="58">
        <v>13.755555555555601</v>
      </c>
      <c r="BH240" s="58">
        <v>12.466666666666701</v>
      </c>
      <c r="BI240" s="58">
        <v>11.866666666666699</v>
      </c>
      <c r="BJ240" s="58">
        <v>11.588888888888899</v>
      </c>
      <c r="BK240" s="58">
        <v>11.616666666666699</v>
      </c>
      <c r="BL240" s="58">
        <v>11.188888888888901</v>
      </c>
    </row>
    <row r="241" spans="1:65" x14ac:dyDescent="0.25">
      <c r="A241" s="58" t="s">
        <v>3371</v>
      </c>
      <c r="B241" s="58" t="s">
        <v>3372</v>
      </c>
      <c r="C241" s="58" t="s">
        <v>3110</v>
      </c>
      <c r="D241" s="58" t="s">
        <v>3111</v>
      </c>
      <c r="E241" s="58">
        <v>17960871</v>
      </c>
      <c r="F241" s="58">
        <v>19127452</v>
      </c>
      <c r="G241" s="58">
        <v>19624155</v>
      </c>
      <c r="H241" s="58">
        <v>19722925.100000001</v>
      </c>
      <c r="I241" s="58">
        <v>19904152.100000001</v>
      </c>
      <c r="J241" s="58">
        <v>21492691.399999999</v>
      </c>
      <c r="K241" s="58">
        <v>22387785.800000001</v>
      </c>
      <c r="L241" s="58">
        <v>23930870</v>
      </c>
      <c r="M241" s="58">
        <v>25059692</v>
      </c>
      <c r="N241" s="58">
        <v>24336909</v>
      </c>
      <c r="O241" s="58">
        <v>26023579</v>
      </c>
      <c r="P241" s="58">
        <v>26948818</v>
      </c>
      <c r="Q241" s="58">
        <v>27396906</v>
      </c>
      <c r="R241" s="58">
        <v>28246860</v>
      </c>
      <c r="S241" s="58">
        <v>28713864</v>
      </c>
      <c r="T241" s="58">
        <v>28141461</v>
      </c>
      <c r="U241" s="58">
        <v>29821898</v>
      </c>
      <c r="V241" s="58">
        <v>29700955</v>
      </c>
      <c r="W241" s="58">
        <v>29433481.100000001</v>
      </c>
      <c r="X241" s="58">
        <v>29089456.699999999</v>
      </c>
      <c r="Y241" s="58">
        <v>29899759.899999999</v>
      </c>
      <c r="Z241" s="58">
        <v>30899593.16</v>
      </c>
      <c r="AA241" s="58">
        <v>31284035.260000002</v>
      </c>
      <c r="AB241" s="58">
        <v>32200324.02</v>
      </c>
      <c r="AC241" s="58">
        <v>33380986.34</v>
      </c>
      <c r="AD241" s="58">
        <v>32698298.43</v>
      </c>
      <c r="AE241" s="58">
        <v>34121471.369999997</v>
      </c>
      <c r="AF241" s="58">
        <v>34556209.810000002</v>
      </c>
      <c r="AG241" s="58">
        <v>36629920.5</v>
      </c>
      <c r="AH241" s="58">
        <v>35532077.359999999</v>
      </c>
      <c r="AI241" s="58">
        <v>33832942.340000004</v>
      </c>
      <c r="AJ241" s="58">
        <v>32395267.670000002</v>
      </c>
      <c r="AK241" s="58">
        <v>32214814.75</v>
      </c>
      <c r="AL241" s="58">
        <v>31340744.57</v>
      </c>
      <c r="AM241" s="58">
        <v>31092283.48</v>
      </c>
      <c r="AN241" s="58">
        <v>30532572.670000002</v>
      </c>
      <c r="AO241" s="58">
        <v>30129118.510000002</v>
      </c>
      <c r="AP241" s="58">
        <v>30907243.010000002</v>
      </c>
      <c r="AQ241" s="58">
        <v>29567412.109999999</v>
      </c>
      <c r="AR241" s="58">
        <v>29071358.800000001</v>
      </c>
      <c r="AS241" s="58">
        <v>28068075.530000001</v>
      </c>
      <c r="AT241" s="58">
        <v>28283635.420000002</v>
      </c>
      <c r="AU241" s="58">
        <v>27633887.190000001</v>
      </c>
      <c r="AV241" s="58">
        <v>27397884.379999999</v>
      </c>
      <c r="AW241" s="58">
        <v>27182654.579999998</v>
      </c>
      <c r="AX241" s="58">
        <v>26866996.039999999</v>
      </c>
      <c r="AY241" s="58">
        <v>27023851.190000001</v>
      </c>
      <c r="AZ241" s="58">
        <v>26883284.940000001</v>
      </c>
      <c r="BA241" s="58">
        <v>26041877.469999999</v>
      </c>
      <c r="BB241" s="58">
        <v>25654756.809999999</v>
      </c>
      <c r="BC241" s="58">
        <v>26004834.16</v>
      </c>
      <c r="BD241" s="58">
        <v>25619903.789999999</v>
      </c>
      <c r="BE241" s="58">
        <v>25010561.859999999</v>
      </c>
      <c r="BF241" s="58">
        <v>25394577.850000001</v>
      </c>
      <c r="BG241" s="58">
        <v>26058298.82</v>
      </c>
      <c r="BH241" s="58">
        <v>25863827.050000001</v>
      </c>
      <c r="BI241" s="58">
        <v>25110860.82</v>
      </c>
      <c r="BJ241" s="58">
        <v>26370234.629999999</v>
      </c>
      <c r="BK241" s="58">
        <v>26277408.710000001</v>
      </c>
      <c r="BL241" s="58">
        <v>25375846.640000001</v>
      </c>
      <c r="BM241" s="58">
        <v>24391823.670000002</v>
      </c>
    </row>
    <row r="242" spans="1:65" x14ac:dyDescent="0.25">
      <c r="A242" s="58" t="s">
        <v>3373</v>
      </c>
      <c r="B242" s="58" t="s">
        <v>3374</v>
      </c>
      <c r="C242" s="58" t="s">
        <v>536</v>
      </c>
      <c r="D242" s="58" t="s">
        <v>537</v>
      </c>
      <c r="F242" s="58">
        <v>7080752.5</v>
      </c>
      <c r="G242" s="58">
        <v>7096867.4000000004</v>
      </c>
      <c r="H242" s="58">
        <v>7135406.5</v>
      </c>
      <c r="I242" s="58">
        <v>7156288.0999999996</v>
      </c>
      <c r="J242" s="58">
        <v>7185368.7000000002</v>
      </c>
      <c r="K242" s="58">
        <v>7187432.4000000004</v>
      </c>
      <c r="L242" s="58">
        <v>7188716.0999999996</v>
      </c>
      <c r="M242" s="58">
        <v>7203026.9000000004</v>
      </c>
      <c r="N242" s="58">
        <v>7266517.7000000002</v>
      </c>
      <c r="O242" s="58">
        <v>7242592.0999999996</v>
      </c>
      <c r="P242" s="58">
        <v>7243783</v>
      </c>
      <c r="Q242" s="58">
        <v>7208897.4000000004</v>
      </c>
      <c r="R242" s="58">
        <v>7263877.4000000004</v>
      </c>
      <c r="S242" s="58">
        <v>7221637.4000000004</v>
      </c>
      <c r="T242" s="58">
        <v>7225107.4000000004</v>
      </c>
      <c r="U242" s="58">
        <v>7236317.4000000004</v>
      </c>
      <c r="V242" s="58">
        <v>7194487.4000000004</v>
      </c>
      <c r="W242" s="58">
        <v>7194757.4000000004</v>
      </c>
      <c r="X242" s="58">
        <v>7190097.4000000004</v>
      </c>
      <c r="Y242" s="58">
        <v>7221947.4000000004</v>
      </c>
      <c r="Z242" s="58">
        <v>7201297.4000000004</v>
      </c>
      <c r="AA242" s="58">
        <v>7220767.4000000004</v>
      </c>
      <c r="AB242" s="58">
        <v>7238857.4000000004</v>
      </c>
      <c r="AC242" s="58">
        <v>7285217.4000000004</v>
      </c>
      <c r="AD242" s="58">
        <v>7356607.4000000004</v>
      </c>
      <c r="AE242" s="58">
        <v>7452287.4000000004</v>
      </c>
      <c r="AF242" s="58">
        <v>7478647.4000000004</v>
      </c>
      <c r="AG242" s="58">
        <v>7530387.4000000004</v>
      </c>
      <c r="AH242" s="58">
        <v>7563447.4000000004</v>
      </c>
      <c r="AI242" s="58">
        <v>7577417.2999999998</v>
      </c>
      <c r="AJ242" s="58">
        <v>7611689.4699999997</v>
      </c>
      <c r="AK242" s="58">
        <v>7652336.2400000002</v>
      </c>
      <c r="AL242" s="58">
        <v>7783321.2599999998</v>
      </c>
      <c r="AM242" s="58">
        <v>7829451.0800000001</v>
      </c>
      <c r="AN242" s="58">
        <v>7864405.3499999996</v>
      </c>
      <c r="AO242" s="58">
        <v>7897109.6200000001</v>
      </c>
      <c r="AP242" s="58">
        <v>7929953.9900000002</v>
      </c>
      <c r="AQ242" s="58">
        <v>7955788.2599999998</v>
      </c>
      <c r="AR242" s="58">
        <v>7997532.5300000003</v>
      </c>
      <c r="AS242" s="58">
        <v>8022156.7999999998</v>
      </c>
      <c r="AT242" s="58">
        <v>8074884.5800000001</v>
      </c>
      <c r="AU242" s="58">
        <v>8104612.7599999998</v>
      </c>
      <c r="AV242" s="58">
        <v>8166631.2400000002</v>
      </c>
      <c r="AW242" s="58">
        <v>8177985.4199999999</v>
      </c>
      <c r="AX242" s="58">
        <v>8267643.2000000002</v>
      </c>
      <c r="AY242" s="58">
        <v>8290879.8799999999</v>
      </c>
      <c r="AZ242" s="58">
        <v>8322406.3600000003</v>
      </c>
      <c r="BA242" s="58">
        <v>8362003.54</v>
      </c>
      <c r="BB242" s="58">
        <v>8405828.0199999996</v>
      </c>
      <c r="BC242" s="58">
        <v>8452084.6999999993</v>
      </c>
      <c r="BD242" s="58">
        <v>8488608.1999999993</v>
      </c>
      <c r="BE242" s="58">
        <v>8120852.0650000004</v>
      </c>
      <c r="BF242" s="58">
        <v>8162045.75</v>
      </c>
      <c r="BG242" s="58">
        <v>8187154.875</v>
      </c>
      <c r="BH242" s="58">
        <v>8203601.2000000002</v>
      </c>
      <c r="BI242" s="58">
        <v>8228380.3459999999</v>
      </c>
      <c r="BJ242" s="58">
        <v>8251029.0499999998</v>
      </c>
      <c r="BK242" s="58">
        <v>8268573.4199999999</v>
      </c>
      <c r="BL242" s="58">
        <v>8274179.4199999999</v>
      </c>
      <c r="BM242" s="58">
        <v>8279784.8200000003</v>
      </c>
    </row>
    <row r="243" spans="1:65" x14ac:dyDescent="0.25">
      <c r="A243" s="58" t="s">
        <v>3373</v>
      </c>
      <c r="B243" s="58" t="s">
        <v>3374</v>
      </c>
      <c r="C243" s="58" t="s">
        <v>1134</v>
      </c>
      <c r="D243" s="58" t="s">
        <v>1135</v>
      </c>
      <c r="AJ243" s="58">
        <v>64.133130555843493</v>
      </c>
      <c r="AK243" s="58">
        <v>64.086205043429302</v>
      </c>
      <c r="AL243" s="58">
        <v>64.063198470016204</v>
      </c>
      <c r="AM243" s="58">
        <v>63.970743116550999</v>
      </c>
      <c r="AN243" s="58">
        <v>63.7847920620613</v>
      </c>
      <c r="AO243" s="58">
        <v>63.535398733698699</v>
      </c>
      <c r="AP243" s="58">
        <v>63.317457090316303</v>
      </c>
      <c r="AQ243" s="58">
        <v>63.066147112640998</v>
      </c>
      <c r="AR243" s="58">
        <v>62.859304075963799</v>
      </c>
      <c r="AS243" s="58">
        <v>62.794497812018697</v>
      </c>
      <c r="AT243" s="58">
        <v>62.591316276388604</v>
      </c>
      <c r="AU243" s="58">
        <v>62.136572531570401</v>
      </c>
      <c r="AV243" s="58">
        <v>61.7328681108458</v>
      </c>
      <c r="AW243" s="58">
        <v>61.3482965967954</v>
      </c>
      <c r="AX243" s="58">
        <v>61.023241726966901</v>
      </c>
      <c r="AY243" s="58">
        <v>60.385201400791303</v>
      </c>
      <c r="AZ243" s="58">
        <v>59.829207983845002</v>
      </c>
      <c r="BA243" s="58">
        <v>59.282135057715998</v>
      </c>
      <c r="BB243" s="58">
        <v>58.6107652408148</v>
      </c>
      <c r="BC243" s="58">
        <v>57.873689401562402</v>
      </c>
      <c r="BD243" s="58">
        <v>57.118389226814401</v>
      </c>
      <c r="BE243" s="58">
        <v>56.2480618677249</v>
      </c>
      <c r="BF243" s="58">
        <v>55.762811613461899</v>
      </c>
      <c r="BG243" s="58">
        <v>55.017232338068503</v>
      </c>
      <c r="BH243" s="58">
        <v>54.354587588098298</v>
      </c>
      <c r="BI243" s="58">
        <v>54.025119221053302</v>
      </c>
      <c r="BJ243" s="58">
        <v>53.594681224557398</v>
      </c>
      <c r="BK243" s="58">
        <v>53.085977813265501</v>
      </c>
      <c r="BL243" s="58">
        <v>52.592085848154397</v>
      </c>
    </row>
    <row r="244" spans="1:65" x14ac:dyDescent="0.25">
      <c r="A244" s="58" t="s">
        <v>3373</v>
      </c>
      <c r="B244" s="58" t="s">
        <v>3374</v>
      </c>
      <c r="C244" s="58" t="s">
        <v>2242</v>
      </c>
      <c r="D244" s="58" t="s">
        <v>2243</v>
      </c>
    </row>
    <row r="245" spans="1:65" x14ac:dyDescent="0.25">
      <c r="A245" s="58" t="s">
        <v>3373</v>
      </c>
      <c r="B245" s="58" t="s">
        <v>3374</v>
      </c>
      <c r="C245" s="58" t="s">
        <v>2892</v>
      </c>
      <c r="D245" s="58" t="s">
        <v>2893</v>
      </c>
      <c r="AJ245" s="58">
        <v>83.911097294759799</v>
      </c>
      <c r="AK245" s="58">
        <v>83.928744292394299</v>
      </c>
      <c r="AL245" s="58">
        <v>84.083804442079796</v>
      </c>
      <c r="AM245" s="58">
        <v>84.128835966534893</v>
      </c>
      <c r="AN245" s="58">
        <v>84.0519905782363</v>
      </c>
      <c r="AO245" s="58">
        <v>83.779027820459405</v>
      </c>
      <c r="AP245" s="58">
        <v>83.795033030954301</v>
      </c>
      <c r="AQ245" s="58">
        <v>83.831041682104001</v>
      </c>
      <c r="AR245" s="58">
        <v>83.647019241495101</v>
      </c>
      <c r="AS245" s="58">
        <v>83.316672315520293</v>
      </c>
      <c r="AT245" s="58">
        <v>83.250303952197001</v>
      </c>
      <c r="AU245" s="58">
        <v>83.217187778375504</v>
      </c>
      <c r="AV245" s="58">
        <v>83.015729199544296</v>
      </c>
      <c r="AW245" s="58">
        <v>82.570555755926094</v>
      </c>
      <c r="AX245" s="58">
        <v>82.305030783675605</v>
      </c>
      <c r="AY245" s="58">
        <v>82.080284549567494</v>
      </c>
      <c r="AZ245" s="58">
        <v>81.640157787778904</v>
      </c>
      <c r="BA245" s="58">
        <v>81.091867242615507</v>
      </c>
      <c r="BB245" s="58">
        <v>80.974254988588797</v>
      </c>
      <c r="BC245" s="58">
        <v>80.121417032323194</v>
      </c>
      <c r="BD245" s="58">
        <v>79.224066355137495</v>
      </c>
      <c r="BE245" s="58">
        <v>78.679496719516493</v>
      </c>
      <c r="BF245" s="58">
        <v>78.350487025842995</v>
      </c>
      <c r="BG245" s="58">
        <v>77.917420972308307</v>
      </c>
      <c r="BH245" s="58">
        <v>77.789755276057903</v>
      </c>
      <c r="BI245" s="58">
        <v>77.476150264755702</v>
      </c>
      <c r="BJ245" s="58">
        <v>77.002030778265507</v>
      </c>
      <c r="BK245" s="58">
        <v>76.531007227816204</v>
      </c>
      <c r="BL245" s="58">
        <v>76.188762331563296</v>
      </c>
    </row>
    <row r="246" spans="1:65" x14ac:dyDescent="0.25">
      <c r="A246" s="58" t="s">
        <v>3373</v>
      </c>
      <c r="B246" s="58" t="s">
        <v>3374</v>
      </c>
      <c r="C246" s="58" t="s">
        <v>3078</v>
      </c>
      <c r="D246" s="58" t="s">
        <v>3079</v>
      </c>
      <c r="AV246" s="58">
        <v>57.3958333333333</v>
      </c>
      <c r="AW246" s="58">
        <v>55.344827586206897</v>
      </c>
      <c r="AX246" s="58">
        <v>62.469696969696997</v>
      </c>
      <c r="AY246" s="58">
        <v>60.044117647058798</v>
      </c>
      <c r="AZ246" s="58">
        <v>54.544117647058798</v>
      </c>
      <c r="BA246" s="58">
        <v>52.529411764705898</v>
      </c>
      <c r="BB246" s="58">
        <v>50.5</v>
      </c>
      <c r="BC246" s="58">
        <v>46.970588235294102</v>
      </c>
      <c r="BD246" s="58">
        <v>38.470588235294102</v>
      </c>
      <c r="BE246" s="58">
        <v>36.157142857142901</v>
      </c>
      <c r="BF246" s="58">
        <v>31.1055555555556</v>
      </c>
      <c r="BG246" s="58">
        <v>26.05</v>
      </c>
      <c r="BH246" s="58">
        <v>26.170270270270301</v>
      </c>
      <c r="BI246" s="58">
        <v>25.348648648648599</v>
      </c>
      <c r="BJ246" s="58">
        <v>21.348648648648599</v>
      </c>
      <c r="BK246" s="58">
        <v>21.240540540540501</v>
      </c>
      <c r="BL246" s="58">
        <v>20.6540540540541</v>
      </c>
    </row>
    <row r="247" spans="1:65" x14ac:dyDescent="0.25">
      <c r="A247" s="58" t="s">
        <v>3373</v>
      </c>
      <c r="B247" s="58" t="s">
        <v>3374</v>
      </c>
      <c r="C247" s="58" t="s">
        <v>3110</v>
      </c>
      <c r="D247" s="58" t="s">
        <v>3111</v>
      </c>
      <c r="E247" s="58">
        <v>1046607</v>
      </c>
      <c r="F247" s="58">
        <v>1057337</v>
      </c>
      <c r="G247" s="58">
        <v>1145207</v>
      </c>
      <c r="H247" s="58">
        <v>1160347</v>
      </c>
      <c r="I247" s="58">
        <v>1373117</v>
      </c>
      <c r="J247" s="58">
        <v>1343196</v>
      </c>
      <c r="K247" s="58">
        <v>1483745</v>
      </c>
      <c r="L247" s="58">
        <v>1525031</v>
      </c>
      <c r="M247" s="58">
        <v>1640258</v>
      </c>
      <c r="N247" s="58">
        <v>1814584</v>
      </c>
      <c r="O247" s="58">
        <v>1892336</v>
      </c>
      <c r="P247" s="58">
        <v>1949374</v>
      </c>
      <c r="Q247" s="58">
        <v>2266829</v>
      </c>
      <c r="R247" s="58">
        <v>2238749</v>
      </c>
      <c r="S247" s="58">
        <v>2192625</v>
      </c>
      <c r="T247" s="58">
        <v>1992004</v>
      </c>
      <c r="U247" s="58">
        <v>1934370</v>
      </c>
      <c r="V247" s="58">
        <v>2066848</v>
      </c>
      <c r="W247" s="58">
        <v>2017770</v>
      </c>
      <c r="X247" s="58">
        <v>1991839</v>
      </c>
      <c r="Y247" s="58">
        <v>1979797</v>
      </c>
      <c r="Z247" s="58">
        <v>2011018</v>
      </c>
      <c r="AA247" s="58">
        <v>2023682</v>
      </c>
      <c r="AB247" s="58">
        <v>2127810</v>
      </c>
      <c r="AC247" s="58">
        <v>2199121</v>
      </c>
      <c r="AD247" s="58">
        <v>2201488</v>
      </c>
      <c r="AE247" s="58">
        <v>2351054</v>
      </c>
      <c r="AF247" s="58">
        <v>2490633</v>
      </c>
      <c r="AG247" s="58">
        <v>2581845.31</v>
      </c>
      <c r="AH247" s="58">
        <v>2675343.0299999998</v>
      </c>
      <c r="AI247" s="58">
        <v>2835795.2</v>
      </c>
      <c r="AJ247" s="58">
        <v>2625662.75</v>
      </c>
      <c r="AK247" s="58">
        <v>2814658.31</v>
      </c>
      <c r="AL247" s="58">
        <v>2769359.36</v>
      </c>
      <c r="AM247" s="58">
        <v>2721283.08</v>
      </c>
      <c r="AN247" s="58">
        <v>2974748.74</v>
      </c>
      <c r="AO247" s="58">
        <v>2997224.15</v>
      </c>
      <c r="AP247" s="58">
        <v>3153462.83</v>
      </c>
      <c r="AQ247" s="58">
        <v>3172965.37</v>
      </c>
      <c r="AR247" s="58">
        <v>3299614.95</v>
      </c>
      <c r="AS247" s="58">
        <v>3484899.91</v>
      </c>
      <c r="AT247" s="58">
        <v>3512968.56</v>
      </c>
      <c r="AU247" s="58">
        <v>3523034.83</v>
      </c>
      <c r="AV247" s="58">
        <v>3747515.25</v>
      </c>
      <c r="AW247" s="58">
        <v>3985564.25</v>
      </c>
      <c r="AX247" s="58">
        <v>4125134.5</v>
      </c>
      <c r="AY247" s="58">
        <v>4050795.5</v>
      </c>
      <c r="AZ247" s="58">
        <v>4348399</v>
      </c>
      <c r="BA247" s="58">
        <v>4426240.5</v>
      </c>
      <c r="BB247" s="58">
        <v>4625634.0999999996</v>
      </c>
      <c r="BC247" s="58">
        <v>4858839.3899999997</v>
      </c>
      <c r="BD247" s="58">
        <v>5234408.42</v>
      </c>
      <c r="BE247" s="58">
        <v>5480187.6399999997</v>
      </c>
      <c r="BF247" s="58">
        <v>5724575.6200000001</v>
      </c>
      <c r="BG247" s="58">
        <v>5834584.5</v>
      </c>
      <c r="BH247" s="58">
        <v>5852709.4500000002</v>
      </c>
      <c r="BI247" s="58">
        <v>6323289.0700000003</v>
      </c>
      <c r="BJ247" s="58">
        <v>7065139.2800000003</v>
      </c>
      <c r="BK247" s="58">
        <v>7029105.5899999999</v>
      </c>
      <c r="BL247" s="58">
        <v>7125298.6100000003</v>
      </c>
      <c r="BM247" s="58">
        <v>6790360.25</v>
      </c>
    </row>
    <row r="248" spans="1:65" x14ac:dyDescent="0.25">
      <c r="A248" s="58" t="s">
        <v>3375</v>
      </c>
      <c r="B248" s="58" t="s">
        <v>3376</v>
      </c>
      <c r="C248" s="58" t="s">
        <v>536</v>
      </c>
      <c r="D248" s="58" t="s">
        <v>537</v>
      </c>
      <c r="F248" s="58">
        <v>810860</v>
      </c>
      <c r="G248" s="58">
        <v>811170</v>
      </c>
      <c r="H248" s="58">
        <v>811450</v>
      </c>
      <c r="I248" s="58">
        <v>811750</v>
      </c>
      <c r="J248" s="58">
        <v>811871</v>
      </c>
      <c r="K248" s="58">
        <v>812331</v>
      </c>
      <c r="L248" s="58">
        <v>812681</v>
      </c>
      <c r="M248" s="58">
        <v>812441</v>
      </c>
      <c r="N248" s="58">
        <v>812091</v>
      </c>
      <c r="O248" s="58">
        <v>810786</v>
      </c>
      <c r="P248" s="58">
        <v>810401</v>
      </c>
      <c r="Q248" s="58">
        <v>810761</v>
      </c>
      <c r="R248" s="58">
        <v>811213</v>
      </c>
      <c r="S248" s="58">
        <v>810350</v>
      </c>
      <c r="T248" s="58">
        <v>807954</v>
      </c>
      <c r="U248" s="58">
        <v>809710</v>
      </c>
      <c r="V248" s="58">
        <v>810532</v>
      </c>
      <c r="W248" s="58">
        <v>811884</v>
      </c>
      <c r="X248" s="58">
        <v>812383</v>
      </c>
      <c r="Y248" s="58">
        <v>811801</v>
      </c>
      <c r="Z248" s="58">
        <v>812328</v>
      </c>
      <c r="AA248" s="58">
        <v>812741</v>
      </c>
      <c r="AB248" s="58">
        <v>812849</v>
      </c>
      <c r="AC248" s="58">
        <v>813396</v>
      </c>
      <c r="AD248" s="58">
        <v>813807</v>
      </c>
      <c r="AE248" s="58">
        <v>814089</v>
      </c>
      <c r="AF248" s="58">
        <v>814848.6</v>
      </c>
      <c r="AG248" s="58">
        <v>815058</v>
      </c>
      <c r="AH248" s="58">
        <v>814696.4</v>
      </c>
      <c r="AI248" s="58">
        <v>808680.3</v>
      </c>
      <c r="AJ248" s="58">
        <v>808769.05</v>
      </c>
      <c r="AK248" s="58">
        <v>808530</v>
      </c>
      <c r="AL248" s="58">
        <v>810218.95</v>
      </c>
      <c r="AM248" s="58">
        <v>808991.9</v>
      </c>
      <c r="AN248" s="58">
        <v>809176.3</v>
      </c>
      <c r="AO248" s="58">
        <v>809793.7</v>
      </c>
      <c r="AP248" s="58">
        <v>809782.1</v>
      </c>
      <c r="AQ248" s="58">
        <v>809229.5</v>
      </c>
      <c r="AR248" s="58">
        <v>809528.9</v>
      </c>
      <c r="AS248" s="58">
        <v>811161.5</v>
      </c>
      <c r="AT248" s="58">
        <v>809538.95</v>
      </c>
      <c r="AU248" s="58">
        <v>807682.4</v>
      </c>
      <c r="AV248" s="58">
        <v>808718.85</v>
      </c>
      <c r="AW248" s="58">
        <v>808553.6</v>
      </c>
      <c r="AX248" s="58">
        <v>809875.05</v>
      </c>
      <c r="AY248" s="58">
        <v>809261.1</v>
      </c>
      <c r="AZ248" s="58">
        <v>809012.15</v>
      </c>
      <c r="BA248" s="58">
        <v>810100.8</v>
      </c>
      <c r="BB248" s="58">
        <v>811446.85</v>
      </c>
      <c r="BC248" s="58">
        <v>811145</v>
      </c>
      <c r="BD248" s="58">
        <v>812016.16</v>
      </c>
      <c r="BE248" s="58">
        <v>811738.02</v>
      </c>
      <c r="BF248" s="58">
        <v>808905.58</v>
      </c>
      <c r="BG248" s="58">
        <v>810989.14</v>
      </c>
      <c r="BH248" s="58">
        <v>809920.3</v>
      </c>
      <c r="BI248" s="58">
        <v>811578</v>
      </c>
      <c r="BJ248" s="58">
        <v>812296.5</v>
      </c>
      <c r="BK248" s="58">
        <v>812831.06700000004</v>
      </c>
      <c r="BL248" s="58">
        <v>809716.54</v>
      </c>
      <c r="BM248" s="58">
        <v>814326.78899999999</v>
      </c>
    </row>
    <row r="249" spans="1:65" x14ac:dyDescent="0.25">
      <c r="A249" s="58" t="s">
        <v>3375</v>
      </c>
      <c r="B249" s="58" t="s">
        <v>3376</v>
      </c>
      <c r="C249" s="58" t="s">
        <v>1134</v>
      </c>
      <c r="D249" s="58" t="s">
        <v>1135</v>
      </c>
      <c r="AJ249" s="58">
        <v>30.1611845533746</v>
      </c>
      <c r="AK249" s="58">
        <v>29.907565789414999</v>
      </c>
      <c r="AL249" s="58">
        <v>29.353109818485699</v>
      </c>
      <c r="AM249" s="58">
        <v>28.9722248471207</v>
      </c>
      <c r="AN249" s="58">
        <v>28.314062649996799</v>
      </c>
      <c r="AO249" s="58">
        <v>27.843668146626701</v>
      </c>
      <c r="AP249" s="58">
        <v>27.454356763995701</v>
      </c>
      <c r="AQ249" s="58">
        <v>27.1887147533945</v>
      </c>
      <c r="AR249" s="58">
        <v>26.927957982484799</v>
      </c>
      <c r="AS249" s="58">
        <v>26.289157225485901</v>
      </c>
      <c r="AT249" s="58">
        <v>25.924993587240699</v>
      </c>
      <c r="AU249" s="58">
        <v>25.657256175439102</v>
      </c>
      <c r="AV249" s="58">
        <v>25.4456385419554</v>
      </c>
      <c r="AW249" s="58">
        <v>24.6533490546894</v>
      </c>
      <c r="AX249" s="58">
        <v>24.133411730540502</v>
      </c>
      <c r="AY249" s="58">
        <v>23.586378388756799</v>
      </c>
      <c r="AZ249" s="58">
        <v>22.893461664619799</v>
      </c>
      <c r="BA249" s="58">
        <v>22.116687943217801</v>
      </c>
      <c r="BB249" s="58">
        <v>21.771079853005599</v>
      </c>
      <c r="BC249" s="58">
        <v>21.266060519286601</v>
      </c>
      <c r="BD249" s="58">
        <v>20.830689202142299</v>
      </c>
      <c r="BE249" s="58">
        <v>20.4570777657921</v>
      </c>
      <c r="BF249" s="58">
        <v>20.2756456721491</v>
      </c>
      <c r="BG249" s="58">
        <v>19.901846698530999</v>
      </c>
      <c r="BH249" s="58">
        <v>19.3377248727151</v>
      </c>
      <c r="BI249" s="58">
        <v>18.728951200427801</v>
      </c>
      <c r="BJ249" s="58">
        <v>18.532040848564399</v>
      </c>
      <c r="BK249" s="58">
        <v>18.2507063744753</v>
      </c>
      <c r="BL249" s="58">
        <v>17.867083713510599</v>
      </c>
    </row>
    <row r="250" spans="1:65" x14ac:dyDescent="0.25">
      <c r="A250" s="58" t="s">
        <v>3375</v>
      </c>
      <c r="B250" s="58" t="s">
        <v>3376</v>
      </c>
      <c r="C250" s="58" t="s">
        <v>2242</v>
      </c>
      <c r="D250" s="58" t="s">
        <v>2243</v>
      </c>
    </row>
    <row r="251" spans="1:65" x14ac:dyDescent="0.25">
      <c r="A251" s="58" t="s">
        <v>3375</v>
      </c>
      <c r="B251" s="58" t="s">
        <v>3376</v>
      </c>
      <c r="C251" s="58" t="s">
        <v>2892</v>
      </c>
      <c r="D251" s="58" t="s">
        <v>2893</v>
      </c>
      <c r="AJ251" s="58">
        <v>38.829777236100703</v>
      </c>
      <c r="AK251" s="58">
        <v>39.034322460966401</v>
      </c>
      <c r="AL251" s="58">
        <v>39.095179685903197</v>
      </c>
      <c r="AM251" s="58">
        <v>38.989330204536103</v>
      </c>
      <c r="AN251" s="58">
        <v>38.482116829342701</v>
      </c>
      <c r="AO251" s="58">
        <v>38.202996430446099</v>
      </c>
      <c r="AP251" s="58">
        <v>38.077664927078899</v>
      </c>
      <c r="AQ251" s="58">
        <v>38.168693161365603</v>
      </c>
      <c r="AR251" s="58">
        <v>38.520036660036098</v>
      </c>
      <c r="AS251" s="58">
        <v>38.398438494934901</v>
      </c>
      <c r="AT251" s="58">
        <v>38.1977862650741</v>
      </c>
      <c r="AU251" s="58">
        <v>38.0318603147986</v>
      </c>
      <c r="AV251" s="58">
        <v>38.050070199902699</v>
      </c>
      <c r="AW251" s="58">
        <v>37.641302621489899</v>
      </c>
      <c r="AX251" s="58">
        <v>37.029383043837001</v>
      </c>
      <c r="AY251" s="58">
        <v>36.362539646734298</v>
      </c>
      <c r="AZ251" s="58">
        <v>35.423824018881099</v>
      </c>
      <c r="BA251" s="58">
        <v>34.784892250062597</v>
      </c>
      <c r="BB251" s="58">
        <v>34.5861849791238</v>
      </c>
      <c r="BC251" s="58">
        <v>34.029312743405598</v>
      </c>
      <c r="BD251" s="58">
        <v>33.644277252150999</v>
      </c>
      <c r="BE251" s="58">
        <v>33.278917887203399</v>
      </c>
      <c r="BF251" s="58">
        <v>33.160761981071801</v>
      </c>
      <c r="BG251" s="58">
        <v>32.827991042799802</v>
      </c>
      <c r="BH251" s="58">
        <v>32.629030410290298</v>
      </c>
      <c r="BI251" s="58">
        <v>32.428252597537899</v>
      </c>
      <c r="BJ251" s="58">
        <v>32.513679565710298</v>
      </c>
      <c r="BK251" s="58">
        <v>32.6059315598323</v>
      </c>
      <c r="BL251" s="58">
        <v>32.6669681351189</v>
      </c>
    </row>
    <row r="252" spans="1:65" x14ac:dyDescent="0.25">
      <c r="A252" s="58" t="s">
        <v>3375</v>
      </c>
      <c r="B252" s="58" t="s">
        <v>3376</v>
      </c>
      <c r="C252" s="58" t="s">
        <v>3078</v>
      </c>
      <c r="D252" s="58" t="s">
        <v>3079</v>
      </c>
      <c r="AV252" s="58">
        <v>52.625</v>
      </c>
      <c r="AW252" s="58">
        <v>58.214285714285701</v>
      </c>
      <c r="AX252" s="58">
        <v>72</v>
      </c>
      <c r="AY252" s="58">
        <v>69.304878048780495</v>
      </c>
      <c r="AZ252" s="58">
        <v>63.638636363636401</v>
      </c>
      <c r="BA252" s="58">
        <v>59.491111111111103</v>
      </c>
      <c r="BB252" s="58">
        <v>56.466666666666697</v>
      </c>
      <c r="BC252" s="58">
        <v>54.566666666666698</v>
      </c>
      <c r="BD252" s="58">
        <v>43.946808510638299</v>
      </c>
      <c r="BE252" s="58">
        <v>43.1354166666667</v>
      </c>
      <c r="BF252" s="58">
        <v>31.8645833333333</v>
      </c>
      <c r="BG252" s="58">
        <v>26.8958333333333</v>
      </c>
      <c r="BH252" s="58">
        <v>24.210416666666699</v>
      </c>
      <c r="BI252" s="58">
        <v>22.8854166666667</v>
      </c>
      <c r="BJ252" s="58">
        <v>19.53125</v>
      </c>
      <c r="BK252" s="58">
        <v>19.3125</v>
      </c>
      <c r="BL252" s="58">
        <v>17.59375</v>
      </c>
    </row>
    <row r="253" spans="1:65" x14ac:dyDescent="0.25">
      <c r="A253" s="58" t="s">
        <v>3375</v>
      </c>
      <c r="B253" s="58" t="s">
        <v>3376</v>
      </c>
      <c r="C253" s="58" t="s">
        <v>3110</v>
      </c>
      <c r="D253" s="58" t="s">
        <v>3111</v>
      </c>
      <c r="E253" s="58">
        <v>715923</v>
      </c>
      <c r="F253" s="58">
        <v>826869</v>
      </c>
      <c r="G253" s="58">
        <v>944220</v>
      </c>
      <c r="H253" s="58">
        <v>894147</v>
      </c>
      <c r="I253" s="58">
        <v>1089293</v>
      </c>
      <c r="J253" s="58">
        <v>1334909</v>
      </c>
      <c r="K253" s="58">
        <v>1394598</v>
      </c>
      <c r="L253" s="58">
        <v>1056939</v>
      </c>
      <c r="M253" s="58">
        <v>765930</v>
      </c>
      <c r="N253" s="58">
        <v>866936</v>
      </c>
      <c r="O253" s="58">
        <v>931657</v>
      </c>
      <c r="P253" s="58">
        <v>879012</v>
      </c>
      <c r="Q253" s="58">
        <v>928430</v>
      </c>
      <c r="R253" s="58">
        <v>1127088</v>
      </c>
      <c r="S253" s="58">
        <v>1172293</v>
      </c>
      <c r="T253" s="58">
        <v>1213588</v>
      </c>
      <c r="U253" s="58">
        <v>1242037</v>
      </c>
      <c r="V253" s="58">
        <v>1639892</v>
      </c>
      <c r="W253" s="58">
        <v>1844134</v>
      </c>
      <c r="X253" s="58">
        <v>1936296</v>
      </c>
      <c r="Y253" s="58">
        <v>1810908</v>
      </c>
      <c r="Z253" s="58">
        <v>1756748.79</v>
      </c>
      <c r="AA253" s="58">
        <v>1096452.04</v>
      </c>
      <c r="AB253" s="58">
        <v>1191904.51</v>
      </c>
      <c r="AC253" s="58">
        <v>1983479.81</v>
      </c>
      <c r="AD253" s="58">
        <v>2226949.8199999998</v>
      </c>
      <c r="AE253" s="58">
        <v>2131874.08</v>
      </c>
      <c r="AF253" s="58">
        <v>2127357.75</v>
      </c>
      <c r="AG253" s="58">
        <v>2674164.73</v>
      </c>
      <c r="AH253" s="58">
        <v>2363340.7000000002</v>
      </c>
      <c r="AI253" s="58">
        <v>2622825.35</v>
      </c>
      <c r="AJ253" s="58">
        <v>2137816.79</v>
      </c>
      <c r="AK253" s="58">
        <v>2902004.36</v>
      </c>
      <c r="AL253" s="58">
        <v>3234428.64</v>
      </c>
      <c r="AM253" s="58">
        <v>2963980.32</v>
      </c>
      <c r="AN253" s="58">
        <v>2957657.98</v>
      </c>
      <c r="AO253" s="58">
        <v>3348966.05</v>
      </c>
      <c r="AP253" s="58">
        <v>3584938.08</v>
      </c>
      <c r="AQ253" s="58">
        <v>3227179.89</v>
      </c>
      <c r="AR253" s="58">
        <v>3358999.62</v>
      </c>
      <c r="AS253" s="58">
        <v>3550103.34</v>
      </c>
      <c r="AT253" s="58">
        <v>3539389.76</v>
      </c>
      <c r="AU253" s="58">
        <v>3967480.55</v>
      </c>
      <c r="AV253" s="58">
        <v>3787572.02</v>
      </c>
      <c r="AW253" s="58">
        <v>3705200.16</v>
      </c>
      <c r="AX253" s="58">
        <v>3704926.84</v>
      </c>
      <c r="AY253" s="58">
        <v>3363552.1</v>
      </c>
      <c r="AZ253" s="58">
        <v>3341771.79</v>
      </c>
      <c r="BA253" s="58">
        <v>3174336.58</v>
      </c>
      <c r="BB253" s="58">
        <v>3016001.19</v>
      </c>
      <c r="BC253" s="58">
        <v>3082970.79</v>
      </c>
      <c r="BD253" s="58">
        <v>3057239.91</v>
      </c>
      <c r="BE253" s="58">
        <v>3272826.69</v>
      </c>
      <c r="BF253" s="58">
        <v>3129556.59</v>
      </c>
      <c r="BG253" s="58">
        <v>2963105.83</v>
      </c>
      <c r="BH253" s="58">
        <v>3372930.4</v>
      </c>
      <c r="BI253" s="58">
        <v>3091751.29</v>
      </c>
      <c r="BJ253" s="58">
        <v>3284998.75</v>
      </c>
      <c r="BK253" s="58">
        <v>3468585.33</v>
      </c>
      <c r="BL253" s="58">
        <v>3350226.74</v>
      </c>
      <c r="BM253" s="58">
        <v>3140787.56</v>
      </c>
    </row>
    <row r="254" spans="1:65" x14ac:dyDescent="0.25">
      <c r="A254" s="58" t="s">
        <v>3377</v>
      </c>
      <c r="B254" s="58" t="s">
        <v>3378</v>
      </c>
      <c r="C254" s="58" t="s">
        <v>536</v>
      </c>
      <c r="D254" s="58" t="s">
        <v>537</v>
      </c>
      <c r="F254" s="58">
        <v>2635040</v>
      </c>
      <c r="G254" s="58">
        <v>2651870</v>
      </c>
      <c r="H254" s="58">
        <v>2653150</v>
      </c>
      <c r="I254" s="58">
        <v>2664860</v>
      </c>
      <c r="J254" s="58">
        <v>2680040</v>
      </c>
      <c r="K254" s="58">
        <v>2686390</v>
      </c>
      <c r="L254" s="58">
        <v>2691460</v>
      </c>
      <c r="M254" s="58">
        <v>2694460</v>
      </c>
      <c r="N254" s="58">
        <v>2674330</v>
      </c>
      <c r="O254" s="58">
        <v>2680420</v>
      </c>
      <c r="P254" s="58">
        <v>2674620</v>
      </c>
      <c r="Q254" s="58">
        <v>2680460</v>
      </c>
      <c r="R254" s="58">
        <v>2698840</v>
      </c>
      <c r="S254" s="58">
        <v>2698090</v>
      </c>
      <c r="T254" s="58">
        <v>2705480</v>
      </c>
      <c r="U254" s="58">
        <v>2702330</v>
      </c>
      <c r="V254" s="58">
        <v>2704250</v>
      </c>
      <c r="W254" s="58">
        <v>2719770</v>
      </c>
      <c r="X254" s="58">
        <v>2717900</v>
      </c>
      <c r="Y254" s="58">
        <v>2725780</v>
      </c>
      <c r="Z254" s="58">
        <v>2718110</v>
      </c>
      <c r="AA254" s="58">
        <v>2741406</v>
      </c>
      <c r="AB254" s="58">
        <v>2717452</v>
      </c>
      <c r="AC254" s="58">
        <v>2739428</v>
      </c>
      <c r="AD254" s="58">
        <v>2734224</v>
      </c>
      <c r="AE254" s="58">
        <v>2717680</v>
      </c>
      <c r="AF254" s="58">
        <v>2733156</v>
      </c>
      <c r="AG254" s="58">
        <v>2718482</v>
      </c>
      <c r="AH254" s="58">
        <v>2727848</v>
      </c>
      <c r="AI254" s="58">
        <v>2719904</v>
      </c>
      <c r="AJ254" s="58">
        <v>2722070</v>
      </c>
      <c r="AK254" s="58">
        <v>2712782</v>
      </c>
      <c r="AL254" s="58">
        <v>2715144</v>
      </c>
      <c r="AM254" s="58">
        <v>2712726</v>
      </c>
      <c r="AN254" s="58">
        <v>2711888</v>
      </c>
      <c r="AO254" s="58">
        <v>2709480</v>
      </c>
      <c r="AP254" s="58">
        <v>2719272</v>
      </c>
      <c r="AQ254" s="58">
        <v>2720694</v>
      </c>
      <c r="AR254" s="58">
        <v>2721776</v>
      </c>
      <c r="AS254" s="58">
        <v>2720121</v>
      </c>
      <c r="AT254" s="58">
        <v>2718140</v>
      </c>
      <c r="AU254" s="58">
        <v>2717390</v>
      </c>
      <c r="AV254" s="58">
        <v>2715210</v>
      </c>
      <c r="AW254" s="58">
        <v>2707770</v>
      </c>
      <c r="AX254" s="58">
        <v>2706260</v>
      </c>
      <c r="AY254" s="58">
        <v>2704400</v>
      </c>
      <c r="AZ254" s="58">
        <v>2699350</v>
      </c>
      <c r="BA254" s="58">
        <v>2695083</v>
      </c>
      <c r="BB254" s="58">
        <v>2697780</v>
      </c>
      <c r="BC254" s="58">
        <v>2692399</v>
      </c>
      <c r="BD254" s="58">
        <v>2700271</v>
      </c>
      <c r="BE254" s="58">
        <v>2701250</v>
      </c>
      <c r="BF254" s="58">
        <v>2705530</v>
      </c>
      <c r="BG254" s="58">
        <v>2705980</v>
      </c>
      <c r="BH254" s="58">
        <v>2706042.4</v>
      </c>
      <c r="BI254" s="58">
        <v>2711806.1</v>
      </c>
      <c r="BJ254" s="58">
        <v>2710905.34</v>
      </c>
      <c r="BK254" s="58">
        <v>2711328.64</v>
      </c>
      <c r="BL254" s="58">
        <v>2706749.1970000002</v>
      </c>
      <c r="BM254" s="58">
        <v>2714774.764</v>
      </c>
    </row>
    <row r="255" spans="1:65" x14ac:dyDescent="0.25">
      <c r="A255" s="58" t="s">
        <v>3377</v>
      </c>
      <c r="B255" s="58" t="s">
        <v>3378</v>
      </c>
      <c r="C255" s="58" t="s">
        <v>1134</v>
      </c>
      <c r="D255" s="58" t="s">
        <v>1135</v>
      </c>
      <c r="AJ255" s="58">
        <v>62.548134740827201</v>
      </c>
      <c r="AK255" s="58">
        <v>62.256104575947496</v>
      </c>
      <c r="AL255" s="58">
        <v>61.867318082051099</v>
      </c>
      <c r="AM255" s="58">
        <v>61.431848222410999</v>
      </c>
      <c r="AN255" s="58">
        <v>60.924893810149499</v>
      </c>
      <c r="AO255" s="58">
        <v>60.3538329230622</v>
      </c>
      <c r="AP255" s="58">
        <v>60.167927066867797</v>
      </c>
      <c r="AQ255" s="58">
        <v>59.855432492719501</v>
      </c>
      <c r="AR255" s="58">
        <v>59.293248410898698</v>
      </c>
      <c r="AS255" s="58">
        <v>58.875883101653798</v>
      </c>
      <c r="AT255" s="58">
        <v>58.178649681287098</v>
      </c>
      <c r="AU255" s="58">
        <v>57.497146777007799</v>
      </c>
      <c r="AV255" s="58">
        <v>56.515550165695601</v>
      </c>
      <c r="AW255" s="58">
        <v>55.496732266022804</v>
      </c>
      <c r="AX255" s="58">
        <v>54.614540417777597</v>
      </c>
      <c r="AY255" s="58">
        <v>53.5919419614848</v>
      </c>
      <c r="AZ255" s="58">
        <v>52.793829050921403</v>
      </c>
      <c r="BA255" s="58">
        <v>52.362242941306398</v>
      </c>
      <c r="BB255" s="58">
        <v>51.3767736785314</v>
      </c>
      <c r="BC255" s="58">
        <v>50.526921327045599</v>
      </c>
      <c r="BD255" s="58">
        <v>48.719764680096901</v>
      </c>
      <c r="BE255" s="58">
        <v>46.828771437465299</v>
      </c>
      <c r="BF255" s="58">
        <v>46.258194589703798</v>
      </c>
      <c r="BG255" s="58">
        <v>45.666388150100801</v>
      </c>
      <c r="BH255" s="58">
        <v>44.946144513041297</v>
      </c>
      <c r="BI255" s="58">
        <v>44.443471449274199</v>
      </c>
      <c r="BJ255" s="58">
        <v>43.437116439747001</v>
      </c>
      <c r="BK255" s="58">
        <v>42.579993219170099</v>
      </c>
      <c r="BL255" s="58">
        <v>41.850393548199499</v>
      </c>
    </row>
    <row r="256" spans="1:65" x14ac:dyDescent="0.25">
      <c r="A256" s="58" t="s">
        <v>3377</v>
      </c>
      <c r="B256" s="58" t="s">
        <v>3378</v>
      </c>
      <c r="C256" s="58" t="s">
        <v>2242</v>
      </c>
      <c r="D256" s="58" t="s">
        <v>2243</v>
      </c>
    </row>
    <row r="257" spans="1:65" x14ac:dyDescent="0.25">
      <c r="A257" s="58" t="s">
        <v>3377</v>
      </c>
      <c r="B257" s="58" t="s">
        <v>3378</v>
      </c>
      <c r="C257" s="58" t="s">
        <v>2892</v>
      </c>
      <c r="D257" s="58" t="s">
        <v>2893</v>
      </c>
      <c r="AJ257" s="58">
        <v>81.592706336589004</v>
      </c>
      <c r="AK257" s="58">
        <v>81.573204488800798</v>
      </c>
      <c r="AL257" s="58">
        <v>81.546617086103197</v>
      </c>
      <c r="AM257" s="58">
        <v>81.410406279021501</v>
      </c>
      <c r="AN257" s="58">
        <v>81.373982435157899</v>
      </c>
      <c r="AO257" s="58">
        <v>81.221406665201599</v>
      </c>
      <c r="AP257" s="58">
        <v>81.037292224691598</v>
      </c>
      <c r="AQ257" s="58">
        <v>81.072886255370193</v>
      </c>
      <c r="AR257" s="58">
        <v>80.860623693776205</v>
      </c>
      <c r="AS257" s="58">
        <v>80.761450067033707</v>
      </c>
      <c r="AT257" s="58">
        <v>80.685966212014407</v>
      </c>
      <c r="AU257" s="58">
        <v>80.345498465469106</v>
      </c>
      <c r="AV257" s="58">
        <v>80.211097890170095</v>
      </c>
      <c r="AW257" s="58">
        <v>80.197218270771302</v>
      </c>
      <c r="AX257" s="58">
        <v>80.051624793333801</v>
      </c>
      <c r="AY257" s="58">
        <v>79.718054868387298</v>
      </c>
      <c r="AZ257" s="58">
        <v>79.414217733054997</v>
      </c>
      <c r="BA257" s="58">
        <v>79.378937992959294</v>
      </c>
      <c r="BB257" s="58">
        <v>79.076305546432195</v>
      </c>
      <c r="BC257" s="58">
        <v>78.789755133322998</v>
      </c>
      <c r="BD257" s="58">
        <v>77.684649911764097</v>
      </c>
      <c r="BE257" s="58">
        <v>76.404263860024898</v>
      </c>
      <c r="BF257" s="58">
        <v>75.756922734830198</v>
      </c>
      <c r="BG257" s="58">
        <v>75.189655171020107</v>
      </c>
      <c r="BH257" s="58">
        <v>74.638144483235493</v>
      </c>
      <c r="BI257" s="58">
        <v>74.102924635125405</v>
      </c>
      <c r="BJ257" s="58">
        <v>73.202839883556507</v>
      </c>
      <c r="BK257" s="58">
        <v>72.283645601740503</v>
      </c>
      <c r="BL257" s="58">
        <v>71.599897641707898</v>
      </c>
    </row>
    <row r="258" spans="1:65" x14ac:dyDescent="0.25">
      <c r="A258" s="58" t="s">
        <v>3377</v>
      </c>
      <c r="B258" s="58" t="s">
        <v>3378</v>
      </c>
      <c r="C258" s="58" t="s">
        <v>3078</v>
      </c>
      <c r="D258" s="58" t="s">
        <v>3079</v>
      </c>
      <c r="AV258" s="58">
        <v>39.5</v>
      </c>
      <c r="AW258" s="58">
        <v>31.5</v>
      </c>
      <c r="AX258" s="58">
        <v>31.5</v>
      </c>
      <c r="AY258" s="58">
        <v>31.5</v>
      </c>
      <c r="AZ258" s="58">
        <v>28.1</v>
      </c>
      <c r="BA258" s="58">
        <v>28.1</v>
      </c>
      <c r="BB258" s="58">
        <v>28.5</v>
      </c>
      <c r="BC258" s="58">
        <v>27.3</v>
      </c>
      <c r="BD258" s="58">
        <v>24.1</v>
      </c>
      <c r="BE258" s="58">
        <v>19.3</v>
      </c>
      <c r="BF258" s="58">
        <v>18.875</v>
      </c>
      <c r="BG258" s="58">
        <v>17.25</v>
      </c>
      <c r="BH258" s="58">
        <v>16.5</v>
      </c>
      <c r="BI258" s="58">
        <v>16.1875</v>
      </c>
      <c r="BJ258" s="58">
        <v>16.100000000000001</v>
      </c>
      <c r="BK258" s="58">
        <v>14.0625</v>
      </c>
      <c r="BL258" s="58">
        <v>14.5625</v>
      </c>
    </row>
    <row r="259" spans="1:65" x14ac:dyDescent="0.25">
      <c r="A259" s="58" t="s">
        <v>3377</v>
      </c>
      <c r="B259" s="58" t="s">
        <v>3378</v>
      </c>
      <c r="C259" s="58" t="s">
        <v>3110</v>
      </c>
      <c r="D259" s="58" t="s">
        <v>3111</v>
      </c>
      <c r="E259" s="58">
        <v>1708490.01</v>
      </c>
      <c r="F259" s="58">
        <v>1566164</v>
      </c>
      <c r="G259" s="58">
        <v>1643718</v>
      </c>
      <c r="H259" s="58">
        <v>1725767</v>
      </c>
      <c r="I259" s="58">
        <v>2088353</v>
      </c>
      <c r="J259" s="58">
        <v>2151370</v>
      </c>
      <c r="K259" s="58">
        <v>2237418.0099999998</v>
      </c>
      <c r="L259" s="58">
        <v>2277961</v>
      </c>
      <c r="M259" s="58">
        <v>2472597</v>
      </c>
      <c r="N259" s="58">
        <v>2572562</v>
      </c>
      <c r="O259" s="58">
        <v>2771248</v>
      </c>
      <c r="P259" s="58">
        <v>2897682</v>
      </c>
      <c r="Q259" s="58">
        <v>2816117</v>
      </c>
      <c r="R259" s="58">
        <v>3165948</v>
      </c>
      <c r="S259" s="58">
        <v>3417591</v>
      </c>
      <c r="T259" s="58">
        <v>3252021</v>
      </c>
      <c r="U259" s="58">
        <v>3199397</v>
      </c>
      <c r="V259" s="58">
        <v>3401617.99</v>
      </c>
      <c r="W259" s="58">
        <v>3432029.01</v>
      </c>
      <c r="X259" s="58">
        <v>3482084.01</v>
      </c>
      <c r="Y259" s="58">
        <v>3580894</v>
      </c>
      <c r="Z259" s="58">
        <v>3638336</v>
      </c>
      <c r="AA259" s="58">
        <v>3618516</v>
      </c>
      <c r="AB259" s="58">
        <v>3846461.5</v>
      </c>
      <c r="AC259" s="58">
        <v>4221272.0999999996</v>
      </c>
      <c r="AD259" s="58">
        <v>4263637.5999999996</v>
      </c>
      <c r="AE259" s="58">
        <v>4473184.8899999997</v>
      </c>
      <c r="AF259" s="58">
        <v>4473596</v>
      </c>
      <c r="AG259" s="58">
        <v>4758037</v>
      </c>
      <c r="AH259" s="58">
        <v>5301557</v>
      </c>
      <c r="AI259" s="58">
        <v>5469919</v>
      </c>
      <c r="AJ259" s="58">
        <v>5848096</v>
      </c>
      <c r="AK259" s="58">
        <v>6101006.0899999999</v>
      </c>
      <c r="AL259" s="58">
        <v>6511436.8899999997</v>
      </c>
      <c r="AM259" s="58">
        <v>6807643.6699999999</v>
      </c>
      <c r="AN259" s="58">
        <v>7015240.9100000001</v>
      </c>
      <c r="AO259" s="58">
        <v>7421145.3099999996</v>
      </c>
      <c r="AP259" s="58">
        <v>7798017.8399999999</v>
      </c>
      <c r="AQ259" s="58">
        <v>7827817.8600000003</v>
      </c>
      <c r="AR259" s="58">
        <v>8368565.7000000002</v>
      </c>
      <c r="AS259" s="58">
        <v>8395215.5999999996</v>
      </c>
      <c r="AT259" s="58">
        <v>8750610</v>
      </c>
      <c r="AU259" s="58">
        <v>8940840</v>
      </c>
      <c r="AV259" s="58">
        <v>9162792.1999999993</v>
      </c>
      <c r="AW259" s="58">
        <v>9441231.4000000004</v>
      </c>
      <c r="AX259" s="58">
        <v>9896278.9600000009</v>
      </c>
      <c r="AY259" s="58">
        <v>10533999</v>
      </c>
      <c r="AZ259" s="58">
        <v>10534984</v>
      </c>
      <c r="BA259" s="58">
        <v>11669606</v>
      </c>
      <c r="BB259" s="58">
        <v>11889104.68</v>
      </c>
      <c r="BC259" s="58">
        <v>12710634.140000001</v>
      </c>
      <c r="BD259" s="58">
        <v>12349107.91</v>
      </c>
      <c r="BE259" s="58">
        <v>13634260.800000001</v>
      </c>
      <c r="BF259" s="58">
        <v>13886082.24</v>
      </c>
      <c r="BG259" s="58">
        <v>14788316.619999999</v>
      </c>
      <c r="BH259" s="58">
        <v>15260665.960000001</v>
      </c>
      <c r="BI259" s="58">
        <v>16177935.550000001</v>
      </c>
      <c r="BJ259" s="58">
        <v>17326722.09</v>
      </c>
      <c r="BK259" s="58">
        <v>18285119.370000001</v>
      </c>
      <c r="BL259" s="58">
        <v>19190043.940000001</v>
      </c>
      <c r="BM259" s="58">
        <v>20008410.579999998</v>
      </c>
    </row>
    <row r="260" spans="1:65" x14ac:dyDescent="0.25">
      <c r="A260" s="58" t="s">
        <v>3379</v>
      </c>
      <c r="B260" s="58" t="s">
        <v>3380</v>
      </c>
      <c r="C260" s="58" t="s">
        <v>536</v>
      </c>
      <c r="D260" s="58" t="s">
        <v>537</v>
      </c>
      <c r="F260" s="58">
        <v>2635040</v>
      </c>
      <c r="G260" s="58">
        <v>2651870</v>
      </c>
      <c r="H260" s="58">
        <v>2653150</v>
      </c>
      <c r="I260" s="58">
        <v>2664860</v>
      </c>
      <c r="J260" s="58">
        <v>2680040</v>
      </c>
      <c r="K260" s="58">
        <v>2686390</v>
      </c>
      <c r="L260" s="58">
        <v>2691460</v>
      </c>
      <c r="M260" s="58">
        <v>2694460</v>
      </c>
      <c r="N260" s="58">
        <v>2674330</v>
      </c>
      <c r="O260" s="58">
        <v>2680420</v>
      </c>
      <c r="P260" s="58">
        <v>2674620</v>
      </c>
      <c r="Q260" s="58">
        <v>2680460</v>
      </c>
      <c r="R260" s="58">
        <v>2698840</v>
      </c>
      <c r="S260" s="58">
        <v>2698090</v>
      </c>
      <c r="T260" s="58">
        <v>2705480</v>
      </c>
      <c r="U260" s="58">
        <v>2702330</v>
      </c>
      <c r="V260" s="58">
        <v>2704250</v>
      </c>
      <c r="W260" s="58">
        <v>2719770</v>
      </c>
      <c r="X260" s="58">
        <v>2717900</v>
      </c>
      <c r="Y260" s="58">
        <v>2725780</v>
      </c>
      <c r="Z260" s="58">
        <v>2718110</v>
      </c>
      <c r="AA260" s="58">
        <v>2741406</v>
      </c>
      <c r="AB260" s="58">
        <v>2717452</v>
      </c>
      <c r="AC260" s="58">
        <v>2739428</v>
      </c>
      <c r="AD260" s="58">
        <v>2734224</v>
      </c>
      <c r="AE260" s="58">
        <v>2717680</v>
      </c>
      <c r="AF260" s="58">
        <v>2733156</v>
      </c>
      <c r="AG260" s="58">
        <v>2718482</v>
      </c>
      <c r="AH260" s="58">
        <v>2727848</v>
      </c>
      <c r="AI260" s="58">
        <v>2719904</v>
      </c>
      <c r="AJ260" s="58">
        <v>2722070</v>
      </c>
      <c r="AK260" s="58">
        <v>2712782</v>
      </c>
      <c r="AL260" s="58">
        <v>2715144</v>
      </c>
      <c r="AM260" s="58">
        <v>2712726</v>
      </c>
      <c r="AN260" s="58">
        <v>2711888</v>
      </c>
      <c r="AO260" s="58">
        <v>2709480</v>
      </c>
      <c r="AP260" s="58">
        <v>2719272</v>
      </c>
      <c r="AQ260" s="58">
        <v>2720694</v>
      </c>
      <c r="AR260" s="58">
        <v>2721776</v>
      </c>
      <c r="AS260" s="58">
        <v>2720121</v>
      </c>
      <c r="AT260" s="58">
        <v>2718140</v>
      </c>
      <c r="AU260" s="58">
        <v>2717390</v>
      </c>
      <c r="AV260" s="58">
        <v>2715210</v>
      </c>
      <c r="AW260" s="58">
        <v>2707770</v>
      </c>
      <c r="AX260" s="58">
        <v>2706260</v>
      </c>
      <c r="AY260" s="58">
        <v>2704400</v>
      </c>
      <c r="AZ260" s="58">
        <v>2699350</v>
      </c>
      <c r="BA260" s="58">
        <v>2695083</v>
      </c>
      <c r="BB260" s="58">
        <v>2697780</v>
      </c>
      <c r="BC260" s="58">
        <v>2692399</v>
      </c>
      <c r="BD260" s="58">
        <v>2700271</v>
      </c>
      <c r="BE260" s="58">
        <v>2701250</v>
      </c>
      <c r="BF260" s="58">
        <v>2705530</v>
      </c>
      <c r="BG260" s="58">
        <v>2705980</v>
      </c>
      <c r="BH260" s="58">
        <v>2706042.4</v>
      </c>
      <c r="BI260" s="58">
        <v>2711806.1</v>
      </c>
      <c r="BJ260" s="58">
        <v>2710905.34</v>
      </c>
      <c r="BK260" s="58">
        <v>2711328.64</v>
      </c>
      <c r="BL260" s="58">
        <v>2706749.1970000002</v>
      </c>
      <c r="BM260" s="58">
        <v>2714774.764</v>
      </c>
    </row>
    <row r="261" spans="1:65" x14ac:dyDescent="0.25">
      <c r="A261" s="58" t="s">
        <v>3379</v>
      </c>
      <c r="B261" s="58" t="s">
        <v>3380</v>
      </c>
      <c r="C261" s="58" t="s">
        <v>1134</v>
      </c>
      <c r="D261" s="58" t="s">
        <v>1135</v>
      </c>
      <c r="AJ261" s="58">
        <v>62.548134740827201</v>
      </c>
      <c r="AK261" s="58">
        <v>62.256104575947496</v>
      </c>
      <c r="AL261" s="58">
        <v>61.867318082051099</v>
      </c>
      <c r="AM261" s="58">
        <v>61.431848222410999</v>
      </c>
      <c r="AN261" s="58">
        <v>60.924893810149499</v>
      </c>
      <c r="AO261" s="58">
        <v>60.3538329230622</v>
      </c>
      <c r="AP261" s="58">
        <v>60.167927066867797</v>
      </c>
      <c r="AQ261" s="58">
        <v>59.855432492719501</v>
      </c>
      <c r="AR261" s="58">
        <v>59.293248410898698</v>
      </c>
      <c r="AS261" s="58">
        <v>58.875883101653798</v>
      </c>
      <c r="AT261" s="58">
        <v>58.178649681287098</v>
      </c>
      <c r="AU261" s="58">
        <v>57.497146777007799</v>
      </c>
      <c r="AV261" s="58">
        <v>56.515550165695601</v>
      </c>
      <c r="AW261" s="58">
        <v>55.496732266022804</v>
      </c>
      <c r="AX261" s="58">
        <v>54.614540417777597</v>
      </c>
      <c r="AY261" s="58">
        <v>53.5919419614848</v>
      </c>
      <c r="AZ261" s="58">
        <v>52.793829050921403</v>
      </c>
      <c r="BA261" s="58">
        <v>52.362242941306398</v>
      </c>
      <c r="BB261" s="58">
        <v>51.3767736785314</v>
      </c>
      <c r="BC261" s="58">
        <v>50.526921327045599</v>
      </c>
      <c r="BD261" s="58">
        <v>48.719764680096901</v>
      </c>
      <c r="BE261" s="58">
        <v>46.828771437465299</v>
      </c>
      <c r="BF261" s="58">
        <v>46.258194589703798</v>
      </c>
      <c r="BG261" s="58">
        <v>45.666388150100801</v>
      </c>
      <c r="BH261" s="58">
        <v>44.946144513041297</v>
      </c>
      <c r="BI261" s="58">
        <v>44.443471449274199</v>
      </c>
      <c r="BJ261" s="58">
        <v>43.437116439747001</v>
      </c>
      <c r="BK261" s="58">
        <v>42.579993219170099</v>
      </c>
      <c r="BL261" s="58">
        <v>41.850393548199499</v>
      </c>
    </row>
    <row r="262" spans="1:65" x14ac:dyDescent="0.25">
      <c r="A262" s="58" t="s">
        <v>3379</v>
      </c>
      <c r="B262" s="58" t="s">
        <v>3380</v>
      </c>
      <c r="C262" s="58" t="s">
        <v>2242</v>
      </c>
      <c r="D262" s="58" t="s">
        <v>2243</v>
      </c>
    </row>
    <row r="263" spans="1:65" x14ac:dyDescent="0.25">
      <c r="A263" s="58" t="s">
        <v>3379</v>
      </c>
      <c r="B263" s="58" t="s">
        <v>3380</v>
      </c>
      <c r="C263" s="58" t="s">
        <v>2892</v>
      </c>
      <c r="D263" s="58" t="s">
        <v>2893</v>
      </c>
      <c r="AJ263" s="58">
        <v>81.592706336589004</v>
      </c>
      <c r="AK263" s="58">
        <v>81.573204488800798</v>
      </c>
      <c r="AL263" s="58">
        <v>81.546617086103197</v>
      </c>
      <c r="AM263" s="58">
        <v>81.410406279021501</v>
      </c>
      <c r="AN263" s="58">
        <v>81.373982435157899</v>
      </c>
      <c r="AO263" s="58">
        <v>81.221406665201599</v>
      </c>
      <c r="AP263" s="58">
        <v>81.037292224691598</v>
      </c>
      <c r="AQ263" s="58">
        <v>81.072886255370193</v>
      </c>
      <c r="AR263" s="58">
        <v>80.860623693776205</v>
      </c>
      <c r="AS263" s="58">
        <v>80.761450067033707</v>
      </c>
      <c r="AT263" s="58">
        <v>80.685966212014407</v>
      </c>
      <c r="AU263" s="58">
        <v>80.345498465469106</v>
      </c>
      <c r="AV263" s="58">
        <v>80.211097890170095</v>
      </c>
      <c r="AW263" s="58">
        <v>80.197218270771302</v>
      </c>
      <c r="AX263" s="58">
        <v>80.051624793333801</v>
      </c>
      <c r="AY263" s="58">
        <v>79.718054868387298</v>
      </c>
      <c r="AZ263" s="58">
        <v>79.414217733054997</v>
      </c>
      <c r="BA263" s="58">
        <v>79.378937992959294</v>
      </c>
      <c r="BB263" s="58">
        <v>79.076305546432195</v>
      </c>
      <c r="BC263" s="58">
        <v>78.789755133322998</v>
      </c>
      <c r="BD263" s="58">
        <v>77.684649911764097</v>
      </c>
      <c r="BE263" s="58">
        <v>76.404263860024898</v>
      </c>
      <c r="BF263" s="58">
        <v>75.756922734830198</v>
      </c>
      <c r="BG263" s="58">
        <v>75.189655171020107</v>
      </c>
      <c r="BH263" s="58">
        <v>74.638144483235493</v>
      </c>
      <c r="BI263" s="58">
        <v>74.102924635125405</v>
      </c>
      <c r="BJ263" s="58">
        <v>73.202839883556507</v>
      </c>
      <c r="BK263" s="58">
        <v>72.283645601740503</v>
      </c>
      <c r="BL263" s="58">
        <v>71.599897641707898</v>
      </c>
    </row>
    <row r="264" spans="1:65" x14ac:dyDescent="0.25">
      <c r="A264" s="58" t="s">
        <v>3379</v>
      </c>
      <c r="B264" s="58" t="s">
        <v>3380</v>
      </c>
      <c r="C264" s="58" t="s">
        <v>3078</v>
      </c>
      <c r="D264" s="58" t="s">
        <v>3079</v>
      </c>
      <c r="AV264" s="58">
        <v>39.5</v>
      </c>
      <c r="AW264" s="58">
        <v>31.5</v>
      </c>
      <c r="AX264" s="58">
        <v>31.5</v>
      </c>
      <c r="AY264" s="58">
        <v>31.5</v>
      </c>
      <c r="AZ264" s="58">
        <v>28.1</v>
      </c>
      <c r="BA264" s="58">
        <v>28.1</v>
      </c>
      <c r="BB264" s="58">
        <v>28.5</v>
      </c>
      <c r="BC264" s="58">
        <v>27.3</v>
      </c>
      <c r="BD264" s="58">
        <v>24.1</v>
      </c>
      <c r="BE264" s="58">
        <v>19.3</v>
      </c>
      <c r="BF264" s="58">
        <v>18.875</v>
      </c>
      <c r="BG264" s="58">
        <v>17.25</v>
      </c>
      <c r="BH264" s="58">
        <v>16.5</v>
      </c>
      <c r="BI264" s="58">
        <v>16.1875</v>
      </c>
      <c r="BJ264" s="58">
        <v>16.100000000000001</v>
      </c>
      <c r="BK264" s="58">
        <v>14.0625</v>
      </c>
      <c r="BL264" s="58">
        <v>14.5625</v>
      </c>
    </row>
    <row r="265" spans="1:65" x14ac:dyDescent="0.25">
      <c r="A265" s="58" t="s">
        <v>3379</v>
      </c>
      <c r="B265" s="58" t="s">
        <v>3380</v>
      </c>
      <c r="C265" s="58" t="s">
        <v>3110</v>
      </c>
      <c r="D265" s="58" t="s">
        <v>3111</v>
      </c>
      <c r="E265" s="58">
        <v>1708490.01</v>
      </c>
      <c r="F265" s="58">
        <v>1566164</v>
      </c>
      <c r="G265" s="58">
        <v>1643718</v>
      </c>
      <c r="H265" s="58">
        <v>1725767</v>
      </c>
      <c r="I265" s="58">
        <v>2088353</v>
      </c>
      <c r="J265" s="58">
        <v>2151370</v>
      </c>
      <c r="K265" s="58">
        <v>2237418.0099999998</v>
      </c>
      <c r="L265" s="58">
        <v>2277961</v>
      </c>
      <c r="M265" s="58">
        <v>2472597</v>
      </c>
      <c r="N265" s="58">
        <v>2572562</v>
      </c>
      <c r="O265" s="58">
        <v>2771248</v>
      </c>
      <c r="P265" s="58">
        <v>2897682</v>
      </c>
      <c r="Q265" s="58">
        <v>2816117</v>
      </c>
      <c r="R265" s="58">
        <v>3165948</v>
      </c>
      <c r="S265" s="58">
        <v>3417591</v>
      </c>
      <c r="T265" s="58">
        <v>3252021</v>
      </c>
      <c r="U265" s="58">
        <v>3199397</v>
      </c>
      <c r="V265" s="58">
        <v>3401617.99</v>
      </c>
      <c r="W265" s="58">
        <v>3432029.01</v>
      </c>
      <c r="X265" s="58">
        <v>3482084.01</v>
      </c>
      <c r="Y265" s="58">
        <v>3580894</v>
      </c>
      <c r="Z265" s="58">
        <v>3638336</v>
      </c>
      <c r="AA265" s="58">
        <v>3618516</v>
      </c>
      <c r="AB265" s="58">
        <v>3846461.5</v>
      </c>
      <c r="AC265" s="58">
        <v>4221272.0999999996</v>
      </c>
      <c r="AD265" s="58">
        <v>4263637.5999999996</v>
      </c>
      <c r="AE265" s="58">
        <v>4473184.8899999997</v>
      </c>
      <c r="AF265" s="58">
        <v>4473596</v>
      </c>
      <c r="AG265" s="58">
        <v>4758037</v>
      </c>
      <c r="AH265" s="58">
        <v>5301557</v>
      </c>
      <c r="AI265" s="58">
        <v>5469919</v>
      </c>
      <c r="AJ265" s="58">
        <v>5848096</v>
      </c>
      <c r="AK265" s="58">
        <v>6101006.0899999999</v>
      </c>
      <c r="AL265" s="58">
        <v>6511436.8899999997</v>
      </c>
      <c r="AM265" s="58">
        <v>6807643.6699999999</v>
      </c>
      <c r="AN265" s="58">
        <v>7015240.9100000001</v>
      </c>
      <c r="AO265" s="58">
        <v>7421145.3099999996</v>
      </c>
      <c r="AP265" s="58">
        <v>7798017.8399999999</v>
      </c>
      <c r="AQ265" s="58">
        <v>7827817.8600000003</v>
      </c>
      <c r="AR265" s="58">
        <v>8368565.7000000002</v>
      </c>
      <c r="AS265" s="58">
        <v>8395215.5999999996</v>
      </c>
      <c r="AT265" s="58">
        <v>8750610</v>
      </c>
      <c r="AU265" s="58">
        <v>8940840</v>
      </c>
      <c r="AV265" s="58">
        <v>9162792.1999999993</v>
      </c>
      <c r="AW265" s="58">
        <v>9441231.4000000004</v>
      </c>
      <c r="AX265" s="58">
        <v>9896278.9600000009</v>
      </c>
      <c r="AY265" s="58">
        <v>10533999</v>
      </c>
      <c r="AZ265" s="58">
        <v>10534984</v>
      </c>
      <c r="BA265" s="58">
        <v>11669606</v>
      </c>
      <c r="BB265" s="58">
        <v>11889104.68</v>
      </c>
      <c r="BC265" s="58">
        <v>12710634.140000001</v>
      </c>
      <c r="BD265" s="58">
        <v>12349107.91</v>
      </c>
      <c r="BE265" s="58">
        <v>13634260.800000001</v>
      </c>
      <c r="BF265" s="58">
        <v>13886082.24</v>
      </c>
      <c r="BG265" s="58">
        <v>14788316.619999999</v>
      </c>
      <c r="BH265" s="58">
        <v>15260665.960000001</v>
      </c>
      <c r="BI265" s="58">
        <v>16177935.550000001</v>
      </c>
      <c r="BJ265" s="58">
        <v>17326722.09</v>
      </c>
      <c r="BK265" s="58">
        <v>18285119.370000001</v>
      </c>
      <c r="BL265" s="58">
        <v>19190043.940000001</v>
      </c>
      <c r="BM265" s="58">
        <v>20008410.579999998</v>
      </c>
    </row>
    <row r="266" spans="1:65" x14ac:dyDescent="0.25">
      <c r="A266" s="58" t="s">
        <v>3381</v>
      </c>
      <c r="B266" s="58" t="s">
        <v>3382</v>
      </c>
      <c r="C266" s="58" t="s">
        <v>536</v>
      </c>
      <c r="D266" s="58" t="s">
        <v>537</v>
      </c>
      <c r="F266" s="58">
        <v>9150886.3000000007</v>
      </c>
      <c r="G266" s="58">
        <v>9159141.1999999993</v>
      </c>
      <c r="H266" s="58">
        <v>9187600.3000000007</v>
      </c>
      <c r="I266" s="58">
        <v>9196541.9000000004</v>
      </c>
      <c r="J266" s="58">
        <v>9218102.5</v>
      </c>
      <c r="K266" s="58">
        <v>9220246.1999999993</v>
      </c>
      <c r="L266" s="58">
        <v>9219569.9000000004</v>
      </c>
      <c r="M266" s="58">
        <v>9233460.6999999993</v>
      </c>
      <c r="N266" s="58">
        <v>9297271.5</v>
      </c>
      <c r="O266" s="58">
        <v>9270895.9000000004</v>
      </c>
      <c r="P266" s="58">
        <v>9272206.8000000007</v>
      </c>
      <c r="Q266" s="58">
        <v>9236791.1999999993</v>
      </c>
      <c r="R266" s="58">
        <v>9289261.1999999993</v>
      </c>
      <c r="S266" s="58">
        <v>9244741.1999999993</v>
      </c>
      <c r="T266" s="58">
        <v>9245401.1999999993</v>
      </c>
      <c r="U266" s="58">
        <v>9255131.1999999993</v>
      </c>
      <c r="V266" s="58">
        <v>9214221.1999999993</v>
      </c>
      <c r="W266" s="58">
        <v>9215131.1999999993</v>
      </c>
      <c r="X266" s="58">
        <v>9210041.1999999993</v>
      </c>
      <c r="Y266" s="58">
        <v>9240421.1999999993</v>
      </c>
      <c r="Z266" s="58">
        <v>9218251.1999999993</v>
      </c>
      <c r="AA266" s="58">
        <v>9237891.1999999993</v>
      </c>
      <c r="AB266" s="58">
        <v>9254331.1999999993</v>
      </c>
      <c r="AC266" s="58">
        <v>9297781.1999999993</v>
      </c>
      <c r="AD266" s="58">
        <v>9369121.1999999993</v>
      </c>
      <c r="AE266" s="58">
        <v>9466401.1999999993</v>
      </c>
      <c r="AF266" s="58">
        <v>9492841.1999999993</v>
      </c>
      <c r="AG266" s="58">
        <v>9545981.1999999993</v>
      </c>
      <c r="AH266" s="58">
        <v>9583751.1999999993</v>
      </c>
      <c r="AI266" s="58">
        <v>9600321.0999999996</v>
      </c>
      <c r="AJ266" s="58">
        <v>9634674.8900000006</v>
      </c>
      <c r="AK266" s="58">
        <v>9681223.2799999993</v>
      </c>
      <c r="AL266" s="58">
        <v>9561719.9199999999</v>
      </c>
      <c r="AM266" s="58">
        <v>9618331.3599999994</v>
      </c>
      <c r="AN266" s="58">
        <v>9662837.25</v>
      </c>
      <c r="AO266" s="58">
        <v>9705653.1400000006</v>
      </c>
      <c r="AP266" s="58">
        <v>9748269.1300000008</v>
      </c>
      <c r="AQ266" s="58">
        <v>9768701.6199999992</v>
      </c>
      <c r="AR266" s="58">
        <v>9818847.1600000001</v>
      </c>
      <c r="AS266" s="58">
        <v>9850572.6999999993</v>
      </c>
      <c r="AT266" s="58">
        <v>9900688.75</v>
      </c>
      <c r="AU266" s="58">
        <v>9928967.1999999993</v>
      </c>
      <c r="AV266" s="58">
        <v>10000949.949999999</v>
      </c>
      <c r="AW266" s="58">
        <v>10026297.199999999</v>
      </c>
      <c r="AX266" s="58">
        <v>10114189.449999999</v>
      </c>
      <c r="AY266" s="58">
        <v>10142550.9</v>
      </c>
      <c r="AZ266" s="58">
        <v>10180000.949999999</v>
      </c>
      <c r="BA266" s="58">
        <v>10228338</v>
      </c>
      <c r="BB266" s="58">
        <v>10278620.050000001</v>
      </c>
      <c r="BC266" s="58">
        <v>10326146.5</v>
      </c>
      <c r="BD266" s="58">
        <v>10362420</v>
      </c>
      <c r="BE266" s="58">
        <v>9993555.5649999995</v>
      </c>
      <c r="BF266" s="58">
        <v>10033985.75</v>
      </c>
      <c r="BG266" s="58">
        <v>10058437.175000001</v>
      </c>
      <c r="BH266" s="58">
        <v>10075451.300000001</v>
      </c>
      <c r="BI266" s="58">
        <v>10103340.245999999</v>
      </c>
      <c r="BJ266" s="58">
        <v>10128349.75</v>
      </c>
      <c r="BK266" s="58">
        <v>10148681.720000001</v>
      </c>
      <c r="BL266" s="58">
        <v>10154217.220000001</v>
      </c>
      <c r="BM266" s="58">
        <v>10163808.119999999</v>
      </c>
    </row>
    <row r="267" spans="1:65" x14ac:dyDescent="0.25">
      <c r="A267" s="58" t="s">
        <v>3381</v>
      </c>
      <c r="B267" s="58" t="s">
        <v>3382</v>
      </c>
      <c r="C267" s="58" t="s">
        <v>1134</v>
      </c>
      <c r="D267" s="58" t="s">
        <v>1135</v>
      </c>
      <c r="AJ267" s="58">
        <v>63.324231234012998</v>
      </c>
      <c r="AK267" s="58">
        <v>63.279750756359498</v>
      </c>
      <c r="AL267" s="58">
        <v>63.192060778081697</v>
      </c>
      <c r="AM267" s="58">
        <v>63.0884665324593</v>
      </c>
      <c r="AN267" s="58">
        <v>62.926802416222898</v>
      </c>
      <c r="AO267" s="58">
        <v>62.678747878522898</v>
      </c>
      <c r="AP267" s="58">
        <v>62.5129934938726</v>
      </c>
      <c r="AQ267" s="58">
        <v>62.356301314173599</v>
      </c>
      <c r="AR267" s="58">
        <v>62.192946245079298</v>
      </c>
      <c r="AS267" s="58">
        <v>62.217064310298703</v>
      </c>
      <c r="AT267" s="58">
        <v>62.132056278279101</v>
      </c>
      <c r="AU267" s="58">
        <v>61.981811298524399</v>
      </c>
      <c r="AV267" s="58">
        <v>61.738028869961802</v>
      </c>
      <c r="AW267" s="58">
        <v>61.337830925263702</v>
      </c>
      <c r="AX267" s="58">
        <v>61.132893352047901</v>
      </c>
      <c r="AY267" s="58">
        <v>60.526941269819403</v>
      </c>
      <c r="AZ267" s="58">
        <v>59.933385231765399</v>
      </c>
      <c r="BA267" s="58">
        <v>59.2502874374416</v>
      </c>
      <c r="BB267" s="58">
        <v>58.751912666896096</v>
      </c>
      <c r="BC267" s="58">
        <v>58.177295057368902</v>
      </c>
      <c r="BD267" s="58">
        <v>57.455115126324202</v>
      </c>
      <c r="BE267" s="58">
        <v>56.690817423525303</v>
      </c>
      <c r="BF267" s="58">
        <v>56.176177590236598</v>
      </c>
      <c r="BG267" s="58">
        <v>55.350163969055899</v>
      </c>
      <c r="BH267" s="58">
        <v>54.616492862799802</v>
      </c>
      <c r="BI267" s="58">
        <v>54.3017191708648</v>
      </c>
      <c r="BJ267" s="58">
        <v>53.813379205343203</v>
      </c>
      <c r="BK267" s="58">
        <v>53.327413248798898</v>
      </c>
      <c r="BL267" s="58">
        <v>52.896435648898603</v>
      </c>
    </row>
    <row r="268" spans="1:65" x14ac:dyDescent="0.25">
      <c r="A268" s="58" t="s">
        <v>3381</v>
      </c>
      <c r="B268" s="58" t="s">
        <v>3382</v>
      </c>
      <c r="C268" s="58" t="s">
        <v>2242</v>
      </c>
      <c r="D268" s="58" t="s">
        <v>2243</v>
      </c>
    </row>
    <row r="269" spans="1:65" x14ac:dyDescent="0.25">
      <c r="A269" s="58" t="s">
        <v>3381</v>
      </c>
      <c r="B269" s="58" t="s">
        <v>3382</v>
      </c>
      <c r="C269" s="58" t="s">
        <v>2892</v>
      </c>
      <c r="D269" s="58" t="s">
        <v>2893</v>
      </c>
      <c r="AJ269" s="58">
        <v>81.522039583779403</v>
      </c>
      <c r="AK269" s="58">
        <v>81.546106225935404</v>
      </c>
      <c r="AL269" s="58">
        <v>81.639672087121696</v>
      </c>
      <c r="AM269" s="58">
        <v>81.653897912166201</v>
      </c>
      <c r="AN269" s="58">
        <v>81.584682009440101</v>
      </c>
      <c r="AO269" s="58">
        <v>81.309883075099805</v>
      </c>
      <c r="AP269" s="58">
        <v>81.318965755320903</v>
      </c>
      <c r="AQ269" s="58">
        <v>81.406063167604103</v>
      </c>
      <c r="AR269" s="58">
        <v>81.285684905936705</v>
      </c>
      <c r="AS269" s="58">
        <v>81.102249406283093</v>
      </c>
      <c r="AT269" s="58">
        <v>81.113412973166007</v>
      </c>
      <c r="AU269" s="58">
        <v>81.255003099717001</v>
      </c>
      <c r="AV269" s="58">
        <v>81.11173466372</v>
      </c>
      <c r="AW269" s="58">
        <v>80.644997237772301</v>
      </c>
      <c r="AX269" s="58">
        <v>80.468139436178205</v>
      </c>
      <c r="AY269" s="58">
        <v>80.237623394162497</v>
      </c>
      <c r="AZ269" s="58">
        <v>79.716819270524496</v>
      </c>
      <c r="BA269" s="58">
        <v>79.090541969940702</v>
      </c>
      <c r="BB269" s="58">
        <v>79.135147908228802</v>
      </c>
      <c r="BC269" s="58">
        <v>78.566497408338094</v>
      </c>
      <c r="BD269" s="58">
        <v>77.731640262998297</v>
      </c>
      <c r="BE269" s="58">
        <v>77.242409134630705</v>
      </c>
      <c r="BF269" s="58">
        <v>76.919403636495602</v>
      </c>
      <c r="BG269" s="58">
        <v>76.494365262022299</v>
      </c>
      <c r="BH269" s="58">
        <v>76.3522385512819</v>
      </c>
      <c r="BI269" s="58">
        <v>76.169034398967696</v>
      </c>
      <c r="BJ269" s="58">
        <v>75.697252570883904</v>
      </c>
      <c r="BK269" s="58">
        <v>75.264401158037202</v>
      </c>
      <c r="BL269" s="58">
        <v>75.032074234350404</v>
      </c>
    </row>
    <row r="270" spans="1:65" x14ac:dyDescent="0.25">
      <c r="A270" s="58" t="s">
        <v>3381</v>
      </c>
      <c r="B270" s="58" t="s">
        <v>3382</v>
      </c>
      <c r="C270" s="58" t="s">
        <v>3078</v>
      </c>
      <c r="D270" s="58" t="s">
        <v>3079</v>
      </c>
      <c r="AV270" s="58">
        <v>62.515625</v>
      </c>
      <c r="AW270" s="58">
        <v>60.0416666666667</v>
      </c>
      <c r="AX270" s="58">
        <v>63.477272727272698</v>
      </c>
      <c r="AY270" s="58">
        <v>59.955555555555598</v>
      </c>
      <c r="AZ270" s="58">
        <v>55.088888888888903</v>
      </c>
      <c r="BA270" s="58">
        <v>51.122222222222199</v>
      </c>
      <c r="BB270" s="58">
        <v>48.522222222222197</v>
      </c>
      <c r="BC270" s="58">
        <v>46.566666666666698</v>
      </c>
      <c r="BD270" s="58">
        <v>37.5</v>
      </c>
      <c r="BE270" s="58">
        <v>35.565217391304401</v>
      </c>
      <c r="BF270" s="58">
        <v>31.346808510638301</v>
      </c>
      <c r="BG270" s="58">
        <v>29.091489361702099</v>
      </c>
      <c r="BH270" s="58">
        <v>28.891666666666701</v>
      </c>
      <c r="BI270" s="58">
        <v>28.195833333333301</v>
      </c>
      <c r="BJ270" s="58">
        <v>24.070833333333301</v>
      </c>
      <c r="BK270" s="58">
        <v>23.206250000000001</v>
      </c>
      <c r="BL270" s="58">
        <v>21.524999999999999</v>
      </c>
    </row>
    <row r="271" spans="1:65" x14ac:dyDescent="0.25">
      <c r="A271" s="58" t="s">
        <v>3381</v>
      </c>
      <c r="B271" s="58" t="s">
        <v>3382</v>
      </c>
      <c r="C271" s="58" t="s">
        <v>3110</v>
      </c>
      <c r="D271" s="58" t="s">
        <v>3111</v>
      </c>
      <c r="E271" s="58">
        <v>1976630</v>
      </c>
      <c r="F271" s="58">
        <v>2148589</v>
      </c>
      <c r="G271" s="58">
        <v>2299154</v>
      </c>
      <c r="H271" s="58">
        <v>2433916</v>
      </c>
      <c r="I271" s="58">
        <v>2814032</v>
      </c>
      <c r="J271" s="58">
        <v>2859029</v>
      </c>
      <c r="K271" s="58">
        <v>3019139</v>
      </c>
      <c r="L271" s="58">
        <v>3428396</v>
      </c>
      <c r="M271" s="58">
        <v>3945682</v>
      </c>
      <c r="N271" s="58">
        <v>3933185</v>
      </c>
      <c r="O271" s="58">
        <v>3448995</v>
      </c>
      <c r="P271" s="58">
        <v>3499057</v>
      </c>
      <c r="Q271" s="58">
        <v>3835097</v>
      </c>
      <c r="R271" s="58">
        <v>3986242</v>
      </c>
      <c r="S271" s="58">
        <v>3977821</v>
      </c>
      <c r="T271" s="58">
        <v>3768314</v>
      </c>
      <c r="U271" s="58">
        <v>3472904</v>
      </c>
      <c r="V271" s="58">
        <v>3462213</v>
      </c>
      <c r="W271" s="58">
        <v>3438286</v>
      </c>
      <c r="X271" s="58">
        <v>3325848</v>
      </c>
      <c r="Y271" s="58">
        <v>3161243</v>
      </c>
      <c r="Z271" s="58">
        <v>3255795</v>
      </c>
      <c r="AA271" s="58">
        <v>3258110</v>
      </c>
      <c r="AB271" s="58">
        <v>3432698</v>
      </c>
      <c r="AC271" s="58">
        <v>3318965</v>
      </c>
      <c r="AD271" s="58">
        <v>3394514</v>
      </c>
      <c r="AE271" s="58">
        <v>3593009</v>
      </c>
      <c r="AF271" s="58">
        <v>4440758</v>
      </c>
      <c r="AG271" s="58">
        <v>4381537.3099999996</v>
      </c>
      <c r="AH271" s="58">
        <v>4039775.03</v>
      </c>
      <c r="AI271" s="58">
        <v>4152384.24</v>
      </c>
      <c r="AJ271" s="58">
        <v>3843131.85</v>
      </c>
      <c r="AK271" s="58">
        <v>4738075.3099999996</v>
      </c>
      <c r="AL271" s="58">
        <v>4695875.3600000003</v>
      </c>
      <c r="AM271" s="58">
        <v>4407727.08</v>
      </c>
      <c r="AN271" s="58">
        <v>4631366.74</v>
      </c>
      <c r="AO271" s="58">
        <v>4579503.1500000004</v>
      </c>
      <c r="AP271" s="58">
        <v>4821526.83</v>
      </c>
      <c r="AQ271" s="58">
        <v>4997478.37</v>
      </c>
      <c r="AR271" s="58">
        <v>5226307.95</v>
      </c>
      <c r="AS271" s="58">
        <v>5472043.9100000001</v>
      </c>
      <c r="AT271" s="58">
        <v>5575173.5599999996</v>
      </c>
      <c r="AU271" s="58">
        <v>5621398.8300000001</v>
      </c>
      <c r="AV271" s="58">
        <v>5930238.25</v>
      </c>
      <c r="AW271" s="58">
        <v>6198262.6500000004</v>
      </c>
      <c r="AX271" s="58">
        <v>6223348.54</v>
      </c>
      <c r="AY271" s="58">
        <v>5886169.1900000004</v>
      </c>
      <c r="AZ271" s="58">
        <v>6023454.71</v>
      </c>
      <c r="BA271" s="58">
        <v>6088082.4900000002</v>
      </c>
      <c r="BB271" s="58">
        <v>6113997</v>
      </c>
      <c r="BC271" s="58">
        <v>6578751.4800000004</v>
      </c>
      <c r="BD271" s="58">
        <v>6892943.1699999999</v>
      </c>
      <c r="BE271" s="58">
        <v>7406751.6100000003</v>
      </c>
      <c r="BF271" s="58">
        <v>7394442.0899999999</v>
      </c>
      <c r="BG271" s="58">
        <v>7731309.3899999997</v>
      </c>
      <c r="BH271" s="58">
        <v>7801230.1900000004</v>
      </c>
      <c r="BI271" s="58">
        <v>8277648.4699999997</v>
      </c>
      <c r="BJ271" s="58">
        <v>8957366.4700000007</v>
      </c>
      <c r="BK271" s="58">
        <v>9004540.7300000004</v>
      </c>
      <c r="BL271" s="58">
        <v>8855887.0500000007</v>
      </c>
      <c r="BM271" s="58">
        <v>8690075.6999999993</v>
      </c>
    </row>
    <row r="272" spans="1:65" x14ac:dyDescent="0.25">
      <c r="A272" s="58" t="s">
        <v>3383</v>
      </c>
      <c r="B272" s="58" t="s">
        <v>82</v>
      </c>
      <c r="C272" s="58" t="s">
        <v>536</v>
      </c>
      <c r="D272" s="58" t="s">
        <v>537</v>
      </c>
      <c r="F272" s="58">
        <v>9150836.3000000007</v>
      </c>
      <c r="G272" s="58">
        <v>9159091.1999999993</v>
      </c>
      <c r="H272" s="58">
        <v>9187550.3000000007</v>
      </c>
      <c r="I272" s="58">
        <v>9196491.9000000004</v>
      </c>
      <c r="J272" s="58">
        <v>9218052.5</v>
      </c>
      <c r="K272" s="58">
        <v>9220196.1999999993</v>
      </c>
      <c r="L272" s="58">
        <v>9219519.9000000004</v>
      </c>
      <c r="M272" s="58">
        <v>9233410.6999999993</v>
      </c>
      <c r="N272" s="58">
        <v>9297221.5</v>
      </c>
      <c r="O272" s="58">
        <v>9270845.9000000004</v>
      </c>
      <c r="P272" s="58">
        <v>9272156.8000000007</v>
      </c>
      <c r="Q272" s="58">
        <v>9236741.1999999993</v>
      </c>
      <c r="R272" s="58">
        <v>9289211.1999999993</v>
      </c>
      <c r="S272" s="58">
        <v>9244691.1999999993</v>
      </c>
      <c r="T272" s="58">
        <v>9245351.1999999993</v>
      </c>
      <c r="U272" s="58">
        <v>9255081.1999999993</v>
      </c>
      <c r="V272" s="58">
        <v>9214171.1999999993</v>
      </c>
      <c r="W272" s="58">
        <v>9215081.1999999993</v>
      </c>
      <c r="X272" s="58">
        <v>9209991.1999999993</v>
      </c>
      <c r="Y272" s="58">
        <v>9240371.1999999993</v>
      </c>
      <c r="Z272" s="58">
        <v>9218201.1999999993</v>
      </c>
      <c r="AA272" s="58">
        <v>9237831.1999999993</v>
      </c>
      <c r="AB272" s="58">
        <v>9254271.1999999993</v>
      </c>
      <c r="AC272" s="58">
        <v>9297721.1999999993</v>
      </c>
      <c r="AD272" s="58">
        <v>9369061.1999999993</v>
      </c>
      <c r="AE272" s="58">
        <v>9466341.1999999993</v>
      </c>
      <c r="AF272" s="58">
        <v>9492781.1999999993</v>
      </c>
      <c r="AG272" s="58">
        <v>9545931.1999999993</v>
      </c>
      <c r="AH272" s="58">
        <v>9583701.1999999993</v>
      </c>
      <c r="AI272" s="58">
        <v>9600281.0999999996</v>
      </c>
      <c r="AJ272" s="58">
        <v>9634634.8900000006</v>
      </c>
      <c r="AK272" s="58">
        <v>9681183.2799999993</v>
      </c>
      <c r="AL272" s="58">
        <v>9561679.9199999999</v>
      </c>
      <c r="AM272" s="58">
        <v>9618291.3599999994</v>
      </c>
      <c r="AN272" s="58">
        <v>9662797.25</v>
      </c>
      <c r="AO272" s="58">
        <v>9705613.1400000006</v>
      </c>
      <c r="AP272" s="58">
        <v>9748229.1300000008</v>
      </c>
      <c r="AQ272" s="58">
        <v>9768661.6199999992</v>
      </c>
      <c r="AR272" s="58">
        <v>9818807.1600000001</v>
      </c>
      <c r="AS272" s="58">
        <v>9850532.6999999993</v>
      </c>
      <c r="AT272" s="58">
        <v>9900648.75</v>
      </c>
      <c r="AU272" s="58">
        <v>9928927.1999999993</v>
      </c>
      <c r="AV272" s="58">
        <v>10000909.949999999</v>
      </c>
      <c r="AW272" s="58">
        <v>10026257.199999999</v>
      </c>
      <c r="AX272" s="58">
        <v>10114149.449999999</v>
      </c>
      <c r="AY272" s="58">
        <v>10142510.9</v>
      </c>
      <c r="AZ272" s="58">
        <v>10179970.949999999</v>
      </c>
      <c r="BA272" s="58">
        <v>10228308</v>
      </c>
      <c r="BB272" s="58">
        <v>10278591.050000001</v>
      </c>
      <c r="BC272" s="58">
        <v>10326122.5</v>
      </c>
      <c r="BD272" s="58">
        <v>10362405</v>
      </c>
      <c r="BE272" s="58">
        <v>9993540.5649999995</v>
      </c>
      <c r="BF272" s="58">
        <v>10033970.25</v>
      </c>
      <c r="BG272" s="58">
        <v>10058421.675000001</v>
      </c>
      <c r="BH272" s="58">
        <v>10075435.800000001</v>
      </c>
      <c r="BI272" s="58">
        <v>10103324.745999999</v>
      </c>
      <c r="BJ272" s="58">
        <v>10128334.25</v>
      </c>
      <c r="BK272" s="58">
        <v>10148666.220000001</v>
      </c>
      <c r="BL272" s="58">
        <v>10154201.720000001</v>
      </c>
      <c r="BM272" s="58">
        <v>10163792.619999999</v>
      </c>
    </row>
    <row r="273" spans="1:65" x14ac:dyDescent="0.25">
      <c r="A273" s="58" t="s">
        <v>3383</v>
      </c>
      <c r="B273" s="58" t="s">
        <v>82</v>
      </c>
      <c r="C273" s="58" t="s">
        <v>1134</v>
      </c>
      <c r="D273" s="58" t="s">
        <v>1135</v>
      </c>
      <c r="AJ273" s="58">
        <v>63.324231234012998</v>
      </c>
      <c r="AK273" s="58">
        <v>63.279750756359498</v>
      </c>
      <c r="AL273" s="58">
        <v>63.192060778081697</v>
      </c>
      <c r="AM273" s="58">
        <v>63.0884665324593</v>
      </c>
      <c r="AN273" s="58">
        <v>62.926802416222998</v>
      </c>
      <c r="AO273" s="58">
        <v>62.678747878522898</v>
      </c>
      <c r="AP273" s="58">
        <v>62.5129934938726</v>
      </c>
      <c r="AQ273" s="58">
        <v>62.356301314173599</v>
      </c>
      <c r="AR273" s="58">
        <v>62.192946245079298</v>
      </c>
      <c r="AS273" s="58">
        <v>62.217064310298703</v>
      </c>
      <c r="AT273" s="58">
        <v>62.132056278279101</v>
      </c>
      <c r="AU273" s="58">
        <v>61.981811298524399</v>
      </c>
      <c r="AV273" s="58">
        <v>61.738028869961802</v>
      </c>
      <c r="AW273" s="58">
        <v>61.337830925263702</v>
      </c>
      <c r="AX273" s="58">
        <v>61.132893352047901</v>
      </c>
      <c r="AY273" s="58">
        <v>60.526941269819403</v>
      </c>
      <c r="AZ273" s="58">
        <v>59.933385231765399</v>
      </c>
      <c r="BA273" s="58">
        <v>59.2502874374416</v>
      </c>
      <c r="BB273" s="58">
        <v>58.751912666896096</v>
      </c>
      <c r="BC273" s="58">
        <v>58.177295057368902</v>
      </c>
      <c r="BD273" s="58">
        <v>57.455115126324202</v>
      </c>
      <c r="BE273" s="58">
        <v>56.690817423525303</v>
      </c>
      <c r="BF273" s="58">
        <v>56.176177590236598</v>
      </c>
      <c r="BG273" s="58">
        <v>55.350163969055998</v>
      </c>
      <c r="BH273" s="58">
        <v>54.616492862799802</v>
      </c>
      <c r="BI273" s="58">
        <v>54.3017191708648</v>
      </c>
      <c r="BJ273" s="58">
        <v>53.813379205343203</v>
      </c>
      <c r="BK273" s="58">
        <v>53.327413248798898</v>
      </c>
      <c r="BL273" s="58">
        <v>52.896435648898603</v>
      </c>
    </row>
    <row r="274" spans="1:65" x14ac:dyDescent="0.25">
      <c r="A274" s="58" t="s">
        <v>3383</v>
      </c>
      <c r="B274" s="58" t="s">
        <v>82</v>
      </c>
      <c r="C274" s="58" t="s">
        <v>2242</v>
      </c>
      <c r="D274" s="58" t="s">
        <v>2243</v>
      </c>
    </row>
    <row r="275" spans="1:65" x14ac:dyDescent="0.25">
      <c r="A275" s="58" t="s">
        <v>3383</v>
      </c>
      <c r="B275" s="58" t="s">
        <v>82</v>
      </c>
      <c r="C275" s="58" t="s">
        <v>2892</v>
      </c>
      <c r="D275" s="58" t="s">
        <v>2893</v>
      </c>
      <c r="AJ275" s="58">
        <v>81.522039583779502</v>
      </c>
      <c r="AK275" s="58">
        <v>81.546106225935404</v>
      </c>
      <c r="AL275" s="58">
        <v>81.639672087121696</v>
      </c>
      <c r="AM275" s="58">
        <v>81.653897912166201</v>
      </c>
      <c r="AN275" s="58">
        <v>81.584682009440101</v>
      </c>
      <c r="AO275" s="58">
        <v>81.309883075099805</v>
      </c>
      <c r="AP275" s="58">
        <v>81.318965755320903</v>
      </c>
      <c r="AQ275" s="58">
        <v>81.406063167604103</v>
      </c>
      <c r="AR275" s="58">
        <v>81.285684905936705</v>
      </c>
      <c r="AS275" s="58">
        <v>81.102249406283093</v>
      </c>
      <c r="AT275" s="58">
        <v>81.113412973166007</v>
      </c>
      <c r="AU275" s="58">
        <v>81.255003099717001</v>
      </c>
      <c r="AV275" s="58">
        <v>81.11173466372</v>
      </c>
      <c r="AW275" s="58">
        <v>80.644997237772301</v>
      </c>
      <c r="AX275" s="58">
        <v>80.468139436178205</v>
      </c>
      <c r="AY275" s="58">
        <v>80.237623394162497</v>
      </c>
      <c r="AZ275" s="58">
        <v>79.716819270524496</v>
      </c>
      <c r="BA275" s="58">
        <v>79.090541969940602</v>
      </c>
      <c r="BB275" s="58">
        <v>79.135147908228802</v>
      </c>
      <c r="BC275" s="58">
        <v>78.566497408338094</v>
      </c>
      <c r="BD275" s="58">
        <v>77.731640262998297</v>
      </c>
      <c r="BE275" s="58">
        <v>77.242409134630705</v>
      </c>
      <c r="BF275" s="58">
        <v>76.919403636495602</v>
      </c>
      <c r="BG275" s="58">
        <v>76.494365262022299</v>
      </c>
      <c r="BH275" s="58">
        <v>76.3522385512819</v>
      </c>
      <c r="BI275" s="58">
        <v>76.169034398967597</v>
      </c>
      <c r="BJ275" s="58">
        <v>75.697252570883904</v>
      </c>
      <c r="BK275" s="58">
        <v>75.264401158037202</v>
      </c>
      <c r="BL275" s="58">
        <v>75.032074234350404</v>
      </c>
    </row>
    <row r="276" spans="1:65" x14ac:dyDescent="0.25">
      <c r="A276" s="58" t="s">
        <v>3383</v>
      </c>
      <c r="B276" s="58" t="s">
        <v>82</v>
      </c>
      <c r="C276" s="58" t="s">
        <v>3078</v>
      </c>
      <c r="D276" s="58" t="s">
        <v>3079</v>
      </c>
      <c r="AV276" s="58">
        <v>62.515625</v>
      </c>
      <c r="AW276" s="58">
        <v>60.0416666666667</v>
      </c>
      <c r="AX276" s="58">
        <v>64.186046511627893</v>
      </c>
      <c r="AY276" s="58">
        <v>60.568181818181799</v>
      </c>
      <c r="AZ276" s="58">
        <v>55.590909090909101</v>
      </c>
      <c r="BA276" s="58">
        <v>51.534090909090899</v>
      </c>
      <c r="BB276" s="58">
        <v>48.875</v>
      </c>
      <c r="BC276" s="58">
        <v>46.875</v>
      </c>
      <c r="BD276" s="58">
        <v>37.602272727272698</v>
      </c>
      <c r="BE276" s="58">
        <v>35.622222222222199</v>
      </c>
      <c r="BF276" s="58">
        <v>31.332608695652201</v>
      </c>
      <c r="BG276" s="58">
        <v>29.028260869565202</v>
      </c>
      <c r="BH276" s="58">
        <v>28.825531914893599</v>
      </c>
      <c r="BI276" s="58">
        <v>28.114893617021298</v>
      </c>
      <c r="BJ276" s="58">
        <v>23.9021276595745</v>
      </c>
      <c r="BK276" s="58">
        <v>23.0191489361702</v>
      </c>
      <c r="BL276" s="58">
        <v>21.302127659574499</v>
      </c>
    </row>
    <row r="277" spans="1:65" x14ac:dyDescent="0.25">
      <c r="A277" s="58" t="s">
        <v>3383</v>
      </c>
      <c r="B277" s="58" t="s">
        <v>82</v>
      </c>
      <c r="C277" s="58" t="s">
        <v>3110</v>
      </c>
      <c r="D277" s="58" t="s">
        <v>3111</v>
      </c>
      <c r="E277" s="58">
        <v>1974830</v>
      </c>
      <c r="F277" s="58">
        <v>2146589</v>
      </c>
      <c r="G277" s="58">
        <v>2297154</v>
      </c>
      <c r="H277" s="58">
        <v>2431916</v>
      </c>
      <c r="I277" s="58">
        <v>2812032</v>
      </c>
      <c r="J277" s="58">
        <v>2857029</v>
      </c>
      <c r="K277" s="58">
        <v>3016639</v>
      </c>
      <c r="L277" s="58">
        <v>3425896</v>
      </c>
      <c r="M277" s="58">
        <v>3943182</v>
      </c>
      <c r="N277" s="58">
        <v>3930685</v>
      </c>
      <c r="O277" s="58">
        <v>3445995</v>
      </c>
      <c r="P277" s="58">
        <v>3496057</v>
      </c>
      <c r="Q277" s="58">
        <v>3832097</v>
      </c>
      <c r="R277" s="58">
        <v>3983242</v>
      </c>
      <c r="S277" s="58">
        <v>3974321</v>
      </c>
      <c r="T277" s="58">
        <v>3764364</v>
      </c>
      <c r="U277" s="58">
        <v>3468894</v>
      </c>
      <c r="V277" s="58">
        <v>3457613</v>
      </c>
      <c r="W277" s="58">
        <v>3432886</v>
      </c>
      <c r="X277" s="58">
        <v>3320891</v>
      </c>
      <c r="Y277" s="58">
        <v>3156567</v>
      </c>
      <c r="Z277" s="58">
        <v>3250574</v>
      </c>
      <c r="AA277" s="58">
        <v>3254065</v>
      </c>
      <c r="AB277" s="58">
        <v>3428760</v>
      </c>
      <c r="AC277" s="58">
        <v>3315231</v>
      </c>
      <c r="AD277" s="58">
        <v>3390396</v>
      </c>
      <c r="AE277" s="58">
        <v>3588467</v>
      </c>
      <c r="AF277" s="58">
        <v>4436858</v>
      </c>
      <c r="AG277" s="58">
        <v>4377194.3099999996</v>
      </c>
      <c r="AH277" s="58">
        <v>4035356.03</v>
      </c>
      <c r="AI277" s="58">
        <v>4146932.24</v>
      </c>
      <c r="AJ277" s="58">
        <v>3834969.85</v>
      </c>
      <c r="AK277" s="58">
        <v>4731362.3099999996</v>
      </c>
      <c r="AL277" s="58">
        <v>4690597.3600000003</v>
      </c>
      <c r="AM277" s="58">
        <v>4403094.08</v>
      </c>
      <c r="AN277" s="58">
        <v>4627163.74</v>
      </c>
      <c r="AO277" s="58">
        <v>4574518.1500000004</v>
      </c>
      <c r="AP277" s="58">
        <v>4806899.83</v>
      </c>
      <c r="AQ277" s="58">
        <v>4972943.37</v>
      </c>
      <c r="AR277" s="58">
        <v>5191857.95</v>
      </c>
      <c r="AS277" s="58">
        <v>5438840.9100000001</v>
      </c>
      <c r="AT277" s="58">
        <v>5521300.5599999996</v>
      </c>
      <c r="AU277" s="58">
        <v>5557781.8300000001</v>
      </c>
      <c r="AV277" s="58">
        <v>5843134.25</v>
      </c>
      <c r="AW277" s="58">
        <v>6096416.6500000004</v>
      </c>
      <c r="AX277" s="58">
        <v>6113896.54</v>
      </c>
      <c r="AY277" s="58">
        <v>5792726.1900000004</v>
      </c>
      <c r="AZ277" s="58">
        <v>5957572.71</v>
      </c>
      <c r="BA277" s="58">
        <v>6018594.4900000002</v>
      </c>
      <c r="BB277" s="58">
        <v>6032883</v>
      </c>
      <c r="BC277" s="58">
        <v>6491640.4800000004</v>
      </c>
      <c r="BD277" s="58">
        <v>6817462.1699999999</v>
      </c>
      <c r="BE277" s="58">
        <v>7338064.5700000003</v>
      </c>
      <c r="BF277" s="58">
        <v>7320429.4199999999</v>
      </c>
      <c r="BG277" s="58">
        <v>7655909.9000000004</v>
      </c>
      <c r="BH277" s="58">
        <v>7695876.8499999996</v>
      </c>
      <c r="BI277" s="58">
        <v>8150102.04</v>
      </c>
      <c r="BJ277" s="58">
        <v>8814715.25</v>
      </c>
      <c r="BK277" s="58">
        <v>8857917.1999999993</v>
      </c>
      <c r="BL277" s="58">
        <v>8713719.7400000002</v>
      </c>
      <c r="BM277" s="58">
        <v>8557659.8000000007</v>
      </c>
    </row>
    <row r="278" spans="1:65" x14ac:dyDescent="0.25">
      <c r="A278" s="58" t="s">
        <v>3384</v>
      </c>
      <c r="B278" s="58" t="s">
        <v>3385</v>
      </c>
      <c r="C278" s="58" t="s">
        <v>536</v>
      </c>
      <c r="D278" s="58" t="s">
        <v>537</v>
      </c>
      <c r="F278" s="58">
        <v>9150886.3000000007</v>
      </c>
      <c r="G278" s="58">
        <v>9159141.1999999993</v>
      </c>
      <c r="H278" s="58">
        <v>9187600.3000000007</v>
      </c>
      <c r="I278" s="58">
        <v>9196541.9000000004</v>
      </c>
      <c r="J278" s="58">
        <v>9218102.5</v>
      </c>
      <c r="K278" s="58">
        <v>9220246.1999999993</v>
      </c>
      <c r="L278" s="58">
        <v>9219569.9000000004</v>
      </c>
      <c r="M278" s="58">
        <v>9233460.6999999993</v>
      </c>
      <c r="N278" s="58">
        <v>9297271.5</v>
      </c>
      <c r="O278" s="58">
        <v>9270895.9000000004</v>
      </c>
      <c r="P278" s="58">
        <v>9272206.8000000007</v>
      </c>
      <c r="Q278" s="58">
        <v>9236791.1999999993</v>
      </c>
      <c r="R278" s="58">
        <v>9289261.1999999993</v>
      </c>
      <c r="S278" s="58">
        <v>9244741.1999999993</v>
      </c>
      <c r="T278" s="58">
        <v>9245401.1999999993</v>
      </c>
      <c r="U278" s="58">
        <v>9255131.1999999993</v>
      </c>
      <c r="V278" s="58">
        <v>9214221.1999999993</v>
      </c>
      <c r="W278" s="58">
        <v>9215131.1999999993</v>
      </c>
      <c r="X278" s="58">
        <v>9210041.1999999993</v>
      </c>
      <c r="Y278" s="58">
        <v>9240421.1999999993</v>
      </c>
      <c r="Z278" s="58">
        <v>9218251.1999999993</v>
      </c>
      <c r="AA278" s="58">
        <v>9237891.1999999993</v>
      </c>
      <c r="AB278" s="58">
        <v>9254331.1999999993</v>
      </c>
      <c r="AC278" s="58">
        <v>9297781.1999999993</v>
      </c>
      <c r="AD278" s="58">
        <v>9369121.1999999993</v>
      </c>
      <c r="AE278" s="58">
        <v>9466401.1999999993</v>
      </c>
      <c r="AF278" s="58">
        <v>9492841.1999999993</v>
      </c>
      <c r="AG278" s="58">
        <v>9545981.1999999993</v>
      </c>
      <c r="AH278" s="58">
        <v>9583751.1999999993</v>
      </c>
      <c r="AI278" s="58">
        <v>9600321.0999999996</v>
      </c>
      <c r="AJ278" s="58">
        <v>9634674.8900000006</v>
      </c>
      <c r="AK278" s="58">
        <v>9681223.2799999993</v>
      </c>
      <c r="AL278" s="58">
        <v>9561719.9199999999</v>
      </c>
      <c r="AM278" s="58">
        <v>9618331.3599999994</v>
      </c>
      <c r="AN278" s="58">
        <v>9662837.25</v>
      </c>
      <c r="AO278" s="58">
        <v>9705653.1400000006</v>
      </c>
      <c r="AP278" s="58">
        <v>9748269.1300000008</v>
      </c>
      <c r="AQ278" s="58">
        <v>9768701.6199999992</v>
      </c>
      <c r="AR278" s="58">
        <v>9818847.1600000001</v>
      </c>
      <c r="AS278" s="58">
        <v>9850572.6999999993</v>
      </c>
      <c r="AT278" s="58">
        <v>9900688.75</v>
      </c>
      <c r="AU278" s="58">
        <v>9928967.1999999993</v>
      </c>
      <c r="AV278" s="58">
        <v>10000949.949999999</v>
      </c>
      <c r="AW278" s="58">
        <v>10026297.199999999</v>
      </c>
      <c r="AX278" s="58">
        <v>10114189.449999999</v>
      </c>
      <c r="AY278" s="58">
        <v>10142550.9</v>
      </c>
      <c r="AZ278" s="58">
        <v>10180000.949999999</v>
      </c>
      <c r="BA278" s="58">
        <v>10228338</v>
      </c>
      <c r="BB278" s="58">
        <v>10278620.050000001</v>
      </c>
      <c r="BC278" s="58">
        <v>10326146.5</v>
      </c>
      <c r="BD278" s="58">
        <v>10362420</v>
      </c>
      <c r="BE278" s="58">
        <v>9993555.5649999995</v>
      </c>
      <c r="BF278" s="58">
        <v>10033985.75</v>
      </c>
      <c r="BG278" s="58">
        <v>10058437.175000001</v>
      </c>
      <c r="BH278" s="58">
        <v>10075451.300000001</v>
      </c>
      <c r="BI278" s="58">
        <v>10103340.245999999</v>
      </c>
      <c r="BJ278" s="58">
        <v>10128349.75</v>
      </c>
      <c r="BK278" s="58">
        <v>10148681.720000001</v>
      </c>
      <c r="BL278" s="58">
        <v>10154217.220000001</v>
      </c>
      <c r="BM278" s="58">
        <v>10163808.119999999</v>
      </c>
    </row>
    <row r="279" spans="1:65" x14ac:dyDescent="0.25">
      <c r="A279" s="58" t="s">
        <v>3384</v>
      </c>
      <c r="B279" s="58" t="s">
        <v>3385</v>
      </c>
      <c r="C279" s="58" t="s">
        <v>1134</v>
      </c>
      <c r="D279" s="58" t="s">
        <v>1135</v>
      </c>
      <c r="AJ279" s="58">
        <v>63.324231234012998</v>
      </c>
      <c r="AK279" s="58">
        <v>63.279750756359498</v>
      </c>
      <c r="AL279" s="58">
        <v>63.192060778081697</v>
      </c>
      <c r="AM279" s="58">
        <v>63.0884665324593</v>
      </c>
      <c r="AN279" s="58">
        <v>62.926802416222898</v>
      </c>
      <c r="AO279" s="58">
        <v>62.678747878522898</v>
      </c>
      <c r="AP279" s="58">
        <v>62.5129934938726</v>
      </c>
      <c r="AQ279" s="58">
        <v>62.356301314173599</v>
      </c>
      <c r="AR279" s="58">
        <v>62.192946245079298</v>
      </c>
      <c r="AS279" s="58">
        <v>62.217064310298703</v>
      </c>
      <c r="AT279" s="58">
        <v>62.132056278279101</v>
      </c>
      <c r="AU279" s="58">
        <v>61.981811298524399</v>
      </c>
      <c r="AV279" s="58">
        <v>61.738028869961802</v>
      </c>
      <c r="AW279" s="58">
        <v>61.337830925263702</v>
      </c>
      <c r="AX279" s="58">
        <v>61.132893352047901</v>
      </c>
      <c r="AY279" s="58">
        <v>60.526941269819403</v>
      </c>
      <c r="AZ279" s="58">
        <v>59.933385231765399</v>
      </c>
      <c r="BA279" s="58">
        <v>59.2502874374416</v>
      </c>
      <c r="BB279" s="58">
        <v>58.751912666896096</v>
      </c>
      <c r="BC279" s="58">
        <v>58.177295057368902</v>
      </c>
      <c r="BD279" s="58">
        <v>57.455115126324202</v>
      </c>
      <c r="BE279" s="58">
        <v>56.690817423525303</v>
      </c>
      <c r="BF279" s="58">
        <v>56.176177590236598</v>
      </c>
      <c r="BG279" s="58">
        <v>55.350163969055899</v>
      </c>
      <c r="BH279" s="58">
        <v>54.616492862799802</v>
      </c>
      <c r="BI279" s="58">
        <v>54.3017191708648</v>
      </c>
      <c r="BJ279" s="58">
        <v>53.813379205343203</v>
      </c>
      <c r="BK279" s="58">
        <v>53.327413248798898</v>
      </c>
      <c r="BL279" s="58">
        <v>52.896435648898603</v>
      </c>
    </row>
    <row r="280" spans="1:65" x14ac:dyDescent="0.25">
      <c r="A280" s="58" t="s">
        <v>3384</v>
      </c>
      <c r="B280" s="58" t="s">
        <v>3385</v>
      </c>
      <c r="C280" s="58" t="s">
        <v>2242</v>
      </c>
      <c r="D280" s="58" t="s">
        <v>2243</v>
      </c>
    </row>
    <row r="281" spans="1:65" x14ac:dyDescent="0.25">
      <c r="A281" s="58" t="s">
        <v>3384</v>
      </c>
      <c r="B281" s="58" t="s">
        <v>3385</v>
      </c>
      <c r="C281" s="58" t="s">
        <v>2892</v>
      </c>
      <c r="D281" s="58" t="s">
        <v>2893</v>
      </c>
      <c r="AJ281" s="58">
        <v>81.522039583779403</v>
      </c>
      <c r="AK281" s="58">
        <v>81.546106225935404</v>
      </c>
      <c r="AL281" s="58">
        <v>81.639672087121696</v>
      </c>
      <c r="AM281" s="58">
        <v>81.653897912166201</v>
      </c>
      <c r="AN281" s="58">
        <v>81.584682009440101</v>
      </c>
      <c r="AO281" s="58">
        <v>81.309883075099805</v>
      </c>
      <c r="AP281" s="58">
        <v>81.318965755320903</v>
      </c>
      <c r="AQ281" s="58">
        <v>81.406063167604103</v>
      </c>
      <c r="AR281" s="58">
        <v>81.285684905936705</v>
      </c>
      <c r="AS281" s="58">
        <v>81.102249406283093</v>
      </c>
      <c r="AT281" s="58">
        <v>81.113412973166007</v>
      </c>
      <c r="AU281" s="58">
        <v>81.255003099717001</v>
      </c>
      <c r="AV281" s="58">
        <v>81.11173466372</v>
      </c>
      <c r="AW281" s="58">
        <v>80.644997237772301</v>
      </c>
      <c r="AX281" s="58">
        <v>80.468139436178205</v>
      </c>
      <c r="AY281" s="58">
        <v>80.237623394162497</v>
      </c>
      <c r="AZ281" s="58">
        <v>79.716819270524496</v>
      </c>
      <c r="BA281" s="58">
        <v>79.090541969940702</v>
      </c>
      <c r="BB281" s="58">
        <v>79.135147908228802</v>
      </c>
      <c r="BC281" s="58">
        <v>78.566497408338094</v>
      </c>
      <c r="BD281" s="58">
        <v>77.731640262998297</v>
      </c>
      <c r="BE281" s="58">
        <v>77.242409134630705</v>
      </c>
      <c r="BF281" s="58">
        <v>76.919403636495602</v>
      </c>
      <c r="BG281" s="58">
        <v>76.494365262022299</v>
      </c>
      <c r="BH281" s="58">
        <v>76.3522385512819</v>
      </c>
      <c r="BI281" s="58">
        <v>76.169034398967597</v>
      </c>
      <c r="BJ281" s="58">
        <v>75.697252570883904</v>
      </c>
      <c r="BK281" s="58">
        <v>75.264401158037202</v>
      </c>
      <c r="BL281" s="58">
        <v>75.032074234350404</v>
      </c>
    </row>
    <row r="282" spans="1:65" x14ac:dyDescent="0.25">
      <c r="A282" s="58" t="s">
        <v>3384</v>
      </c>
      <c r="B282" s="58" t="s">
        <v>3385</v>
      </c>
      <c r="C282" s="58" t="s">
        <v>3078</v>
      </c>
      <c r="D282" s="58" t="s">
        <v>3079</v>
      </c>
      <c r="AV282" s="58">
        <v>62.515625</v>
      </c>
      <c r="AW282" s="58">
        <v>60.0416666666667</v>
      </c>
      <c r="AX282" s="58">
        <v>63.477272727272698</v>
      </c>
      <c r="AY282" s="58">
        <v>59.955555555555598</v>
      </c>
      <c r="AZ282" s="58">
        <v>55.088888888888903</v>
      </c>
      <c r="BA282" s="58">
        <v>51.122222222222199</v>
      </c>
      <c r="BB282" s="58">
        <v>48.522222222222197</v>
      </c>
      <c r="BC282" s="58">
        <v>46.566666666666698</v>
      </c>
      <c r="BD282" s="58">
        <v>37.5</v>
      </c>
      <c r="BE282" s="58">
        <v>35.565217391304401</v>
      </c>
      <c r="BF282" s="58">
        <v>31.346808510638301</v>
      </c>
      <c r="BG282" s="58">
        <v>29.091489361702099</v>
      </c>
      <c r="BH282" s="58">
        <v>28.891666666666701</v>
      </c>
      <c r="BI282" s="58">
        <v>28.195833333333301</v>
      </c>
      <c r="BJ282" s="58">
        <v>24.070833333333301</v>
      </c>
      <c r="BK282" s="58">
        <v>23.206250000000001</v>
      </c>
      <c r="BL282" s="58">
        <v>21.524999999999999</v>
      </c>
    </row>
    <row r="283" spans="1:65" x14ac:dyDescent="0.25">
      <c r="A283" s="58" t="s">
        <v>3384</v>
      </c>
      <c r="B283" s="58" t="s">
        <v>3385</v>
      </c>
      <c r="C283" s="58" t="s">
        <v>3110</v>
      </c>
      <c r="D283" s="58" t="s">
        <v>3111</v>
      </c>
      <c r="E283" s="58">
        <v>1976630</v>
      </c>
      <c r="F283" s="58">
        <v>2148589</v>
      </c>
      <c r="G283" s="58">
        <v>2299154</v>
      </c>
      <c r="H283" s="58">
        <v>2433916</v>
      </c>
      <c r="I283" s="58">
        <v>2814032</v>
      </c>
      <c r="J283" s="58">
        <v>2859029</v>
      </c>
      <c r="K283" s="58">
        <v>3019139</v>
      </c>
      <c r="L283" s="58">
        <v>3428396</v>
      </c>
      <c r="M283" s="58">
        <v>3945682</v>
      </c>
      <c r="N283" s="58">
        <v>3933185</v>
      </c>
      <c r="O283" s="58">
        <v>3448995</v>
      </c>
      <c r="P283" s="58">
        <v>3499057</v>
      </c>
      <c r="Q283" s="58">
        <v>3835097</v>
      </c>
      <c r="R283" s="58">
        <v>3986242</v>
      </c>
      <c r="S283" s="58">
        <v>3977821</v>
      </c>
      <c r="T283" s="58">
        <v>3768314</v>
      </c>
      <c r="U283" s="58">
        <v>3472904</v>
      </c>
      <c r="V283" s="58">
        <v>3462213</v>
      </c>
      <c r="W283" s="58">
        <v>3438286</v>
      </c>
      <c r="X283" s="58">
        <v>3325848</v>
      </c>
      <c r="Y283" s="58">
        <v>3161243</v>
      </c>
      <c r="Z283" s="58">
        <v>3255795</v>
      </c>
      <c r="AA283" s="58">
        <v>3258110</v>
      </c>
      <c r="AB283" s="58">
        <v>3432698</v>
      </c>
      <c r="AC283" s="58">
        <v>3318965</v>
      </c>
      <c r="AD283" s="58">
        <v>3394514</v>
      </c>
      <c r="AE283" s="58">
        <v>3593009</v>
      </c>
      <c r="AF283" s="58">
        <v>4440758</v>
      </c>
      <c r="AG283" s="58">
        <v>4381537.3099999996</v>
      </c>
      <c r="AH283" s="58">
        <v>4039775.03</v>
      </c>
      <c r="AI283" s="58">
        <v>4152384.24</v>
      </c>
      <c r="AJ283" s="58">
        <v>3843131.85</v>
      </c>
      <c r="AK283" s="58">
        <v>4738075.3099999996</v>
      </c>
      <c r="AL283" s="58">
        <v>4695875.3600000003</v>
      </c>
      <c r="AM283" s="58">
        <v>4407727.08</v>
      </c>
      <c r="AN283" s="58">
        <v>4631366.74</v>
      </c>
      <c r="AO283" s="58">
        <v>4579503.1500000004</v>
      </c>
      <c r="AP283" s="58">
        <v>4821526.83</v>
      </c>
      <c r="AQ283" s="58">
        <v>4997478.37</v>
      </c>
      <c r="AR283" s="58">
        <v>5226307.95</v>
      </c>
      <c r="AS283" s="58">
        <v>5472043.9100000001</v>
      </c>
      <c r="AT283" s="58">
        <v>5575173.5599999996</v>
      </c>
      <c r="AU283" s="58">
        <v>5621398.8300000001</v>
      </c>
      <c r="AV283" s="58">
        <v>5930238.25</v>
      </c>
      <c r="AW283" s="58">
        <v>6198262.6500000004</v>
      </c>
      <c r="AX283" s="58">
        <v>6223348.54</v>
      </c>
      <c r="AY283" s="58">
        <v>5886169.1900000004</v>
      </c>
      <c r="AZ283" s="58">
        <v>6023454.71</v>
      </c>
      <c r="BA283" s="58">
        <v>6088082.4900000002</v>
      </c>
      <c r="BB283" s="58">
        <v>6113997</v>
      </c>
      <c r="BC283" s="58">
        <v>6578751.4800000004</v>
      </c>
      <c r="BD283" s="58">
        <v>6892943.1699999999</v>
      </c>
      <c r="BE283" s="58">
        <v>7406751.6100000003</v>
      </c>
      <c r="BF283" s="58">
        <v>7394442.0899999999</v>
      </c>
      <c r="BG283" s="58">
        <v>7731309.3899999997</v>
      </c>
      <c r="BH283" s="58">
        <v>7801230.1900000004</v>
      </c>
      <c r="BI283" s="58">
        <v>8277648.4699999997</v>
      </c>
      <c r="BJ283" s="58">
        <v>8957366.4700000007</v>
      </c>
      <c r="BK283" s="58">
        <v>9004540.7300000004</v>
      </c>
      <c r="BL283" s="58">
        <v>8855887.0500000007</v>
      </c>
      <c r="BM283" s="58">
        <v>8690075.6999999993</v>
      </c>
    </row>
    <row r="284" spans="1:65" x14ac:dyDescent="0.25">
      <c r="A284" s="58" t="s">
        <v>3386</v>
      </c>
      <c r="B284" s="58" t="s">
        <v>3387</v>
      </c>
      <c r="C284" s="58" t="s">
        <v>536</v>
      </c>
      <c r="D284" s="58" t="s">
        <v>537</v>
      </c>
      <c r="F284" s="58">
        <v>15745176.4</v>
      </c>
      <c r="G284" s="58">
        <v>15806128.5</v>
      </c>
      <c r="H284" s="58">
        <v>15872527.699999999</v>
      </c>
      <c r="I284" s="58">
        <v>15930719.199999999</v>
      </c>
      <c r="J284" s="58">
        <v>15996432.4</v>
      </c>
      <c r="K284" s="58">
        <v>16067110.300000001</v>
      </c>
      <c r="L284" s="58">
        <v>16131555.800000001</v>
      </c>
      <c r="M284" s="58">
        <v>16210022</v>
      </c>
      <c r="N284" s="58">
        <v>16291888.4</v>
      </c>
      <c r="O284" s="58">
        <v>16379849.1</v>
      </c>
      <c r="P284" s="58">
        <v>16480696.800000001</v>
      </c>
      <c r="Q284" s="58">
        <v>16593919.300000001</v>
      </c>
      <c r="R284" s="58">
        <v>16703080.127</v>
      </c>
      <c r="S284" s="58">
        <v>16813967.155000001</v>
      </c>
      <c r="T284" s="58">
        <v>16902657.081999999</v>
      </c>
      <c r="U284" s="58">
        <v>17025847.442000002</v>
      </c>
      <c r="V284" s="58">
        <v>17154314.203000002</v>
      </c>
      <c r="W284" s="58">
        <v>17283642.364</v>
      </c>
      <c r="X284" s="58">
        <v>17397552.691</v>
      </c>
      <c r="Y284" s="58">
        <v>17504363.897999998</v>
      </c>
      <c r="Z284" s="58">
        <v>17589848.945</v>
      </c>
      <c r="AA284" s="58">
        <v>17704516.173</v>
      </c>
      <c r="AB284" s="58">
        <v>17857833.899999999</v>
      </c>
      <c r="AC284" s="58">
        <v>18013474.927000001</v>
      </c>
      <c r="AD284" s="58">
        <v>18171898.524999999</v>
      </c>
      <c r="AE284" s="58">
        <v>18236981.182</v>
      </c>
      <c r="AF284" s="58">
        <v>18313037.009</v>
      </c>
      <c r="AG284" s="58">
        <v>18371191.636</v>
      </c>
      <c r="AH284" s="58">
        <v>18440039.263999999</v>
      </c>
      <c r="AI284" s="58">
        <v>18520887.791000001</v>
      </c>
      <c r="AJ284" s="58">
        <v>18586859.147999998</v>
      </c>
      <c r="AK284" s="58">
        <v>18607988.145</v>
      </c>
      <c r="AL284" s="58">
        <v>18617589.522999998</v>
      </c>
      <c r="AM284" s="58">
        <v>18639711</v>
      </c>
      <c r="AN284" s="58">
        <v>18563346.149999999</v>
      </c>
      <c r="AO284" s="58">
        <v>18550540.300000001</v>
      </c>
      <c r="AP284" s="58">
        <v>18568133.350000001</v>
      </c>
      <c r="AQ284" s="58">
        <v>18566706.699999999</v>
      </c>
      <c r="AR284" s="58">
        <v>18567365.149999999</v>
      </c>
      <c r="AS284" s="58">
        <v>18565479.600000001</v>
      </c>
      <c r="AT284" s="58">
        <v>18535236.844000001</v>
      </c>
      <c r="AU284" s="58">
        <v>18532735.089000002</v>
      </c>
      <c r="AV284" s="58">
        <v>18528440.473000001</v>
      </c>
      <c r="AW284" s="58">
        <v>18534053.478</v>
      </c>
      <c r="AX284" s="58">
        <v>18545404.322000001</v>
      </c>
      <c r="AY284" s="58">
        <v>18526307.567000002</v>
      </c>
      <c r="AZ284" s="58">
        <v>18528095.311000001</v>
      </c>
      <c r="BA284" s="58">
        <v>18465216.956</v>
      </c>
      <c r="BB284" s="58">
        <v>18445083.5</v>
      </c>
      <c r="BC284" s="58">
        <v>18531100.600000001</v>
      </c>
      <c r="BD284" s="58">
        <v>18505352.420000002</v>
      </c>
      <c r="BE284" s="58">
        <v>18524906.84</v>
      </c>
      <c r="BF284" s="58">
        <v>18528870.559999999</v>
      </c>
      <c r="BG284" s="58">
        <v>18481065.18</v>
      </c>
      <c r="BH284" s="58">
        <v>18461092.640000001</v>
      </c>
      <c r="BI284" s="58">
        <v>18425892</v>
      </c>
      <c r="BJ284" s="58">
        <v>18435675.09</v>
      </c>
      <c r="BK284" s="58">
        <v>18401134.907000002</v>
      </c>
      <c r="BL284" s="58">
        <v>18374789.107000001</v>
      </c>
      <c r="BM284" s="58">
        <v>18373067.782000002</v>
      </c>
    </row>
    <row r="285" spans="1:65" x14ac:dyDescent="0.25">
      <c r="A285" s="58" t="s">
        <v>3386</v>
      </c>
      <c r="B285" s="58" t="s">
        <v>3387</v>
      </c>
      <c r="C285" s="58" t="s">
        <v>1134</v>
      </c>
      <c r="D285" s="58" t="s">
        <v>1135</v>
      </c>
      <c r="AJ285" s="58">
        <v>48.154772733717202</v>
      </c>
      <c r="AK285" s="58">
        <v>47.405060025118097</v>
      </c>
      <c r="AL285" s="58">
        <v>45.8938464263328</v>
      </c>
      <c r="AM285" s="58">
        <v>44.5117834294727</v>
      </c>
      <c r="AN285" s="58">
        <v>42.954977903148396</v>
      </c>
      <c r="AO285" s="58">
        <v>41.674163707185897</v>
      </c>
      <c r="AP285" s="58">
        <v>40.992764740340498</v>
      </c>
      <c r="AQ285" s="58">
        <v>40.858777462609602</v>
      </c>
      <c r="AR285" s="58">
        <v>41.071006177979903</v>
      </c>
      <c r="AS285" s="58">
        <v>40.842664413550096</v>
      </c>
      <c r="AT285" s="58">
        <v>40.445249286266296</v>
      </c>
      <c r="AU285" s="58">
        <v>40.219948765669201</v>
      </c>
      <c r="AV285" s="58">
        <v>39.404699213508799</v>
      </c>
      <c r="AW285" s="58">
        <v>37.705772736852197</v>
      </c>
      <c r="AX285" s="58">
        <v>36.077176957857297</v>
      </c>
      <c r="AY285" s="58">
        <v>34.374633243662601</v>
      </c>
      <c r="AZ285" s="58">
        <v>32.8403114812781</v>
      </c>
      <c r="BA285" s="58">
        <v>31.8109844042967</v>
      </c>
      <c r="BB285" s="58">
        <v>30.728917413969999</v>
      </c>
      <c r="BC285" s="58">
        <v>29.625145089986301</v>
      </c>
      <c r="BD285" s="58">
        <v>28.3792421953206</v>
      </c>
      <c r="BE285" s="58">
        <v>27.5003742573134</v>
      </c>
      <c r="BF285" s="58">
        <v>25.918579007778099</v>
      </c>
      <c r="BG285" s="58">
        <v>24.258388896444199</v>
      </c>
      <c r="BH285" s="58">
        <v>23.566321976686801</v>
      </c>
      <c r="BI285" s="58">
        <v>22.9094756293511</v>
      </c>
      <c r="BJ285" s="58">
        <v>22.341733987622501</v>
      </c>
      <c r="BK285" s="58">
        <v>21.6749636676028</v>
      </c>
      <c r="BL285" s="58">
        <v>21.0613196691817</v>
      </c>
    </row>
    <row r="286" spans="1:65" x14ac:dyDescent="0.25">
      <c r="A286" s="58" t="s">
        <v>3386</v>
      </c>
      <c r="B286" s="58" t="s">
        <v>3387</v>
      </c>
      <c r="C286" s="58" t="s">
        <v>2242</v>
      </c>
      <c r="D286" s="58" t="s">
        <v>2243</v>
      </c>
    </row>
    <row r="287" spans="1:65" x14ac:dyDescent="0.25">
      <c r="A287" s="58" t="s">
        <v>3386</v>
      </c>
      <c r="B287" s="58" t="s">
        <v>3387</v>
      </c>
      <c r="C287" s="58" t="s">
        <v>2892</v>
      </c>
      <c r="D287" s="58" t="s">
        <v>2893</v>
      </c>
      <c r="AJ287" s="58">
        <v>57.471045695305101</v>
      </c>
      <c r="AK287" s="58">
        <v>56.735968426332398</v>
      </c>
      <c r="AL287" s="58">
        <v>56.062113145078101</v>
      </c>
      <c r="AM287" s="58">
        <v>55.433070114106002</v>
      </c>
      <c r="AN287" s="58">
        <v>54.842248865826498</v>
      </c>
      <c r="AO287" s="58">
        <v>54.235595134824301</v>
      </c>
      <c r="AP287" s="58">
        <v>53.979535006904101</v>
      </c>
      <c r="AQ287" s="58">
        <v>53.684381775732298</v>
      </c>
      <c r="AR287" s="58">
        <v>53.657572673348596</v>
      </c>
      <c r="AS287" s="58">
        <v>52.973518187180701</v>
      </c>
      <c r="AT287" s="58">
        <v>52.384642294095698</v>
      </c>
      <c r="AU287" s="58">
        <v>51.7403033463779</v>
      </c>
      <c r="AV287" s="58">
        <v>51.014210716725202</v>
      </c>
      <c r="AW287" s="58">
        <v>50.0579141107848</v>
      </c>
      <c r="AX287" s="58">
        <v>49.084040912400198</v>
      </c>
      <c r="AY287" s="58">
        <v>47.944103321283499</v>
      </c>
      <c r="AZ287" s="58">
        <v>46.621392889372999</v>
      </c>
      <c r="BA287" s="58">
        <v>45.6311233108256</v>
      </c>
      <c r="BB287" s="58">
        <v>44.992916652838403</v>
      </c>
      <c r="BC287" s="58">
        <v>43.951125805999098</v>
      </c>
      <c r="BD287" s="58">
        <v>43.309027317616199</v>
      </c>
      <c r="BE287" s="58">
        <v>42.641842966573897</v>
      </c>
      <c r="BF287" s="58">
        <v>42.047747267091999</v>
      </c>
      <c r="BG287" s="58">
        <v>41.432274663774599</v>
      </c>
      <c r="BH287" s="58">
        <v>41.180626488386899</v>
      </c>
      <c r="BI287" s="58">
        <v>40.976385772167497</v>
      </c>
      <c r="BJ287" s="58">
        <v>40.732735274393598</v>
      </c>
      <c r="BK287" s="58">
        <v>40.2177167093595</v>
      </c>
      <c r="BL287" s="58">
        <v>39.596208867256301</v>
      </c>
    </row>
    <row r="288" spans="1:65" x14ac:dyDescent="0.25">
      <c r="A288" s="58" t="s">
        <v>3386</v>
      </c>
      <c r="B288" s="58" t="s">
        <v>3387</v>
      </c>
      <c r="C288" s="58" t="s">
        <v>3078</v>
      </c>
      <c r="D288" s="58" t="s">
        <v>3079</v>
      </c>
      <c r="AV288" s="58">
        <v>55.21875</v>
      </c>
      <c r="AW288" s="58">
        <v>49.985714285714302</v>
      </c>
      <c r="AX288" s="58">
        <v>63.453488372092998</v>
      </c>
      <c r="AY288" s="58">
        <v>58.238636363636402</v>
      </c>
      <c r="AZ288" s="58">
        <v>53.875</v>
      </c>
      <c r="BA288" s="58">
        <v>49.352272727272698</v>
      </c>
      <c r="BB288" s="58">
        <v>45.644444444444403</v>
      </c>
      <c r="BC288" s="58">
        <v>45.266666666666701</v>
      </c>
      <c r="BD288" s="58">
        <v>43.3333333333333</v>
      </c>
      <c r="BE288" s="58">
        <v>42.760869565217398</v>
      </c>
      <c r="BF288" s="58">
        <v>30.75</v>
      </c>
      <c r="BG288" s="58">
        <v>28.045999999999999</v>
      </c>
      <c r="BH288" s="58">
        <v>27.66</v>
      </c>
      <c r="BI288" s="58">
        <v>26.867999999999999</v>
      </c>
      <c r="BJ288" s="58">
        <v>23.178000000000001</v>
      </c>
      <c r="BK288" s="58">
        <v>20.271999999999998</v>
      </c>
      <c r="BL288" s="58">
        <v>19.762</v>
      </c>
    </row>
    <row r="289" spans="1:65" x14ac:dyDescent="0.25">
      <c r="A289" s="58" t="s">
        <v>3386</v>
      </c>
      <c r="B289" s="58" t="s">
        <v>3387</v>
      </c>
      <c r="C289" s="58" t="s">
        <v>3110</v>
      </c>
      <c r="D289" s="58" t="s">
        <v>3111</v>
      </c>
      <c r="E289" s="58">
        <v>8771176</v>
      </c>
      <c r="F289" s="58">
        <v>10797383</v>
      </c>
      <c r="G289" s="58">
        <v>12778266</v>
      </c>
      <c r="H289" s="58">
        <v>13086805</v>
      </c>
      <c r="I289" s="58">
        <v>15831212</v>
      </c>
      <c r="J289" s="58">
        <v>14618988</v>
      </c>
      <c r="K289" s="58">
        <v>16299323</v>
      </c>
      <c r="L289" s="58">
        <v>18434485</v>
      </c>
      <c r="M289" s="58">
        <v>19706365</v>
      </c>
      <c r="N289" s="58">
        <v>18477560</v>
      </c>
      <c r="O289" s="58">
        <v>21478542</v>
      </c>
      <c r="P289" s="58">
        <v>20218323</v>
      </c>
      <c r="Q289" s="58">
        <v>15125502</v>
      </c>
      <c r="R289" s="58">
        <v>13238155</v>
      </c>
      <c r="S289" s="58">
        <v>15381344</v>
      </c>
      <c r="T289" s="58">
        <v>14967368</v>
      </c>
      <c r="U289" s="58">
        <v>16052059</v>
      </c>
      <c r="V289" s="58">
        <v>15724146</v>
      </c>
      <c r="W289" s="58">
        <v>17394633</v>
      </c>
      <c r="X289" s="58">
        <v>17281921</v>
      </c>
      <c r="Y289" s="58">
        <v>16655490</v>
      </c>
      <c r="Z289" s="58">
        <v>17100254</v>
      </c>
      <c r="AA289" s="58">
        <v>18565949</v>
      </c>
      <c r="AB289" s="58">
        <v>16900900.800000001</v>
      </c>
      <c r="AC289" s="58">
        <v>19885146.469999999</v>
      </c>
      <c r="AD289" s="58">
        <v>22420693.539999999</v>
      </c>
      <c r="AE289" s="58">
        <v>25392816.41</v>
      </c>
      <c r="AF289" s="58">
        <v>26476151.149999999</v>
      </c>
      <c r="AG289" s="58">
        <v>38622648.899999999</v>
      </c>
      <c r="AH289" s="58">
        <v>39355418.990000002</v>
      </c>
      <c r="AI289" s="58">
        <v>38998545.380000003</v>
      </c>
      <c r="AJ289" s="58">
        <v>40374211.659999996</v>
      </c>
      <c r="AK289" s="58">
        <v>44077216.409999996</v>
      </c>
      <c r="AL289" s="58">
        <v>49314198.189999998</v>
      </c>
      <c r="AM289" s="58">
        <v>56424603.159999996</v>
      </c>
      <c r="AN289" s="58">
        <v>59467633.969999999</v>
      </c>
      <c r="AO289" s="58">
        <v>64310294.409999996</v>
      </c>
      <c r="AP289" s="58">
        <v>63175701.659999996</v>
      </c>
      <c r="AQ289" s="58">
        <v>61826198.439999998</v>
      </c>
      <c r="AR289" s="58">
        <v>68412982.549999997</v>
      </c>
      <c r="AS289" s="58">
        <v>72191485.400000006</v>
      </c>
      <c r="AT289" s="58">
        <v>70132360.700000003</v>
      </c>
      <c r="AU289" s="58">
        <v>72721117.680000007</v>
      </c>
      <c r="AV289" s="58">
        <v>72079810.450000003</v>
      </c>
      <c r="AW289" s="58">
        <v>78091234.290000007</v>
      </c>
      <c r="AX289" s="58">
        <v>79938545.909999996</v>
      </c>
      <c r="AY289" s="58">
        <v>80551655.680000007</v>
      </c>
      <c r="AZ289" s="58">
        <v>82111449.75</v>
      </c>
      <c r="BA289" s="58">
        <v>83555484.010000005</v>
      </c>
      <c r="BB289" s="58">
        <v>85248366.680000007</v>
      </c>
      <c r="BC289" s="58">
        <v>84882476.819999993</v>
      </c>
      <c r="BD289" s="58">
        <v>90480218.540000007</v>
      </c>
      <c r="BE289" s="58">
        <v>90541141.420000002</v>
      </c>
      <c r="BF289" s="58">
        <v>94511724.780000001</v>
      </c>
      <c r="BG289" s="58">
        <v>95132550.409999996</v>
      </c>
      <c r="BH289" s="58">
        <v>98501719.760000005</v>
      </c>
      <c r="BI289" s="58">
        <v>100019385.16</v>
      </c>
      <c r="BJ289" s="58">
        <v>102204033.44</v>
      </c>
      <c r="BK289" s="58">
        <v>106937134.98</v>
      </c>
      <c r="BL289" s="58">
        <v>106434837.73999999</v>
      </c>
      <c r="BM289" s="58">
        <v>108591548.65000001</v>
      </c>
    </row>
    <row r="290" spans="1:65" x14ac:dyDescent="0.25">
      <c r="A290" s="58" t="s">
        <v>3388</v>
      </c>
      <c r="B290" s="58" t="s">
        <v>3389</v>
      </c>
      <c r="C290" s="58" t="s">
        <v>536</v>
      </c>
      <c r="D290" s="58" t="s">
        <v>537</v>
      </c>
      <c r="F290" s="58">
        <v>44790648.164999999</v>
      </c>
      <c r="G290" s="58">
        <v>44874940.034999996</v>
      </c>
      <c r="H290" s="58">
        <v>44983721.802000001</v>
      </c>
      <c r="I290" s="58">
        <v>45079364.215999998</v>
      </c>
      <c r="J290" s="58">
        <v>45203082.829999998</v>
      </c>
      <c r="K290" s="58">
        <v>45286075.777000003</v>
      </c>
      <c r="L290" s="58">
        <v>45385534.358999997</v>
      </c>
      <c r="M290" s="58">
        <v>45720277.331</v>
      </c>
      <c r="N290" s="58">
        <v>45819108.108999997</v>
      </c>
      <c r="O290" s="58">
        <v>45690262.005000003</v>
      </c>
      <c r="P290" s="58">
        <v>45831913.287</v>
      </c>
      <c r="Q290" s="58">
        <v>45932588.520000003</v>
      </c>
      <c r="R290" s="58">
        <v>46081569.347000003</v>
      </c>
      <c r="S290" s="58">
        <v>46170540.375</v>
      </c>
      <c r="T290" s="58">
        <v>46260346.302000001</v>
      </c>
      <c r="U290" s="58">
        <v>46263506.561999999</v>
      </c>
      <c r="V290" s="58">
        <v>46269025.423</v>
      </c>
      <c r="W290" s="58">
        <v>46431421.583999999</v>
      </c>
      <c r="X290" s="58">
        <v>46505355.910999998</v>
      </c>
      <c r="Y290" s="58">
        <v>46653365.118000001</v>
      </c>
      <c r="Z290" s="58">
        <v>46672740.164999999</v>
      </c>
      <c r="AA290" s="58">
        <v>46814405.792999998</v>
      </c>
      <c r="AB290" s="58">
        <v>46891834.520000003</v>
      </c>
      <c r="AC290" s="58">
        <v>47190482.747000001</v>
      </c>
      <c r="AD290" s="58">
        <v>47494995.744999997</v>
      </c>
      <c r="AE290" s="58">
        <v>47528704.321999997</v>
      </c>
      <c r="AF290" s="58">
        <v>47709719.229000002</v>
      </c>
      <c r="AG290" s="58">
        <v>47883985.855999999</v>
      </c>
      <c r="AH290" s="58">
        <v>48002429.483999997</v>
      </c>
      <c r="AI290" s="58">
        <v>48117330.111000001</v>
      </c>
      <c r="AJ290" s="58">
        <v>48157883.101999998</v>
      </c>
      <c r="AK290" s="58">
        <v>48206562.204999998</v>
      </c>
      <c r="AL290" s="58">
        <v>48043997.603</v>
      </c>
      <c r="AM290" s="58">
        <v>48251017.700000003</v>
      </c>
      <c r="AN290" s="58">
        <v>48218489.439999998</v>
      </c>
      <c r="AO290" s="58">
        <v>48299966.030000001</v>
      </c>
      <c r="AP290" s="58">
        <v>48501538.25</v>
      </c>
      <c r="AQ290" s="58">
        <v>48631167.390000001</v>
      </c>
      <c r="AR290" s="58">
        <v>48662619.359999999</v>
      </c>
      <c r="AS290" s="58">
        <v>48709741.729999997</v>
      </c>
      <c r="AT290" s="58">
        <v>48731763.741999999</v>
      </c>
      <c r="AU290" s="58">
        <v>48615402.998999998</v>
      </c>
      <c r="AV290" s="58">
        <v>48458808.542999998</v>
      </c>
      <c r="AW290" s="58">
        <v>48066913.707999997</v>
      </c>
      <c r="AX290" s="58">
        <v>48133757.711999997</v>
      </c>
      <c r="AY290" s="58">
        <v>48124627.616999999</v>
      </c>
      <c r="AZ290" s="58">
        <v>48045719.920999996</v>
      </c>
      <c r="BA290" s="58">
        <v>47918042.425999999</v>
      </c>
      <c r="BB290" s="58">
        <v>47878243.001999997</v>
      </c>
      <c r="BC290" s="58">
        <v>47886146.950000003</v>
      </c>
      <c r="BD290" s="58">
        <v>48079266.130000003</v>
      </c>
      <c r="BE290" s="58">
        <v>47609169.806000002</v>
      </c>
      <c r="BF290" s="58">
        <v>47516127.953000002</v>
      </c>
      <c r="BG290" s="58">
        <v>47506401.292000003</v>
      </c>
      <c r="BH290" s="58">
        <v>47260304.816</v>
      </c>
      <c r="BI290" s="58">
        <v>47232387.379000001</v>
      </c>
      <c r="BJ290" s="58">
        <v>47594035.118000001</v>
      </c>
      <c r="BK290" s="58">
        <v>47441011.016000003</v>
      </c>
      <c r="BL290" s="58">
        <v>47457328.402999997</v>
      </c>
      <c r="BM290" s="58">
        <v>47388929.171999998</v>
      </c>
    </row>
    <row r="291" spans="1:65" x14ac:dyDescent="0.25">
      <c r="A291" s="58" t="s">
        <v>3388</v>
      </c>
      <c r="B291" s="58" t="s">
        <v>3389</v>
      </c>
      <c r="C291" s="58" t="s">
        <v>1134</v>
      </c>
      <c r="D291" s="58" t="s">
        <v>1135</v>
      </c>
      <c r="AJ291" s="58">
        <v>43.675448627145002</v>
      </c>
      <c r="AK291" s="58">
        <v>43.419469054948301</v>
      </c>
      <c r="AL291" s="58">
        <v>42.701033882562498</v>
      </c>
      <c r="AM291" s="58">
        <v>41.958411117214801</v>
      </c>
      <c r="AN291" s="58">
        <v>41.057786783883898</v>
      </c>
      <c r="AO291" s="58">
        <v>40.393654491651603</v>
      </c>
      <c r="AP291" s="58">
        <v>40.014753079009701</v>
      </c>
      <c r="AQ291" s="58">
        <v>39.984679856334303</v>
      </c>
      <c r="AR291" s="58">
        <v>40.010276578923097</v>
      </c>
      <c r="AS291" s="58">
        <v>39.859190154254499</v>
      </c>
      <c r="AT291" s="58">
        <v>39.529124386106602</v>
      </c>
      <c r="AU291" s="58">
        <v>39.326314160080898</v>
      </c>
      <c r="AV291" s="58">
        <v>38.8592511815012</v>
      </c>
      <c r="AW291" s="58">
        <v>37.816011382591597</v>
      </c>
      <c r="AX291" s="58">
        <v>36.9276401512776</v>
      </c>
      <c r="AY291" s="58">
        <v>35.782287276751298</v>
      </c>
      <c r="AZ291" s="58">
        <v>34.829002742281901</v>
      </c>
      <c r="BA291" s="58">
        <v>34.235690899250599</v>
      </c>
      <c r="BB291" s="58">
        <v>33.673737585712502</v>
      </c>
      <c r="BC291" s="58">
        <v>32.9997781398909</v>
      </c>
      <c r="BD291" s="58">
        <v>32.026124155043597</v>
      </c>
      <c r="BE291" s="58">
        <v>31.137015138484401</v>
      </c>
      <c r="BF291" s="58">
        <v>30.320476147757699</v>
      </c>
      <c r="BG291" s="58">
        <v>29.402555037158201</v>
      </c>
      <c r="BH291" s="58">
        <v>28.809446448583302</v>
      </c>
      <c r="BI291" s="58">
        <v>28.2830690559205</v>
      </c>
      <c r="BJ291" s="58">
        <v>27.749280345874102</v>
      </c>
      <c r="BK291" s="58">
        <v>27.154114759629199</v>
      </c>
      <c r="BL291" s="58">
        <v>26.689985424046998</v>
      </c>
    </row>
    <row r="292" spans="1:65" x14ac:dyDescent="0.25">
      <c r="A292" s="58" t="s">
        <v>3388</v>
      </c>
      <c r="B292" s="58" t="s">
        <v>3389</v>
      </c>
      <c r="C292" s="58" t="s">
        <v>2242</v>
      </c>
      <c r="D292" s="58" t="s">
        <v>2243</v>
      </c>
    </row>
    <row r="293" spans="1:65" x14ac:dyDescent="0.25">
      <c r="A293" s="58" t="s">
        <v>3388</v>
      </c>
      <c r="B293" s="58" t="s">
        <v>3389</v>
      </c>
      <c r="C293" s="58" t="s">
        <v>2892</v>
      </c>
      <c r="D293" s="58" t="s">
        <v>2893</v>
      </c>
      <c r="AJ293" s="58">
        <v>55.924930057991403</v>
      </c>
      <c r="AK293" s="58">
        <v>55.773925933864703</v>
      </c>
      <c r="AL293" s="58">
        <v>55.644446897904302</v>
      </c>
      <c r="AM293" s="58">
        <v>55.442472630786099</v>
      </c>
      <c r="AN293" s="58">
        <v>55.218767020989603</v>
      </c>
      <c r="AO293" s="58">
        <v>54.952813596627003</v>
      </c>
      <c r="AP293" s="58">
        <v>54.821734777491201</v>
      </c>
      <c r="AQ293" s="58">
        <v>54.901565134002801</v>
      </c>
      <c r="AR293" s="58">
        <v>54.9579562441671</v>
      </c>
      <c r="AS293" s="58">
        <v>54.704257331155198</v>
      </c>
      <c r="AT293" s="58">
        <v>54.433312173940898</v>
      </c>
      <c r="AU293" s="58">
        <v>54.246615767556598</v>
      </c>
      <c r="AV293" s="58">
        <v>54.069362194650097</v>
      </c>
      <c r="AW293" s="58">
        <v>53.584573592140302</v>
      </c>
      <c r="AX293" s="58">
        <v>53.034799889408902</v>
      </c>
      <c r="AY293" s="58">
        <v>52.306427545243899</v>
      </c>
      <c r="AZ293" s="58">
        <v>51.598944268429896</v>
      </c>
      <c r="BA293" s="58">
        <v>51.101046043554298</v>
      </c>
      <c r="BB293" s="58">
        <v>50.979302240931901</v>
      </c>
      <c r="BC293" s="58">
        <v>50.432170683157302</v>
      </c>
      <c r="BD293" s="58">
        <v>49.750884680722699</v>
      </c>
      <c r="BE293" s="58">
        <v>49.031462425382998</v>
      </c>
      <c r="BF293" s="58">
        <v>48.604037139794499</v>
      </c>
      <c r="BG293" s="58">
        <v>48.173761999501899</v>
      </c>
      <c r="BH293" s="58">
        <v>47.759491447487697</v>
      </c>
      <c r="BI293" s="58">
        <v>47.427454296359898</v>
      </c>
      <c r="BJ293" s="58">
        <v>47.114971618348498</v>
      </c>
      <c r="BK293" s="58">
        <v>46.718273927545397</v>
      </c>
      <c r="BL293" s="58">
        <v>46.356978373637098</v>
      </c>
    </row>
    <row r="294" spans="1:65" x14ac:dyDescent="0.25">
      <c r="A294" s="58" t="s">
        <v>3388</v>
      </c>
      <c r="B294" s="58" t="s">
        <v>3389</v>
      </c>
      <c r="C294" s="58" t="s">
        <v>3078</v>
      </c>
      <c r="D294" s="58" t="s">
        <v>3079</v>
      </c>
      <c r="AV294" s="58">
        <v>51.509701492537303</v>
      </c>
      <c r="AW294" s="58">
        <v>48.460416666666703</v>
      </c>
      <c r="AX294" s="58">
        <v>50.720245398773002</v>
      </c>
      <c r="AY294" s="58">
        <v>47.843113772455098</v>
      </c>
      <c r="AZ294" s="58">
        <v>43.311176470588201</v>
      </c>
      <c r="BA294" s="58">
        <v>39.946783625731001</v>
      </c>
      <c r="BB294" s="58">
        <v>37.728488372092997</v>
      </c>
      <c r="BC294" s="58">
        <v>35.937790697674401</v>
      </c>
      <c r="BD294" s="58">
        <v>31.874712643678201</v>
      </c>
      <c r="BE294" s="58">
        <v>31.357865168539298</v>
      </c>
      <c r="BF294" s="58">
        <v>26.7793650793651</v>
      </c>
      <c r="BG294" s="58">
        <v>24.298941798941801</v>
      </c>
      <c r="BH294" s="58">
        <v>23.404210526315801</v>
      </c>
      <c r="BI294" s="58">
        <v>23.005789473684199</v>
      </c>
      <c r="BJ294" s="58">
        <v>21.495263157894701</v>
      </c>
      <c r="BK294" s="58">
        <v>20.5</v>
      </c>
      <c r="BL294" s="58">
        <v>19.5973821989529</v>
      </c>
    </row>
    <row r="295" spans="1:65" x14ac:dyDescent="0.25">
      <c r="A295" s="58" t="s">
        <v>3388</v>
      </c>
      <c r="B295" s="58" t="s">
        <v>3389</v>
      </c>
      <c r="C295" s="58" t="s">
        <v>3110</v>
      </c>
      <c r="D295" s="58" t="s">
        <v>3111</v>
      </c>
    </row>
    <row r="296" spans="1:65" x14ac:dyDescent="0.25">
      <c r="A296" s="58" t="s">
        <v>358</v>
      </c>
      <c r="B296" s="58" t="s">
        <v>359</v>
      </c>
      <c r="C296" s="58" t="s">
        <v>536</v>
      </c>
      <c r="D296" s="58" t="s">
        <v>537</v>
      </c>
      <c r="F296" s="58">
        <v>377000</v>
      </c>
      <c r="G296" s="58">
        <v>377600</v>
      </c>
      <c r="H296" s="58">
        <v>378100</v>
      </c>
      <c r="I296" s="58">
        <v>378730</v>
      </c>
      <c r="J296" s="58">
        <v>378750</v>
      </c>
      <c r="K296" s="58">
        <v>379130</v>
      </c>
      <c r="L296" s="58">
        <v>379790</v>
      </c>
      <c r="M296" s="58">
        <v>379800</v>
      </c>
      <c r="N296" s="58">
        <v>379960</v>
      </c>
      <c r="O296" s="58">
        <v>380060</v>
      </c>
      <c r="P296" s="58">
        <v>380360</v>
      </c>
      <c r="Q296" s="58">
        <v>380460</v>
      </c>
      <c r="R296" s="58">
        <v>380480</v>
      </c>
      <c r="S296" s="58">
        <v>380480</v>
      </c>
      <c r="T296" s="58">
        <v>380480</v>
      </c>
      <c r="U296" s="58">
        <v>380480</v>
      </c>
      <c r="V296" s="58">
        <v>380500</v>
      </c>
      <c r="W296" s="58">
        <v>380500</v>
      </c>
      <c r="X296" s="58">
        <v>380490</v>
      </c>
      <c r="Y296" s="58">
        <v>380490</v>
      </c>
      <c r="Z296" s="58">
        <v>380530</v>
      </c>
      <c r="AA296" s="58">
        <v>380540</v>
      </c>
      <c r="AB296" s="58">
        <v>380540</v>
      </c>
      <c r="AC296" s="58">
        <v>380540</v>
      </c>
      <c r="AD296" s="58">
        <v>380540</v>
      </c>
      <c r="AE296" s="58">
        <v>380540</v>
      </c>
      <c r="AF296" s="58">
        <v>380450</v>
      </c>
      <c r="AG296" s="58">
        <v>380400</v>
      </c>
      <c r="AH296" s="58">
        <v>380400</v>
      </c>
      <c r="AI296" s="58">
        <v>380400</v>
      </c>
      <c r="AJ296" s="58">
        <v>380300</v>
      </c>
      <c r="AK296" s="58">
        <v>380300</v>
      </c>
      <c r="AL296" s="58">
        <v>379340</v>
      </c>
      <c r="AM296" s="58">
        <v>378130</v>
      </c>
      <c r="AN296" s="58">
        <v>377530</v>
      </c>
      <c r="AO296" s="58">
        <v>377520</v>
      </c>
      <c r="AP296" s="58">
        <v>377900</v>
      </c>
      <c r="AQ296" s="58">
        <v>378670</v>
      </c>
      <c r="AR296" s="58">
        <v>377530</v>
      </c>
      <c r="AS296" s="58">
        <v>377530</v>
      </c>
      <c r="AT296" s="58">
        <v>377530</v>
      </c>
      <c r="AU296" s="58">
        <v>377530</v>
      </c>
      <c r="AV296" s="58">
        <v>379100</v>
      </c>
      <c r="AW296" s="58">
        <v>379110</v>
      </c>
      <c r="AX296" s="58">
        <v>379100</v>
      </c>
      <c r="AY296" s="58">
        <v>379100</v>
      </c>
      <c r="AZ296" s="58">
        <v>379100</v>
      </c>
      <c r="BA296" s="58">
        <v>379100</v>
      </c>
      <c r="BB296" s="58">
        <v>379100</v>
      </c>
      <c r="BC296" s="58">
        <v>379110</v>
      </c>
      <c r="BD296" s="58">
        <v>379100</v>
      </c>
      <c r="BE296" s="58">
        <v>379100</v>
      </c>
      <c r="BF296" s="58">
        <v>379100</v>
      </c>
      <c r="BG296" s="58">
        <v>379100</v>
      </c>
      <c r="BH296" s="58">
        <v>379100</v>
      </c>
      <c r="BI296" s="58">
        <v>379100</v>
      </c>
      <c r="BJ296" s="58">
        <v>379100</v>
      </c>
      <c r="BK296" s="58">
        <v>380100</v>
      </c>
      <c r="BL296" s="58">
        <v>380100</v>
      </c>
      <c r="BM296" s="58">
        <v>383560</v>
      </c>
    </row>
    <row r="297" spans="1:65" x14ac:dyDescent="0.25">
      <c r="A297" s="58" t="s">
        <v>358</v>
      </c>
      <c r="B297" s="58" t="s">
        <v>359</v>
      </c>
      <c r="C297" s="58" t="s">
        <v>1134</v>
      </c>
      <c r="D297" s="58" t="s">
        <v>1135</v>
      </c>
      <c r="AJ297" s="58">
        <v>63.430000305175803</v>
      </c>
      <c r="AK297" s="58">
        <v>63.650001525878899</v>
      </c>
      <c r="AL297" s="58">
        <v>64.410003662109403</v>
      </c>
      <c r="AM297" s="58">
        <v>64.440002441406307</v>
      </c>
      <c r="AN297" s="58">
        <v>64.300003051757798</v>
      </c>
      <c r="AO297" s="58">
        <v>64.680000305175795</v>
      </c>
      <c r="AP297" s="58">
        <v>64.980003356933594</v>
      </c>
      <c r="AQ297" s="58">
        <v>65.199996948242202</v>
      </c>
      <c r="AR297" s="58">
        <v>65.459999084472699</v>
      </c>
      <c r="AS297" s="58">
        <v>65.839996337890597</v>
      </c>
      <c r="AT297" s="58">
        <v>66.290000915527301</v>
      </c>
      <c r="AU297" s="58">
        <v>64.419998168945298</v>
      </c>
      <c r="AV297" s="58">
        <v>63.700000762939503</v>
      </c>
      <c r="AW297" s="58">
        <v>63.2700004577637</v>
      </c>
      <c r="AX297" s="58">
        <v>62.150001525878899</v>
      </c>
      <c r="AY297" s="58">
        <v>61.279998779296903</v>
      </c>
      <c r="AZ297" s="58">
        <v>60.139999389648402</v>
      </c>
      <c r="BA297" s="58">
        <v>59.290000915527301</v>
      </c>
      <c r="BB297" s="58">
        <v>56.889999389648402</v>
      </c>
      <c r="BC297" s="58">
        <v>54.580001831054702</v>
      </c>
      <c r="BD297" s="58">
        <v>53.560001373291001</v>
      </c>
      <c r="BE297" s="58">
        <v>51.400001525878899</v>
      </c>
      <c r="BF297" s="58">
        <v>49.819999694824197</v>
      </c>
      <c r="BG297" s="58">
        <v>48.409999847412102</v>
      </c>
      <c r="BH297" s="58">
        <v>47.069999694824197</v>
      </c>
      <c r="BI297" s="58">
        <v>45.810001373291001</v>
      </c>
      <c r="BJ297" s="58">
        <v>43.990001678466797</v>
      </c>
      <c r="BK297" s="58">
        <v>43.130001068115199</v>
      </c>
      <c r="BL297" s="58">
        <v>42.5</v>
      </c>
    </row>
    <row r="298" spans="1:65" x14ac:dyDescent="0.25">
      <c r="A298" s="58" t="s">
        <v>358</v>
      </c>
      <c r="B298" s="58" t="s">
        <v>359</v>
      </c>
      <c r="C298" s="58" t="s">
        <v>2242</v>
      </c>
      <c r="D298" s="58" t="s">
        <v>2243</v>
      </c>
      <c r="BB298" s="58">
        <v>3653</v>
      </c>
      <c r="BC298" s="58">
        <v>4759</v>
      </c>
      <c r="BD298" s="58">
        <v>3745</v>
      </c>
      <c r="BE298" s="58">
        <v>3557</v>
      </c>
      <c r="BF298" s="58">
        <v>3191</v>
      </c>
      <c r="BG298" s="58">
        <v>2466</v>
      </c>
      <c r="BH298" s="58">
        <v>2255</v>
      </c>
      <c r="BI298" s="58">
        <v>2448</v>
      </c>
      <c r="BJ298" s="58">
        <v>3022</v>
      </c>
      <c r="BK298" s="58">
        <v>4274</v>
      </c>
    </row>
    <row r="299" spans="1:65" x14ac:dyDescent="0.25">
      <c r="A299" s="58" t="s">
        <v>358</v>
      </c>
      <c r="B299" s="58" t="s">
        <v>359</v>
      </c>
      <c r="C299" s="58" t="s">
        <v>2892</v>
      </c>
      <c r="D299" s="58" t="s">
        <v>2893</v>
      </c>
      <c r="AJ299" s="58">
        <v>90.900001525878906</v>
      </c>
      <c r="AK299" s="58">
        <v>91.050003051757798</v>
      </c>
      <c r="AL299" s="58">
        <v>91.559997558593807</v>
      </c>
      <c r="AM299" s="58">
        <v>92.120002746582003</v>
      </c>
      <c r="AN299" s="58">
        <v>91.900001525878906</v>
      </c>
      <c r="AO299" s="58">
        <v>92.160003662109403</v>
      </c>
      <c r="AP299" s="58">
        <v>92.389999389648395</v>
      </c>
      <c r="AQ299" s="58">
        <v>92.620002746582003</v>
      </c>
      <c r="AR299" s="58">
        <v>92.889999389648395</v>
      </c>
      <c r="AS299" s="58">
        <v>93.260002136230497</v>
      </c>
      <c r="AT299" s="58">
        <v>93.720001220703097</v>
      </c>
      <c r="AU299" s="58">
        <v>92.910003662109403</v>
      </c>
      <c r="AV299" s="58">
        <v>92.580001831054702</v>
      </c>
      <c r="AW299" s="58">
        <v>92.519996643066406</v>
      </c>
      <c r="AX299" s="58">
        <v>92.139999389648395</v>
      </c>
      <c r="AY299" s="58">
        <v>91.919998168945298</v>
      </c>
      <c r="AZ299" s="58">
        <v>91.349998474121094</v>
      </c>
      <c r="BA299" s="58">
        <v>91.080001831054702</v>
      </c>
      <c r="BB299" s="58">
        <v>89.849998474121094</v>
      </c>
      <c r="BC299" s="58">
        <v>88.569999694824205</v>
      </c>
      <c r="BD299" s="58">
        <v>87.889999389648395</v>
      </c>
      <c r="BE299" s="58">
        <v>86.639999389648395</v>
      </c>
      <c r="BF299" s="58">
        <v>85.660003662109403</v>
      </c>
      <c r="BG299" s="58">
        <v>84.879997253417997</v>
      </c>
      <c r="BH299" s="58">
        <v>84.209999084472699</v>
      </c>
      <c r="BI299" s="58">
        <v>83.5</v>
      </c>
      <c r="BJ299" s="58">
        <v>82.449996948242202</v>
      </c>
      <c r="BK299" s="58">
        <v>82.339996337890597</v>
      </c>
      <c r="BL299" s="58">
        <v>82.190002441406307</v>
      </c>
    </row>
    <row r="300" spans="1:65" x14ac:dyDescent="0.25">
      <c r="A300" s="58" t="s">
        <v>358</v>
      </c>
      <c r="B300" s="58" t="s">
        <v>359</v>
      </c>
      <c r="C300" s="58" t="s">
        <v>3078</v>
      </c>
      <c r="D300" s="58" t="s">
        <v>3079</v>
      </c>
      <c r="AW300" s="58">
        <v>9.5</v>
      </c>
      <c r="AX300" s="58">
        <v>9.5</v>
      </c>
      <c r="AY300" s="58">
        <v>9.5</v>
      </c>
      <c r="AZ300" s="58">
        <v>10.5</v>
      </c>
      <c r="BA300" s="58">
        <v>10.5</v>
      </c>
      <c r="BB300" s="58">
        <v>9.5</v>
      </c>
      <c r="BC300" s="58">
        <v>9.5</v>
      </c>
      <c r="BD300" s="58">
        <v>9.5</v>
      </c>
      <c r="BE300" s="58">
        <v>9.5</v>
      </c>
      <c r="BF300" s="58">
        <v>6.5</v>
      </c>
      <c r="BG300" s="58">
        <v>8.5</v>
      </c>
      <c r="BH300" s="58">
        <v>8.5</v>
      </c>
      <c r="BI300" s="58">
        <v>8.5</v>
      </c>
      <c r="BJ300" s="58">
        <v>8.5</v>
      </c>
      <c r="BK300" s="58">
        <v>8.5</v>
      </c>
      <c r="BL300" s="58">
        <v>8.5</v>
      </c>
    </row>
    <row r="301" spans="1:65" x14ac:dyDescent="0.25">
      <c r="A301" s="58" t="s">
        <v>358</v>
      </c>
      <c r="B301" s="58" t="s">
        <v>359</v>
      </c>
      <c r="C301" s="58" t="s">
        <v>3110</v>
      </c>
      <c r="D301" s="58" t="s">
        <v>3111</v>
      </c>
      <c r="E301" s="58">
        <v>200</v>
      </c>
      <c r="F301" s="58">
        <v>300</v>
      </c>
      <c r="G301" s="58">
        <v>300</v>
      </c>
      <c r="H301" s="58">
        <v>300</v>
      </c>
      <c r="I301" s="58">
        <v>300</v>
      </c>
      <c r="J301" s="58">
        <v>300</v>
      </c>
      <c r="K301" s="58">
        <v>300</v>
      </c>
      <c r="L301" s="58">
        <v>400</v>
      </c>
      <c r="M301" s="58">
        <v>400</v>
      </c>
      <c r="N301" s="58">
        <v>460</v>
      </c>
      <c r="O301" s="58">
        <v>460</v>
      </c>
      <c r="P301" s="58">
        <v>560</v>
      </c>
      <c r="Q301" s="58">
        <v>560</v>
      </c>
      <c r="R301" s="58">
        <v>560</v>
      </c>
      <c r="S301" s="58">
        <v>560</v>
      </c>
      <c r="T301" s="58">
        <v>660</v>
      </c>
      <c r="U301" s="58">
        <v>770</v>
      </c>
      <c r="V301" s="58">
        <v>770</v>
      </c>
      <c r="W301" s="58">
        <v>770</v>
      </c>
      <c r="X301" s="58">
        <v>770</v>
      </c>
      <c r="Y301" s="58">
        <v>870</v>
      </c>
      <c r="Z301" s="58">
        <v>870</v>
      </c>
      <c r="AA301" s="58">
        <v>870</v>
      </c>
      <c r="AB301" s="58">
        <v>970</v>
      </c>
      <c r="AC301" s="58">
        <v>970</v>
      </c>
      <c r="AD301" s="58">
        <v>970</v>
      </c>
      <c r="AE301" s="58">
        <v>970</v>
      </c>
      <c r="AF301" s="58">
        <v>1170</v>
      </c>
      <c r="AG301" s="58">
        <v>1170</v>
      </c>
      <c r="AH301" s="58">
        <v>1170</v>
      </c>
      <c r="AI301" s="58">
        <v>1400</v>
      </c>
      <c r="AJ301" s="58">
        <v>1400</v>
      </c>
      <c r="AK301" s="58">
        <v>1500</v>
      </c>
      <c r="AL301" s="58">
        <v>1500</v>
      </c>
      <c r="AM301" s="58">
        <v>1600</v>
      </c>
      <c r="AN301" s="58">
        <v>1600</v>
      </c>
      <c r="AO301" s="58">
        <v>1600</v>
      </c>
      <c r="AP301" s="58">
        <v>1550</v>
      </c>
      <c r="AQ301" s="58">
        <v>1500</v>
      </c>
      <c r="AR301" s="58">
        <v>1500</v>
      </c>
      <c r="AS301" s="58">
        <v>1300</v>
      </c>
      <c r="AT301" s="58">
        <v>1250</v>
      </c>
      <c r="AU301" s="58">
        <v>1350</v>
      </c>
      <c r="AV301" s="58">
        <v>1350</v>
      </c>
      <c r="AW301" s="58">
        <v>1450</v>
      </c>
      <c r="AX301" s="58">
        <v>1450</v>
      </c>
      <c r="AY301" s="58">
        <v>1450</v>
      </c>
      <c r="AZ301" s="58">
        <v>2050</v>
      </c>
      <c r="BA301" s="58">
        <v>2050</v>
      </c>
      <c r="BB301" s="58">
        <v>2650</v>
      </c>
      <c r="BC301" s="58">
        <v>3250</v>
      </c>
      <c r="BD301" s="58">
        <v>4000</v>
      </c>
      <c r="BE301" s="58">
        <v>4780</v>
      </c>
      <c r="BF301" s="58">
        <v>5560</v>
      </c>
      <c r="BG301" s="58">
        <v>6360</v>
      </c>
      <c r="BH301" s="58">
        <v>7200</v>
      </c>
      <c r="BI301" s="58">
        <v>8050</v>
      </c>
      <c r="BJ301" s="58">
        <v>9000</v>
      </c>
      <c r="BK301" s="58">
        <v>10000</v>
      </c>
      <c r="BL301" s="58">
        <v>10100</v>
      </c>
      <c r="BM301" s="58">
        <v>10050</v>
      </c>
    </row>
    <row r="302" spans="1:65" x14ac:dyDescent="0.25">
      <c r="A302" s="58" t="s">
        <v>236</v>
      </c>
      <c r="B302" s="58" t="s">
        <v>237</v>
      </c>
      <c r="C302" s="58" t="s">
        <v>536</v>
      </c>
      <c r="D302" s="58" t="s">
        <v>537</v>
      </c>
      <c r="F302" s="58">
        <v>12320</v>
      </c>
      <c r="G302" s="58">
        <v>12320</v>
      </c>
      <c r="H302" s="58">
        <v>12330</v>
      </c>
      <c r="I302" s="58">
        <v>12300</v>
      </c>
      <c r="J302" s="58">
        <v>12370</v>
      </c>
      <c r="K302" s="58">
        <v>12400</v>
      </c>
      <c r="L302" s="58">
        <v>12440</v>
      </c>
      <c r="M302" s="58">
        <v>12400</v>
      </c>
      <c r="N302" s="58">
        <v>12350</v>
      </c>
      <c r="O302" s="58">
        <v>12300</v>
      </c>
      <c r="P302" s="58">
        <v>12000</v>
      </c>
      <c r="Q302" s="58">
        <v>11740</v>
      </c>
      <c r="R302" s="58">
        <v>11460</v>
      </c>
      <c r="S302" s="58">
        <v>11220</v>
      </c>
      <c r="T302" s="58">
        <v>10800</v>
      </c>
      <c r="U302" s="58">
        <v>10750</v>
      </c>
      <c r="V302" s="58">
        <v>11090</v>
      </c>
      <c r="W302" s="58">
        <v>11140</v>
      </c>
      <c r="X302" s="58">
        <v>11170</v>
      </c>
      <c r="Y302" s="58">
        <v>11180</v>
      </c>
      <c r="Z302" s="58">
        <v>11160</v>
      </c>
      <c r="AA302" s="58">
        <v>11140</v>
      </c>
      <c r="AB302" s="58">
        <v>11100</v>
      </c>
      <c r="AC302" s="58">
        <v>11130</v>
      </c>
      <c r="AD302" s="58">
        <v>11120</v>
      </c>
      <c r="AE302" s="58">
        <v>11110</v>
      </c>
      <c r="AF302" s="58">
        <v>11110</v>
      </c>
      <c r="AG302" s="58">
        <v>11170</v>
      </c>
      <c r="AH302" s="58">
        <v>11100</v>
      </c>
      <c r="AI302" s="58">
        <v>11210</v>
      </c>
      <c r="AJ302" s="58">
        <v>11270</v>
      </c>
      <c r="AK302" s="58">
        <v>11270</v>
      </c>
      <c r="AL302" s="58">
        <v>11260</v>
      </c>
      <c r="AM302" s="58">
        <v>11260</v>
      </c>
      <c r="AN302" s="58">
        <v>11270</v>
      </c>
      <c r="AO302" s="58">
        <v>11310</v>
      </c>
      <c r="AP302" s="58">
        <v>11350</v>
      </c>
      <c r="AQ302" s="58">
        <v>11390</v>
      </c>
      <c r="AR302" s="58">
        <v>11450</v>
      </c>
      <c r="AS302" s="58">
        <v>11440</v>
      </c>
      <c r="AT302" s="58">
        <v>11390</v>
      </c>
      <c r="AU302" s="58">
        <v>11400</v>
      </c>
      <c r="AV302" s="58">
        <v>11210</v>
      </c>
      <c r="AW302" s="58">
        <v>11220</v>
      </c>
      <c r="AX302" s="58">
        <v>10770</v>
      </c>
      <c r="AY302" s="58">
        <v>11200</v>
      </c>
      <c r="AZ302" s="58">
        <v>11190</v>
      </c>
      <c r="BA302" s="58">
        <v>11810</v>
      </c>
      <c r="BB302" s="58">
        <v>12013</v>
      </c>
      <c r="BC302" s="58">
        <v>12013</v>
      </c>
      <c r="BD302" s="58">
        <v>12010</v>
      </c>
      <c r="BE302" s="58">
        <v>12013</v>
      </c>
      <c r="BF302" s="58">
        <v>11873</v>
      </c>
      <c r="BG302" s="58">
        <v>11742.9</v>
      </c>
      <c r="BH302" s="58">
        <v>11743</v>
      </c>
      <c r="BI302" s="58">
        <v>11817</v>
      </c>
      <c r="BJ302" s="58">
        <v>11742.81</v>
      </c>
      <c r="BK302" s="58">
        <v>11740.81</v>
      </c>
      <c r="BL302" s="58">
        <v>11740</v>
      </c>
      <c r="BM302" s="58">
        <v>11655.55</v>
      </c>
    </row>
    <row r="303" spans="1:65" x14ac:dyDescent="0.25">
      <c r="A303" s="58" t="s">
        <v>236</v>
      </c>
      <c r="B303" s="58" t="s">
        <v>237</v>
      </c>
      <c r="C303" s="58" t="s">
        <v>1134</v>
      </c>
      <c r="D303" s="58" t="s">
        <v>1135</v>
      </c>
      <c r="AJ303" s="58">
        <v>57.909999847412102</v>
      </c>
      <c r="AK303" s="58">
        <v>58.110000610351598</v>
      </c>
      <c r="AL303" s="58">
        <v>57.619998931884801</v>
      </c>
      <c r="AM303" s="58">
        <v>57.080001831054702</v>
      </c>
      <c r="AN303" s="58">
        <v>56.360000610351598</v>
      </c>
      <c r="AO303" s="58">
        <v>55.939998626708999</v>
      </c>
      <c r="AP303" s="58">
        <v>56.060001373291001</v>
      </c>
      <c r="AQ303" s="58">
        <v>55.25</v>
      </c>
      <c r="AR303" s="58">
        <v>54.029998779296903</v>
      </c>
      <c r="AS303" s="58">
        <v>52.819999694824197</v>
      </c>
      <c r="AT303" s="58">
        <v>51.310001373291001</v>
      </c>
      <c r="AU303" s="58">
        <v>50.159999847412102</v>
      </c>
      <c r="AV303" s="58">
        <v>49.2700004577637</v>
      </c>
      <c r="AW303" s="58">
        <v>48.340000152587898</v>
      </c>
      <c r="AX303" s="58">
        <v>47.380001068115199</v>
      </c>
      <c r="AY303" s="58">
        <v>46.299999237060497</v>
      </c>
      <c r="AZ303" s="58">
        <v>45.549999237060497</v>
      </c>
      <c r="BA303" s="58">
        <v>44.659999847412102</v>
      </c>
      <c r="BB303" s="58">
        <v>44.049999237060497</v>
      </c>
      <c r="BC303" s="58">
        <v>42.080001831054702</v>
      </c>
      <c r="BD303" s="58">
        <v>45.389999389648402</v>
      </c>
      <c r="BE303" s="58">
        <v>46</v>
      </c>
      <c r="BF303" s="58">
        <v>44.200000762939503</v>
      </c>
      <c r="BG303" s="58">
        <v>42.259998321533203</v>
      </c>
      <c r="BH303" s="58">
        <v>41.279998779296903</v>
      </c>
      <c r="BI303" s="58">
        <v>40.040000915527301</v>
      </c>
      <c r="BJ303" s="58">
        <v>38.080001831054702</v>
      </c>
      <c r="BK303" s="58">
        <v>37.290000915527301</v>
      </c>
      <c r="BL303" s="58">
        <v>36.419998168945298</v>
      </c>
    </row>
    <row r="304" spans="1:65" x14ac:dyDescent="0.25">
      <c r="A304" s="58" t="s">
        <v>236</v>
      </c>
      <c r="B304" s="58" t="s">
        <v>237</v>
      </c>
      <c r="C304" s="58" t="s">
        <v>2242</v>
      </c>
      <c r="D304" s="58" t="s">
        <v>2243</v>
      </c>
      <c r="AY304" s="58">
        <v>1671</v>
      </c>
      <c r="AZ304" s="58">
        <v>2094</v>
      </c>
      <c r="BA304" s="58">
        <v>2891</v>
      </c>
      <c r="BB304" s="58">
        <v>2217</v>
      </c>
      <c r="BC304" s="58">
        <v>2166</v>
      </c>
      <c r="BD304" s="58">
        <v>1891</v>
      </c>
      <c r="BE304" s="58">
        <v>1877</v>
      </c>
      <c r="BF304" s="58">
        <v>2105</v>
      </c>
      <c r="BG304" s="58">
        <v>2271</v>
      </c>
      <c r="BH304" s="58">
        <v>2610</v>
      </c>
      <c r="BI304" s="58">
        <v>2721</v>
      </c>
      <c r="BJ304" s="58">
        <v>3014</v>
      </c>
      <c r="BK304" s="58">
        <v>3259</v>
      </c>
      <c r="BL304" s="58">
        <v>3189</v>
      </c>
      <c r="BM304" s="58">
        <v>2945</v>
      </c>
    </row>
    <row r="305" spans="1:65" x14ac:dyDescent="0.25">
      <c r="A305" s="58" t="s">
        <v>236</v>
      </c>
      <c r="B305" s="58" t="s">
        <v>237</v>
      </c>
      <c r="C305" s="58" t="s">
        <v>2892</v>
      </c>
      <c r="D305" s="58" t="s">
        <v>2893</v>
      </c>
      <c r="AJ305" s="58">
        <v>64.110000610351605</v>
      </c>
      <c r="AK305" s="58">
        <v>65.620002746582003</v>
      </c>
      <c r="AL305" s="58">
        <v>65.559997558593807</v>
      </c>
      <c r="AM305" s="58">
        <v>65.480003356933594</v>
      </c>
      <c r="AN305" s="58">
        <v>64.949996948242202</v>
      </c>
      <c r="AO305" s="58">
        <v>64.610000610351605</v>
      </c>
      <c r="AP305" s="58">
        <v>66.510002136230497</v>
      </c>
      <c r="AQ305" s="58">
        <v>66.029998779296903</v>
      </c>
      <c r="AR305" s="58">
        <v>64.919998168945298</v>
      </c>
      <c r="AS305" s="58">
        <v>64.110000610351605</v>
      </c>
      <c r="AT305" s="58">
        <v>62.900001525878899</v>
      </c>
      <c r="AU305" s="58">
        <v>62.400001525878899</v>
      </c>
      <c r="AV305" s="58">
        <v>61.639999389648402</v>
      </c>
      <c r="AW305" s="58">
        <v>60.860000610351598</v>
      </c>
      <c r="AX305" s="58">
        <v>60.279998779296903</v>
      </c>
      <c r="AY305" s="58">
        <v>58.869998931884801</v>
      </c>
      <c r="AZ305" s="58">
        <v>58.099998474121101</v>
      </c>
      <c r="BA305" s="58">
        <v>60.169998168945298</v>
      </c>
      <c r="BB305" s="58">
        <v>57.919998168945298</v>
      </c>
      <c r="BC305" s="58">
        <v>56.700000762939503</v>
      </c>
      <c r="BD305" s="58">
        <v>61.080001831054702</v>
      </c>
      <c r="BE305" s="58">
        <v>63.060001373291001</v>
      </c>
      <c r="BF305" s="58">
        <v>59.5200004577637</v>
      </c>
      <c r="BG305" s="58">
        <v>57.930000305175803</v>
      </c>
      <c r="BH305" s="58">
        <v>58.810001373291001</v>
      </c>
      <c r="BI305" s="58">
        <v>58.599998474121101</v>
      </c>
      <c r="BJ305" s="58">
        <v>57.099998474121101</v>
      </c>
      <c r="BK305" s="58">
        <v>55.4799995422363</v>
      </c>
      <c r="BL305" s="58">
        <v>54.2700004577637</v>
      </c>
    </row>
    <row r="306" spans="1:65" x14ac:dyDescent="0.25">
      <c r="A306" s="58" t="s">
        <v>236</v>
      </c>
      <c r="B306" s="58" t="s">
        <v>237</v>
      </c>
      <c r="C306" s="58" t="s">
        <v>3078</v>
      </c>
      <c r="D306" s="58" t="s">
        <v>3079</v>
      </c>
      <c r="AV306" s="58">
        <v>41</v>
      </c>
      <c r="AW306" s="58">
        <v>40</v>
      </c>
      <c r="AX306" s="58">
        <v>41</v>
      </c>
      <c r="AY306" s="58">
        <v>39</v>
      </c>
      <c r="AZ306" s="58">
        <v>37</v>
      </c>
      <c r="BA306" s="58">
        <v>10</v>
      </c>
      <c r="BB306" s="58">
        <v>6</v>
      </c>
      <c r="BC306" s="58">
        <v>6</v>
      </c>
      <c r="BD306" s="58">
        <v>6</v>
      </c>
      <c r="BE306" s="58">
        <v>5</v>
      </c>
      <c r="BF306" s="58">
        <v>5</v>
      </c>
      <c r="BG306" s="58">
        <v>5</v>
      </c>
      <c r="BH306" s="58">
        <v>5</v>
      </c>
      <c r="BI306" s="58">
        <v>5</v>
      </c>
      <c r="BJ306" s="58">
        <v>5</v>
      </c>
      <c r="BK306" s="58">
        <v>4.5</v>
      </c>
      <c r="BL306" s="58">
        <v>4.5</v>
      </c>
    </row>
    <row r="307" spans="1:65" x14ac:dyDescent="0.25">
      <c r="A307" s="58" t="s">
        <v>236</v>
      </c>
      <c r="B307" s="58" t="s">
        <v>237</v>
      </c>
      <c r="C307" s="58" t="s">
        <v>3110</v>
      </c>
      <c r="D307" s="58" t="s">
        <v>3111</v>
      </c>
      <c r="E307" s="58">
        <v>2600</v>
      </c>
      <c r="F307" s="58">
        <v>3200</v>
      </c>
      <c r="G307" s="58">
        <v>2800</v>
      </c>
      <c r="H307" s="58">
        <v>3000</v>
      </c>
      <c r="I307" s="58">
        <v>3000</v>
      </c>
      <c r="J307" s="58">
        <v>4000</v>
      </c>
      <c r="K307" s="58">
        <v>4000</v>
      </c>
      <c r="L307" s="58">
        <v>5000</v>
      </c>
      <c r="M307" s="58">
        <v>6000</v>
      </c>
      <c r="N307" s="58">
        <v>7000</v>
      </c>
      <c r="O307" s="58">
        <v>8000</v>
      </c>
      <c r="P307" s="58">
        <v>8000</v>
      </c>
      <c r="Q307" s="58">
        <v>8000</v>
      </c>
      <c r="R307" s="58">
        <v>8000</v>
      </c>
      <c r="S307" s="58">
        <v>8500</v>
      </c>
      <c r="T307" s="58">
        <v>8500</v>
      </c>
      <c r="U307" s="58">
        <v>8500</v>
      </c>
      <c r="V307" s="58">
        <v>8500</v>
      </c>
      <c r="W307" s="58">
        <v>9000</v>
      </c>
      <c r="X307" s="58">
        <v>9000</v>
      </c>
      <c r="Y307" s="58">
        <v>9000</v>
      </c>
      <c r="Z307" s="58">
        <v>9376</v>
      </c>
      <c r="AA307" s="58">
        <v>9511</v>
      </c>
      <c r="AB307" s="58">
        <v>9815</v>
      </c>
      <c r="AC307" s="58">
        <v>8006</v>
      </c>
      <c r="AD307" s="58">
        <v>11399</v>
      </c>
      <c r="AE307" s="58">
        <v>11922.2</v>
      </c>
      <c r="AF307" s="58">
        <v>13134.4</v>
      </c>
      <c r="AG307" s="58">
        <v>14559.3</v>
      </c>
      <c r="AH307" s="58">
        <v>11961.4</v>
      </c>
      <c r="AI307" s="58">
        <v>15015.6</v>
      </c>
      <c r="AJ307" s="58">
        <v>3871</v>
      </c>
      <c r="AK307" s="58">
        <v>3093.2</v>
      </c>
      <c r="AL307" s="58">
        <v>2889</v>
      </c>
      <c r="AM307" s="58">
        <v>2495</v>
      </c>
      <c r="AN307" s="58">
        <v>1720.3</v>
      </c>
      <c r="AO307" s="58">
        <v>2449.1999999999998</v>
      </c>
      <c r="AP307" s="58">
        <v>1110.8</v>
      </c>
      <c r="AQ307" s="58">
        <v>2807.5</v>
      </c>
      <c r="AR307" s="58">
        <v>3057.9</v>
      </c>
      <c r="AS307" s="58">
        <v>3635</v>
      </c>
      <c r="AT307" s="58">
        <v>3597.2</v>
      </c>
      <c r="AU307" s="58">
        <v>4516.8</v>
      </c>
      <c r="AV307" s="58">
        <v>4274.6000000000004</v>
      </c>
      <c r="AW307" s="58">
        <v>6118.5</v>
      </c>
      <c r="AX307" s="58">
        <v>6473</v>
      </c>
      <c r="AY307" s="58">
        <v>7709.3</v>
      </c>
      <c r="AZ307" s="58">
        <v>7505.4</v>
      </c>
      <c r="BA307" s="58">
        <v>7365</v>
      </c>
      <c r="BB307" s="58">
        <v>8128</v>
      </c>
      <c r="BC307" s="58">
        <v>7852.2</v>
      </c>
      <c r="BD307" s="58">
        <v>7350.2</v>
      </c>
      <c r="BE307" s="58">
        <v>12255.2</v>
      </c>
      <c r="BF307" s="58">
        <v>12873.09</v>
      </c>
      <c r="BG307" s="58">
        <v>12905.05</v>
      </c>
      <c r="BH307" s="58">
        <v>11550.1</v>
      </c>
      <c r="BI307" s="58">
        <v>12812.09</v>
      </c>
      <c r="BJ307" s="58">
        <v>13193.2</v>
      </c>
      <c r="BK307" s="58">
        <v>15106.3</v>
      </c>
      <c r="BL307" s="58">
        <v>15211.5</v>
      </c>
      <c r="BM307" s="58">
        <v>16911.16</v>
      </c>
    </row>
    <row r="308" spans="1:65" x14ac:dyDescent="0.25">
      <c r="A308" s="58" t="s">
        <v>238</v>
      </c>
      <c r="B308" s="58" t="s">
        <v>239</v>
      </c>
      <c r="C308" s="58" t="s">
        <v>536</v>
      </c>
      <c r="D308" s="58" t="s">
        <v>537</v>
      </c>
      <c r="F308" s="58">
        <v>454710</v>
      </c>
      <c r="G308" s="58">
        <v>449000</v>
      </c>
      <c r="H308" s="58">
        <v>445100</v>
      </c>
      <c r="I308" s="58">
        <v>441640</v>
      </c>
      <c r="J308" s="58">
        <v>441670</v>
      </c>
      <c r="K308" s="58">
        <v>441670</v>
      </c>
      <c r="L308" s="58">
        <v>442510</v>
      </c>
      <c r="M308" s="58">
        <v>442030</v>
      </c>
      <c r="N308" s="58">
        <v>442030</v>
      </c>
      <c r="O308" s="58">
        <v>442160</v>
      </c>
      <c r="P308" s="58">
        <v>454330</v>
      </c>
      <c r="Q308" s="58">
        <v>453960</v>
      </c>
      <c r="R308" s="58">
        <v>443040</v>
      </c>
      <c r="S308" s="58">
        <v>443360</v>
      </c>
      <c r="T308" s="58">
        <v>437530</v>
      </c>
      <c r="U308" s="58">
        <v>440210</v>
      </c>
      <c r="V308" s="58">
        <v>438320</v>
      </c>
      <c r="W308" s="58">
        <v>438430</v>
      </c>
      <c r="X308" s="58">
        <v>438200</v>
      </c>
      <c r="Y308" s="58">
        <v>438300</v>
      </c>
      <c r="Z308" s="58">
        <v>391710</v>
      </c>
      <c r="AA308" s="58">
        <v>391070</v>
      </c>
      <c r="AB308" s="58">
        <v>392820</v>
      </c>
      <c r="AC308" s="58">
        <v>396100</v>
      </c>
      <c r="AD308" s="58">
        <v>390510</v>
      </c>
      <c r="AE308" s="58">
        <v>386880</v>
      </c>
      <c r="AF308" s="58">
        <v>387790</v>
      </c>
      <c r="AG308" s="58">
        <v>388170</v>
      </c>
      <c r="AH308" s="58">
        <v>387600</v>
      </c>
      <c r="AI308" s="58">
        <v>386760</v>
      </c>
      <c r="AJ308" s="58">
        <v>386220</v>
      </c>
      <c r="AK308" s="58">
        <v>388650</v>
      </c>
      <c r="AL308" s="58">
        <v>388620</v>
      </c>
      <c r="AM308" s="58">
        <v>396400</v>
      </c>
      <c r="AN308" s="58">
        <v>396490</v>
      </c>
      <c r="AO308" s="58">
        <v>396360</v>
      </c>
      <c r="AP308" s="58">
        <v>396900</v>
      </c>
      <c r="AQ308" s="58">
        <v>398260</v>
      </c>
      <c r="AR308" s="58">
        <v>397310</v>
      </c>
      <c r="AS308" s="58">
        <v>400210</v>
      </c>
      <c r="AT308" s="58">
        <v>401090</v>
      </c>
      <c r="AU308" s="58">
        <v>398550</v>
      </c>
      <c r="AV308" s="58">
        <v>399057</v>
      </c>
      <c r="AW308" s="58">
        <v>411450</v>
      </c>
      <c r="AX308" s="58">
        <v>412110</v>
      </c>
      <c r="AY308" s="58">
        <v>411810</v>
      </c>
      <c r="AZ308" s="58">
        <v>412520</v>
      </c>
      <c r="BA308" s="58">
        <v>413090</v>
      </c>
      <c r="BB308" s="58">
        <v>413800</v>
      </c>
      <c r="BC308" s="58">
        <v>413740</v>
      </c>
      <c r="BD308" s="58">
        <v>413880</v>
      </c>
      <c r="BE308" s="58">
        <v>413981.9</v>
      </c>
      <c r="BF308" s="58">
        <v>414316.35</v>
      </c>
      <c r="BG308" s="58">
        <v>414310</v>
      </c>
      <c r="BH308" s="58">
        <v>414564</v>
      </c>
      <c r="BI308" s="58">
        <v>413602</v>
      </c>
      <c r="BJ308" s="58">
        <v>413351.408</v>
      </c>
      <c r="BK308" s="58">
        <v>413588.47</v>
      </c>
      <c r="BL308" s="58">
        <v>413588.47</v>
      </c>
      <c r="BM308" s="58">
        <v>413588.47</v>
      </c>
    </row>
    <row r="309" spans="1:65" x14ac:dyDescent="0.25">
      <c r="A309" s="58" t="s">
        <v>238</v>
      </c>
      <c r="B309" s="58" t="s">
        <v>239</v>
      </c>
      <c r="C309" s="58" t="s">
        <v>1134</v>
      </c>
      <c r="D309" s="58" t="s">
        <v>1135</v>
      </c>
      <c r="AJ309" s="58">
        <v>24.879999160766602</v>
      </c>
      <c r="AK309" s="58">
        <v>24.7299995422363</v>
      </c>
      <c r="AL309" s="58">
        <v>24.559999465942401</v>
      </c>
      <c r="AM309" s="58">
        <v>24.360000610351602</v>
      </c>
      <c r="AN309" s="58">
        <v>24.129999160766602</v>
      </c>
      <c r="AO309" s="58">
        <v>23.870000839233398</v>
      </c>
      <c r="AP309" s="58">
        <v>23.540000915527301</v>
      </c>
      <c r="AQ309" s="58">
        <v>23.180000305175799</v>
      </c>
      <c r="AR309" s="58">
        <v>22.850000381469702</v>
      </c>
      <c r="AS309" s="58">
        <v>22.340000152587901</v>
      </c>
      <c r="AT309" s="58">
        <v>21.709999084472699</v>
      </c>
      <c r="AU309" s="58">
        <v>21.719999313354499</v>
      </c>
      <c r="AV309" s="58">
        <v>21.719999313354499</v>
      </c>
      <c r="AW309" s="58">
        <v>20.100000381469702</v>
      </c>
      <c r="AX309" s="58">
        <v>18.540000915527301</v>
      </c>
      <c r="AY309" s="58">
        <v>17.059999465942401</v>
      </c>
      <c r="AZ309" s="58">
        <v>15.6300001144409</v>
      </c>
      <c r="BA309" s="58">
        <v>14.329999923706101</v>
      </c>
      <c r="BB309" s="58">
        <v>13.0299997329712</v>
      </c>
      <c r="BC309" s="58">
        <v>11.8699998855591</v>
      </c>
      <c r="BD309" s="58">
        <v>10.7700004577637</v>
      </c>
      <c r="BE309" s="58">
        <v>10.689999580383301</v>
      </c>
      <c r="BF309" s="58">
        <v>10.5900001525879</v>
      </c>
      <c r="BG309" s="58">
        <v>10.4899997711182</v>
      </c>
      <c r="BH309" s="58">
        <v>10.3800001144409</v>
      </c>
      <c r="BI309" s="58">
        <v>10.2799997329712</v>
      </c>
      <c r="BJ309" s="58">
        <v>10.1599998474121</v>
      </c>
      <c r="BK309" s="58">
        <v>9.8800001144409197</v>
      </c>
      <c r="BL309" s="58">
        <v>9.6000003814697301</v>
      </c>
    </row>
    <row r="310" spans="1:65" x14ac:dyDescent="0.25">
      <c r="A310" s="58" t="s">
        <v>238</v>
      </c>
      <c r="B310" s="58" t="s">
        <v>239</v>
      </c>
      <c r="C310" s="58" t="s">
        <v>2242</v>
      </c>
      <c r="D310" s="58" t="s">
        <v>2243</v>
      </c>
      <c r="AY310" s="58">
        <v>4218</v>
      </c>
      <c r="AZ310" s="58">
        <v>3622</v>
      </c>
      <c r="BA310" s="58">
        <v>4651</v>
      </c>
      <c r="BB310" s="58">
        <v>4574</v>
      </c>
      <c r="BC310" s="58">
        <v>4122</v>
      </c>
      <c r="BD310" s="58">
        <v>4711</v>
      </c>
      <c r="BE310" s="58">
        <v>7724</v>
      </c>
      <c r="BF310" s="58">
        <v>7698</v>
      </c>
      <c r="BG310" s="58">
        <v>8426</v>
      </c>
      <c r="BH310" s="58">
        <v>8093</v>
      </c>
      <c r="BI310" s="58">
        <v>8841</v>
      </c>
      <c r="BJ310" s="58">
        <v>9885</v>
      </c>
      <c r="BK310" s="58">
        <v>9472</v>
      </c>
    </row>
    <row r="311" spans="1:65" x14ac:dyDescent="0.25">
      <c r="A311" s="58" t="s">
        <v>238</v>
      </c>
      <c r="B311" s="58" t="s">
        <v>239</v>
      </c>
      <c r="C311" s="58" t="s">
        <v>2892</v>
      </c>
      <c r="D311" s="58" t="s">
        <v>2893</v>
      </c>
      <c r="AJ311" s="58">
        <v>38.369998931884801</v>
      </c>
      <c r="AK311" s="58">
        <v>38.470001220703097</v>
      </c>
      <c r="AL311" s="58">
        <v>38.680000305175803</v>
      </c>
      <c r="AM311" s="58">
        <v>38.880001068115199</v>
      </c>
      <c r="AN311" s="58">
        <v>38.930000305175803</v>
      </c>
      <c r="AO311" s="58">
        <v>38.909999847412102</v>
      </c>
      <c r="AP311" s="58">
        <v>38.9799995422363</v>
      </c>
      <c r="AQ311" s="58">
        <v>38.810001373291001</v>
      </c>
      <c r="AR311" s="58">
        <v>38.610000610351598</v>
      </c>
      <c r="AS311" s="58">
        <v>38.279998779296903</v>
      </c>
      <c r="AT311" s="58">
        <v>37.950000762939503</v>
      </c>
      <c r="AU311" s="58">
        <v>36.509998321533203</v>
      </c>
      <c r="AV311" s="58">
        <v>35.029998779296903</v>
      </c>
      <c r="AW311" s="58">
        <v>34.290000915527301</v>
      </c>
      <c r="AX311" s="58">
        <v>33.569999694824197</v>
      </c>
      <c r="AY311" s="58">
        <v>33.240001678466797</v>
      </c>
      <c r="AZ311" s="58">
        <v>32.950000762939503</v>
      </c>
      <c r="BA311" s="58">
        <v>32.840000152587898</v>
      </c>
      <c r="BB311" s="58">
        <v>32.889999389648402</v>
      </c>
      <c r="BC311" s="58">
        <v>32.930000305175803</v>
      </c>
      <c r="BD311" s="58">
        <v>32.970001220703097</v>
      </c>
      <c r="BE311" s="58">
        <v>31.969999313354499</v>
      </c>
      <c r="BF311" s="58">
        <v>31.030000686645501</v>
      </c>
      <c r="BG311" s="58">
        <v>31.190000534057599</v>
      </c>
      <c r="BH311" s="58">
        <v>31.350000381469702</v>
      </c>
      <c r="BI311" s="58">
        <v>31.540000915527301</v>
      </c>
      <c r="BJ311" s="58">
        <v>31.7299995422363</v>
      </c>
      <c r="BK311" s="58">
        <v>31.9799995422363</v>
      </c>
      <c r="BL311" s="58">
        <v>32.290000915527301</v>
      </c>
    </row>
    <row r="312" spans="1:65" x14ac:dyDescent="0.25">
      <c r="A312" s="58" t="s">
        <v>238</v>
      </c>
      <c r="B312" s="58" t="s">
        <v>239</v>
      </c>
      <c r="C312" s="58" t="s">
        <v>3078</v>
      </c>
      <c r="D312" s="58" t="s">
        <v>3079</v>
      </c>
      <c r="AV312" s="58">
        <v>25</v>
      </c>
      <c r="AW312" s="58">
        <v>24</v>
      </c>
      <c r="AX312" s="58">
        <v>22</v>
      </c>
      <c r="AY312" s="58">
        <v>22</v>
      </c>
      <c r="AZ312" s="58">
        <v>22</v>
      </c>
      <c r="BA312" s="58">
        <v>22</v>
      </c>
      <c r="BB312" s="58">
        <v>22</v>
      </c>
      <c r="BC312" s="58">
        <v>22</v>
      </c>
      <c r="BD312" s="58">
        <v>22</v>
      </c>
      <c r="BE312" s="58">
        <v>22</v>
      </c>
      <c r="BF312" s="58">
        <v>22</v>
      </c>
      <c r="BG312" s="58">
        <v>20</v>
      </c>
      <c r="BH312" s="58">
        <v>18</v>
      </c>
      <c r="BI312" s="58">
        <v>18</v>
      </c>
      <c r="BJ312" s="58">
        <v>18</v>
      </c>
      <c r="BK312" s="58">
        <v>18</v>
      </c>
      <c r="BL312" s="58">
        <v>18</v>
      </c>
    </row>
    <row r="313" spans="1:65" x14ac:dyDescent="0.25">
      <c r="A313" s="58" t="s">
        <v>238</v>
      </c>
      <c r="B313" s="58" t="s">
        <v>239</v>
      </c>
      <c r="C313" s="58" t="s">
        <v>3110</v>
      </c>
      <c r="D313" s="58" t="s">
        <v>3111</v>
      </c>
      <c r="E313" s="58">
        <v>25500</v>
      </c>
      <c r="F313" s="58">
        <v>30400</v>
      </c>
      <c r="G313" s="58">
        <v>21500</v>
      </c>
      <c r="H313" s="58">
        <v>16900</v>
      </c>
      <c r="I313" s="58">
        <v>17300</v>
      </c>
      <c r="J313" s="58">
        <v>18300</v>
      </c>
      <c r="K313" s="58">
        <v>20350</v>
      </c>
      <c r="L313" s="58">
        <v>21150</v>
      </c>
      <c r="M313" s="58">
        <v>18250</v>
      </c>
      <c r="N313" s="58">
        <v>23150</v>
      </c>
      <c r="O313" s="58">
        <v>24234</v>
      </c>
      <c r="P313" s="58">
        <v>23715</v>
      </c>
      <c r="Q313" s="58">
        <v>28313</v>
      </c>
      <c r="R313" s="58">
        <v>31243</v>
      </c>
      <c r="S313" s="58">
        <v>35758</v>
      </c>
      <c r="T313" s="58">
        <v>37693</v>
      </c>
      <c r="U313" s="58">
        <v>35122</v>
      </c>
      <c r="V313" s="58">
        <v>43475</v>
      </c>
      <c r="W313" s="58">
        <v>34143</v>
      </c>
      <c r="X313" s="58">
        <v>38678</v>
      </c>
      <c r="Y313" s="58">
        <v>48000</v>
      </c>
      <c r="Z313" s="58">
        <v>56000</v>
      </c>
      <c r="AA313" s="58">
        <v>64500</v>
      </c>
      <c r="AB313" s="58">
        <v>65002</v>
      </c>
      <c r="AC313" s="58">
        <v>65595.899999999994</v>
      </c>
      <c r="AD313" s="58">
        <v>66141.600000000006</v>
      </c>
      <c r="AE313" s="58">
        <v>65511.8</v>
      </c>
      <c r="AF313" s="58">
        <v>94367.8</v>
      </c>
      <c r="AG313" s="58">
        <v>106741.3</v>
      </c>
      <c r="AH313" s="58">
        <v>99555.42</v>
      </c>
      <c r="AI313" s="58">
        <v>90603.24</v>
      </c>
      <c r="AJ313" s="58">
        <v>79852</v>
      </c>
      <c r="AK313" s="58">
        <v>95420.91</v>
      </c>
      <c r="AL313" s="58">
        <v>102199.97</v>
      </c>
      <c r="AM313" s="58">
        <v>135798.85999999999</v>
      </c>
      <c r="AN313" s="58">
        <v>106247.67</v>
      </c>
      <c r="AO313" s="58">
        <v>82317.8</v>
      </c>
      <c r="AP313" s="58">
        <v>91907.4</v>
      </c>
      <c r="AQ313" s="58">
        <v>92620</v>
      </c>
      <c r="AR313" s="58">
        <v>102649</v>
      </c>
      <c r="AS313" s="58">
        <v>113510.9</v>
      </c>
      <c r="AT313" s="58">
        <v>134082</v>
      </c>
      <c r="AU313" s="58">
        <v>134800.79999999999</v>
      </c>
      <c r="AV313" s="58">
        <v>141376</v>
      </c>
      <c r="AW313" s="58">
        <v>114050.2</v>
      </c>
      <c r="AX313" s="58">
        <v>126628.3</v>
      </c>
      <c r="AY313" s="58">
        <v>146051.79999999999</v>
      </c>
      <c r="AZ313" s="58">
        <v>147768.13</v>
      </c>
      <c r="BA313" s="58">
        <v>141642.34</v>
      </c>
      <c r="BB313" s="58">
        <v>129940.23</v>
      </c>
      <c r="BC313" s="58">
        <v>95222.75</v>
      </c>
      <c r="BD313" s="58">
        <v>104060.63</v>
      </c>
      <c r="BE313" s="58">
        <v>108187.41</v>
      </c>
      <c r="BF313" s="58">
        <v>103165.88</v>
      </c>
      <c r="BG313" s="58">
        <v>100163.06</v>
      </c>
      <c r="BH313" s="58">
        <v>97131.18</v>
      </c>
      <c r="BI313" s="58">
        <v>101964.45</v>
      </c>
      <c r="BJ313" s="58">
        <v>108342.62</v>
      </c>
      <c r="BK313" s="58">
        <v>120166.41</v>
      </c>
      <c r="BL313" s="58">
        <v>105388.57</v>
      </c>
      <c r="BM313" s="58">
        <v>86901.06</v>
      </c>
    </row>
    <row r="314" spans="1:65" x14ac:dyDescent="0.25">
      <c r="A314" s="58" t="s">
        <v>3390</v>
      </c>
      <c r="B314" s="58" t="s">
        <v>3391</v>
      </c>
      <c r="C314" s="58" t="s">
        <v>536</v>
      </c>
      <c r="D314" s="58" t="s">
        <v>537</v>
      </c>
      <c r="F314" s="58">
        <v>31.7</v>
      </c>
      <c r="G314" s="58">
        <v>31.7</v>
      </c>
      <c r="H314" s="58">
        <v>31.7</v>
      </c>
      <c r="I314" s="58">
        <v>31.7</v>
      </c>
      <c r="J314" s="58">
        <v>31.7</v>
      </c>
      <c r="K314" s="58">
        <v>31.7</v>
      </c>
      <c r="L314" s="58">
        <v>31.7</v>
      </c>
      <c r="M314" s="58">
        <v>31.7</v>
      </c>
      <c r="N314" s="58">
        <v>31.7</v>
      </c>
      <c r="O314" s="58">
        <v>31.7</v>
      </c>
      <c r="P314" s="58">
        <v>31.7</v>
      </c>
      <c r="Q314" s="58">
        <v>31.7</v>
      </c>
      <c r="R314" s="58">
        <v>31.7</v>
      </c>
      <c r="S314" s="58">
        <v>31.7</v>
      </c>
      <c r="T314" s="58">
        <v>31.7</v>
      </c>
      <c r="U314" s="58">
        <v>31.7</v>
      </c>
      <c r="V314" s="58">
        <v>31.7</v>
      </c>
      <c r="W314" s="58">
        <v>31.7</v>
      </c>
      <c r="X314" s="58">
        <v>31.7</v>
      </c>
      <c r="Y314" s="58">
        <v>31.7</v>
      </c>
      <c r="Z314" s="58">
        <v>31.7</v>
      </c>
      <c r="AA314" s="58">
        <v>31.7</v>
      </c>
      <c r="AB314" s="58">
        <v>31.7</v>
      </c>
      <c r="AC314" s="58">
        <v>31.7</v>
      </c>
      <c r="AD314" s="58">
        <v>31.7</v>
      </c>
      <c r="AE314" s="58">
        <v>31.7</v>
      </c>
      <c r="AF314" s="58">
        <v>31.7</v>
      </c>
      <c r="AG314" s="58">
        <v>31.7</v>
      </c>
      <c r="AH314" s="58">
        <v>31.7</v>
      </c>
      <c r="AI314" s="58">
        <v>31.7</v>
      </c>
      <c r="AJ314" s="58">
        <v>32.700000000000003</v>
      </c>
      <c r="AK314" s="58">
        <v>33.700000000000003</v>
      </c>
      <c r="AL314" s="58">
        <v>36.9</v>
      </c>
      <c r="AM314" s="58">
        <v>40.200000000000003</v>
      </c>
      <c r="AN314" s="58">
        <v>43.4</v>
      </c>
      <c r="AO314" s="58">
        <v>46.6</v>
      </c>
      <c r="AP314" s="58">
        <v>49.9</v>
      </c>
      <c r="AQ314" s="58">
        <v>53.5</v>
      </c>
      <c r="AR314" s="58">
        <v>60.2</v>
      </c>
      <c r="AS314" s="58">
        <v>59.7</v>
      </c>
      <c r="AT314" s="58">
        <v>59.2</v>
      </c>
      <c r="AU314" s="58">
        <v>58.7</v>
      </c>
      <c r="AV314" s="58">
        <v>58.04</v>
      </c>
      <c r="AW314" s="58">
        <v>57</v>
      </c>
      <c r="AX314" s="58">
        <v>56</v>
      </c>
      <c r="AY314" s="58">
        <v>54.9</v>
      </c>
      <c r="AZ314" s="58">
        <v>53.9</v>
      </c>
      <c r="BA314" s="58">
        <v>53</v>
      </c>
      <c r="BB314" s="58">
        <v>51.7</v>
      </c>
      <c r="BC314" s="58">
        <v>50.4</v>
      </c>
      <c r="BD314" s="58">
        <v>49.1</v>
      </c>
      <c r="BE314" s="58">
        <v>47.8</v>
      </c>
      <c r="BF314" s="58">
        <v>46.5</v>
      </c>
      <c r="BG314" s="58">
        <v>45.2</v>
      </c>
      <c r="BH314" s="58">
        <v>43.9</v>
      </c>
      <c r="BI314" s="58">
        <v>42.6</v>
      </c>
      <c r="BJ314" s="58">
        <v>41.3</v>
      </c>
      <c r="BK314" s="58">
        <v>40.1</v>
      </c>
      <c r="BL314" s="58">
        <v>40.1</v>
      </c>
      <c r="BM314" s="58">
        <v>40.1</v>
      </c>
    </row>
    <row r="315" spans="1:65" x14ac:dyDescent="0.25">
      <c r="A315" s="58" t="s">
        <v>3390</v>
      </c>
      <c r="B315" s="58" t="s">
        <v>3391</v>
      </c>
      <c r="C315" s="58" t="s">
        <v>1134</v>
      </c>
      <c r="D315" s="58" t="s">
        <v>1135</v>
      </c>
    </row>
    <row r="316" spans="1:65" x14ac:dyDescent="0.25">
      <c r="A316" s="58" t="s">
        <v>3390</v>
      </c>
      <c r="B316" s="58" t="s">
        <v>3391</v>
      </c>
      <c r="C316" s="58" t="s">
        <v>2242</v>
      </c>
      <c r="D316" s="58" t="s">
        <v>2243</v>
      </c>
    </row>
    <row r="317" spans="1:65" x14ac:dyDescent="0.25">
      <c r="A317" s="58" t="s">
        <v>3390</v>
      </c>
      <c r="B317" s="58" t="s">
        <v>3391</v>
      </c>
      <c r="C317" s="58" t="s">
        <v>2892</v>
      </c>
      <c r="D317" s="58" t="s">
        <v>2893</v>
      </c>
    </row>
    <row r="318" spans="1:65" x14ac:dyDescent="0.25">
      <c r="A318" s="58" t="s">
        <v>3390</v>
      </c>
      <c r="B318" s="58" t="s">
        <v>3391</v>
      </c>
      <c r="C318" s="58" t="s">
        <v>3078</v>
      </c>
      <c r="D318" s="58" t="s">
        <v>3079</v>
      </c>
    </row>
    <row r="319" spans="1:65" x14ac:dyDescent="0.25">
      <c r="A319" s="58" t="s">
        <v>3390</v>
      </c>
      <c r="B319" s="58" t="s">
        <v>3391</v>
      </c>
      <c r="C319" s="58" t="s">
        <v>3110</v>
      </c>
      <c r="D319" s="58" t="s">
        <v>3111</v>
      </c>
      <c r="R319" s="58">
        <v>100</v>
      </c>
      <c r="S319" s="58">
        <v>82</v>
      </c>
      <c r="T319" s="58">
        <v>136</v>
      </c>
      <c r="U319" s="58">
        <v>113</v>
      </c>
      <c r="V319" s="58">
        <v>202</v>
      </c>
      <c r="W319" s="58">
        <v>193</v>
      </c>
      <c r="X319" s="58">
        <v>183</v>
      </c>
      <c r="Y319" s="58">
        <v>148</v>
      </c>
      <c r="Z319" s="58">
        <v>153</v>
      </c>
      <c r="AA319" s="58">
        <v>112</v>
      </c>
      <c r="AB319" s="58">
        <v>112</v>
      </c>
      <c r="AC319" s="58">
        <v>152</v>
      </c>
      <c r="AD319" s="58">
        <v>118</v>
      </c>
      <c r="AE319" s="58">
        <v>181</v>
      </c>
      <c r="AF319" s="58">
        <v>78</v>
      </c>
      <c r="AG319" s="58">
        <v>123</v>
      </c>
      <c r="AH319" s="58">
        <v>102</v>
      </c>
      <c r="AI319" s="58">
        <v>42</v>
      </c>
      <c r="AJ319" s="58">
        <v>50</v>
      </c>
      <c r="AK319" s="58">
        <v>60</v>
      </c>
      <c r="AL319" s="58">
        <v>40</v>
      </c>
      <c r="AM319" s="58">
        <v>132</v>
      </c>
      <c r="AN319" s="58">
        <v>176</v>
      </c>
      <c r="AO319" s="58">
        <v>225</v>
      </c>
      <c r="AP319" s="58">
        <v>448</v>
      </c>
      <c r="AQ319" s="58">
        <v>610</v>
      </c>
      <c r="AR319" s="58">
        <v>554</v>
      </c>
      <c r="AS319" s="58">
        <v>851</v>
      </c>
      <c r="AT319" s="58">
        <v>3677</v>
      </c>
      <c r="AU319" s="58">
        <v>6949</v>
      </c>
      <c r="AV319" s="58">
        <v>5099</v>
      </c>
      <c r="AW319" s="58">
        <v>4051</v>
      </c>
      <c r="AX319" s="58">
        <v>4029</v>
      </c>
      <c r="AY319" s="58">
        <v>5367</v>
      </c>
      <c r="AZ319" s="58">
        <v>6537</v>
      </c>
      <c r="BA319" s="58">
        <v>4442</v>
      </c>
      <c r="BB319" s="58">
        <v>4962</v>
      </c>
      <c r="BC319" s="58">
        <v>5140.78</v>
      </c>
      <c r="BD319" s="58">
        <v>3607.12</v>
      </c>
      <c r="BE319" s="58">
        <v>4391.96</v>
      </c>
      <c r="BF319" s="58">
        <v>2861.43</v>
      </c>
      <c r="BG319" s="58">
        <v>2446.77</v>
      </c>
      <c r="BH319" s="58">
        <v>4377.95</v>
      </c>
      <c r="BI319" s="58">
        <v>2272.27</v>
      </c>
      <c r="BJ319" s="58">
        <v>2337.88</v>
      </c>
      <c r="BK319" s="58">
        <v>2048.42</v>
      </c>
      <c r="BL319" s="58">
        <v>1454.78</v>
      </c>
      <c r="BM319" s="58">
        <v>891.17</v>
      </c>
    </row>
    <row r="320" spans="1:65" x14ac:dyDescent="0.25">
      <c r="A320" s="58" t="s">
        <v>3392</v>
      </c>
      <c r="B320" s="58" t="s">
        <v>3393</v>
      </c>
      <c r="C320" s="58" t="s">
        <v>536</v>
      </c>
      <c r="D320" s="58" t="s">
        <v>537</v>
      </c>
      <c r="F320" s="58">
        <v>260</v>
      </c>
      <c r="G320" s="58">
        <v>260</v>
      </c>
      <c r="H320" s="58">
        <v>260</v>
      </c>
      <c r="I320" s="58">
        <v>260</v>
      </c>
      <c r="J320" s="58">
        <v>260</v>
      </c>
      <c r="K320" s="58">
        <v>260</v>
      </c>
      <c r="L320" s="58">
        <v>260</v>
      </c>
      <c r="M320" s="58">
        <v>260</v>
      </c>
      <c r="N320" s="58">
        <v>260</v>
      </c>
      <c r="O320" s="58">
        <v>260</v>
      </c>
      <c r="P320" s="58">
        <v>250</v>
      </c>
      <c r="Q320" s="58">
        <v>250</v>
      </c>
      <c r="R320" s="58">
        <v>240</v>
      </c>
      <c r="S320" s="58">
        <v>240</v>
      </c>
      <c r="T320" s="58">
        <v>240</v>
      </c>
      <c r="U320" s="58">
        <v>230</v>
      </c>
      <c r="V320" s="58">
        <v>230</v>
      </c>
      <c r="W320" s="58">
        <v>230</v>
      </c>
      <c r="X320" s="58">
        <v>230</v>
      </c>
      <c r="Y320" s="58">
        <v>230</v>
      </c>
      <c r="Z320" s="58">
        <v>230</v>
      </c>
      <c r="AA320" s="58">
        <v>230</v>
      </c>
      <c r="AB320" s="58">
        <v>230</v>
      </c>
      <c r="AC320" s="58">
        <v>230</v>
      </c>
      <c r="AD320" s="58">
        <v>230</v>
      </c>
      <c r="AE320" s="58">
        <v>230</v>
      </c>
      <c r="AF320" s="58">
        <v>230</v>
      </c>
      <c r="AG320" s="58">
        <v>230</v>
      </c>
      <c r="AH320" s="58">
        <v>230</v>
      </c>
      <c r="AI320" s="58">
        <v>230</v>
      </c>
      <c r="AJ320" s="58">
        <v>230</v>
      </c>
      <c r="AK320" s="58">
        <v>230</v>
      </c>
      <c r="AL320" s="58">
        <v>230</v>
      </c>
      <c r="AM320" s="58">
        <v>230</v>
      </c>
      <c r="AN320" s="58">
        <v>230</v>
      </c>
      <c r="AO320" s="58">
        <v>230</v>
      </c>
      <c r="AP320" s="58">
        <v>230</v>
      </c>
      <c r="AQ320" s="58">
        <v>230</v>
      </c>
      <c r="AR320" s="58">
        <v>230</v>
      </c>
      <c r="AS320" s="58">
        <v>230</v>
      </c>
      <c r="AT320" s="58">
        <v>227.5</v>
      </c>
      <c r="AU320" s="58">
        <v>228.5</v>
      </c>
      <c r="AV320" s="58">
        <v>228.6</v>
      </c>
      <c r="AW320" s="58">
        <v>228.1</v>
      </c>
      <c r="AX320" s="58">
        <v>218</v>
      </c>
      <c r="AY320" s="58">
        <v>217.8</v>
      </c>
      <c r="AZ320" s="58">
        <v>207.7</v>
      </c>
      <c r="BA320" s="58">
        <v>207.6</v>
      </c>
      <c r="BB320" s="58">
        <v>207.7</v>
      </c>
      <c r="BC320" s="58">
        <v>197.7</v>
      </c>
      <c r="BD320" s="58">
        <v>197.7</v>
      </c>
      <c r="BE320" s="58">
        <v>187.6</v>
      </c>
      <c r="BF320" s="58">
        <v>188.1</v>
      </c>
      <c r="BG320" s="58">
        <v>188</v>
      </c>
      <c r="BH320" s="58">
        <v>188.1</v>
      </c>
      <c r="BI320" s="58">
        <v>188.2</v>
      </c>
      <c r="BJ320" s="58">
        <v>188.2</v>
      </c>
      <c r="BK320" s="58">
        <v>188.3</v>
      </c>
      <c r="BL320" s="58">
        <v>188</v>
      </c>
      <c r="BM320" s="58">
        <v>187.2</v>
      </c>
    </row>
    <row r="321" spans="1:65" x14ac:dyDescent="0.25">
      <c r="A321" s="58" t="s">
        <v>3392</v>
      </c>
      <c r="B321" s="58" t="s">
        <v>3393</v>
      </c>
      <c r="C321" s="58" t="s">
        <v>1134</v>
      </c>
      <c r="D321" s="58" t="s">
        <v>1135</v>
      </c>
    </row>
    <row r="322" spans="1:65" x14ac:dyDescent="0.25">
      <c r="A322" s="58" t="s">
        <v>3392</v>
      </c>
      <c r="B322" s="58" t="s">
        <v>3393</v>
      </c>
      <c r="C322" s="58" t="s">
        <v>2242</v>
      </c>
      <c r="D322" s="58" t="s">
        <v>2243</v>
      </c>
    </row>
    <row r="323" spans="1:65" x14ac:dyDescent="0.25">
      <c r="A323" s="58" t="s">
        <v>3392</v>
      </c>
      <c r="B323" s="58" t="s">
        <v>3393</v>
      </c>
      <c r="C323" s="58" t="s">
        <v>2892</v>
      </c>
      <c r="D323" s="58" t="s">
        <v>2893</v>
      </c>
    </row>
    <row r="324" spans="1:65" x14ac:dyDescent="0.25">
      <c r="A324" s="58" t="s">
        <v>3392</v>
      </c>
      <c r="B324" s="58" t="s">
        <v>3393</v>
      </c>
      <c r="C324" s="58" t="s">
        <v>3078</v>
      </c>
      <c r="D324" s="58" t="s">
        <v>3079</v>
      </c>
    </row>
    <row r="325" spans="1:65" x14ac:dyDescent="0.25">
      <c r="A325" s="58" t="s">
        <v>3392</v>
      </c>
      <c r="B325" s="58" t="s">
        <v>3393</v>
      </c>
      <c r="C325" s="58" t="s">
        <v>3110</v>
      </c>
      <c r="D325" s="58" t="s">
        <v>3111</v>
      </c>
    </row>
    <row r="326" spans="1:65" x14ac:dyDescent="0.25">
      <c r="A326" s="58" t="s">
        <v>312</v>
      </c>
      <c r="B326" s="58" t="s">
        <v>313</v>
      </c>
      <c r="C326" s="58" t="s">
        <v>536</v>
      </c>
      <c r="D326" s="58" t="s">
        <v>537</v>
      </c>
      <c r="F326" s="58">
        <v>451772.2</v>
      </c>
      <c r="G326" s="58">
        <v>452072.2</v>
      </c>
      <c r="H326" s="58">
        <v>452272.2</v>
      </c>
      <c r="I326" s="58">
        <v>452572.2</v>
      </c>
      <c r="J326" s="58">
        <v>452772.2</v>
      </c>
      <c r="K326" s="58">
        <v>453072.2</v>
      </c>
      <c r="L326" s="58">
        <v>453372.2</v>
      </c>
      <c r="M326" s="58">
        <v>453672.2</v>
      </c>
      <c r="N326" s="58">
        <v>454072.2</v>
      </c>
      <c r="O326" s="58">
        <v>454072.2</v>
      </c>
      <c r="P326" s="58">
        <v>454072.2</v>
      </c>
      <c r="Q326" s="58">
        <v>454072.2</v>
      </c>
      <c r="R326" s="58">
        <v>454072.2</v>
      </c>
      <c r="S326" s="58">
        <v>454072.2</v>
      </c>
      <c r="T326" s="58">
        <v>454072.2</v>
      </c>
      <c r="U326" s="58">
        <v>454072.2</v>
      </c>
      <c r="V326" s="58">
        <v>454072.2</v>
      </c>
      <c r="W326" s="58">
        <v>454072.2</v>
      </c>
      <c r="X326" s="58">
        <v>454072.2</v>
      </c>
      <c r="Y326" s="58">
        <v>454072.2</v>
      </c>
      <c r="Z326" s="58">
        <v>454072.2</v>
      </c>
      <c r="AA326" s="58">
        <v>454072.2</v>
      </c>
      <c r="AB326" s="58">
        <v>454072.2</v>
      </c>
      <c r="AC326" s="58">
        <v>454072.2</v>
      </c>
      <c r="AD326" s="58">
        <v>454072.2</v>
      </c>
      <c r="AE326" s="58">
        <v>454072.2</v>
      </c>
      <c r="AF326" s="58">
        <v>454072.2</v>
      </c>
      <c r="AG326" s="58">
        <v>454072.2</v>
      </c>
      <c r="AH326" s="58">
        <v>454072.2</v>
      </c>
      <c r="AI326" s="58">
        <v>454072.2</v>
      </c>
      <c r="AJ326" s="58">
        <v>455626.37</v>
      </c>
      <c r="AK326" s="58">
        <v>457180.54</v>
      </c>
      <c r="AL326" s="58">
        <v>458734.71</v>
      </c>
      <c r="AM326" s="58">
        <v>460288.88</v>
      </c>
      <c r="AN326" s="58">
        <v>461843.05</v>
      </c>
      <c r="AO326" s="58">
        <v>463397.22</v>
      </c>
      <c r="AP326" s="58">
        <v>464951.39</v>
      </c>
      <c r="AQ326" s="58">
        <v>466505.56</v>
      </c>
      <c r="AR326" s="58">
        <v>468059.73</v>
      </c>
      <c r="AS326" s="58">
        <v>469613.9</v>
      </c>
      <c r="AT326" s="58">
        <v>475164.51</v>
      </c>
      <c r="AU326" s="58">
        <v>480715.12</v>
      </c>
      <c r="AV326" s="58">
        <v>486265.73</v>
      </c>
      <c r="AW326" s="58">
        <v>491816.34</v>
      </c>
      <c r="AX326" s="58">
        <v>497366.95</v>
      </c>
      <c r="AY326" s="58">
        <v>502917.56</v>
      </c>
      <c r="AZ326" s="58">
        <v>508468.17</v>
      </c>
      <c r="BA326" s="58">
        <v>514018.78</v>
      </c>
      <c r="BB326" s="58">
        <v>519569.39</v>
      </c>
      <c r="BC326" s="58">
        <v>525120</v>
      </c>
      <c r="BD326" s="58">
        <v>530670.62</v>
      </c>
      <c r="BE326" s="58">
        <v>536221.24</v>
      </c>
      <c r="BF326" s="58">
        <v>541771.86</v>
      </c>
      <c r="BG326" s="58">
        <v>547322.48</v>
      </c>
      <c r="BH326" s="58">
        <v>552873.1</v>
      </c>
      <c r="BI326" s="58">
        <v>558423.80000000005</v>
      </c>
      <c r="BJ326" s="58">
        <v>563974.30000000005</v>
      </c>
      <c r="BK326" s="58">
        <v>569524.9</v>
      </c>
      <c r="BL326" s="58">
        <v>569524.9</v>
      </c>
      <c r="BM326" s="58">
        <v>569524.9</v>
      </c>
    </row>
    <row r="327" spans="1:65" x14ac:dyDescent="0.25">
      <c r="A327" s="58" t="s">
        <v>312</v>
      </c>
      <c r="B327" s="58" t="s">
        <v>313</v>
      </c>
      <c r="C327" s="58" t="s">
        <v>1134</v>
      </c>
      <c r="D327" s="58" t="s">
        <v>1135</v>
      </c>
      <c r="AJ327" s="58">
        <v>39.830001831054702</v>
      </c>
      <c r="AK327" s="58">
        <v>39.900001525878899</v>
      </c>
      <c r="AL327" s="58">
        <v>40.209999084472699</v>
      </c>
      <c r="AM327" s="58">
        <v>40.090000152587898</v>
      </c>
      <c r="AN327" s="58">
        <v>39.560001373291001</v>
      </c>
      <c r="AO327" s="58">
        <v>38.9799995422363</v>
      </c>
      <c r="AP327" s="58">
        <v>38.540000915527301</v>
      </c>
      <c r="AQ327" s="58">
        <v>38.159999847412102</v>
      </c>
      <c r="AR327" s="58">
        <v>37.860000610351598</v>
      </c>
      <c r="AS327" s="58">
        <v>37.5</v>
      </c>
      <c r="AT327" s="58">
        <v>37.220001220703097</v>
      </c>
      <c r="AU327" s="58">
        <v>36.560001373291001</v>
      </c>
      <c r="AV327" s="58">
        <v>36.450000762939503</v>
      </c>
      <c r="AW327" s="58">
        <v>36.169998168945298</v>
      </c>
      <c r="AX327" s="58">
        <v>38.110000610351598</v>
      </c>
      <c r="AY327" s="58">
        <v>40.209999084472699</v>
      </c>
      <c r="AZ327" s="58">
        <v>42.209999084472699</v>
      </c>
      <c r="BA327" s="58">
        <v>44.369998931884801</v>
      </c>
      <c r="BB327" s="58">
        <v>46.509998321533203</v>
      </c>
      <c r="BC327" s="58">
        <v>48.880001068115199</v>
      </c>
      <c r="BD327" s="58">
        <v>51.220001220703097</v>
      </c>
      <c r="BE327" s="58">
        <v>51.2299995422363</v>
      </c>
      <c r="BF327" s="58">
        <v>51.180000305175803</v>
      </c>
      <c r="BG327" s="58">
        <v>51.139999389648402</v>
      </c>
      <c r="BH327" s="58">
        <v>51.159999847412102</v>
      </c>
      <c r="BI327" s="58">
        <v>51.150001525878899</v>
      </c>
      <c r="BJ327" s="58">
        <v>50.990001678466797</v>
      </c>
      <c r="BK327" s="58">
        <v>50.909999847412102</v>
      </c>
      <c r="BL327" s="58">
        <v>50.7299995422363</v>
      </c>
    </row>
    <row r="328" spans="1:65" x14ac:dyDescent="0.25">
      <c r="A328" s="58" t="s">
        <v>312</v>
      </c>
      <c r="B328" s="58" t="s">
        <v>313</v>
      </c>
      <c r="C328" s="58" t="s">
        <v>2242</v>
      </c>
      <c r="D328" s="58" t="s">
        <v>2243</v>
      </c>
    </row>
    <row r="329" spans="1:65" x14ac:dyDescent="0.25">
      <c r="A329" s="58" t="s">
        <v>312</v>
      </c>
      <c r="B329" s="58" t="s">
        <v>313</v>
      </c>
      <c r="C329" s="58" t="s">
        <v>2892</v>
      </c>
      <c r="D329" s="58" t="s">
        <v>2893</v>
      </c>
      <c r="AJ329" s="58">
        <v>67.760002136230497</v>
      </c>
      <c r="AK329" s="58">
        <v>67.339996337890597</v>
      </c>
      <c r="AL329" s="58">
        <v>67.650001525878906</v>
      </c>
      <c r="AM329" s="58">
        <v>66.970001220703097</v>
      </c>
      <c r="AN329" s="58">
        <v>66.889999389648395</v>
      </c>
      <c r="AO329" s="58">
        <v>66.419998168945298</v>
      </c>
      <c r="AP329" s="58">
        <v>66.660003662109403</v>
      </c>
      <c r="AQ329" s="58">
        <v>66.800003051757798</v>
      </c>
      <c r="AR329" s="58">
        <v>64.629997253417997</v>
      </c>
      <c r="AS329" s="58">
        <v>64.25</v>
      </c>
      <c r="AT329" s="58">
        <v>64.510002136230497</v>
      </c>
      <c r="AU329" s="58">
        <v>64.879997253417997</v>
      </c>
      <c r="AV329" s="58">
        <v>64.809997558593807</v>
      </c>
      <c r="AW329" s="58">
        <v>64.160003662109403</v>
      </c>
      <c r="AX329" s="58">
        <v>63.790000915527301</v>
      </c>
      <c r="AY329" s="58">
        <v>64.809997558593807</v>
      </c>
      <c r="AZ329" s="58">
        <v>65.029998779296903</v>
      </c>
      <c r="BA329" s="58">
        <v>65.830001831054702</v>
      </c>
      <c r="BB329" s="58">
        <v>70.129997253417997</v>
      </c>
      <c r="BC329" s="58">
        <v>70.639999389648395</v>
      </c>
      <c r="BD329" s="58">
        <v>71.900001525878906</v>
      </c>
      <c r="BE329" s="58">
        <v>72.110000610351605</v>
      </c>
      <c r="BF329" s="58">
        <v>73.010002136230497</v>
      </c>
      <c r="BG329" s="58">
        <v>74.480003356933594</v>
      </c>
      <c r="BH329" s="58">
        <v>75.769996643066406</v>
      </c>
      <c r="BI329" s="58">
        <v>76.569999694824205</v>
      </c>
      <c r="BJ329" s="58">
        <v>77.400001525878906</v>
      </c>
      <c r="BK329" s="58">
        <v>78.379997253417997</v>
      </c>
      <c r="BL329" s="58">
        <v>78.510002136230497</v>
      </c>
    </row>
    <row r="330" spans="1:65" x14ac:dyDescent="0.25">
      <c r="A330" s="58" t="s">
        <v>312</v>
      </c>
      <c r="B330" s="58" t="s">
        <v>313</v>
      </c>
      <c r="C330" s="58" t="s">
        <v>3078</v>
      </c>
      <c r="D330" s="58" t="s">
        <v>3079</v>
      </c>
      <c r="AV330" s="58">
        <v>83</v>
      </c>
      <c r="AW330" s="58">
        <v>83</v>
      </c>
      <c r="AX330" s="58">
        <v>83</v>
      </c>
      <c r="AY330" s="58">
        <v>83</v>
      </c>
      <c r="AZ330" s="58">
        <v>83</v>
      </c>
      <c r="BA330" s="58">
        <v>68</v>
      </c>
      <c r="BB330" s="58">
        <v>68</v>
      </c>
      <c r="BC330" s="58">
        <v>66</v>
      </c>
      <c r="BD330" s="58">
        <v>66</v>
      </c>
      <c r="BE330" s="58">
        <v>66</v>
      </c>
      <c r="BF330" s="58">
        <v>66</v>
      </c>
      <c r="BG330" s="58">
        <v>66</v>
      </c>
      <c r="BH330" s="58">
        <v>36</v>
      </c>
      <c r="BI330" s="58">
        <v>36</v>
      </c>
      <c r="BJ330" s="58">
        <v>36</v>
      </c>
      <c r="BK330" s="58">
        <v>36</v>
      </c>
      <c r="BL330" s="58">
        <v>36</v>
      </c>
    </row>
    <row r="331" spans="1:65" x14ac:dyDescent="0.25">
      <c r="A331" s="58" t="s">
        <v>312</v>
      </c>
      <c r="B331" s="58" t="s">
        <v>313</v>
      </c>
      <c r="C331" s="58" t="s">
        <v>3110</v>
      </c>
      <c r="D331" s="58" t="s">
        <v>3111</v>
      </c>
      <c r="E331" s="58">
        <v>257300</v>
      </c>
      <c r="F331" s="58">
        <v>246800</v>
      </c>
      <c r="G331" s="58">
        <v>274800</v>
      </c>
      <c r="H331" s="58">
        <v>245300</v>
      </c>
      <c r="I331" s="58">
        <v>362000</v>
      </c>
      <c r="J331" s="58">
        <v>263300</v>
      </c>
      <c r="K331" s="58">
        <v>335300</v>
      </c>
      <c r="L331" s="58">
        <v>299300</v>
      </c>
      <c r="M331" s="58">
        <v>303100</v>
      </c>
      <c r="N331" s="58">
        <v>425200</v>
      </c>
      <c r="O331" s="58">
        <v>374501</v>
      </c>
      <c r="P331" s="58">
        <v>324322</v>
      </c>
      <c r="Q331" s="58">
        <v>606656</v>
      </c>
      <c r="R331" s="58">
        <v>478659</v>
      </c>
      <c r="S331" s="58">
        <v>399784</v>
      </c>
      <c r="T331" s="58">
        <v>160581</v>
      </c>
      <c r="U331" s="58">
        <v>81542</v>
      </c>
      <c r="V331" s="58">
        <v>120407</v>
      </c>
      <c r="W331" s="58">
        <v>125630</v>
      </c>
      <c r="X331" s="58">
        <v>113072</v>
      </c>
      <c r="Y331" s="58">
        <v>85085</v>
      </c>
      <c r="Z331" s="58">
        <v>130957</v>
      </c>
      <c r="AA331" s="58">
        <v>111488</v>
      </c>
      <c r="AB331" s="58">
        <v>110376</v>
      </c>
      <c r="AC331" s="58">
        <v>95188</v>
      </c>
      <c r="AD331" s="58">
        <v>100093</v>
      </c>
      <c r="AE331" s="58">
        <v>84660</v>
      </c>
      <c r="AF331" s="58">
        <v>107490</v>
      </c>
      <c r="AG331" s="58">
        <v>126031</v>
      </c>
      <c r="AH331" s="58">
        <v>137465</v>
      </c>
      <c r="AI331" s="58">
        <v>133088</v>
      </c>
      <c r="AJ331" s="58">
        <v>117104</v>
      </c>
      <c r="AK331" s="58">
        <v>113625</v>
      </c>
      <c r="AL331" s="58">
        <v>126200</v>
      </c>
      <c r="AM331" s="58">
        <v>132413</v>
      </c>
      <c r="AN331" s="58">
        <v>122781</v>
      </c>
      <c r="AO331" s="58">
        <v>137815</v>
      </c>
      <c r="AP331" s="58">
        <v>146304</v>
      </c>
      <c r="AQ331" s="58">
        <v>163149</v>
      </c>
      <c r="AR331" s="58">
        <v>175799</v>
      </c>
      <c r="AS331" s="58">
        <v>239356</v>
      </c>
      <c r="AT331" s="58">
        <v>254564</v>
      </c>
      <c r="AU331" s="58">
        <v>255494</v>
      </c>
      <c r="AV331" s="58">
        <v>212105</v>
      </c>
      <c r="AW331" s="58">
        <v>240094</v>
      </c>
      <c r="AX331" s="58">
        <v>202742</v>
      </c>
      <c r="AY331" s="58">
        <v>225897</v>
      </c>
      <c r="AZ331" s="58">
        <v>306626</v>
      </c>
      <c r="BA331" s="58">
        <v>306050</v>
      </c>
      <c r="BB331" s="58">
        <v>272302</v>
      </c>
      <c r="BC331" s="58">
        <v>310310</v>
      </c>
      <c r="BD331" s="58">
        <v>342310</v>
      </c>
      <c r="BE331" s="58">
        <v>374310</v>
      </c>
      <c r="BF331" s="58">
        <v>407057</v>
      </c>
      <c r="BG331" s="58">
        <v>442389</v>
      </c>
      <c r="BH331" s="58">
        <v>496104</v>
      </c>
      <c r="BI331" s="58">
        <v>487145</v>
      </c>
      <c r="BJ331" s="58">
        <v>532914</v>
      </c>
      <c r="BK331" s="58">
        <v>444828</v>
      </c>
      <c r="BL331" s="58">
        <v>402696</v>
      </c>
      <c r="BM331" s="58">
        <v>379407</v>
      </c>
    </row>
    <row r="332" spans="1:65" x14ac:dyDescent="0.25">
      <c r="A332" s="58" t="s">
        <v>3394</v>
      </c>
      <c r="B332" s="58" t="s">
        <v>3395</v>
      </c>
      <c r="C332" s="58" t="s">
        <v>536</v>
      </c>
      <c r="D332" s="58" t="s">
        <v>537</v>
      </c>
      <c r="F332" s="58">
        <v>100</v>
      </c>
      <c r="G332" s="58">
        <v>90</v>
      </c>
      <c r="H332" s="58">
        <v>100</v>
      </c>
      <c r="I332" s="58">
        <v>90</v>
      </c>
      <c r="J332" s="58">
        <v>110</v>
      </c>
      <c r="K332" s="58">
        <v>110</v>
      </c>
      <c r="L332" s="58">
        <v>100</v>
      </c>
      <c r="M332" s="58">
        <v>100</v>
      </c>
      <c r="N332" s="58">
        <v>110</v>
      </c>
      <c r="O332" s="58">
        <v>110</v>
      </c>
      <c r="P332" s="58">
        <v>110</v>
      </c>
      <c r="Q332" s="58">
        <v>70</v>
      </c>
      <c r="R332" s="58">
        <v>70</v>
      </c>
      <c r="S332" s="58">
        <v>70</v>
      </c>
      <c r="T332" s="58">
        <v>70</v>
      </c>
      <c r="U332" s="58">
        <v>70</v>
      </c>
      <c r="V332" s="58">
        <v>70</v>
      </c>
      <c r="W332" s="58">
        <v>70</v>
      </c>
      <c r="X332" s="58">
        <v>70</v>
      </c>
      <c r="Y332" s="58">
        <v>70</v>
      </c>
      <c r="Z332" s="58">
        <v>70</v>
      </c>
      <c r="AA332" s="58">
        <v>70</v>
      </c>
      <c r="AB332" s="58">
        <v>70</v>
      </c>
      <c r="AC332" s="58">
        <v>80</v>
      </c>
      <c r="AD332" s="58">
        <v>90</v>
      </c>
      <c r="AE332" s="58">
        <v>90</v>
      </c>
      <c r="AF332" s="58">
        <v>90</v>
      </c>
      <c r="AG332" s="58">
        <v>90</v>
      </c>
      <c r="AH332" s="58">
        <v>90</v>
      </c>
      <c r="AI332" s="58">
        <v>90</v>
      </c>
      <c r="AJ332" s="58">
        <v>90</v>
      </c>
      <c r="AK332" s="58">
        <v>90</v>
      </c>
      <c r="AL332" s="58">
        <v>90</v>
      </c>
      <c r="AM332" s="58">
        <v>90</v>
      </c>
      <c r="AN332" s="58">
        <v>90</v>
      </c>
      <c r="AO332" s="58">
        <v>90</v>
      </c>
      <c r="AP332" s="58">
        <v>90</v>
      </c>
      <c r="AQ332" s="58">
        <v>90</v>
      </c>
      <c r="AR332" s="58">
        <v>90</v>
      </c>
      <c r="AS332" s="58">
        <v>90</v>
      </c>
      <c r="AT332" s="58">
        <v>90</v>
      </c>
      <c r="AU332" s="58">
        <v>90</v>
      </c>
      <c r="AV332" s="58">
        <v>90</v>
      </c>
      <c r="AW332" s="58">
        <v>90</v>
      </c>
      <c r="AX332" s="58">
        <v>90</v>
      </c>
      <c r="AY332" s="58">
        <v>90</v>
      </c>
      <c r="AZ332" s="58">
        <v>90</v>
      </c>
      <c r="BA332" s="58">
        <v>90</v>
      </c>
      <c r="BB332" s="58">
        <v>90</v>
      </c>
      <c r="BC332" s="58">
        <v>90</v>
      </c>
      <c r="BD332" s="58">
        <v>90</v>
      </c>
      <c r="BE332" s="58">
        <v>90</v>
      </c>
      <c r="BF332" s="58">
        <v>90</v>
      </c>
      <c r="BG332" s="58">
        <v>90</v>
      </c>
      <c r="BH332" s="58">
        <v>90</v>
      </c>
      <c r="BI332" s="58">
        <v>90</v>
      </c>
      <c r="BJ332" s="58">
        <v>90</v>
      </c>
      <c r="BK332" s="58">
        <v>90</v>
      </c>
      <c r="BL332" s="58">
        <v>90</v>
      </c>
      <c r="BM332" s="58">
        <v>90</v>
      </c>
    </row>
    <row r="333" spans="1:65" x14ac:dyDescent="0.25">
      <c r="A333" s="58" t="s">
        <v>3394</v>
      </c>
      <c r="B333" s="58" t="s">
        <v>3395</v>
      </c>
      <c r="C333" s="58" t="s">
        <v>1134</v>
      </c>
      <c r="D333" s="58" t="s">
        <v>1135</v>
      </c>
    </row>
    <row r="334" spans="1:65" x14ac:dyDescent="0.25">
      <c r="A334" s="58" t="s">
        <v>3394</v>
      </c>
      <c r="B334" s="58" t="s">
        <v>3395</v>
      </c>
      <c r="C334" s="58" t="s">
        <v>2242</v>
      </c>
      <c r="D334" s="58" t="s">
        <v>2243</v>
      </c>
      <c r="AY334" s="58">
        <v>295</v>
      </c>
      <c r="AZ334" s="58">
        <v>257</v>
      </c>
      <c r="BA334" s="58">
        <v>226</v>
      </c>
      <c r="BB334" s="58">
        <v>159</v>
      </c>
      <c r="BC334" s="58">
        <v>193</v>
      </c>
      <c r="BD334" s="58">
        <v>187</v>
      </c>
      <c r="BE334" s="58">
        <v>168</v>
      </c>
      <c r="BF334" s="58">
        <v>217</v>
      </c>
      <c r="BG334" s="58">
        <v>246</v>
      </c>
      <c r="BH334" s="58">
        <v>271</v>
      </c>
      <c r="BI334" s="58">
        <v>296</v>
      </c>
      <c r="BJ334" s="58">
        <v>380</v>
      </c>
      <c r="BK334" s="58">
        <v>280</v>
      </c>
      <c r="BL334" s="58">
        <v>242</v>
      </c>
      <c r="BM334" s="58">
        <v>255</v>
      </c>
    </row>
    <row r="335" spans="1:65" x14ac:dyDescent="0.25">
      <c r="A335" s="58" t="s">
        <v>3394</v>
      </c>
      <c r="B335" s="58" t="s">
        <v>3395</v>
      </c>
      <c r="C335" s="58" t="s">
        <v>2892</v>
      </c>
      <c r="D335" s="58" t="s">
        <v>2893</v>
      </c>
    </row>
    <row r="336" spans="1:65" x14ac:dyDescent="0.25">
      <c r="A336" s="58" t="s">
        <v>3394</v>
      </c>
      <c r="B336" s="58" t="s">
        <v>3395</v>
      </c>
      <c r="C336" s="58" t="s">
        <v>3078</v>
      </c>
      <c r="D336" s="58" t="s">
        <v>3079</v>
      </c>
      <c r="AX336" s="58">
        <v>26</v>
      </c>
      <c r="AY336" s="58">
        <v>22</v>
      </c>
      <c r="AZ336" s="58">
        <v>22</v>
      </c>
      <c r="BA336" s="58">
        <v>22</v>
      </c>
      <c r="BB336" s="58">
        <v>22</v>
      </c>
      <c r="BC336" s="58">
        <v>22</v>
      </c>
      <c r="BD336" s="58">
        <v>22</v>
      </c>
      <c r="BE336" s="58">
        <v>22</v>
      </c>
      <c r="BF336" s="58">
        <v>22</v>
      </c>
      <c r="BG336" s="58">
        <v>22</v>
      </c>
      <c r="BH336" s="58">
        <v>22</v>
      </c>
      <c r="BI336" s="58">
        <v>22</v>
      </c>
      <c r="BJ336" s="58">
        <v>22</v>
      </c>
      <c r="BK336" s="58">
        <v>22</v>
      </c>
      <c r="BL336" s="58">
        <v>19</v>
      </c>
    </row>
    <row r="337" spans="1:65" x14ac:dyDescent="0.25">
      <c r="A337" s="58" t="s">
        <v>3394</v>
      </c>
      <c r="B337" s="58" t="s">
        <v>3395</v>
      </c>
      <c r="C337" s="58" t="s">
        <v>3110</v>
      </c>
      <c r="D337" s="58" t="s">
        <v>3111</v>
      </c>
      <c r="E337" s="58">
        <v>600</v>
      </c>
      <c r="F337" s="58">
        <v>800</v>
      </c>
      <c r="G337" s="58">
        <v>800</v>
      </c>
      <c r="H337" s="58">
        <v>800</v>
      </c>
      <c r="I337" s="58">
        <v>700</v>
      </c>
      <c r="J337" s="58">
        <v>800</v>
      </c>
      <c r="K337" s="58">
        <v>800</v>
      </c>
      <c r="L337" s="58">
        <v>800</v>
      </c>
      <c r="M337" s="58">
        <v>800</v>
      </c>
      <c r="N337" s="58">
        <v>800</v>
      </c>
      <c r="O337" s="58">
        <v>900</v>
      </c>
      <c r="P337" s="58">
        <v>900</v>
      </c>
      <c r="Q337" s="58">
        <v>1200</v>
      </c>
      <c r="R337" s="58">
        <v>1500</v>
      </c>
      <c r="S337" s="58">
        <v>1590</v>
      </c>
      <c r="T337" s="58">
        <v>1601</v>
      </c>
      <c r="U337" s="58">
        <v>1613</v>
      </c>
      <c r="V337" s="58">
        <v>1821</v>
      </c>
      <c r="W337" s="58">
        <v>1620</v>
      </c>
      <c r="X337" s="58">
        <v>1219</v>
      </c>
      <c r="Y337" s="58">
        <v>1171</v>
      </c>
      <c r="Z337" s="58">
        <v>1157</v>
      </c>
      <c r="AA337" s="58">
        <v>950</v>
      </c>
      <c r="AB337" s="58">
        <v>1063</v>
      </c>
      <c r="AC337" s="58">
        <v>1465</v>
      </c>
      <c r="AD337" s="58">
        <v>2407</v>
      </c>
      <c r="AE337" s="58">
        <v>2400</v>
      </c>
      <c r="AF337" s="58">
        <v>1985</v>
      </c>
      <c r="AG337" s="58">
        <v>1488</v>
      </c>
      <c r="AH337" s="58">
        <v>990</v>
      </c>
      <c r="AI337" s="58">
        <v>875</v>
      </c>
      <c r="AJ337" s="58">
        <v>1481</v>
      </c>
      <c r="AK337" s="58">
        <v>1692</v>
      </c>
      <c r="AL337" s="58">
        <v>1046</v>
      </c>
      <c r="AM337" s="58">
        <v>1100</v>
      </c>
      <c r="AN337" s="58">
        <v>1581</v>
      </c>
      <c r="AO337" s="58">
        <v>1439</v>
      </c>
      <c r="AP337" s="58">
        <v>1644</v>
      </c>
      <c r="AQ337" s="58">
        <v>1680</v>
      </c>
      <c r="AR337" s="58">
        <v>1631</v>
      </c>
      <c r="AS337" s="58">
        <v>1728</v>
      </c>
      <c r="AT337" s="58">
        <v>1802</v>
      </c>
      <c r="AU337" s="58">
        <v>2348</v>
      </c>
      <c r="AV337" s="58">
        <v>2546</v>
      </c>
      <c r="AW337" s="58">
        <v>2478</v>
      </c>
      <c r="AX337" s="58">
        <v>2953</v>
      </c>
      <c r="AY337" s="58">
        <v>3049</v>
      </c>
      <c r="AZ337" s="58">
        <v>3047</v>
      </c>
      <c r="BA337" s="58">
        <v>3397</v>
      </c>
      <c r="BB337" s="58">
        <v>2424</v>
      </c>
      <c r="BC337" s="58">
        <v>2227</v>
      </c>
      <c r="BD337" s="58">
        <v>3067</v>
      </c>
      <c r="BE337" s="58">
        <v>5969</v>
      </c>
      <c r="BF337" s="58">
        <v>4624</v>
      </c>
      <c r="BG337" s="58">
        <v>3135</v>
      </c>
      <c r="BH337" s="58">
        <v>3185</v>
      </c>
      <c r="BI337" s="58">
        <v>3185</v>
      </c>
      <c r="BJ337" s="58">
        <v>3185</v>
      </c>
      <c r="BK337" s="58">
        <v>3185</v>
      </c>
      <c r="BL337" s="58">
        <v>3185</v>
      </c>
      <c r="BM337" s="58">
        <v>3185</v>
      </c>
    </row>
    <row r="338" spans="1:65" x14ac:dyDescent="0.25">
      <c r="A338" s="58" t="s">
        <v>184</v>
      </c>
      <c r="B338" s="58" t="s">
        <v>185</v>
      </c>
      <c r="C338" s="58" t="s">
        <v>536</v>
      </c>
      <c r="D338" s="58" t="s">
        <v>537</v>
      </c>
      <c r="F338" s="58">
        <v>1378290</v>
      </c>
      <c r="G338" s="58">
        <v>1364340</v>
      </c>
      <c r="H338" s="58">
        <v>1348750</v>
      </c>
      <c r="I338" s="58">
        <v>1332970</v>
      </c>
      <c r="J338" s="58">
        <v>1317800</v>
      </c>
      <c r="K338" s="58">
        <v>1309480</v>
      </c>
      <c r="L338" s="58">
        <v>1297030</v>
      </c>
      <c r="M338" s="58">
        <v>1292350</v>
      </c>
      <c r="N338" s="58">
        <v>1273820</v>
      </c>
      <c r="O338" s="58">
        <v>1273830</v>
      </c>
      <c r="P338" s="58">
        <v>1273830</v>
      </c>
      <c r="Q338" s="58">
        <v>1273830</v>
      </c>
      <c r="R338" s="58">
        <v>1273830</v>
      </c>
      <c r="S338" s="58">
        <v>1273830</v>
      </c>
      <c r="T338" s="58">
        <v>1273830</v>
      </c>
      <c r="U338" s="58">
        <v>1273830</v>
      </c>
      <c r="V338" s="58">
        <v>1273830</v>
      </c>
      <c r="W338" s="58">
        <v>1273830</v>
      </c>
      <c r="X338" s="58">
        <v>1273830</v>
      </c>
      <c r="Y338" s="58">
        <v>1273830</v>
      </c>
      <c r="Z338" s="58">
        <v>1273830</v>
      </c>
      <c r="AA338" s="58">
        <v>1273840</v>
      </c>
      <c r="AB338" s="58">
        <v>1273850</v>
      </c>
      <c r="AC338" s="58">
        <v>1273840</v>
      </c>
      <c r="AD338" s="58">
        <v>1273840</v>
      </c>
      <c r="AE338" s="58">
        <v>1273840</v>
      </c>
      <c r="AF338" s="58">
        <v>1273840</v>
      </c>
      <c r="AG338" s="58">
        <v>1273800</v>
      </c>
      <c r="AH338" s="58">
        <v>1274700</v>
      </c>
      <c r="AI338" s="58">
        <v>1275650</v>
      </c>
      <c r="AJ338" s="58">
        <v>1276600</v>
      </c>
      <c r="AK338" s="58">
        <v>1277550</v>
      </c>
      <c r="AL338" s="58">
        <v>1278500</v>
      </c>
      <c r="AM338" s="58">
        <v>1279480</v>
      </c>
      <c r="AN338" s="58">
        <v>1280450</v>
      </c>
      <c r="AO338" s="58">
        <v>1281420</v>
      </c>
      <c r="AP338" s="58">
        <v>1282350</v>
      </c>
      <c r="AQ338" s="58">
        <v>1283300</v>
      </c>
      <c r="AR338" s="58">
        <v>1284120</v>
      </c>
      <c r="AS338" s="58">
        <v>1285100</v>
      </c>
      <c r="AT338" s="58">
        <v>1286060</v>
      </c>
      <c r="AU338" s="58">
        <v>1287100</v>
      </c>
      <c r="AV338" s="58">
        <v>1291033</v>
      </c>
      <c r="AW338" s="58">
        <v>1294966</v>
      </c>
      <c r="AX338" s="58">
        <v>1299209</v>
      </c>
      <c r="AY338" s="58">
        <v>1301389</v>
      </c>
      <c r="AZ338" s="58">
        <v>1299684</v>
      </c>
      <c r="BA338" s="58">
        <v>1270469</v>
      </c>
      <c r="BB338" s="58">
        <v>1243284</v>
      </c>
      <c r="BC338" s="58">
        <v>1262679</v>
      </c>
      <c r="BD338" s="58">
        <v>1253184</v>
      </c>
      <c r="BE338" s="58">
        <v>1247419</v>
      </c>
      <c r="BF338" s="58">
        <v>1229374</v>
      </c>
      <c r="BG338" s="58">
        <v>1200129</v>
      </c>
      <c r="BH338" s="58">
        <v>1170884</v>
      </c>
      <c r="BI338" s="58">
        <v>1141639</v>
      </c>
      <c r="BJ338" s="58">
        <v>1112394</v>
      </c>
      <c r="BK338" s="58">
        <v>1083817.5970000001</v>
      </c>
      <c r="BL338" s="58">
        <v>1083817.5970000001</v>
      </c>
      <c r="BM338" s="58">
        <v>1083817.5970000001</v>
      </c>
    </row>
    <row r="339" spans="1:65" x14ac:dyDescent="0.25">
      <c r="A339" s="58" t="s">
        <v>184</v>
      </c>
      <c r="B339" s="58" t="s">
        <v>185</v>
      </c>
      <c r="C339" s="58" t="s">
        <v>1134</v>
      </c>
      <c r="D339" s="58" t="s">
        <v>1135</v>
      </c>
      <c r="AJ339" s="58">
        <v>0.34000000357627902</v>
      </c>
      <c r="AK339" s="58">
        <v>0.40000000596046398</v>
      </c>
      <c r="AL339" s="58">
        <v>0.44999998807907099</v>
      </c>
      <c r="AM339" s="58">
        <v>0.44999998807907099</v>
      </c>
      <c r="AN339" s="58">
        <v>0.62000000476837203</v>
      </c>
      <c r="AO339" s="58">
        <v>0.75999999046325695</v>
      </c>
      <c r="AP339" s="58">
        <v>0.80000001192092896</v>
      </c>
      <c r="AQ339" s="58">
        <v>0.75999999046325695</v>
      </c>
      <c r="AR339" s="58">
        <v>0.74000000953674305</v>
      </c>
      <c r="AS339" s="58">
        <v>0.67000001668930098</v>
      </c>
      <c r="AT339" s="58">
        <v>0.82999998331069902</v>
      </c>
      <c r="AU339" s="58">
        <v>0.980000019073486</v>
      </c>
      <c r="AV339" s="58">
        <v>1.3999999761581401</v>
      </c>
      <c r="AW339" s="58">
        <v>1.5</v>
      </c>
      <c r="AX339" s="58">
        <v>1.2799999713897701</v>
      </c>
      <c r="AY339" s="58">
        <v>1.04999995231628</v>
      </c>
      <c r="AZ339" s="58">
        <v>1.12000000476837</v>
      </c>
      <c r="BA339" s="58">
        <v>1.20000004768372</v>
      </c>
      <c r="BB339" s="58">
        <v>1.2300000190734901</v>
      </c>
      <c r="BC339" s="58">
        <v>1.2699999809265099</v>
      </c>
      <c r="BD339" s="58">
        <v>0.63999998569488503</v>
      </c>
      <c r="BE339" s="58">
        <v>0.62000000476837203</v>
      </c>
      <c r="BF339" s="58">
        <v>0.62000000476837203</v>
      </c>
      <c r="BG339" s="58">
        <v>0.55000001192092896</v>
      </c>
      <c r="BH339" s="58">
        <v>0.259999990463257</v>
      </c>
      <c r="BI339" s="58">
        <v>0.129999995231628</v>
      </c>
      <c r="BJ339" s="58">
        <v>5.9999998658895499E-2</v>
      </c>
      <c r="BK339" s="58">
        <v>0.10000000149011599</v>
      </c>
      <c r="BL339" s="58">
        <v>5.9999998658895499E-2</v>
      </c>
    </row>
    <row r="340" spans="1:65" x14ac:dyDescent="0.25">
      <c r="A340" s="58" t="s">
        <v>184</v>
      </c>
      <c r="B340" s="58" t="s">
        <v>185</v>
      </c>
      <c r="C340" s="58" t="s">
        <v>2242</v>
      </c>
      <c r="D340" s="58" t="s">
        <v>2243</v>
      </c>
      <c r="AY340" s="58">
        <v>5956</v>
      </c>
      <c r="AZ340" s="58">
        <v>6031</v>
      </c>
      <c r="BA340" s="58">
        <v>6032</v>
      </c>
      <c r="BB340" s="58">
        <v>4885</v>
      </c>
      <c r="BC340" s="58">
        <v>5400</v>
      </c>
      <c r="BD340" s="58">
        <v>5828</v>
      </c>
      <c r="BE340" s="58">
        <v>4928</v>
      </c>
      <c r="BF340" s="58">
        <v>5406</v>
      </c>
      <c r="BG340" s="58">
        <v>4699</v>
      </c>
      <c r="BH340" s="58">
        <v>4958</v>
      </c>
      <c r="BI340" s="58">
        <v>5885</v>
      </c>
      <c r="BJ340" s="58">
        <v>6209</v>
      </c>
      <c r="BK340" s="58">
        <v>5667</v>
      </c>
    </row>
    <row r="341" spans="1:65" x14ac:dyDescent="0.25">
      <c r="A341" s="58" t="s">
        <v>184</v>
      </c>
      <c r="B341" s="58" t="s">
        <v>185</v>
      </c>
      <c r="C341" s="58" t="s">
        <v>2892</v>
      </c>
      <c r="D341" s="58" t="s">
        <v>2893</v>
      </c>
      <c r="AJ341" s="58">
        <v>29.7399997711182</v>
      </c>
      <c r="AK341" s="58">
        <v>29.850000381469702</v>
      </c>
      <c r="AL341" s="58">
        <v>31.200000762939499</v>
      </c>
      <c r="AM341" s="58">
        <v>29.790000915527301</v>
      </c>
      <c r="AN341" s="58">
        <v>29.360000610351602</v>
      </c>
      <c r="AO341" s="58">
        <v>29.200000762939499</v>
      </c>
      <c r="AP341" s="58">
        <v>28.25</v>
      </c>
      <c r="AQ341" s="58">
        <v>27.850000381469702</v>
      </c>
      <c r="AR341" s="58">
        <v>27.559999465942401</v>
      </c>
      <c r="AS341" s="58">
        <v>27.610000610351602</v>
      </c>
      <c r="AT341" s="58">
        <v>28.180000305175799</v>
      </c>
      <c r="AU341" s="58">
        <v>28.329999923706101</v>
      </c>
      <c r="AV341" s="58">
        <v>26.309999465942401</v>
      </c>
      <c r="AW341" s="58">
        <v>25.620000839233398</v>
      </c>
      <c r="AX341" s="58">
        <v>25.25</v>
      </c>
      <c r="AY341" s="58">
        <v>24.350000381469702</v>
      </c>
      <c r="AZ341" s="58">
        <v>23.639999389648398</v>
      </c>
      <c r="BA341" s="58">
        <v>23.680000305175799</v>
      </c>
      <c r="BB341" s="58">
        <v>24.040000915527301</v>
      </c>
      <c r="BC341" s="58">
        <v>23.559999465942401</v>
      </c>
      <c r="BD341" s="58">
        <v>23.100000381469702</v>
      </c>
      <c r="BE341" s="58">
        <v>23</v>
      </c>
      <c r="BF341" s="58">
        <v>23.549999237060501</v>
      </c>
      <c r="BG341" s="58">
        <v>23.649999618530298</v>
      </c>
      <c r="BH341" s="58">
        <v>24.049999237060501</v>
      </c>
      <c r="BI341" s="58">
        <v>24.819999694824201</v>
      </c>
      <c r="BJ341" s="58">
        <v>25.340000152587901</v>
      </c>
      <c r="BK341" s="58">
        <v>25.530000686645501</v>
      </c>
      <c r="BL341" s="58">
        <v>26.5100002288818</v>
      </c>
    </row>
    <row r="342" spans="1:65" x14ac:dyDescent="0.25">
      <c r="A342" s="58" t="s">
        <v>184</v>
      </c>
      <c r="B342" s="58" t="s">
        <v>185</v>
      </c>
      <c r="C342" s="58" t="s">
        <v>3078</v>
      </c>
      <c r="D342" s="58" t="s">
        <v>3079</v>
      </c>
      <c r="AV342" s="58">
        <v>65.5</v>
      </c>
      <c r="AW342" s="58">
        <v>29.5</v>
      </c>
      <c r="AX342" s="58">
        <v>29.5</v>
      </c>
      <c r="AY342" s="58">
        <v>29.5</v>
      </c>
      <c r="AZ342" s="58">
        <v>29.5</v>
      </c>
      <c r="BA342" s="58">
        <v>30</v>
      </c>
      <c r="BB342" s="58">
        <v>25</v>
      </c>
      <c r="BC342" s="58">
        <v>24.5</v>
      </c>
      <c r="BD342" s="58">
        <v>24.5</v>
      </c>
      <c r="BE342" s="58">
        <v>24.5</v>
      </c>
      <c r="BF342" s="58">
        <v>24.5</v>
      </c>
      <c r="BG342" s="58">
        <v>24.5</v>
      </c>
      <c r="BH342" s="58">
        <v>24.5</v>
      </c>
      <c r="BI342" s="58">
        <v>24.5</v>
      </c>
      <c r="BJ342" s="58">
        <v>24.5</v>
      </c>
      <c r="BK342" s="58">
        <v>11</v>
      </c>
      <c r="BL342" s="58">
        <v>11.5</v>
      </c>
    </row>
    <row r="343" spans="1:65" x14ac:dyDescent="0.25">
      <c r="A343" s="58" t="s">
        <v>184</v>
      </c>
      <c r="B343" s="58" t="s">
        <v>185</v>
      </c>
      <c r="C343" s="58" t="s">
        <v>3110</v>
      </c>
      <c r="D343" s="58" t="s">
        <v>3111</v>
      </c>
      <c r="E343" s="58">
        <v>104732</v>
      </c>
      <c r="F343" s="58">
        <v>101900</v>
      </c>
      <c r="G343" s="58">
        <v>101307</v>
      </c>
      <c r="H343" s="58">
        <v>130573</v>
      </c>
      <c r="I343" s="58">
        <v>168608</v>
      </c>
      <c r="J343" s="58">
        <v>205005</v>
      </c>
      <c r="K343" s="58">
        <v>250805</v>
      </c>
      <c r="L343" s="58">
        <v>240868</v>
      </c>
      <c r="M343" s="58">
        <v>223132</v>
      </c>
      <c r="N343" s="58">
        <v>202815</v>
      </c>
      <c r="O343" s="58">
        <v>214519</v>
      </c>
      <c r="P343" s="58">
        <v>228631</v>
      </c>
      <c r="Q343" s="58">
        <v>237975</v>
      </c>
      <c r="R343" s="58">
        <v>302020</v>
      </c>
      <c r="S343" s="58">
        <v>296001</v>
      </c>
      <c r="T343" s="58">
        <v>232251</v>
      </c>
      <c r="U343" s="58">
        <v>281776</v>
      </c>
      <c r="V343" s="58">
        <v>402780</v>
      </c>
      <c r="W343" s="58">
        <v>541959</v>
      </c>
      <c r="X343" s="58">
        <v>580735</v>
      </c>
      <c r="Y343" s="58">
        <v>400101</v>
      </c>
      <c r="Z343" s="58">
        <v>374882</v>
      </c>
      <c r="AA343" s="58">
        <v>488235</v>
      </c>
      <c r="AB343" s="58">
        <v>428207</v>
      </c>
      <c r="AC343" s="58">
        <v>322713</v>
      </c>
      <c r="AD343" s="58">
        <v>419740</v>
      </c>
      <c r="AE343" s="58">
        <v>422694</v>
      </c>
      <c r="AF343" s="58">
        <v>461921</v>
      </c>
      <c r="AG343" s="58">
        <v>496394</v>
      </c>
      <c r="AH343" s="58">
        <v>494983</v>
      </c>
      <c r="AI343" s="58">
        <v>561157</v>
      </c>
      <c r="AJ343" s="58">
        <v>642712</v>
      </c>
      <c r="AK343" s="58">
        <v>746080</v>
      </c>
      <c r="AL343" s="58">
        <v>985615</v>
      </c>
      <c r="AM343" s="58">
        <v>1000577</v>
      </c>
      <c r="AN343" s="58">
        <v>1177109</v>
      </c>
      <c r="AO343" s="58">
        <v>1291387</v>
      </c>
      <c r="AP343" s="58">
        <v>1390864</v>
      </c>
      <c r="AQ343" s="58">
        <v>1166444</v>
      </c>
      <c r="AR343" s="58">
        <v>1088156</v>
      </c>
      <c r="AS343" s="58">
        <v>924073</v>
      </c>
      <c r="AT343" s="58">
        <v>932622</v>
      </c>
      <c r="AU343" s="58">
        <v>947992</v>
      </c>
      <c r="AV343" s="58">
        <v>912930</v>
      </c>
      <c r="AW343" s="58">
        <v>947826</v>
      </c>
      <c r="AX343" s="58">
        <v>936066</v>
      </c>
      <c r="AY343" s="58">
        <v>1179144</v>
      </c>
      <c r="AZ343" s="58">
        <v>995575</v>
      </c>
      <c r="BA343" s="58">
        <v>1002649</v>
      </c>
      <c r="BB343" s="58">
        <v>875214.95</v>
      </c>
      <c r="BC343" s="58">
        <v>820816.35</v>
      </c>
      <c r="BD343" s="58">
        <v>819181.25</v>
      </c>
      <c r="BE343" s="58">
        <v>765518.42</v>
      </c>
      <c r="BF343" s="58">
        <v>894130.12</v>
      </c>
      <c r="BG343" s="58">
        <v>857438.71</v>
      </c>
      <c r="BH343" s="58">
        <v>839512.65</v>
      </c>
      <c r="BI343" s="58">
        <v>774825.48</v>
      </c>
      <c r="BJ343" s="58">
        <v>852835.76</v>
      </c>
      <c r="BK343" s="58">
        <v>841414.31</v>
      </c>
      <c r="BL343" s="58">
        <v>857234.19</v>
      </c>
      <c r="BM343" s="58">
        <v>862006.99</v>
      </c>
    </row>
    <row r="344" spans="1:65" x14ac:dyDescent="0.25">
      <c r="A344" s="58" t="s">
        <v>148</v>
      </c>
      <c r="B344" s="58" t="s">
        <v>149</v>
      </c>
      <c r="C344" s="58" t="s">
        <v>536</v>
      </c>
      <c r="D344" s="58" t="s">
        <v>537</v>
      </c>
      <c r="F344" s="58">
        <v>11700</v>
      </c>
      <c r="G344" s="58">
        <v>11700</v>
      </c>
      <c r="H344" s="58">
        <v>11700</v>
      </c>
      <c r="I344" s="58">
        <v>11700</v>
      </c>
      <c r="J344" s="58">
        <v>11700</v>
      </c>
      <c r="K344" s="58">
        <v>11700</v>
      </c>
      <c r="L344" s="58">
        <v>11700</v>
      </c>
      <c r="M344" s="58">
        <v>11700</v>
      </c>
      <c r="N344" s="58">
        <v>11700</v>
      </c>
      <c r="O344" s="58">
        <v>11700</v>
      </c>
      <c r="P344" s="58">
        <v>11700</v>
      </c>
      <c r="Q344" s="58">
        <v>11700</v>
      </c>
      <c r="R344" s="58">
        <v>11700</v>
      </c>
      <c r="S344" s="58">
        <v>11700</v>
      </c>
      <c r="T344" s="58">
        <v>11700</v>
      </c>
      <c r="U344" s="58">
        <v>11700</v>
      </c>
      <c r="V344" s="58">
        <v>11700</v>
      </c>
      <c r="W344" s="58">
        <v>11700</v>
      </c>
      <c r="X344" s="58">
        <v>11700</v>
      </c>
      <c r="Y344" s="58">
        <v>11700</v>
      </c>
      <c r="Z344" s="58">
        <v>11700</v>
      </c>
      <c r="AA344" s="58">
        <v>11700</v>
      </c>
      <c r="AB344" s="58">
        <v>11700</v>
      </c>
      <c r="AC344" s="58">
        <v>11700</v>
      </c>
      <c r="AD344" s="58">
        <v>11700</v>
      </c>
      <c r="AE344" s="58">
        <v>11700</v>
      </c>
      <c r="AF344" s="58">
        <v>11700</v>
      </c>
      <c r="AG344" s="58">
        <v>11700</v>
      </c>
      <c r="AH344" s="58">
        <v>11700</v>
      </c>
      <c r="AI344" s="58">
        <v>11700</v>
      </c>
      <c r="AJ344" s="58">
        <v>11700</v>
      </c>
      <c r="AK344" s="58">
        <v>11700</v>
      </c>
      <c r="AL344" s="58">
        <v>11810</v>
      </c>
      <c r="AM344" s="58">
        <v>12000</v>
      </c>
      <c r="AN344" s="58">
        <v>12440</v>
      </c>
      <c r="AO344" s="58">
        <v>13060</v>
      </c>
      <c r="AP344" s="58">
        <v>13320</v>
      </c>
      <c r="AQ344" s="58">
        <v>13280</v>
      </c>
      <c r="AR344" s="58">
        <v>13230</v>
      </c>
      <c r="AS344" s="58">
        <v>13230</v>
      </c>
      <c r="AT344" s="58">
        <v>13280</v>
      </c>
      <c r="AU344" s="58">
        <v>13910</v>
      </c>
      <c r="AV344" s="58">
        <v>14440</v>
      </c>
      <c r="AW344" s="58">
        <v>15050</v>
      </c>
      <c r="AX344" s="58">
        <v>16050</v>
      </c>
      <c r="AY344" s="58">
        <v>17564</v>
      </c>
      <c r="AZ344" s="58">
        <v>17519</v>
      </c>
      <c r="BA344" s="58">
        <v>17488</v>
      </c>
      <c r="BB344" s="58">
        <v>17463</v>
      </c>
      <c r="BC344" s="58">
        <v>17350</v>
      </c>
      <c r="BD344" s="58">
        <v>16981</v>
      </c>
      <c r="BE344" s="58">
        <v>16830</v>
      </c>
      <c r="BF344" s="58">
        <v>16830</v>
      </c>
      <c r="BG344" s="58">
        <v>16807</v>
      </c>
      <c r="BH344" s="58">
        <v>16767</v>
      </c>
      <c r="BI344" s="58">
        <v>16768</v>
      </c>
      <c r="BJ344" s="58">
        <v>16761</v>
      </c>
      <c r="BK344" s="58">
        <v>16773</v>
      </c>
      <c r="BL344" s="58">
        <v>16770</v>
      </c>
      <c r="BM344" s="58">
        <v>16760</v>
      </c>
    </row>
    <row r="345" spans="1:65" x14ac:dyDescent="0.25">
      <c r="A345" s="58" t="s">
        <v>148</v>
      </c>
      <c r="B345" s="58" t="s">
        <v>149</v>
      </c>
      <c r="C345" s="58" t="s">
        <v>1134</v>
      </c>
      <c r="D345" s="58" t="s">
        <v>1135</v>
      </c>
      <c r="AJ345" s="58">
        <v>43.779998779296903</v>
      </c>
      <c r="AK345" s="58">
        <v>44.360000610351598</v>
      </c>
      <c r="AL345" s="58">
        <v>44.639999389648402</v>
      </c>
      <c r="AM345" s="58">
        <v>44.689998626708999</v>
      </c>
      <c r="AN345" s="58">
        <v>44.529998779296903</v>
      </c>
      <c r="AO345" s="58">
        <v>44.330001831054702</v>
      </c>
      <c r="AP345" s="58">
        <v>44.130001068115199</v>
      </c>
      <c r="AQ345" s="58">
        <v>43.759998321533203</v>
      </c>
      <c r="AR345" s="58">
        <v>43.369998931884801</v>
      </c>
      <c r="AS345" s="58">
        <v>42.909999847412102</v>
      </c>
      <c r="AT345" s="58">
        <v>42.150001525878899</v>
      </c>
      <c r="AU345" s="58">
        <v>41.259998321533203</v>
      </c>
      <c r="AV345" s="58">
        <v>40.220001220703097</v>
      </c>
      <c r="AW345" s="58">
        <v>39.409999847412102</v>
      </c>
      <c r="AX345" s="58">
        <v>38.5200004577637</v>
      </c>
      <c r="AY345" s="58">
        <v>37.459999084472699</v>
      </c>
      <c r="AZ345" s="58">
        <v>36.529998779296903</v>
      </c>
      <c r="BA345" s="58">
        <v>37.799999237060497</v>
      </c>
      <c r="BB345" s="58">
        <v>39.450000762939503</v>
      </c>
      <c r="BC345" s="58">
        <v>38.599998474121101</v>
      </c>
      <c r="BD345" s="58">
        <v>38.930000305175803</v>
      </c>
      <c r="BE345" s="58">
        <v>37.25</v>
      </c>
      <c r="BF345" s="58">
        <v>36.279998779296903</v>
      </c>
      <c r="BG345" s="58">
        <v>34.830001831054702</v>
      </c>
      <c r="BH345" s="58">
        <v>35.330001831054702</v>
      </c>
      <c r="BI345" s="58">
        <v>33.599998474121101</v>
      </c>
      <c r="BJ345" s="58">
        <v>31.340000152587901</v>
      </c>
      <c r="BK345" s="58">
        <v>25.780000686645501</v>
      </c>
      <c r="BL345" s="58">
        <v>24.049999237060501</v>
      </c>
    </row>
    <row r="346" spans="1:65" x14ac:dyDescent="0.25">
      <c r="A346" s="58" t="s">
        <v>148</v>
      </c>
      <c r="B346" s="58" t="s">
        <v>149</v>
      </c>
      <c r="C346" s="58" t="s">
        <v>2242</v>
      </c>
      <c r="D346" s="58" t="s">
        <v>2243</v>
      </c>
      <c r="AY346" s="58">
        <v>2474</v>
      </c>
      <c r="AZ346" s="58">
        <v>3290</v>
      </c>
      <c r="BA346" s="58">
        <v>3344</v>
      </c>
      <c r="BB346" s="58">
        <v>2575</v>
      </c>
      <c r="BC346" s="58">
        <v>2527</v>
      </c>
      <c r="BD346" s="58">
        <v>2640</v>
      </c>
      <c r="BE346" s="58">
        <v>3190</v>
      </c>
      <c r="BF346" s="58">
        <v>3180</v>
      </c>
      <c r="BG346" s="58">
        <v>3168</v>
      </c>
      <c r="BH346" s="58">
        <v>3493</v>
      </c>
      <c r="BI346" s="58">
        <v>3510</v>
      </c>
      <c r="BJ346" s="58">
        <v>4443</v>
      </c>
      <c r="BK346" s="58">
        <v>6137</v>
      </c>
      <c r="BL346" s="58">
        <v>6877</v>
      </c>
      <c r="BM346" s="58">
        <v>5700</v>
      </c>
    </row>
    <row r="347" spans="1:65" x14ac:dyDescent="0.25">
      <c r="A347" s="58" t="s">
        <v>148</v>
      </c>
      <c r="B347" s="58" t="s">
        <v>149</v>
      </c>
      <c r="C347" s="58" t="s">
        <v>2892</v>
      </c>
      <c r="D347" s="58" t="s">
        <v>2893</v>
      </c>
      <c r="AJ347" s="58">
        <v>37.75</v>
      </c>
      <c r="AK347" s="58">
        <v>39.939998626708999</v>
      </c>
      <c r="AL347" s="58">
        <v>42.060001373291001</v>
      </c>
      <c r="AM347" s="58">
        <v>43.909999847412102</v>
      </c>
      <c r="AN347" s="58">
        <v>45.299999237060497</v>
      </c>
      <c r="AO347" s="58">
        <v>46.430000305175803</v>
      </c>
      <c r="AP347" s="58">
        <v>47.439998626708999</v>
      </c>
      <c r="AQ347" s="58">
        <v>47.990001678466797</v>
      </c>
      <c r="AR347" s="58">
        <v>48.720001220703097</v>
      </c>
      <c r="AS347" s="58">
        <v>49.330001831054702</v>
      </c>
      <c r="AT347" s="58">
        <v>49.490001678466797</v>
      </c>
      <c r="AU347" s="58">
        <v>49.180000305175803</v>
      </c>
      <c r="AV347" s="58">
        <v>48.459999084472699</v>
      </c>
      <c r="AW347" s="58">
        <v>47.680000305175803</v>
      </c>
      <c r="AX347" s="58">
        <v>46.669998168945298</v>
      </c>
      <c r="AY347" s="58">
        <v>45.360000610351598</v>
      </c>
      <c r="AZ347" s="58">
        <v>43.650001525878899</v>
      </c>
      <c r="BA347" s="58">
        <v>42.349998474121101</v>
      </c>
      <c r="BB347" s="58">
        <v>43.139999389648402</v>
      </c>
      <c r="BC347" s="58">
        <v>43.139999389648402</v>
      </c>
      <c r="BD347" s="58">
        <v>44.430000305175803</v>
      </c>
      <c r="BE347" s="58">
        <v>43.630001068115199</v>
      </c>
      <c r="BF347" s="58">
        <v>42.799999237060497</v>
      </c>
      <c r="BG347" s="58">
        <v>44.139999389648402</v>
      </c>
      <c r="BH347" s="58">
        <v>42.799999237060497</v>
      </c>
      <c r="BI347" s="58">
        <v>41.950000762939503</v>
      </c>
      <c r="BJ347" s="58">
        <v>40.340000152587898</v>
      </c>
      <c r="BK347" s="58">
        <v>35.580001831054702</v>
      </c>
      <c r="BL347" s="58">
        <v>33.970001220703097</v>
      </c>
    </row>
    <row r="348" spans="1:65" x14ac:dyDescent="0.25">
      <c r="A348" s="58" t="s">
        <v>148</v>
      </c>
      <c r="B348" s="58" t="s">
        <v>149</v>
      </c>
      <c r="C348" s="58" t="s">
        <v>3078</v>
      </c>
      <c r="D348" s="58" t="s">
        <v>3079</v>
      </c>
      <c r="AV348" s="58">
        <v>18</v>
      </c>
      <c r="AW348" s="58">
        <v>18</v>
      </c>
      <c r="AX348" s="58">
        <v>18</v>
      </c>
      <c r="AY348" s="58">
        <v>17</v>
      </c>
      <c r="AZ348" s="58">
        <v>17</v>
      </c>
      <c r="BA348" s="58">
        <v>17</v>
      </c>
      <c r="BB348" s="58">
        <v>14</v>
      </c>
      <c r="BC348" s="58">
        <v>14</v>
      </c>
      <c r="BD348" s="58">
        <v>8</v>
      </c>
      <c r="BE348" s="58">
        <v>8</v>
      </c>
      <c r="BF348" s="58">
        <v>5</v>
      </c>
      <c r="BG348" s="58">
        <v>5</v>
      </c>
      <c r="BH348" s="58">
        <v>5</v>
      </c>
      <c r="BI348" s="58">
        <v>5</v>
      </c>
      <c r="BJ348" s="58">
        <v>5</v>
      </c>
      <c r="BK348" s="58">
        <v>4</v>
      </c>
      <c r="BL348" s="58">
        <v>4</v>
      </c>
    </row>
    <row r="349" spans="1:65" x14ac:dyDescent="0.25">
      <c r="A349" s="58" t="s">
        <v>148</v>
      </c>
      <c r="B349" s="58" t="s">
        <v>149</v>
      </c>
      <c r="C349" s="58" t="s">
        <v>3110</v>
      </c>
      <c r="D349" s="58" t="s">
        <v>3111</v>
      </c>
      <c r="AG349" s="58">
        <v>7017</v>
      </c>
      <c r="AH349" s="58">
        <v>7342</v>
      </c>
      <c r="AI349" s="58">
        <v>7755</v>
      </c>
      <c r="AJ349" s="58">
        <v>4570</v>
      </c>
      <c r="AK349" s="58">
        <v>4450</v>
      </c>
      <c r="AL349" s="58">
        <v>4100</v>
      </c>
      <c r="AM349" s="58">
        <v>2603</v>
      </c>
      <c r="AN349" s="58">
        <v>1941</v>
      </c>
      <c r="AO349" s="58">
        <v>1230</v>
      </c>
      <c r="AP349" s="58">
        <v>1250</v>
      </c>
      <c r="AQ349" s="58">
        <v>1135</v>
      </c>
      <c r="AR349" s="58">
        <v>2033</v>
      </c>
      <c r="AS349" s="58">
        <v>2026</v>
      </c>
      <c r="AT349" s="58">
        <v>2197</v>
      </c>
      <c r="AU349" s="58">
        <v>1485</v>
      </c>
      <c r="AV349" s="58">
        <v>1633</v>
      </c>
      <c r="AW349" s="58">
        <v>1031</v>
      </c>
      <c r="AX349" s="58">
        <v>989</v>
      </c>
      <c r="AY349" s="58">
        <v>1406</v>
      </c>
      <c r="AZ349" s="58">
        <v>4715</v>
      </c>
      <c r="BA349" s="58">
        <v>5701</v>
      </c>
      <c r="BB349" s="58">
        <v>5859</v>
      </c>
      <c r="BC349" s="58">
        <v>5617</v>
      </c>
      <c r="BD349" s="58">
        <v>7095</v>
      </c>
      <c r="BE349" s="58">
        <v>9711</v>
      </c>
      <c r="BF349" s="58">
        <v>15799</v>
      </c>
      <c r="BG349" s="58">
        <v>18720</v>
      </c>
      <c r="BH349" s="58">
        <v>23270</v>
      </c>
      <c r="BI349" s="58">
        <v>20139</v>
      </c>
      <c r="BJ349" s="58">
        <v>17054</v>
      </c>
      <c r="BK349" s="58">
        <v>17369</v>
      </c>
      <c r="BL349" s="58">
        <v>18270</v>
      </c>
      <c r="BM349" s="58">
        <v>18892</v>
      </c>
    </row>
    <row r="350" spans="1:65" x14ac:dyDescent="0.25">
      <c r="A350" s="58" t="s">
        <v>3396</v>
      </c>
      <c r="B350" s="58" t="s">
        <v>3397</v>
      </c>
      <c r="C350" s="58" t="s">
        <v>536</v>
      </c>
      <c r="D350" s="58" t="s">
        <v>537</v>
      </c>
      <c r="F350" s="58">
        <v>20</v>
      </c>
      <c r="G350" s="58">
        <v>20</v>
      </c>
      <c r="H350" s="58">
        <v>20</v>
      </c>
      <c r="I350" s="58">
        <v>20</v>
      </c>
      <c r="J350" s="58">
        <v>20</v>
      </c>
      <c r="K350" s="58">
        <v>20</v>
      </c>
      <c r="L350" s="58">
        <v>20</v>
      </c>
      <c r="M350" s="58">
        <v>20</v>
      </c>
      <c r="N350" s="58">
        <v>20</v>
      </c>
      <c r="O350" s="58">
        <v>20</v>
      </c>
      <c r="P350" s="58">
        <v>20</v>
      </c>
      <c r="Q350" s="58">
        <v>20</v>
      </c>
      <c r="R350" s="58">
        <v>20</v>
      </c>
      <c r="S350" s="58">
        <v>20</v>
      </c>
      <c r="T350" s="58">
        <v>20</v>
      </c>
      <c r="U350" s="58">
        <v>20</v>
      </c>
      <c r="V350" s="58">
        <v>20</v>
      </c>
      <c r="W350" s="58">
        <v>20</v>
      </c>
      <c r="X350" s="58">
        <v>20</v>
      </c>
      <c r="Y350" s="58">
        <v>20</v>
      </c>
      <c r="Z350" s="58">
        <v>20</v>
      </c>
      <c r="AA350" s="58">
        <v>20</v>
      </c>
      <c r="AB350" s="58">
        <v>20</v>
      </c>
      <c r="AC350" s="58">
        <v>20</v>
      </c>
      <c r="AD350" s="58">
        <v>20</v>
      </c>
      <c r="AE350" s="58">
        <v>20</v>
      </c>
      <c r="AF350" s="58">
        <v>20</v>
      </c>
      <c r="AG350" s="58">
        <v>20</v>
      </c>
      <c r="AH350" s="58">
        <v>20</v>
      </c>
      <c r="AI350" s="58">
        <v>20</v>
      </c>
      <c r="AJ350" s="58">
        <v>20</v>
      </c>
      <c r="AK350" s="58">
        <v>20</v>
      </c>
      <c r="AL350" s="58">
        <v>20</v>
      </c>
      <c r="AM350" s="58">
        <v>20</v>
      </c>
      <c r="AN350" s="58">
        <v>20</v>
      </c>
      <c r="AO350" s="58">
        <v>20</v>
      </c>
      <c r="AP350" s="58">
        <v>20</v>
      </c>
      <c r="AQ350" s="58">
        <v>20</v>
      </c>
      <c r="AR350" s="58">
        <v>20</v>
      </c>
      <c r="AS350" s="58">
        <v>20</v>
      </c>
      <c r="AT350" s="58">
        <v>20</v>
      </c>
      <c r="AU350" s="58">
        <v>20</v>
      </c>
      <c r="AV350" s="58">
        <v>20</v>
      </c>
      <c r="AW350" s="58">
        <v>20</v>
      </c>
      <c r="AX350" s="58">
        <v>20</v>
      </c>
      <c r="AY350" s="58">
        <v>20</v>
      </c>
      <c r="AZ350" s="58">
        <v>20</v>
      </c>
      <c r="BA350" s="58">
        <v>20</v>
      </c>
      <c r="BB350" s="58">
        <v>20</v>
      </c>
      <c r="BC350" s="58">
        <v>20</v>
      </c>
      <c r="BD350" s="58">
        <v>20</v>
      </c>
      <c r="BE350" s="58">
        <v>20</v>
      </c>
      <c r="BF350" s="58">
        <v>20</v>
      </c>
      <c r="BG350" s="58">
        <v>20</v>
      </c>
      <c r="BH350" s="58">
        <v>20</v>
      </c>
      <c r="BI350" s="58">
        <v>20</v>
      </c>
      <c r="BJ350" s="58">
        <v>20</v>
      </c>
      <c r="BK350" s="58">
        <v>20</v>
      </c>
      <c r="BL350" s="58">
        <v>20</v>
      </c>
      <c r="BM350" s="58">
        <v>20</v>
      </c>
    </row>
    <row r="351" spans="1:65" x14ac:dyDescent="0.25">
      <c r="A351" s="58" t="s">
        <v>3396</v>
      </c>
      <c r="B351" s="58" t="s">
        <v>3397</v>
      </c>
      <c r="C351" s="58" t="s">
        <v>1134</v>
      </c>
      <c r="D351" s="58" t="s">
        <v>1135</v>
      </c>
    </row>
    <row r="352" spans="1:65" x14ac:dyDescent="0.25">
      <c r="A352" s="58" t="s">
        <v>3396</v>
      </c>
      <c r="B352" s="58" t="s">
        <v>3397</v>
      </c>
      <c r="C352" s="58" t="s">
        <v>2242</v>
      </c>
      <c r="D352" s="58" t="s">
        <v>2243</v>
      </c>
    </row>
    <row r="353" spans="1:65" x14ac:dyDescent="0.25">
      <c r="A353" s="58" t="s">
        <v>3396</v>
      </c>
      <c r="B353" s="58" t="s">
        <v>3397</v>
      </c>
      <c r="C353" s="58" t="s">
        <v>2892</v>
      </c>
      <c r="D353" s="58" t="s">
        <v>2893</v>
      </c>
    </row>
    <row r="354" spans="1:65" x14ac:dyDescent="0.25">
      <c r="A354" s="58" t="s">
        <v>3396</v>
      </c>
      <c r="B354" s="58" t="s">
        <v>3397</v>
      </c>
      <c r="C354" s="58" t="s">
        <v>3078</v>
      </c>
      <c r="D354" s="58" t="s">
        <v>3079</v>
      </c>
    </row>
    <row r="355" spans="1:65" x14ac:dyDescent="0.25">
      <c r="A355" s="58" t="s">
        <v>3396</v>
      </c>
      <c r="B355" s="58" t="s">
        <v>3397</v>
      </c>
      <c r="C355" s="58" t="s">
        <v>3110</v>
      </c>
      <c r="D355" s="58" t="s">
        <v>3111</v>
      </c>
      <c r="E355" s="58">
        <v>200</v>
      </c>
      <c r="F355" s="58">
        <v>200</v>
      </c>
      <c r="G355" s="58">
        <v>300</v>
      </c>
      <c r="H355" s="58">
        <v>300</v>
      </c>
      <c r="I355" s="58">
        <v>300</v>
      </c>
      <c r="J355" s="58">
        <v>300</v>
      </c>
      <c r="K355" s="58">
        <v>300</v>
      </c>
      <c r="L355" s="58">
        <v>400</v>
      </c>
      <c r="M355" s="58">
        <v>400</v>
      </c>
      <c r="N355" s="58">
        <v>400</v>
      </c>
      <c r="O355" s="58">
        <v>400</v>
      </c>
      <c r="P355" s="58">
        <v>400</v>
      </c>
      <c r="Q355" s="58">
        <v>400</v>
      </c>
      <c r="R355" s="58">
        <v>500</v>
      </c>
      <c r="S355" s="58">
        <v>550</v>
      </c>
      <c r="T355" s="58">
        <v>600</v>
      </c>
      <c r="U355" s="58">
        <v>650</v>
      </c>
      <c r="V355" s="58">
        <v>700</v>
      </c>
      <c r="W355" s="58">
        <v>770</v>
      </c>
      <c r="X355" s="58">
        <v>770</v>
      </c>
      <c r="Y355" s="58">
        <v>770</v>
      </c>
      <c r="Z355" s="58">
        <v>770</v>
      </c>
      <c r="AA355" s="58">
        <v>770</v>
      </c>
      <c r="AB355" s="58">
        <v>770</v>
      </c>
      <c r="AC355" s="58">
        <v>770</v>
      </c>
      <c r="AD355" s="58">
        <v>770</v>
      </c>
      <c r="AE355" s="58">
        <v>700</v>
      </c>
      <c r="AF355" s="58">
        <v>620</v>
      </c>
      <c r="AG355" s="58">
        <v>550</v>
      </c>
      <c r="AH355" s="58">
        <v>480</v>
      </c>
      <c r="AI355" s="58">
        <v>420</v>
      </c>
      <c r="AJ355" s="58">
        <v>350</v>
      </c>
      <c r="AK355" s="58">
        <v>300</v>
      </c>
      <c r="AL355" s="58">
        <v>260</v>
      </c>
      <c r="AM355" s="58">
        <v>260</v>
      </c>
      <c r="AN355" s="58">
        <v>140</v>
      </c>
      <c r="AO355" s="58">
        <v>160</v>
      </c>
      <c r="AP355" s="58">
        <v>205</v>
      </c>
      <c r="AQ355" s="58">
        <v>182</v>
      </c>
      <c r="AR355" s="58">
        <v>175</v>
      </c>
      <c r="AS355" s="58">
        <v>163</v>
      </c>
      <c r="AT355" s="58">
        <v>163</v>
      </c>
      <c r="AU355" s="58">
        <v>163</v>
      </c>
      <c r="AV355" s="58">
        <v>160</v>
      </c>
      <c r="AW355" s="58">
        <v>162</v>
      </c>
      <c r="AX355" s="58">
        <v>162</v>
      </c>
      <c r="AY355" s="58">
        <v>145</v>
      </c>
      <c r="AZ355" s="58">
        <v>159</v>
      </c>
      <c r="BA355" s="58">
        <v>151</v>
      </c>
      <c r="BB355" s="58">
        <v>163</v>
      </c>
      <c r="BC355" s="58">
        <v>153</v>
      </c>
      <c r="BD355" s="58">
        <v>168</v>
      </c>
      <c r="BE355" s="58">
        <v>138</v>
      </c>
      <c r="BF355" s="58">
        <v>145</v>
      </c>
      <c r="BG355" s="58">
        <v>152</v>
      </c>
      <c r="BH355" s="58">
        <v>150</v>
      </c>
      <c r="BI355" s="58">
        <v>150</v>
      </c>
      <c r="BJ355" s="58">
        <v>149.5</v>
      </c>
      <c r="BK355" s="58">
        <v>150</v>
      </c>
      <c r="BL355" s="58">
        <v>164.5</v>
      </c>
      <c r="BM355" s="58">
        <v>156.5</v>
      </c>
    </row>
    <row r="356" spans="1:65" x14ac:dyDescent="0.25">
      <c r="A356" s="58" t="s">
        <v>46</v>
      </c>
      <c r="B356" s="58" t="s">
        <v>47</v>
      </c>
      <c r="C356" s="58" t="s">
        <v>536</v>
      </c>
      <c r="D356" s="58" t="s">
        <v>537</v>
      </c>
      <c r="F356" s="58">
        <v>4744844.4450000003</v>
      </c>
      <c r="G356" s="58">
        <v>4765929.3150000004</v>
      </c>
      <c r="H356" s="58">
        <v>4793695.7819999997</v>
      </c>
      <c r="I356" s="58">
        <v>4819038.0959999999</v>
      </c>
      <c r="J356" s="58">
        <v>4862591.91</v>
      </c>
      <c r="K356" s="58">
        <v>4870285.2570000002</v>
      </c>
      <c r="L356" s="58">
        <v>4895805.6390000004</v>
      </c>
      <c r="M356" s="58">
        <v>5135695.6109999996</v>
      </c>
      <c r="N356" s="58">
        <v>5108880.1890000002</v>
      </c>
      <c r="O356" s="58">
        <v>4934324.9850000003</v>
      </c>
      <c r="P356" s="58">
        <v>4995361.6670000004</v>
      </c>
      <c r="Q356" s="58">
        <v>4998150</v>
      </c>
      <c r="R356" s="58">
        <v>4978970</v>
      </c>
      <c r="S356" s="58">
        <v>5003570</v>
      </c>
      <c r="T356" s="58">
        <v>4995470</v>
      </c>
      <c r="U356" s="58">
        <v>5007420</v>
      </c>
      <c r="V356" s="58">
        <v>4915100</v>
      </c>
      <c r="W356" s="58">
        <v>4961000</v>
      </c>
      <c r="X356" s="58">
        <v>4932380</v>
      </c>
      <c r="Y356" s="58">
        <v>4956380</v>
      </c>
      <c r="Z356" s="58">
        <v>4955650</v>
      </c>
      <c r="AA356" s="58">
        <v>4907720</v>
      </c>
      <c r="AB356" s="58">
        <v>4837890</v>
      </c>
      <c r="AC356" s="58">
        <v>4865580</v>
      </c>
      <c r="AD356" s="58">
        <v>4867910</v>
      </c>
      <c r="AE356" s="58">
        <v>4685410</v>
      </c>
      <c r="AF356" s="58">
        <v>4710200</v>
      </c>
      <c r="AG356" s="58">
        <v>4720520</v>
      </c>
      <c r="AH356" s="58">
        <v>4671040</v>
      </c>
      <c r="AI356" s="58">
        <v>4644370</v>
      </c>
      <c r="AJ356" s="58">
        <v>4627820</v>
      </c>
      <c r="AK356" s="58">
        <v>4660040</v>
      </c>
      <c r="AL356" s="58">
        <v>4600970</v>
      </c>
      <c r="AM356" s="58">
        <v>4691430</v>
      </c>
      <c r="AN356" s="58">
        <v>4633880</v>
      </c>
      <c r="AO356" s="58">
        <v>4652300</v>
      </c>
      <c r="AP356" s="58">
        <v>4622330</v>
      </c>
      <c r="AQ356" s="58">
        <v>4638810</v>
      </c>
      <c r="AR356" s="58">
        <v>4536930</v>
      </c>
      <c r="AS356" s="58">
        <v>4554690</v>
      </c>
      <c r="AT356" s="58">
        <v>4557000</v>
      </c>
      <c r="AU356" s="58">
        <v>4470000</v>
      </c>
      <c r="AV356" s="58">
        <v>4395000</v>
      </c>
      <c r="AW356" s="58">
        <v>3949060</v>
      </c>
      <c r="AX356" s="58">
        <v>4102300</v>
      </c>
      <c r="AY356" s="58">
        <v>4093020</v>
      </c>
      <c r="AZ356" s="58">
        <v>3983555</v>
      </c>
      <c r="BA356" s="58">
        <v>3892880</v>
      </c>
      <c r="BB356" s="58">
        <v>3842570</v>
      </c>
      <c r="BC356" s="58">
        <v>3763720</v>
      </c>
      <c r="BD356" s="58">
        <v>3961210</v>
      </c>
      <c r="BE356" s="58">
        <v>3870760</v>
      </c>
      <c r="BF356" s="58">
        <v>3717750</v>
      </c>
      <c r="BG356" s="58">
        <v>3744230</v>
      </c>
      <c r="BH356" s="58">
        <v>3481190</v>
      </c>
      <c r="BI356" s="58">
        <v>3426020</v>
      </c>
      <c r="BJ356" s="58">
        <v>3718370</v>
      </c>
      <c r="BK356" s="58">
        <v>3588950</v>
      </c>
      <c r="BL356" s="58">
        <v>3624770</v>
      </c>
      <c r="BM356" s="58">
        <v>3557750</v>
      </c>
    </row>
    <row r="357" spans="1:65" x14ac:dyDescent="0.25">
      <c r="A357" s="58" t="s">
        <v>46</v>
      </c>
      <c r="B357" s="58" t="s">
        <v>47</v>
      </c>
      <c r="C357" s="58" t="s">
        <v>1134</v>
      </c>
      <c r="D357" s="58" t="s">
        <v>1135</v>
      </c>
      <c r="AJ357" s="58">
        <v>5.3600001335143999</v>
      </c>
      <c r="AK357" s="58">
        <v>5.0500001907348597</v>
      </c>
      <c r="AL357" s="58">
        <v>5.1199998855590803</v>
      </c>
      <c r="AM357" s="58">
        <v>4.9000000953674299</v>
      </c>
      <c r="AN357" s="58">
        <v>4.7800002098083496</v>
      </c>
      <c r="AO357" s="58">
        <v>4.8400001525878897</v>
      </c>
      <c r="AP357" s="58">
        <v>4.9099998474121103</v>
      </c>
      <c r="AQ357" s="58">
        <v>4.8499999046325701</v>
      </c>
      <c r="AR357" s="58">
        <v>4.9299998283386204</v>
      </c>
      <c r="AS357" s="58">
        <v>4.8600001335143999</v>
      </c>
      <c r="AT357" s="58">
        <v>4.75</v>
      </c>
      <c r="AU357" s="58">
        <v>4.3800001144409197</v>
      </c>
      <c r="AV357" s="58">
        <v>3.9100000858306898</v>
      </c>
      <c r="AW357" s="58">
        <v>3.7400000095367401</v>
      </c>
      <c r="AX357" s="58">
        <v>3.5799999237060498</v>
      </c>
      <c r="AY357" s="58">
        <v>3.4100000858306898</v>
      </c>
      <c r="AZ357" s="58">
        <v>3.3199999332428001</v>
      </c>
      <c r="BA357" s="58">
        <v>3.3099999427795401</v>
      </c>
      <c r="BB357" s="58">
        <v>3.2300000190734899</v>
      </c>
      <c r="BC357" s="58">
        <v>3.2300000190734899</v>
      </c>
      <c r="BD357" s="58">
        <v>2.8199999332428001</v>
      </c>
      <c r="BE357" s="58">
        <v>2.7999999523162802</v>
      </c>
      <c r="BF357" s="58">
        <v>2.6199998855590798</v>
      </c>
      <c r="BG357" s="58">
        <v>2.7999999523162802</v>
      </c>
      <c r="BH357" s="58">
        <v>2.6400001049041699</v>
      </c>
      <c r="BI357" s="58">
        <v>2.6199998855590798</v>
      </c>
      <c r="BJ357" s="58">
        <v>2.5999999046325701</v>
      </c>
      <c r="BK357" s="58">
        <v>2.6199998855590798</v>
      </c>
      <c r="BL357" s="58">
        <v>2.5599999427795401</v>
      </c>
    </row>
    <row r="358" spans="1:65" x14ac:dyDescent="0.25">
      <c r="A358" s="58" t="s">
        <v>46</v>
      </c>
      <c r="B358" s="58" t="s">
        <v>47</v>
      </c>
      <c r="C358" s="58" t="s">
        <v>2242</v>
      </c>
      <c r="D358" s="58" t="s">
        <v>2243</v>
      </c>
      <c r="AY358" s="58">
        <v>133756</v>
      </c>
      <c r="AZ358" s="58">
        <v>157438</v>
      </c>
      <c r="BA358" s="58">
        <v>141827</v>
      </c>
      <c r="BB358" s="58">
        <v>145963</v>
      </c>
      <c r="BC358" s="58">
        <v>159246</v>
      </c>
      <c r="BD358" s="58">
        <v>166740</v>
      </c>
      <c r="BE358" s="58">
        <v>184237</v>
      </c>
      <c r="BF358" s="58">
        <v>201855</v>
      </c>
      <c r="BG358" s="58">
        <v>222294</v>
      </c>
      <c r="BH358" s="58">
        <v>241023</v>
      </c>
      <c r="BI358" s="58">
        <v>243105</v>
      </c>
      <c r="BJ358" s="58">
        <v>249048</v>
      </c>
      <c r="BK358" s="58">
        <v>235684</v>
      </c>
      <c r="BL358" s="58">
        <v>223389</v>
      </c>
      <c r="BM358" s="58">
        <v>236447</v>
      </c>
    </row>
    <row r="359" spans="1:65" x14ac:dyDescent="0.25">
      <c r="A359" s="58" t="s">
        <v>46</v>
      </c>
      <c r="B359" s="58" t="s">
        <v>47</v>
      </c>
      <c r="C359" s="58" t="s">
        <v>2892</v>
      </c>
      <c r="D359" s="58" t="s">
        <v>2893</v>
      </c>
      <c r="AJ359" s="58">
        <v>20</v>
      </c>
      <c r="AK359" s="58">
        <v>20.149999618530298</v>
      </c>
      <c r="AL359" s="58">
        <v>20.440000534057599</v>
      </c>
      <c r="AM359" s="58">
        <v>20.25</v>
      </c>
      <c r="AN359" s="58">
        <v>20.0200004577637</v>
      </c>
      <c r="AO359" s="58">
        <v>19.940000534057599</v>
      </c>
      <c r="AP359" s="58">
        <v>20.139999389648398</v>
      </c>
      <c r="AQ359" s="58">
        <v>19.909999847412099</v>
      </c>
      <c r="AR359" s="58">
        <v>19.620000839233398</v>
      </c>
      <c r="AS359" s="58">
        <v>19.9799995422363</v>
      </c>
      <c r="AT359" s="58">
        <v>20.200000762939499</v>
      </c>
      <c r="AU359" s="58">
        <v>20.340000152587901</v>
      </c>
      <c r="AV359" s="58">
        <v>19.870000839233398</v>
      </c>
      <c r="AW359" s="58">
        <v>19.659999847412099</v>
      </c>
      <c r="AX359" s="58">
        <v>19.659999847412099</v>
      </c>
      <c r="AY359" s="58">
        <v>18.959999084472699</v>
      </c>
      <c r="AZ359" s="58">
        <v>18.309999465942401</v>
      </c>
      <c r="BA359" s="58">
        <v>18.190000534057599</v>
      </c>
      <c r="BB359" s="58">
        <v>18.2399997711182</v>
      </c>
      <c r="BC359" s="58">
        <v>18.370000839233398</v>
      </c>
      <c r="BD359" s="58">
        <v>17.790000915527301</v>
      </c>
      <c r="BE359" s="58">
        <v>17.180000305175799</v>
      </c>
      <c r="BF359" s="58">
        <v>16.840000152587901</v>
      </c>
      <c r="BG359" s="58">
        <v>17.139999389648398</v>
      </c>
      <c r="BH359" s="58">
        <v>17.059999465942401</v>
      </c>
      <c r="BI359" s="58">
        <v>17.049999237060501</v>
      </c>
      <c r="BJ359" s="58">
        <v>16.899999618530298</v>
      </c>
      <c r="BK359" s="58">
        <v>16.459999084472699</v>
      </c>
      <c r="BL359" s="58">
        <v>16.579999923706101</v>
      </c>
    </row>
    <row r="360" spans="1:65" x14ac:dyDescent="0.25">
      <c r="A360" s="58" t="s">
        <v>46</v>
      </c>
      <c r="B360" s="58" t="s">
        <v>47</v>
      </c>
      <c r="C360" s="58" t="s">
        <v>3078</v>
      </c>
      <c r="D360" s="58" t="s">
        <v>3079</v>
      </c>
      <c r="AV360" s="58">
        <v>3</v>
      </c>
      <c r="AW360" s="58">
        <v>3</v>
      </c>
      <c r="AX360" s="58">
        <v>3</v>
      </c>
      <c r="AY360" s="58">
        <v>3</v>
      </c>
      <c r="AZ360" s="58">
        <v>3</v>
      </c>
      <c r="BA360" s="58">
        <v>2.5</v>
      </c>
      <c r="BB360" s="58">
        <v>2.5</v>
      </c>
      <c r="BC360" s="58">
        <v>2.5</v>
      </c>
      <c r="BD360" s="58">
        <v>2.5</v>
      </c>
      <c r="BE360" s="58">
        <v>2.5</v>
      </c>
      <c r="BF360" s="58">
        <v>2.5</v>
      </c>
      <c r="BG360" s="58">
        <v>2.5</v>
      </c>
      <c r="BH360" s="58">
        <v>2.5</v>
      </c>
      <c r="BI360" s="58">
        <v>2.5</v>
      </c>
      <c r="BJ360" s="58">
        <v>2.5</v>
      </c>
      <c r="BK360" s="58">
        <v>2.5</v>
      </c>
      <c r="BL360" s="58">
        <v>2</v>
      </c>
    </row>
    <row r="361" spans="1:65" x14ac:dyDescent="0.25">
      <c r="A361" s="58" t="s">
        <v>46</v>
      </c>
      <c r="B361" s="58" t="s">
        <v>47</v>
      </c>
      <c r="C361" s="58" t="s">
        <v>3110</v>
      </c>
      <c r="D361" s="58" t="s">
        <v>3111</v>
      </c>
      <c r="E361" s="58">
        <v>63154</v>
      </c>
      <c r="F361" s="58">
        <v>63715</v>
      </c>
      <c r="G361" s="58">
        <v>68456</v>
      </c>
      <c r="H361" s="58">
        <v>73719</v>
      </c>
      <c r="I361" s="58">
        <v>74042</v>
      </c>
      <c r="J361" s="58">
        <v>84544</v>
      </c>
      <c r="K361" s="58">
        <v>96314</v>
      </c>
      <c r="L361" s="58">
        <v>100344</v>
      </c>
      <c r="M361" s="58">
        <v>110995</v>
      </c>
      <c r="N361" s="58">
        <v>99258</v>
      </c>
      <c r="O361" s="58">
        <v>105017</v>
      </c>
      <c r="P361" s="58">
        <v>116829</v>
      </c>
      <c r="Q361" s="58">
        <v>127650</v>
      </c>
      <c r="R361" s="58">
        <v>129661</v>
      </c>
      <c r="S361" s="58">
        <v>144566</v>
      </c>
      <c r="T361" s="58">
        <v>114576</v>
      </c>
      <c r="U361" s="58">
        <v>116011</v>
      </c>
      <c r="V361" s="58">
        <v>148321</v>
      </c>
      <c r="W361" s="58">
        <v>141518</v>
      </c>
      <c r="X361" s="58">
        <v>146614</v>
      </c>
      <c r="Y361" s="58">
        <v>145867</v>
      </c>
      <c r="Z361" s="58">
        <v>162333</v>
      </c>
      <c r="AA361" s="58">
        <v>180767</v>
      </c>
      <c r="AB361" s="58">
        <v>178168</v>
      </c>
      <c r="AC361" s="58">
        <v>185799</v>
      </c>
      <c r="AD361" s="58">
        <v>172379</v>
      </c>
      <c r="AE361" s="58">
        <v>192817</v>
      </c>
      <c r="AF361" s="58">
        <v>222489</v>
      </c>
      <c r="AG361" s="58">
        <v>235050</v>
      </c>
      <c r="AH361" s="58">
        <v>213893</v>
      </c>
      <c r="AI361" s="58">
        <v>249906</v>
      </c>
      <c r="AJ361" s="58">
        <v>261985</v>
      </c>
      <c r="AK361" s="58">
        <v>272849</v>
      </c>
      <c r="AL361" s="58">
        <v>278189</v>
      </c>
      <c r="AM361" s="58">
        <v>247293</v>
      </c>
      <c r="AN361" s="58">
        <v>260533</v>
      </c>
      <c r="AO361" s="58">
        <v>256040</v>
      </c>
      <c r="AP361" s="58">
        <v>256006</v>
      </c>
      <c r="AQ361" s="58">
        <v>262843.44</v>
      </c>
      <c r="AR361" s="58">
        <v>274068</v>
      </c>
      <c r="AS361" s="58">
        <v>251796</v>
      </c>
      <c r="AT361" s="58">
        <v>252991</v>
      </c>
      <c r="AU361" s="58">
        <v>256881.04</v>
      </c>
      <c r="AV361" s="58">
        <v>280016.63</v>
      </c>
      <c r="AW361" s="58">
        <v>300916.05</v>
      </c>
      <c r="AX361" s="58">
        <v>318685.28000000003</v>
      </c>
      <c r="AY361" s="58">
        <v>280780.48</v>
      </c>
      <c r="AZ361" s="58">
        <v>269816.43</v>
      </c>
      <c r="BA361" s="58">
        <v>273119.78000000003</v>
      </c>
      <c r="BB361" s="58">
        <v>271736.65000000002</v>
      </c>
      <c r="BC361" s="58">
        <v>287341.25</v>
      </c>
      <c r="BD361" s="58">
        <v>285898.17</v>
      </c>
      <c r="BE361" s="58">
        <v>293231.7</v>
      </c>
      <c r="BF361" s="58">
        <v>272076.86</v>
      </c>
      <c r="BG361" s="58">
        <v>260515.5</v>
      </c>
      <c r="BH361" s="58">
        <v>280448.07</v>
      </c>
      <c r="BI361" s="58">
        <v>306667.65999999997</v>
      </c>
      <c r="BJ361" s="58">
        <v>314269.09999999998</v>
      </c>
      <c r="BK361" s="58">
        <v>313107.8</v>
      </c>
      <c r="BL361" s="58">
        <v>301839.84000000003</v>
      </c>
      <c r="BM361" s="58">
        <v>314528.28000000003</v>
      </c>
    </row>
    <row r="362" spans="1:65" x14ac:dyDescent="0.25">
      <c r="A362" s="58" t="s">
        <v>55</v>
      </c>
      <c r="B362" s="58" t="s">
        <v>56</v>
      </c>
      <c r="C362" s="58" t="s">
        <v>536</v>
      </c>
      <c r="D362" s="58" t="s">
        <v>537</v>
      </c>
      <c r="F362" s="58">
        <v>35554</v>
      </c>
      <c r="G362" s="58">
        <v>35310</v>
      </c>
      <c r="H362" s="58">
        <v>34898</v>
      </c>
      <c r="I362" s="58">
        <v>34765</v>
      </c>
      <c r="J362" s="58">
        <v>34642</v>
      </c>
      <c r="K362" s="58">
        <v>34060</v>
      </c>
      <c r="L362" s="58">
        <v>33737</v>
      </c>
      <c r="M362" s="58">
        <v>33593</v>
      </c>
      <c r="N362" s="58">
        <v>33511</v>
      </c>
      <c r="O362" s="58">
        <v>33358</v>
      </c>
      <c r="P362" s="58">
        <v>33209</v>
      </c>
      <c r="Q362" s="58">
        <v>33071</v>
      </c>
      <c r="R362" s="58">
        <v>32222</v>
      </c>
      <c r="S362" s="58">
        <v>32073</v>
      </c>
      <c r="T362" s="58">
        <v>31895</v>
      </c>
      <c r="U362" s="58">
        <v>31835</v>
      </c>
      <c r="V362" s="58">
        <v>31776</v>
      </c>
      <c r="W362" s="58">
        <v>31808</v>
      </c>
      <c r="X362" s="58">
        <v>31429</v>
      </c>
      <c r="Y362" s="58">
        <v>31410</v>
      </c>
      <c r="Z362" s="58">
        <v>31554</v>
      </c>
      <c r="AA362" s="58">
        <v>31427</v>
      </c>
      <c r="AB362" s="58">
        <v>30259</v>
      </c>
      <c r="AC362" s="58">
        <v>30332</v>
      </c>
      <c r="AD362" s="58">
        <v>30375</v>
      </c>
      <c r="AE362" s="58">
        <v>30268</v>
      </c>
      <c r="AF362" s="58">
        <v>30280</v>
      </c>
      <c r="AG362" s="58">
        <v>30483</v>
      </c>
      <c r="AH362" s="58">
        <v>30506</v>
      </c>
      <c r="AI362" s="58">
        <v>30239</v>
      </c>
      <c r="AJ362" s="58">
        <v>30369</v>
      </c>
      <c r="AK362" s="58">
        <v>30130</v>
      </c>
      <c r="AL362" s="58">
        <v>29990</v>
      </c>
      <c r="AM362" s="58">
        <v>29941</v>
      </c>
      <c r="AN362" s="58">
        <v>29811</v>
      </c>
      <c r="AO362" s="58">
        <v>29733</v>
      </c>
      <c r="AP362" s="58">
        <v>29646</v>
      </c>
      <c r="AQ362" s="58">
        <v>29599</v>
      </c>
      <c r="AR362" s="58">
        <v>29552</v>
      </c>
      <c r="AS362" s="58">
        <v>29402</v>
      </c>
      <c r="AT362" s="58">
        <v>29161</v>
      </c>
      <c r="AU362" s="58">
        <v>29022</v>
      </c>
      <c r="AV362" s="58">
        <v>28852.3</v>
      </c>
      <c r="AW362" s="58">
        <v>28674</v>
      </c>
      <c r="AX362" s="58">
        <v>28568</v>
      </c>
      <c r="AY362" s="58">
        <v>28433</v>
      </c>
      <c r="AZ362" s="58">
        <v>28301</v>
      </c>
      <c r="BA362" s="58">
        <v>28094</v>
      </c>
      <c r="BB362" s="58">
        <v>27950</v>
      </c>
      <c r="BC362" s="58">
        <v>27792</v>
      </c>
      <c r="BD362" s="58">
        <v>27573</v>
      </c>
      <c r="BE362" s="58">
        <v>27352</v>
      </c>
      <c r="BF362" s="58">
        <v>27164</v>
      </c>
      <c r="BG362" s="58">
        <v>27142</v>
      </c>
      <c r="BH362" s="58">
        <v>27184.5</v>
      </c>
      <c r="BI362" s="58">
        <v>26701.7</v>
      </c>
      <c r="BJ362" s="58">
        <v>26546.2</v>
      </c>
      <c r="BK362" s="58">
        <v>26528.3</v>
      </c>
      <c r="BL362" s="58">
        <v>26512.1</v>
      </c>
      <c r="BM362" s="58">
        <v>26467.599999999999</v>
      </c>
    </row>
    <row r="363" spans="1:65" x14ac:dyDescent="0.25">
      <c r="A363" s="58" t="s">
        <v>55</v>
      </c>
      <c r="B363" s="58" t="s">
        <v>56</v>
      </c>
      <c r="C363" s="58" t="s">
        <v>1134</v>
      </c>
      <c r="D363" s="58" t="s">
        <v>1135</v>
      </c>
      <c r="AJ363" s="58">
        <v>7.7800002098083496</v>
      </c>
      <c r="AK363" s="58">
        <v>7.6199998855590803</v>
      </c>
      <c r="AL363" s="58">
        <v>7.4099998474121103</v>
      </c>
      <c r="AM363" s="58">
        <v>7.1999998092651403</v>
      </c>
      <c r="AN363" s="58">
        <v>7.3400001525878897</v>
      </c>
      <c r="AO363" s="58">
        <v>7.4299998283386204</v>
      </c>
      <c r="AP363" s="58">
        <v>6.8899998664856001</v>
      </c>
      <c r="AQ363" s="58">
        <v>6.4899997711181596</v>
      </c>
      <c r="AR363" s="58">
        <v>6.2300000190734899</v>
      </c>
      <c r="AS363" s="58">
        <v>6.0500001907348597</v>
      </c>
      <c r="AT363" s="58">
        <v>5.8099999427795401</v>
      </c>
      <c r="AU363" s="58">
        <v>5.7600002288818404</v>
      </c>
      <c r="AV363" s="58">
        <v>5.5</v>
      </c>
      <c r="AW363" s="58">
        <v>4.9000000953674299</v>
      </c>
      <c r="AX363" s="58">
        <v>5.2699999809265101</v>
      </c>
      <c r="AY363" s="58">
        <v>5.2399997711181596</v>
      </c>
      <c r="AZ363" s="58">
        <v>5.5300002098083496</v>
      </c>
      <c r="BA363" s="58">
        <v>5.25</v>
      </c>
      <c r="BB363" s="58">
        <v>5.3200001716613796</v>
      </c>
      <c r="BC363" s="58">
        <v>5.21000003814697</v>
      </c>
      <c r="BD363" s="58">
        <v>4.9400000572204599</v>
      </c>
      <c r="BE363" s="58">
        <v>4.6799998283386204</v>
      </c>
      <c r="BF363" s="58">
        <v>4.5799999237060502</v>
      </c>
      <c r="BG363" s="58">
        <v>4.8400001525878897</v>
      </c>
      <c r="BH363" s="58">
        <v>4.5300002098083496</v>
      </c>
      <c r="BI363" s="58">
        <v>4.3499999046325701</v>
      </c>
      <c r="BJ363" s="58">
        <v>3.9300000667571999</v>
      </c>
      <c r="BK363" s="58">
        <v>3.6900000572204599</v>
      </c>
      <c r="BL363" s="58">
        <v>3.6600000858306898</v>
      </c>
    </row>
    <row r="364" spans="1:65" x14ac:dyDescent="0.25">
      <c r="A364" s="58" t="s">
        <v>55</v>
      </c>
      <c r="B364" s="58" t="s">
        <v>56</v>
      </c>
      <c r="C364" s="58" t="s">
        <v>2242</v>
      </c>
      <c r="D364" s="58" t="s">
        <v>2243</v>
      </c>
      <c r="AY364" s="58">
        <v>3116</v>
      </c>
      <c r="AZ364" s="58">
        <v>2944</v>
      </c>
      <c r="BA364" s="58">
        <v>2856</v>
      </c>
      <c r="BB364" s="58">
        <v>2826</v>
      </c>
      <c r="BC364" s="58">
        <v>2819</v>
      </c>
      <c r="BD364" s="58">
        <v>2771</v>
      </c>
      <c r="BE364" s="58">
        <v>2714</v>
      </c>
      <c r="BF364" s="58">
        <v>2811</v>
      </c>
      <c r="BG364" s="58">
        <v>2923</v>
      </c>
      <c r="BH364" s="58">
        <v>3020</v>
      </c>
      <c r="BI364" s="58">
        <v>3009</v>
      </c>
      <c r="BJ364" s="58">
        <v>3046</v>
      </c>
      <c r="BK364" s="58">
        <v>2997</v>
      </c>
      <c r="BL364" s="58">
        <v>3017</v>
      </c>
      <c r="BM364" s="58">
        <v>3141</v>
      </c>
    </row>
    <row r="365" spans="1:65" x14ac:dyDescent="0.25">
      <c r="A365" s="58" t="s">
        <v>55</v>
      </c>
      <c r="B365" s="58" t="s">
        <v>56</v>
      </c>
      <c r="C365" s="58" t="s">
        <v>2892</v>
      </c>
      <c r="D365" s="58" t="s">
        <v>2893</v>
      </c>
      <c r="AJ365" s="58">
        <v>14.800000190734901</v>
      </c>
      <c r="AK365" s="58">
        <v>14.680000305175801</v>
      </c>
      <c r="AL365" s="58">
        <v>14.6000003814697</v>
      </c>
      <c r="AM365" s="58">
        <v>14.4099998474121</v>
      </c>
      <c r="AN365" s="58">
        <v>14.25</v>
      </c>
      <c r="AO365" s="58">
        <v>14.439999580383301</v>
      </c>
      <c r="AP365" s="58">
        <v>13.8500003814697</v>
      </c>
      <c r="AQ365" s="58">
        <v>13.800000190734901</v>
      </c>
      <c r="AR365" s="58">
        <v>13.680000305175801</v>
      </c>
      <c r="AS365" s="58">
        <v>13.5100002288818</v>
      </c>
      <c r="AT365" s="58">
        <v>13.420000076293899</v>
      </c>
      <c r="AU365" s="58">
        <v>13.5</v>
      </c>
      <c r="AV365" s="58">
        <v>13.039999961853001</v>
      </c>
      <c r="AW365" s="58">
        <v>12.550000190734901</v>
      </c>
      <c r="AX365" s="58">
        <v>12.949999809265099</v>
      </c>
      <c r="AY365" s="58">
        <v>13.050000190734901</v>
      </c>
      <c r="AZ365" s="58">
        <v>13.689999580383301</v>
      </c>
      <c r="BA365" s="58">
        <v>13.539999961853001</v>
      </c>
      <c r="BB365" s="58">
        <v>13.6400003433228</v>
      </c>
      <c r="BC365" s="58">
        <v>13.810000419616699</v>
      </c>
      <c r="BD365" s="58">
        <v>13.2799997329712</v>
      </c>
      <c r="BE365" s="58">
        <v>13.069999694824199</v>
      </c>
      <c r="BF365" s="58">
        <v>13.199999809265099</v>
      </c>
      <c r="BG365" s="58">
        <v>13.289999961853001</v>
      </c>
      <c r="BH365" s="58">
        <v>13</v>
      </c>
      <c r="BI365" s="58">
        <v>12.7200002670288</v>
      </c>
      <c r="BJ365" s="58">
        <v>12.3800001144409</v>
      </c>
      <c r="BK365" s="58">
        <v>12.0100002288818</v>
      </c>
      <c r="BL365" s="58">
        <v>12.1599998474121</v>
      </c>
    </row>
    <row r="366" spans="1:65" x14ac:dyDescent="0.25">
      <c r="A366" s="58" t="s">
        <v>55</v>
      </c>
      <c r="B366" s="58" t="s">
        <v>56</v>
      </c>
      <c r="C366" s="58" t="s">
        <v>3078</v>
      </c>
      <c r="D366" s="58" t="s">
        <v>3079</v>
      </c>
      <c r="AV366" s="58">
        <v>25</v>
      </c>
      <c r="AW366" s="58">
        <v>25</v>
      </c>
      <c r="AX366" s="58">
        <v>25</v>
      </c>
      <c r="AY366" s="58">
        <v>25</v>
      </c>
      <c r="AZ366" s="58">
        <v>25</v>
      </c>
      <c r="BA366" s="58">
        <v>25</v>
      </c>
      <c r="BB366" s="58">
        <v>25</v>
      </c>
      <c r="BC366" s="58">
        <v>25</v>
      </c>
      <c r="BD366" s="58">
        <v>25</v>
      </c>
      <c r="BE366" s="58">
        <v>25</v>
      </c>
      <c r="BF366" s="58">
        <v>25</v>
      </c>
      <c r="BG366" s="58">
        <v>22</v>
      </c>
      <c r="BH366" s="58">
        <v>22</v>
      </c>
      <c r="BI366" s="58">
        <v>21</v>
      </c>
      <c r="BJ366" s="58">
        <v>21</v>
      </c>
      <c r="BK366" s="58">
        <v>21</v>
      </c>
      <c r="BL366" s="58">
        <v>21</v>
      </c>
    </row>
    <row r="367" spans="1:65" x14ac:dyDescent="0.25">
      <c r="A367" s="58" t="s">
        <v>55</v>
      </c>
      <c r="B367" s="58" t="s">
        <v>56</v>
      </c>
      <c r="C367" s="58" t="s">
        <v>3110</v>
      </c>
      <c r="D367" s="58" t="s">
        <v>3111</v>
      </c>
      <c r="E367" s="58">
        <v>4200</v>
      </c>
      <c r="F367" s="58">
        <v>4200</v>
      </c>
      <c r="G367" s="58">
        <v>4500</v>
      </c>
      <c r="H367" s="58">
        <v>4600</v>
      </c>
      <c r="I367" s="58">
        <v>4900</v>
      </c>
      <c r="J367" s="58">
        <v>5100</v>
      </c>
      <c r="K367" s="58">
        <v>4900</v>
      </c>
      <c r="L367" s="58">
        <v>4200</v>
      </c>
      <c r="M367" s="58">
        <v>4000</v>
      </c>
      <c r="N367" s="58">
        <v>3500</v>
      </c>
      <c r="O367" s="58">
        <v>3200</v>
      </c>
      <c r="P367" s="58">
        <v>2900</v>
      </c>
      <c r="Q367" s="58">
        <v>2600</v>
      </c>
      <c r="R367" s="58">
        <v>2200</v>
      </c>
      <c r="S367" s="58">
        <v>2070</v>
      </c>
      <c r="T367" s="58">
        <v>2040</v>
      </c>
      <c r="U367" s="58">
        <v>2360</v>
      </c>
      <c r="V367" s="58">
        <v>2470</v>
      </c>
      <c r="W367" s="58">
        <v>3700</v>
      </c>
      <c r="X367" s="58">
        <v>4100</v>
      </c>
      <c r="Y367" s="58">
        <v>4300</v>
      </c>
      <c r="Z367" s="58">
        <v>4400</v>
      </c>
      <c r="AA367" s="58">
        <v>4500</v>
      </c>
      <c r="AB367" s="58">
        <v>4700</v>
      </c>
      <c r="AC367" s="58">
        <v>4700</v>
      </c>
      <c r="AD367" s="58">
        <v>4800</v>
      </c>
      <c r="AE367" s="58">
        <v>4700</v>
      </c>
      <c r="AF367" s="58">
        <v>4600</v>
      </c>
      <c r="AG367" s="58">
        <v>5100</v>
      </c>
      <c r="AH367" s="58">
        <v>5000</v>
      </c>
      <c r="AI367" s="58">
        <v>3659</v>
      </c>
      <c r="AJ367" s="58">
        <v>3635</v>
      </c>
      <c r="AK367" s="58">
        <v>3619</v>
      </c>
      <c r="AL367" s="58">
        <v>3560</v>
      </c>
      <c r="AM367" s="58">
        <v>3491</v>
      </c>
      <c r="AN367" s="58">
        <v>3322</v>
      </c>
      <c r="AO367" s="58">
        <v>3399</v>
      </c>
      <c r="AP367" s="58">
        <v>3483</v>
      </c>
      <c r="AQ367" s="58">
        <v>3360</v>
      </c>
      <c r="AR367" s="58">
        <v>3499</v>
      </c>
      <c r="AS367" s="58">
        <v>3286</v>
      </c>
      <c r="AT367" s="58">
        <v>2755</v>
      </c>
      <c r="AU367" s="58">
        <v>2683</v>
      </c>
      <c r="AV367" s="58">
        <v>2605</v>
      </c>
      <c r="AW367" s="58">
        <v>2667</v>
      </c>
      <c r="AX367" s="58">
        <v>2790</v>
      </c>
      <c r="AY367" s="58">
        <v>2863</v>
      </c>
      <c r="AZ367" s="58">
        <v>2889</v>
      </c>
      <c r="BA367" s="58">
        <v>2437</v>
      </c>
      <c r="BB367" s="58">
        <v>2491</v>
      </c>
      <c r="BC367" s="58">
        <v>2517</v>
      </c>
      <c r="BD367" s="58">
        <v>3254.3</v>
      </c>
      <c r="BE367" s="58">
        <v>3425.5</v>
      </c>
      <c r="BF367" s="58">
        <v>3587</v>
      </c>
      <c r="BG367" s="58">
        <v>3740.3</v>
      </c>
      <c r="BH367" s="58">
        <v>3853.4</v>
      </c>
      <c r="BI367" s="58">
        <v>3833.4</v>
      </c>
      <c r="BJ367" s="58">
        <v>4211.6000000000004</v>
      </c>
      <c r="BK367" s="58">
        <v>4340.6000000000004</v>
      </c>
      <c r="BL367" s="58">
        <v>4600.04</v>
      </c>
      <c r="BM367" s="58">
        <v>4877.37</v>
      </c>
    </row>
    <row r="368" spans="1:65" x14ac:dyDescent="0.25">
      <c r="A368" s="58" t="s">
        <v>286</v>
      </c>
      <c r="B368" s="58" t="s">
        <v>287</v>
      </c>
      <c r="C368" s="58" t="s">
        <v>536</v>
      </c>
      <c r="D368" s="58" t="s">
        <v>537</v>
      </c>
      <c r="F368" s="58">
        <v>44462</v>
      </c>
      <c r="G368" s="58">
        <v>44462</v>
      </c>
      <c r="H368" s="58">
        <v>44462</v>
      </c>
      <c r="I368" s="58">
        <v>44462</v>
      </c>
      <c r="J368" s="58">
        <v>44462</v>
      </c>
      <c r="K368" s="58">
        <v>44462</v>
      </c>
      <c r="L368" s="58">
        <v>44462</v>
      </c>
      <c r="M368" s="58">
        <v>44462</v>
      </c>
      <c r="N368" s="58">
        <v>44462</v>
      </c>
      <c r="O368" s="58">
        <v>44462</v>
      </c>
      <c r="P368" s="58">
        <v>44462</v>
      </c>
      <c r="Q368" s="58">
        <v>44462</v>
      </c>
      <c r="R368" s="58">
        <v>44462</v>
      </c>
      <c r="S368" s="58">
        <v>44462</v>
      </c>
      <c r="T368" s="58">
        <v>44462</v>
      </c>
      <c r="U368" s="58">
        <v>44462</v>
      </c>
      <c r="V368" s="58">
        <v>44462</v>
      </c>
      <c r="W368" s="58">
        <v>44462</v>
      </c>
      <c r="X368" s="58">
        <v>44462</v>
      </c>
      <c r="Y368" s="58">
        <v>44462</v>
      </c>
      <c r="Z368" s="58">
        <v>44462</v>
      </c>
      <c r="AA368" s="58">
        <v>44462</v>
      </c>
      <c r="AB368" s="58">
        <v>44462</v>
      </c>
      <c r="AC368" s="58">
        <v>44462</v>
      </c>
      <c r="AD368" s="58">
        <v>44462</v>
      </c>
      <c r="AE368" s="58">
        <v>44462</v>
      </c>
      <c r="AF368" s="58">
        <v>44462</v>
      </c>
      <c r="AG368" s="58">
        <v>44462</v>
      </c>
      <c r="AH368" s="58">
        <v>44462</v>
      </c>
      <c r="AI368" s="58">
        <v>44462</v>
      </c>
      <c r="AJ368" s="58">
        <v>44462</v>
      </c>
      <c r="AK368" s="58">
        <v>44462</v>
      </c>
      <c r="AL368" s="58">
        <v>44566</v>
      </c>
      <c r="AM368" s="58">
        <v>44860</v>
      </c>
      <c r="AN368" s="58">
        <v>44891</v>
      </c>
      <c r="AO368" s="58">
        <v>45262</v>
      </c>
      <c r="AP368" s="58">
        <v>45887</v>
      </c>
      <c r="AQ368" s="58">
        <v>46821</v>
      </c>
      <c r="AR368" s="58">
        <v>46924</v>
      </c>
      <c r="AS368" s="58">
        <v>47404</v>
      </c>
      <c r="AT368" s="58">
        <v>47456</v>
      </c>
      <c r="AU368" s="58">
        <v>47449</v>
      </c>
      <c r="AV368" s="58">
        <v>47546</v>
      </c>
      <c r="AW368" s="58">
        <v>47549</v>
      </c>
      <c r="AX368" s="58">
        <v>47586</v>
      </c>
      <c r="AY368" s="58">
        <v>47560</v>
      </c>
      <c r="AZ368" s="58">
        <v>47565</v>
      </c>
      <c r="BA368" s="58">
        <v>47567</v>
      </c>
      <c r="BB368" s="58">
        <v>47573</v>
      </c>
      <c r="BC368" s="58">
        <v>47668</v>
      </c>
      <c r="BD368" s="58">
        <v>47687</v>
      </c>
      <c r="BE368" s="58">
        <v>47683</v>
      </c>
      <c r="BF368" s="58">
        <v>47698</v>
      </c>
      <c r="BG368" s="58">
        <v>47697</v>
      </c>
      <c r="BH368" s="58">
        <v>47698</v>
      </c>
      <c r="BI368" s="58">
        <v>47730</v>
      </c>
      <c r="BJ368" s="58">
        <v>47775</v>
      </c>
      <c r="BK368" s="58">
        <v>47795</v>
      </c>
      <c r="BL368" s="58">
        <v>47797</v>
      </c>
      <c r="BM368" s="58">
        <v>47801</v>
      </c>
    </row>
    <row r="369" spans="1:65" x14ac:dyDescent="0.25">
      <c r="A369" s="58" t="s">
        <v>286</v>
      </c>
      <c r="B369" s="58" t="s">
        <v>287</v>
      </c>
      <c r="C369" s="58" t="s">
        <v>1134</v>
      </c>
      <c r="D369" s="58" t="s">
        <v>1135</v>
      </c>
      <c r="AJ369" s="58">
        <v>40.869998931884801</v>
      </c>
      <c r="AK369" s="58">
        <v>41.409999847412102</v>
      </c>
      <c r="AL369" s="58">
        <v>41.319999694824197</v>
      </c>
      <c r="AM369" s="58">
        <v>42.200000762939503</v>
      </c>
      <c r="AN369" s="58">
        <v>43.310001373291001</v>
      </c>
      <c r="AO369" s="58">
        <v>43.349998474121101</v>
      </c>
      <c r="AP369" s="58">
        <v>42.919998168945298</v>
      </c>
      <c r="AQ369" s="58">
        <v>42.299999237060497</v>
      </c>
      <c r="AR369" s="58">
        <v>42.310001373291001</v>
      </c>
      <c r="AS369" s="58">
        <v>41.009998321533203</v>
      </c>
      <c r="AT369" s="58">
        <v>39.950000762939503</v>
      </c>
      <c r="AU369" s="58">
        <v>40.189998626708999</v>
      </c>
      <c r="AV369" s="58">
        <v>39.889999389648402</v>
      </c>
      <c r="AW369" s="58">
        <v>39.540000915527301</v>
      </c>
      <c r="AX369" s="58">
        <v>39.319999694824197</v>
      </c>
      <c r="AY369" s="58">
        <v>39.549999237060497</v>
      </c>
      <c r="AZ369" s="58">
        <v>38.549999237060497</v>
      </c>
      <c r="BA369" s="58">
        <v>39.590000152587898</v>
      </c>
      <c r="BB369" s="58">
        <v>38.119998931884801</v>
      </c>
      <c r="BC369" s="58">
        <v>38.2299995422363</v>
      </c>
      <c r="BD369" s="58">
        <v>37.880001068115199</v>
      </c>
      <c r="BE369" s="58">
        <v>37.650001525878899</v>
      </c>
      <c r="BF369" s="58">
        <v>37.099998474121101</v>
      </c>
      <c r="BG369" s="58">
        <v>36.75</v>
      </c>
      <c r="BH369" s="58">
        <v>36.360000610351598</v>
      </c>
      <c r="BI369" s="58">
        <v>36.340000152587898</v>
      </c>
      <c r="BJ369" s="58">
        <v>36.349998474121101</v>
      </c>
      <c r="BK369" s="58">
        <v>36.259998321533203</v>
      </c>
      <c r="BL369" s="58">
        <v>36</v>
      </c>
    </row>
    <row r="370" spans="1:65" x14ac:dyDescent="0.25">
      <c r="A370" s="58" t="s">
        <v>286</v>
      </c>
      <c r="B370" s="58" t="s">
        <v>287</v>
      </c>
      <c r="C370" s="58" t="s">
        <v>2242</v>
      </c>
      <c r="D370" s="58" t="s">
        <v>2243</v>
      </c>
      <c r="BA370" s="58">
        <v>6153</v>
      </c>
      <c r="BB370" s="58">
        <v>4677</v>
      </c>
      <c r="BC370" s="58">
        <v>3541</v>
      </c>
      <c r="BD370" s="58">
        <v>4174</v>
      </c>
      <c r="BE370" s="58">
        <v>4661</v>
      </c>
      <c r="BF370" s="58">
        <v>7172</v>
      </c>
      <c r="BG370" s="58">
        <v>6803</v>
      </c>
      <c r="BH370" s="58">
        <v>5208</v>
      </c>
      <c r="BI370" s="58">
        <v>7219</v>
      </c>
      <c r="BJ370" s="58">
        <v>11058</v>
      </c>
      <c r="BK370" s="58">
        <v>11611</v>
      </c>
      <c r="BL370" s="58">
        <v>15687</v>
      </c>
      <c r="BM370" s="58">
        <v>9165</v>
      </c>
    </row>
    <row r="371" spans="1:65" x14ac:dyDescent="0.25">
      <c r="A371" s="58" t="s">
        <v>286</v>
      </c>
      <c r="B371" s="58" t="s">
        <v>287</v>
      </c>
      <c r="C371" s="58" t="s">
        <v>2892</v>
      </c>
      <c r="D371" s="58" t="s">
        <v>2893</v>
      </c>
      <c r="AJ371" s="58">
        <v>52.2700004577637</v>
      </c>
      <c r="AK371" s="58">
        <v>54.159999847412102</v>
      </c>
      <c r="AL371" s="58">
        <v>56.049999237060497</v>
      </c>
      <c r="AM371" s="58">
        <v>58.180000305175803</v>
      </c>
      <c r="AN371" s="58">
        <v>60.569999694824197</v>
      </c>
      <c r="AO371" s="58">
        <v>62.830001831054702</v>
      </c>
      <c r="AP371" s="58">
        <v>64.75</v>
      </c>
      <c r="AQ371" s="58">
        <v>66.290000915527301</v>
      </c>
      <c r="AR371" s="58">
        <v>67.629997253417997</v>
      </c>
      <c r="AS371" s="58">
        <v>68.410003662109403</v>
      </c>
      <c r="AT371" s="58">
        <v>69.029998779296903</v>
      </c>
      <c r="AU371" s="58">
        <v>69.440002441406307</v>
      </c>
      <c r="AV371" s="58">
        <v>69.629997253417997</v>
      </c>
      <c r="AW371" s="58">
        <v>69.660003662109403</v>
      </c>
      <c r="AX371" s="58">
        <v>69.669998168945298</v>
      </c>
      <c r="AY371" s="58">
        <v>69.309997558593807</v>
      </c>
      <c r="AZ371" s="58">
        <v>68.739997863769503</v>
      </c>
      <c r="BA371" s="58">
        <v>68.239997863769503</v>
      </c>
      <c r="BB371" s="58">
        <v>67.569999694824205</v>
      </c>
      <c r="BC371" s="58">
        <v>68.059997558593807</v>
      </c>
      <c r="BD371" s="58">
        <v>68.290000915527301</v>
      </c>
      <c r="BE371" s="58">
        <v>66.690002441406307</v>
      </c>
      <c r="BF371" s="58">
        <v>66.510002136230497</v>
      </c>
      <c r="BG371" s="58">
        <v>66.790000915527301</v>
      </c>
      <c r="BH371" s="58">
        <v>67.709999084472699</v>
      </c>
      <c r="BI371" s="58">
        <v>68.190002441406307</v>
      </c>
      <c r="BJ371" s="58">
        <v>68.379997253417997</v>
      </c>
      <c r="BK371" s="58">
        <v>68.199996948242202</v>
      </c>
      <c r="BL371" s="58">
        <v>67.849998474121094</v>
      </c>
    </row>
    <row r="372" spans="1:65" x14ac:dyDescent="0.25">
      <c r="A372" s="58" t="s">
        <v>286</v>
      </c>
      <c r="B372" s="58" t="s">
        <v>287</v>
      </c>
      <c r="C372" s="58" t="s">
        <v>3078</v>
      </c>
      <c r="D372" s="58" t="s">
        <v>3079</v>
      </c>
      <c r="AV372" s="58">
        <v>105</v>
      </c>
      <c r="AW372" s="58">
        <v>121</v>
      </c>
      <c r="AX372" s="58">
        <v>113</v>
      </c>
      <c r="AY372" s="58">
        <v>51</v>
      </c>
      <c r="AZ372" s="58">
        <v>36</v>
      </c>
      <c r="BA372" s="58">
        <v>10</v>
      </c>
      <c r="BB372" s="58">
        <v>10</v>
      </c>
      <c r="BC372" s="58">
        <v>8</v>
      </c>
      <c r="BD372" s="58">
        <v>8</v>
      </c>
      <c r="BE372" s="58">
        <v>8</v>
      </c>
      <c r="BF372" s="58">
        <v>7</v>
      </c>
      <c r="BG372" s="58">
        <v>5.5</v>
      </c>
      <c r="BH372" s="58">
        <v>3.5</v>
      </c>
      <c r="BI372" s="58">
        <v>3.5</v>
      </c>
      <c r="BJ372" s="58">
        <v>3.5</v>
      </c>
      <c r="BK372" s="58">
        <v>3.5</v>
      </c>
      <c r="BL372" s="58">
        <v>3.5</v>
      </c>
    </row>
    <row r="373" spans="1:65" x14ac:dyDescent="0.25">
      <c r="A373" s="58" t="s">
        <v>286</v>
      </c>
      <c r="B373" s="58" t="s">
        <v>287</v>
      </c>
      <c r="C373" s="58" t="s">
        <v>3110</v>
      </c>
      <c r="D373" s="58" t="s">
        <v>3111</v>
      </c>
      <c r="AG373" s="58">
        <v>56996</v>
      </c>
      <c r="AH373" s="58">
        <v>54406</v>
      </c>
      <c r="AI373" s="58">
        <v>41665</v>
      </c>
      <c r="AJ373" s="58">
        <v>39663</v>
      </c>
      <c r="AK373" s="58">
        <v>32029</v>
      </c>
      <c r="AL373" s="58">
        <v>22934</v>
      </c>
      <c r="AM373" s="58">
        <v>19939</v>
      </c>
      <c r="AN373" s="58">
        <v>11061</v>
      </c>
      <c r="AO373" s="58">
        <v>7121</v>
      </c>
      <c r="AP373" s="58">
        <v>5525</v>
      </c>
      <c r="AQ373" s="58">
        <v>4971</v>
      </c>
      <c r="AR373" s="58">
        <v>21082</v>
      </c>
      <c r="AS373" s="58">
        <v>18937</v>
      </c>
      <c r="AT373" s="58">
        <v>10988</v>
      </c>
      <c r="AU373" s="58">
        <v>11268</v>
      </c>
      <c r="AV373" s="58">
        <v>6565</v>
      </c>
      <c r="AW373" s="58">
        <v>9608</v>
      </c>
      <c r="AX373" s="58">
        <v>9501</v>
      </c>
      <c r="AY373" s="58">
        <v>4661</v>
      </c>
      <c r="AZ373" s="58">
        <v>3849</v>
      </c>
      <c r="BA373" s="58">
        <v>2524</v>
      </c>
      <c r="BB373" s="58">
        <v>2206</v>
      </c>
      <c r="BC373" s="58">
        <v>2131</v>
      </c>
      <c r="BD373" s="58">
        <v>1578</v>
      </c>
      <c r="BE373" s="58">
        <v>1277.0999999999999</v>
      </c>
      <c r="BF373" s="58">
        <v>1182</v>
      </c>
      <c r="BG373" s="58">
        <v>1234</v>
      </c>
      <c r="BH373" s="58">
        <v>1187.2</v>
      </c>
      <c r="BI373" s="58">
        <v>1379</v>
      </c>
      <c r="BJ373" s="58">
        <v>1660</v>
      </c>
      <c r="BK373" s="58">
        <v>2092</v>
      </c>
      <c r="BL373" s="58">
        <v>1708.4</v>
      </c>
      <c r="BM373" s="58">
        <v>2622</v>
      </c>
    </row>
    <row r="374" spans="1:65" x14ac:dyDescent="0.25">
      <c r="A374" s="58" t="s">
        <v>3398</v>
      </c>
      <c r="B374" s="58" t="s">
        <v>88</v>
      </c>
      <c r="C374" s="58" t="s">
        <v>536</v>
      </c>
      <c r="D374" s="58" t="s">
        <v>537</v>
      </c>
      <c r="F374" s="58">
        <v>100</v>
      </c>
      <c r="G374" s="58">
        <v>100</v>
      </c>
      <c r="H374" s="58">
        <v>100</v>
      </c>
      <c r="I374" s="58">
        <v>100</v>
      </c>
      <c r="J374" s="58">
        <v>100</v>
      </c>
      <c r="K374" s="58">
        <v>100</v>
      </c>
      <c r="L374" s="58">
        <v>100</v>
      </c>
      <c r="M374" s="58">
        <v>100</v>
      </c>
      <c r="N374" s="58">
        <v>100</v>
      </c>
      <c r="O374" s="58">
        <v>100</v>
      </c>
      <c r="P374" s="58">
        <v>100</v>
      </c>
      <c r="Q374" s="58">
        <v>100</v>
      </c>
      <c r="R374" s="58">
        <v>100</v>
      </c>
      <c r="S374" s="58">
        <v>100</v>
      </c>
      <c r="T374" s="58">
        <v>100</v>
      </c>
      <c r="U374" s="58">
        <v>110</v>
      </c>
      <c r="V374" s="58">
        <v>110</v>
      </c>
      <c r="W374" s="58">
        <v>110</v>
      </c>
      <c r="X374" s="58">
        <v>110</v>
      </c>
      <c r="Y374" s="58">
        <v>110</v>
      </c>
      <c r="Z374" s="58">
        <v>110</v>
      </c>
      <c r="AA374" s="58">
        <v>110</v>
      </c>
      <c r="AB374" s="58">
        <v>110</v>
      </c>
      <c r="AC374" s="58">
        <v>110</v>
      </c>
      <c r="AD374" s="58">
        <v>120</v>
      </c>
      <c r="AE374" s="58">
        <v>120</v>
      </c>
      <c r="AF374" s="58">
        <v>120</v>
      </c>
      <c r="AG374" s="58">
        <v>120</v>
      </c>
      <c r="AH374" s="58">
        <v>120</v>
      </c>
      <c r="AI374" s="58">
        <v>120</v>
      </c>
      <c r="AJ374" s="58">
        <v>120</v>
      </c>
      <c r="AK374" s="58">
        <v>120</v>
      </c>
      <c r="AL374" s="58">
        <v>120</v>
      </c>
      <c r="AM374" s="58">
        <v>120</v>
      </c>
      <c r="AN374" s="58">
        <v>120</v>
      </c>
      <c r="AO374" s="58">
        <v>120</v>
      </c>
      <c r="AP374" s="58">
        <v>120</v>
      </c>
      <c r="AQ374" s="58">
        <v>120</v>
      </c>
      <c r="AR374" s="58">
        <v>120</v>
      </c>
      <c r="AS374" s="58">
        <v>130</v>
      </c>
      <c r="AT374" s="58">
        <v>130</v>
      </c>
      <c r="AU374" s="58">
        <v>130</v>
      </c>
      <c r="AV374" s="58">
        <v>130</v>
      </c>
      <c r="AW374" s="58">
        <v>130</v>
      </c>
      <c r="AX374" s="58">
        <v>130</v>
      </c>
      <c r="AY374" s="58">
        <v>130</v>
      </c>
      <c r="AZ374" s="58">
        <v>130</v>
      </c>
      <c r="BA374" s="58">
        <v>130</v>
      </c>
      <c r="BB374" s="58">
        <v>150</v>
      </c>
      <c r="BC374" s="58">
        <v>150</v>
      </c>
      <c r="BD374" s="58">
        <v>140</v>
      </c>
      <c r="BE374" s="58">
        <v>140</v>
      </c>
      <c r="BF374" s="58">
        <v>140</v>
      </c>
      <c r="BG374" s="58">
        <v>140</v>
      </c>
      <c r="BH374" s="58">
        <v>140</v>
      </c>
      <c r="BI374" s="58">
        <v>140</v>
      </c>
      <c r="BJ374" s="58">
        <v>140</v>
      </c>
      <c r="BK374" s="58">
        <v>140</v>
      </c>
      <c r="BL374" s="58">
        <v>140</v>
      </c>
      <c r="BM374" s="58">
        <v>140</v>
      </c>
    </row>
    <row r="375" spans="1:65" x14ac:dyDescent="0.25">
      <c r="A375" s="58" t="s">
        <v>3398</v>
      </c>
      <c r="B375" s="58" t="s">
        <v>88</v>
      </c>
      <c r="C375" s="58" t="s">
        <v>1134</v>
      </c>
      <c r="D375" s="58" t="s">
        <v>1135</v>
      </c>
      <c r="AJ375" s="58">
        <v>5.25</v>
      </c>
      <c r="AK375" s="58">
        <v>5.25</v>
      </c>
      <c r="AL375" s="58">
        <v>5.46000003814697</v>
      </c>
      <c r="AM375" s="58">
        <v>5.4299998283386204</v>
      </c>
      <c r="AN375" s="58">
        <v>4.3400001525878897</v>
      </c>
      <c r="AO375" s="58">
        <v>5</v>
      </c>
      <c r="AP375" s="58">
        <v>3.8399999141693102</v>
      </c>
      <c r="AQ375" s="58">
        <v>3.5299999713897701</v>
      </c>
      <c r="AR375" s="58">
        <v>4.0300002098083496</v>
      </c>
      <c r="AS375" s="58">
        <v>4.1100001335143999</v>
      </c>
      <c r="AT375" s="58">
        <v>4.1999998092651403</v>
      </c>
      <c r="AU375" s="58">
        <v>3.71000003814697</v>
      </c>
      <c r="AV375" s="58">
        <v>3</v>
      </c>
      <c r="AW375" s="58">
        <v>4.4299998283386204</v>
      </c>
      <c r="AX375" s="58">
        <v>3.4900000095367401</v>
      </c>
      <c r="AY375" s="58">
        <v>2.5</v>
      </c>
      <c r="AZ375" s="58">
        <v>2.3099999427795401</v>
      </c>
      <c r="BA375" s="58">
        <v>2.9300000667571999</v>
      </c>
      <c r="BB375" s="58">
        <v>2.8800001144409202</v>
      </c>
      <c r="BC375" s="58">
        <v>2.71000003814697</v>
      </c>
      <c r="BD375" s="58">
        <v>2.6500000953674299</v>
      </c>
      <c r="BE375" s="58">
        <v>2.6199998855590798</v>
      </c>
      <c r="BF375" s="58">
        <v>2.5699999332428001</v>
      </c>
      <c r="BG375" s="58">
        <v>2.4900000095367401</v>
      </c>
      <c r="BH375" s="58">
        <v>2.4400000572204599</v>
      </c>
      <c r="BI375" s="58">
        <v>2.3800001144409202</v>
      </c>
      <c r="BJ375" s="58">
        <v>2.3299999237060498</v>
      </c>
      <c r="BK375" s="58">
        <v>2.2599999904632599</v>
      </c>
      <c r="BL375" s="58">
        <v>2.2000000476837198</v>
      </c>
    </row>
    <row r="376" spans="1:65" x14ac:dyDescent="0.25">
      <c r="A376" s="58" t="s">
        <v>3398</v>
      </c>
      <c r="B376" s="58" t="s">
        <v>88</v>
      </c>
      <c r="C376" s="58" t="s">
        <v>2242</v>
      </c>
      <c r="D376" s="58" t="s">
        <v>2243</v>
      </c>
    </row>
    <row r="377" spans="1:65" x14ac:dyDescent="0.25">
      <c r="A377" s="58" t="s">
        <v>3398</v>
      </c>
      <c r="B377" s="58" t="s">
        <v>88</v>
      </c>
      <c r="C377" s="58" t="s">
        <v>2892</v>
      </c>
      <c r="D377" s="58" t="s">
        <v>2893</v>
      </c>
      <c r="AJ377" s="58">
        <v>12.430000305175801</v>
      </c>
      <c r="AK377" s="58">
        <v>13.2399997711182</v>
      </c>
      <c r="AL377" s="58">
        <v>13.2399997711182</v>
      </c>
      <c r="AM377" s="58">
        <v>14.420000076293899</v>
      </c>
      <c r="AN377" s="58">
        <v>14.3900003433228</v>
      </c>
      <c r="AO377" s="58">
        <v>16.7700004577637</v>
      </c>
      <c r="AP377" s="58">
        <v>14.960000038146999</v>
      </c>
      <c r="AQ377" s="58">
        <v>14.829999923706101</v>
      </c>
      <c r="AR377" s="58">
        <v>16.0100002288818</v>
      </c>
      <c r="AS377" s="58">
        <v>14.9700002670288</v>
      </c>
      <c r="AT377" s="58">
        <v>14.060000419616699</v>
      </c>
      <c r="AU377" s="58">
        <v>15.4799995422363</v>
      </c>
      <c r="AV377" s="58">
        <v>14.420000076293899</v>
      </c>
      <c r="AW377" s="58">
        <v>15.1099996566772</v>
      </c>
      <c r="AX377" s="58">
        <v>14.6199998855591</v>
      </c>
      <c r="AY377" s="58">
        <v>14.1599998474121</v>
      </c>
      <c r="AZ377" s="58">
        <v>13.819999694824199</v>
      </c>
      <c r="BA377" s="58">
        <v>13.430000305175801</v>
      </c>
      <c r="BB377" s="58">
        <v>13.439999580383301</v>
      </c>
      <c r="BC377" s="58">
        <v>13.8500003814697</v>
      </c>
      <c r="BD377" s="58">
        <v>14.300000190734901</v>
      </c>
      <c r="BE377" s="58">
        <v>14.3599996566772</v>
      </c>
      <c r="BF377" s="58">
        <v>14.5900001525879</v>
      </c>
      <c r="BG377" s="58">
        <v>14.710000038146999</v>
      </c>
      <c r="BH377" s="58">
        <v>14.8800001144409</v>
      </c>
      <c r="BI377" s="58">
        <v>14.930000305175801</v>
      </c>
      <c r="BJ377" s="58">
        <v>15.0299997329712</v>
      </c>
      <c r="BK377" s="58">
        <v>15.1199998855591</v>
      </c>
      <c r="BL377" s="58">
        <v>15.170000076293899</v>
      </c>
    </row>
    <row r="378" spans="1:65" x14ac:dyDescent="0.25">
      <c r="A378" s="58" t="s">
        <v>3398</v>
      </c>
      <c r="B378" s="58" t="s">
        <v>88</v>
      </c>
      <c r="C378" s="58" t="s">
        <v>3078</v>
      </c>
      <c r="D378" s="58" t="s">
        <v>3079</v>
      </c>
      <c r="AZ378" s="58">
        <v>30.5</v>
      </c>
      <c r="BA378" s="58">
        <v>30.5</v>
      </c>
      <c r="BB378" s="58">
        <v>30.5</v>
      </c>
      <c r="BC378" s="58">
        <v>23.5</v>
      </c>
      <c r="BD378" s="58">
        <v>23.5</v>
      </c>
      <c r="BE378" s="58">
        <v>23.5</v>
      </c>
      <c r="BF378" s="58">
        <v>23.5</v>
      </c>
      <c r="BG378" s="58">
        <v>23.5</v>
      </c>
      <c r="BH378" s="58">
        <v>28.5</v>
      </c>
      <c r="BI378" s="58">
        <v>21.5</v>
      </c>
      <c r="BJ378" s="58">
        <v>21.5</v>
      </c>
      <c r="BK378" s="58">
        <v>21.5</v>
      </c>
      <c r="BL378" s="58">
        <v>11.5</v>
      </c>
    </row>
    <row r="379" spans="1:65" x14ac:dyDescent="0.25">
      <c r="A379" s="58" t="s">
        <v>3398</v>
      </c>
      <c r="B379" s="58" t="s">
        <v>88</v>
      </c>
      <c r="C379" s="58" t="s">
        <v>3110</v>
      </c>
      <c r="D379" s="58" t="s">
        <v>3111</v>
      </c>
      <c r="E379" s="58">
        <v>1600</v>
      </c>
      <c r="F379" s="58">
        <v>1500</v>
      </c>
      <c r="G379" s="58">
        <v>1600</v>
      </c>
      <c r="H379" s="58">
        <v>1700</v>
      </c>
      <c r="I379" s="58">
        <v>1900</v>
      </c>
      <c r="J379" s="58">
        <v>2950</v>
      </c>
      <c r="K379" s="58">
        <v>3800</v>
      </c>
      <c r="L379" s="58">
        <v>2950</v>
      </c>
      <c r="M379" s="58">
        <v>2750</v>
      </c>
      <c r="N379" s="58">
        <v>2350</v>
      </c>
      <c r="O379" s="58">
        <v>3379</v>
      </c>
      <c r="P379" s="58">
        <v>3552</v>
      </c>
      <c r="Q379" s="58">
        <v>3372</v>
      </c>
      <c r="R379" s="58">
        <v>4400</v>
      </c>
      <c r="S379" s="58">
        <v>4663</v>
      </c>
      <c r="T379" s="58">
        <v>4693</v>
      </c>
      <c r="U379" s="58">
        <v>4750</v>
      </c>
      <c r="V379" s="58">
        <v>5327</v>
      </c>
      <c r="W379" s="58">
        <v>5114</v>
      </c>
      <c r="X379" s="58">
        <v>5765</v>
      </c>
      <c r="Y379" s="58">
        <v>7119</v>
      </c>
      <c r="Z379" s="58">
        <v>7631.79</v>
      </c>
      <c r="AA379" s="58">
        <v>7737.04</v>
      </c>
      <c r="AB379" s="58">
        <v>8548.15</v>
      </c>
      <c r="AC379" s="58">
        <v>8440.07</v>
      </c>
      <c r="AD379" s="58">
        <v>11206.82</v>
      </c>
      <c r="AE379" s="58">
        <v>8695.9</v>
      </c>
      <c r="AF379" s="58">
        <v>10557.03</v>
      </c>
      <c r="AG379" s="58">
        <v>10515.66</v>
      </c>
      <c r="AH379" s="58">
        <v>9857.61</v>
      </c>
      <c r="AI379" s="58">
        <v>9758.18</v>
      </c>
      <c r="AJ379" s="58">
        <v>11895.54</v>
      </c>
      <c r="AK379" s="58">
        <v>12215.54</v>
      </c>
      <c r="AL379" s="58">
        <v>13703.94</v>
      </c>
      <c r="AM379" s="58">
        <v>14931.02</v>
      </c>
      <c r="AN379" s="58">
        <v>13269.48</v>
      </c>
      <c r="AO379" s="58">
        <v>14100.15</v>
      </c>
      <c r="AP379" s="58">
        <v>14720.59</v>
      </c>
      <c r="AQ379" s="58">
        <v>14578.69</v>
      </c>
      <c r="AR379" s="58">
        <v>13668</v>
      </c>
      <c r="AS379" s="58">
        <v>15529</v>
      </c>
      <c r="AT379" s="58">
        <v>13684</v>
      </c>
      <c r="AU379" s="58">
        <v>15700</v>
      </c>
      <c r="AV379" s="58">
        <v>16776</v>
      </c>
      <c r="AW379" s="58">
        <v>15194</v>
      </c>
      <c r="AX379" s="58">
        <v>15640</v>
      </c>
      <c r="AY379" s="58">
        <v>16294</v>
      </c>
      <c r="AZ379" s="58">
        <v>10942</v>
      </c>
      <c r="BA379" s="58">
        <v>14833</v>
      </c>
      <c r="BB379" s="58">
        <v>13826.83</v>
      </c>
      <c r="BC379" s="58">
        <v>16343.44</v>
      </c>
      <c r="BD379" s="58">
        <v>15314</v>
      </c>
      <c r="BE379" s="58">
        <v>16757.830000000002</v>
      </c>
      <c r="BF379" s="58">
        <v>12766</v>
      </c>
      <c r="BG379" s="58">
        <v>11887.57</v>
      </c>
      <c r="BH379" s="58">
        <v>11316.62</v>
      </c>
      <c r="BI379" s="58">
        <v>11634</v>
      </c>
      <c r="BJ379" s="58">
        <v>11485.94</v>
      </c>
      <c r="BK379" s="58">
        <v>11005.53</v>
      </c>
      <c r="BL379" s="58">
        <v>10151.91</v>
      </c>
      <c r="BM379" s="58">
        <v>7439.16</v>
      </c>
    </row>
    <row r="380" spans="1:65" x14ac:dyDescent="0.25">
      <c r="A380" s="58" t="s">
        <v>186</v>
      </c>
      <c r="B380" s="58" t="s">
        <v>187</v>
      </c>
      <c r="C380" s="58" t="s">
        <v>536</v>
      </c>
      <c r="D380" s="58" t="s">
        <v>537</v>
      </c>
      <c r="F380" s="58">
        <v>70</v>
      </c>
      <c r="G380" s="58">
        <v>70</v>
      </c>
      <c r="H380" s="58">
        <v>70</v>
      </c>
      <c r="I380" s="58">
        <v>70</v>
      </c>
      <c r="J380" s="58">
        <v>70</v>
      </c>
      <c r="K380" s="58">
        <v>70</v>
      </c>
      <c r="L380" s="58">
        <v>70</v>
      </c>
      <c r="M380" s="58">
        <v>70</v>
      </c>
      <c r="N380" s="58">
        <v>70</v>
      </c>
      <c r="O380" s="58">
        <v>70</v>
      </c>
      <c r="P380" s="58">
        <v>70</v>
      </c>
      <c r="Q380" s="58">
        <v>70</v>
      </c>
      <c r="R380" s="58">
        <v>70</v>
      </c>
      <c r="S380" s="58">
        <v>70</v>
      </c>
      <c r="T380" s="58">
        <v>80</v>
      </c>
      <c r="U380" s="58">
        <v>100</v>
      </c>
      <c r="V380" s="58">
        <v>100</v>
      </c>
      <c r="W380" s="58">
        <v>100</v>
      </c>
      <c r="X380" s="58">
        <v>100</v>
      </c>
      <c r="Y380" s="58">
        <v>100</v>
      </c>
      <c r="Z380" s="58">
        <v>90</v>
      </c>
      <c r="AA380" s="58">
        <v>80</v>
      </c>
      <c r="AB380" s="58">
        <v>80</v>
      </c>
      <c r="AC380" s="58">
        <v>80</v>
      </c>
      <c r="AD380" s="58">
        <v>80</v>
      </c>
      <c r="AE380" s="58">
        <v>80</v>
      </c>
      <c r="AF380" s="58">
        <v>80</v>
      </c>
      <c r="AG380" s="58">
        <v>80</v>
      </c>
      <c r="AH380" s="58">
        <v>80</v>
      </c>
      <c r="AI380" s="58">
        <v>80</v>
      </c>
      <c r="AJ380" s="58">
        <v>80</v>
      </c>
      <c r="AK380" s="58">
        <v>90</v>
      </c>
      <c r="AL380" s="58">
        <v>90</v>
      </c>
      <c r="AM380" s="58">
        <v>90</v>
      </c>
      <c r="AN380" s="58">
        <v>90</v>
      </c>
      <c r="AO380" s="58">
        <v>90</v>
      </c>
      <c r="AP380" s="58">
        <v>90</v>
      </c>
      <c r="AQ380" s="58">
        <v>90</v>
      </c>
      <c r="AR380" s="58">
        <v>100</v>
      </c>
      <c r="AS380" s="58">
        <v>92</v>
      </c>
      <c r="AT380" s="58">
        <v>92</v>
      </c>
      <c r="AU380" s="58">
        <v>92</v>
      </c>
      <c r="AV380" s="58">
        <v>89</v>
      </c>
      <c r="AW380" s="58">
        <v>87</v>
      </c>
      <c r="AX380" s="58">
        <v>87</v>
      </c>
      <c r="AY380" s="58">
        <v>85.5</v>
      </c>
      <c r="AZ380" s="58">
        <v>84</v>
      </c>
      <c r="BA380" s="58">
        <v>82</v>
      </c>
      <c r="BB380" s="58">
        <v>83.6</v>
      </c>
      <c r="BC380" s="58">
        <v>86</v>
      </c>
      <c r="BD380" s="58">
        <v>86</v>
      </c>
      <c r="BE380" s="58">
        <v>86</v>
      </c>
      <c r="BF380" s="58">
        <v>86</v>
      </c>
      <c r="BG380" s="58">
        <v>86</v>
      </c>
      <c r="BH380" s="58">
        <v>86</v>
      </c>
      <c r="BI380" s="58">
        <v>86</v>
      </c>
      <c r="BJ380" s="58">
        <v>86</v>
      </c>
      <c r="BK380" s="58">
        <v>86</v>
      </c>
      <c r="BL380" s="58">
        <v>86</v>
      </c>
      <c r="BM380" s="58">
        <v>86</v>
      </c>
    </row>
    <row r="381" spans="1:65" x14ac:dyDescent="0.25">
      <c r="A381" s="58" t="s">
        <v>186</v>
      </c>
      <c r="B381" s="58" t="s">
        <v>187</v>
      </c>
      <c r="C381" s="58" t="s">
        <v>1134</v>
      </c>
      <c r="D381" s="58" t="s">
        <v>1135</v>
      </c>
      <c r="AJ381" s="58">
        <v>2.4300000667571999</v>
      </c>
      <c r="AK381" s="58">
        <v>2.3399999141693102</v>
      </c>
      <c r="AL381" s="58">
        <v>2.2400000095367401</v>
      </c>
      <c r="AM381" s="58">
        <v>2.1400001049041699</v>
      </c>
      <c r="AN381" s="58">
        <v>2.0499999523162802</v>
      </c>
      <c r="AO381" s="58">
        <v>1.9700000286102299</v>
      </c>
      <c r="AP381" s="58">
        <v>1.87999999523163</v>
      </c>
      <c r="AQ381" s="58">
        <v>1.79999995231628</v>
      </c>
      <c r="AR381" s="58">
        <v>1.7200000286102299</v>
      </c>
      <c r="AS381" s="58">
        <v>1.6499999761581401</v>
      </c>
      <c r="AT381" s="58">
        <v>1.5700000524520901</v>
      </c>
      <c r="AU381" s="58">
        <v>1.5199999809265099</v>
      </c>
      <c r="AV381" s="58">
        <v>1.4700000286102299</v>
      </c>
      <c r="AW381" s="58">
        <v>1.4099999666214</v>
      </c>
      <c r="AX381" s="58">
        <v>1.3500000238418599</v>
      </c>
      <c r="AY381" s="58">
        <v>1.28999996185303</v>
      </c>
      <c r="AZ381" s="58">
        <v>1.2400000095367401</v>
      </c>
      <c r="BA381" s="58">
        <v>1.1799999475479099</v>
      </c>
      <c r="BB381" s="58">
        <v>1.1399999856948899</v>
      </c>
      <c r="BC381" s="58">
        <v>1.08000004291534</v>
      </c>
      <c r="BD381" s="58">
        <v>1.0900000333786</v>
      </c>
      <c r="BE381" s="58">
        <v>1.0900000333786</v>
      </c>
      <c r="BF381" s="58">
        <v>1.0900000333786</v>
      </c>
      <c r="BG381" s="58">
        <v>1.08000004291534</v>
      </c>
      <c r="BH381" s="58">
        <v>1.08000004291534</v>
      </c>
      <c r="BI381" s="58">
        <v>1.03999996185303</v>
      </c>
      <c r="BJ381" s="58">
        <v>1.0099999904632599</v>
      </c>
      <c r="BK381" s="58">
        <v>0.97000002861022905</v>
      </c>
      <c r="BL381" s="58">
        <v>0.93999999761581399</v>
      </c>
    </row>
    <row r="382" spans="1:65" x14ac:dyDescent="0.25">
      <c r="A382" s="58" t="s">
        <v>186</v>
      </c>
      <c r="B382" s="58" t="s">
        <v>187</v>
      </c>
      <c r="C382" s="58" t="s">
        <v>2242</v>
      </c>
      <c r="D382" s="58" t="s">
        <v>2243</v>
      </c>
      <c r="AY382" s="58">
        <v>1110</v>
      </c>
      <c r="AZ382" s="58">
        <v>1416</v>
      </c>
      <c r="BA382" s="58">
        <v>1584</v>
      </c>
      <c r="BB382" s="58">
        <v>1127</v>
      </c>
      <c r="BC382" s="58">
        <v>1363</v>
      </c>
      <c r="BD382" s="58">
        <v>1207</v>
      </c>
      <c r="BE382" s="58">
        <v>1346</v>
      </c>
      <c r="BF382" s="58">
        <v>1433</v>
      </c>
      <c r="BG382" s="58">
        <v>1439</v>
      </c>
      <c r="BH382" s="58">
        <v>1567</v>
      </c>
      <c r="BI382" s="58">
        <v>4230</v>
      </c>
      <c r="BJ382" s="58">
        <v>4177</v>
      </c>
      <c r="BK382" s="58">
        <v>3823</v>
      </c>
    </row>
    <row r="383" spans="1:65" x14ac:dyDescent="0.25">
      <c r="A383" s="58" t="s">
        <v>186</v>
      </c>
      <c r="B383" s="58" t="s">
        <v>187</v>
      </c>
      <c r="C383" s="58" t="s">
        <v>2892</v>
      </c>
      <c r="D383" s="58" t="s">
        <v>2893</v>
      </c>
      <c r="AJ383" s="58">
        <v>5.5300002098083496</v>
      </c>
      <c r="AK383" s="58">
        <v>5.28999996185303</v>
      </c>
      <c r="AL383" s="58">
        <v>4.9699997901916504</v>
      </c>
      <c r="AM383" s="58">
        <v>4.78999996185303</v>
      </c>
      <c r="AN383" s="58">
        <v>4.5999999046325701</v>
      </c>
      <c r="AO383" s="58">
        <v>4.4299998283386204</v>
      </c>
      <c r="AP383" s="58">
        <v>4.2699999809265101</v>
      </c>
      <c r="AQ383" s="58">
        <v>4.1500000953674299</v>
      </c>
      <c r="AR383" s="58">
        <v>4.0100002288818404</v>
      </c>
      <c r="AS383" s="58">
        <v>3.8299999237060498</v>
      </c>
      <c r="AT383" s="58">
        <v>3.71000003814697</v>
      </c>
      <c r="AU383" s="58">
        <v>4.2199997901916504</v>
      </c>
      <c r="AV383" s="58">
        <v>4.1199998855590803</v>
      </c>
      <c r="AW383" s="58">
        <v>4.3200001716613796</v>
      </c>
      <c r="AX383" s="58">
        <v>4.0500001907348597</v>
      </c>
      <c r="AY383" s="58">
        <v>4.0900001525878897</v>
      </c>
      <c r="AZ383" s="58">
        <v>3.8900001049041699</v>
      </c>
      <c r="BA383" s="58">
        <v>3.8199999332428001</v>
      </c>
      <c r="BB383" s="58">
        <v>3.7300000190734899</v>
      </c>
      <c r="BC383" s="58">
        <v>2.6500000953674299</v>
      </c>
      <c r="BD383" s="58">
        <v>2.7000000476837198</v>
      </c>
      <c r="BE383" s="58">
        <v>2.7200000286102299</v>
      </c>
      <c r="BF383" s="58">
        <v>2.71000003814697</v>
      </c>
      <c r="BG383" s="58">
        <v>2.71000003814697</v>
      </c>
      <c r="BH383" s="58">
        <v>2.6900000572204599</v>
      </c>
      <c r="BI383" s="58">
        <v>2.6700000762939502</v>
      </c>
      <c r="BJ383" s="58">
        <v>2.6700000762939502</v>
      </c>
      <c r="BK383" s="58">
        <v>2.6800000667571999</v>
      </c>
      <c r="BL383" s="58">
        <v>2.6700000762939502</v>
      </c>
    </row>
    <row r="384" spans="1:65" x14ac:dyDescent="0.25">
      <c r="A384" s="58" t="s">
        <v>186</v>
      </c>
      <c r="B384" s="58" t="s">
        <v>187</v>
      </c>
      <c r="C384" s="58" t="s">
        <v>3078</v>
      </c>
      <c r="D384" s="58" t="s">
        <v>3079</v>
      </c>
      <c r="AZ384" s="58">
        <v>9.4</v>
      </c>
      <c r="BA384" s="58">
        <v>9.4</v>
      </c>
      <c r="BB384" s="58">
        <v>9.3000000000000007</v>
      </c>
      <c r="BC384" s="58">
        <v>9.3000000000000007</v>
      </c>
      <c r="BD384" s="58">
        <v>9.3000000000000007</v>
      </c>
      <c r="BE384" s="58">
        <v>9.3000000000000007</v>
      </c>
      <c r="BF384" s="58">
        <v>9.3000000000000007</v>
      </c>
      <c r="BG384" s="58">
        <v>9.3000000000000007</v>
      </c>
      <c r="BH384" s="58">
        <v>9.4</v>
      </c>
      <c r="BI384" s="58">
        <v>8.3000000000000007</v>
      </c>
      <c r="BJ384" s="58">
        <v>8.3000000000000007</v>
      </c>
      <c r="BK384" s="58">
        <v>8.3000000000000007</v>
      </c>
      <c r="BL384" s="58">
        <v>8.3000000000000007</v>
      </c>
    </row>
    <row r="385" spans="1:65" x14ac:dyDescent="0.25">
      <c r="A385" s="58" t="s">
        <v>186</v>
      </c>
      <c r="B385" s="58" t="s">
        <v>187</v>
      </c>
      <c r="C385" s="58" t="s">
        <v>3110</v>
      </c>
      <c r="D385" s="58" t="s">
        <v>3111</v>
      </c>
      <c r="E385" s="58">
        <v>1500</v>
      </c>
      <c r="F385" s="58">
        <v>1500</v>
      </c>
      <c r="G385" s="58">
        <v>1500</v>
      </c>
      <c r="H385" s="58">
        <v>1800</v>
      </c>
      <c r="I385" s="58">
        <v>1800</v>
      </c>
      <c r="J385" s="58">
        <v>2000</v>
      </c>
      <c r="K385" s="58">
        <v>2500</v>
      </c>
      <c r="L385" s="58">
        <v>2800</v>
      </c>
      <c r="M385" s="58">
        <v>3000</v>
      </c>
      <c r="N385" s="58">
        <v>3300</v>
      </c>
      <c r="O385" s="58">
        <v>3500</v>
      </c>
      <c r="P385" s="58">
        <v>3600</v>
      </c>
      <c r="Q385" s="58">
        <v>3700</v>
      </c>
      <c r="R385" s="58">
        <v>3800</v>
      </c>
      <c r="S385" s="58">
        <v>3900</v>
      </c>
      <c r="T385" s="58">
        <v>4000</v>
      </c>
      <c r="U385" s="58">
        <v>4084</v>
      </c>
      <c r="V385" s="58">
        <v>4837</v>
      </c>
      <c r="W385" s="58">
        <v>4000</v>
      </c>
      <c r="X385" s="58">
        <v>3801</v>
      </c>
      <c r="Y385" s="58">
        <v>5115</v>
      </c>
      <c r="Z385" s="58">
        <v>5747</v>
      </c>
      <c r="AA385" s="58">
        <v>5594</v>
      </c>
      <c r="AB385" s="58">
        <v>4812</v>
      </c>
      <c r="AC385" s="58">
        <v>5599</v>
      </c>
      <c r="AD385" s="58">
        <v>7763</v>
      </c>
      <c r="AE385" s="58">
        <v>8057</v>
      </c>
      <c r="AF385" s="58">
        <v>7842</v>
      </c>
      <c r="AG385" s="58">
        <v>6736</v>
      </c>
      <c r="AH385" s="58">
        <v>9207</v>
      </c>
      <c r="AI385" s="58">
        <v>8105</v>
      </c>
      <c r="AJ385" s="58">
        <v>7553</v>
      </c>
      <c r="AK385" s="58">
        <v>7983</v>
      </c>
      <c r="AL385" s="58">
        <v>8958</v>
      </c>
      <c r="AM385" s="58">
        <v>7628</v>
      </c>
      <c r="AN385" s="58">
        <v>9393</v>
      </c>
      <c r="AO385" s="58">
        <v>12943</v>
      </c>
      <c r="AP385" s="58">
        <v>10050</v>
      </c>
      <c r="AQ385" s="58">
        <v>9850</v>
      </c>
      <c r="AR385" s="58">
        <v>10623</v>
      </c>
      <c r="AS385" s="58">
        <v>11730</v>
      </c>
      <c r="AT385" s="58">
        <v>11230</v>
      </c>
      <c r="AU385" s="58">
        <v>11207</v>
      </c>
      <c r="AV385" s="58">
        <v>13642</v>
      </c>
      <c r="AW385" s="58">
        <v>14497</v>
      </c>
      <c r="AX385" s="58">
        <v>11858</v>
      </c>
      <c r="AY385" s="58">
        <v>15595</v>
      </c>
      <c r="AZ385" s="58">
        <v>15014</v>
      </c>
      <c r="BA385" s="58">
        <v>14178</v>
      </c>
      <c r="BB385" s="58">
        <v>16358</v>
      </c>
      <c r="BC385" s="58">
        <v>13493.19</v>
      </c>
      <c r="BD385" s="58">
        <v>9918.42</v>
      </c>
      <c r="BE385" s="58">
        <v>27092.720000000001</v>
      </c>
      <c r="BF385" s="58">
        <v>14976</v>
      </c>
      <c r="BG385" s="58">
        <v>15859.7</v>
      </c>
      <c r="BH385" s="58">
        <v>15546</v>
      </c>
      <c r="BI385" s="58">
        <v>15014.21</v>
      </c>
      <c r="BJ385" s="58">
        <v>15005.5</v>
      </c>
      <c r="BK385" s="58">
        <v>15005.5</v>
      </c>
      <c r="BL385" s="58">
        <v>14855.5</v>
      </c>
      <c r="BM385" s="58">
        <v>14419.5</v>
      </c>
    </row>
    <row r="386" spans="1:65" x14ac:dyDescent="0.25">
      <c r="A386" s="58" t="s">
        <v>320</v>
      </c>
      <c r="B386" s="58" t="s">
        <v>321</v>
      </c>
      <c r="C386" s="58" t="s">
        <v>536</v>
      </c>
      <c r="D386" s="58" t="s">
        <v>537</v>
      </c>
      <c r="F386" s="58">
        <v>94800</v>
      </c>
      <c r="G386" s="58">
        <v>94770</v>
      </c>
      <c r="H386" s="58">
        <v>94800</v>
      </c>
      <c r="I386" s="58">
        <v>95200</v>
      </c>
      <c r="J386" s="58">
        <v>96370</v>
      </c>
      <c r="K386" s="58">
        <v>96500</v>
      </c>
      <c r="L386" s="58">
        <v>96950</v>
      </c>
      <c r="M386" s="58">
        <v>96690</v>
      </c>
      <c r="N386" s="58">
        <v>96750</v>
      </c>
      <c r="O386" s="58">
        <v>96970</v>
      </c>
      <c r="P386" s="58">
        <v>96950</v>
      </c>
      <c r="Q386" s="58">
        <v>99910</v>
      </c>
      <c r="R386" s="58">
        <v>99890</v>
      </c>
      <c r="S386" s="58">
        <v>99890</v>
      </c>
      <c r="T386" s="58">
        <v>100040</v>
      </c>
      <c r="U386" s="58">
        <v>99980</v>
      </c>
      <c r="V386" s="58">
        <v>99910</v>
      </c>
      <c r="W386" s="58">
        <v>99870</v>
      </c>
      <c r="X386" s="58">
        <v>99830</v>
      </c>
      <c r="Y386" s="58">
        <v>99870</v>
      </c>
      <c r="Z386" s="58">
        <v>99810</v>
      </c>
      <c r="AA386" s="58">
        <v>99780</v>
      </c>
      <c r="AB386" s="58">
        <v>99640</v>
      </c>
      <c r="AC386" s="58">
        <v>100600</v>
      </c>
      <c r="AD386" s="58">
        <v>100270</v>
      </c>
      <c r="AE386" s="58">
        <v>100410</v>
      </c>
      <c r="AF386" s="58">
        <v>101150</v>
      </c>
      <c r="AG386" s="58">
        <v>104270</v>
      </c>
      <c r="AH386" s="58">
        <v>104430</v>
      </c>
      <c r="AI386" s="58">
        <v>103860</v>
      </c>
      <c r="AJ386" s="58">
        <v>103200</v>
      </c>
      <c r="AK386" s="58">
        <v>95490</v>
      </c>
      <c r="AL386" s="58">
        <v>94460</v>
      </c>
      <c r="AM386" s="58">
        <v>93580</v>
      </c>
      <c r="AN386" s="58">
        <v>93740</v>
      </c>
      <c r="AO386" s="58">
        <v>93270</v>
      </c>
      <c r="AP386" s="58">
        <v>93650</v>
      </c>
      <c r="AQ386" s="58">
        <v>94340</v>
      </c>
      <c r="AR386" s="58">
        <v>94860</v>
      </c>
      <c r="AS386" s="58">
        <v>94000</v>
      </c>
      <c r="AT386" s="58">
        <v>94030</v>
      </c>
      <c r="AU386" s="58">
        <v>93530</v>
      </c>
      <c r="AV386" s="58">
        <v>93280</v>
      </c>
      <c r="AW386" s="58">
        <v>93230</v>
      </c>
      <c r="AX386" s="58">
        <v>93110</v>
      </c>
      <c r="AY386" s="58">
        <v>92800</v>
      </c>
      <c r="AZ386" s="58">
        <v>92660</v>
      </c>
      <c r="BA386" s="58">
        <v>92530</v>
      </c>
      <c r="BB386" s="58">
        <v>92460</v>
      </c>
      <c r="BC386" s="58">
        <v>92410</v>
      </c>
      <c r="BD386" s="58">
        <v>91280</v>
      </c>
      <c r="BE386" s="58">
        <v>91230</v>
      </c>
      <c r="BF386" s="58">
        <v>92780</v>
      </c>
      <c r="BG386" s="58">
        <v>93150</v>
      </c>
      <c r="BH386" s="58">
        <v>94242.4</v>
      </c>
      <c r="BI386" s="58">
        <v>95022.1</v>
      </c>
      <c r="BJ386" s="58">
        <v>95413.3</v>
      </c>
      <c r="BK386" s="58">
        <v>96023</v>
      </c>
      <c r="BL386" s="58">
        <v>98450</v>
      </c>
      <c r="BM386" s="58">
        <v>99010</v>
      </c>
    </row>
    <row r="387" spans="1:65" x14ac:dyDescent="0.25">
      <c r="A387" s="58" t="s">
        <v>320</v>
      </c>
      <c r="B387" s="58" t="s">
        <v>321</v>
      </c>
      <c r="C387" s="58" t="s">
        <v>1134</v>
      </c>
      <c r="D387" s="58" t="s">
        <v>1135</v>
      </c>
      <c r="AJ387" s="58">
        <v>69.510002136230497</v>
      </c>
      <c r="AK387" s="58">
        <v>68.900001525878906</v>
      </c>
      <c r="AL387" s="58">
        <v>68.120002746582003</v>
      </c>
      <c r="AM387" s="58">
        <v>67.220001220703097</v>
      </c>
      <c r="AN387" s="58">
        <v>66.029998779296903</v>
      </c>
      <c r="AO387" s="58">
        <v>64.629997253417997</v>
      </c>
      <c r="AP387" s="58">
        <v>64.860000610351605</v>
      </c>
      <c r="AQ387" s="58">
        <v>64.930000305175795</v>
      </c>
      <c r="AR387" s="58">
        <v>64.940002441406307</v>
      </c>
      <c r="AS387" s="58">
        <v>64.809997558593807</v>
      </c>
      <c r="AT387" s="58">
        <v>62.389999389648402</v>
      </c>
      <c r="AU387" s="58">
        <v>59.900001525878899</v>
      </c>
      <c r="AV387" s="58">
        <v>57.189998626708999</v>
      </c>
      <c r="AW387" s="58">
        <v>54.299999237060497</v>
      </c>
      <c r="AX387" s="58">
        <v>51.169998168945298</v>
      </c>
      <c r="AY387" s="58">
        <v>48.080001831054702</v>
      </c>
      <c r="AZ387" s="58">
        <v>47.849998474121101</v>
      </c>
      <c r="BA387" s="58">
        <v>47.669998168945298</v>
      </c>
      <c r="BB387" s="58">
        <v>47.529998779296903</v>
      </c>
      <c r="BC387" s="58">
        <v>47.310001373291001</v>
      </c>
      <c r="BD387" s="58">
        <v>46.549999237060497</v>
      </c>
      <c r="BE387" s="58">
        <v>45.759998321533203</v>
      </c>
      <c r="BF387" s="58">
        <v>45.009998321533203</v>
      </c>
      <c r="BG387" s="58">
        <v>44.2700004577637</v>
      </c>
      <c r="BH387" s="58">
        <v>43.459999084472699</v>
      </c>
      <c r="BI387" s="58">
        <v>42.659999847412102</v>
      </c>
      <c r="BJ387" s="58">
        <v>40.599998474121101</v>
      </c>
      <c r="BK387" s="58">
        <v>39.389999389648402</v>
      </c>
      <c r="BL387" s="58">
        <v>38.299999237060497</v>
      </c>
    </row>
    <row r="388" spans="1:65" x14ac:dyDescent="0.25">
      <c r="A388" s="58" t="s">
        <v>320</v>
      </c>
      <c r="B388" s="58" t="s">
        <v>321</v>
      </c>
      <c r="C388" s="58" t="s">
        <v>2242</v>
      </c>
      <c r="D388" s="58" t="s">
        <v>2243</v>
      </c>
      <c r="BH388" s="58">
        <v>7556</v>
      </c>
      <c r="BI388" s="58">
        <v>8103</v>
      </c>
      <c r="BJ388" s="58">
        <v>7629</v>
      </c>
      <c r="BK388" s="58">
        <v>4473</v>
      </c>
    </row>
    <row r="389" spans="1:65" x14ac:dyDescent="0.25">
      <c r="A389" s="58" t="s">
        <v>320</v>
      </c>
      <c r="B389" s="58" t="s">
        <v>321</v>
      </c>
      <c r="C389" s="58" t="s">
        <v>2892</v>
      </c>
      <c r="D389" s="58" t="s">
        <v>2893</v>
      </c>
      <c r="AJ389" s="58">
        <v>68.5</v>
      </c>
      <c r="AK389" s="58">
        <v>68.459999084472699</v>
      </c>
      <c r="AL389" s="58">
        <v>68.400001525878906</v>
      </c>
      <c r="AM389" s="58">
        <v>68.360000610351605</v>
      </c>
      <c r="AN389" s="58">
        <v>68.239997863769503</v>
      </c>
      <c r="AO389" s="58">
        <v>68.120002746582003</v>
      </c>
      <c r="AP389" s="58">
        <v>67.970001220703097</v>
      </c>
      <c r="AQ389" s="58">
        <v>67.75</v>
      </c>
      <c r="AR389" s="58">
        <v>67.5</v>
      </c>
      <c r="AS389" s="58">
        <v>67.150001525878906</v>
      </c>
      <c r="AT389" s="58">
        <v>66.75</v>
      </c>
      <c r="AU389" s="58">
        <v>66.410003662109403</v>
      </c>
      <c r="AV389" s="58">
        <v>65.989997863769503</v>
      </c>
      <c r="AW389" s="58">
        <v>65.529998779296903</v>
      </c>
      <c r="AX389" s="58">
        <v>64.919998168945298</v>
      </c>
      <c r="AY389" s="58">
        <v>64.230003356933594</v>
      </c>
      <c r="AZ389" s="58">
        <v>63.7299995422363</v>
      </c>
      <c r="BA389" s="58">
        <v>63.25</v>
      </c>
      <c r="BB389" s="58">
        <v>62.819999694824197</v>
      </c>
      <c r="BC389" s="58">
        <v>62.340000152587898</v>
      </c>
      <c r="BD389" s="58">
        <v>61.919998168945298</v>
      </c>
      <c r="BE389" s="58">
        <v>61.509998321533203</v>
      </c>
      <c r="BF389" s="58">
        <v>61.169998168945298</v>
      </c>
      <c r="BG389" s="58">
        <v>60.900001525878899</v>
      </c>
      <c r="BH389" s="58">
        <v>60.680000305175803</v>
      </c>
      <c r="BI389" s="58">
        <v>60.599998474121101</v>
      </c>
      <c r="BJ389" s="58">
        <v>60.5</v>
      </c>
      <c r="BK389" s="58">
        <v>59.880001068115199</v>
      </c>
      <c r="BL389" s="58">
        <v>59.2700004577637</v>
      </c>
    </row>
    <row r="390" spans="1:65" x14ac:dyDescent="0.25">
      <c r="A390" s="58" t="s">
        <v>320</v>
      </c>
      <c r="B390" s="58" t="s">
        <v>321</v>
      </c>
      <c r="C390" s="58" t="s">
        <v>3078</v>
      </c>
      <c r="D390" s="58" t="s">
        <v>3079</v>
      </c>
      <c r="BF390" s="58">
        <v>21.8</v>
      </c>
      <c r="BG390" s="58">
        <v>19.5</v>
      </c>
      <c r="BH390" s="58">
        <v>19.5</v>
      </c>
      <c r="BI390" s="58">
        <v>19.5</v>
      </c>
      <c r="BJ390" s="58">
        <v>19.5</v>
      </c>
      <c r="BK390" s="58">
        <v>19.5</v>
      </c>
      <c r="BL390" s="58">
        <v>19.5</v>
      </c>
    </row>
    <row r="391" spans="1:65" x14ac:dyDescent="0.25">
      <c r="A391" s="58" t="s">
        <v>320</v>
      </c>
      <c r="B391" s="58" t="s">
        <v>321</v>
      </c>
      <c r="C391" s="58" t="s">
        <v>3110</v>
      </c>
      <c r="D391" s="58" t="s">
        <v>3111</v>
      </c>
      <c r="E391" s="58">
        <v>400570</v>
      </c>
      <c r="F391" s="58">
        <v>450640</v>
      </c>
      <c r="G391" s="58">
        <v>500720</v>
      </c>
      <c r="H391" s="58">
        <v>500810</v>
      </c>
      <c r="I391" s="58">
        <v>550910</v>
      </c>
      <c r="J391" s="58">
        <v>601030</v>
      </c>
      <c r="K391" s="58">
        <v>601150</v>
      </c>
      <c r="L391" s="58">
        <v>601300</v>
      </c>
      <c r="M391" s="58">
        <v>651460</v>
      </c>
      <c r="N391" s="58">
        <v>651650</v>
      </c>
      <c r="O391" s="58">
        <v>690100</v>
      </c>
      <c r="P391" s="58">
        <v>740100</v>
      </c>
      <c r="Q391" s="58">
        <v>818100</v>
      </c>
      <c r="R391" s="58">
        <v>820200</v>
      </c>
      <c r="S391" s="58">
        <v>822082</v>
      </c>
      <c r="T391" s="58">
        <v>640070</v>
      </c>
      <c r="U391" s="58">
        <v>641605</v>
      </c>
      <c r="V391" s="58">
        <v>643769</v>
      </c>
      <c r="W391" s="58">
        <v>646895</v>
      </c>
      <c r="X391" s="58">
        <v>647128</v>
      </c>
      <c r="Y391" s="58">
        <v>646970</v>
      </c>
      <c r="Z391" s="58">
        <v>651256</v>
      </c>
      <c r="AA391" s="58">
        <v>689498</v>
      </c>
      <c r="AB391" s="58">
        <v>726587</v>
      </c>
      <c r="AC391" s="58">
        <v>750196</v>
      </c>
      <c r="AD391" s="58">
        <v>766081</v>
      </c>
      <c r="AE391" s="58">
        <v>793191</v>
      </c>
      <c r="AF391" s="58">
        <v>805285</v>
      </c>
      <c r="AG391" s="58">
        <v>830593</v>
      </c>
      <c r="AH391" s="58">
        <v>839944</v>
      </c>
      <c r="AI391" s="58">
        <v>846144</v>
      </c>
      <c r="AJ391" s="58">
        <v>900720</v>
      </c>
      <c r="AK391" s="58">
        <v>936195</v>
      </c>
      <c r="AL391" s="58">
        <v>1002567</v>
      </c>
      <c r="AM391" s="58">
        <v>1034980</v>
      </c>
      <c r="AN391" s="58">
        <v>1109462</v>
      </c>
      <c r="AO391" s="58">
        <v>1193874</v>
      </c>
      <c r="AP391" s="58">
        <v>1315290</v>
      </c>
      <c r="AQ391" s="58">
        <v>1413953</v>
      </c>
      <c r="AR391" s="58">
        <v>1552417</v>
      </c>
      <c r="AS391" s="58">
        <v>1661384</v>
      </c>
      <c r="AT391" s="58">
        <v>1781057</v>
      </c>
      <c r="AU391" s="58">
        <v>1890459</v>
      </c>
      <c r="AV391" s="58">
        <v>1998197</v>
      </c>
      <c r="AW391" s="58">
        <v>2102026</v>
      </c>
      <c r="AX391" s="58">
        <v>2215957</v>
      </c>
      <c r="AY391" s="58">
        <v>2328545</v>
      </c>
      <c r="AZ391" s="58">
        <v>2440011</v>
      </c>
      <c r="BA391" s="58">
        <v>2563296</v>
      </c>
      <c r="BB391" s="58">
        <v>2885864</v>
      </c>
      <c r="BC391" s="58">
        <v>3035101</v>
      </c>
      <c r="BD391" s="58">
        <v>3124677</v>
      </c>
      <c r="BE391" s="58">
        <v>3261781</v>
      </c>
      <c r="BF391" s="58">
        <v>3410254</v>
      </c>
      <c r="BG391" s="58">
        <v>3548545</v>
      </c>
      <c r="BH391" s="58">
        <v>3684645</v>
      </c>
      <c r="BI391" s="58">
        <v>3878924</v>
      </c>
      <c r="BJ391" s="58">
        <v>4134436</v>
      </c>
      <c r="BK391" s="58">
        <v>4276641</v>
      </c>
      <c r="BL391" s="58">
        <v>4384696</v>
      </c>
      <c r="BM391" s="58">
        <v>4503371</v>
      </c>
    </row>
    <row r="392" spans="1:65" x14ac:dyDescent="0.25">
      <c r="A392" s="58" t="s">
        <v>85</v>
      </c>
      <c r="B392" s="58" t="s">
        <v>86</v>
      </c>
      <c r="C392" s="58" t="s">
        <v>536</v>
      </c>
      <c r="D392" s="58" t="s">
        <v>537</v>
      </c>
      <c r="F392" s="58">
        <v>190</v>
      </c>
      <c r="G392" s="58">
        <v>190</v>
      </c>
      <c r="H392" s="58">
        <v>190</v>
      </c>
      <c r="I392" s="58">
        <v>190</v>
      </c>
      <c r="J392" s="58">
        <v>190</v>
      </c>
      <c r="K392" s="58">
        <v>190</v>
      </c>
      <c r="L392" s="58">
        <v>190</v>
      </c>
      <c r="M392" s="58">
        <v>190</v>
      </c>
      <c r="N392" s="58">
        <v>190</v>
      </c>
      <c r="O392" s="58">
        <v>190</v>
      </c>
      <c r="P392" s="58">
        <v>190</v>
      </c>
      <c r="Q392" s="58">
        <v>190</v>
      </c>
      <c r="R392" s="58">
        <v>190</v>
      </c>
      <c r="S392" s="58">
        <v>190</v>
      </c>
      <c r="T392" s="58">
        <v>190</v>
      </c>
      <c r="U392" s="58">
        <v>190</v>
      </c>
      <c r="V392" s="58">
        <v>190</v>
      </c>
      <c r="W392" s="58">
        <v>190</v>
      </c>
      <c r="X392" s="58">
        <v>190</v>
      </c>
      <c r="Y392" s="58">
        <v>190</v>
      </c>
      <c r="Z392" s="58">
        <v>190</v>
      </c>
      <c r="AA392" s="58">
        <v>190</v>
      </c>
      <c r="AB392" s="58">
        <v>190</v>
      </c>
      <c r="AC392" s="58">
        <v>190</v>
      </c>
      <c r="AD392" s="58">
        <v>190</v>
      </c>
      <c r="AE392" s="58">
        <v>190</v>
      </c>
      <c r="AF392" s="58">
        <v>190</v>
      </c>
      <c r="AG392" s="58">
        <v>190</v>
      </c>
      <c r="AH392" s="58">
        <v>190</v>
      </c>
      <c r="AI392" s="58">
        <v>190</v>
      </c>
      <c r="AJ392" s="58">
        <v>190</v>
      </c>
      <c r="AK392" s="58">
        <v>190</v>
      </c>
      <c r="AL392" s="58">
        <v>190</v>
      </c>
      <c r="AM392" s="58">
        <v>190</v>
      </c>
      <c r="AN392" s="58">
        <v>190</v>
      </c>
      <c r="AO392" s="58">
        <v>190</v>
      </c>
      <c r="AP392" s="58">
        <v>190</v>
      </c>
      <c r="AQ392" s="58">
        <v>190</v>
      </c>
      <c r="AR392" s="58">
        <v>180</v>
      </c>
      <c r="AS392" s="58">
        <v>180</v>
      </c>
      <c r="AT392" s="58">
        <v>180</v>
      </c>
      <c r="AU392" s="58">
        <v>170</v>
      </c>
      <c r="AV392" s="58">
        <v>170</v>
      </c>
      <c r="AW392" s="58">
        <v>160</v>
      </c>
      <c r="AX392" s="58">
        <v>160</v>
      </c>
      <c r="AY392" s="58">
        <v>160</v>
      </c>
      <c r="AZ392" s="58">
        <v>160</v>
      </c>
      <c r="BA392" s="58">
        <v>160</v>
      </c>
      <c r="BB392" s="58">
        <v>160</v>
      </c>
      <c r="BC392" s="58">
        <v>150</v>
      </c>
      <c r="BD392" s="58">
        <v>140</v>
      </c>
      <c r="BE392" s="58">
        <v>130</v>
      </c>
      <c r="BF392" s="58">
        <v>125</v>
      </c>
      <c r="BG392" s="58">
        <v>120</v>
      </c>
      <c r="BH392" s="58">
        <v>110</v>
      </c>
      <c r="BI392" s="58">
        <v>100</v>
      </c>
      <c r="BJ392" s="58">
        <v>100</v>
      </c>
      <c r="BK392" s="58">
        <v>100</v>
      </c>
      <c r="BL392" s="58">
        <v>100</v>
      </c>
      <c r="BM392" s="58">
        <v>100</v>
      </c>
    </row>
    <row r="393" spans="1:65" x14ac:dyDescent="0.25">
      <c r="A393" s="58" t="s">
        <v>85</v>
      </c>
      <c r="B393" s="58" t="s">
        <v>86</v>
      </c>
      <c r="C393" s="58" t="s">
        <v>1134</v>
      </c>
      <c r="D393" s="58" t="s">
        <v>1135</v>
      </c>
      <c r="AJ393" s="58">
        <v>5.5199999809265101</v>
      </c>
      <c r="AK393" s="58">
        <v>6.2399997711181596</v>
      </c>
      <c r="AL393" s="58">
        <v>5.5599999427795401</v>
      </c>
      <c r="AM393" s="58">
        <v>5.3099999427795401</v>
      </c>
      <c r="AN393" s="58">
        <v>4.6399998664856001</v>
      </c>
      <c r="AO393" s="58">
        <v>5.2699999809265101</v>
      </c>
      <c r="AP393" s="58">
        <v>4.8299999237060502</v>
      </c>
      <c r="AQ393" s="58">
        <v>4.4400000572204599</v>
      </c>
      <c r="AR393" s="58">
        <v>4.3099999427795401</v>
      </c>
      <c r="AS393" s="58">
        <v>4.2300000190734899</v>
      </c>
      <c r="AT393" s="58">
        <v>4.1999998092651403</v>
      </c>
      <c r="AU393" s="58">
        <v>4.03999996185303</v>
      </c>
      <c r="AV393" s="58">
        <v>4.5599999427795401</v>
      </c>
      <c r="AW393" s="58">
        <v>3.4100000858306898</v>
      </c>
      <c r="AX393" s="58">
        <v>3.5199999809265101</v>
      </c>
      <c r="AY393" s="58">
        <v>3.6099998950958301</v>
      </c>
      <c r="AZ393" s="58">
        <v>3.0099999904632599</v>
      </c>
      <c r="BA393" s="58">
        <v>2.7799999713897701</v>
      </c>
      <c r="BB393" s="58">
        <v>2.9400000572204599</v>
      </c>
      <c r="BC393" s="58">
        <v>2.8399999141693102</v>
      </c>
      <c r="BD393" s="58">
        <v>3.2699999809265101</v>
      </c>
      <c r="BE393" s="58">
        <v>2.7799999713897701</v>
      </c>
      <c r="BF393" s="58">
        <v>2.71000003814697</v>
      </c>
      <c r="BG393" s="58">
        <v>2.7200000286102299</v>
      </c>
      <c r="BH393" s="58">
        <v>2.8900001049041699</v>
      </c>
      <c r="BI393" s="58">
        <v>2.8599998950958301</v>
      </c>
      <c r="BJ393" s="58">
        <v>2.7599999904632599</v>
      </c>
      <c r="BK393" s="58">
        <v>2.7000000476837198</v>
      </c>
      <c r="BL393" s="58">
        <v>2.6500000953674299</v>
      </c>
    </row>
    <row r="394" spans="1:65" x14ac:dyDescent="0.25">
      <c r="A394" s="58" t="s">
        <v>85</v>
      </c>
      <c r="B394" s="58" t="s">
        <v>86</v>
      </c>
      <c r="C394" s="58" t="s">
        <v>2242</v>
      </c>
      <c r="D394" s="58" t="s">
        <v>2243</v>
      </c>
      <c r="BH394" s="58">
        <v>1105</v>
      </c>
      <c r="BI394" s="58">
        <v>1056</v>
      </c>
      <c r="BJ394" s="58">
        <v>945</v>
      </c>
      <c r="BK394" s="58">
        <v>859</v>
      </c>
      <c r="BL394" s="58">
        <v>939</v>
      </c>
      <c r="BM394" s="58">
        <v>934</v>
      </c>
    </row>
    <row r="395" spans="1:65" x14ac:dyDescent="0.25">
      <c r="A395" s="58" t="s">
        <v>85</v>
      </c>
      <c r="B395" s="58" t="s">
        <v>86</v>
      </c>
      <c r="C395" s="58" t="s">
        <v>2892</v>
      </c>
      <c r="D395" s="58" t="s">
        <v>2893</v>
      </c>
      <c r="AJ395" s="58">
        <v>12.710000038146999</v>
      </c>
      <c r="AK395" s="58">
        <v>13.0100002288818</v>
      </c>
      <c r="AL395" s="58">
        <v>14.170000076293899</v>
      </c>
      <c r="AM395" s="58">
        <v>12.9899997711182</v>
      </c>
      <c r="AN395" s="58">
        <v>12.8800001144409</v>
      </c>
      <c r="AO395" s="58">
        <v>12.710000038146999</v>
      </c>
      <c r="AP395" s="58">
        <v>12.1599998474121</v>
      </c>
      <c r="AQ395" s="58">
        <v>12.6099996566772</v>
      </c>
      <c r="AR395" s="58">
        <v>13.9899997711182</v>
      </c>
      <c r="AS395" s="58">
        <v>12.699999809265099</v>
      </c>
      <c r="AT395" s="58">
        <v>14.060000419616699</v>
      </c>
      <c r="AU395" s="58">
        <v>14.069999694824199</v>
      </c>
      <c r="AV395" s="58">
        <v>14.439999580383301</v>
      </c>
      <c r="AW395" s="58">
        <v>15.2399997711182</v>
      </c>
      <c r="AX395" s="58">
        <v>15.1599998474121</v>
      </c>
      <c r="AY395" s="58">
        <v>14.8900003433228</v>
      </c>
      <c r="AZ395" s="58">
        <v>14.8800001144409</v>
      </c>
      <c r="BA395" s="58">
        <v>14.960000038146999</v>
      </c>
      <c r="BB395" s="58">
        <v>15.5299997329712</v>
      </c>
      <c r="BC395" s="58">
        <v>15.949999809265099</v>
      </c>
      <c r="BD395" s="58">
        <v>16.2299995422363</v>
      </c>
      <c r="BE395" s="58">
        <v>16.5200004577637</v>
      </c>
      <c r="BF395" s="58">
        <v>16.7600002288818</v>
      </c>
      <c r="BG395" s="58">
        <v>17</v>
      </c>
      <c r="BH395" s="58">
        <v>17.0100002288818</v>
      </c>
      <c r="BI395" s="58">
        <v>16.9899997711182</v>
      </c>
      <c r="BJ395" s="58">
        <v>17.069999694824201</v>
      </c>
      <c r="BK395" s="58">
        <v>17.2299995422363</v>
      </c>
      <c r="BL395" s="58">
        <v>17.360000610351602</v>
      </c>
    </row>
    <row r="396" spans="1:65" x14ac:dyDescent="0.25">
      <c r="A396" s="58" t="s">
        <v>85</v>
      </c>
      <c r="B396" s="58" t="s">
        <v>86</v>
      </c>
      <c r="C396" s="58" t="s">
        <v>3078</v>
      </c>
      <c r="D396" s="58" t="s">
        <v>3079</v>
      </c>
      <c r="BD396" s="58">
        <v>18</v>
      </c>
      <c r="BE396" s="58">
        <v>18</v>
      </c>
      <c r="BF396" s="58">
        <v>18</v>
      </c>
      <c r="BG396" s="58">
        <v>19</v>
      </c>
      <c r="BH396" s="58">
        <v>19</v>
      </c>
      <c r="BI396" s="58">
        <v>16</v>
      </c>
      <c r="BJ396" s="58">
        <v>16</v>
      </c>
      <c r="BK396" s="58">
        <v>16</v>
      </c>
      <c r="BL396" s="58">
        <v>16</v>
      </c>
    </row>
    <row r="397" spans="1:65" x14ac:dyDescent="0.25">
      <c r="A397" s="58" t="s">
        <v>85</v>
      </c>
      <c r="B397" s="58" t="s">
        <v>86</v>
      </c>
      <c r="C397" s="58" t="s">
        <v>3110</v>
      </c>
      <c r="D397" s="58" t="s">
        <v>3111</v>
      </c>
      <c r="E397" s="58">
        <v>5213</v>
      </c>
      <c r="F397" s="58">
        <v>4613</v>
      </c>
      <c r="G397" s="58">
        <v>4713</v>
      </c>
      <c r="H397" s="58">
        <v>2813</v>
      </c>
      <c r="I397" s="58">
        <v>2113</v>
      </c>
      <c r="J397" s="58">
        <v>2613</v>
      </c>
      <c r="K397" s="58">
        <v>4813</v>
      </c>
      <c r="L397" s="58">
        <v>4613</v>
      </c>
      <c r="M397" s="58">
        <v>3213</v>
      </c>
      <c r="N397" s="58">
        <v>3013</v>
      </c>
      <c r="O397" s="58">
        <v>2313</v>
      </c>
      <c r="P397" s="58">
        <v>2313</v>
      </c>
      <c r="Q397" s="58">
        <v>2313</v>
      </c>
      <c r="R397" s="58">
        <v>2613</v>
      </c>
      <c r="S397" s="58">
        <v>2668</v>
      </c>
      <c r="T397" s="58">
        <v>4223</v>
      </c>
      <c r="U397" s="58">
        <v>4952</v>
      </c>
      <c r="V397" s="58">
        <v>3188</v>
      </c>
      <c r="W397" s="58">
        <v>3597</v>
      </c>
      <c r="X397" s="58">
        <v>4267</v>
      </c>
      <c r="Y397" s="58">
        <v>3747</v>
      </c>
      <c r="Z397" s="58">
        <v>3423</v>
      </c>
      <c r="AA397" s="58">
        <v>3492</v>
      </c>
      <c r="AB397" s="58">
        <v>6534</v>
      </c>
      <c r="AC397" s="58">
        <v>5784</v>
      </c>
      <c r="AD397" s="58">
        <v>3832</v>
      </c>
      <c r="AE397" s="58">
        <v>4112</v>
      </c>
      <c r="AF397" s="58">
        <v>3610</v>
      </c>
      <c r="AG397" s="58">
        <v>8939</v>
      </c>
      <c r="AH397" s="58">
        <v>2585</v>
      </c>
      <c r="AI397" s="58">
        <v>3029</v>
      </c>
      <c r="AJ397" s="58">
        <v>2292</v>
      </c>
      <c r="AK397" s="58">
        <v>3585</v>
      </c>
      <c r="AL397" s="58">
        <v>3225</v>
      </c>
      <c r="AM397" s="58">
        <v>2829</v>
      </c>
      <c r="AN397" s="58">
        <v>3592</v>
      </c>
      <c r="AO397" s="58">
        <v>3523</v>
      </c>
      <c r="AP397" s="58">
        <v>2820</v>
      </c>
      <c r="AQ397" s="58">
        <v>3655</v>
      </c>
      <c r="AR397" s="58">
        <v>3281</v>
      </c>
      <c r="AS397" s="58">
        <v>3185</v>
      </c>
      <c r="AT397" s="58">
        <v>2731</v>
      </c>
      <c r="AU397" s="58">
        <v>2530</v>
      </c>
      <c r="AV397" s="58">
        <v>2849</v>
      </c>
      <c r="AW397" s="58">
        <v>2159</v>
      </c>
      <c r="AX397" s="58">
        <v>2193</v>
      </c>
      <c r="AY397" s="58">
        <v>1988</v>
      </c>
      <c r="AZ397" s="58">
        <v>2237</v>
      </c>
      <c r="BA397" s="58">
        <v>3564</v>
      </c>
      <c r="BB397" s="58">
        <v>3509</v>
      </c>
      <c r="BC397" s="58">
        <v>3282</v>
      </c>
      <c r="BD397" s="58">
        <v>1828.39</v>
      </c>
      <c r="BE397" s="58">
        <v>1371.13</v>
      </c>
      <c r="BF397" s="58">
        <v>2990.36</v>
      </c>
      <c r="BG397" s="58">
        <v>2226.8200000000002</v>
      </c>
      <c r="BH397" s="58">
        <v>1519.45</v>
      </c>
      <c r="BI397" s="58">
        <v>1760.98</v>
      </c>
      <c r="BJ397" s="58">
        <v>1721.82</v>
      </c>
      <c r="BK397" s="58">
        <v>1701.17</v>
      </c>
      <c r="BL397" s="58">
        <v>1522.08</v>
      </c>
      <c r="BM397" s="58">
        <v>1542.1</v>
      </c>
    </row>
    <row r="398" spans="1:65" x14ac:dyDescent="0.25">
      <c r="A398" s="58" t="s">
        <v>154</v>
      </c>
      <c r="B398" s="58" t="s">
        <v>155</v>
      </c>
      <c r="C398" s="58" t="s">
        <v>536</v>
      </c>
      <c r="D398" s="58" t="s">
        <v>537</v>
      </c>
      <c r="F398" s="58">
        <v>93910</v>
      </c>
      <c r="G398" s="58">
        <v>93910</v>
      </c>
      <c r="H398" s="58">
        <v>93910</v>
      </c>
      <c r="I398" s="58">
        <v>93910</v>
      </c>
      <c r="J398" s="58">
        <v>93910</v>
      </c>
      <c r="K398" s="58">
        <v>93910</v>
      </c>
      <c r="L398" s="58">
        <v>93910</v>
      </c>
      <c r="M398" s="58">
        <v>93910</v>
      </c>
      <c r="N398" s="58">
        <v>93910</v>
      </c>
      <c r="O398" s="58">
        <v>93910</v>
      </c>
      <c r="P398" s="58">
        <v>93910</v>
      </c>
      <c r="Q398" s="58">
        <v>93910</v>
      </c>
      <c r="R398" s="58">
        <v>93910</v>
      </c>
      <c r="S398" s="58">
        <v>93910</v>
      </c>
      <c r="T398" s="58">
        <v>93910</v>
      </c>
      <c r="U398" s="58">
        <v>93910</v>
      </c>
      <c r="V398" s="58">
        <v>93910</v>
      </c>
      <c r="W398" s="58">
        <v>93910</v>
      </c>
      <c r="X398" s="58">
        <v>93910</v>
      </c>
      <c r="Y398" s="58">
        <v>93910</v>
      </c>
      <c r="Z398" s="58">
        <v>93910</v>
      </c>
      <c r="AA398" s="58">
        <v>93910</v>
      </c>
      <c r="AB398" s="58">
        <v>93910</v>
      </c>
      <c r="AC398" s="58">
        <v>93910</v>
      </c>
      <c r="AD398" s="58">
        <v>93910</v>
      </c>
      <c r="AE398" s="58">
        <v>93910</v>
      </c>
      <c r="AF398" s="58">
        <v>93910</v>
      </c>
      <c r="AG398" s="58">
        <v>93910</v>
      </c>
      <c r="AH398" s="58">
        <v>93910</v>
      </c>
      <c r="AI398" s="58">
        <v>93910</v>
      </c>
      <c r="AJ398" s="58">
        <v>93910</v>
      </c>
      <c r="AK398" s="58">
        <v>93910</v>
      </c>
      <c r="AL398" s="58">
        <v>93540</v>
      </c>
      <c r="AM398" s="58">
        <v>93460</v>
      </c>
      <c r="AN398" s="58">
        <v>93390</v>
      </c>
      <c r="AO398" s="58">
        <v>93330</v>
      </c>
      <c r="AP398" s="58">
        <v>93060</v>
      </c>
      <c r="AQ398" s="58">
        <v>93070</v>
      </c>
      <c r="AR398" s="58">
        <v>92810</v>
      </c>
      <c r="AS398" s="58">
        <v>92520</v>
      </c>
      <c r="AT398" s="58">
        <v>91280</v>
      </c>
      <c r="AU398" s="58">
        <v>90250</v>
      </c>
      <c r="AV398" s="58">
        <v>89860</v>
      </c>
      <c r="AW398" s="58">
        <v>89570</v>
      </c>
      <c r="AX398" s="58">
        <v>89490</v>
      </c>
      <c r="AY398" s="58">
        <v>89580</v>
      </c>
      <c r="AZ398" s="58">
        <v>89160</v>
      </c>
      <c r="BA398" s="58">
        <v>89170</v>
      </c>
      <c r="BB398" s="58">
        <v>89270</v>
      </c>
      <c r="BC398" s="58">
        <v>88980</v>
      </c>
      <c r="BD398" s="58">
        <v>88750</v>
      </c>
      <c r="BE398" s="58">
        <v>87960</v>
      </c>
      <c r="BF398" s="58">
        <v>87112</v>
      </c>
      <c r="BG398" s="58">
        <v>86239</v>
      </c>
      <c r="BH398" s="58">
        <v>85742</v>
      </c>
      <c r="BI398" s="58">
        <v>85327</v>
      </c>
      <c r="BJ398" s="58">
        <v>84940</v>
      </c>
      <c r="BK398" s="58">
        <v>84530</v>
      </c>
      <c r="BL398" s="58">
        <v>83870</v>
      </c>
      <c r="BM398" s="58">
        <v>82810</v>
      </c>
    </row>
    <row r="399" spans="1:65" x14ac:dyDescent="0.25">
      <c r="A399" s="58" t="s">
        <v>154</v>
      </c>
      <c r="B399" s="58" t="s">
        <v>155</v>
      </c>
      <c r="C399" s="58" t="s">
        <v>1134</v>
      </c>
      <c r="D399" s="58" t="s">
        <v>1135</v>
      </c>
      <c r="AJ399" s="58">
        <v>15.1000003814697</v>
      </c>
      <c r="AK399" s="58">
        <v>15.430000305175801</v>
      </c>
      <c r="AL399" s="58">
        <v>15.5200004577637</v>
      </c>
      <c r="AM399" s="58">
        <v>15.680000305175801</v>
      </c>
      <c r="AN399" s="58">
        <v>15.8900003433228</v>
      </c>
      <c r="AO399" s="58">
        <v>15.8800001144409</v>
      </c>
      <c r="AP399" s="58">
        <v>15.689999580383301</v>
      </c>
      <c r="AQ399" s="58">
        <v>15.5100002288818</v>
      </c>
      <c r="AR399" s="58">
        <v>15.3800001144409</v>
      </c>
      <c r="AS399" s="58">
        <v>15.1199998855591</v>
      </c>
      <c r="AT399" s="58">
        <v>14.7200002670288</v>
      </c>
      <c r="AU399" s="58">
        <v>14.4099998474121</v>
      </c>
      <c r="AV399" s="58">
        <v>13.9700002670288</v>
      </c>
      <c r="AW399" s="58">
        <v>13.5</v>
      </c>
      <c r="AX399" s="58">
        <v>12.9899997711182</v>
      </c>
      <c r="AY399" s="58">
        <v>12.539999961853001</v>
      </c>
      <c r="AZ399" s="58">
        <v>12.069999694824199</v>
      </c>
      <c r="BA399" s="58">
        <v>11.6300001144409</v>
      </c>
      <c r="BB399" s="58">
        <v>11.3500003814697</v>
      </c>
      <c r="BC399" s="58">
        <v>10.8900003433228</v>
      </c>
      <c r="BD399" s="58">
        <v>10.5900001525879</v>
      </c>
      <c r="BE399" s="58">
        <v>10.310000419616699</v>
      </c>
      <c r="BF399" s="58">
        <v>10.1400003433228</v>
      </c>
      <c r="BG399" s="58">
        <v>9.8900003433227504</v>
      </c>
      <c r="BH399" s="58">
        <v>9.6999998092651403</v>
      </c>
      <c r="BI399" s="58">
        <v>9.7299995422363299</v>
      </c>
      <c r="BJ399" s="58">
        <v>10.699999809265099</v>
      </c>
      <c r="BK399" s="58">
        <v>11.310000419616699</v>
      </c>
      <c r="BL399" s="58">
        <v>11.060000419616699</v>
      </c>
    </row>
    <row r="400" spans="1:65" x14ac:dyDescent="0.25">
      <c r="A400" s="58" t="s">
        <v>154</v>
      </c>
      <c r="B400" s="58" t="s">
        <v>155</v>
      </c>
      <c r="C400" s="58" t="s">
        <v>2242</v>
      </c>
      <c r="D400" s="58" t="s">
        <v>2243</v>
      </c>
      <c r="AY400" s="58">
        <v>1885</v>
      </c>
      <c r="AZ400" s="58">
        <v>3820</v>
      </c>
      <c r="BA400" s="58">
        <v>5168</v>
      </c>
      <c r="BB400" s="58">
        <v>5714</v>
      </c>
      <c r="BC400" s="58">
        <v>6399</v>
      </c>
      <c r="BD400" s="58">
        <v>6063</v>
      </c>
      <c r="BE400" s="58">
        <v>7674</v>
      </c>
      <c r="BF400" s="58">
        <v>8983</v>
      </c>
      <c r="BG400" s="58">
        <v>7019</v>
      </c>
      <c r="BH400" s="58">
        <v>6095</v>
      </c>
      <c r="BI400" s="58">
        <v>6427</v>
      </c>
      <c r="BJ400" s="58">
        <v>7861</v>
      </c>
      <c r="BK400" s="58">
        <v>8700</v>
      </c>
      <c r="BL400" s="58">
        <v>8697</v>
      </c>
      <c r="BM400" s="58">
        <v>7204</v>
      </c>
    </row>
    <row r="401" spans="1:65" x14ac:dyDescent="0.25">
      <c r="A401" s="58" t="s">
        <v>154</v>
      </c>
      <c r="B401" s="58" t="s">
        <v>155</v>
      </c>
      <c r="C401" s="58" t="s">
        <v>2892</v>
      </c>
      <c r="D401" s="58" t="s">
        <v>2893</v>
      </c>
      <c r="AJ401" s="58">
        <v>3.1800000667571999</v>
      </c>
      <c r="AK401" s="58">
        <v>3.28999996185303</v>
      </c>
      <c r="AL401" s="58">
        <v>3.5099999904632599</v>
      </c>
      <c r="AM401" s="58">
        <v>3.75</v>
      </c>
      <c r="AN401" s="58">
        <v>4</v>
      </c>
      <c r="AO401" s="58">
        <v>4.25</v>
      </c>
      <c r="AP401" s="58">
        <v>4.46000003814697</v>
      </c>
      <c r="AQ401" s="58">
        <v>4.6300001144409197</v>
      </c>
      <c r="AR401" s="58">
        <v>4.7600002288818404</v>
      </c>
      <c r="AS401" s="58">
        <v>4.8400001525878897</v>
      </c>
      <c r="AT401" s="58">
        <v>4.9499998092651403</v>
      </c>
      <c r="AU401" s="58">
        <v>4.9499998092651403</v>
      </c>
      <c r="AV401" s="58">
        <v>4.9299998283386204</v>
      </c>
      <c r="AW401" s="58">
        <v>4.8299999237060502</v>
      </c>
      <c r="AX401" s="58">
        <v>4.7399997711181596</v>
      </c>
      <c r="AY401" s="58">
        <v>4.5799999237060502</v>
      </c>
      <c r="AZ401" s="58">
        <v>4.46000003814697</v>
      </c>
      <c r="BA401" s="58">
        <v>4.3000001907348597</v>
      </c>
      <c r="BB401" s="58">
        <v>4.2199997901916504</v>
      </c>
      <c r="BC401" s="58">
        <v>4.1500000953674299</v>
      </c>
      <c r="BD401" s="58">
        <v>4.0300002098083496</v>
      </c>
      <c r="BE401" s="58">
        <v>4</v>
      </c>
      <c r="BF401" s="58">
        <v>3.9800000190734899</v>
      </c>
      <c r="BG401" s="58">
        <v>3.9700000286102299</v>
      </c>
      <c r="BH401" s="58">
        <v>4.0199999809265101</v>
      </c>
      <c r="BI401" s="58">
        <v>4.0599999427795401</v>
      </c>
      <c r="BJ401" s="58">
        <v>4.3699998855590803</v>
      </c>
      <c r="BK401" s="58">
        <v>4.1799998283386204</v>
      </c>
      <c r="BL401" s="58">
        <v>4.2699999809265101</v>
      </c>
    </row>
    <row r="402" spans="1:65" x14ac:dyDescent="0.25">
      <c r="A402" s="58" t="s">
        <v>154</v>
      </c>
      <c r="B402" s="58" t="s">
        <v>155</v>
      </c>
      <c r="C402" s="58" t="s">
        <v>3078</v>
      </c>
      <c r="D402" s="58" t="s">
        <v>3079</v>
      </c>
      <c r="AV402" s="58">
        <v>80</v>
      </c>
      <c r="AW402" s="58">
        <v>80</v>
      </c>
      <c r="AX402" s="58">
        <v>80</v>
      </c>
      <c r="AY402" s="58">
        <v>70</v>
      </c>
      <c r="AZ402" s="58">
        <v>49</v>
      </c>
      <c r="BA402" s="58">
        <v>32</v>
      </c>
      <c r="BB402" s="58">
        <v>13</v>
      </c>
      <c r="BC402" s="58">
        <v>13</v>
      </c>
      <c r="BD402" s="58">
        <v>13</v>
      </c>
      <c r="BE402" s="58">
        <v>13</v>
      </c>
      <c r="BF402" s="58">
        <v>12</v>
      </c>
      <c r="BG402" s="58">
        <v>12</v>
      </c>
      <c r="BH402" s="58">
        <v>9</v>
      </c>
      <c r="BI402" s="58">
        <v>9</v>
      </c>
      <c r="BJ402" s="58">
        <v>9</v>
      </c>
      <c r="BK402" s="58">
        <v>9</v>
      </c>
      <c r="BL402" s="58">
        <v>8.5</v>
      </c>
    </row>
    <row r="403" spans="1:65" x14ac:dyDescent="0.25">
      <c r="A403" s="58" t="s">
        <v>154</v>
      </c>
      <c r="B403" s="58" t="s">
        <v>155</v>
      </c>
      <c r="C403" s="58" t="s">
        <v>3110</v>
      </c>
      <c r="D403" s="58" t="s">
        <v>3111</v>
      </c>
      <c r="AG403" s="58">
        <v>19000</v>
      </c>
      <c r="AH403" s="58">
        <v>21457</v>
      </c>
      <c r="AI403" s="58">
        <v>19626</v>
      </c>
      <c r="AJ403" s="58">
        <v>15543</v>
      </c>
      <c r="AK403" s="58">
        <v>9922</v>
      </c>
      <c r="AL403" s="58">
        <v>10011</v>
      </c>
      <c r="AM403" s="58">
        <v>7721</v>
      </c>
      <c r="AN403" s="58">
        <v>6178</v>
      </c>
      <c r="AO403" s="58">
        <v>6859</v>
      </c>
      <c r="AP403" s="58">
        <v>4821</v>
      </c>
      <c r="AQ403" s="58">
        <v>5184</v>
      </c>
      <c r="AR403" s="58">
        <v>5804</v>
      </c>
      <c r="AS403" s="58">
        <v>7269</v>
      </c>
      <c r="AT403" s="58">
        <v>5610</v>
      </c>
      <c r="AU403" s="58">
        <v>7543</v>
      </c>
      <c r="AV403" s="58">
        <v>6196</v>
      </c>
      <c r="AW403" s="58">
        <v>4733</v>
      </c>
      <c r="AX403" s="58">
        <v>6242</v>
      </c>
      <c r="AY403" s="58">
        <v>9051</v>
      </c>
      <c r="AZ403" s="58">
        <v>14780</v>
      </c>
      <c r="BA403" s="58">
        <v>15445</v>
      </c>
      <c r="BB403" s="58">
        <v>16485</v>
      </c>
      <c r="BC403" s="58">
        <v>17162</v>
      </c>
      <c r="BD403" s="58">
        <v>17415</v>
      </c>
      <c r="BE403" s="58">
        <v>16464</v>
      </c>
      <c r="BF403" s="58">
        <v>14245</v>
      </c>
      <c r="BG403" s="58">
        <v>11424</v>
      </c>
      <c r="BH403" s="58">
        <v>9999.9</v>
      </c>
      <c r="BI403" s="58">
        <v>11887.3</v>
      </c>
      <c r="BJ403" s="58">
        <v>11126.8</v>
      </c>
      <c r="BK403" s="58">
        <v>12381.3</v>
      </c>
      <c r="BL403" s="58">
        <v>10252.700000000001</v>
      </c>
      <c r="BM403" s="58">
        <v>10205.379999999999</v>
      </c>
    </row>
    <row r="404" spans="1:65" x14ac:dyDescent="0.25">
      <c r="A404" s="58" t="s">
        <v>57</v>
      </c>
      <c r="B404" s="58" t="s">
        <v>58</v>
      </c>
      <c r="C404" s="58" t="s">
        <v>536</v>
      </c>
      <c r="D404" s="58" t="s">
        <v>537</v>
      </c>
      <c r="F404" s="58">
        <v>18110</v>
      </c>
      <c r="G404" s="58">
        <v>18160</v>
      </c>
      <c r="H404" s="58">
        <v>17720</v>
      </c>
      <c r="I404" s="58">
        <v>17610</v>
      </c>
      <c r="J404" s="58">
        <v>17580</v>
      </c>
      <c r="K404" s="58">
        <v>17550</v>
      </c>
      <c r="L404" s="58">
        <v>17580</v>
      </c>
      <c r="M404" s="58">
        <v>17520</v>
      </c>
      <c r="N404" s="58">
        <v>17630</v>
      </c>
      <c r="O404" s="58">
        <v>17630</v>
      </c>
      <c r="P404" s="58">
        <v>17560</v>
      </c>
      <c r="Q404" s="58">
        <v>17480</v>
      </c>
      <c r="R404" s="58">
        <v>17630</v>
      </c>
      <c r="S404" s="58">
        <v>18010</v>
      </c>
      <c r="T404" s="58">
        <v>17910</v>
      </c>
      <c r="U404" s="58">
        <v>17810</v>
      </c>
      <c r="V404" s="58">
        <v>17680</v>
      </c>
      <c r="W404" s="58">
        <v>17760</v>
      </c>
      <c r="X404" s="58">
        <v>16890</v>
      </c>
      <c r="Y404" s="58">
        <v>14710</v>
      </c>
      <c r="Z404" s="58">
        <v>14600</v>
      </c>
      <c r="AA404" s="58">
        <v>15310</v>
      </c>
      <c r="AB404" s="58">
        <v>15280</v>
      </c>
      <c r="AC404" s="58">
        <v>15240</v>
      </c>
      <c r="AD404" s="58">
        <v>15160</v>
      </c>
      <c r="AE404" s="58">
        <v>15100</v>
      </c>
      <c r="AF404" s="58">
        <v>15010</v>
      </c>
      <c r="AG404" s="58">
        <v>14960</v>
      </c>
      <c r="AH404" s="58">
        <v>14660</v>
      </c>
      <c r="AI404" s="58">
        <v>14430</v>
      </c>
      <c r="AJ404" s="58">
        <v>14230</v>
      </c>
      <c r="AK404" s="58">
        <v>14710</v>
      </c>
      <c r="AL404" s="58">
        <v>14830</v>
      </c>
      <c r="AM404" s="58">
        <v>14920</v>
      </c>
      <c r="AN404" s="58">
        <v>14950</v>
      </c>
      <c r="AO404" s="58">
        <v>15010</v>
      </c>
      <c r="AP404" s="58">
        <v>15100</v>
      </c>
      <c r="AQ404" s="58">
        <v>15180</v>
      </c>
      <c r="AR404" s="58">
        <v>15210</v>
      </c>
      <c r="AS404" s="58">
        <v>13896</v>
      </c>
      <c r="AT404" s="58">
        <v>13868</v>
      </c>
      <c r="AU404" s="58">
        <v>13891</v>
      </c>
      <c r="AV404" s="58">
        <v>13922</v>
      </c>
      <c r="AW404" s="58">
        <v>13913</v>
      </c>
      <c r="AX404" s="58">
        <v>13830</v>
      </c>
      <c r="AY404" s="58">
        <v>13800</v>
      </c>
      <c r="AZ404" s="58">
        <v>13669</v>
      </c>
      <c r="BA404" s="58">
        <v>13653</v>
      </c>
      <c r="BB404" s="58">
        <v>13636</v>
      </c>
      <c r="BC404" s="58">
        <v>13557</v>
      </c>
      <c r="BD404" s="58">
        <v>13357</v>
      </c>
      <c r="BE404" s="58">
        <v>13320</v>
      </c>
      <c r="BF404" s="58">
        <v>13365</v>
      </c>
      <c r="BG404" s="58">
        <v>13313</v>
      </c>
      <c r="BH404" s="58">
        <v>13280</v>
      </c>
      <c r="BI404" s="58">
        <v>13508</v>
      </c>
      <c r="BJ404" s="58">
        <v>13270</v>
      </c>
      <c r="BK404" s="58">
        <v>13540</v>
      </c>
      <c r="BL404" s="58">
        <v>13564.226000000001</v>
      </c>
      <c r="BM404" s="58">
        <v>13646.093000000001</v>
      </c>
    </row>
    <row r="405" spans="1:65" x14ac:dyDescent="0.25">
      <c r="A405" s="58" t="s">
        <v>57</v>
      </c>
      <c r="B405" s="58" t="s">
        <v>58</v>
      </c>
      <c r="C405" s="58" t="s">
        <v>1134</v>
      </c>
      <c r="D405" s="58" t="s">
        <v>1135</v>
      </c>
      <c r="AJ405" s="58">
        <v>3</v>
      </c>
      <c r="AK405" s="58">
        <v>2.9000000953674299</v>
      </c>
      <c r="AL405" s="58">
        <v>2.6300001144409202</v>
      </c>
      <c r="AM405" s="58">
        <v>2.8900001049041699</v>
      </c>
      <c r="AN405" s="58">
        <v>2.6800000667571999</v>
      </c>
      <c r="AO405" s="58">
        <v>2.75</v>
      </c>
      <c r="AP405" s="58">
        <v>2.6600000858306898</v>
      </c>
      <c r="AQ405" s="58">
        <v>2.2400000095367401</v>
      </c>
      <c r="AR405" s="58">
        <v>2.3900001049041699</v>
      </c>
      <c r="AS405" s="58">
        <v>1.9099999666214</v>
      </c>
      <c r="AT405" s="58">
        <v>1.37999999523163</v>
      </c>
      <c r="AU405" s="58">
        <v>1.78999996185303</v>
      </c>
      <c r="AV405" s="58">
        <v>1.7200000286102299</v>
      </c>
      <c r="AW405" s="58">
        <v>2.2200000286102299</v>
      </c>
      <c r="AX405" s="58">
        <v>2.03999996185303</v>
      </c>
      <c r="AY405" s="58">
        <v>1.95000004768372</v>
      </c>
      <c r="AZ405" s="58">
        <v>1.8600000143051101</v>
      </c>
      <c r="BA405" s="58">
        <v>1.54999995231628</v>
      </c>
      <c r="BB405" s="58">
        <v>1.4900000095367401</v>
      </c>
      <c r="BC405" s="58">
        <v>1.3500000238418599</v>
      </c>
      <c r="BD405" s="58">
        <v>1.29999995231628</v>
      </c>
      <c r="BE405" s="58">
        <v>1.16999995708466</v>
      </c>
      <c r="BF405" s="58">
        <v>1.3600000143051101</v>
      </c>
      <c r="BG405" s="58">
        <v>1.2200000286102299</v>
      </c>
      <c r="BH405" s="58">
        <v>1.1799999475479099</v>
      </c>
      <c r="BI405" s="58">
        <v>1.25</v>
      </c>
      <c r="BJ405" s="58">
        <v>1.1599999666214</v>
      </c>
      <c r="BK405" s="58">
        <v>0.99000000953674305</v>
      </c>
      <c r="BL405" s="58">
        <v>0.92000001668930098</v>
      </c>
    </row>
    <row r="406" spans="1:65" x14ac:dyDescent="0.25">
      <c r="A406" s="58" t="s">
        <v>57</v>
      </c>
      <c r="B406" s="58" t="s">
        <v>58</v>
      </c>
      <c r="C406" s="58" t="s">
        <v>2242</v>
      </c>
      <c r="D406" s="58" t="s">
        <v>2243</v>
      </c>
      <c r="AY406" s="58">
        <v>21747</v>
      </c>
      <c r="AZ406" s="58">
        <v>23867</v>
      </c>
      <c r="BA406" s="58">
        <v>23116</v>
      </c>
      <c r="BB406" s="58">
        <v>20415</v>
      </c>
      <c r="BC406" s="58">
        <v>23512</v>
      </c>
      <c r="BD406" s="58">
        <v>24451</v>
      </c>
      <c r="BE406" s="58">
        <v>19769</v>
      </c>
      <c r="BF406" s="58">
        <v>19054</v>
      </c>
      <c r="BG406" s="58">
        <v>19825</v>
      </c>
      <c r="BH406" s="58">
        <v>20634</v>
      </c>
      <c r="BI406" s="58">
        <v>22705</v>
      </c>
      <c r="BJ406" s="58">
        <v>22944</v>
      </c>
      <c r="BK406" s="58">
        <v>27204</v>
      </c>
      <c r="BL406" s="58">
        <v>31094</v>
      </c>
      <c r="BM406" s="58">
        <v>34366</v>
      </c>
    </row>
    <row r="407" spans="1:65" x14ac:dyDescent="0.25">
      <c r="A407" s="58" t="s">
        <v>57</v>
      </c>
      <c r="B407" s="58" t="s">
        <v>58</v>
      </c>
      <c r="C407" s="58" t="s">
        <v>2892</v>
      </c>
      <c r="D407" s="58" t="s">
        <v>2893</v>
      </c>
      <c r="AJ407" s="58">
        <v>17.2600002288818</v>
      </c>
      <c r="AK407" s="58">
        <v>17.860000610351602</v>
      </c>
      <c r="AL407" s="58">
        <v>17.909999847412099</v>
      </c>
      <c r="AM407" s="58">
        <v>17.719999313354499</v>
      </c>
      <c r="AN407" s="58">
        <v>17.940000534057599</v>
      </c>
      <c r="AO407" s="58">
        <v>17.9899997711182</v>
      </c>
      <c r="AP407" s="58">
        <v>17.340000152587901</v>
      </c>
      <c r="AQ407" s="58">
        <v>17.110000610351602</v>
      </c>
      <c r="AR407" s="58">
        <v>17.2700004577637</v>
      </c>
      <c r="AS407" s="58">
        <v>16.040000915527301</v>
      </c>
      <c r="AT407" s="58">
        <v>15.2200002670288</v>
      </c>
      <c r="AU407" s="58">
        <v>15.439999580383301</v>
      </c>
      <c r="AV407" s="58">
        <v>15.1499996185303</v>
      </c>
      <c r="AW407" s="58">
        <v>14.699999809265099</v>
      </c>
      <c r="AX407" s="58">
        <v>15.2299995422363</v>
      </c>
      <c r="AY407" s="58">
        <v>15.079999923706101</v>
      </c>
      <c r="AZ407" s="58">
        <v>14.829999923706101</v>
      </c>
      <c r="BA407" s="58">
        <v>14.2299995422363</v>
      </c>
      <c r="BB407" s="58">
        <v>14.800000190734901</v>
      </c>
      <c r="BC407" s="58">
        <v>14.3599996566772</v>
      </c>
      <c r="BD407" s="58">
        <v>14.300000190734901</v>
      </c>
      <c r="BE407" s="58">
        <v>14.3500003814697</v>
      </c>
      <c r="BF407" s="58">
        <v>15.079999923706101</v>
      </c>
      <c r="BG407" s="58">
        <v>14.6099996566772</v>
      </c>
      <c r="BH407" s="58">
        <v>15.180000305175801</v>
      </c>
      <c r="BI407" s="58">
        <v>14.8400001525879</v>
      </c>
      <c r="BJ407" s="58">
        <v>14.289999961853001</v>
      </c>
      <c r="BK407" s="58">
        <v>14.0299997329712</v>
      </c>
      <c r="BL407" s="58">
        <v>14.2299995422363</v>
      </c>
    </row>
    <row r="408" spans="1:65" x14ac:dyDescent="0.25">
      <c r="A408" s="58" t="s">
        <v>57</v>
      </c>
      <c r="B408" s="58" t="s">
        <v>58</v>
      </c>
      <c r="C408" s="58" t="s">
        <v>3078</v>
      </c>
      <c r="D408" s="58" t="s">
        <v>3079</v>
      </c>
      <c r="AV408" s="58">
        <v>56</v>
      </c>
      <c r="AW408" s="58">
        <v>34</v>
      </c>
      <c r="AX408" s="58">
        <v>34</v>
      </c>
      <c r="AY408" s="58">
        <v>27</v>
      </c>
      <c r="AZ408" s="58">
        <v>4.5</v>
      </c>
      <c r="BA408" s="58">
        <v>4.5</v>
      </c>
      <c r="BB408" s="58">
        <v>4.5</v>
      </c>
      <c r="BC408" s="58">
        <v>4.5</v>
      </c>
      <c r="BD408" s="58">
        <v>4.5</v>
      </c>
      <c r="BE408" s="58">
        <v>4.5</v>
      </c>
      <c r="BF408" s="58">
        <v>4.5</v>
      </c>
      <c r="BG408" s="58">
        <v>4.5</v>
      </c>
      <c r="BH408" s="58">
        <v>4.5</v>
      </c>
      <c r="BI408" s="58">
        <v>4.5</v>
      </c>
      <c r="BJ408" s="58">
        <v>4.5</v>
      </c>
      <c r="BK408" s="58">
        <v>4.5</v>
      </c>
      <c r="BL408" s="58">
        <v>5</v>
      </c>
    </row>
    <row r="409" spans="1:65" x14ac:dyDescent="0.25">
      <c r="A409" s="58" t="s">
        <v>57</v>
      </c>
      <c r="B409" s="58" t="s">
        <v>58</v>
      </c>
      <c r="C409" s="58" t="s">
        <v>3110</v>
      </c>
      <c r="D409" s="58" t="s">
        <v>3111</v>
      </c>
      <c r="E409" s="58">
        <v>63700</v>
      </c>
      <c r="F409" s="58">
        <v>61600</v>
      </c>
      <c r="G409" s="58">
        <v>59900</v>
      </c>
      <c r="H409" s="58">
        <v>62000</v>
      </c>
      <c r="I409" s="58">
        <v>59500</v>
      </c>
      <c r="J409" s="58">
        <v>59700</v>
      </c>
      <c r="K409" s="58">
        <v>62800</v>
      </c>
      <c r="L409" s="58">
        <v>63800</v>
      </c>
      <c r="M409" s="58">
        <v>68200</v>
      </c>
      <c r="N409" s="58">
        <v>58700</v>
      </c>
      <c r="O409" s="58">
        <v>53000</v>
      </c>
      <c r="P409" s="58">
        <v>60200</v>
      </c>
      <c r="Q409" s="58">
        <v>59000</v>
      </c>
      <c r="R409" s="58">
        <v>53300</v>
      </c>
      <c r="S409" s="58">
        <v>46820</v>
      </c>
      <c r="T409" s="58">
        <v>49031</v>
      </c>
      <c r="U409" s="58">
        <v>44503</v>
      </c>
      <c r="V409" s="58">
        <v>45372</v>
      </c>
      <c r="W409" s="58">
        <v>50597</v>
      </c>
      <c r="X409" s="58">
        <v>47157</v>
      </c>
      <c r="Y409" s="58">
        <v>45705</v>
      </c>
      <c r="Z409" s="58">
        <v>49426</v>
      </c>
      <c r="AA409" s="58">
        <v>48044</v>
      </c>
      <c r="AB409" s="58">
        <v>48835</v>
      </c>
      <c r="AC409" s="58">
        <v>48181</v>
      </c>
      <c r="AD409" s="58">
        <v>45555</v>
      </c>
      <c r="AE409" s="58">
        <v>39996</v>
      </c>
      <c r="AF409" s="58">
        <v>40831</v>
      </c>
      <c r="AG409" s="58">
        <v>42241</v>
      </c>
      <c r="AH409" s="58">
        <v>40368</v>
      </c>
      <c r="AI409" s="58">
        <v>42135</v>
      </c>
      <c r="AJ409" s="58">
        <v>40737</v>
      </c>
      <c r="AK409" s="58">
        <v>37966</v>
      </c>
      <c r="AL409" s="58">
        <v>36935</v>
      </c>
      <c r="AM409" s="58">
        <v>35100</v>
      </c>
      <c r="AN409" s="58">
        <v>36445</v>
      </c>
      <c r="AO409" s="58">
        <v>31769</v>
      </c>
      <c r="AP409" s="58">
        <v>31346</v>
      </c>
      <c r="AQ409" s="58">
        <v>31681</v>
      </c>
      <c r="AR409" s="58">
        <v>31473</v>
      </c>
      <c r="AS409" s="58">
        <v>31671</v>
      </c>
      <c r="AT409" s="58">
        <v>32039</v>
      </c>
      <c r="AU409" s="58">
        <v>30862</v>
      </c>
      <c r="AV409" s="58">
        <v>28092</v>
      </c>
      <c r="AW409" s="58">
        <v>27493</v>
      </c>
      <c r="AX409" s="58">
        <v>25000</v>
      </c>
      <c r="AY409" s="58">
        <v>23176</v>
      </c>
      <c r="AZ409" s="58">
        <v>24669</v>
      </c>
      <c r="BA409" s="58">
        <v>22735</v>
      </c>
      <c r="BB409" s="58">
        <v>22313</v>
      </c>
      <c r="BC409" s="58">
        <v>22957</v>
      </c>
      <c r="BD409" s="58">
        <v>22578</v>
      </c>
      <c r="BE409" s="58">
        <v>24951</v>
      </c>
      <c r="BF409" s="58">
        <v>25891</v>
      </c>
      <c r="BG409" s="58">
        <v>27007</v>
      </c>
      <c r="BH409" s="58">
        <v>24803</v>
      </c>
      <c r="BI409" s="58">
        <v>27014</v>
      </c>
      <c r="BJ409" s="58">
        <v>24724</v>
      </c>
      <c r="BK409" s="58">
        <v>23116</v>
      </c>
      <c r="BL409" s="58">
        <v>21436</v>
      </c>
      <c r="BM409" s="58">
        <v>20162.8</v>
      </c>
    </row>
    <row r="410" spans="1:65" x14ac:dyDescent="0.25">
      <c r="A410" s="58" t="s">
        <v>3399</v>
      </c>
      <c r="B410" s="58" t="s">
        <v>3400</v>
      </c>
      <c r="C410" s="58" t="s">
        <v>536</v>
      </c>
      <c r="D410" s="58" t="s">
        <v>537</v>
      </c>
      <c r="F410" s="58">
        <v>790</v>
      </c>
      <c r="G410" s="58">
        <v>790</v>
      </c>
      <c r="H410" s="58">
        <v>800</v>
      </c>
      <c r="I410" s="58">
        <v>800</v>
      </c>
      <c r="J410" s="58">
        <v>800</v>
      </c>
      <c r="K410" s="58">
        <v>810</v>
      </c>
      <c r="L410" s="58">
        <v>810</v>
      </c>
      <c r="M410" s="58">
        <v>810</v>
      </c>
      <c r="N410" s="58">
        <v>820</v>
      </c>
      <c r="O410" s="58">
        <v>820</v>
      </c>
      <c r="P410" s="58">
        <v>830</v>
      </c>
      <c r="Q410" s="58">
        <v>830</v>
      </c>
      <c r="R410" s="58">
        <v>840</v>
      </c>
      <c r="S410" s="58">
        <v>840</v>
      </c>
      <c r="T410" s="58">
        <v>850</v>
      </c>
      <c r="U410" s="58">
        <v>850</v>
      </c>
      <c r="V410" s="58">
        <v>860</v>
      </c>
      <c r="W410" s="58">
        <v>930</v>
      </c>
      <c r="X410" s="58">
        <v>940</v>
      </c>
      <c r="Y410" s="58">
        <v>960</v>
      </c>
      <c r="Z410" s="58">
        <v>970</v>
      </c>
      <c r="AA410" s="58">
        <v>970</v>
      </c>
      <c r="AB410" s="58">
        <v>970</v>
      </c>
      <c r="AC410" s="58">
        <v>970</v>
      </c>
      <c r="AD410" s="58">
        <v>1010</v>
      </c>
      <c r="AE410" s="58">
        <v>1030</v>
      </c>
      <c r="AF410" s="58">
        <v>1120</v>
      </c>
      <c r="AG410" s="58">
        <v>1150</v>
      </c>
      <c r="AH410" s="58">
        <v>1200</v>
      </c>
      <c r="AI410" s="58">
        <v>1260</v>
      </c>
      <c r="AJ410" s="58">
        <v>1300</v>
      </c>
      <c r="AK410" s="58">
        <v>1360</v>
      </c>
      <c r="AL410" s="58">
        <v>1430</v>
      </c>
      <c r="AM410" s="58">
        <v>1430</v>
      </c>
      <c r="AN410" s="58">
        <v>1460</v>
      </c>
      <c r="AO410" s="58">
        <v>1470</v>
      </c>
      <c r="AP410" s="58">
        <v>1480</v>
      </c>
      <c r="AQ410" s="58">
        <v>1480</v>
      </c>
      <c r="AR410" s="58">
        <v>1500</v>
      </c>
      <c r="AS410" s="58">
        <v>1490</v>
      </c>
      <c r="AT410" s="58">
        <v>1490</v>
      </c>
      <c r="AU410" s="58">
        <v>1520</v>
      </c>
      <c r="AV410" s="58">
        <v>1520</v>
      </c>
      <c r="AW410" s="58">
        <v>1520</v>
      </c>
      <c r="AX410" s="58">
        <v>1520</v>
      </c>
      <c r="AY410" s="58">
        <v>1520</v>
      </c>
      <c r="AZ410" s="58">
        <v>1520</v>
      </c>
      <c r="BA410" s="58">
        <v>1520</v>
      </c>
      <c r="BB410" s="58">
        <v>1550</v>
      </c>
      <c r="BC410" s="58">
        <v>1570</v>
      </c>
      <c r="BD410" s="58">
        <v>1570</v>
      </c>
      <c r="BE410" s="58">
        <v>1600</v>
      </c>
      <c r="BF410" s="58">
        <v>1600</v>
      </c>
      <c r="BG410" s="58">
        <v>1600</v>
      </c>
      <c r="BH410" s="58">
        <v>1700</v>
      </c>
      <c r="BI410" s="58">
        <v>1700</v>
      </c>
      <c r="BJ410" s="58">
        <v>1720</v>
      </c>
      <c r="BK410" s="58">
        <v>1720</v>
      </c>
      <c r="BL410" s="58">
        <v>1720</v>
      </c>
      <c r="BM410" s="58">
        <v>1720</v>
      </c>
    </row>
    <row r="411" spans="1:65" x14ac:dyDescent="0.25">
      <c r="A411" s="58" t="s">
        <v>3399</v>
      </c>
      <c r="B411" s="58" t="s">
        <v>3400</v>
      </c>
      <c r="C411" s="58" t="s">
        <v>1134</v>
      </c>
      <c r="D411" s="58" t="s">
        <v>1135</v>
      </c>
      <c r="AJ411" s="58">
        <v>24.309999465942401</v>
      </c>
      <c r="AK411" s="58">
        <v>24.170000076293899</v>
      </c>
      <c r="AL411" s="58">
        <v>23.940000534057599</v>
      </c>
      <c r="AM411" s="58">
        <v>23.110000610351602</v>
      </c>
      <c r="AN411" s="58">
        <v>27.149999618530298</v>
      </c>
      <c r="AO411" s="58">
        <v>28.680000305175799</v>
      </c>
      <c r="AP411" s="58">
        <v>29.909999847412099</v>
      </c>
      <c r="AQ411" s="58">
        <v>25.0200004577637</v>
      </c>
      <c r="AR411" s="58">
        <v>27.469999313354499</v>
      </c>
      <c r="AS411" s="58">
        <v>26.0100002288818</v>
      </c>
      <c r="AT411" s="58">
        <v>24.670000076293899</v>
      </c>
      <c r="AU411" s="58">
        <v>23.340000152587901</v>
      </c>
      <c r="AV411" s="58">
        <v>22</v>
      </c>
      <c r="AW411" s="58">
        <v>20.780000686645501</v>
      </c>
      <c r="AX411" s="58">
        <v>19.559999465942401</v>
      </c>
      <c r="AY411" s="58">
        <v>19.420000076293899</v>
      </c>
      <c r="AZ411" s="58">
        <v>19.309999465942401</v>
      </c>
      <c r="BA411" s="58">
        <v>19.129999160766602</v>
      </c>
      <c r="BB411" s="58">
        <v>19.040000915527301</v>
      </c>
      <c r="BC411" s="58">
        <v>18.909999847412099</v>
      </c>
      <c r="BD411" s="58">
        <v>18.790000915527301</v>
      </c>
      <c r="BE411" s="58">
        <v>18.620000839233398</v>
      </c>
      <c r="BF411" s="58">
        <v>18.459999084472699</v>
      </c>
      <c r="BG411" s="58">
        <v>18.25</v>
      </c>
      <c r="BH411" s="58">
        <v>18.079999923706101</v>
      </c>
      <c r="BI411" s="58">
        <v>18.559999465942401</v>
      </c>
      <c r="BJ411" s="58">
        <v>17.420000076293899</v>
      </c>
      <c r="BK411" s="58">
        <v>17.0100002288818</v>
      </c>
      <c r="BL411" s="58">
        <v>16.799999237060501</v>
      </c>
    </row>
    <row r="412" spans="1:65" x14ac:dyDescent="0.25">
      <c r="A412" s="58" t="s">
        <v>3399</v>
      </c>
      <c r="B412" s="58" t="s">
        <v>3400</v>
      </c>
      <c r="C412" s="58" t="s">
        <v>2242</v>
      </c>
      <c r="D412" s="58" t="s">
        <v>2243</v>
      </c>
      <c r="AZ412" s="58">
        <v>923</v>
      </c>
      <c r="BA412" s="58">
        <v>801</v>
      </c>
      <c r="BB412" s="58">
        <v>583</v>
      </c>
      <c r="BC412" s="58">
        <v>604</v>
      </c>
      <c r="BD412" s="58">
        <v>1000</v>
      </c>
      <c r="BE412" s="58">
        <v>863</v>
      </c>
      <c r="BF412" s="58">
        <v>801</v>
      </c>
      <c r="BG412" s="58">
        <v>655</v>
      </c>
      <c r="BH412" s="58">
        <v>675</v>
      </c>
      <c r="BI412" s="58">
        <v>701</v>
      </c>
      <c r="BJ412" s="58">
        <v>777</v>
      </c>
      <c r="BK412" s="58">
        <v>763</v>
      </c>
      <c r="BL412" s="58">
        <v>769</v>
      </c>
      <c r="BM412" s="58">
        <v>671</v>
      </c>
    </row>
    <row r="413" spans="1:65" x14ac:dyDescent="0.25">
      <c r="A413" s="58" t="s">
        <v>3399</v>
      </c>
      <c r="B413" s="58" t="s">
        <v>3400</v>
      </c>
      <c r="C413" s="58" t="s">
        <v>2892</v>
      </c>
      <c r="D413" s="58" t="s">
        <v>2893</v>
      </c>
      <c r="AJ413" s="58">
        <v>31.2299995422363</v>
      </c>
      <c r="AK413" s="58">
        <v>31.069999694824201</v>
      </c>
      <c r="AL413" s="58">
        <v>31.069999694824201</v>
      </c>
      <c r="AM413" s="58">
        <v>31.389999389648398</v>
      </c>
      <c r="AN413" s="58">
        <v>31.600000381469702</v>
      </c>
      <c r="AO413" s="58">
        <v>34.090000152587898</v>
      </c>
      <c r="AP413" s="58">
        <v>33.909999847412102</v>
      </c>
      <c r="AQ413" s="58">
        <v>33.720001220703097</v>
      </c>
      <c r="AR413" s="58">
        <v>33.299999237060497</v>
      </c>
      <c r="AS413" s="58">
        <v>32.490001678466797</v>
      </c>
      <c r="AT413" s="58">
        <v>32.189998626708999</v>
      </c>
      <c r="AU413" s="58">
        <v>31.879999160766602</v>
      </c>
      <c r="AV413" s="58">
        <v>31.350000381469702</v>
      </c>
      <c r="AW413" s="58">
        <v>30.969999313354499</v>
      </c>
      <c r="AX413" s="58">
        <v>30.610000610351602</v>
      </c>
      <c r="AY413" s="58">
        <v>30.370000839233398</v>
      </c>
      <c r="AZ413" s="58">
        <v>30.530000686645501</v>
      </c>
      <c r="BA413" s="58">
        <v>30.559999465942401</v>
      </c>
      <c r="BB413" s="58">
        <v>30.909999847412099</v>
      </c>
      <c r="BC413" s="58">
        <v>31.110000610351602</v>
      </c>
      <c r="BD413" s="58">
        <v>31.389999389648398</v>
      </c>
      <c r="BE413" s="58">
        <v>31.809999465942401</v>
      </c>
      <c r="BF413" s="58">
        <v>32.200000762939503</v>
      </c>
      <c r="BG413" s="58">
        <v>30.75</v>
      </c>
      <c r="BH413" s="58">
        <v>32.0200004577637</v>
      </c>
      <c r="BI413" s="58">
        <v>33.5</v>
      </c>
      <c r="BJ413" s="58">
        <v>33.220001220703097</v>
      </c>
      <c r="BK413" s="58">
        <v>33.590000152587898</v>
      </c>
      <c r="BL413" s="58">
        <v>34.090000152587898</v>
      </c>
    </row>
    <row r="414" spans="1:65" x14ac:dyDescent="0.25">
      <c r="A414" s="58" t="s">
        <v>3399</v>
      </c>
      <c r="B414" s="58" t="s">
        <v>3400</v>
      </c>
      <c r="C414" s="58" t="s">
        <v>3078</v>
      </c>
      <c r="D414" s="58" t="s">
        <v>3079</v>
      </c>
      <c r="AX414" s="58">
        <v>57</v>
      </c>
      <c r="AY414" s="58">
        <v>44</v>
      </c>
      <c r="AZ414" s="58">
        <v>43</v>
      </c>
      <c r="BA414" s="58">
        <v>43</v>
      </c>
      <c r="BB414" s="58">
        <v>43</v>
      </c>
      <c r="BC414" s="58">
        <v>43</v>
      </c>
      <c r="BD414" s="58">
        <v>43</v>
      </c>
      <c r="BE414" s="58">
        <v>43</v>
      </c>
      <c r="BF414" s="58">
        <v>43</v>
      </c>
      <c r="BG414" s="58">
        <v>43</v>
      </c>
      <c r="BH414" s="58">
        <v>43</v>
      </c>
      <c r="BI414" s="58">
        <v>43</v>
      </c>
      <c r="BJ414" s="58">
        <v>48</v>
      </c>
      <c r="BK414" s="58">
        <v>48</v>
      </c>
      <c r="BL414" s="58">
        <v>48</v>
      </c>
    </row>
    <row r="415" spans="1:65" x14ac:dyDescent="0.25">
      <c r="A415" s="58" t="s">
        <v>3399</v>
      </c>
      <c r="B415" s="58" t="s">
        <v>3400</v>
      </c>
      <c r="C415" s="58" t="s">
        <v>3110</v>
      </c>
      <c r="D415" s="58" t="s">
        <v>3111</v>
      </c>
      <c r="E415" s="58">
        <v>900</v>
      </c>
      <c r="F415" s="58">
        <v>600</v>
      </c>
      <c r="G415" s="58">
        <v>800</v>
      </c>
      <c r="H415" s="58">
        <v>900</v>
      </c>
      <c r="I415" s="58">
        <v>900</v>
      </c>
      <c r="J415" s="58">
        <v>800</v>
      </c>
      <c r="K415" s="58">
        <v>900</v>
      </c>
      <c r="L415" s="58">
        <v>1300</v>
      </c>
      <c r="M415" s="58">
        <v>1300</v>
      </c>
      <c r="N415" s="58">
        <v>1600</v>
      </c>
      <c r="O415" s="58">
        <v>1500</v>
      </c>
      <c r="P415" s="58">
        <v>1800</v>
      </c>
      <c r="Q415" s="58">
        <v>1900</v>
      </c>
      <c r="R415" s="58">
        <v>1600</v>
      </c>
      <c r="S415" s="58">
        <v>1618</v>
      </c>
      <c r="T415" s="58">
        <v>1603</v>
      </c>
      <c r="U415" s="58">
        <v>1613</v>
      </c>
      <c r="V415" s="58">
        <v>3082</v>
      </c>
      <c r="W415" s="58">
        <v>2808</v>
      </c>
      <c r="X415" s="58">
        <v>2554</v>
      </c>
      <c r="Y415" s="58">
        <v>2066</v>
      </c>
      <c r="Z415" s="58">
        <v>2252</v>
      </c>
      <c r="AA415" s="58">
        <v>2288</v>
      </c>
      <c r="AB415" s="58">
        <v>2641</v>
      </c>
      <c r="AC415" s="58">
        <v>2672</v>
      </c>
      <c r="AD415" s="58">
        <v>2427</v>
      </c>
      <c r="AE415" s="58">
        <v>1861</v>
      </c>
      <c r="AF415" s="58">
        <v>2059</v>
      </c>
      <c r="AG415" s="58">
        <v>2151</v>
      </c>
      <c r="AH415" s="58">
        <v>2312</v>
      </c>
      <c r="AI415" s="58">
        <v>2132</v>
      </c>
      <c r="AJ415" s="58">
        <v>2679</v>
      </c>
      <c r="AK415" s="58">
        <v>2715</v>
      </c>
      <c r="AL415" s="58">
        <v>4573</v>
      </c>
      <c r="AM415" s="58">
        <v>8326</v>
      </c>
      <c r="AN415" s="58">
        <v>10669</v>
      </c>
      <c r="AO415" s="58">
        <v>13172</v>
      </c>
      <c r="AP415" s="58">
        <v>26185</v>
      </c>
      <c r="AQ415" s="58">
        <v>28242</v>
      </c>
      <c r="AR415" s="58">
        <v>54990</v>
      </c>
      <c r="AS415" s="58">
        <v>33952</v>
      </c>
      <c r="AT415" s="58">
        <v>35206</v>
      </c>
      <c r="AU415" s="58">
        <v>88760</v>
      </c>
      <c r="AV415" s="58">
        <v>53518</v>
      </c>
      <c r="AW415" s="58">
        <v>81472</v>
      </c>
      <c r="AX415" s="58">
        <v>111585</v>
      </c>
      <c r="AY415" s="58">
        <v>193397</v>
      </c>
      <c r="AZ415" s="58">
        <v>308817</v>
      </c>
      <c r="BA415" s="58">
        <v>368802</v>
      </c>
      <c r="BB415" s="58">
        <v>309942</v>
      </c>
      <c r="BC415" s="58">
        <v>407338.7</v>
      </c>
      <c r="BD415" s="58">
        <v>282596.28999999998</v>
      </c>
      <c r="BE415" s="58">
        <v>177822.85</v>
      </c>
      <c r="BF415" s="58">
        <v>41853.599999999999</v>
      </c>
      <c r="BG415" s="58">
        <v>83413.95</v>
      </c>
      <c r="BH415" s="58">
        <v>101727.25</v>
      </c>
      <c r="BI415" s="58">
        <v>92577.52</v>
      </c>
      <c r="BJ415" s="58">
        <v>121705.06</v>
      </c>
      <c r="BK415" s="58">
        <v>217520.04</v>
      </c>
      <c r="BL415" s="58">
        <v>214551.32</v>
      </c>
      <c r="BM415" s="58">
        <v>187464.16</v>
      </c>
    </row>
    <row r="416" spans="1:65" x14ac:dyDescent="0.25">
      <c r="A416" s="58" t="s">
        <v>194</v>
      </c>
      <c r="B416" s="58" t="s">
        <v>195</v>
      </c>
      <c r="C416" s="58" t="s">
        <v>536</v>
      </c>
      <c r="D416" s="58" t="s">
        <v>537</v>
      </c>
      <c r="F416" s="58">
        <v>14420</v>
      </c>
      <c r="G416" s="58">
        <v>14620</v>
      </c>
      <c r="H416" s="58">
        <v>14820</v>
      </c>
      <c r="I416" s="58">
        <v>15020</v>
      </c>
      <c r="J416" s="58">
        <v>15220</v>
      </c>
      <c r="K416" s="58">
        <v>15520</v>
      </c>
      <c r="L416" s="58">
        <v>15920</v>
      </c>
      <c r="M416" s="58">
        <v>16220</v>
      </c>
      <c r="N416" s="58">
        <v>17070</v>
      </c>
      <c r="O416" s="58">
        <v>17270</v>
      </c>
      <c r="P416" s="58">
        <v>17770</v>
      </c>
      <c r="Q416" s="58">
        <v>18070</v>
      </c>
      <c r="R416" s="58">
        <v>18270</v>
      </c>
      <c r="S416" s="58">
        <v>18570</v>
      </c>
      <c r="T416" s="58">
        <v>18970</v>
      </c>
      <c r="U416" s="58">
        <v>19270</v>
      </c>
      <c r="V416" s="58">
        <v>19570</v>
      </c>
      <c r="W416" s="58">
        <v>19770</v>
      </c>
      <c r="X416" s="58">
        <v>19970</v>
      </c>
      <c r="Y416" s="58">
        <v>20270</v>
      </c>
      <c r="Z416" s="58">
        <v>20570</v>
      </c>
      <c r="AA416" s="58">
        <v>20900</v>
      </c>
      <c r="AB416" s="58">
        <v>21000</v>
      </c>
      <c r="AC416" s="58">
        <v>21100</v>
      </c>
      <c r="AD416" s="58">
        <v>21300</v>
      </c>
      <c r="AE416" s="58">
        <v>21900</v>
      </c>
      <c r="AF416" s="58">
        <v>22000</v>
      </c>
      <c r="AG416" s="58">
        <v>22100</v>
      </c>
      <c r="AH416" s="58">
        <v>22200</v>
      </c>
      <c r="AI416" s="58">
        <v>22700</v>
      </c>
      <c r="AJ416" s="58">
        <v>22800</v>
      </c>
      <c r="AK416" s="58">
        <v>22950</v>
      </c>
      <c r="AL416" s="58">
        <v>23200</v>
      </c>
      <c r="AM416" s="58">
        <v>24000</v>
      </c>
      <c r="AN416" s="58">
        <v>25200</v>
      </c>
      <c r="AO416" s="58">
        <v>27100</v>
      </c>
      <c r="AP416" s="58">
        <v>28900</v>
      </c>
      <c r="AQ416" s="58">
        <v>30500</v>
      </c>
      <c r="AR416" s="58">
        <v>31100</v>
      </c>
      <c r="AS416" s="58">
        <v>31950</v>
      </c>
      <c r="AT416" s="58">
        <v>32650</v>
      </c>
      <c r="AU416" s="58">
        <v>33650</v>
      </c>
      <c r="AV416" s="58">
        <v>34670</v>
      </c>
      <c r="AW416" s="58">
        <v>34670</v>
      </c>
      <c r="AX416" s="58">
        <v>34840</v>
      </c>
      <c r="AY416" s="58">
        <v>33400</v>
      </c>
      <c r="AZ416" s="58">
        <v>33500</v>
      </c>
      <c r="BA416" s="58">
        <v>35500</v>
      </c>
      <c r="BB416" s="58">
        <v>36500</v>
      </c>
      <c r="BC416" s="58">
        <v>36500</v>
      </c>
      <c r="BD416" s="58">
        <v>36500</v>
      </c>
      <c r="BE416" s="58">
        <v>37500</v>
      </c>
      <c r="BF416" s="58">
        <v>39500</v>
      </c>
      <c r="BG416" s="58">
        <v>39500</v>
      </c>
      <c r="BH416" s="58">
        <v>39500</v>
      </c>
      <c r="BI416" s="58">
        <v>39500</v>
      </c>
      <c r="BJ416" s="58">
        <v>39500</v>
      </c>
      <c r="BK416" s="58">
        <v>39500</v>
      </c>
      <c r="BL416" s="58">
        <v>39500</v>
      </c>
      <c r="BM416" s="58">
        <v>39500</v>
      </c>
    </row>
    <row r="417" spans="1:65" x14ac:dyDescent="0.25">
      <c r="A417" s="58" t="s">
        <v>194</v>
      </c>
      <c r="B417" s="58" t="s">
        <v>195</v>
      </c>
      <c r="C417" s="58" t="s">
        <v>1134</v>
      </c>
      <c r="D417" s="58" t="s">
        <v>1135</v>
      </c>
      <c r="AJ417" s="58">
        <v>50.900001525878899</v>
      </c>
      <c r="AK417" s="58">
        <v>50.799999237060497</v>
      </c>
      <c r="AL417" s="58">
        <v>50.639999389648402</v>
      </c>
      <c r="AM417" s="58">
        <v>50.259998321533203</v>
      </c>
      <c r="AN417" s="58">
        <v>50.060001373291001</v>
      </c>
      <c r="AO417" s="58">
        <v>49.830001831054702</v>
      </c>
      <c r="AP417" s="58">
        <v>49.509998321533203</v>
      </c>
      <c r="AQ417" s="58">
        <v>49.25</v>
      </c>
      <c r="AR417" s="58">
        <v>48.849998474121101</v>
      </c>
      <c r="AS417" s="58">
        <v>48.389999389648402</v>
      </c>
      <c r="AT417" s="58">
        <v>47.909999847412102</v>
      </c>
      <c r="AU417" s="58">
        <v>47.459999084472699</v>
      </c>
      <c r="AV417" s="58">
        <v>47.069999694824197</v>
      </c>
      <c r="AW417" s="58">
        <v>46.650001525878899</v>
      </c>
      <c r="AX417" s="58">
        <v>46.319999694824197</v>
      </c>
      <c r="AY417" s="58">
        <v>45.880001068115199</v>
      </c>
      <c r="AZ417" s="58">
        <v>45.340000152587898</v>
      </c>
      <c r="BA417" s="58">
        <v>44.849998474121101</v>
      </c>
      <c r="BB417" s="58">
        <v>44.450000762939503</v>
      </c>
      <c r="BC417" s="58">
        <v>44.069999694824197</v>
      </c>
      <c r="BD417" s="58">
        <v>43.610000610351598</v>
      </c>
      <c r="BE417" s="58">
        <v>43.029998779296903</v>
      </c>
      <c r="BF417" s="58">
        <v>42.2700004577637</v>
      </c>
      <c r="BG417" s="58">
        <v>41.560001373291001</v>
      </c>
      <c r="BH417" s="58">
        <v>41.080001831054702</v>
      </c>
      <c r="BI417" s="58">
        <v>40.590000152587898</v>
      </c>
      <c r="BJ417" s="58">
        <v>39.869998931884801</v>
      </c>
      <c r="BK417" s="58">
        <v>39.080001831054702</v>
      </c>
      <c r="BL417" s="58">
        <v>38.2700004577637</v>
      </c>
    </row>
    <row r="418" spans="1:65" x14ac:dyDescent="0.25">
      <c r="A418" s="58" t="s">
        <v>194</v>
      </c>
      <c r="B418" s="58" t="s">
        <v>195</v>
      </c>
      <c r="C418" s="58" t="s">
        <v>2242</v>
      </c>
      <c r="D418" s="58" t="s">
        <v>2243</v>
      </c>
      <c r="BF418" s="58">
        <v>906</v>
      </c>
      <c r="BG418" s="58">
        <v>1382</v>
      </c>
      <c r="BH418" s="58">
        <v>2834</v>
      </c>
      <c r="BI418" s="58">
        <v>3060</v>
      </c>
      <c r="BJ418" s="58">
        <v>3115</v>
      </c>
      <c r="BK418" s="58">
        <v>3033</v>
      </c>
      <c r="BL418" s="58">
        <v>3437</v>
      </c>
      <c r="BM418" s="58">
        <v>4034</v>
      </c>
    </row>
    <row r="419" spans="1:65" x14ac:dyDescent="0.25">
      <c r="A419" s="58" t="s">
        <v>194</v>
      </c>
      <c r="B419" s="58" t="s">
        <v>195</v>
      </c>
      <c r="C419" s="58" t="s">
        <v>2892</v>
      </c>
      <c r="D419" s="58" t="s">
        <v>2893</v>
      </c>
      <c r="AJ419" s="58">
        <v>91.900001525878906</v>
      </c>
      <c r="AK419" s="58">
        <v>91.839996337890597</v>
      </c>
      <c r="AL419" s="58">
        <v>91.819999694824205</v>
      </c>
      <c r="AM419" s="58">
        <v>90.529998779296903</v>
      </c>
      <c r="AN419" s="58">
        <v>90.620002746582003</v>
      </c>
      <c r="AO419" s="58">
        <v>90.559997558593807</v>
      </c>
      <c r="AP419" s="58">
        <v>90.459999084472699</v>
      </c>
      <c r="AQ419" s="58">
        <v>90.559997558593807</v>
      </c>
      <c r="AR419" s="58">
        <v>90.389999389648395</v>
      </c>
      <c r="AS419" s="58">
        <v>90.330001831054702</v>
      </c>
      <c r="AT419" s="58">
        <v>90.059997558593807</v>
      </c>
      <c r="AU419" s="58">
        <v>89.989997863769503</v>
      </c>
      <c r="AV419" s="58">
        <v>89.889999389648395</v>
      </c>
      <c r="AW419" s="58">
        <v>90</v>
      </c>
      <c r="AX419" s="58">
        <v>89.910003662109403</v>
      </c>
      <c r="AY419" s="58">
        <v>89.959999084472699</v>
      </c>
      <c r="AZ419" s="58">
        <v>90.010002136230497</v>
      </c>
      <c r="BA419" s="58">
        <v>90.180000305175795</v>
      </c>
      <c r="BB419" s="58">
        <v>90.089996337890597</v>
      </c>
      <c r="BC419" s="58">
        <v>90</v>
      </c>
      <c r="BD419" s="58">
        <v>90.019996643066406</v>
      </c>
      <c r="BE419" s="58">
        <v>90.029998779296903</v>
      </c>
      <c r="BF419" s="58">
        <v>89.790000915527301</v>
      </c>
      <c r="BG419" s="58">
        <v>89.510002136230497</v>
      </c>
      <c r="BH419" s="58">
        <v>89.190002441406307</v>
      </c>
      <c r="BI419" s="58">
        <v>89.349998474121094</v>
      </c>
      <c r="BJ419" s="58">
        <v>88.910003662109403</v>
      </c>
      <c r="BK419" s="58">
        <v>88.669998168945298</v>
      </c>
      <c r="BL419" s="58">
        <v>88.099998474121094</v>
      </c>
    </row>
    <row r="420" spans="1:65" x14ac:dyDescent="0.25">
      <c r="A420" s="58" t="s">
        <v>194</v>
      </c>
      <c r="B420" s="58" t="s">
        <v>195</v>
      </c>
      <c r="C420" s="58" t="s">
        <v>3078</v>
      </c>
      <c r="D420" s="58" t="s">
        <v>3079</v>
      </c>
      <c r="AV420" s="58">
        <v>35.5</v>
      </c>
      <c r="AW420" s="58">
        <v>34.5</v>
      </c>
      <c r="AX420" s="58">
        <v>34.5</v>
      </c>
      <c r="AY420" s="58">
        <v>34.5</v>
      </c>
      <c r="AZ420" s="58">
        <v>34.5</v>
      </c>
      <c r="BA420" s="58">
        <v>34.5</v>
      </c>
      <c r="BB420" s="58">
        <v>34.5</v>
      </c>
      <c r="BC420" s="58">
        <v>34.5</v>
      </c>
      <c r="BD420" s="58">
        <v>32.5</v>
      </c>
      <c r="BE420" s="58">
        <v>29.5</v>
      </c>
      <c r="BF420" s="58">
        <v>18.5</v>
      </c>
      <c r="BG420" s="58">
        <v>12.5</v>
      </c>
      <c r="BH420" s="58">
        <v>12.5</v>
      </c>
      <c r="BI420" s="58">
        <v>8.5</v>
      </c>
      <c r="BJ420" s="58">
        <v>8.5</v>
      </c>
      <c r="BK420" s="58">
        <v>8.5</v>
      </c>
      <c r="BL420" s="58">
        <v>8.5</v>
      </c>
    </row>
    <row r="421" spans="1:65" x14ac:dyDescent="0.25">
      <c r="A421" s="58" t="s">
        <v>194</v>
      </c>
      <c r="B421" s="58" t="s">
        <v>195</v>
      </c>
      <c r="C421" s="58" t="s">
        <v>3110</v>
      </c>
      <c r="D421" s="58" t="s">
        <v>3111</v>
      </c>
      <c r="E421" s="58">
        <v>26000</v>
      </c>
      <c r="F421" s="58">
        <v>28000</v>
      </c>
      <c r="G421" s="58">
        <v>30000</v>
      </c>
      <c r="H421" s="58">
        <v>25000</v>
      </c>
      <c r="I421" s="58">
        <v>26000</v>
      </c>
      <c r="J421" s="58">
        <v>20000</v>
      </c>
      <c r="K421" s="58">
        <v>18800</v>
      </c>
      <c r="L421" s="58">
        <v>35600</v>
      </c>
      <c r="M421" s="58">
        <v>35900</v>
      </c>
      <c r="N421" s="58">
        <v>36600</v>
      </c>
      <c r="O421" s="58">
        <v>43110</v>
      </c>
      <c r="P421" s="58">
        <v>43404</v>
      </c>
      <c r="Q421" s="58">
        <v>43202</v>
      </c>
      <c r="R421" s="58">
        <v>40673</v>
      </c>
      <c r="S421" s="58">
        <v>39402</v>
      </c>
      <c r="T421" s="58">
        <v>37533</v>
      </c>
      <c r="U421" s="58">
        <v>37104</v>
      </c>
      <c r="V421" s="58">
        <v>36528</v>
      </c>
      <c r="W421" s="58">
        <v>35879</v>
      </c>
      <c r="X421" s="58">
        <v>35700</v>
      </c>
      <c r="Y421" s="58">
        <v>37832</v>
      </c>
      <c r="Z421" s="58">
        <v>37768</v>
      </c>
      <c r="AA421" s="58">
        <v>37521</v>
      </c>
      <c r="AB421" s="58">
        <v>34628</v>
      </c>
      <c r="AC421" s="58">
        <v>35290</v>
      </c>
      <c r="AD421" s="58">
        <v>36371</v>
      </c>
      <c r="AE421" s="58">
        <v>38753</v>
      </c>
      <c r="AF421" s="58">
        <v>41903</v>
      </c>
      <c r="AG421" s="58">
        <v>37346</v>
      </c>
      <c r="AH421" s="58">
        <v>41860</v>
      </c>
      <c r="AI421" s="58">
        <v>38234</v>
      </c>
      <c r="AJ421" s="58">
        <v>35083</v>
      </c>
      <c r="AK421" s="58">
        <v>32488</v>
      </c>
      <c r="AL421" s="58">
        <v>39221</v>
      </c>
      <c r="AM421" s="58">
        <v>39923</v>
      </c>
      <c r="AN421" s="58">
        <v>44379</v>
      </c>
      <c r="AO421" s="58">
        <v>42175</v>
      </c>
      <c r="AP421" s="58">
        <v>43785</v>
      </c>
      <c r="AQ421" s="58">
        <v>42139</v>
      </c>
      <c r="AR421" s="58">
        <v>40437</v>
      </c>
      <c r="AS421" s="58">
        <v>32324</v>
      </c>
      <c r="AT421" s="58">
        <v>38415</v>
      </c>
      <c r="AU421" s="58">
        <v>40670</v>
      </c>
      <c r="AV421" s="58">
        <v>41655</v>
      </c>
      <c r="AW421" s="58">
        <v>39995</v>
      </c>
      <c r="AX421" s="58">
        <v>31847</v>
      </c>
      <c r="AY421" s="58">
        <v>41922</v>
      </c>
      <c r="AZ421" s="58">
        <v>36564</v>
      </c>
      <c r="BA421" s="58">
        <v>37708</v>
      </c>
      <c r="BB421" s="58">
        <v>39236</v>
      </c>
      <c r="BC421" s="58">
        <v>40155</v>
      </c>
      <c r="BD421" s="58">
        <v>39248</v>
      </c>
      <c r="BE421" s="58">
        <v>40864</v>
      </c>
      <c r="BF421" s="58">
        <v>43083</v>
      </c>
      <c r="BG421" s="58">
        <v>49008</v>
      </c>
      <c r="BH421" s="58">
        <v>40936.660000000003</v>
      </c>
      <c r="BI421" s="58">
        <v>54013</v>
      </c>
      <c r="BJ421" s="58">
        <v>52732.66</v>
      </c>
      <c r="BK421" s="58">
        <v>60073.14</v>
      </c>
      <c r="BL421" s="58">
        <v>79227.350000000006</v>
      </c>
      <c r="BM421" s="58">
        <v>76951.91</v>
      </c>
    </row>
    <row r="422" spans="1:65" x14ac:dyDescent="0.25">
      <c r="A422" s="58" t="s">
        <v>3401</v>
      </c>
      <c r="B422" s="58" t="s">
        <v>3402</v>
      </c>
      <c r="C422" s="58" t="s">
        <v>536</v>
      </c>
      <c r="D422" s="58" t="s">
        <v>537</v>
      </c>
      <c r="F422" s="58">
        <v>4</v>
      </c>
      <c r="G422" s="58">
        <v>3</v>
      </c>
      <c r="H422" s="58">
        <v>3</v>
      </c>
      <c r="I422" s="58">
        <v>4</v>
      </c>
      <c r="J422" s="58">
        <v>4</v>
      </c>
      <c r="K422" s="58">
        <v>4</v>
      </c>
      <c r="L422" s="58">
        <v>4</v>
      </c>
      <c r="M422" s="58">
        <v>3</v>
      </c>
      <c r="N422" s="58">
        <v>3</v>
      </c>
      <c r="O422" s="58">
        <v>3</v>
      </c>
      <c r="P422" s="58">
        <v>3</v>
      </c>
      <c r="Q422" s="58">
        <v>3</v>
      </c>
      <c r="R422" s="58">
        <v>3</v>
      </c>
      <c r="S422" s="58">
        <v>3</v>
      </c>
      <c r="T422" s="58">
        <v>3</v>
      </c>
      <c r="U422" s="58">
        <v>3</v>
      </c>
      <c r="V422" s="58">
        <v>3</v>
      </c>
      <c r="W422" s="58">
        <v>3</v>
      </c>
      <c r="X422" s="58">
        <v>3</v>
      </c>
      <c r="Y422" s="58">
        <v>3</v>
      </c>
      <c r="Z422" s="58">
        <v>3</v>
      </c>
      <c r="AA422" s="58">
        <v>3</v>
      </c>
      <c r="AB422" s="58">
        <v>3</v>
      </c>
      <c r="AC422" s="58">
        <v>3</v>
      </c>
      <c r="AD422" s="58">
        <v>3</v>
      </c>
      <c r="AE422" s="58">
        <v>3</v>
      </c>
      <c r="AF422" s="58">
        <v>3</v>
      </c>
      <c r="AG422" s="58">
        <v>3</v>
      </c>
      <c r="AH422" s="58">
        <v>3</v>
      </c>
      <c r="AI422" s="58">
        <v>3</v>
      </c>
      <c r="AJ422" s="58">
        <v>3</v>
      </c>
      <c r="AK422" s="58">
        <v>3</v>
      </c>
      <c r="AL422" s="58">
        <v>3</v>
      </c>
      <c r="AM422" s="58">
        <v>3</v>
      </c>
      <c r="AN422" s="58">
        <v>4</v>
      </c>
      <c r="AO422" s="58">
        <v>4</v>
      </c>
      <c r="AP422" s="58">
        <v>4</v>
      </c>
      <c r="AQ422" s="58">
        <v>4</v>
      </c>
      <c r="AR422" s="58">
        <v>4</v>
      </c>
      <c r="AS422" s="58">
        <v>4</v>
      </c>
      <c r="AT422" s="58">
        <v>4</v>
      </c>
      <c r="AU422" s="58">
        <v>4</v>
      </c>
      <c r="AV422" s="58">
        <v>4</v>
      </c>
      <c r="AW422" s="58">
        <v>4</v>
      </c>
      <c r="AX422" s="58">
        <v>4</v>
      </c>
      <c r="AY422" s="58">
        <v>4</v>
      </c>
      <c r="AZ422" s="58">
        <v>4</v>
      </c>
      <c r="BA422" s="58">
        <v>3</v>
      </c>
      <c r="BB422" s="58">
        <v>3</v>
      </c>
      <c r="BC422" s="58">
        <v>3</v>
      </c>
      <c r="BD422" s="58">
        <v>3</v>
      </c>
      <c r="BE422" s="58">
        <v>3</v>
      </c>
      <c r="BF422" s="58">
        <v>3</v>
      </c>
      <c r="BG422" s="58">
        <v>3</v>
      </c>
      <c r="BH422" s="58">
        <v>3</v>
      </c>
      <c r="BI422" s="58">
        <v>3</v>
      </c>
      <c r="BJ422" s="58">
        <v>3</v>
      </c>
      <c r="BK422" s="58">
        <v>3</v>
      </c>
      <c r="BL422" s="58">
        <v>3</v>
      </c>
      <c r="BM422" s="58">
        <v>3</v>
      </c>
    </row>
    <row r="423" spans="1:65" x14ac:dyDescent="0.25">
      <c r="A423" s="58" t="s">
        <v>3401</v>
      </c>
      <c r="B423" s="58" t="s">
        <v>3402</v>
      </c>
      <c r="C423" s="58" t="s">
        <v>1134</v>
      </c>
      <c r="D423" s="58" t="s">
        <v>1135</v>
      </c>
    </row>
    <row r="424" spans="1:65" x14ac:dyDescent="0.25">
      <c r="A424" s="58" t="s">
        <v>3401</v>
      </c>
      <c r="B424" s="58" t="s">
        <v>3402</v>
      </c>
      <c r="C424" s="58" t="s">
        <v>2242</v>
      </c>
      <c r="D424" s="58" t="s">
        <v>2243</v>
      </c>
    </row>
    <row r="425" spans="1:65" x14ac:dyDescent="0.25">
      <c r="A425" s="58" t="s">
        <v>3401</v>
      </c>
      <c r="B425" s="58" t="s">
        <v>3402</v>
      </c>
      <c r="C425" s="58" t="s">
        <v>2892</v>
      </c>
      <c r="D425" s="58" t="s">
        <v>2893</v>
      </c>
    </row>
    <row r="426" spans="1:65" x14ac:dyDescent="0.25">
      <c r="A426" s="58" t="s">
        <v>3401</v>
      </c>
      <c r="B426" s="58" t="s">
        <v>3402</v>
      </c>
      <c r="C426" s="58" t="s">
        <v>3078</v>
      </c>
      <c r="D426" s="58" t="s">
        <v>3079</v>
      </c>
    </row>
    <row r="427" spans="1:65" x14ac:dyDescent="0.25">
      <c r="A427" s="58" t="s">
        <v>3401</v>
      </c>
      <c r="B427" s="58" t="s">
        <v>3402</v>
      </c>
      <c r="C427" s="58" t="s">
        <v>3110</v>
      </c>
      <c r="D427" s="58" t="s">
        <v>3111</v>
      </c>
      <c r="E427" s="58">
        <v>500</v>
      </c>
      <c r="F427" s="58">
        <v>500</v>
      </c>
      <c r="G427" s="58">
        <v>400</v>
      </c>
      <c r="H427" s="58">
        <v>400</v>
      </c>
      <c r="I427" s="58">
        <v>450</v>
      </c>
      <c r="J427" s="58">
        <v>450</v>
      </c>
      <c r="K427" s="58">
        <v>500</v>
      </c>
      <c r="L427" s="58">
        <v>500</v>
      </c>
      <c r="M427" s="58">
        <v>550</v>
      </c>
      <c r="N427" s="58">
        <v>550</v>
      </c>
      <c r="O427" s="58">
        <v>900</v>
      </c>
      <c r="P427" s="58">
        <v>2380</v>
      </c>
      <c r="Q427" s="58">
        <v>2820</v>
      </c>
      <c r="R427" s="58">
        <v>3220</v>
      </c>
      <c r="S427" s="58">
        <v>3599</v>
      </c>
      <c r="T427" s="58">
        <v>4572</v>
      </c>
      <c r="U427" s="58">
        <v>7208</v>
      </c>
      <c r="V427" s="58">
        <v>7635</v>
      </c>
      <c r="W427" s="58">
        <v>8723</v>
      </c>
      <c r="X427" s="58">
        <v>6347</v>
      </c>
      <c r="Y427" s="58">
        <v>4105</v>
      </c>
      <c r="Z427" s="58">
        <v>2024</v>
      </c>
      <c r="AA427" s="58">
        <v>2348</v>
      </c>
      <c r="AB427" s="58">
        <v>927</v>
      </c>
      <c r="AC427" s="58">
        <v>538</v>
      </c>
      <c r="AD427" s="58">
        <v>670</v>
      </c>
      <c r="AE427" s="58">
        <v>820</v>
      </c>
      <c r="AF427" s="58">
        <v>821</v>
      </c>
      <c r="AG427" s="58">
        <v>773</v>
      </c>
      <c r="AH427" s="58">
        <v>774</v>
      </c>
      <c r="AI427" s="58">
        <v>463</v>
      </c>
      <c r="AJ427" s="58">
        <v>428</v>
      </c>
      <c r="AK427" s="58">
        <v>432</v>
      </c>
      <c r="AL427" s="58">
        <v>404</v>
      </c>
      <c r="AM427" s="58">
        <v>394</v>
      </c>
      <c r="AN427" s="58">
        <v>449</v>
      </c>
      <c r="AO427" s="58">
        <v>465</v>
      </c>
      <c r="AP427" s="58">
        <v>461</v>
      </c>
      <c r="AQ427" s="58">
        <v>466</v>
      </c>
      <c r="AR427" s="58">
        <v>453</v>
      </c>
      <c r="AS427" s="58">
        <v>290</v>
      </c>
      <c r="AT427" s="58">
        <v>309</v>
      </c>
      <c r="AU427" s="58">
        <v>397</v>
      </c>
      <c r="AV427" s="58">
        <v>363</v>
      </c>
      <c r="AW427" s="58">
        <v>386</v>
      </c>
      <c r="AX427" s="58">
        <v>401</v>
      </c>
      <c r="AY427" s="58">
        <v>381</v>
      </c>
      <c r="AZ427" s="58">
        <v>425</v>
      </c>
      <c r="BA427" s="58">
        <v>401</v>
      </c>
      <c r="BB427" s="58">
        <v>416</v>
      </c>
      <c r="BC427" s="58">
        <v>375</v>
      </c>
      <c r="BD427" s="58">
        <v>478</v>
      </c>
      <c r="BE427" s="58">
        <v>516</v>
      </c>
      <c r="BF427" s="58">
        <v>461</v>
      </c>
      <c r="BG427" s="58">
        <v>417</v>
      </c>
      <c r="BH427" s="58">
        <v>407</v>
      </c>
      <c r="BI427" s="58">
        <v>410</v>
      </c>
      <c r="BJ427" s="58">
        <v>380</v>
      </c>
      <c r="BK427" s="58">
        <v>354</v>
      </c>
      <c r="BL427" s="58">
        <v>374</v>
      </c>
      <c r="BM427" s="58">
        <v>358.48</v>
      </c>
    </row>
    <row r="428" spans="1:65" x14ac:dyDescent="0.25">
      <c r="A428" s="58" t="s">
        <v>74</v>
      </c>
      <c r="B428" s="58" t="s">
        <v>75</v>
      </c>
      <c r="C428" s="58" t="s">
        <v>536</v>
      </c>
      <c r="D428" s="58" t="s">
        <v>537</v>
      </c>
      <c r="F428" s="58">
        <v>3610</v>
      </c>
      <c r="G428" s="58">
        <v>3630</v>
      </c>
      <c r="H428" s="58">
        <v>3630</v>
      </c>
      <c r="I428" s="58">
        <v>3650</v>
      </c>
      <c r="J428" s="58">
        <v>3660</v>
      </c>
      <c r="K428" s="58">
        <v>3680</v>
      </c>
      <c r="L428" s="58">
        <v>3680</v>
      </c>
      <c r="M428" s="58">
        <v>3700</v>
      </c>
      <c r="N428" s="58">
        <v>3700</v>
      </c>
      <c r="O428" s="58">
        <v>3820</v>
      </c>
      <c r="P428" s="58">
        <v>3820</v>
      </c>
      <c r="Q428" s="58">
        <v>3850</v>
      </c>
      <c r="R428" s="58">
        <v>3850</v>
      </c>
      <c r="S428" s="58">
        <v>3920</v>
      </c>
      <c r="T428" s="58">
        <v>3920</v>
      </c>
      <c r="U428" s="58">
        <v>3980</v>
      </c>
      <c r="V428" s="58">
        <v>4000</v>
      </c>
      <c r="W428" s="58">
        <v>4000</v>
      </c>
      <c r="X428" s="58">
        <v>4050</v>
      </c>
      <c r="Y428" s="58">
        <v>4130</v>
      </c>
      <c r="Z428" s="58">
        <v>4130</v>
      </c>
      <c r="AA428" s="58">
        <v>4180</v>
      </c>
      <c r="AB428" s="58">
        <v>4300</v>
      </c>
      <c r="AC428" s="58">
        <v>4440</v>
      </c>
      <c r="AD428" s="58">
        <v>4440</v>
      </c>
      <c r="AE428" s="58">
        <v>4440</v>
      </c>
      <c r="AF428" s="58">
        <v>4650</v>
      </c>
      <c r="AG428" s="58">
        <v>4600</v>
      </c>
      <c r="AH428" s="58">
        <v>4520</v>
      </c>
      <c r="AI428" s="58">
        <v>4540</v>
      </c>
      <c r="AJ428" s="58">
        <v>5040</v>
      </c>
      <c r="AK428" s="58">
        <v>5040</v>
      </c>
      <c r="AL428" s="58">
        <v>5050</v>
      </c>
      <c r="AM428" s="58">
        <v>5090</v>
      </c>
      <c r="AN428" s="58">
        <v>5650</v>
      </c>
      <c r="AO428" s="58">
        <v>5700</v>
      </c>
      <c r="AP428" s="58">
        <v>5720</v>
      </c>
      <c r="AQ428" s="58">
        <v>5720</v>
      </c>
      <c r="AR428" s="58">
        <v>5720</v>
      </c>
      <c r="AS428" s="58">
        <v>5780</v>
      </c>
      <c r="AT428" s="58">
        <v>5790</v>
      </c>
      <c r="AU428" s="58">
        <v>5800</v>
      </c>
      <c r="AV428" s="58">
        <v>5830</v>
      </c>
      <c r="AW428" s="58">
        <v>5840</v>
      </c>
      <c r="AX428" s="58">
        <v>5930</v>
      </c>
      <c r="AY428" s="58">
        <v>5770</v>
      </c>
      <c r="AZ428" s="58">
        <v>5630</v>
      </c>
      <c r="BA428" s="58">
        <v>5213</v>
      </c>
      <c r="BB428" s="58">
        <v>5200</v>
      </c>
      <c r="BC428" s="58">
        <v>5200</v>
      </c>
      <c r="BD428" s="58">
        <v>5196</v>
      </c>
      <c r="BE428" s="58">
        <v>5196</v>
      </c>
      <c r="BF428" s="58">
        <v>5196</v>
      </c>
      <c r="BG428" s="58">
        <v>5256</v>
      </c>
      <c r="BH428" s="58">
        <v>5256</v>
      </c>
      <c r="BI428" s="58">
        <v>5190</v>
      </c>
      <c r="BJ428" s="58">
        <v>5130</v>
      </c>
      <c r="BK428" s="58">
        <v>5130</v>
      </c>
      <c r="BL428" s="58">
        <v>5130</v>
      </c>
      <c r="BM428" s="58">
        <v>5130</v>
      </c>
    </row>
    <row r="429" spans="1:65" x14ac:dyDescent="0.25">
      <c r="A429" s="58" t="s">
        <v>74</v>
      </c>
      <c r="B429" s="58" t="s">
        <v>75</v>
      </c>
      <c r="C429" s="58" t="s">
        <v>1134</v>
      </c>
      <c r="D429" s="58" t="s">
        <v>1135</v>
      </c>
      <c r="AJ429" s="58">
        <v>69.849998474121094</v>
      </c>
      <c r="AK429" s="58">
        <v>69.639999389648395</v>
      </c>
      <c r="AL429" s="58">
        <v>69.449996948242202</v>
      </c>
      <c r="AM429" s="58">
        <v>69.199996948242202</v>
      </c>
      <c r="AN429" s="58">
        <v>68.930000305175795</v>
      </c>
      <c r="AO429" s="58">
        <v>68.529998779296903</v>
      </c>
      <c r="AP429" s="58">
        <v>68.220001220703097</v>
      </c>
      <c r="AQ429" s="58">
        <v>67.919998168945298</v>
      </c>
      <c r="AR429" s="58">
        <v>67.459999084472699</v>
      </c>
      <c r="AS429" s="58">
        <v>66.779998779296903</v>
      </c>
      <c r="AT429" s="58">
        <v>66.059997558593807</v>
      </c>
      <c r="AU429" s="58">
        <v>65.300003051757798</v>
      </c>
      <c r="AV429" s="58">
        <v>64.680000305175795</v>
      </c>
      <c r="AW429" s="58">
        <v>64.010002136230497</v>
      </c>
      <c r="AX429" s="58">
        <v>63.319999694824197</v>
      </c>
      <c r="AY429" s="58">
        <v>62.799999237060497</v>
      </c>
      <c r="AZ429" s="58">
        <v>62.2299995422363</v>
      </c>
      <c r="BA429" s="58">
        <v>61.7299995422363</v>
      </c>
      <c r="BB429" s="58">
        <v>60.779998779296903</v>
      </c>
      <c r="BC429" s="58">
        <v>59.599998474121101</v>
      </c>
      <c r="BD429" s="58">
        <v>60.150001525878899</v>
      </c>
      <c r="BE429" s="58">
        <v>58.349998474121101</v>
      </c>
      <c r="BF429" s="58">
        <v>56.340000152587898</v>
      </c>
      <c r="BG429" s="58">
        <v>56.650001525878899</v>
      </c>
      <c r="BH429" s="58">
        <v>58</v>
      </c>
      <c r="BI429" s="58">
        <v>57.220001220703097</v>
      </c>
      <c r="BJ429" s="58">
        <v>56.5200004577637</v>
      </c>
      <c r="BK429" s="58">
        <v>56.119998931884801</v>
      </c>
      <c r="BL429" s="58">
        <v>55.779998779296903</v>
      </c>
    </row>
    <row r="430" spans="1:65" x14ac:dyDescent="0.25">
      <c r="A430" s="58" t="s">
        <v>74</v>
      </c>
      <c r="B430" s="58" t="s">
        <v>75</v>
      </c>
      <c r="C430" s="58" t="s">
        <v>2242</v>
      </c>
      <c r="D430" s="58" t="s">
        <v>2243</v>
      </c>
      <c r="AY430" s="58">
        <v>10</v>
      </c>
      <c r="AZ430" s="58">
        <v>11</v>
      </c>
      <c r="BA430" s="58">
        <v>21</v>
      </c>
      <c r="BB430" s="58">
        <v>13</v>
      </c>
      <c r="BC430" s="58">
        <v>18</v>
      </c>
      <c r="BD430" s="58">
        <v>23</v>
      </c>
      <c r="BE430" s="58">
        <v>82</v>
      </c>
      <c r="BF430" s="58">
        <v>23</v>
      </c>
      <c r="BG430" s="58">
        <v>29</v>
      </c>
      <c r="BH430" s="58">
        <v>44</v>
      </c>
      <c r="BI430" s="58">
        <v>50</v>
      </c>
      <c r="BJ430" s="58">
        <v>72</v>
      </c>
      <c r="BK430" s="58">
        <v>47</v>
      </c>
    </row>
    <row r="431" spans="1:65" x14ac:dyDescent="0.25">
      <c r="A431" s="58" t="s">
        <v>74</v>
      </c>
      <c r="B431" s="58" t="s">
        <v>75</v>
      </c>
      <c r="C431" s="58" t="s">
        <v>2892</v>
      </c>
      <c r="D431" s="58" t="s">
        <v>2893</v>
      </c>
      <c r="AJ431" s="58">
        <v>77.080001831054702</v>
      </c>
      <c r="AK431" s="58">
        <v>76.980003356933594</v>
      </c>
      <c r="AL431" s="58">
        <v>76.940002441406307</v>
      </c>
      <c r="AM431" s="58">
        <v>76.800003051757798</v>
      </c>
      <c r="AN431" s="58">
        <v>76.599998474121094</v>
      </c>
      <c r="AO431" s="58">
        <v>76.410003662109403</v>
      </c>
      <c r="AP431" s="58">
        <v>76.209999084472699</v>
      </c>
      <c r="AQ431" s="58">
        <v>75.970001220703097</v>
      </c>
      <c r="AR431" s="58">
        <v>75.639999389648395</v>
      </c>
      <c r="AS431" s="58">
        <v>75.290000915527301</v>
      </c>
      <c r="AT431" s="58">
        <v>74.800003051757798</v>
      </c>
      <c r="AU431" s="58">
        <v>74.120002746582003</v>
      </c>
      <c r="AV431" s="58">
        <v>73.519996643066406</v>
      </c>
      <c r="AW431" s="58">
        <v>72.970001220703097</v>
      </c>
      <c r="AX431" s="58">
        <v>72.389999389648395</v>
      </c>
      <c r="AY431" s="58">
        <v>71.870002746582003</v>
      </c>
      <c r="AZ431" s="58">
        <v>71</v>
      </c>
      <c r="BA431" s="58">
        <v>70.459999084472699</v>
      </c>
      <c r="BB431" s="58">
        <v>69.849998474121094</v>
      </c>
      <c r="BC431" s="58">
        <v>69.110000610351605</v>
      </c>
      <c r="BD431" s="58">
        <v>71.120002746582003</v>
      </c>
      <c r="BE431" s="58">
        <v>70.889999389648395</v>
      </c>
      <c r="BF431" s="58">
        <v>70.800003051757798</v>
      </c>
      <c r="BG431" s="58">
        <v>70.790000915527301</v>
      </c>
      <c r="BH431" s="58">
        <v>72.400001525878906</v>
      </c>
      <c r="BI431" s="58">
        <v>72.389999389648395</v>
      </c>
      <c r="BJ431" s="58">
        <v>72.370002746582003</v>
      </c>
      <c r="BK431" s="58">
        <v>72.440002441406307</v>
      </c>
      <c r="BL431" s="58">
        <v>72.110000610351605</v>
      </c>
    </row>
    <row r="432" spans="1:65" x14ac:dyDescent="0.25">
      <c r="A432" s="58" t="s">
        <v>74</v>
      </c>
      <c r="B432" s="58" t="s">
        <v>75</v>
      </c>
      <c r="C432" s="58" t="s">
        <v>3078</v>
      </c>
      <c r="D432" s="58" t="s">
        <v>3079</v>
      </c>
      <c r="AV432" s="58">
        <v>62</v>
      </c>
      <c r="AW432" s="58">
        <v>62</v>
      </c>
      <c r="AX432" s="58">
        <v>62</v>
      </c>
      <c r="AY432" s="58">
        <v>62</v>
      </c>
      <c r="AZ432" s="58">
        <v>48</v>
      </c>
      <c r="BA432" s="58">
        <v>46</v>
      </c>
      <c r="BB432" s="58">
        <v>46</v>
      </c>
      <c r="BC432" s="58">
        <v>46</v>
      </c>
      <c r="BD432" s="58">
        <v>35</v>
      </c>
      <c r="BE432" s="58">
        <v>35</v>
      </c>
      <c r="BF432" s="58">
        <v>30</v>
      </c>
      <c r="BG432" s="58">
        <v>15</v>
      </c>
      <c r="BH432" s="58">
        <v>15</v>
      </c>
      <c r="BI432" s="58">
        <v>15</v>
      </c>
      <c r="BJ432" s="58">
        <v>12</v>
      </c>
      <c r="BK432" s="58">
        <v>12</v>
      </c>
      <c r="BL432" s="58">
        <v>12</v>
      </c>
    </row>
    <row r="433" spans="1:65" x14ac:dyDescent="0.25">
      <c r="A433" s="58" t="s">
        <v>74</v>
      </c>
      <c r="B433" s="58" t="s">
        <v>75</v>
      </c>
      <c r="C433" s="58" t="s">
        <v>3110</v>
      </c>
      <c r="D433" s="58" t="s">
        <v>3111</v>
      </c>
      <c r="E433" s="58">
        <v>100</v>
      </c>
      <c r="F433" s="58">
        <v>100</v>
      </c>
      <c r="G433" s="58">
        <v>100</v>
      </c>
      <c r="H433" s="58">
        <v>150</v>
      </c>
      <c r="I433" s="58">
        <v>150</v>
      </c>
      <c r="J433" s="58">
        <v>150</v>
      </c>
      <c r="K433" s="58">
        <v>150</v>
      </c>
      <c r="L433" s="58">
        <v>150</v>
      </c>
      <c r="M433" s="58">
        <v>150</v>
      </c>
      <c r="N433" s="58">
        <v>150</v>
      </c>
      <c r="O433" s="58">
        <v>150</v>
      </c>
      <c r="P433" s="58">
        <v>150</v>
      </c>
      <c r="Q433" s="58">
        <v>150</v>
      </c>
      <c r="R433" s="58">
        <v>150</v>
      </c>
      <c r="S433" s="58">
        <v>150</v>
      </c>
      <c r="T433" s="58">
        <v>150</v>
      </c>
      <c r="U433" s="58">
        <v>150</v>
      </c>
      <c r="V433" s="58">
        <v>150</v>
      </c>
      <c r="W433" s="58">
        <v>150</v>
      </c>
      <c r="X433" s="58">
        <v>150</v>
      </c>
      <c r="Y433" s="58">
        <v>150</v>
      </c>
      <c r="Z433" s="58">
        <v>145</v>
      </c>
      <c r="AA433" s="58">
        <v>140</v>
      </c>
      <c r="AB433" s="58">
        <v>135</v>
      </c>
      <c r="AC433" s="58">
        <v>130</v>
      </c>
      <c r="AD433" s="58">
        <v>125</v>
      </c>
      <c r="AE433" s="58">
        <v>120</v>
      </c>
      <c r="AF433" s="58">
        <v>115</v>
      </c>
      <c r="AG433" s="58">
        <v>125</v>
      </c>
      <c r="AH433" s="58">
        <v>117</v>
      </c>
      <c r="AI433" s="58">
        <v>131</v>
      </c>
      <c r="AJ433" s="58">
        <v>130</v>
      </c>
      <c r="AK433" s="58">
        <v>125</v>
      </c>
      <c r="AL433" s="58">
        <v>115</v>
      </c>
      <c r="AM433" s="58">
        <v>110</v>
      </c>
      <c r="AN433" s="58">
        <v>105</v>
      </c>
      <c r="AO433" s="58">
        <v>100</v>
      </c>
      <c r="AP433" s="58">
        <v>95</v>
      </c>
      <c r="AQ433" s="58">
        <v>90</v>
      </c>
      <c r="AR433" s="58">
        <v>85</v>
      </c>
      <c r="AS433" s="58">
        <v>80</v>
      </c>
      <c r="AT433" s="58">
        <v>75</v>
      </c>
      <c r="AU433" s="58">
        <v>70</v>
      </c>
      <c r="AV433" s="58">
        <v>65</v>
      </c>
      <c r="AW433" s="58">
        <v>70</v>
      </c>
      <c r="AX433" s="58">
        <v>65</v>
      </c>
      <c r="AY433" s="58">
        <v>60</v>
      </c>
      <c r="AZ433" s="58">
        <v>55</v>
      </c>
      <c r="BA433" s="58">
        <v>56</v>
      </c>
      <c r="BB433" s="58">
        <v>54</v>
      </c>
      <c r="BC433" s="58">
        <v>52</v>
      </c>
      <c r="BD433" s="58">
        <v>79</v>
      </c>
      <c r="BE433" s="58">
        <v>80.34</v>
      </c>
      <c r="BF433" s="58">
        <v>72.8</v>
      </c>
      <c r="BG433" s="58">
        <v>144</v>
      </c>
      <c r="BH433" s="58">
        <v>156</v>
      </c>
      <c r="BI433" s="58">
        <v>197</v>
      </c>
      <c r="BJ433" s="58">
        <v>238</v>
      </c>
      <c r="BK433" s="58">
        <v>238.62</v>
      </c>
      <c r="BL433" s="58">
        <v>224.27</v>
      </c>
      <c r="BM433" s="58">
        <v>196</v>
      </c>
    </row>
    <row r="434" spans="1:65" x14ac:dyDescent="0.25">
      <c r="A434" s="58" t="s">
        <v>276</v>
      </c>
      <c r="B434" s="58" t="s">
        <v>277</v>
      </c>
      <c r="C434" s="58" t="s">
        <v>536</v>
      </c>
      <c r="D434" s="58" t="s">
        <v>537</v>
      </c>
      <c r="F434" s="58">
        <v>300420</v>
      </c>
      <c r="G434" s="58">
        <v>299420</v>
      </c>
      <c r="H434" s="58">
        <v>298070</v>
      </c>
      <c r="I434" s="58">
        <v>298780</v>
      </c>
      <c r="J434" s="58">
        <v>299150</v>
      </c>
      <c r="K434" s="58">
        <v>299510</v>
      </c>
      <c r="L434" s="58">
        <v>299880</v>
      </c>
      <c r="M434" s="58">
        <v>300240</v>
      </c>
      <c r="N434" s="58">
        <v>302610</v>
      </c>
      <c r="O434" s="58">
        <v>302970</v>
      </c>
      <c r="P434" s="58">
        <v>307340</v>
      </c>
      <c r="Q434" s="58">
        <v>312700</v>
      </c>
      <c r="R434" s="58">
        <v>313080</v>
      </c>
      <c r="S434" s="58">
        <v>318430</v>
      </c>
      <c r="T434" s="58">
        <v>323800</v>
      </c>
      <c r="U434" s="58">
        <v>324160</v>
      </c>
      <c r="V434" s="58">
        <v>329530</v>
      </c>
      <c r="W434" s="58">
        <v>329890</v>
      </c>
      <c r="X434" s="58">
        <v>335250</v>
      </c>
      <c r="Y434" s="58">
        <v>335620</v>
      </c>
      <c r="Z434" s="58">
        <v>340990</v>
      </c>
      <c r="AA434" s="58">
        <v>341360</v>
      </c>
      <c r="AB434" s="58">
        <v>341730</v>
      </c>
      <c r="AC434" s="58">
        <v>347170</v>
      </c>
      <c r="AD434" s="58">
        <v>346870</v>
      </c>
      <c r="AE434" s="58">
        <v>352030</v>
      </c>
      <c r="AF434" s="58">
        <v>352270</v>
      </c>
      <c r="AG434" s="58">
        <v>352500</v>
      </c>
      <c r="AH434" s="58">
        <v>354700</v>
      </c>
      <c r="AI434" s="58">
        <v>354550</v>
      </c>
      <c r="AJ434" s="58">
        <v>357960</v>
      </c>
      <c r="AK434" s="58">
        <v>358310</v>
      </c>
      <c r="AL434" s="58">
        <v>362130</v>
      </c>
      <c r="AM434" s="58">
        <v>363510</v>
      </c>
      <c r="AN434" s="58">
        <v>366000</v>
      </c>
      <c r="AO434" s="58">
        <v>366840</v>
      </c>
      <c r="AP434" s="58">
        <v>368740</v>
      </c>
      <c r="AQ434" s="58">
        <v>369820</v>
      </c>
      <c r="AR434" s="58">
        <v>370690</v>
      </c>
      <c r="AS434" s="58">
        <v>371430</v>
      </c>
      <c r="AT434" s="58">
        <v>371560</v>
      </c>
      <c r="AU434" s="58">
        <v>373110</v>
      </c>
      <c r="AV434" s="58">
        <v>366470</v>
      </c>
      <c r="AW434" s="58">
        <v>366170</v>
      </c>
      <c r="AX434" s="58">
        <v>369620</v>
      </c>
      <c r="AY434" s="58">
        <v>371120</v>
      </c>
      <c r="AZ434" s="58">
        <v>373900</v>
      </c>
      <c r="BA434" s="58">
        <v>374850</v>
      </c>
      <c r="BB434" s="58">
        <v>376730</v>
      </c>
      <c r="BC434" s="58">
        <v>375160</v>
      </c>
      <c r="BD434" s="58">
        <v>375570</v>
      </c>
      <c r="BE434" s="58">
        <v>376510</v>
      </c>
      <c r="BF434" s="58">
        <v>377380</v>
      </c>
      <c r="BG434" s="58">
        <v>377020</v>
      </c>
      <c r="BH434" s="58">
        <v>376610</v>
      </c>
      <c r="BI434" s="58">
        <v>376850</v>
      </c>
      <c r="BJ434" s="58">
        <v>374880</v>
      </c>
      <c r="BK434" s="58">
        <v>377270</v>
      </c>
      <c r="BL434" s="58">
        <v>377870</v>
      </c>
      <c r="BM434" s="58">
        <v>377870</v>
      </c>
    </row>
    <row r="435" spans="1:65" x14ac:dyDescent="0.25">
      <c r="A435" s="58" t="s">
        <v>276</v>
      </c>
      <c r="B435" s="58" t="s">
        <v>277</v>
      </c>
      <c r="C435" s="58" t="s">
        <v>1134</v>
      </c>
      <c r="D435" s="58" t="s">
        <v>1135</v>
      </c>
      <c r="AJ435" s="58">
        <v>42.459999084472699</v>
      </c>
      <c r="AK435" s="58">
        <v>42.340000152587898</v>
      </c>
      <c r="AL435" s="58">
        <v>42.150001525878899</v>
      </c>
      <c r="AM435" s="58">
        <v>41.909999847412102</v>
      </c>
      <c r="AN435" s="58">
        <v>41.580001831054702</v>
      </c>
      <c r="AO435" s="58">
        <v>41.290000915527301</v>
      </c>
      <c r="AP435" s="58">
        <v>41.2299995422363</v>
      </c>
      <c r="AQ435" s="58">
        <v>40.689998626708999</v>
      </c>
      <c r="AR435" s="58">
        <v>39.950000762939503</v>
      </c>
      <c r="AS435" s="58">
        <v>38.939998626708999</v>
      </c>
      <c r="AT435" s="58">
        <v>44.200000762939503</v>
      </c>
      <c r="AU435" s="58">
        <v>42.389999389648402</v>
      </c>
      <c r="AV435" s="58">
        <v>35.090000152587898</v>
      </c>
      <c r="AW435" s="58">
        <v>35.090000152587898</v>
      </c>
      <c r="AX435" s="58">
        <v>38.610000610351598</v>
      </c>
      <c r="AY435" s="58">
        <v>39.5</v>
      </c>
      <c r="AZ435" s="58">
        <v>36.099998474121101</v>
      </c>
      <c r="BA435" s="58">
        <v>31.200000762939499</v>
      </c>
      <c r="BB435" s="58">
        <v>30.090000152587901</v>
      </c>
      <c r="BC435" s="58">
        <v>30</v>
      </c>
      <c r="BD435" s="58">
        <v>29.790000915527301</v>
      </c>
      <c r="BE435" s="58">
        <v>27.790000915527301</v>
      </c>
      <c r="BF435" s="58">
        <v>29.2299995422363</v>
      </c>
      <c r="BG435" s="58">
        <v>30.850000381469702</v>
      </c>
      <c r="BH435" s="58">
        <v>27.850000381469702</v>
      </c>
      <c r="BI435" s="58">
        <v>29.680000305175799</v>
      </c>
      <c r="BJ435" s="58">
        <v>30.4899997711182</v>
      </c>
      <c r="BK435" s="58">
        <v>31.059999465942401</v>
      </c>
      <c r="BL435" s="58">
        <v>30.540000915527301</v>
      </c>
    </row>
    <row r="436" spans="1:65" x14ac:dyDescent="0.25">
      <c r="A436" s="58" t="s">
        <v>276</v>
      </c>
      <c r="B436" s="58" t="s">
        <v>277</v>
      </c>
      <c r="C436" s="58" t="s">
        <v>2242</v>
      </c>
      <c r="D436" s="58" t="s">
        <v>2243</v>
      </c>
      <c r="BK436" s="58">
        <v>3593</v>
      </c>
    </row>
    <row r="437" spans="1:65" x14ac:dyDescent="0.25">
      <c r="A437" s="58" t="s">
        <v>276</v>
      </c>
      <c r="B437" s="58" t="s">
        <v>277</v>
      </c>
      <c r="C437" s="58" t="s">
        <v>2892</v>
      </c>
      <c r="D437" s="58" t="s">
        <v>2893</v>
      </c>
      <c r="AJ437" s="58">
        <v>70.199996948242202</v>
      </c>
      <c r="AK437" s="58">
        <v>70.25</v>
      </c>
      <c r="AL437" s="58">
        <v>70.220001220703097</v>
      </c>
      <c r="AM437" s="58">
        <v>70.160003662109403</v>
      </c>
      <c r="AN437" s="58">
        <v>70.080001831054702</v>
      </c>
      <c r="AO437" s="58">
        <v>69.940002441406307</v>
      </c>
      <c r="AP437" s="58">
        <v>69.599998474121094</v>
      </c>
      <c r="AQ437" s="58">
        <v>69.330001831054702</v>
      </c>
      <c r="AR437" s="58">
        <v>68.900001525878906</v>
      </c>
      <c r="AS437" s="58">
        <v>68.059997558593807</v>
      </c>
      <c r="AT437" s="58">
        <v>66.389999389648395</v>
      </c>
      <c r="AU437" s="58">
        <v>67.680000305175795</v>
      </c>
      <c r="AV437" s="58">
        <v>65.540000915527301</v>
      </c>
      <c r="AW437" s="58">
        <v>63.340000152587898</v>
      </c>
      <c r="AX437" s="58">
        <v>64.669998168945298</v>
      </c>
      <c r="AY437" s="58">
        <v>64.809997558593807</v>
      </c>
      <c r="AZ437" s="58">
        <v>61.650001525878899</v>
      </c>
      <c r="BA437" s="58">
        <v>60.810001373291001</v>
      </c>
      <c r="BB437" s="58">
        <v>58.069999694824197</v>
      </c>
      <c r="BC437" s="58">
        <v>59.220001220703097</v>
      </c>
      <c r="BD437" s="58">
        <v>60.340000152587898</v>
      </c>
      <c r="BE437" s="58">
        <v>59.099998474121101</v>
      </c>
      <c r="BF437" s="58">
        <v>60.169998168945298</v>
      </c>
      <c r="BG437" s="58">
        <v>62.689998626708999</v>
      </c>
      <c r="BH437" s="58">
        <v>61.099998474121101</v>
      </c>
      <c r="BI437" s="58">
        <v>69.599998474121094</v>
      </c>
      <c r="BJ437" s="58">
        <v>68.860000610351605</v>
      </c>
      <c r="BK437" s="58">
        <v>68.529998779296903</v>
      </c>
      <c r="BL437" s="58">
        <v>68.25</v>
      </c>
    </row>
    <row r="438" spans="1:65" x14ac:dyDescent="0.25">
      <c r="A438" s="58" t="s">
        <v>276</v>
      </c>
      <c r="B438" s="58" t="s">
        <v>277</v>
      </c>
      <c r="C438" s="58" t="s">
        <v>3078</v>
      </c>
      <c r="D438" s="58" t="s">
        <v>3079</v>
      </c>
      <c r="AV438" s="58">
        <v>59</v>
      </c>
      <c r="AW438" s="58">
        <v>59</v>
      </c>
      <c r="AX438" s="58">
        <v>49</v>
      </c>
      <c r="AY438" s="58">
        <v>49</v>
      </c>
      <c r="AZ438" s="58">
        <v>49</v>
      </c>
      <c r="BA438" s="58">
        <v>49</v>
      </c>
      <c r="BB438" s="58">
        <v>49</v>
      </c>
      <c r="BC438" s="58">
        <v>49</v>
      </c>
      <c r="BD438" s="58">
        <v>49</v>
      </c>
      <c r="BE438" s="58">
        <v>49</v>
      </c>
      <c r="BF438" s="58">
        <v>49</v>
      </c>
      <c r="BG438" s="58">
        <v>49</v>
      </c>
      <c r="BH438" s="58">
        <v>49</v>
      </c>
      <c r="BI438" s="58">
        <v>45</v>
      </c>
      <c r="BJ438" s="58">
        <v>41</v>
      </c>
      <c r="BK438" s="58">
        <v>39.5</v>
      </c>
      <c r="BL438" s="58">
        <v>39.5</v>
      </c>
    </row>
    <row r="439" spans="1:65" x14ac:dyDescent="0.25">
      <c r="A439" s="58" t="s">
        <v>276</v>
      </c>
      <c r="B439" s="58" t="s">
        <v>277</v>
      </c>
      <c r="C439" s="58" t="s">
        <v>3110</v>
      </c>
      <c r="D439" s="58" t="s">
        <v>3111</v>
      </c>
      <c r="E439" s="58">
        <v>700</v>
      </c>
      <c r="F439" s="58">
        <v>500</v>
      </c>
      <c r="G439" s="58">
        <v>1300</v>
      </c>
      <c r="H439" s="58">
        <v>1400</v>
      </c>
      <c r="I439" s="58">
        <v>1900</v>
      </c>
      <c r="J439" s="58">
        <v>1800</v>
      </c>
      <c r="K439" s="58">
        <v>1700</v>
      </c>
      <c r="L439" s="58">
        <v>1500</v>
      </c>
      <c r="M439" s="58">
        <v>1300</v>
      </c>
      <c r="N439" s="58">
        <v>1200</v>
      </c>
      <c r="O439" s="58">
        <v>1100</v>
      </c>
      <c r="P439" s="58">
        <v>1300</v>
      </c>
      <c r="Q439" s="58">
        <v>1500</v>
      </c>
      <c r="R439" s="58">
        <v>1500</v>
      </c>
      <c r="S439" s="58">
        <v>1050</v>
      </c>
      <c r="T439" s="58">
        <v>1050</v>
      </c>
      <c r="U439" s="58">
        <v>1250</v>
      </c>
      <c r="V439" s="58">
        <v>1550</v>
      </c>
      <c r="W439" s="58">
        <v>1550</v>
      </c>
      <c r="X439" s="58">
        <v>3650</v>
      </c>
      <c r="Y439" s="58">
        <v>4379</v>
      </c>
      <c r="Z439" s="58">
        <v>5617</v>
      </c>
      <c r="AA439" s="58">
        <v>4105</v>
      </c>
      <c r="AB439" s="58">
        <v>4105</v>
      </c>
      <c r="AC439" s="58">
        <v>4105</v>
      </c>
      <c r="AD439" s="58">
        <v>4170</v>
      </c>
      <c r="AE439" s="58">
        <v>3871</v>
      </c>
      <c r="AF439" s="58">
        <v>54271</v>
      </c>
      <c r="AG439" s="58">
        <v>34427</v>
      </c>
      <c r="AH439" s="58">
        <v>6024</v>
      </c>
      <c r="AI439" s="58">
        <v>7724</v>
      </c>
      <c r="AJ439" s="58">
        <v>5367</v>
      </c>
      <c r="AK439" s="58">
        <v>7895</v>
      </c>
      <c r="AL439" s="58">
        <v>6167</v>
      </c>
      <c r="AM439" s="58">
        <v>5970</v>
      </c>
      <c r="AN439" s="58">
        <v>6308</v>
      </c>
      <c r="AO439" s="58">
        <v>6368</v>
      </c>
      <c r="AP439" s="58">
        <v>22386</v>
      </c>
      <c r="AQ439" s="58">
        <v>8197</v>
      </c>
      <c r="AR439" s="58">
        <v>23950</v>
      </c>
      <c r="AS439" s="58">
        <v>6511</v>
      </c>
      <c r="AT439" s="58">
        <v>34430</v>
      </c>
      <c r="AU439" s="58">
        <v>37736</v>
      </c>
      <c r="AV439" s="58">
        <v>50502</v>
      </c>
      <c r="AW439" s="58">
        <v>43185</v>
      </c>
      <c r="AX439" s="58">
        <v>58120</v>
      </c>
      <c r="AY439" s="58">
        <v>50978</v>
      </c>
      <c r="AZ439" s="58">
        <v>55470</v>
      </c>
      <c r="BA439" s="58">
        <v>61969</v>
      </c>
      <c r="BB439" s="58">
        <v>36228</v>
      </c>
      <c r="BC439" s="58">
        <v>31994</v>
      </c>
      <c r="BD439" s="58">
        <v>56255</v>
      </c>
      <c r="BE439" s="58">
        <v>66967</v>
      </c>
      <c r="BF439" s="58">
        <v>69747</v>
      </c>
      <c r="BG439" s="58">
        <v>93360</v>
      </c>
      <c r="BH439" s="58">
        <v>77773.5</v>
      </c>
      <c r="BI439" s="58">
        <v>53922</v>
      </c>
      <c r="BJ439" s="58">
        <v>64620</v>
      </c>
      <c r="BK439" s="58">
        <v>40884</v>
      </c>
      <c r="BL439" s="58">
        <v>213901</v>
      </c>
      <c r="BM439" s="58">
        <v>17830</v>
      </c>
    </row>
    <row r="440" spans="1:65" x14ac:dyDescent="0.25">
      <c r="A440" s="58" t="s">
        <v>250</v>
      </c>
      <c r="B440" s="58" t="s">
        <v>251</v>
      </c>
      <c r="C440" s="58" t="s">
        <v>536</v>
      </c>
      <c r="D440" s="58" t="s">
        <v>537</v>
      </c>
      <c r="F440" s="58">
        <v>22000</v>
      </c>
      <c r="G440" s="58">
        <v>22000</v>
      </c>
      <c r="H440" s="58">
        <v>22000</v>
      </c>
      <c r="I440" s="58">
        <v>22000</v>
      </c>
      <c r="J440" s="58">
        <v>22000</v>
      </c>
      <c r="K440" s="58">
        <v>22000</v>
      </c>
      <c r="L440" s="58">
        <v>22000</v>
      </c>
      <c r="M440" s="58">
        <v>22000</v>
      </c>
      <c r="N440" s="58">
        <v>22000</v>
      </c>
      <c r="O440" s="58">
        <v>22000</v>
      </c>
      <c r="P440" s="58">
        <v>22000</v>
      </c>
      <c r="Q440" s="58">
        <v>22000</v>
      </c>
      <c r="R440" s="58">
        <v>22000</v>
      </c>
      <c r="S440" s="58">
        <v>22000</v>
      </c>
      <c r="T440" s="58">
        <v>22000</v>
      </c>
      <c r="U440" s="58">
        <v>22000</v>
      </c>
      <c r="V440" s="58">
        <v>22000</v>
      </c>
      <c r="W440" s="58">
        <v>22000</v>
      </c>
      <c r="X440" s="58">
        <v>22000</v>
      </c>
      <c r="Y440" s="58">
        <v>22000</v>
      </c>
      <c r="Z440" s="58">
        <v>22000</v>
      </c>
      <c r="AA440" s="58">
        <v>22000</v>
      </c>
      <c r="AB440" s="58">
        <v>22000</v>
      </c>
      <c r="AC440" s="58">
        <v>22000</v>
      </c>
      <c r="AD440" s="58">
        <v>22000</v>
      </c>
      <c r="AE440" s="58">
        <v>22000</v>
      </c>
      <c r="AF440" s="58">
        <v>22000</v>
      </c>
      <c r="AG440" s="58">
        <v>22000</v>
      </c>
      <c r="AH440" s="58">
        <v>22000</v>
      </c>
      <c r="AI440" s="58">
        <v>22000</v>
      </c>
      <c r="AJ440" s="58">
        <v>22000</v>
      </c>
      <c r="AK440" s="58">
        <v>22000</v>
      </c>
      <c r="AL440" s="58">
        <v>21900</v>
      </c>
      <c r="AM440" s="58">
        <v>21800</v>
      </c>
      <c r="AN440" s="58">
        <v>21750</v>
      </c>
      <c r="AO440" s="58">
        <v>21700</v>
      </c>
      <c r="AP440" s="58">
        <v>21650</v>
      </c>
      <c r="AQ440" s="58">
        <v>21600</v>
      </c>
      <c r="AR440" s="58">
        <v>21050</v>
      </c>
      <c r="AS440" s="58">
        <v>21300</v>
      </c>
      <c r="AT440" s="58">
        <v>21260</v>
      </c>
      <c r="AU440" s="58">
        <v>21230</v>
      </c>
      <c r="AV440" s="58">
        <v>21690</v>
      </c>
      <c r="AW440" s="58">
        <v>21694</v>
      </c>
      <c r="AX440" s="58">
        <v>21570</v>
      </c>
      <c r="AY440" s="58">
        <v>21590</v>
      </c>
      <c r="AZ440" s="58">
        <v>21490</v>
      </c>
      <c r="BA440" s="58">
        <v>21300</v>
      </c>
      <c r="BB440" s="58">
        <v>21280</v>
      </c>
      <c r="BC440" s="58">
        <v>21440</v>
      </c>
      <c r="BD440" s="58">
        <v>21510</v>
      </c>
      <c r="BE440" s="58">
        <v>21560</v>
      </c>
      <c r="BF440" s="58">
        <v>21610</v>
      </c>
      <c r="BG440" s="58">
        <v>21570</v>
      </c>
      <c r="BH440" s="58">
        <v>21760</v>
      </c>
      <c r="BI440" s="58">
        <v>22090</v>
      </c>
      <c r="BJ440" s="58">
        <v>22280</v>
      </c>
      <c r="BK440" s="58">
        <v>22110</v>
      </c>
      <c r="BL440" s="58">
        <v>22160</v>
      </c>
      <c r="BM440" s="58">
        <v>22160</v>
      </c>
    </row>
    <row r="441" spans="1:65" x14ac:dyDescent="0.25">
      <c r="A441" s="58" t="s">
        <v>250</v>
      </c>
      <c r="B441" s="58" t="s">
        <v>251</v>
      </c>
      <c r="C441" s="58" t="s">
        <v>1134</v>
      </c>
      <c r="D441" s="58" t="s">
        <v>1135</v>
      </c>
      <c r="AJ441" s="58">
        <v>35.340000152587898</v>
      </c>
      <c r="AK441" s="58">
        <v>35.259998321533203</v>
      </c>
      <c r="AL441" s="58">
        <v>34.860000610351598</v>
      </c>
      <c r="AM441" s="58">
        <v>33.779998779296903</v>
      </c>
      <c r="AN441" s="58">
        <v>32.369998931884801</v>
      </c>
      <c r="AO441" s="58">
        <v>30.2700004577637</v>
      </c>
      <c r="AP441" s="58">
        <v>28.709999084472699</v>
      </c>
      <c r="AQ441" s="58">
        <v>27.309999465942401</v>
      </c>
      <c r="AR441" s="58">
        <v>26.190000534057599</v>
      </c>
      <c r="AS441" s="58">
        <v>25.2299995422363</v>
      </c>
      <c r="AT441" s="58">
        <v>24.440000534057599</v>
      </c>
      <c r="AU441" s="58">
        <v>23.450000762939499</v>
      </c>
      <c r="AV441" s="58">
        <v>22.700000762939499</v>
      </c>
      <c r="AW441" s="58">
        <v>22.100000381469702</v>
      </c>
      <c r="AX441" s="58">
        <v>21.309999465942401</v>
      </c>
      <c r="AY441" s="58">
        <v>20.549999237060501</v>
      </c>
      <c r="AZ441" s="58">
        <v>19.819999694824201</v>
      </c>
      <c r="BA441" s="58">
        <v>20.579999923706101</v>
      </c>
      <c r="BB441" s="58">
        <v>21.2299995422363</v>
      </c>
      <c r="BC441" s="58">
        <v>19.700000762939499</v>
      </c>
      <c r="BD441" s="58">
        <v>19.610000610351602</v>
      </c>
      <c r="BE441" s="58">
        <v>20.559999465942401</v>
      </c>
      <c r="BF441" s="58">
        <v>18.860000610351602</v>
      </c>
      <c r="BG441" s="58">
        <v>17.079999923706101</v>
      </c>
      <c r="BH441" s="58">
        <v>17.5200004577637</v>
      </c>
      <c r="BI441" s="58">
        <v>17.959999084472699</v>
      </c>
      <c r="BJ441" s="58">
        <v>16.819999694824201</v>
      </c>
      <c r="BK441" s="58">
        <v>15.7299995422363</v>
      </c>
      <c r="BL441" s="58">
        <v>17.959999084472699</v>
      </c>
    </row>
    <row r="442" spans="1:65" x14ac:dyDescent="0.25">
      <c r="A442" s="58" t="s">
        <v>250</v>
      </c>
      <c r="B442" s="58" t="s">
        <v>251</v>
      </c>
      <c r="C442" s="58" t="s">
        <v>2242</v>
      </c>
      <c r="D442" s="58" t="s">
        <v>2243</v>
      </c>
      <c r="BI442" s="58">
        <v>2814</v>
      </c>
      <c r="BJ442" s="58">
        <v>2433</v>
      </c>
      <c r="BK442" s="58">
        <v>2493</v>
      </c>
      <c r="BL442" s="58">
        <v>2547</v>
      </c>
      <c r="BM442" s="58">
        <v>2229</v>
      </c>
    </row>
    <row r="443" spans="1:65" x14ac:dyDescent="0.25">
      <c r="A443" s="58" t="s">
        <v>250</v>
      </c>
      <c r="B443" s="58" t="s">
        <v>251</v>
      </c>
      <c r="C443" s="58" t="s">
        <v>2892</v>
      </c>
      <c r="D443" s="58" t="s">
        <v>2893</v>
      </c>
      <c r="AJ443" s="58">
        <v>39.619998931884801</v>
      </c>
      <c r="AK443" s="58">
        <v>40.7700004577637</v>
      </c>
      <c r="AL443" s="58">
        <v>41.380001068115199</v>
      </c>
      <c r="AM443" s="58">
        <v>40.549999237060497</v>
      </c>
      <c r="AN443" s="58">
        <v>39.119998931884801</v>
      </c>
      <c r="AO443" s="58">
        <v>35.599998474121101</v>
      </c>
      <c r="AP443" s="58">
        <v>33.330001831054702</v>
      </c>
      <c r="AQ443" s="58">
        <v>31.690000534057599</v>
      </c>
      <c r="AR443" s="58">
        <v>30.600000381469702</v>
      </c>
      <c r="AS443" s="58">
        <v>29.860000610351602</v>
      </c>
      <c r="AT443" s="58">
        <v>29.319999694824201</v>
      </c>
      <c r="AU443" s="58">
        <v>29.049999237060501</v>
      </c>
      <c r="AV443" s="58">
        <v>28.819999694824201</v>
      </c>
      <c r="AW443" s="58">
        <v>28.329999923706101</v>
      </c>
      <c r="AX443" s="58">
        <v>27.920000076293899</v>
      </c>
      <c r="AY443" s="58">
        <v>27.4899997711182</v>
      </c>
      <c r="AZ443" s="58">
        <v>26.9899997711182</v>
      </c>
      <c r="BA443" s="58">
        <v>27.5200004577637</v>
      </c>
      <c r="BB443" s="58">
        <v>27.209999084472699</v>
      </c>
      <c r="BC443" s="58">
        <v>26.559999465942401</v>
      </c>
      <c r="BD443" s="58">
        <v>25.25</v>
      </c>
      <c r="BE443" s="58">
        <v>27.389999389648398</v>
      </c>
      <c r="BF443" s="58">
        <v>25.120000839233398</v>
      </c>
      <c r="BG443" s="58">
        <v>23.049999237060501</v>
      </c>
      <c r="BH443" s="58">
        <v>23.549999237060501</v>
      </c>
      <c r="BI443" s="58">
        <v>24.040000915527301</v>
      </c>
      <c r="BJ443" s="58">
        <v>24.559999465942401</v>
      </c>
      <c r="BK443" s="58">
        <v>21.360000610351602</v>
      </c>
      <c r="BL443" s="58">
        <v>24.899999618530298</v>
      </c>
    </row>
    <row r="444" spans="1:65" x14ac:dyDescent="0.25">
      <c r="A444" s="58" t="s">
        <v>250</v>
      </c>
      <c r="B444" s="58" t="s">
        <v>251</v>
      </c>
      <c r="C444" s="58" t="s">
        <v>3078</v>
      </c>
      <c r="D444" s="58" t="s">
        <v>3079</v>
      </c>
      <c r="AV444" s="58">
        <v>68</v>
      </c>
      <c r="AW444" s="58">
        <v>63</v>
      </c>
      <c r="AX444" s="58">
        <v>93</v>
      </c>
      <c r="AY444" s="58">
        <v>93</v>
      </c>
      <c r="AZ444" s="58">
        <v>93</v>
      </c>
      <c r="BA444" s="58">
        <v>99</v>
      </c>
      <c r="BB444" s="58">
        <v>99</v>
      </c>
      <c r="BC444" s="58">
        <v>109</v>
      </c>
      <c r="BD444" s="58">
        <v>85</v>
      </c>
      <c r="BE444" s="58">
        <v>82</v>
      </c>
      <c r="BF444" s="58">
        <v>82</v>
      </c>
      <c r="BG444" s="58">
        <v>82</v>
      </c>
      <c r="BH444" s="58">
        <v>82</v>
      </c>
      <c r="BI444" s="58">
        <v>80</v>
      </c>
      <c r="BJ444" s="58">
        <v>80</v>
      </c>
      <c r="BK444" s="58">
        <v>80</v>
      </c>
      <c r="BL444" s="58">
        <v>80</v>
      </c>
    </row>
    <row r="445" spans="1:65" x14ac:dyDescent="0.25">
      <c r="A445" s="58" t="s">
        <v>250</v>
      </c>
      <c r="B445" s="58" t="s">
        <v>251</v>
      </c>
      <c r="C445" s="58" t="s">
        <v>3110</v>
      </c>
      <c r="D445" s="58" t="s">
        <v>3111</v>
      </c>
      <c r="AK445" s="58">
        <v>201</v>
      </c>
      <c r="AL445" s="58">
        <v>201</v>
      </c>
      <c r="AM445" s="58">
        <v>201</v>
      </c>
      <c r="AN445" s="58">
        <v>201</v>
      </c>
      <c r="AO445" s="58">
        <v>252</v>
      </c>
      <c r="AP445" s="58">
        <v>253</v>
      </c>
      <c r="AQ445" s="58">
        <v>254</v>
      </c>
      <c r="AR445" s="58">
        <v>255</v>
      </c>
      <c r="AS445" s="58">
        <v>255</v>
      </c>
      <c r="AT445" s="58">
        <v>255</v>
      </c>
      <c r="AU445" s="58">
        <v>4940</v>
      </c>
      <c r="AV445" s="58">
        <v>6890</v>
      </c>
      <c r="AW445" s="58">
        <v>6699</v>
      </c>
      <c r="AX445" s="58">
        <v>7375</v>
      </c>
      <c r="AY445" s="58">
        <v>7926</v>
      </c>
      <c r="AZ445" s="58">
        <v>7747</v>
      </c>
      <c r="BA445" s="58">
        <v>7894</v>
      </c>
      <c r="BB445" s="58">
        <v>7925</v>
      </c>
      <c r="BC445" s="58">
        <v>7925</v>
      </c>
      <c r="BD445" s="58">
        <v>5275.2</v>
      </c>
      <c r="BE445" s="58">
        <v>3943.3</v>
      </c>
      <c r="BF445" s="58">
        <v>3228.5</v>
      </c>
      <c r="BG445" s="58">
        <v>3702</v>
      </c>
      <c r="BH445" s="58">
        <v>4755.6000000000004</v>
      </c>
      <c r="BI445" s="58">
        <v>4868.6000000000004</v>
      </c>
      <c r="BJ445" s="58">
        <v>4065.4</v>
      </c>
      <c r="BK445" s="58">
        <v>3943.8</v>
      </c>
      <c r="BL445" s="58">
        <v>4262.3999999999996</v>
      </c>
      <c r="BM445" s="58">
        <v>4080.8</v>
      </c>
    </row>
    <row r="446" spans="1:65" x14ac:dyDescent="0.25">
      <c r="A446" s="58" t="s">
        <v>97</v>
      </c>
      <c r="B446" s="58" t="s">
        <v>98</v>
      </c>
      <c r="C446" s="58" t="s">
        <v>536</v>
      </c>
      <c r="D446" s="58" t="s">
        <v>537</v>
      </c>
      <c r="F446" s="58">
        <v>260000</v>
      </c>
      <c r="G446" s="58">
        <v>260000</v>
      </c>
      <c r="H446" s="58">
        <v>260000</v>
      </c>
      <c r="I446" s="58">
        <v>260000</v>
      </c>
      <c r="J446" s="58">
        <v>260010</v>
      </c>
      <c r="K446" s="58">
        <v>260010</v>
      </c>
      <c r="L446" s="58">
        <v>260010</v>
      </c>
      <c r="M446" s="58">
        <v>260010</v>
      </c>
      <c r="N446" s="58">
        <v>260010</v>
      </c>
      <c r="O446" s="58">
        <v>260010</v>
      </c>
      <c r="P446" s="58">
        <v>260010</v>
      </c>
      <c r="Q446" s="58">
        <v>260020</v>
      </c>
      <c r="R446" s="58">
        <v>260020</v>
      </c>
      <c r="S446" s="58">
        <v>260020</v>
      </c>
      <c r="T446" s="58">
        <v>260020</v>
      </c>
      <c r="U446" s="58">
        <v>260020</v>
      </c>
      <c r="V446" s="58">
        <v>260020</v>
      </c>
      <c r="W446" s="58">
        <v>260020</v>
      </c>
      <c r="X446" s="58">
        <v>260040</v>
      </c>
      <c r="Y446" s="58">
        <v>260040</v>
      </c>
      <c r="Z446" s="58">
        <v>260040</v>
      </c>
      <c r="AA446" s="58">
        <v>260060</v>
      </c>
      <c r="AB446" s="58">
        <v>260060</v>
      </c>
      <c r="AC446" s="58">
        <v>260060</v>
      </c>
      <c r="AD446" s="58">
        <v>260080</v>
      </c>
      <c r="AE446" s="58">
        <v>260080</v>
      </c>
      <c r="AF446" s="58">
        <v>260100</v>
      </c>
      <c r="AG446" s="58">
        <v>260100</v>
      </c>
      <c r="AH446" s="58">
        <v>260150</v>
      </c>
      <c r="AI446" s="58">
        <v>260210</v>
      </c>
      <c r="AJ446" s="58">
        <v>259010</v>
      </c>
      <c r="AK446" s="58">
        <v>258510</v>
      </c>
      <c r="AL446" s="58">
        <v>259510</v>
      </c>
      <c r="AM446" s="58">
        <v>259960</v>
      </c>
      <c r="AN446" s="58">
        <v>259460</v>
      </c>
      <c r="AO446" s="58">
        <v>259460</v>
      </c>
      <c r="AP446" s="58">
        <v>259010</v>
      </c>
      <c r="AQ446" s="58">
        <v>258310</v>
      </c>
      <c r="AR446" s="58">
        <v>258410</v>
      </c>
      <c r="AS446" s="58">
        <v>259510</v>
      </c>
      <c r="AT446" s="58">
        <v>258010</v>
      </c>
      <c r="AU446" s="58">
        <v>258460</v>
      </c>
      <c r="AV446" s="58">
        <v>257960</v>
      </c>
      <c r="AW446" s="58">
        <v>258270</v>
      </c>
      <c r="AX446" s="58">
        <v>258150</v>
      </c>
      <c r="AY446" s="58">
        <v>258030</v>
      </c>
      <c r="AZ446" s="58">
        <v>257840</v>
      </c>
      <c r="BA446" s="58">
        <v>258810</v>
      </c>
      <c r="BB446" s="58">
        <v>259180</v>
      </c>
      <c r="BC446" s="58">
        <v>258610</v>
      </c>
      <c r="BD446" s="58">
        <v>259260</v>
      </c>
      <c r="BE446" s="58">
        <v>258870</v>
      </c>
      <c r="BF446" s="58">
        <v>258820</v>
      </c>
      <c r="BG446" s="58">
        <v>260040</v>
      </c>
      <c r="BH446" s="58">
        <v>258616</v>
      </c>
      <c r="BI446" s="58">
        <v>258616</v>
      </c>
      <c r="BJ446" s="58">
        <v>258616</v>
      </c>
      <c r="BK446" s="58">
        <v>258616</v>
      </c>
      <c r="BL446" s="58">
        <v>258620</v>
      </c>
      <c r="BM446" s="58">
        <v>258620</v>
      </c>
    </row>
    <row r="447" spans="1:65" x14ac:dyDescent="0.25">
      <c r="A447" s="58" t="s">
        <v>97</v>
      </c>
      <c r="B447" s="58" t="s">
        <v>98</v>
      </c>
      <c r="C447" s="58" t="s">
        <v>1134</v>
      </c>
      <c r="D447" s="58" t="s">
        <v>1135</v>
      </c>
      <c r="AJ447" s="58">
        <v>15.8999996185303</v>
      </c>
      <c r="AK447" s="58">
        <v>15.699999809265099</v>
      </c>
      <c r="AL447" s="58">
        <v>15.6599998474121</v>
      </c>
      <c r="AM447" s="58">
        <v>15.6000003814697</v>
      </c>
      <c r="AN447" s="58">
        <v>15.2600002288818</v>
      </c>
      <c r="AO447" s="58">
        <v>15.069999694824199</v>
      </c>
      <c r="AP447" s="58">
        <v>17.7600002288818</v>
      </c>
      <c r="AQ447" s="58">
        <v>20.7299995422363</v>
      </c>
      <c r="AR447" s="58">
        <v>20.319999694824201</v>
      </c>
      <c r="AS447" s="58">
        <v>19.959999084472699</v>
      </c>
      <c r="AT447" s="58">
        <v>20.4899997711182</v>
      </c>
      <c r="AU447" s="58">
        <v>20.819999694824201</v>
      </c>
      <c r="AV447" s="58">
        <v>21.219999313354499</v>
      </c>
      <c r="AW447" s="58">
        <v>21.959999084472699</v>
      </c>
      <c r="AX447" s="58">
        <v>22.659999847412099</v>
      </c>
      <c r="AY447" s="58">
        <v>23.219999313354499</v>
      </c>
      <c r="AZ447" s="58">
        <v>23.7700004577637</v>
      </c>
      <c r="BA447" s="58">
        <v>24.389999389648398</v>
      </c>
      <c r="BB447" s="58">
        <v>25.090000152587901</v>
      </c>
      <c r="BC447" s="58">
        <v>24.590000152587901</v>
      </c>
      <c r="BD447" s="58">
        <v>24.059999465942401</v>
      </c>
      <c r="BE447" s="58">
        <v>23.569999694824201</v>
      </c>
      <c r="BF447" s="58">
        <v>22.860000610351602</v>
      </c>
      <c r="BG447" s="58">
        <v>22.290000915527301</v>
      </c>
      <c r="BH447" s="58">
        <v>21.899999618530298</v>
      </c>
      <c r="BI447" s="58">
        <v>21.360000610351602</v>
      </c>
      <c r="BJ447" s="58">
        <v>20.879999160766602</v>
      </c>
      <c r="BK447" s="58">
        <v>20.370000839233398</v>
      </c>
      <c r="BL447" s="58">
        <v>19.899999618530298</v>
      </c>
    </row>
    <row r="448" spans="1:65" x14ac:dyDescent="0.25">
      <c r="A448" s="58" t="s">
        <v>97</v>
      </c>
      <c r="B448" s="58" t="s">
        <v>98</v>
      </c>
      <c r="C448" s="58" t="s">
        <v>2242</v>
      </c>
      <c r="D448" s="58" t="s">
        <v>2243</v>
      </c>
      <c r="AY448" s="58">
        <v>6627</v>
      </c>
      <c r="AZ448" s="58">
        <v>6963</v>
      </c>
      <c r="BA448" s="58">
        <v>8225</v>
      </c>
      <c r="BB448" s="58">
        <v>10955</v>
      </c>
      <c r="BC448" s="58">
        <v>11693</v>
      </c>
      <c r="BD448" s="58">
        <v>12353</v>
      </c>
      <c r="BE448" s="58">
        <v>16194</v>
      </c>
      <c r="BF448" s="58">
        <v>15092</v>
      </c>
      <c r="BG448" s="58">
        <v>18621</v>
      </c>
      <c r="BH448" s="58">
        <v>23512</v>
      </c>
      <c r="BI448" s="58">
        <v>26613</v>
      </c>
      <c r="BJ448" s="58">
        <v>20614</v>
      </c>
      <c r="BK448" s="58">
        <v>20993</v>
      </c>
      <c r="BL448" s="58">
        <v>17377</v>
      </c>
      <c r="BM448" s="58">
        <v>26256</v>
      </c>
    </row>
    <row r="449" spans="1:65" x14ac:dyDescent="0.25">
      <c r="A449" s="58" t="s">
        <v>97</v>
      </c>
      <c r="B449" s="58" t="s">
        <v>98</v>
      </c>
      <c r="C449" s="58" t="s">
        <v>2892</v>
      </c>
      <c r="D449" s="58" t="s">
        <v>2893</v>
      </c>
      <c r="AJ449" s="58">
        <v>38.720001220703097</v>
      </c>
      <c r="AK449" s="58">
        <v>37.209999084472699</v>
      </c>
      <c r="AL449" s="58">
        <v>35.5200004577637</v>
      </c>
      <c r="AM449" s="58">
        <v>33.830001831054702</v>
      </c>
      <c r="AN449" s="58">
        <v>25.610000610351602</v>
      </c>
      <c r="AO449" s="58">
        <v>19.709999084472699</v>
      </c>
      <c r="AP449" s="58">
        <v>20.209999084472699</v>
      </c>
      <c r="AQ449" s="58">
        <v>20.790000915527301</v>
      </c>
      <c r="AR449" s="58">
        <v>21.559999465942401</v>
      </c>
      <c r="AS449" s="58">
        <v>22.719999313354499</v>
      </c>
      <c r="AT449" s="58">
        <v>23.579999923706101</v>
      </c>
      <c r="AU449" s="58">
        <v>24.409999847412099</v>
      </c>
      <c r="AV449" s="58">
        <v>25.170000076293899</v>
      </c>
      <c r="AW449" s="58">
        <v>26.5100002288818</v>
      </c>
      <c r="AX449" s="58">
        <v>28.040000915527301</v>
      </c>
      <c r="AY449" s="58">
        <v>29.040000915527301</v>
      </c>
      <c r="AZ449" s="58">
        <v>29.069999694824201</v>
      </c>
      <c r="BA449" s="58">
        <v>29.030000686645501</v>
      </c>
      <c r="BB449" s="58">
        <v>30.309999465942401</v>
      </c>
      <c r="BC449" s="58">
        <v>29.290000915527301</v>
      </c>
      <c r="BD449" s="58">
        <v>28.440000534057599</v>
      </c>
      <c r="BE449" s="58">
        <v>27.4799995422363</v>
      </c>
      <c r="BF449" s="58">
        <v>26.309999465942401</v>
      </c>
      <c r="BG449" s="58">
        <v>25.659999847412099</v>
      </c>
      <c r="BH449" s="58">
        <v>25.340000152587901</v>
      </c>
      <c r="BI449" s="58">
        <v>25.079999923706101</v>
      </c>
      <c r="BJ449" s="58">
        <v>24.600000381469702</v>
      </c>
      <c r="BK449" s="58">
        <v>24.200000762939499</v>
      </c>
      <c r="BL449" s="58">
        <v>23.889999389648398</v>
      </c>
    </row>
    <row r="450" spans="1:65" x14ac:dyDescent="0.25">
      <c r="A450" s="58" t="s">
        <v>97</v>
      </c>
      <c r="B450" s="58" t="s">
        <v>98</v>
      </c>
      <c r="C450" s="58" t="s">
        <v>3078</v>
      </c>
      <c r="D450" s="58" t="s">
        <v>3079</v>
      </c>
      <c r="AV450" s="58">
        <v>125</v>
      </c>
      <c r="AW450" s="58">
        <v>125</v>
      </c>
      <c r="AX450" s="58">
        <v>125</v>
      </c>
      <c r="AY450" s="58">
        <v>105</v>
      </c>
      <c r="AZ450" s="58">
        <v>105</v>
      </c>
      <c r="BA450" s="58">
        <v>74</v>
      </c>
      <c r="BB450" s="58">
        <v>59</v>
      </c>
      <c r="BC450" s="58">
        <v>59</v>
      </c>
      <c r="BD450" s="58">
        <v>40</v>
      </c>
      <c r="BE450" s="58">
        <v>40</v>
      </c>
      <c r="BF450" s="58">
        <v>41</v>
      </c>
      <c r="BG450" s="58">
        <v>48</v>
      </c>
      <c r="BH450" s="58">
        <v>48</v>
      </c>
      <c r="BI450" s="58">
        <v>48</v>
      </c>
      <c r="BJ450" s="58">
        <v>48</v>
      </c>
      <c r="BK450" s="58">
        <v>48</v>
      </c>
      <c r="BL450" s="58">
        <v>48</v>
      </c>
    </row>
    <row r="451" spans="1:65" x14ac:dyDescent="0.25">
      <c r="A451" s="58" t="s">
        <v>97</v>
      </c>
      <c r="B451" s="58" t="s">
        <v>98</v>
      </c>
      <c r="C451" s="58" t="s">
        <v>3110</v>
      </c>
      <c r="D451" s="58" t="s">
        <v>3111</v>
      </c>
      <c r="E451" s="58">
        <v>400</v>
      </c>
      <c r="F451" s="58">
        <v>400</v>
      </c>
      <c r="G451" s="58">
        <v>500</v>
      </c>
      <c r="H451" s="58">
        <v>500</v>
      </c>
      <c r="I451" s="58">
        <v>500</v>
      </c>
      <c r="J451" s="58">
        <v>500</v>
      </c>
      <c r="K451" s="58">
        <v>600</v>
      </c>
      <c r="L451" s="58">
        <v>600</v>
      </c>
      <c r="M451" s="58">
        <v>800</v>
      </c>
      <c r="N451" s="58">
        <v>800</v>
      </c>
      <c r="O451" s="58">
        <v>800</v>
      </c>
      <c r="P451" s="58">
        <v>1100</v>
      </c>
      <c r="Q451" s="58">
        <v>1200</v>
      </c>
      <c r="R451" s="58">
        <v>1200</v>
      </c>
      <c r="S451" s="58">
        <v>1200</v>
      </c>
      <c r="T451" s="58">
        <v>1200</v>
      </c>
      <c r="U451" s="58">
        <v>1600</v>
      </c>
      <c r="V451" s="58">
        <v>1500</v>
      </c>
      <c r="W451" s="58">
        <v>1000</v>
      </c>
      <c r="X451" s="58">
        <v>1000</v>
      </c>
      <c r="Y451" s="58">
        <v>1250</v>
      </c>
      <c r="Z451" s="58">
        <v>1450</v>
      </c>
      <c r="AA451" s="58">
        <v>1400</v>
      </c>
      <c r="AB451" s="58">
        <v>1250</v>
      </c>
      <c r="AC451" s="58">
        <v>1500</v>
      </c>
      <c r="AD451" s="58">
        <v>1500</v>
      </c>
      <c r="AE451" s="58">
        <v>1700</v>
      </c>
      <c r="AF451" s="58">
        <v>1900</v>
      </c>
      <c r="AG451" s="58">
        <v>1900</v>
      </c>
      <c r="AH451" s="58">
        <v>3600</v>
      </c>
      <c r="AI451" s="58">
        <v>1900</v>
      </c>
      <c r="AJ451" s="58">
        <v>1718</v>
      </c>
      <c r="AK451" s="58">
        <v>2124</v>
      </c>
      <c r="AL451" s="58">
        <v>8014</v>
      </c>
      <c r="AM451" s="58">
        <v>987</v>
      </c>
      <c r="AN451" s="58">
        <v>899</v>
      </c>
      <c r="AO451" s="58">
        <v>428</v>
      </c>
      <c r="AP451" s="58">
        <v>498</v>
      </c>
      <c r="AQ451" s="58">
        <v>193</v>
      </c>
      <c r="AR451" s="58">
        <v>166</v>
      </c>
      <c r="AS451" s="58">
        <v>177</v>
      </c>
      <c r="AT451" s="58">
        <v>270</v>
      </c>
      <c r="AU451" s="58">
        <v>139</v>
      </c>
      <c r="AV451" s="58">
        <v>131</v>
      </c>
      <c r="AW451" s="58">
        <v>161</v>
      </c>
      <c r="AX451" s="58">
        <v>132</v>
      </c>
      <c r="AY451" s="58">
        <v>81</v>
      </c>
      <c r="AZ451" s="58">
        <v>442</v>
      </c>
      <c r="BA451" s="58">
        <v>460</v>
      </c>
      <c r="BB451" s="58">
        <v>1699</v>
      </c>
      <c r="BC451" s="58">
        <v>1560</v>
      </c>
      <c r="BD451" s="58">
        <v>2234</v>
      </c>
      <c r="BE451" s="58">
        <v>3178</v>
      </c>
      <c r="BF451" s="58">
        <v>4431</v>
      </c>
      <c r="BG451" s="58">
        <v>5668</v>
      </c>
      <c r="BH451" s="58">
        <v>4541</v>
      </c>
      <c r="BI451" s="58">
        <v>953</v>
      </c>
      <c r="BJ451" s="58">
        <v>3258</v>
      </c>
      <c r="BK451" s="58">
        <v>1663</v>
      </c>
      <c r="BL451" s="58">
        <v>2033</v>
      </c>
      <c r="BM451" s="58">
        <v>2429</v>
      </c>
    </row>
    <row r="452" spans="1:65" x14ac:dyDescent="0.25">
      <c r="A452" s="58" t="s">
        <v>216</v>
      </c>
      <c r="B452" s="58" t="s">
        <v>217</v>
      </c>
      <c r="C452" s="58" t="s">
        <v>536</v>
      </c>
      <c r="D452" s="58" t="s">
        <v>537</v>
      </c>
      <c r="F452" s="58">
        <v>1569590</v>
      </c>
      <c r="G452" s="58">
        <v>1606660</v>
      </c>
      <c r="H452" s="58">
        <v>1643730</v>
      </c>
      <c r="I452" s="58">
        <v>1680800</v>
      </c>
      <c r="J452" s="58">
        <v>1717870</v>
      </c>
      <c r="K452" s="58">
        <v>1754940</v>
      </c>
      <c r="L452" s="58">
        <v>1792010</v>
      </c>
      <c r="M452" s="58">
        <v>1829080</v>
      </c>
      <c r="N452" s="58">
        <v>1866150</v>
      </c>
      <c r="O452" s="58">
        <v>1903280</v>
      </c>
      <c r="P452" s="58">
        <v>1938340</v>
      </c>
      <c r="Q452" s="58">
        <v>1973400</v>
      </c>
      <c r="R452" s="58">
        <v>2008460</v>
      </c>
      <c r="S452" s="58">
        <v>2043520</v>
      </c>
      <c r="T452" s="58">
        <v>2078590</v>
      </c>
      <c r="U452" s="58">
        <v>2127800</v>
      </c>
      <c r="V452" s="58">
        <v>2177010</v>
      </c>
      <c r="W452" s="58">
        <v>2226220</v>
      </c>
      <c r="X452" s="58">
        <v>2275430</v>
      </c>
      <c r="Y452" s="58">
        <v>2325172.08</v>
      </c>
      <c r="Z452" s="58">
        <v>2344138</v>
      </c>
      <c r="AA452" s="58">
        <v>2363106</v>
      </c>
      <c r="AB452" s="58">
        <v>2382074</v>
      </c>
      <c r="AC452" s="58">
        <v>2401042</v>
      </c>
      <c r="AD452" s="58">
        <v>2419987.0699999998</v>
      </c>
      <c r="AE452" s="58">
        <v>2405792</v>
      </c>
      <c r="AF452" s="58">
        <v>2391594</v>
      </c>
      <c r="AG452" s="58">
        <v>2377396</v>
      </c>
      <c r="AH452" s="58">
        <v>2363198</v>
      </c>
      <c r="AI452" s="58">
        <v>2349000</v>
      </c>
      <c r="AJ452" s="58">
        <v>2334802</v>
      </c>
      <c r="AK452" s="58">
        <v>2320604</v>
      </c>
      <c r="AL452" s="58">
        <v>2306406</v>
      </c>
      <c r="AM452" s="58">
        <v>2292208</v>
      </c>
      <c r="AN452" s="58">
        <v>2278050</v>
      </c>
      <c r="AO452" s="58">
        <v>2279087</v>
      </c>
      <c r="AP452" s="58">
        <v>2280124</v>
      </c>
      <c r="AQ452" s="58">
        <v>2281161</v>
      </c>
      <c r="AR452" s="58">
        <v>2282198</v>
      </c>
      <c r="AS452" s="58">
        <v>2283235</v>
      </c>
      <c r="AT452" s="58">
        <v>2284272</v>
      </c>
      <c r="AU452" s="58">
        <v>2285309</v>
      </c>
      <c r="AV452" s="58">
        <v>2286346</v>
      </c>
      <c r="AW452" s="58">
        <v>2287383</v>
      </c>
      <c r="AX452" s="58">
        <v>2288420</v>
      </c>
      <c r="AY452" s="58">
        <v>2289510</v>
      </c>
      <c r="AZ452" s="58">
        <v>2296718</v>
      </c>
      <c r="BA452" s="58">
        <v>2303926</v>
      </c>
      <c r="BB452" s="58">
        <v>2311134</v>
      </c>
      <c r="BC452" s="58">
        <v>2318342</v>
      </c>
      <c r="BD452" s="58">
        <v>2325550</v>
      </c>
      <c r="BE452" s="58">
        <v>2332758</v>
      </c>
      <c r="BF452" s="58">
        <v>2339966</v>
      </c>
      <c r="BG452" s="58">
        <v>2347174</v>
      </c>
      <c r="BH452" s="58">
        <v>2354382</v>
      </c>
      <c r="BI452" s="58">
        <v>2361590</v>
      </c>
      <c r="BJ452" s="58">
        <v>2368786</v>
      </c>
      <c r="BK452" s="58">
        <v>2368788.0099999998</v>
      </c>
      <c r="BL452" s="58">
        <v>2368788.0099999998</v>
      </c>
      <c r="BM452" s="58">
        <v>2368788.0099999998</v>
      </c>
    </row>
    <row r="453" spans="1:65" x14ac:dyDescent="0.25">
      <c r="A453" s="58" t="s">
        <v>216</v>
      </c>
      <c r="B453" s="58" t="s">
        <v>217</v>
      </c>
      <c r="C453" s="58" t="s">
        <v>1134</v>
      </c>
      <c r="D453" s="58" t="s">
        <v>1135</v>
      </c>
      <c r="AJ453" s="58">
        <v>19.639999389648398</v>
      </c>
      <c r="AK453" s="58">
        <v>19.75</v>
      </c>
      <c r="AL453" s="58">
        <v>19.309999465942401</v>
      </c>
      <c r="AM453" s="58">
        <v>18.690000534057599</v>
      </c>
      <c r="AN453" s="58">
        <v>18.139999389648398</v>
      </c>
      <c r="AO453" s="58">
        <v>17.100000381469702</v>
      </c>
      <c r="AP453" s="58">
        <v>16.850000381469702</v>
      </c>
      <c r="AQ453" s="58">
        <v>16.200000762939499</v>
      </c>
      <c r="AR453" s="58">
        <v>16.690000534057599</v>
      </c>
      <c r="AS453" s="58">
        <v>16.4899997711182</v>
      </c>
      <c r="AT453" s="58">
        <v>16.420000076293899</v>
      </c>
      <c r="AU453" s="58">
        <v>16.530000686645501</v>
      </c>
      <c r="AV453" s="58">
        <v>16.680000305175799</v>
      </c>
      <c r="AW453" s="58">
        <v>17.139999389648398</v>
      </c>
      <c r="AX453" s="58">
        <v>16.620000839233398</v>
      </c>
      <c r="AY453" s="58">
        <v>15.6199998855591</v>
      </c>
      <c r="AZ453" s="58">
        <v>14.680000305175801</v>
      </c>
      <c r="BA453" s="58">
        <v>13.8500003814697</v>
      </c>
      <c r="BB453" s="58">
        <v>13.430000305175801</v>
      </c>
      <c r="BC453" s="58">
        <v>12.6599998474121</v>
      </c>
      <c r="BD453" s="58">
        <v>11.9899997711182</v>
      </c>
      <c r="BE453" s="58">
        <v>11.4700002670288</v>
      </c>
      <c r="BF453" s="58">
        <v>11.170000076293899</v>
      </c>
      <c r="BG453" s="58">
        <v>10.3400001525879</v>
      </c>
      <c r="BH453" s="58">
        <v>10.199999809265099</v>
      </c>
      <c r="BI453" s="58">
        <v>10.1400003433228</v>
      </c>
      <c r="BJ453" s="58">
        <v>9.4600000381469709</v>
      </c>
      <c r="BK453" s="58">
        <v>9.2600002288818395</v>
      </c>
      <c r="BL453" s="58">
        <v>9.0799999237060494</v>
      </c>
    </row>
    <row r="454" spans="1:65" x14ac:dyDescent="0.25">
      <c r="A454" s="58" t="s">
        <v>216</v>
      </c>
      <c r="B454" s="58" t="s">
        <v>217</v>
      </c>
      <c r="C454" s="58" t="s">
        <v>2242</v>
      </c>
      <c r="D454" s="58" t="s">
        <v>2243</v>
      </c>
      <c r="BB454" s="58">
        <v>337021</v>
      </c>
      <c r="BC454" s="58">
        <v>345614</v>
      </c>
      <c r="BD454" s="58">
        <v>355326</v>
      </c>
      <c r="BE454" s="58">
        <v>311644</v>
      </c>
      <c r="BF454" s="58">
        <v>304549</v>
      </c>
      <c r="BG454" s="58">
        <v>267225</v>
      </c>
      <c r="BH454" s="58">
        <v>245830</v>
      </c>
      <c r="BI454" s="58">
        <v>226570</v>
      </c>
      <c r="BJ454" s="58">
        <v>235300</v>
      </c>
      <c r="BK454" s="58">
        <v>253902</v>
      </c>
      <c r="BL454" s="58">
        <v>291392</v>
      </c>
      <c r="BM454" s="58">
        <v>405049</v>
      </c>
    </row>
    <row r="455" spans="1:65" x14ac:dyDescent="0.25">
      <c r="A455" s="58" t="s">
        <v>216</v>
      </c>
      <c r="B455" s="58" t="s">
        <v>217</v>
      </c>
      <c r="C455" s="58" t="s">
        <v>2892</v>
      </c>
      <c r="D455" s="58" t="s">
        <v>2893</v>
      </c>
      <c r="AJ455" s="58">
        <v>37.529998779296903</v>
      </c>
      <c r="AK455" s="58">
        <v>37.860000610351598</v>
      </c>
      <c r="AL455" s="58">
        <v>37.709999084472699</v>
      </c>
      <c r="AM455" s="58">
        <v>37.549999237060497</v>
      </c>
      <c r="AN455" s="58">
        <v>37.419998168945298</v>
      </c>
      <c r="AO455" s="58">
        <v>36.0200004577637</v>
      </c>
      <c r="AP455" s="58">
        <v>36.779998779296903</v>
      </c>
      <c r="AQ455" s="58">
        <v>36.919998168945298</v>
      </c>
      <c r="AR455" s="58">
        <v>37.549999237060497</v>
      </c>
      <c r="AS455" s="58">
        <v>37.099998474121101</v>
      </c>
      <c r="AT455" s="58">
        <v>36.799999237060497</v>
      </c>
      <c r="AU455" s="58">
        <v>36.939998626708999</v>
      </c>
      <c r="AV455" s="58">
        <v>37</v>
      </c>
      <c r="AW455" s="58">
        <v>36.439998626708999</v>
      </c>
      <c r="AX455" s="58">
        <v>36.529998779296903</v>
      </c>
      <c r="AY455" s="58">
        <v>35.740001678466797</v>
      </c>
      <c r="AZ455" s="58">
        <v>34.580001831054702</v>
      </c>
      <c r="BA455" s="58">
        <v>33.549999237060497</v>
      </c>
      <c r="BB455" s="58">
        <v>33.049999237060497</v>
      </c>
      <c r="BC455" s="58">
        <v>32.139999389648402</v>
      </c>
      <c r="BD455" s="58">
        <v>31.4899997711182</v>
      </c>
      <c r="BE455" s="58">
        <v>29.879999160766602</v>
      </c>
      <c r="BF455" s="58">
        <v>30.129999160766602</v>
      </c>
      <c r="BG455" s="58">
        <v>30.0100002288818</v>
      </c>
      <c r="BH455" s="58">
        <v>31.299999237060501</v>
      </c>
      <c r="BI455" s="58">
        <v>31.75</v>
      </c>
      <c r="BJ455" s="58">
        <v>32.299999237060497</v>
      </c>
      <c r="BK455" s="58">
        <v>32.75</v>
      </c>
      <c r="BL455" s="58">
        <v>33.080001831054702</v>
      </c>
    </row>
    <row r="456" spans="1:65" x14ac:dyDescent="0.25">
      <c r="A456" s="58" t="s">
        <v>216</v>
      </c>
      <c r="B456" s="58" t="s">
        <v>217</v>
      </c>
      <c r="C456" s="58" t="s">
        <v>3078</v>
      </c>
      <c r="D456" s="58" t="s">
        <v>3079</v>
      </c>
      <c r="BF456" s="58">
        <v>86.6</v>
      </c>
      <c r="BG456" s="58">
        <v>83.6</v>
      </c>
      <c r="BH456" s="58">
        <v>86</v>
      </c>
      <c r="BI456" s="58">
        <v>82.5</v>
      </c>
      <c r="BJ456" s="58">
        <v>82.5</v>
      </c>
      <c r="BK456" s="58">
        <v>20.100000000000001</v>
      </c>
      <c r="BL456" s="58">
        <v>16.600000000000001</v>
      </c>
    </row>
    <row r="457" spans="1:65" x14ac:dyDescent="0.25">
      <c r="A457" s="58" t="s">
        <v>216</v>
      </c>
      <c r="B457" s="58" t="s">
        <v>217</v>
      </c>
      <c r="C457" s="58" t="s">
        <v>3110</v>
      </c>
      <c r="D457" s="58" t="s">
        <v>3111</v>
      </c>
      <c r="E457" s="58">
        <v>251813</v>
      </c>
      <c r="F457" s="58">
        <v>276183</v>
      </c>
      <c r="G457" s="58">
        <v>380156</v>
      </c>
      <c r="H457" s="58">
        <v>335994</v>
      </c>
      <c r="I457" s="58">
        <v>369280</v>
      </c>
      <c r="J457" s="58">
        <v>389141</v>
      </c>
      <c r="K457" s="58">
        <v>393610</v>
      </c>
      <c r="L457" s="58">
        <v>420359</v>
      </c>
      <c r="M457" s="58">
        <v>495735</v>
      </c>
      <c r="N457" s="58">
        <v>492920</v>
      </c>
      <c r="O457" s="58">
        <v>573843</v>
      </c>
      <c r="P457" s="58">
        <v>614444</v>
      </c>
      <c r="Q457" s="58">
        <v>620941</v>
      </c>
      <c r="R457" s="58">
        <v>760744</v>
      </c>
      <c r="S457" s="58">
        <v>715985</v>
      </c>
      <c r="T457" s="58">
        <v>753886</v>
      </c>
      <c r="U457" s="58">
        <v>661029</v>
      </c>
      <c r="V457" s="58">
        <v>732746</v>
      </c>
      <c r="W457" s="58">
        <v>755369</v>
      </c>
      <c r="X457" s="58">
        <v>784339</v>
      </c>
      <c r="Y457" s="58">
        <v>809538</v>
      </c>
      <c r="Z457" s="58">
        <v>812314</v>
      </c>
      <c r="AA457" s="58">
        <v>832738</v>
      </c>
      <c r="AB457" s="58">
        <v>882168</v>
      </c>
      <c r="AC457" s="58">
        <v>961169</v>
      </c>
      <c r="AD457" s="58">
        <v>968155</v>
      </c>
      <c r="AE457" s="58">
        <v>957550</v>
      </c>
      <c r="AF457" s="58">
        <v>947992</v>
      </c>
      <c r="AG457" s="58">
        <v>830102</v>
      </c>
      <c r="AH457" s="58">
        <v>798638</v>
      </c>
      <c r="AI457" s="58">
        <v>640295</v>
      </c>
      <c r="AJ457" s="58">
        <v>671565</v>
      </c>
      <c r="AK457" s="58">
        <v>670761</v>
      </c>
      <c r="AL457" s="58">
        <v>683737</v>
      </c>
      <c r="AM457" s="58">
        <v>745220</v>
      </c>
      <c r="AN457" s="58">
        <v>653503</v>
      </c>
      <c r="AO457" s="58">
        <v>694326</v>
      </c>
      <c r="AP457" s="58">
        <v>739732</v>
      </c>
      <c r="AQ457" s="58">
        <v>712936</v>
      </c>
      <c r="AR457" s="58">
        <v>751180</v>
      </c>
      <c r="AS457" s="58">
        <v>850647</v>
      </c>
      <c r="AT457" s="58">
        <v>937272</v>
      </c>
      <c r="AU457" s="58">
        <v>1009441</v>
      </c>
      <c r="AV457" s="58">
        <v>998622</v>
      </c>
      <c r="AW457" s="58">
        <v>1023273</v>
      </c>
      <c r="AX457" s="58">
        <v>1008683</v>
      </c>
      <c r="AY457" s="58">
        <v>1051789</v>
      </c>
      <c r="AZ457" s="58">
        <v>1084278</v>
      </c>
      <c r="BA457" s="58">
        <v>1130496</v>
      </c>
      <c r="BB457" s="58">
        <v>1199680</v>
      </c>
      <c r="BC457" s="58">
        <v>1198322</v>
      </c>
      <c r="BD457" s="58">
        <v>1205862</v>
      </c>
      <c r="BE457" s="58">
        <v>1306115.47</v>
      </c>
      <c r="BF457" s="58">
        <v>1269997.01</v>
      </c>
      <c r="BG457" s="58">
        <v>1342772.97</v>
      </c>
      <c r="BH457" s="58">
        <v>1301467.0900000001</v>
      </c>
      <c r="BI457" s="58">
        <v>1261945.96</v>
      </c>
      <c r="BJ457" s="58">
        <v>1295066.44</v>
      </c>
      <c r="BK457" s="58">
        <v>1299204.27</v>
      </c>
      <c r="BL457" s="58">
        <v>1319865.21</v>
      </c>
      <c r="BM457" s="58">
        <v>1339640.8400000001</v>
      </c>
    </row>
    <row r="458" spans="1:65" x14ac:dyDescent="0.25">
      <c r="A458" s="58" t="s">
        <v>3403</v>
      </c>
      <c r="B458" s="58" t="s">
        <v>3404</v>
      </c>
      <c r="C458" s="58" t="s">
        <v>536</v>
      </c>
      <c r="D458" s="58" t="s">
        <v>537</v>
      </c>
      <c r="F458" s="58">
        <v>60</v>
      </c>
      <c r="G458" s="58">
        <v>60</v>
      </c>
      <c r="H458" s="58">
        <v>60</v>
      </c>
      <c r="I458" s="58">
        <v>60</v>
      </c>
      <c r="J458" s="58">
        <v>60</v>
      </c>
      <c r="K458" s="58">
        <v>80</v>
      </c>
      <c r="L458" s="58">
        <v>80</v>
      </c>
      <c r="M458" s="58">
        <v>80</v>
      </c>
      <c r="N458" s="58">
        <v>80</v>
      </c>
      <c r="O458" s="58">
        <v>80</v>
      </c>
      <c r="P458" s="58">
        <v>80</v>
      </c>
      <c r="Q458" s="58">
        <v>80</v>
      </c>
      <c r="R458" s="58">
        <v>80</v>
      </c>
      <c r="S458" s="58">
        <v>80</v>
      </c>
      <c r="T458" s="58">
        <v>80</v>
      </c>
      <c r="U458" s="58">
        <v>80</v>
      </c>
      <c r="V458" s="58">
        <v>80</v>
      </c>
      <c r="W458" s="58">
        <v>80</v>
      </c>
      <c r="X458" s="58">
        <v>80</v>
      </c>
      <c r="Y458" s="58">
        <v>80</v>
      </c>
      <c r="Z458" s="58">
        <v>80</v>
      </c>
      <c r="AA458" s="58">
        <v>90</v>
      </c>
      <c r="AB458" s="58">
        <v>90</v>
      </c>
      <c r="AC458" s="58">
        <v>90</v>
      </c>
      <c r="AD458" s="58">
        <v>90</v>
      </c>
      <c r="AE458" s="58">
        <v>90</v>
      </c>
      <c r="AF458" s="58">
        <v>90</v>
      </c>
      <c r="AG458" s="58">
        <v>90</v>
      </c>
      <c r="AH458" s="58">
        <v>90</v>
      </c>
      <c r="AI458" s="58">
        <v>80</v>
      </c>
      <c r="AJ458" s="58">
        <v>80</v>
      </c>
      <c r="AK458" s="58">
        <v>80</v>
      </c>
      <c r="AL458" s="58">
        <v>80</v>
      </c>
      <c r="AM458" s="58">
        <v>80</v>
      </c>
      <c r="AN458" s="58">
        <v>80</v>
      </c>
      <c r="AO458" s="58">
        <v>80</v>
      </c>
      <c r="AP458" s="58">
        <v>80</v>
      </c>
      <c r="AQ458" s="58">
        <v>80</v>
      </c>
      <c r="AR458" s="58">
        <v>70</v>
      </c>
      <c r="AS458" s="58">
        <v>70</v>
      </c>
      <c r="AT458" s="58">
        <v>70</v>
      </c>
      <c r="AU458" s="58">
        <v>70</v>
      </c>
      <c r="AV458" s="58">
        <v>70</v>
      </c>
      <c r="AW458" s="58">
        <v>70</v>
      </c>
      <c r="AX458" s="58">
        <v>70</v>
      </c>
      <c r="AY458" s="58">
        <v>70</v>
      </c>
      <c r="AZ458" s="58">
        <v>70</v>
      </c>
      <c r="BA458" s="58">
        <v>70</v>
      </c>
      <c r="BB458" s="58">
        <v>70</v>
      </c>
      <c r="BC458" s="58">
        <v>70</v>
      </c>
      <c r="BD458" s="58">
        <v>70</v>
      </c>
      <c r="BE458" s="58">
        <v>70</v>
      </c>
      <c r="BF458" s="58">
        <v>70</v>
      </c>
      <c r="BG458" s="58">
        <v>70</v>
      </c>
      <c r="BH458" s="58">
        <v>70</v>
      </c>
      <c r="BI458" s="58">
        <v>70</v>
      </c>
      <c r="BJ458" s="58">
        <v>70</v>
      </c>
      <c r="BK458" s="58">
        <v>70</v>
      </c>
      <c r="BL458" s="58">
        <v>70</v>
      </c>
      <c r="BM458" s="58">
        <v>70</v>
      </c>
    </row>
    <row r="459" spans="1:65" x14ac:dyDescent="0.25">
      <c r="A459" s="58" t="s">
        <v>3403</v>
      </c>
      <c r="B459" s="58" t="s">
        <v>3404</v>
      </c>
      <c r="C459" s="58" t="s">
        <v>1134</v>
      </c>
      <c r="D459" s="58" t="s">
        <v>1135</v>
      </c>
    </row>
    <row r="460" spans="1:65" x14ac:dyDescent="0.25">
      <c r="A460" s="58" t="s">
        <v>3403</v>
      </c>
      <c r="B460" s="58" t="s">
        <v>3404</v>
      </c>
      <c r="C460" s="58" t="s">
        <v>2242</v>
      </c>
      <c r="D460" s="58" t="s">
        <v>2243</v>
      </c>
    </row>
    <row r="461" spans="1:65" x14ac:dyDescent="0.25">
      <c r="A461" s="58" t="s">
        <v>3403</v>
      </c>
      <c r="B461" s="58" t="s">
        <v>3404</v>
      </c>
      <c r="C461" s="58" t="s">
        <v>2892</v>
      </c>
      <c r="D461" s="58" t="s">
        <v>2893</v>
      </c>
    </row>
    <row r="462" spans="1:65" x14ac:dyDescent="0.25">
      <c r="A462" s="58" t="s">
        <v>3403</v>
      </c>
      <c r="B462" s="58" t="s">
        <v>3404</v>
      </c>
      <c r="C462" s="58" t="s">
        <v>3078</v>
      </c>
      <c r="D462" s="58" t="s">
        <v>3079</v>
      </c>
    </row>
    <row r="463" spans="1:65" x14ac:dyDescent="0.25">
      <c r="A463" s="58" t="s">
        <v>3403</v>
      </c>
      <c r="B463" s="58" t="s">
        <v>3404</v>
      </c>
      <c r="C463" s="58" t="s">
        <v>3110</v>
      </c>
      <c r="D463" s="58" t="s">
        <v>3111</v>
      </c>
      <c r="E463" s="58">
        <v>300</v>
      </c>
      <c r="F463" s="58">
        <v>400</v>
      </c>
      <c r="G463" s="58">
        <v>400</v>
      </c>
      <c r="H463" s="58">
        <v>400</v>
      </c>
      <c r="I463" s="58">
        <v>400</v>
      </c>
      <c r="J463" s="58">
        <v>400</v>
      </c>
      <c r="K463" s="58">
        <v>400</v>
      </c>
      <c r="L463" s="58">
        <v>300</v>
      </c>
      <c r="M463" s="58">
        <v>300</v>
      </c>
      <c r="N463" s="58">
        <v>300</v>
      </c>
      <c r="O463" s="58">
        <v>300</v>
      </c>
      <c r="P463" s="58">
        <v>300</v>
      </c>
      <c r="Q463" s="58">
        <v>300</v>
      </c>
      <c r="R463" s="58">
        <v>300</v>
      </c>
      <c r="S463" s="58">
        <v>306</v>
      </c>
      <c r="T463" s="58">
        <v>318</v>
      </c>
      <c r="U463" s="58">
        <v>330</v>
      </c>
      <c r="V463" s="58">
        <v>340</v>
      </c>
      <c r="W463" s="58">
        <v>350</v>
      </c>
      <c r="X463" s="58">
        <v>360</v>
      </c>
      <c r="Y463" s="58">
        <v>370</v>
      </c>
      <c r="Z463" s="58">
        <v>380</v>
      </c>
      <c r="AA463" s="58">
        <v>390</v>
      </c>
      <c r="AB463" s="58">
        <v>407</v>
      </c>
      <c r="AC463" s="58">
        <v>470</v>
      </c>
      <c r="AD463" s="58">
        <v>520</v>
      </c>
      <c r="AE463" s="58">
        <v>543</v>
      </c>
      <c r="AF463" s="58">
        <v>565</v>
      </c>
      <c r="AG463" s="58">
        <v>582</v>
      </c>
      <c r="AH463" s="58">
        <v>615</v>
      </c>
      <c r="AI463" s="58">
        <v>624</v>
      </c>
      <c r="AJ463" s="58">
        <v>634</v>
      </c>
      <c r="AK463" s="58">
        <v>453</v>
      </c>
      <c r="AL463" s="58">
        <v>343</v>
      </c>
      <c r="AM463" s="58">
        <v>470</v>
      </c>
      <c r="AN463" s="58">
        <v>532</v>
      </c>
      <c r="AO463" s="58">
        <v>506</v>
      </c>
      <c r="AP463" s="58">
        <v>105</v>
      </c>
      <c r="AQ463" s="58">
        <v>116</v>
      </c>
      <c r="AR463" s="58">
        <v>115</v>
      </c>
      <c r="AS463" s="58">
        <v>43</v>
      </c>
      <c r="AT463" s="58">
        <v>837</v>
      </c>
      <c r="AU463" s="58">
        <v>1062</v>
      </c>
      <c r="AV463" s="58">
        <v>2771</v>
      </c>
      <c r="AW463" s="58">
        <v>1262</v>
      </c>
      <c r="AX463" s="58">
        <v>1295</v>
      </c>
      <c r="AY463" s="58">
        <v>1308</v>
      </c>
      <c r="AZ463" s="58">
        <v>1251</v>
      </c>
      <c r="BA463" s="58">
        <v>1202</v>
      </c>
      <c r="BB463" s="58">
        <v>1201</v>
      </c>
      <c r="BC463" s="58">
        <v>1201</v>
      </c>
      <c r="BD463" s="58">
        <v>1200</v>
      </c>
      <c r="BE463" s="58">
        <v>1196</v>
      </c>
      <c r="BF463" s="58">
        <v>1203</v>
      </c>
      <c r="BG463" s="58">
        <v>1205</v>
      </c>
      <c r="BH463" s="58">
        <v>1200.5</v>
      </c>
      <c r="BI463" s="58">
        <v>1192.5</v>
      </c>
      <c r="BJ463" s="58">
        <v>1193</v>
      </c>
      <c r="BK463" s="58">
        <v>1193</v>
      </c>
      <c r="BL463" s="58">
        <v>1193</v>
      </c>
      <c r="BM463" s="58">
        <v>1123</v>
      </c>
    </row>
    <row r="464" spans="1:65" x14ac:dyDescent="0.25">
      <c r="A464" s="58" t="s">
        <v>99</v>
      </c>
      <c r="B464" s="58" t="s">
        <v>100</v>
      </c>
      <c r="C464" s="58" t="s">
        <v>536</v>
      </c>
      <c r="D464" s="58" t="s">
        <v>537</v>
      </c>
      <c r="F464" s="58">
        <v>210</v>
      </c>
      <c r="G464" s="58">
        <v>210</v>
      </c>
      <c r="H464" s="58">
        <v>210</v>
      </c>
      <c r="I464" s="58">
        <v>240</v>
      </c>
      <c r="J464" s="58">
        <v>240</v>
      </c>
      <c r="K464" s="58">
        <v>230</v>
      </c>
      <c r="L464" s="58">
        <v>230</v>
      </c>
      <c r="M464" s="58">
        <v>240</v>
      </c>
      <c r="N464" s="58">
        <v>240</v>
      </c>
      <c r="O464" s="58">
        <v>240</v>
      </c>
      <c r="P464" s="58">
        <v>190</v>
      </c>
      <c r="Q464" s="58">
        <v>180</v>
      </c>
      <c r="R464" s="58">
        <v>180</v>
      </c>
      <c r="S464" s="58">
        <v>180</v>
      </c>
      <c r="T464" s="58">
        <v>180</v>
      </c>
      <c r="U464" s="58">
        <v>170</v>
      </c>
      <c r="V464" s="58">
        <v>150</v>
      </c>
      <c r="W464" s="58">
        <v>150</v>
      </c>
      <c r="X464" s="58">
        <v>150</v>
      </c>
      <c r="Y464" s="58">
        <v>140</v>
      </c>
      <c r="Z464" s="58">
        <v>140</v>
      </c>
      <c r="AA464" s="58">
        <v>130</v>
      </c>
      <c r="AB464" s="58">
        <v>130</v>
      </c>
      <c r="AC464" s="58">
        <v>120</v>
      </c>
      <c r="AD464" s="58">
        <v>120</v>
      </c>
      <c r="AE464" s="58">
        <v>120</v>
      </c>
      <c r="AF464" s="58">
        <v>120</v>
      </c>
      <c r="AG464" s="58">
        <v>120</v>
      </c>
      <c r="AH464" s="58">
        <v>120</v>
      </c>
      <c r="AI464" s="58">
        <v>110</v>
      </c>
      <c r="AJ464" s="58">
        <v>110</v>
      </c>
      <c r="AK464" s="58">
        <v>110</v>
      </c>
      <c r="AL464" s="58">
        <v>110</v>
      </c>
      <c r="AM464" s="58">
        <v>110</v>
      </c>
      <c r="AN464" s="58">
        <v>100</v>
      </c>
      <c r="AO464" s="58">
        <v>100</v>
      </c>
      <c r="AP464" s="58">
        <v>100</v>
      </c>
      <c r="AQ464" s="58">
        <v>100</v>
      </c>
      <c r="AR464" s="58">
        <v>100</v>
      </c>
      <c r="AS464" s="58">
        <v>100</v>
      </c>
      <c r="AT464" s="58">
        <v>110</v>
      </c>
      <c r="AU464" s="58">
        <v>110</v>
      </c>
      <c r="AV464" s="58">
        <v>110</v>
      </c>
      <c r="AW464" s="58">
        <v>110</v>
      </c>
      <c r="AX464" s="58">
        <v>110</v>
      </c>
      <c r="AY464" s="58">
        <v>103</v>
      </c>
      <c r="AZ464" s="58">
        <v>114</v>
      </c>
      <c r="BA464" s="58">
        <v>114</v>
      </c>
      <c r="BB464" s="58">
        <v>134</v>
      </c>
      <c r="BC464" s="58">
        <v>134</v>
      </c>
      <c r="BD464" s="58">
        <v>134</v>
      </c>
      <c r="BE464" s="58">
        <v>134</v>
      </c>
      <c r="BF464" s="58">
        <v>134</v>
      </c>
      <c r="BG464" s="58">
        <v>134</v>
      </c>
      <c r="BH464" s="58">
        <v>134</v>
      </c>
      <c r="BI464" s="58">
        <v>134</v>
      </c>
      <c r="BJ464" s="58">
        <v>134</v>
      </c>
      <c r="BK464" s="58">
        <v>134</v>
      </c>
      <c r="BL464" s="58">
        <v>134</v>
      </c>
      <c r="BM464" s="58">
        <v>134</v>
      </c>
    </row>
    <row r="465" spans="1:65" x14ac:dyDescent="0.25">
      <c r="A465" s="58" t="s">
        <v>99</v>
      </c>
      <c r="B465" s="58" t="s">
        <v>100</v>
      </c>
      <c r="C465" s="58" t="s">
        <v>1134</v>
      </c>
      <c r="D465" s="58" t="s">
        <v>1135</v>
      </c>
      <c r="AJ465" s="58">
        <v>2.0299999713897701</v>
      </c>
      <c r="AK465" s="58">
        <v>1.8999999761581401</v>
      </c>
      <c r="AL465" s="58">
        <v>1.7799999713897701</v>
      </c>
      <c r="AM465" s="58">
        <v>1.6799999475479099</v>
      </c>
      <c r="AN465" s="58">
        <v>1.5599999427795399</v>
      </c>
      <c r="AO465" s="58">
        <v>1.4800000190734901</v>
      </c>
      <c r="AP465" s="58">
        <v>1.4099999666214</v>
      </c>
      <c r="AQ465" s="58">
        <v>1.3200000524520901</v>
      </c>
      <c r="AR465" s="58">
        <v>1.2699999809265099</v>
      </c>
      <c r="AS465" s="58">
        <v>1.21000003814697</v>
      </c>
      <c r="AT465" s="58">
        <v>1.12999999523163</v>
      </c>
      <c r="AU465" s="58">
        <v>1.0700000524520901</v>
      </c>
      <c r="AV465" s="58">
        <v>1.0199999809265099</v>
      </c>
      <c r="AW465" s="58">
        <v>0.97000002861022905</v>
      </c>
      <c r="AX465" s="58">
        <v>0.92000001668930098</v>
      </c>
      <c r="AY465" s="58">
        <v>0.87000000476837203</v>
      </c>
      <c r="AZ465" s="58">
        <v>0.81000000238418601</v>
      </c>
      <c r="BA465" s="58">
        <v>0.77999997138977095</v>
      </c>
      <c r="BB465" s="58">
        <v>0.730000019073486</v>
      </c>
      <c r="BC465" s="58">
        <v>0.68999999761581399</v>
      </c>
      <c r="BD465" s="58">
        <v>0.64999997615814198</v>
      </c>
      <c r="BE465" s="58">
        <v>0.62000000476837203</v>
      </c>
      <c r="BF465" s="58">
        <v>0.57999998331069902</v>
      </c>
      <c r="BG465" s="58">
        <v>0.55000001192092896</v>
      </c>
      <c r="BH465" s="58">
        <v>0.74000000953674305</v>
      </c>
      <c r="BI465" s="58">
        <v>1.0099999904632599</v>
      </c>
      <c r="BJ465" s="58">
        <v>1.3600000143051101</v>
      </c>
      <c r="BK465" s="58">
        <v>1.0599999427795399</v>
      </c>
      <c r="BL465" s="58">
        <v>1.95000004768372</v>
      </c>
    </row>
    <row r="466" spans="1:65" x14ac:dyDescent="0.25">
      <c r="A466" s="58" t="s">
        <v>99</v>
      </c>
      <c r="B466" s="58" t="s">
        <v>100</v>
      </c>
      <c r="C466" s="58" t="s">
        <v>2242</v>
      </c>
      <c r="D466" s="58" t="s">
        <v>2243</v>
      </c>
      <c r="BE466" s="58">
        <v>480</v>
      </c>
      <c r="BF466" s="58">
        <v>475</v>
      </c>
      <c r="BG466" s="58">
        <v>457</v>
      </c>
      <c r="BH466" s="58">
        <v>573</v>
      </c>
      <c r="BI466" s="58">
        <v>760</v>
      </c>
      <c r="BJ466" s="58">
        <v>798</v>
      </c>
      <c r="BK466" s="58">
        <v>731</v>
      </c>
      <c r="BL466" s="58">
        <v>745</v>
      </c>
      <c r="BM466" s="58">
        <v>316</v>
      </c>
    </row>
    <row r="467" spans="1:65" x14ac:dyDescent="0.25">
      <c r="A467" s="58" t="s">
        <v>99</v>
      </c>
      <c r="B467" s="58" t="s">
        <v>100</v>
      </c>
      <c r="C467" s="58" t="s">
        <v>2892</v>
      </c>
      <c r="D467" s="58" t="s">
        <v>2893</v>
      </c>
      <c r="AJ467" s="58">
        <v>5.0700001716613796</v>
      </c>
      <c r="AK467" s="58">
        <v>5.1300001144409197</v>
      </c>
      <c r="AL467" s="58">
        <v>5.25</v>
      </c>
      <c r="AM467" s="58">
        <v>5.3400001525878897</v>
      </c>
      <c r="AN467" s="58">
        <v>5.4000000953674299</v>
      </c>
      <c r="AO467" s="58">
        <v>5.4699997901916504</v>
      </c>
      <c r="AP467" s="58">
        <v>5.5900001525878897</v>
      </c>
      <c r="AQ467" s="58">
        <v>5.7699999809265101</v>
      </c>
      <c r="AR467" s="58">
        <v>5.9099998474121103</v>
      </c>
      <c r="AS467" s="58">
        <v>6.03999996185303</v>
      </c>
      <c r="AT467" s="58">
        <v>6.21000003814697</v>
      </c>
      <c r="AU467" s="58">
        <v>6.3200001716613796</v>
      </c>
      <c r="AV467" s="58">
        <v>6.4200000762939498</v>
      </c>
      <c r="AW467" s="58">
        <v>6.5599999427795401</v>
      </c>
      <c r="AX467" s="58">
        <v>6.6900000572204599</v>
      </c>
      <c r="AY467" s="58">
        <v>6.8299999237060502</v>
      </c>
      <c r="AZ467" s="58">
        <v>7.0199999809265101</v>
      </c>
      <c r="BA467" s="58">
        <v>7.1500000953674299</v>
      </c>
      <c r="BB467" s="58">
        <v>7.4299998283386204</v>
      </c>
      <c r="BC467" s="58">
        <v>7.6399998664856001</v>
      </c>
      <c r="BD467" s="58">
        <v>7.7699999809265101</v>
      </c>
      <c r="BE467" s="58">
        <v>7.9099998474121103</v>
      </c>
      <c r="BF467" s="58">
        <v>8.1000003814697301</v>
      </c>
      <c r="BG467" s="58">
        <v>8.3400001525878906</v>
      </c>
      <c r="BH467" s="58">
        <v>8.4399995803833008</v>
      </c>
      <c r="BI467" s="58">
        <v>8.6300001144409197</v>
      </c>
      <c r="BJ467" s="58">
        <v>8.9099998474121094</v>
      </c>
      <c r="BK467" s="58">
        <v>7.5700001716613796</v>
      </c>
      <c r="BL467" s="58">
        <v>8.9799995422363299</v>
      </c>
    </row>
    <row r="468" spans="1:65" x14ac:dyDescent="0.25">
      <c r="A468" s="58" t="s">
        <v>99</v>
      </c>
      <c r="B468" s="58" t="s">
        <v>100</v>
      </c>
      <c r="C468" s="58" t="s">
        <v>3078</v>
      </c>
      <c r="D468" s="58" t="s">
        <v>3079</v>
      </c>
      <c r="AY468" s="58">
        <v>121.5</v>
      </c>
      <c r="AZ468" s="58">
        <v>121.5</v>
      </c>
      <c r="BA468" s="58">
        <v>121.5</v>
      </c>
      <c r="BB468" s="58">
        <v>121.5</v>
      </c>
      <c r="BC468" s="58">
        <v>108.5</v>
      </c>
      <c r="BD468" s="58">
        <v>104.5</v>
      </c>
      <c r="BE468" s="58">
        <v>104.5</v>
      </c>
      <c r="BF468" s="58">
        <v>104.5</v>
      </c>
      <c r="BG468" s="58">
        <v>104.5</v>
      </c>
      <c r="BH468" s="58">
        <v>14.5</v>
      </c>
      <c r="BI468" s="58">
        <v>14.5</v>
      </c>
      <c r="BJ468" s="58">
        <v>12.5</v>
      </c>
      <c r="BK468" s="58">
        <v>5.5</v>
      </c>
      <c r="BL468" s="58">
        <v>5.5</v>
      </c>
    </row>
    <row r="469" spans="1:65" x14ac:dyDescent="0.25">
      <c r="A469" s="58" t="s">
        <v>99</v>
      </c>
      <c r="B469" s="58" t="s">
        <v>100</v>
      </c>
      <c r="C469" s="58" t="s">
        <v>3110</v>
      </c>
      <c r="D469" s="58" t="s">
        <v>3111</v>
      </c>
      <c r="E469" s="58">
        <v>800</v>
      </c>
      <c r="F469" s="58">
        <v>900</v>
      </c>
      <c r="G469" s="58">
        <v>900</v>
      </c>
      <c r="H469" s="58">
        <v>1000</v>
      </c>
      <c r="I469" s="58">
        <v>1000</v>
      </c>
      <c r="J469" s="58">
        <v>1100</v>
      </c>
      <c r="K469" s="58">
        <v>1200</v>
      </c>
      <c r="L469" s="58">
        <v>1200</v>
      </c>
      <c r="M469" s="58">
        <v>1300</v>
      </c>
      <c r="N469" s="58">
        <v>1300</v>
      </c>
      <c r="O469" s="58">
        <v>1500</v>
      </c>
      <c r="P469" s="58">
        <v>1500</v>
      </c>
      <c r="Q469" s="58">
        <v>1500</v>
      </c>
      <c r="R469" s="58">
        <v>1500</v>
      </c>
      <c r="S469" s="58">
        <v>1560</v>
      </c>
      <c r="T469" s="58">
        <v>1570</v>
      </c>
      <c r="U469" s="58">
        <v>1644</v>
      </c>
      <c r="V469" s="58">
        <v>2193</v>
      </c>
      <c r="W469" s="58">
        <v>2704</v>
      </c>
      <c r="X469" s="58">
        <v>2792</v>
      </c>
      <c r="Y469" s="58">
        <v>2225</v>
      </c>
      <c r="Z469" s="58">
        <v>2367</v>
      </c>
      <c r="AA469" s="58">
        <v>2357</v>
      </c>
      <c r="AB469" s="58">
        <v>3055</v>
      </c>
      <c r="AC469" s="58">
        <v>3425</v>
      </c>
      <c r="AD469" s="58">
        <v>3967</v>
      </c>
      <c r="AE469" s="58">
        <v>4106</v>
      </c>
      <c r="AF469" s="58">
        <v>3916</v>
      </c>
      <c r="AG469" s="58">
        <v>2042</v>
      </c>
      <c r="AH469" s="58">
        <v>2318</v>
      </c>
      <c r="AI469" s="58">
        <v>2354</v>
      </c>
      <c r="AJ469" s="58">
        <v>1652</v>
      </c>
      <c r="AK469" s="58">
        <v>1709</v>
      </c>
      <c r="AL469" s="58">
        <v>1764</v>
      </c>
      <c r="AM469" s="58">
        <v>4517</v>
      </c>
      <c r="AN469" s="58">
        <v>4822</v>
      </c>
      <c r="AO469" s="58">
        <v>5848</v>
      </c>
      <c r="AP469" s="58">
        <v>4678</v>
      </c>
      <c r="AQ469" s="58">
        <v>5221</v>
      </c>
      <c r="AR469" s="58">
        <v>3380</v>
      </c>
      <c r="AS469" s="58">
        <v>2600</v>
      </c>
      <c r="AT469" s="58">
        <v>1696</v>
      </c>
      <c r="AU469" s="58">
        <v>2215</v>
      </c>
      <c r="AV469" s="58">
        <v>1949</v>
      </c>
      <c r="AW469" s="58">
        <v>2632</v>
      </c>
      <c r="AX469" s="58">
        <v>3163</v>
      </c>
      <c r="AY469" s="58">
        <v>2754</v>
      </c>
      <c r="AZ469" s="58">
        <v>3172</v>
      </c>
      <c r="BA469" s="58">
        <v>2830</v>
      </c>
      <c r="BB469" s="58">
        <v>2391</v>
      </c>
      <c r="BC469" s="58">
        <v>2850.98</v>
      </c>
      <c r="BD469" s="58">
        <v>2684</v>
      </c>
      <c r="BE469" s="58">
        <v>5073</v>
      </c>
      <c r="BF469" s="58">
        <v>3386.85</v>
      </c>
      <c r="BG469" s="58">
        <v>3897.07</v>
      </c>
      <c r="BH469" s="58">
        <v>4353.1400000000003</v>
      </c>
      <c r="BI469" s="58">
        <v>14239.63</v>
      </c>
      <c r="BJ469" s="58">
        <v>13496</v>
      </c>
      <c r="BK469" s="58">
        <v>14811.99</v>
      </c>
      <c r="BL469" s="58">
        <v>14623.57</v>
      </c>
      <c r="BM469" s="58">
        <v>16591.07</v>
      </c>
    </row>
    <row r="470" spans="1:65" x14ac:dyDescent="0.25">
      <c r="A470" s="58" t="s">
        <v>166</v>
      </c>
      <c r="B470" s="58" t="s">
        <v>167</v>
      </c>
      <c r="C470" s="58" t="s">
        <v>536</v>
      </c>
      <c r="D470" s="58" t="s">
        <v>537</v>
      </c>
      <c r="F470" s="58">
        <v>56730</v>
      </c>
      <c r="G470" s="58">
        <v>56850</v>
      </c>
      <c r="H470" s="58">
        <v>56930</v>
      </c>
      <c r="I470" s="58">
        <v>57720</v>
      </c>
      <c r="J470" s="58">
        <v>57930</v>
      </c>
      <c r="K470" s="58">
        <v>58020</v>
      </c>
      <c r="L470" s="58">
        <v>58630</v>
      </c>
      <c r="M470" s="58">
        <v>58810</v>
      </c>
      <c r="N470" s="58">
        <v>60220</v>
      </c>
      <c r="O470" s="58">
        <v>60100</v>
      </c>
      <c r="P470" s="58">
        <v>60090</v>
      </c>
      <c r="Q470" s="58">
        <v>60220</v>
      </c>
      <c r="R470" s="58">
        <v>59820</v>
      </c>
      <c r="S470" s="58">
        <v>60380</v>
      </c>
      <c r="T470" s="58">
        <v>59550</v>
      </c>
      <c r="U470" s="58">
        <v>61980</v>
      </c>
      <c r="V470" s="58">
        <v>62060</v>
      </c>
      <c r="W470" s="58">
        <v>62110</v>
      </c>
      <c r="X470" s="58">
        <v>62060</v>
      </c>
      <c r="Y470" s="58">
        <v>61810</v>
      </c>
      <c r="Z470" s="58">
        <v>61790</v>
      </c>
      <c r="AA470" s="58">
        <v>61820</v>
      </c>
      <c r="AB470" s="58">
        <v>61770</v>
      </c>
      <c r="AC470" s="58">
        <v>61720</v>
      </c>
      <c r="AD470" s="58">
        <v>61690</v>
      </c>
      <c r="AE470" s="58">
        <v>61660</v>
      </c>
      <c r="AF470" s="58">
        <v>61660</v>
      </c>
      <c r="AG470" s="58">
        <v>61620</v>
      </c>
      <c r="AH470" s="58">
        <v>61680</v>
      </c>
      <c r="AI470" s="58">
        <v>61590</v>
      </c>
      <c r="AJ470" s="58">
        <v>61610</v>
      </c>
      <c r="AK470" s="58">
        <v>61540</v>
      </c>
      <c r="AL470" s="58">
        <v>61210</v>
      </c>
      <c r="AM470" s="58">
        <v>61590</v>
      </c>
      <c r="AN470" s="58">
        <v>61640</v>
      </c>
      <c r="AO470" s="58">
        <v>61640</v>
      </c>
      <c r="AP470" s="58">
        <v>62030</v>
      </c>
      <c r="AQ470" s="58">
        <v>56450</v>
      </c>
      <c r="AR470" s="58">
        <v>56790</v>
      </c>
      <c r="AS470" s="58">
        <v>55820</v>
      </c>
      <c r="AT470" s="58">
        <v>54980</v>
      </c>
      <c r="AU470" s="58">
        <v>53250</v>
      </c>
      <c r="AV470" s="58">
        <v>53260</v>
      </c>
      <c r="AW470" s="58">
        <v>53300</v>
      </c>
      <c r="AX470" s="58">
        <v>52650</v>
      </c>
      <c r="AY470" s="58">
        <v>51900</v>
      </c>
      <c r="AZ470" s="58">
        <v>51160</v>
      </c>
      <c r="BA470" s="58">
        <v>51010</v>
      </c>
      <c r="BB470" s="58">
        <v>50300</v>
      </c>
      <c r="BC470" s="58">
        <v>50520</v>
      </c>
      <c r="BD470" s="58">
        <v>50880</v>
      </c>
      <c r="BE470" s="58">
        <v>51230</v>
      </c>
      <c r="BF470" s="58">
        <v>49950</v>
      </c>
      <c r="BG470" s="58">
        <v>49770</v>
      </c>
      <c r="BH470" s="58">
        <v>50119</v>
      </c>
      <c r="BI470" s="58">
        <v>50210</v>
      </c>
      <c r="BJ470" s="58">
        <v>50295.199999999997</v>
      </c>
      <c r="BK470" s="58">
        <v>50300</v>
      </c>
      <c r="BL470" s="58">
        <v>50370</v>
      </c>
      <c r="BM470" s="58">
        <v>50470</v>
      </c>
    </row>
    <row r="471" spans="1:65" x14ac:dyDescent="0.25">
      <c r="A471" s="58" t="s">
        <v>166</v>
      </c>
      <c r="B471" s="58" t="s">
        <v>167</v>
      </c>
      <c r="C471" s="58" t="s">
        <v>1134</v>
      </c>
      <c r="D471" s="58" t="s">
        <v>1135</v>
      </c>
      <c r="AJ471" s="58">
        <v>19.540000915527301</v>
      </c>
      <c r="AK471" s="58">
        <v>19</v>
      </c>
      <c r="AL471" s="58">
        <v>18.319999694824201</v>
      </c>
      <c r="AM471" s="58">
        <v>17.4899997711182</v>
      </c>
      <c r="AN471" s="58">
        <v>16.620000839233398</v>
      </c>
      <c r="AO471" s="58">
        <v>15.6000003814697</v>
      </c>
      <c r="AP471" s="58">
        <v>15.560000419616699</v>
      </c>
      <c r="AQ471" s="58">
        <v>14.319999694824199</v>
      </c>
      <c r="AR471" s="58">
        <v>13.8800001144409</v>
      </c>
      <c r="AS471" s="58">
        <v>13.199999809265099</v>
      </c>
      <c r="AT471" s="58">
        <v>9.6899995803833008</v>
      </c>
      <c r="AU471" s="58">
        <v>10.710000038146999</v>
      </c>
      <c r="AV471" s="58">
        <v>11.1400003433228</v>
      </c>
      <c r="AW471" s="58">
        <v>10.75</v>
      </c>
      <c r="AX471" s="58">
        <v>8.9399995803833008</v>
      </c>
      <c r="AY471" s="58">
        <v>8.1099996566772496</v>
      </c>
      <c r="AZ471" s="58">
        <v>7.53999996185303</v>
      </c>
      <c r="BA471" s="58">
        <v>7.4699997901916504</v>
      </c>
      <c r="BB471" s="58">
        <v>7.0900001525878897</v>
      </c>
      <c r="BC471" s="58">
        <v>6.8200001716613796</v>
      </c>
      <c r="BD471" s="58">
        <v>6.7800002098083496</v>
      </c>
      <c r="BE471" s="58">
        <v>6.4400000572204599</v>
      </c>
      <c r="BF471" s="58">
        <v>6.6599998474121103</v>
      </c>
      <c r="BG471" s="58">
        <v>7.0100002288818404</v>
      </c>
      <c r="BH471" s="58">
        <v>6.8600001335143999</v>
      </c>
      <c r="BI471" s="58">
        <v>6.75</v>
      </c>
      <c r="BJ471" s="58">
        <v>7.0100002288818404</v>
      </c>
      <c r="BK471" s="58">
        <v>6.5799999237060502</v>
      </c>
      <c r="BL471" s="58">
        <v>6.6199998855590803</v>
      </c>
    </row>
    <row r="472" spans="1:65" x14ac:dyDescent="0.25">
      <c r="A472" s="58" t="s">
        <v>166</v>
      </c>
      <c r="B472" s="58" t="s">
        <v>167</v>
      </c>
      <c r="C472" s="58" t="s">
        <v>2242</v>
      </c>
      <c r="D472" s="58" t="s">
        <v>2243</v>
      </c>
      <c r="BA472" s="58">
        <v>10930</v>
      </c>
      <c r="BB472" s="58">
        <v>8199</v>
      </c>
      <c r="BC472" s="58">
        <v>6903</v>
      </c>
      <c r="BD472" s="58">
        <v>8267</v>
      </c>
      <c r="BE472" s="58">
        <v>8558</v>
      </c>
      <c r="BF472" s="58">
        <v>8168</v>
      </c>
      <c r="BG472" s="58">
        <v>7751</v>
      </c>
      <c r="BH472" s="58">
        <v>8720</v>
      </c>
      <c r="BI472" s="58">
        <v>9423</v>
      </c>
      <c r="BJ472" s="58">
        <v>9022</v>
      </c>
      <c r="BK472" s="58">
        <v>8855</v>
      </c>
      <c r="BL472" s="58">
        <v>7872</v>
      </c>
      <c r="BM472" s="58">
        <v>6220</v>
      </c>
    </row>
    <row r="473" spans="1:65" x14ac:dyDescent="0.25">
      <c r="A473" s="58" t="s">
        <v>166</v>
      </c>
      <c r="B473" s="58" t="s">
        <v>167</v>
      </c>
      <c r="C473" s="58" t="s">
        <v>2892</v>
      </c>
      <c r="D473" s="58" t="s">
        <v>2893</v>
      </c>
      <c r="AJ473" s="58">
        <v>15.310000419616699</v>
      </c>
      <c r="AK473" s="58">
        <v>15.449999809265099</v>
      </c>
      <c r="AL473" s="58">
        <v>15.6099996566772</v>
      </c>
      <c r="AM473" s="58">
        <v>15.7200002670288</v>
      </c>
      <c r="AN473" s="58">
        <v>15.8599996566772</v>
      </c>
      <c r="AO473" s="58">
        <v>15.8999996185303</v>
      </c>
      <c r="AP473" s="58">
        <v>16.110000610351602</v>
      </c>
      <c r="AQ473" s="58">
        <v>16.180000305175799</v>
      </c>
      <c r="AR473" s="58">
        <v>16.430000305175799</v>
      </c>
      <c r="AS473" s="58">
        <v>16.360000610351602</v>
      </c>
      <c r="AT473" s="58">
        <v>15.1400003433228</v>
      </c>
      <c r="AU473" s="58">
        <v>15.1099996566772</v>
      </c>
      <c r="AV473" s="58">
        <v>15.8699998855591</v>
      </c>
      <c r="AW473" s="58">
        <v>15.829999923706101</v>
      </c>
      <c r="AX473" s="58">
        <v>14.039999961853001</v>
      </c>
      <c r="AY473" s="58">
        <v>13.1400003433228</v>
      </c>
      <c r="AZ473" s="58">
        <v>12.4099998474121</v>
      </c>
      <c r="BA473" s="58">
        <v>12.3999996185303</v>
      </c>
      <c r="BB473" s="58">
        <v>12.4799995422363</v>
      </c>
      <c r="BC473" s="58">
        <v>12.569999694824199</v>
      </c>
      <c r="BD473" s="58">
        <v>12.1099996566772</v>
      </c>
      <c r="BE473" s="58">
        <v>11.5900001525879</v>
      </c>
      <c r="BF473" s="58">
        <v>12.1400003433228</v>
      </c>
      <c r="BG473" s="58">
        <v>12.4899997711182</v>
      </c>
      <c r="BH473" s="58">
        <v>12.0299997329712</v>
      </c>
      <c r="BI473" s="58">
        <v>11.7299995422363</v>
      </c>
      <c r="BJ473" s="58">
        <v>11.8999996185303</v>
      </c>
      <c r="BK473" s="58">
        <v>11.6499996185303</v>
      </c>
      <c r="BL473" s="58">
        <v>10.829999923706101</v>
      </c>
    </row>
    <row r="474" spans="1:65" x14ac:dyDescent="0.25">
      <c r="A474" s="58" t="s">
        <v>166</v>
      </c>
      <c r="B474" s="58" t="s">
        <v>167</v>
      </c>
      <c r="C474" s="58" t="s">
        <v>3078</v>
      </c>
      <c r="D474" s="58" t="s">
        <v>3079</v>
      </c>
      <c r="AV474" s="58">
        <v>39</v>
      </c>
      <c r="AW474" s="58">
        <v>39</v>
      </c>
      <c r="AX474" s="58">
        <v>39</v>
      </c>
      <c r="AY474" s="58">
        <v>39</v>
      </c>
      <c r="AZ474" s="58">
        <v>39</v>
      </c>
      <c r="BA474" s="58">
        <v>56</v>
      </c>
      <c r="BB474" s="58">
        <v>25</v>
      </c>
      <c r="BC474" s="58">
        <v>25</v>
      </c>
      <c r="BD474" s="58">
        <v>25</v>
      </c>
      <c r="BE474" s="58">
        <v>25</v>
      </c>
      <c r="BF474" s="58">
        <v>25</v>
      </c>
      <c r="BG474" s="58">
        <v>25</v>
      </c>
      <c r="BH474" s="58">
        <v>25</v>
      </c>
      <c r="BI474" s="58">
        <v>23</v>
      </c>
      <c r="BJ474" s="58">
        <v>23</v>
      </c>
      <c r="BK474" s="58">
        <v>23</v>
      </c>
      <c r="BL474" s="58">
        <v>23</v>
      </c>
    </row>
    <row r="475" spans="1:65" x14ac:dyDescent="0.25">
      <c r="A475" s="58" t="s">
        <v>166</v>
      </c>
      <c r="B475" s="58" t="s">
        <v>167</v>
      </c>
      <c r="C475" s="58" t="s">
        <v>3110</v>
      </c>
      <c r="D475" s="58" t="s">
        <v>3111</v>
      </c>
      <c r="E475" s="58">
        <v>8700</v>
      </c>
      <c r="F475" s="58">
        <v>8100</v>
      </c>
      <c r="G475" s="58">
        <v>9600</v>
      </c>
      <c r="H475" s="58">
        <v>7500</v>
      </c>
      <c r="I475" s="58">
        <v>13700</v>
      </c>
      <c r="J475" s="58">
        <v>21183</v>
      </c>
      <c r="K475" s="58">
        <v>27375</v>
      </c>
      <c r="L475" s="58">
        <v>44881</v>
      </c>
      <c r="M475" s="58">
        <v>61484</v>
      </c>
      <c r="N475" s="58">
        <v>84473</v>
      </c>
      <c r="O475" s="58">
        <v>94201</v>
      </c>
      <c r="P475" s="58">
        <v>100704</v>
      </c>
      <c r="Q475" s="58">
        <v>111017</v>
      </c>
      <c r="R475" s="58">
        <v>102010</v>
      </c>
      <c r="S475" s="58">
        <v>118559</v>
      </c>
      <c r="T475" s="58">
        <v>158121</v>
      </c>
      <c r="U475" s="58">
        <v>167144</v>
      </c>
      <c r="V475" s="58">
        <v>137997</v>
      </c>
      <c r="W475" s="58">
        <v>99028</v>
      </c>
      <c r="X475" s="58">
        <v>86107</v>
      </c>
      <c r="Y475" s="58">
        <v>125187</v>
      </c>
      <c r="Z475" s="58">
        <v>106673</v>
      </c>
      <c r="AA475" s="58">
        <v>115618</v>
      </c>
      <c r="AB475" s="58">
        <v>121126</v>
      </c>
      <c r="AC475" s="58">
        <v>115567</v>
      </c>
      <c r="AD475" s="58">
        <v>100223</v>
      </c>
      <c r="AE475" s="58">
        <v>109452</v>
      </c>
      <c r="AF475" s="58">
        <v>111652</v>
      </c>
      <c r="AG475" s="58">
        <v>118018</v>
      </c>
      <c r="AH475" s="58">
        <v>102966</v>
      </c>
      <c r="AI475" s="58">
        <v>57103</v>
      </c>
      <c r="AJ475" s="58">
        <v>57854</v>
      </c>
      <c r="AK475" s="58">
        <v>32148</v>
      </c>
      <c r="AL475" s="58">
        <v>21555</v>
      </c>
      <c r="AM475" s="58">
        <v>12685</v>
      </c>
      <c r="AN475" s="58">
        <v>12627</v>
      </c>
      <c r="AO475" s="58">
        <v>13581</v>
      </c>
      <c r="AP475" s="58">
        <v>16674</v>
      </c>
      <c r="AQ475" s="58">
        <v>23198</v>
      </c>
      <c r="AR475" s="58">
        <v>18336</v>
      </c>
      <c r="AS475" s="58">
        <v>12317</v>
      </c>
      <c r="AT475" s="58">
        <v>11612</v>
      </c>
      <c r="AU475" s="58">
        <v>17316</v>
      </c>
      <c r="AV475" s="58">
        <v>16500</v>
      </c>
      <c r="AW475" s="58">
        <v>10741</v>
      </c>
      <c r="AX475" s="58">
        <v>8579</v>
      </c>
      <c r="AY475" s="58">
        <v>10801</v>
      </c>
      <c r="AZ475" s="58">
        <v>12935</v>
      </c>
      <c r="BA475" s="58">
        <v>14021</v>
      </c>
      <c r="BB475" s="58">
        <v>15700.52</v>
      </c>
      <c r="BC475" s="58">
        <v>18689.63</v>
      </c>
      <c r="BD475" s="58">
        <v>15150.41</v>
      </c>
      <c r="BE475" s="58">
        <v>15556.16</v>
      </c>
      <c r="BF475" s="58">
        <v>21821.58</v>
      </c>
      <c r="BG475" s="58">
        <v>19859.18</v>
      </c>
      <c r="BH475" s="58">
        <v>22365.27</v>
      </c>
      <c r="BI475" s="58">
        <v>24376.38</v>
      </c>
      <c r="BJ475" s="58">
        <v>24311.18</v>
      </c>
      <c r="BK475" s="58">
        <v>24940.73</v>
      </c>
      <c r="BL475" s="58">
        <v>26843.24</v>
      </c>
      <c r="BM475" s="58">
        <v>21347.59</v>
      </c>
    </row>
    <row r="476" spans="1:65" x14ac:dyDescent="0.25">
      <c r="A476" s="58" t="s">
        <v>200</v>
      </c>
      <c r="B476" s="58" t="s">
        <v>201</v>
      </c>
      <c r="C476" s="58" t="s">
        <v>536</v>
      </c>
      <c r="D476" s="58" t="s">
        <v>537</v>
      </c>
      <c r="F476" s="58">
        <v>81390</v>
      </c>
      <c r="G476" s="58">
        <v>81490</v>
      </c>
      <c r="H476" s="58">
        <v>81590</v>
      </c>
      <c r="I476" s="58">
        <v>81690</v>
      </c>
      <c r="J476" s="58">
        <v>81790</v>
      </c>
      <c r="K476" s="58">
        <v>81900</v>
      </c>
      <c r="L476" s="58">
        <v>82000</v>
      </c>
      <c r="M476" s="58">
        <v>82100</v>
      </c>
      <c r="N476" s="58">
        <v>82220</v>
      </c>
      <c r="O476" s="58">
        <v>82360</v>
      </c>
      <c r="P476" s="58">
        <v>82200</v>
      </c>
      <c r="Q476" s="58">
        <v>83020</v>
      </c>
      <c r="R476" s="58">
        <v>83730</v>
      </c>
      <c r="S476" s="58">
        <v>84530</v>
      </c>
      <c r="T476" s="58">
        <v>85360</v>
      </c>
      <c r="U476" s="58">
        <v>85850</v>
      </c>
      <c r="V476" s="58">
        <v>86350</v>
      </c>
      <c r="W476" s="58">
        <v>86850</v>
      </c>
      <c r="X476" s="58">
        <v>87350</v>
      </c>
      <c r="Y476" s="58">
        <v>87850</v>
      </c>
      <c r="Z476" s="58">
        <v>88350</v>
      </c>
      <c r="AA476" s="58">
        <v>88850</v>
      </c>
      <c r="AB476" s="58">
        <v>89350</v>
      </c>
      <c r="AC476" s="58">
        <v>89850</v>
      </c>
      <c r="AD476" s="58">
        <v>90350</v>
      </c>
      <c r="AE476" s="58">
        <v>90850</v>
      </c>
      <c r="AF476" s="58">
        <v>91400</v>
      </c>
      <c r="AG476" s="58">
        <v>95640</v>
      </c>
      <c r="AH476" s="58">
        <v>96000</v>
      </c>
      <c r="AI476" s="58">
        <v>95750</v>
      </c>
      <c r="AJ476" s="58">
        <v>95500</v>
      </c>
      <c r="AK476" s="58">
        <v>95250</v>
      </c>
      <c r="AL476" s="58">
        <v>95000</v>
      </c>
      <c r="AM476" s="58">
        <v>94310</v>
      </c>
      <c r="AN476" s="58">
        <v>94500</v>
      </c>
      <c r="AO476" s="58">
        <v>95500</v>
      </c>
      <c r="AP476" s="58">
        <v>98500</v>
      </c>
      <c r="AQ476" s="58">
        <v>99700</v>
      </c>
      <c r="AR476" s="58">
        <v>99700</v>
      </c>
      <c r="AS476" s="58">
        <v>97700</v>
      </c>
      <c r="AT476" s="58">
        <v>105700</v>
      </c>
      <c r="AU476" s="58">
        <v>107700</v>
      </c>
      <c r="AV476" s="58">
        <v>111700</v>
      </c>
      <c r="AW476" s="58">
        <v>106700</v>
      </c>
      <c r="AX476" s="58">
        <v>109700</v>
      </c>
      <c r="AY476" s="58">
        <v>107940</v>
      </c>
      <c r="AZ476" s="58">
        <v>110180</v>
      </c>
      <c r="BA476" s="58">
        <v>121425</v>
      </c>
      <c r="BB476" s="58">
        <v>118430</v>
      </c>
      <c r="BC476" s="58">
        <v>121430</v>
      </c>
      <c r="BD476" s="58">
        <v>118430</v>
      </c>
      <c r="BE476" s="58">
        <v>121430</v>
      </c>
      <c r="BF476" s="58">
        <v>123430</v>
      </c>
      <c r="BG476" s="58">
        <v>121430</v>
      </c>
      <c r="BH476" s="58">
        <v>121430</v>
      </c>
      <c r="BI476" s="58">
        <v>121430</v>
      </c>
      <c r="BJ476" s="58">
        <v>121430</v>
      </c>
      <c r="BK476" s="58">
        <v>121430</v>
      </c>
      <c r="BL476" s="58">
        <v>121430</v>
      </c>
      <c r="BM476" s="58">
        <v>121430</v>
      </c>
    </row>
    <row r="477" spans="1:65" x14ac:dyDescent="0.25">
      <c r="A477" s="58" t="s">
        <v>200</v>
      </c>
      <c r="B477" s="58" t="s">
        <v>201</v>
      </c>
      <c r="C477" s="58" t="s">
        <v>1134</v>
      </c>
      <c r="D477" s="58" t="s">
        <v>1135</v>
      </c>
      <c r="AJ477" s="58">
        <v>89.779998779296903</v>
      </c>
      <c r="AK477" s="58">
        <v>89.639999389648395</v>
      </c>
      <c r="AL477" s="58">
        <v>89.419998168945298</v>
      </c>
      <c r="AM477" s="58">
        <v>89.139999389648395</v>
      </c>
      <c r="AN477" s="58">
        <v>88.069999694824205</v>
      </c>
      <c r="AO477" s="58">
        <v>86.769996643066406</v>
      </c>
      <c r="AP477" s="58">
        <v>85.400001525878906</v>
      </c>
      <c r="AQ477" s="58">
        <v>83.860000610351605</v>
      </c>
      <c r="AR477" s="58">
        <v>82.139999389648395</v>
      </c>
      <c r="AS477" s="58">
        <v>80.430000305175795</v>
      </c>
      <c r="AT477" s="58">
        <v>78.349998474121094</v>
      </c>
      <c r="AU477" s="58">
        <v>76.110000610351605</v>
      </c>
      <c r="AV477" s="58">
        <v>73.459999084472699</v>
      </c>
      <c r="AW477" s="58">
        <v>70.720001220703097</v>
      </c>
      <c r="AX477" s="58">
        <v>67.519996643066406</v>
      </c>
      <c r="AY477" s="58">
        <v>64.089996337890597</v>
      </c>
      <c r="AZ477" s="58">
        <v>60.529998779296903</v>
      </c>
      <c r="BA477" s="58">
        <v>56.659999847412102</v>
      </c>
      <c r="BB477" s="58">
        <v>52.700000762939503</v>
      </c>
      <c r="BC477" s="58">
        <v>48.220001220703097</v>
      </c>
      <c r="BD477" s="58">
        <v>43.720001220703097</v>
      </c>
      <c r="BE477" s="58">
        <v>39.200000762939503</v>
      </c>
      <c r="BF477" s="58">
        <v>34.7299995422363</v>
      </c>
      <c r="BG477" s="58">
        <v>30.379999160766602</v>
      </c>
      <c r="BH477" s="58">
        <v>29.75</v>
      </c>
      <c r="BI477" s="58">
        <v>28.930000305175799</v>
      </c>
      <c r="BJ477" s="58">
        <v>28.0200004577637</v>
      </c>
      <c r="BK477" s="58">
        <v>27.079999923706101</v>
      </c>
      <c r="BL477" s="58">
        <v>26.209999084472699</v>
      </c>
    </row>
    <row r="478" spans="1:65" x14ac:dyDescent="0.25">
      <c r="A478" s="58" t="s">
        <v>200</v>
      </c>
      <c r="B478" s="58" t="s">
        <v>201</v>
      </c>
      <c r="C478" s="58" t="s">
        <v>2242</v>
      </c>
      <c r="D478" s="58" t="s">
        <v>2243</v>
      </c>
      <c r="BJ478" s="58">
        <v>2940</v>
      </c>
      <c r="BK478" s="58">
        <v>3416</v>
      </c>
    </row>
    <row r="479" spans="1:65" x14ac:dyDescent="0.25">
      <c r="A479" s="58" t="s">
        <v>200</v>
      </c>
      <c r="B479" s="58" t="s">
        <v>201</v>
      </c>
      <c r="C479" s="58" t="s">
        <v>2892</v>
      </c>
      <c r="D479" s="58" t="s">
        <v>2893</v>
      </c>
      <c r="AJ479" s="58">
        <v>95.720001220703097</v>
      </c>
      <c r="AK479" s="58">
        <v>95.709999084472699</v>
      </c>
      <c r="AL479" s="58">
        <v>95.730003356933594</v>
      </c>
      <c r="AM479" s="58">
        <v>95.720001220703097</v>
      </c>
      <c r="AN479" s="58">
        <v>95.709999084472699</v>
      </c>
      <c r="AO479" s="58">
        <v>95.650001525878906</v>
      </c>
      <c r="AP479" s="58">
        <v>95.480003356933594</v>
      </c>
      <c r="AQ479" s="58">
        <v>95.459999084472699</v>
      </c>
      <c r="AR479" s="58">
        <v>95.169998168945298</v>
      </c>
      <c r="AS479" s="58">
        <v>95.129997253417997</v>
      </c>
      <c r="AT479" s="58">
        <v>95.019996643066406</v>
      </c>
      <c r="AU479" s="58">
        <v>94.839996337890597</v>
      </c>
      <c r="AV479" s="58">
        <v>94.370002746582003</v>
      </c>
      <c r="AW479" s="58">
        <v>94.110000610351605</v>
      </c>
      <c r="AX479" s="58">
        <v>93.970001220703097</v>
      </c>
      <c r="AY479" s="58">
        <v>93.589996337890597</v>
      </c>
      <c r="AZ479" s="58">
        <v>92.870002746582003</v>
      </c>
      <c r="BA479" s="58">
        <v>92.599998474121094</v>
      </c>
      <c r="BB479" s="58">
        <v>91.800003051757798</v>
      </c>
      <c r="BC479" s="58">
        <v>90.669998168945298</v>
      </c>
      <c r="BD479" s="58">
        <v>89.589996337890597</v>
      </c>
      <c r="BE479" s="58">
        <v>89.040000915527301</v>
      </c>
      <c r="BF479" s="58">
        <v>88.699996948242202</v>
      </c>
      <c r="BG479" s="58">
        <v>87.819999694824205</v>
      </c>
      <c r="BH479" s="58">
        <v>87.489997863769503</v>
      </c>
      <c r="BI479" s="58">
        <v>86.860000610351605</v>
      </c>
      <c r="BJ479" s="58">
        <v>86.349998474121094</v>
      </c>
      <c r="BK479" s="58">
        <v>86.069999694824205</v>
      </c>
      <c r="BL479" s="58">
        <v>85.690002441406307</v>
      </c>
    </row>
    <row r="480" spans="1:65" x14ac:dyDescent="0.25">
      <c r="A480" s="58" t="s">
        <v>200</v>
      </c>
      <c r="B480" s="58" t="s">
        <v>201</v>
      </c>
      <c r="C480" s="58" t="s">
        <v>3078</v>
      </c>
      <c r="D480" s="58" t="s">
        <v>3079</v>
      </c>
      <c r="AV480" s="58">
        <v>40</v>
      </c>
      <c r="AW480" s="58">
        <v>40</v>
      </c>
      <c r="AX480" s="58">
        <v>40</v>
      </c>
      <c r="AY480" s="58">
        <v>34</v>
      </c>
      <c r="AZ480" s="58">
        <v>18</v>
      </c>
      <c r="BA480" s="58">
        <v>16</v>
      </c>
      <c r="BB480" s="58">
        <v>14</v>
      </c>
      <c r="BC480" s="58">
        <v>14</v>
      </c>
      <c r="BD480" s="58">
        <v>13</v>
      </c>
      <c r="BE480" s="58">
        <v>13</v>
      </c>
      <c r="BF480" s="58">
        <v>13</v>
      </c>
      <c r="BG480" s="58">
        <v>13</v>
      </c>
      <c r="BH480" s="58">
        <v>13</v>
      </c>
      <c r="BI480" s="58">
        <v>13</v>
      </c>
      <c r="BJ480" s="58">
        <v>13</v>
      </c>
      <c r="BK480" s="58">
        <v>13</v>
      </c>
      <c r="BL480" s="58">
        <v>13</v>
      </c>
    </row>
    <row r="481" spans="1:65" x14ac:dyDescent="0.25">
      <c r="A481" s="58" t="s">
        <v>200</v>
      </c>
      <c r="B481" s="58" t="s">
        <v>201</v>
      </c>
      <c r="C481" s="58" t="s">
        <v>3110</v>
      </c>
      <c r="D481" s="58" t="s">
        <v>3111</v>
      </c>
      <c r="E481" s="58">
        <v>2000</v>
      </c>
      <c r="F481" s="58">
        <v>2500</v>
      </c>
      <c r="G481" s="58">
        <v>2500</v>
      </c>
      <c r="H481" s="58">
        <v>3000</v>
      </c>
      <c r="I481" s="58">
        <v>3500</v>
      </c>
      <c r="J481" s="58">
        <v>3500</v>
      </c>
      <c r="K481" s="58">
        <v>4000</v>
      </c>
      <c r="L481" s="58">
        <v>4500</v>
      </c>
      <c r="M481" s="58">
        <v>4500</v>
      </c>
      <c r="N481" s="58">
        <v>4500</v>
      </c>
      <c r="O481" s="58">
        <v>5000</v>
      </c>
      <c r="P481" s="58">
        <v>5000</v>
      </c>
      <c r="Q481" s="58">
        <v>4000</v>
      </c>
      <c r="R481" s="58">
        <v>5000</v>
      </c>
      <c r="S481" s="58">
        <v>5000</v>
      </c>
      <c r="T481" s="58">
        <v>5000</v>
      </c>
      <c r="U481" s="58">
        <v>6000</v>
      </c>
      <c r="V481" s="58">
        <v>6000</v>
      </c>
      <c r="W481" s="58">
        <v>7000</v>
      </c>
      <c r="X481" s="58">
        <v>7000</v>
      </c>
      <c r="Y481" s="58">
        <v>6500</v>
      </c>
      <c r="Z481" s="58">
        <v>7500</v>
      </c>
      <c r="AA481" s="58">
        <v>7000</v>
      </c>
      <c r="AB481" s="58">
        <v>7214</v>
      </c>
      <c r="AC481" s="58">
        <v>7374</v>
      </c>
      <c r="AD481" s="58">
        <v>7433</v>
      </c>
      <c r="AE481" s="58">
        <v>7630</v>
      </c>
      <c r="AF481" s="58">
        <v>7826</v>
      </c>
      <c r="AG481" s="58">
        <v>7907</v>
      </c>
      <c r="AH481" s="58">
        <v>8006</v>
      </c>
      <c r="AI481" s="58">
        <v>7006</v>
      </c>
      <c r="AJ481" s="58">
        <v>7005</v>
      </c>
      <c r="AK481" s="58">
        <v>7505</v>
      </c>
      <c r="AL481" s="58">
        <v>7000</v>
      </c>
      <c r="AM481" s="58">
        <v>8000</v>
      </c>
      <c r="AN481" s="58">
        <v>8000</v>
      </c>
      <c r="AO481" s="58">
        <v>8030</v>
      </c>
      <c r="AP481" s="58">
        <v>8045</v>
      </c>
      <c r="AQ481" s="58">
        <v>8375</v>
      </c>
      <c r="AR481" s="58">
        <v>7625</v>
      </c>
      <c r="AS481" s="58">
        <v>8505</v>
      </c>
      <c r="AT481" s="58">
        <v>8505</v>
      </c>
      <c r="AU481" s="58">
        <v>8505</v>
      </c>
      <c r="AV481" s="58">
        <v>9005</v>
      </c>
      <c r="AW481" s="58">
        <v>9005</v>
      </c>
      <c r="AX481" s="58">
        <v>9065</v>
      </c>
      <c r="AY481" s="58">
        <v>9750</v>
      </c>
      <c r="AZ481" s="58">
        <v>10548</v>
      </c>
      <c r="BA481" s="58">
        <v>11568</v>
      </c>
      <c r="BB481" s="58">
        <v>12075</v>
      </c>
      <c r="BC481" s="58">
        <v>14800</v>
      </c>
      <c r="BD481" s="58">
        <v>16360</v>
      </c>
      <c r="BE481" s="58">
        <v>20602</v>
      </c>
      <c r="BF481" s="58">
        <v>20820</v>
      </c>
      <c r="BG481" s="58">
        <v>21001</v>
      </c>
      <c r="BH481" s="58">
        <v>21030</v>
      </c>
      <c r="BI481" s="58">
        <v>22210</v>
      </c>
      <c r="BJ481" s="58">
        <v>25720</v>
      </c>
      <c r="BK481" s="58">
        <v>27847</v>
      </c>
      <c r="BL481" s="58">
        <v>28383</v>
      </c>
      <c r="BM481" s="58">
        <v>29755</v>
      </c>
    </row>
    <row r="482" spans="1:65" x14ac:dyDescent="0.25">
      <c r="A482" s="58" t="s">
        <v>360</v>
      </c>
      <c r="B482" s="58" t="s">
        <v>361</v>
      </c>
      <c r="C482" s="58" t="s">
        <v>536</v>
      </c>
      <c r="D482" s="58" t="s">
        <v>537</v>
      </c>
      <c r="F482" s="58">
        <v>15750</v>
      </c>
      <c r="G482" s="58">
        <v>15900</v>
      </c>
      <c r="H482" s="58">
        <v>16040</v>
      </c>
      <c r="I482" s="58">
        <v>16050</v>
      </c>
      <c r="J482" s="58">
        <v>16240</v>
      </c>
      <c r="K482" s="58">
        <v>16210</v>
      </c>
      <c r="L482" s="58">
        <v>16660</v>
      </c>
      <c r="M482" s="58">
        <v>16760</v>
      </c>
      <c r="N482" s="58">
        <v>18970</v>
      </c>
      <c r="O482" s="58">
        <v>18800</v>
      </c>
      <c r="P482" s="58">
        <v>18990</v>
      </c>
      <c r="Q482" s="58">
        <v>19060</v>
      </c>
      <c r="R482" s="58">
        <v>20000</v>
      </c>
      <c r="S482" s="58">
        <v>20300</v>
      </c>
      <c r="T482" s="58">
        <v>20600</v>
      </c>
      <c r="U482" s="58">
        <v>20950</v>
      </c>
      <c r="V482" s="58">
        <v>21430</v>
      </c>
      <c r="W482" s="58">
        <v>21200</v>
      </c>
      <c r="X482" s="58">
        <v>21000</v>
      </c>
      <c r="Y482" s="58">
        <v>20880</v>
      </c>
      <c r="Z482" s="58">
        <v>20750</v>
      </c>
      <c r="AA482" s="58">
        <v>20600</v>
      </c>
      <c r="AB482" s="58">
        <v>20600</v>
      </c>
      <c r="AC482" s="58">
        <v>20600</v>
      </c>
      <c r="AD482" s="58">
        <v>20600</v>
      </c>
      <c r="AE482" s="58">
        <v>20820</v>
      </c>
      <c r="AF482" s="58">
        <v>20920</v>
      </c>
      <c r="AG482" s="58">
        <v>21050</v>
      </c>
      <c r="AH482" s="58">
        <v>21050</v>
      </c>
      <c r="AI482" s="58">
        <v>21100</v>
      </c>
      <c r="AJ482" s="58">
        <v>21100</v>
      </c>
      <c r="AK482" s="58">
        <v>21200</v>
      </c>
      <c r="AL482" s="58">
        <v>21230</v>
      </c>
      <c r="AM482" s="58">
        <v>20730</v>
      </c>
      <c r="AN482" s="58">
        <v>20370</v>
      </c>
      <c r="AO482" s="58">
        <v>19930</v>
      </c>
      <c r="AP482" s="58">
        <v>19520</v>
      </c>
      <c r="AQ482" s="58">
        <v>19130</v>
      </c>
      <c r="AR482" s="58">
        <v>18870</v>
      </c>
      <c r="AS482" s="58">
        <v>18670</v>
      </c>
      <c r="AT482" s="58">
        <v>18510</v>
      </c>
      <c r="AU482" s="58">
        <v>18340</v>
      </c>
      <c r="AV482" s="58">
        <v>18330</v>
      </c>
      <c r="AW482" s="58">
        <v>18480</v>
      </c>
      <c r="AX482" s="58">
        <v>18190</v>
      </c>
      <c r="AY482" s="58">
        <v>18220</v>
      </c>
      <c r="AZ482" s="58">
        <v>18250</v>
      </c>
      <c r="BA482" s="58">
        <v>18280</v>
      </c>
      <c r="BB482" s="58">
        <v>18310</v>
      </c>
      <c r="BC482" s="58">
        <v>18330</v>
      </c>
      <c r="BD482" s="58">
        <v>18830</v>
      </c>
      <c r="BE482" s="58">
        <v>19330</v>
      </c>
      <c r="BF482" s="58">
        <v>20330</v>
      </c>
      <c r="BG482" s="58">
        <v>20330</v>
      </c>
      <c r="BH482" s="58">
        <v>20330</v>
      </c>
      <c r="BI482" s="58">
        <v>20330</v>
      </c>
      <c r="BJ482" s="58">
        <v>20330</v>
      </c>
      <c r="BK482" s="58">
        <v>20330</v>
      </c>
      <c r="BL482" s="58">
        <v>20330</v>
      </c>
      <c r="BM482" s="58">
        <v>20330</v>
      </c>
    </row>
    <row r="483" spans="1:65" x14ac:dyDescent="0.25">
      <c r="A483" s="58" t="s">
        <v>360</v>
      </c>
      <c r="B483" s="58" t="s">
        <v>361</v>
      </c>
      <c r="C483" s="58" t="s">
        <v>1134</v>
      </c>
      <c r="D483" s="58" t="s">
        <v>1135</v>
      </c>
      <c r="AJ483" s="58">
        <v>92.129997253417997</v>
      </c>
      <c r="AK483" s="58">
        <v>92.129997253417997</v>
      </c>
      <c r="AL483" s="58">
        <v>92.190002441406307</v>
      </c>
      <c r="AM483" s="58">
        <v>92.220001220703097</v>
      </c>
      <c r="AN483" s="58">
        <v>92.300003051757798</v>
      </c>
      <c r="AO483" s="58">
        <v>92.370002746582003</v>
      </c>
      <c r="AP483" s="58">
        <v>92.349998474121094</v>
      </c>
      <c r="AQ483" s="58">
        <v>92.209999084472699</v>
      </c>
      <c r="AR483" s="58">
        <v>91.989997863769503</v>
      </c>
      <c r="AS483" s="58">
        <v>91.760002136230497</v>
      </c>
      <c r="AT483" s="58">
        <v>91.480003356933594</v>
      </c>
      <c r="AU483" s="58">
        <v>91.169998168945298</v>
      </c>
      <c r="AV483" s="58">
        <v>90.930000305175795</v>
      </c>
      <c r="AW483" s="58">
        <v>90.620002746582003</v>
      </c>
      <c r="AX483" s="58">
        <v>90.300003051757798</v>
      </c>
      <c r="AY483" s="58">
        <v>89.919998168945298</v>
      </c>
      <c r="AZ483" s="58">
        <v>89.529998779296903</v>
      </c>
      <c r="BA483" s="58">
        <v>89.110000610351605</v>
      </c>
      <c r="BB483" s="58">
        <v>88.680000305175795</v>
      </c>
      <c r="BC483" s="58">
        <v>88.220001220703097</v>
      </c>
      <c r="BD483" s="58">
        <v>87.75</v>
      </c>
      <c r="BE483" s="58">
        <v>87.239997863769503</v>
      </c>
      <c r="BF483" s="58">
        <v>86.709999084472699</v>
      </c>
      <c r="BG483" s="58">
        <v>86.190002441406307</v>
      </c>
      <c r="BH483" s="58">
        <v>86.290000915527301</v>
      </c>
      <c r="BI483" s="58">
        <v>86.279998779296903</v>
      </c>
      <c r="BJ483" s="58">
        <v>86.309997558593807</v>
      </c>
      <c r="BK483" s="58">
        <v>86.25</v>
      </c>
      <c r="BL483" s="58">
        <v>86.209999084472699</v>
      </c>
    </row>
    <row r="484" spans="1:65" x14ac:dyDescent="0.25">
      <c r="A484" s="58" t="s">
        <v>360</v>
      </c>
      <c r="B484" s="58" t="s">
        <v>361</v>
      </c>
      <c r="C484" s="58" t="s">
        <v>2242</v>
      </c>
      <c r="D484" s="58" t="s">
        <v>2243</v>
      </c>
    </row>
    <row r="485" spans="1:65" x14ac:dyDescent="0.25">
      <c r="A485" s="58" t="s">
        <v>360</v>
      </c>
      <c r="B485" s="58" t="s">
        <v>361</v>
      </c>
      <c r="C485" s="58" t="s">
        <v>2892</v>
      </c>
      <c r="D485" s="58" t="s">
        <v>2893</v>
      </c>
      <c r="AJ485" s="58">
        <v>81.629997253417997</v>
      </c>
      <c r="AK485" s="58">
        <v>81.730003356933594</v>
      </c>
      <c r="AL485" s="58">
        <v>81.959999084472699</v>
      </c>
      <c r="AM485" s="58">
        <v>82.050003051757798</v>
      </c>
      <c r="AN485" s="58">
        <v>82.849998474121094</v>
      </c>
      <c r="AO485" s="58">
        <v>83.809997558593807</v>
      </c>
      <c r="AP485" s="58">
        <v>83.900001525878906</v>
      </c>
      <c r="AQ485" s="58">
        <v>83.910003662109403</v>
      </c>
      <c r="AR485" s="58">
        <v>83.980003356933594</v>
      </c>
      <c r="AS485" s="58">
        <v>84.040000915527301</v>
      </c>
      <c r="AT485" s="58">
        <v>84.120002746582003</v>
      </c>
      <c r="AU485" s="58">
        <v>84.190002441406307</v>
      </c>
      <c r="AV485" s="58">
        <v>84.080001831054702</v>
      </c>
      <c r="AW485" s="58">
        <v>85.080001831054702</v>
      </c>
      <c r="AX485" s="58">
        <v>84.760002136230497</v>
      </c>
      <c r="AY485" s="58">
        <v>85.010002136230497</v>
      </c>
      <c r="AZ485" s="58">
        <v>84.699996948242202</v>
      </c>
      <c r="BA485" s="58">
        <v>84.980003356933594</v>
      </c>
      <c r="BB485" s="58">
        <v>84.629997253417997</v>
      </c>
      <c r="BC485" s="58">
        <v>84.889999389648395</v>
      </c>
      <c r="BD485" s="58">
        <v>84.949996948242202</v>
      </c>
      <c r="BE485" s="58">
        <v>84.699996948242202</v>
      </c>
      <c r="BF485" s="58">
        <v>84.650001525878906</v>
      </c>
      <c r="BG485" s="58">
        <v>84.639999389648395</v>
      </c>
      <c r="BH485" s="58">
        <v>85.080001831054702</v>
      </c>
      <c r="BI485" s="58">
        <v>85.029998779296903</v>
      </c>
      <c r="BJ485" s="58">
        <v>85.389999389648395</v>
      </c>
      <c r="BK485" s="58">
        <v>85.610000610351605</v>
      </c>
      <c r="BL485" s="58">
        <v>85.800003051757798</v>
      </c>
    </row>
    <row r="486" spans="1:65" x14ac:dyDescent="0.25">
      <c r="A486" s="58" t="s">
        <v>360</v>
      </c>
      <c r="B486" s="58" t="s">
        <v>361</v>
      </c>
      <c r="C486" s="58" t="s">
        <v>3078</v>
      </c>
      <c r="D486" s="58" t="s">
        <v>3079</v>
      </c>
      <c r="AV486" s="58">
        <v>13</v>
      </c>
      <c r="AW486" s="58">
        <v>13</v>
      </c>
      <c r="AX486" s="58">
        <v>13</v>
      </c>
      <c r="AY486" s="58">
        <v>13</v>
      </c>
      <c r="AZ486" s="58">
        <v>13</v>
      </c>
      <c r="BA486" s="58">
        <v>13</v>
      </c>
      <c r="BB486" s="58">
        <v>13</v>
      </c>
      <c r="BC486" s="58">
        <v>13</v>
      </c>
      <c r="BD486" s="58">
        <v>13</v>
      </c>
      <c r="BE486" s="58">
        <v>7</v>
      </c>
      <c r="BF486" s="58">
        <v>5</v>
      </c>
      <c r="BG486" s="58">
        <v>5</v>
      </c>
      <c r="BH486" s="58">
        <v>4</v>
      </c>
      <c r="BI486" s="58">
        <v>4</v>
      </c>
      <c r="BJ486" s="58">
        <v>4</v>
      </c>
      <c r="BK486" s="58">
        <v>5</v>
      </c>
      <c r="BL486" s="58">
        <v>5</v>
      </c>
    </row>
    <row r="487" spans="1:65" x14ac:dyDescent="0.25">
      <c r="A487" s="58" t="s">
        <v>360</v>
      </c>
      <c r="B487" s="58" t="s">
        <v>361</v>
      </c>
      <c r="C487" s="58" t="s">
        <v>3110</v>
      </c>
      <c r="D487" s="58" t="s">
        <v>3111</v>
      </c>
      <c r="E487" s="58">
        <v>9200</v>
      </c>
      <c r="F487" s="58">
        <v>5300</v>
      </c>
      <c r="G487" s="58">
        <v>7200</v>
      </c>
      <c r="H487" s="58">
        <v>10600</v>
      </c>
      <c r="I487" s="58">
        <v>9700</v>
      </c>
      <c r="J487" s="58">
        <v>20200</v>
      </c>
      <c r="K487" s="58">
        <v>16600</v>
      </c>
      <c r="L487" s="58">
        <v>12300</v>
      </c>
      <c r="M487" s="58">
        <v>15000</v>
      </c>
      <c r="N487" s="58">
        <v>15600</v>
      </c>
      <c r="O487" s="58">
        <v>13300</v>
      </c>
      <c r="P487" s="58">
        <v>16900</v>
      </c>
      <c r="Q487" s="58">
        <v>7500</v>
      </c>
      <c r="R487" s="58">
        <v>8500</v>
      </c>
      <c r="S487" s="58">
        <v>10982</v>
      </c>
      <c r="T487" s="58">
        <v>14547</v>
      </c>
      <c r="U487" s="58">
        <v>20333</v>
      </c>
      <c r="V487" s="58">
        <v>18900</v>
      </c>
      <c r="W487" s="58">
        <v>15682</v>
      </c>
      <c r="X487" s="58">
        <v>11250</v>
      </c>
      <c r="Y487" s="58">
        <v>14767</v>
      </c>
      <c r="Z487" s="58">
        <v>11880</v>
      </c>
      <c r="AA487" s="58">
        <v>12131</v>
      </c>
      <c r="AB487" s="58">
        <v>11366</v>
      </c>
      <c r="AC487" s="58">
        <v>11363</v>
      </c>
      <c r="AD487" s="58">
        <v>11371</v>
      </c>
      <c r="AE487" s="58">
        <v>11861</v>
      </c>
      <c r="AF487" s="58">
        <v>12034</v>
      </c>
      <c r="AG487" s="58">
        <v>11701</v>
      </c>
      <c r="AH487" s="58">
        <v>10787</v>
      </c>
      <c r="AI487" s="58">
        <v>17425</v>
      </c>
      <c r="AJ487" s="58">
        <v>21044</v>
      </c>
      <c r="AK487" s="58">
        <v>24123</v>
      </c>
      <c r="AL487" s="58">
        <v>17050</v>
      </c>
      <c r="AM487" s="58">
        <v>22050</v>
      </c>
      <c r="AN487" s="58">
        <v>21151</v>
      </c>
      <c r="AO487" s="58">
        <v>3091</v>
      </c>
      <c r="AP487" s="58">
        <v>20346</v>
      </c>
      <c r="AQ487" s="58">
        <v>13476</v>
      </c>
      <c r="AR487" s="58">
        <v>9249</v>
      </c>
      <c r="AS487" s="58">
        <v>17365</v>
      </c>
      <c r="AT487" s="58">
        <v>9014</v>
      </c>
      <c r="AU487" s="58">
        <v>11050</v>
      </c>
      <c r="AV487" s="58">
        <v>14747</v>
      </c>
      <c r="AW487" s="58">
        <v>13905</v>
      </c>
      <c r="AX487" s="58">
        <v>13450</v>
      </c>
      <c r="AY487" s="58">
        <v>13028</v>
      </c>
      <c r="AZ487" s="58">
        <v>11359</v>
      </c>
      <c r="BA487" s="58">
        <v>18315</v>
      </c>
      <c r="BB487" s="58">
        <v>12665</v>
      </c>
      <c r="BC487" s="58">
        <v>17322.3</v>
      </c>
      <c r="BD487" s="58">
        <v>10715.7</v>
      </c>
      <c r="BE487" s="58">
        <v>12469.4</v>
      </c>
      <c r="BF487" s="58">
        <v>13617</v>
      </c>
      <c r="BG487" s="58">
        <v>16859</v>
      </c>
      <c r="BH487" s="58">
        <v>21446</v>
      </c>
      <c r="BI487" s="58">
        <v>23205</v>
      </c>
      <c r="BJ487" s="58">
        <v>20469</v>
      </c>
      <c r="BK487" s="58">
        <v>21860</v>
      </c>
      <c r="BL487" s="58">
        <v>21927</v>
      </c>
      <c r="BM487" s="58">
        <v>21039</v>
      </c>
    </row>
    <row r="488" spans="1:65" x14ac:dyDescent="0.25">
      <c r="A488" s="58" t="s">
        <v>109</v>
      </c>
      <c r="B488" s="58" t="s">
        <v>110</v>
      </c>
      <c r="C488" s="58" t="s">
        <v>536</v>
      </c>
      <c r="D488" s="58" t="s">
        <v>537</v>
      </c>
      <c r="F488" s="58">
        <v>650</v>
      </c>
      <c r="G488" s="58">
        <v>650</v>
      </c>
      <c r="H488" s="58">
        <v>650</v>
      </c>
      <c r="I488" s="58">
        <v>650</v>
      </c>
      <c r="J488" s="58">
        <v>650</v>
      </c>
      <c r="K488" s="58">
        <v>650</v>
      </c>
      <c r="L488" s="58">
        <v>650</v>
      </c>
      <c r="M488" s="58">
        <v>650</v>
      </c>
      <c r="N488" s="58">
        <v>650</v>
      </c>
      <c r="O488" s="58">
        <v>650</v>
      </c>
      <c r="P488" s="58">
        <v>650</v>
      </c>
      <c r="Q488" s="58">
        <v>650</v>
      </c>
      <c r="R488" s="58">
        <v>650</v>
      </c>
      <c r="S488" s="58">
        <v>650</v>
      </c>
      <c r="T488" s="58">
        <v>650</v>
      </c>
      <c r="U488" s="58">
        <v>650</v>
      </c>
      <c r="V488" s="58">
        <v>650</v>
      </c>
      <c r="W488" s="58">
        <v>650</v>
      </c>
      <c r="X488" s="58">
        <v>650</v>
      </c>
      <c r="Y488" s="58">
        <v>650</v>
      </c>
      <c r="Z488" s="58">
        <v>650</v>
      </c>
      <c r="AA488" s="58">
        <v>650</v>
      </c>
      <c r="AB488" s="58">
        <v>650</v>
      </c>
      <c r="AC488" s="58">
        <v>650</v>
      </c>
      <c r="AD488" s="58">
        <v>650</v>
      </c>
      <c r="AE488" s="58">
        <v>650</v>
      </c>
      <c r="AF488" s="58">
        <v>650</v>
      </c>
      <c r="AG488" s="58">
        <v>670</v>
      </c>
      <c r="AH488" s="58">
        <v>670</v>
      </c>
      <c r="AI488" s="58">
        <v>680</v>
      </c>
      <c r="AJ488" s="58">
        <v>680</v>
      </c>
      <c r="AK488" s="58">
        <v>690</v>
      </c>
      <c r="AL488" s="58">
        <v>690</v>
      </c>
      <c r="AM488" s="58">
        <v>690</v>
      </c>
      <c r="AN488" s="58">
        <v>700</v>
      </c>
      <c r="AO488" s="58">
        <v>700</v>
      </c>
      <c r="AP488" s="58">
        <v>720</v>
      </c>
      <c r="AQ488" s="58">
        <v>720</v>
      </c>
      <c r="AR488" s="58">
        <v>710</v>
      </c>
      <c r="AS488" s="58">
        <v>710</v>
      </c>
      <c r="AT488" s="58">
        <v>730</v>
      </c>
      <c r="AU488" s="58">
        <v>740</v>
      </c>
      <c r="AV488" s="58">
        <v>740</v>
      </c>
      <c r="AW488" s="58">
        <v>750</v>
      </c>
      <c r="AX488" s="58">
        <v>750</v>
      </c>
      <c r="AY488" s="58">
        <v>760</v>
      </c>
      <c r="AZ488" s="58">
        <v>760</v>
      </c>
      <c r="BA488" s="58">
        <v>780</v>
      </c>
      <c r="BB488" s="58">
        <v>780</v>
      </c>
      <c r="BC488" s="58">
        <v>780</v>
      </c>
      <c r="BD488" s="58">
        <v>780</v>
      </c>
      <c r="BE488" s="58">
        <v>840</v>
      </c>
      <c r="BF488" s="58">
        <v>840</v>
      </c>
      <c r="BG488" s="58">
        <v>790</v>
      </c>
      <c r="BH488" s="58">
        <v>790</v>
      </c>
      <c r="BI488" s="58">
        <v>790</v>
      </c>
      <c r="BJ488" s="58">
        <v>790</v>
      </c>
      <c r="BK488" s="58">
        <v>790</v>
      </c>
      <c r="BL488" s="58">
        <v>790</v>
      </c>
      <c r="BM488" s="58">
        <v>790</v>
      </c>
    </row>
    <row r="489" spans="1:65" x14ac:dyDescent="0.25">
      <c r="A489" s="58" t="s">
        <v>109</v>
      </c>
      <c r="B489" s="58" t="s">
        <v>110</v>
      </c>
      <c r="C489" s="58" t="s">
        <v>1134</v>
      </c>
      <c r="D489" s="58" t="s">
        <v>1135</v>
      </c>
      <c r="AJ489" s="58">
        <v>30.0200004577637</v>
      </c>
      <c r="AK489" s="58">
        <v>29.600000381469702</v>
      </c>
      <c r="AL489" s="58">
        <v>29.200000762939499</v>
      </c>
      <c r="AM489" s="58">
        <v>28.549999237060501</v>
      </c>
      <c r="AN489" s="58">
        <v>27.879999160766602</v>
      </c>
      <c r="AO489" s="58">
        <v>27.200000762939499</v>
      </c>
      <c r="AP489" s="58">
        <v>26.459999084472699</v>
      </c>
      <c r="AQ489" s="58">
        <v>25.590000152587901</v>
      </c>
      <c r="AR489" s="58">
        <v>24.700000762939499</v>
      </c>
      <c r="AS489" s="58">
        <v>23.649999618530298</v>
      </c>
      <c r="AT489" s="58">
        <v>23.0200004577637</v>
      </c>
      <c r="AU489" s="58">
        <v>22.2299995422363</v>
      </c>
      <c r="AV489" s="58">
        <v>21.530000686645501</v>
      </c>
      <c r="AW489" s="58">
        <v>20.590000152587901</v>
      </c>
      <c r="AX489" s="58">
        <v>19.809999465942401</v>
      </c>
      <c r="AY489" s="58">
        <v>19</v>
      </c>
      <c r="AZ489" s="58">
        <v>18.049999237060501</v>
      </c>
      <c r="BA489" s="58">
        <v>17.360000610351602</v>
      </c>
      <c r="BB489" s="58">
        <v>16.9899997711182</v>
      </c>
      <c r="BC489" s="58">
        <v>16.540000915527301</v>
      </c>
      <c r="BD489" s="58">
        <v>16.030000686645501</v>
      </c>
      <c r="BE489" s="58">
        <v>15.6400003433228</v>
      </c>
      <c r="BF489" s="58">
        <v>15.2700004577637</v>
      </c>
      <c r="BG489" s="58">
        <v>14.9099998474121</v>
      </c>
      <c r="BH489" s="58">
        <v>14.539999961853001</v>
      </c>
      <c r="BI489" s="58">
        <v>14.060000419616699</v>
      </c>
      <c r="BJ489" s="58">
        <v>13.6099996566772</v>
      </c>
      <c r="BK489" s="58">
        <v>11.8400001525879</v>
      </c>
      <c r="BL489" s="58">
        <v>10.6000003814697</v>
      </c>
    </row>
    <row r="490" spans="1:65" x14ac:dyDescent="0.25">
      <c r="A490" s="58" t="s">
        <v>109</v>
      </c>
      <c r="B490" s="58" t="s">
        <v>110</v>
      </c>
      <c r="C490" s="58" t="s">
        <v>2242</v>
      </c>
      <c r="D490" s="58" t="s">
        <v>2243</v>
      </c>
      <c r="BA490" s="58">
        <v>462</v>
      </c>
      <c r="BB490" s="58">
        <v>782</v>
      </c>
      <c r="BC490" s="58">
        <v>916</v>
      </c>
      <c r="BD490" s="58">
        <v>1197</v>
      </c>
      <c r="BE490" s="58">
        <v>949</v>
      </c>
      <c r="BF490" s="58">
        <v>1011</v>
      </c>
      <c r="BG490" s="58">
        <v>1022</v>
      </c>
      <c r="BH490" s="58">
        <v>1281</v>
      </c>
      <c r="BI490" s="58">
        <v>3206</v>
      </c>
      <c r="BJ490" s="58">
        <v>4349</v>
      </c>
      <c r="BK490" s="58">
        <v>5868</v>
      </c>
      <c r="BL490" s="58">
        <v>6023</v>
      </c>
      <c r="BM490" s="58">
        <v>4869</v>
      </c>
    </row>
    <row r="491" spans="1:65" x14ac:dyDescent="0.25">
      <c r="A491" s="58" t="s">
        <v>109</v>
      </c>
      <c r="B491" s="58" t="s">
        <v>110</v>
      </c>
      <c r="C491" s="58" t="s">
        <v>2892</v>
      </c>
      <c r="D491" s="58" t="s">
        <v>2893</v>
      </c>
      <c r="AJ491" s="58">
        <v>56.029998779296903</v>
      </c>
      <c r="AK491" s="58">
        <v>55.529998779296903</v>
      </c>
      <c r="AL491" s="58">
        <v>55.310001373291001</v>
      </c>
      <c r="AM491" s="58">
        <v>54.439998626708999</v>
      </c>
      <c r="AN491" s="58">
        <v>53.4799995422363</v>
      </c>
      <c r="AO491" s="58">
        <v>52.279998779296903</v>
      </c>
      <c r="AP491" s="58">
        <v>51.169998168945298</v>
      </c>
      <c r="AQ491" s="58">
        <v>49.830001831054702</v>
      </c>
      <c r="AR491" s="58">
        <v>48.610000610351598</v>
      </c>
      <c r="AS491" s="58">
        <v>46.759998321533203</v>
      </c>
      <c r="AT491" s="58">
        <v>46.400001525878899</v>
      </c>
      <c r="AU491" s="58">
        <v>45.869998931884801</v>
      </c>
      <c r="AV491" s="58">
        <v>44.950000762939503</v>
      </c>
      <c r="AW491" s="58">
        <v>44.029998779296903</v>
      </c>
      <c r="AX491" s="58">
        <v>43.549999237060497</v>
      </c>
      <c r="AY491" s="58">
        <v>43.150001525878899</v>
      </c>
      <c r="AZ491" s="58">
        <v>42.159999847412102</v>
      </c>
      <c r="BA491" s="58">
        <v>41.009998321533203</v>
      </c>
      <c r="BB491" s="58">
        <v>40.669998168945298</v>
      </c>
      <c r="BC491" s="58">
        <v>40.549999237060497</v>
      </c>
      <c r="BD491" s="58">
        <v>40.419998168945298</v>
      </c>
      <c r="BE491" s="58">
        <v>40.639999389648402</v>
      </c>
      <c r="BF491" s="58">
        <v>40.650001525878899</v>
      </c>
      <c r="BG491" s="58">
        <v>40.599998474121101</v>
      </c>
      <c r="BH491" s="58">
        <v>40.2299995422363</v>
      </c>
      <c r="BI491" s="58">
        <v>36.319999694824197</v>
      </c>
      <c r="BJ491" s="58">
        <v>33.790000915527301</v>
      </c>
      <c r="BK491" s="58">
        <v>31.860000610351602</v>
      </c>
      <c r="BL491" s="58">
        <v>31.819999694824201</v>
      </c>
    </row>
    <row r="492" spans="1:65" x14ac:dyDescent="0.25">
      <c r="A492" s="58" t="s">
        <v>109</v>
      </c>
      <c r="B492" s="58" t="s">
        <v>110</v>
      </c>
      <c r="C492" s="58" t="s">
        <v>3078</v>
      </c>
      <c r="D492" s="58" t="s">
        <v>3079</v>
      </c>
      <c r="AX492" s="58">
        <v>60</v>
      </c>
      <c r="AY492" s="58">
        <v>52</v>
      </c>
      <c r="AZ492" s="58">
        <v>52</v>
      </c>
      <c r="BA492" s="58">
        <v>52</v>
      </c>
      <c r="BB492" s="58">
        <v>24</v>
      </c>
      <c r="BC492" s="58">
        <v>18</v>
      </c>
      <c r="BD492" s="58">
        <v>18</v>
      </c>
      <c r="BE492" s="58">
        <v>18</v>
      </c>
      <c r="BF492" s="58">
        <v>18</v>
      </c>
      <c r="BG492" s="58">
        <v>18</v>
      </c>
      <c r="BH492" s="58">
        <v>18</v>
      </c>
      <c r="BI492" s="58">
        <v>18</v>
      </c>
      <c r="BJ492" s="58">
        <v>18</v>
      </c>
      <c r="BK492" s="58">
        <v>18</v>
      </c>
      <c r="BL492" s="58">
        <v>9</v>
      </c>
    </row>
    <row r="493" spans="1:65" x14ac:dyDescent="0.25">
      <c r="A493" s="58" t="s">
        <v>109</v>
      </c>
      <c r="B493" s="58" t="s">
        <v>110</v>
      </c>
      <c r="C493" s="58" t="s">
        <v>3110</v>
      </c>
      <c r="D493" s="58" t="s">
        <v>3111</v>
      </c>
      <c r="E493" s="58">
        <v>1600</v>
      </c>
      <c r="F493" s="58">
        <v>1600</v>
      </c>
      <c r="G493" s="58">
        <v>1500</v>
      </c>
      <c r="H493" s="58">
        <v>2000</v>
      </c>
      <c r="I493" s="58">
        <v>2500</v>
      </c>
      <c r="J493" s="58">
        <v>3500</v>
      </c>
      <c r="K493" s="58">
        <v>4000</v>
      </c>
      <c r="L493" s="58">
        <v>5900</v>
      </c>
      <c r="M493" s="58">
        <v>4900</v>
      </c>
      <c r="N493" s="58">
        <v>4000</v>
      </c>
      <c r="O493" s="58">
        <v>5181</v>
      </c>
      <c r="P493" s="58">
        <v>4153</v>
      </c>
      <c r="Q493" s="58">
        <v>4078</v>
      </c>
      <c r="R493" s="58">
        <v>8333</v>
      </c>
      <c r="S493" s="58">
        <v>3428</v>
      </c>
      <c r="T493" s="58">
        <v>3900</v>
      </c>
      <c r="U493" s="58">
        <v>3800</v>
      </c>
      <c r="V493" s="58">
        <v>6000</v>
      </c>
      <c r="W493" s="58">
        <v>7000</v>
      </c>
      <c r="X493" s="58">
        <v>7476</v>
      </c>
      <c r="Y493" s="58">
        <v>8837</v>
      </c>
      <c r="Z493" s="58">
        <v>14730</v>
      </c>
      <c r="AA493" s="58">
        <v>12453</v>
      </c>
      <c r="AB493" s="58">
        <v>11863</v>
      </c>
      <c r="AC493" s="58">
        <v>10730</v>
      </c>
      <c r="AD493" s="58">
        <v>10190</v>
      </c>
      <c r="AE493" s="58">
        <v>7335</v>
      </c>
      <c r="AF493" s="58">
        <v>7312</v>
      </c>
      <c r="AG493" s="58">
        <v>6387</v>
      </c>
      <c r="AH493" s="58">
        <v>8614</v>
      </c>
      <c r="AI493" s="58">
        <v>6579.04</v>
      </c>
      <c r="AJ493" s="58">
        <v>7378.1</v>
      </c>
      <c r="AK493" s="58">
        <v>6573</v>
      </c>
      <c r="AL493" s="58">
        <v>7000</v>
      </c>
      <c r="AM493" s="58">
        <v>8256</v>
      </c>
      <c r="AN493" s="58">
        <v>8495</v>
      </c>
      <c r="AO493" s="58">
        <v>9255</v>
      </c>
      <c r="AP493" s="58">
        <v>9705</v>
      </c>
      <c r="AQ493" s="58">
        <v>9424</v>
      </c>
      <c r="AR493" s="58">
        <v>10360</v>
      </c>
      <c r="AS493" s="58">
        <v>10586</v>
      </c>
      <c r="AT493" s="58">
        <v>8676</v>
      </c>
      <c r="AU493" s="58">
        <v>8851</v>
      </c>
      <c r="AV493" s="58">
        <v>8136</v>
      </c>
      <c r="AW493" s="58">
        <v>11031</v>
      </c>
      <c r="AX493" s="58">
        <v>21931</v>
      </c>
      <c r="AY493" s="58">
        <v>19826</v>
      </c>
      <c r="AZ493" s="58">
        <v>20127</v>
      </c>
      <c r="BA493" s="58">
        <v>21119</v>
      </c>
      <c r="BB493" s="58">
        <v>19213</v>
      </c>
      <c r="BC493" s="58">
        <v>21412</v>
      </c>
      <c r="BD493" s="58">
        <v>23077</v>
      </c>
      <c r="BE493" s="58">
        <v>20943</v>
      </c>
      <c r="BF493" s="58">
        <v>35984</v>
      </c>
      <c r="BG493" s="58">
        <v>35677</v>
      </c>
      <c r="BH493" s="58">
        <v>37742</v>
      </c>
      <c r="BI493" s="58">
        <v>27407</v>
      </c>
      <c r="BJ493" s="58">
        <v>18617</v>
      </c>
      <c r="BK493" s="58">
        <v>26405</v>
      </c>
      <c r="BL493" s="58">
        <v>17093</v>
      </c>
      <c r="BM493" s="58">
        <v>19313.98</v>
      </c>
    </row>
    <row r="494" spans="1:65" x14ac:dyDescent="0.25">
      <c r="A494" s="58" t="s">
        <v>348</v>
      </c>
      <c r="B494" s="58" t="s">
        <v>349</v>
      </c>
      <c r="C494" s="58" t="s">
        <v>536</v>
      </c>
      <c r="D494" s="58" t="s">
        <v>537</v>
      </c>
      <c r="F494" s="58">
        <v>35180</v>
      </c>
      <c r="G494" s="58">
        <v>35330</v>
      </c>
      <c r="H494" s="58">
        <v>35420</v>
      </c>
      <c r="I494" s="58">
        <v>35950</v>
      </c>
      <c r="J494" s="58">
        <v>36270</v>
      </c>
      <c r="K494" s="58">
        <v>36270</v>
      </c>
      <c r="L494" s="58">
        <v>36290</v>
      </c>
      <c r="M494" s="58">
        <v>35770</v>
      </c>
      <c r="N494" s="58">
        <v>34770</v>
      </c>
      <c r="O494" s="58">
        <v>34190</v>
      </c>
      <c r="P494" s="58">
        <v>24500</v>
      </c>
      <c r="Q494" s="58">
        <v>24500</v>
      </c>
      <c r="R494" s="58">
        <v>24500</v>
      </c>
      <c r="S494" s="58">
        <v>25000</v>
      </c>
      <c r="T494" s="58">
        <v>25000</v>
      </c>
      <c r="U494" s="58">
        <v>25500</v>
      </c>
      <c r="V494" s="58">
        <v>25500</v>
      </c>
      <c r="W494" s="58">
        <v>26000</v>
      </c>
      <c r="X494" s="58">
        <v>26000</v>
      </c>
      <c r="Y494" s="58">
        <v>26500</v>
      </c>
      <c r="Z494" s="58">
        <v>26500</v>
      </c>
      <c r="AA494" s="58">
        <v>26800</v>
      </c>
      <c r="AB494" s="58">
        <v>26900</v>
      </c>
      <c r="AC494" s="58">
        <v>26910</v>
      </c>
      <c r="AD494" s="58">
        <v>29900</v>
      </c>
      <c r="AE494" s="58">
        <v>32900</v>
      </c>
      <c r="AF494" s="58">
        <v>37000</v>
      </c>
      <c r="AG494" s="58">
        <v>41500</v>
      </c>
      <c r="AH494" s="58">
        <v>44350</v>
      </c>
      <c r="AI494" s="58">
        <v>44550</v>
      </c>
      <c r="AJ494" s="58">
        <v>45100</v>
      </c>
      <c r="AK494" s="58">
        <v>45150</v>
      </c>
      <c r="AL494" s="58">
        <v>45310</v>
      </c>
      <c r="AM494" s="58">
        <v>45700</v>
      </c>
      <c r="AN494" s="58">
        <v>45700</v>
      </c>
      <c r="AO494" s="58">
        <v>45800</v>
      </c>
      <c r="AP494" s="58">
        <v>45800</v>
      </c>
      <c r="AQ494" s="58">
        <v>46300</v>
      </c>
      <c r="AR494" s="58">
        <v>46400</v>
      </c>
      <c r="AS494" s="58">
        <v>47700</v>
      </c>
      <c r="AT494" s="58">
        <v>48900</v>
      </c>
      <c r="AU494" s="58">
        <v>50000</v>
      </c>
      <c r="AV494" s="58">
        <v>51000</v>
      </c>
      <c r="AW494" s="58">
        <v>52300</v>
      </c>
      <c r="AX494" s="58">
        <v>53560</v>
      </c>
      <c r="AY494" s="58">
        <v>53550</v>
      </c>
      <c r="AZ494" s="58">
        <v>53550</v>
      </c>
      <c r="BA494" s="58">
        <v>53550</v>
      </c>
      <c r="BB494" s="58">
        <v>53550</v>
      </c>
      <c r="BC494" s="58">
        <v>54550</v>
      </c>
      <c r="BD494" s="58">
        <v>54550</v>
      </c>
      <c r="BE494" s="58">
        <v>54550</v>
      </c>
      <c r="BF494" s="58">
        <v>54550</v>
      </c>
      <c r="BG494" s="58">
        <v>54550</v>
      </c>
      <c r="BH494" s="58">
        <v>55820</v>
      </c>
      <c r="BI494" s="58">
        <v>56040</v>
      </c>
      <c r="BJ494" s="58">
        <v>56520</v>
      </c>
      <c r="BK494" s="58">
        <v>56910</v>
      </c>
      <c r="BL494" s="58">
        <v>57480</v>
      </c>
      <c r="BM494" s="58">
        <v>57890</v>
      </c>
    </row>
    <row r="495" spans="1:65" x14ac:dyDescent="0.25">
      <c r="A495" s="58" t="s">
        <v>348</v>
      </c>
      <c r="B495" s="58" t="s">
        <v>349</v>
      </c>
      <c r="C495" s="58" t="s">
        <v>1134</v>
      </c>
      <c r="D495" s="58" t="s">
        <v>1135</v>
      </c>
      <c r="AJ495" s="58">
        <v>78.129997253417997</v>
      </c>
      <c r="AK495" s="58">
        <v>77.760002136230497</v>
      </c>
      <c r="AL495" s="58">
        <v>77.690002441406307</v>
      </c>
      <c r="AM495" s="58">
        <v>78.830001831054702</v>
      </c>
      <c r="AN495" s="58">
        <v>78.370002746582003</v>
      </c>
      <c r="AO495" s="58">
        <v>77.75</v>
      </c>
      <c r="AP495" s="58">
        <v>77.300003051757798</v>
      </c>
      <c r="AQ495" s="58">
        <v>76.75</v>
      </c>
      <c r="AR495" s="58">
        <v>75.379997253417997</v>
      </c>
      <c r="AS495" s="58">
        <v>73.480003356933594</v>
      </c>
      <c r="AT495" s="58">
        <v>68.930000305175795</v>
      </c>
      <c r="AU495" s="58">
        <v>67.25</v>
      </c>
      <c r="AV495" s="58">
        <v>65.989997863769503</v>
      </c>
      <c r="AW495" s="58">
        <v>63.869998931884801</v>
      </c>
      <c r="AX495" s="58">
        <v>62.029998779296903</v>
      </c>
      <c r="AY495" s="58">
        <v>60.080001831054702</v>
      </c>
      <c r="AZ495" s="58">
        <v>58.130001068115199</v>
      </c>
      <c r="BA495" s="58">
        <v>58.110000610351598</v>
      </c>
      <c r="BB495" s="58">
        <v>58.040000915527301</v>
      </c>
      <c r="BC495" s="58">
        <v>57.310001373291001</v>
      </c>
      <c r="BD495" s="58">
        <v>56.549999237060497</v>
      </c>
      <c r="BE495" s="58">
        <v>53.209999084472699</v>
      </c>
      <c r="BF495" s="58">
        <v>49.5200004577637</v>
      </c>
      <c r="BG495" s="58">
        <v>46</v>
      </c>
      <c r="BH495" s="58">
        <v>42.470001220703097</v>
      </c>
      <c r="BI495" s="58">
        <v>37.540000915527301</v>
      </c>
      <c r="BJ495" s="58">
        <v>38.209999084472699</v>
      </c>
      <c r="BK495" s="58">
        <v>36.380001068115199</v>
      </c>
      <c r="BL495" s="58">
        <v>34.529998779296903</v>
      </c>
    </row>
    <row r="496" spans="1:65" x14ac:dyDescent="0.25">
      <c r="A496" s="58" t="s">
        <v>348</v>
      </c>
      <c r="B496" s="58" t="s">
        <v>349</v>
      </c>
      <c r="C496" s="58" t="s">
        <v>2242</v>
      </c>
      <c r="D496" s="58" t="s">
        <v>2243</v>
      </c>
      <c r="AY496" s="58">
        <v>1670</v>
      </c>
      <c r="AZ496" s="58">
        <v>2826</v>
      </c>
      <c r="BA496" s="58">
        <v>2744</v>
      </c>
      <c r="BB496" s="58">
        <v>2003</v>
      </c>
      <c r="BC496" s="58">
        <v>2572</v>
      </c>
      <c r="BD496" s="58">
        <v>3104</v>
      </c>
      <c r="BE496" s="58">
        <v>3385</v>
      </c>
      <c r="BF496" s="58">
        <v>2986</v>
      </c>
      <c r="BG496" s="58">
        <v>3850</v>
      </c>
      <c r="BH496" s="58">
        <v>4417</v>
      </c>
      <c r="BI496" s="58">
        <v>4238</v>
      </c>
      <c r="BJ496" s="58">
        <v>5432</v>
      </c>
      <c r="BK496" s="58">
        <v>7007</v>
      </c>
      <c r="BL496" s="58">
        <v>9605</v>
      </c>
      <c r="BM496" s="58">
        <v>5824</v>
      </c>
    </row>
    <row r="497" spans="1:65" x14ac:dyDescent="0.25">
      <c r="A497" s="58" t="s">
        <v>348</v>
      </c>
      <c r="B497" s="58" t="s">
        <v>349</v>
      </c>
      <c r="C497" s="58" t="s">
        <v>2892</v>
      </c>
      <c r="D497" s="58" t="s">
        <v>2893</v>
      </c>
      <c r="AJ497" s="58">
        <v>89.209999084472699</v>
      </c>
      <c r="AK497" s="58">
        <v>88.680000305175795</v>
      </c>
      <c r="AL497" s="58">
        <v>88.339996337890597</v>
      </c>
      <c r="AM497" s="58">
        <v>91.230003356933594</v>
      </c>
      <c r="AN497" s="58">
        <v>90.5</v>
      </c>
      <c r="AO497" s="58">
        <v>90.029998779296903</v>
      </c>
      <c r="AP497" s="58">
        <v>90.139999389648395</v>
      </c>
      <c r="AQ497" s="58">
        <v>90.069999694824205</v>
      </c>
      <c r="AR497" s="58">
        <v>88.680000305175795</v>
      </c>
      <c r="AS497" s="58">
        <v>87.349998474121094</v>
      </c>
      <c r="AT497" s="58">
        <v>86.419998168945298</v>
      </c>
      <c r="AU497" s="58">
        <v>85.559997558593807</v>
      </c>
      <c r="AV497" s="58">
        <v>84.309997558593807</v>
      </c>
      <c r="AW497" s="58">
        <v>82.629997253417997</v>
      </c>
      <c r="AX497" s="58">
        <v>80.400001525878906</v>
      </c>
      <c r="AY497" s="58">
        <v>78.389999389648395</v>
      </c>
      <c r="AZ497" s="58">
        <v>76.410003662109403</v>
      </c>
      <c r="BA497" s="58">
        <v>75.089996337890597</v>
      </c>
      <c r="BB497" s="58">
        <v>73.769996643066406</v>
      </c>
      <c r="BC497" s="58">
        <v>71</v>
      </c>
      <c r="BD497" s="58">
        <v>69.319999694824205</v>
      </c>
      <c r="BE497" s="58">
        <v>64.580001831054702</v>
      </c>
      <c r="BF497" s="58">
        <v>60.580001831054702</v>
      </c>
      <c r="BG497" s="58">
        <v>56.490001678466797</v>
      </c>
      <c r="BH497" s="58">
        <v>52.380001068115199</v>
      </c>
      <c r="BI497" s="58">
        <v>51.069999694824197</v>
      </c>
      <c r="BJ497" s="58">
        <v>50.349998474121101</v>
      </c>
      <c r="BK497" s="58">
        <v>48.389999389648402</v>
      </c>
      <c r="BL497" s="58">
        <v>47.049999237060497</v>
      </c>
    </row>
    <row r="498" spans="1:65" x14ac:dyDescent="0.25">
      <c r="A498" s="58" t="s">
        <v>348</v>
      </c>
      <c r="B498" s="58" t="s">
        <v>349</v>
      </c>
      <c r="C498" s="58" t="s">
        <v>3078</v>
      </c>
      <c r="D498" s="58" t="s">
        <v>3079</v>
      </c>
      <c r="AV498" s="58">
        <v>95</v>
      </c>
      <c r="AW498" s="58">
        <v>95</v>
      </c>
      <c r="AX498" s="58">
        <v>87</v>
      </c>
      <c r="AY498" s="58">
        <v>86</v>
      </c>
      <c r="AZ498" s="58">
        <v>86</v>
      </c>
      <c r="BA498" s="58">
        <v>102</v>
      </c>
      <c r="BB498" s="58">
        <v>102</v>
      </c>
      <c r="BC498" s="58">
        <v>102</v>
      </c>
      <c r="BD498" s="58">
        <v>102</v>
      </c>
      <c r="BE498" s="58">
        <v>102</v>
      </c>
      <c r="BF498" s="58">
        <v>101</v>
      </c>
      <c r="BG498" s="58">
        <v>101</v>
      </c>
      <c r="BH498" s="58">
        <v>87</v>
      </c>
      <c r="BI498" s="58">
        <v>99</v>
      </c>
      <c r="BJ498" s="58">
        <v>99</v>
      </c>
      <c r="BK498" s="58">
        <v>99</v>
      </c>
      <c r="BL498" s="58">
        <v>99</v>
      </c>
    </row>
    <row r="499" spans="1:65" x14ac:dyDescent="0.25">
      <c r="A499" s="58" t="s">
        <v>348</v>
      </c>
      <c r="B499" s="58" t="s">
        <v>349</v>
      </c>
      <c r="C499" s="58" t="s">
        <v>3110</v>
      </c>
      <c r="D499" s="58" t="s">
        <v>3111</v>
      </c>
      <c r="E499" s="58">
        <v>35000</v>
      </c>
      <c r="F499" s="58">
        <v>45000</v>
      </c>
      <c r="G499" s="58">
        <v>45000</v>
      </c>
      <c r="H499" s="58">
        <v>40000</v>
      </c>
      <c r="I499" s="58">
        <v>40000</v>
      </c>
      <c r="J499" s="58">
        <v>45000</v>
      </c>
      <c r="K499" s="58">
        <v>45000</v>
      </c>
      <c r="L499" s="58">
        <v>50000</v>
      </c>
      <c r="M499" s="58">
        <v>50000</v>
      </c>
      <c r="N499" s="58">
        <v>52000</v>
      </c>
      <c r="O499" s="58">
        <v>52200</v>
      </c>
      <c r="P499" s="58">
        <v>77100</v>
      </c>
      <c r="Q499" s="58">
        <v>87100</v>
      </c>
      <c r="R499" s="58">
        <v>84700</v>
      </c>
      <c r="S499" s="58">
        <v>84700</v>
      </c>
      <c r="T499" s="58">
        <v>84700</v>
      </c>
      <c r="U499" s="58">
        <v>84704</v>
      </c>
      <c r="V499" s="58">
        <v>84711</v>
      </c>
      <c r="W499" s="58">
        <v>40925</v>
      </c>
      <c r="X499" s="58">
        <v>30053</v>
      </c>
      <c r="Y499" s="58">
        <v>19706</v>
      </c>
      <c r="Z499" s="58">
        <v>51594</v>
      </c>
      <c r="AA499" s="58">
        <v>68715</v>
      </c>
      <c r="AB499" s="58">
        <v>68161</v>
      </c>
      <c r="AC499" s="58">
        <v>64424</v>
      </c>
      <c r="AD499" s="58">
        <v>70578</v>
      </c>
      <c r="AE499" s="58">
        <v>73651</v>
      </c>
      <c r="AF499" s="58">
        <v>82224</v>
      </c>
      <c r="AG499" s="58">
        <v>86896</v>
      </c>
      <c r="AH499" s="58">
        <v>86556</v>
      </c>
      <c r="AI499" s="58">
        <v>117081</v>
      </c>
      <c r="AJ499" s="58">
        <v>123954</v>
      </c>
      <c r="AK499" s="58">
        <v>114892</v>
      </c>
      <c r="AL499" s="58">
        <v>113785</v>
      </c>
      <c r="AM499" s="58">
        <v>109454</v>
      </c>
      <c r="AN499" s="58">
        <v>127202</v>
      </c>
      <c r="AO499" s="58">
        <v>124510</v>
      </c>
      <c r="AP499" s="58">
        <v>131600</v>
      </c>
      <c r="AQ499" s="58">
        <v>162700</v>
      </c>
      <c r="AR499" s="58">
        <v>309536</v>
      </c>
      <c r="AS499" s="58">
        <v>325098</v>
      </c>
      <c r="AT499" s="58">
        <v>481700</v>
      </c>
      <c r="AU499" s="58">
        <v>475282</v>
      </c>
      <c r="AV499" s="58">
        <v>468665</v>
      </c>
      <c r="AW499" s="58">
        <v>418152</v>
      </c>
      <c r="AX499" s="58">
        <v>548000</v>
      </c>
      <c r="AY499" s="58">
        <v>661152</v>
      </c>
      <c r="AZ499" s="58">
        <v>622705</v>
      </c>
      <c r="BA499" s="58">
        <v>627500</v>
      </c>
      <c r="BB499" s="58">
        <v>700000</v>
      </c>
      <c r="BC499" s="58">
        <v>550094</v>
      </c>
      <c r="BD499" s="58">
        <v>632839</v>
      </c>
      <c r="BE499" s="58">
        <v>640695</v>
      </c>
      <c r="BF499" s="58">
        <v>739468</v>
      </c>
      <c r="BG499" s="58">
        <v>752912</v>
      </c>
      <c r="BH499" s="58">
        <v>771243</v>
      </c>
      <c r="BI499" s="58">
        <v>789405</v>
      </c>
      <c r="BJ499" s="58">
        <v>820202</v>
      </c>
      <c r="BK499" s="58">
        <v>809119</v>
      </c>
      <c r="BL499" s="58">
        <v>822050</v>
      </c>
      <c r="BM499" s="58">
        <v>933260</v>
      </c>
    </row>
    <row r="500" spans="1:65" x14ac:dyDescent="0.25">
      <c r="A500" s="58" t="s">
        <v>326</v>
      </c>
      <c r="B500" s="58" t="s">
        <v>327</v>
      </c>
      <c r="C500" s="58" t="s">
        <v>536</v>
      </c>
      <c r="D500" s="58" t="s">
        <v>537</v>
      </c>
      <c r="F500" s="58">
        <v>75100</v>
      </c>
      <c r="G500" s="58">
        <v>75700</v>
      </c>
      <c r="H500" s="58">
        <v>76200</v>
      </c>
      <c r="I500" s="58">
        <v>76800</v>
      </c>
      <c r="J500" s="58">
        <v>77400</v>
      </c>
      <c r="K500" s="58">
        <v>78000</v>
      </c>
      <c r="L500" s="58">
        <v>78700</v>
      </c>
      <c r="M500" s="58">
        <v>79200</v>
      </c>
      <c r="N500" s="58">
        <v>79700</v>
      </c>
      <c r="O500" s="58">
        <v>79780</v>
      </c>
      <c r="P500" s="58">
        <v>80280</v>
      </c>
      <c r="Q500" s="58">
        <v>80950</v>
      </c>
      <c r="R500" s="58">
        <v>81600</v>
      </c>
      <c r="S500" s="58">
        <v>82800</v>
      </c>
      <c r="T500" s="58">
        <v>83950</v>
      </c>
      <c r="U500" s="58">
        <v>85100</v>
      </c>
      <c r="V500" s="58">
        <v>86440</v>
      </c>
      <c r="W500" s="58">
        <v>86710</v>
      </c>
      <c r="X500" s="58">
        <v>89120</v>
      </c>
      <c r="Y500" s="58">
        <v>89300</v>
      </c>
      <c r="Z500" s="58">
        <v>89600</v>
      </c>
      <c r="AA500" s="58">
        <v>90100</v>
      </c>
      <c r="AB500" s="58">
        <v>90600</v>
      </c>
      <c r="AC500" s="58">
        <v>91100</v>
      </c>
      <c r="AD500" s="58">
        <v>91600</v>
      </c>
      <c r="AE500" s="58">
        <v>92300</v>
      </c>
      <c r="AF500" s="58">
        <v>92100</v>
      </c>
      <c r="AG500" s="58">
        <v>92100</v>
      </c>
      <c r="AH500" s="58">
        <v>91900</v>
      </c>
      <c r="AI500" s="58">
        <v>91700</v>
      </c>
      <c r="AJ500" s="58">
        <v>91500</v>
      </c>
      <c r="AK500" s="58">
        <v>91600</v>
      </c>
      <c r="AL500" s="58">
        <v>91600</v>
      </c>
      <c r="AM500" s="58">
        <v>91600</v>
      </c>
      <c r="AN500" s="58">
        <v>91600</v>
      </c>
      <c r="AO500" s="58">
        <v>91600</v>
      </c>
      <c r="AP500" s="58">
        <v>91600</v>
      </c>
      <c r="AQ500" s="58">
        <v>91600</v>
      </c>
      <c r="AR500" s="58">
        <v>91600</v>
      </c>
      <c r="AS500" s="58">
        <v>91600</v>
      </c>
      <c r="AT500" s="58">
        <v>91600</v>
      </c>
      <c r="AU500" s="58">
        <v>91600</v>
      </c>
      <c r="AV500" s="58">
        <v>91600</v>
      </c>
      <c r="AW500" s="58">
        <v>92100</v>
      </c>
      <c r="AX500" s="58">
        <v>92130</v>
      </c>
      <c r="AY500" s="58">
        <v>92130</v>
      </c>
      <c r="AZ500" s="58">
        <v>92130</v>
      </c>
      <c r="BA500" s="58">
        <v>92630</v>
      </c>
      <c r="BB500" s="58">
        <v>93130</v>
      </c>
      <c r="BC500" s="58">
        <v>97000</v>
      </c>
      <c r="BD500" s="58">
        <v>97500</v>
      </c>
      <c r="BE500" s="58">
        <v>97500</v>
      </c>
      <c r="BF500" s="58">
        <v>97500</v>
      </c>
      <c r="BG500" s="58">
        <v>97500</v>
      </c>
      <c r="BH500" s="58">
        <v>97500</v>
      </c>
      <c r="BI500" s="58">
        <v>97500</v>
      </c>
      <c r="BJ500" s="58">
        <v>97500</v>
      </c>
      <c r="BK500" s="58">
        <v>97500</v>
      </c>
      <c r="BL500" s="58">
        <v>97500</v>
      </c>
      <c r="BM500" s="58">
        <v>97500</v>
      </c>
    </row>
    <row r="501" spans="1:65" x14ac:dyDescent="0.25">
      <c r="A501" s="58" t="s">
        <v>326</v>
      </c>
      <c r="B501" s="58" t="s">
        <v>327</v>
      </c>
      <c r="C501" s="58" t="s">
        <v>1134</v>
      </c>
      <c r="D501" s="58" t="s">
        <v>1135</v>
      </c>
      <c r="AJ501" s="58">
        <v>68.029998779296903</v>
      </c>
      <c r="AK501" s="58">
        <v>68.120002746582003</v>
      </c>
      <c r="AL501" s="58">
        <v>68.309997558593807</v>
      </c>
      <c r="AM501" s="58">
        <v>68.230003356933594</v>
      </c>
      <c r="AN501" s="58">
        <v>68.110000610351605</v>
      </c>
      <c r="AO501" s="58">
        <v>67.919998168945298</v>
      </c>
      <c r="AP501" s="58">
        <v>67.639999389648395</v>
      </c>
      <c r="AQ501" s="58">
        <v>67.300003051757798</v>
      </c>
      <c r="AR501" s="58">
        <v>66.910003662109403</v>
      </c>
      <c r="AS501" s="58">
        <v>66.470001220703097</v>
      </c>
      <c r="AT501" s="58">
        <v>65.889999389648395</v>
      </c>
      <c r="AU501" s="58">
        <v>65</v>
      </c>
      <c r="AV501" s="58">
        <v>64.040000915527301</v>
      </c>
      <c r="AW501" s="58">
        <v>62.939998626708999</v>
      </c>
      <c r="AX501" s="58">
        <v>62.029998779296903</v>
      </c>
      <c r="AY501" s="58">
        <v>60.9799995422363</v>
      </c>
      <c r="AZ501" s="58">
        <v>59.830001831054702</v>
      </c>
      <c r="BA501" s="58">
        <v>58.25</v>
      </c>
      <c r="BB501" s="58">
        <v>56.659999847412102</v>
      </c>
      <c r="BC501" s="58">
        <v>55</v>
      </c>
      <c r="BD501" s="58">
        <v>53.240001678466797</v>
      </c>
      <c r="BE501" s="58">
        <v>51.400001525878899</v>
      </c>
      <c r="BF501" s="58">
        <v>49.4799995422363</v>
      </c>
      <c r="BG501" s="58">
        <v>47.610000610351598</v>
      </c>
      <c r="BH501" s="58">
        <v>46.580001831054702</v>
      </c>
      <c r="BI501" s="58">
        <v>45.709999084472699</v>
      </c>
      <c r="BJ501" s="58">
        <v>44.909999847412102</v>
      </c>
      <c r="BK501" s="58">
        <v>44.169998168945298</v>
      </c>
      <c r="BL501" s="58">
        <v>43.490001678466797</v>
      </c>
    </row>
    <row r="502" spans="1:65" x14ac:dyDescent="0.25">
      <c r="A502" s="58" t="s">
        <v>326</v>
      </c>
      <c r="B502" s="58" t="s">
        <v>327</v>
      </c>
      <c r="C502" s="58" t="s">
        <v>2242</v>
      </c>
      <c r="D502" s="58" t="s">
        <v>2243</v>
      </c>
    </row>
    <row r="503" spans="1:65" x14ac:dyDescent="0.25">
      <c r="A503" s="58" t="s">
        <v>326</v>
      </c>
      <c r="B503" s="58" t="s">
        <v>327</v>
      </c>
      <c r="C503" s="58" t="s">
        <v>2892</v>
      </c>
      <c r="D503" s="58" t="s">
        <v>2893</v>
      </c>
      <c r="AJ503" s="58">
        <v>85.080001831054702</v>
      </c>
      <c r="AK503" s="58">
        <v>85.330001831054702</v>
      </c>
      <c r="AL503" s="58">
        <v>85.720001220703097</v>
      </c>
      <c r="AM503" s="58">
        <v>85.790000915527301</v>
      </c>
      <c r="AN503" s="58">
        <v>85.559997558593807</v>
      </c>
      <c r="AO503" s="58">
        <v>85.169998168945298</v>
      </c>
      <c r="AP503" s="58">
        <v>84.300003051757798</v>
      </c>
      <c r="AQ503" s="58">
        <v>83.660003662109403</v>
      </c>
      <c r="AR503" s="58">
        <v>82.389999389648395</v>
      </c>
      <c r="AS503" s="58">
        <v>80.730003356933594</v>
      </c>
      <c r="AT503" s="58">
        <v>79.639999389648395</v>
      </c>
      <c r="AU503" s="58">
        <v>80.160003662109403</v>
      </c>
      <c r="AV503" s="58">
        <v>80.800003051757798</v>
      </c>
      <c r="AW503" s="58">
        <v>80.949996948242202</v>
      </c>
      <c r="AX503" s="58">
        <v>81.239997863769503</v>
      </c>
      <c r="AY503" s="58">
        <v>81.330001831054702</v>
      </c>
      <c r="AZ503" s="58">
        <v>81.669998168945298</v>
      </c>
      <c r="BA503" s="58">
        <v>80.949996948242202</v>
      </c>
      <c r="BB503" s="58">
        <v>80.959999084472699</v>
      </c>
      <c r="BC503" s="58">
        <v>80.330001831054702</v>
      </c>
      <c r="BD503" s="58">
        <v>79.699996948242202</v>
      </c>
      <c r="BE503" s="58">
        <v>78.809997558593807</v>
      </c>
      <c r="BF503" s="58">
        <v>78.150001525878906</v>
      </c>
      <c r="BG503" s="58">
        <v>77.470001220703097</v>
      </c>
      <c r="BH503" s="58">
        <v>77.019996643066406</v>
      </c>
      <c r="BI503" s="58">
        <v>76.449996948242202</v>
      </c>
      <c r="BJ503" s="58">
        <v>75.650001525878906</v>
      </c>
      <c r="BK503" s="58">
        <v>74.919998168945298</v>
      </c>
      <c r="BL503" s="58">
        <v>74.389999389648395</v>
      </c>
    </row>
    <row r="504" spans="1:65" x14ac:dyDescent="0.25">
      <c r="A504" s="58" t="s">
        <v>326</v>
      </c>
      <c r="B504" s="58" t="s">
        <v>327</v>
      </c>
      <c r="C504" s="58" t="s">
        <v>3078</v>
      </c>
      <c r="D504" s="58" t="s">
        <v>3079</v>
      </c>
      <c r="AV504" s="58">
        <v>45</v>
      </c>
      <c r="AW504" s="58">
        <v>45</v>
      </c>
      <c r="AX504" s="58">
        <v>45</v>
      </c>
      <c r="AY504" s="58">
        <v>45</v>
      </c>
      <c r="AZ504" s="58">
        <v>38</v>
      </c>
      <c r="BA504" s="58">
        <v>38.5</v>
      </c>
      <c r="BB504" s="58">
        <v>35.5</v>
      </c>
      <c r="BC504" s="58">
        <v>20.5</v>
      </c>
      <c r="BD504" s="58">
        <v>16.5</v>
      </c>
      <c r="BE504" s="58">
        <v>16.5</v>
      </c>
      <c r="BF504" s="58">
        <v>16.5</v>
      </c>
      <c r="BG504" s="58">
        <v>16.5</v>
      </c>
      <c r="BH504" s="58">
        <v>16.5</v>
      </c>
      <c r="BI504" s="58">
        <v>16.5</v>
      </c>
      <c r="BJ504" s="58">
        <v>16.5</v>
      </c>
      <c r="BK504" s="58">
        <v>13.5</v>
      </c>
      <c r="BL504" s="58">
        <v>13.5</v>
      </c>
    </row>
    <row r="505" spans="1:65" x14ac:dyDescent="0.25">
      <c r="A505" s="58" t="s">
        <v>326</v>
      </c>
      <c r="B505" s="58" t="s">
        <v>327</v>
      </c>
      <c r="C505" s="58" t="s">
        <v>3110</v>
      </c>
      <c r="D505" s="58" t="s">
        <v>3111</v>
      </c>
      <c r="E505" s="58">
        <v>51700</v>
      </c>
      <c r="F505" s="58">
        <v>56500</v>
      </c>
      <c r="G505" s="58">
        <v>58100</v>
      </c>
      <c r="H505" s="58">
        <v>59400</v>
      </c>
      <c r="I505" s="58">
        <v>59800</v>
      </c>
      <c r="J505" s="58">
        <v>61100</v>
      </c>
      <c r="K505" s="58">
        <v>62600</v>
      </c>
      <c r="L505" s="58">
        <v>63400</v>
      </c>
      <c r="M505" s="58">
        <v>65100</v>
      </c>
      <c r="N505" s="58">
        <v>68100</v>
      </c>
      <c r="O505" s="58">
        <v>68800</v>
      </c>
      <c r="P505" s="58">
        <v>64700</v>
      </c>
      <c r="Q505" s="58">
        <v>60400</v>
      </c>
      <c r="R505" s="58">
        <v>57600</v>
      </c>
      <c r="S505" s="58">
        <v>55736</v>
      </c>
      <c r="T505" s="58">
        <v>66280</v>
      </c>
      <c r="U505" s="58">
        <v>70397</v>
      </c>
      <c r="V505" s="58">
        <v>70172</v>
      </c>
      <c r="W505" s="58">
        <v>68878</v>
      </c>
      <c r="X505" s="58">
        <v>81236</v>
      </c>
      <c r="Y505" s="58">
        <v>81085</v>
      </c>
      <c r="Z505" s="58">
        <v>79818</v>
      </c>
      <c r="AA505" s="58">
        <v>83101</v>
      </c>
      <c r="AB505" s="58">
        <v>77397</v>
      </c>
      <c r="AC505" s="58">
        <v>75581</v>
      </c>
      <c r="AD505" s="58">
        <v>74099</v>
      </c>
      <c r="AE505" s="58">
        <v>72104</v>
      </c>
      <c r="AF505" s="58">
        <v>70773</v>
      </c>
      <c r="AG505" s="58">
        <v>70966</v>
      </c>
      <c r="AH505" s="58">
        <v>69967</v>
      </c>
      <c r="AI505" s="58">
        <v>70848</v>
      </c>
      <c r="AJ505" s="58">
        <v>69392</v>
      </c>
      <c r="AK505" s="58">
        <v>72032</v>
      </c>
      <c r="AL505" s="58">
        <v>65307</v>
      </c>
      <c r="AM505" s="58">
        <v>79070</v>
      </c>
      <c r="AN505" s="58">
        <v>94188</v>
      </c>
      <c r="AO505" s="58">
        <v>98587</v>
      </c>
      <c r="AP505" s="58">
        <v>102067</v>
      </c>
      <c r="AQ505" s="58">
        <v>106867</v>
      </c>
      <c r="AR505" s="58">
        <v>110067</v>
      </c>
      <c r="AS505" s="58">
        <v>112159</v>
      </c>
      <c r="AT505" s="58">
        <v>121181</v>
      </c>
      <c r="AU505" s="58">
        <v>130465</v>
      </c>
      <c r="AV505" s="58">
        <v>118186</v>
      </c>
      <c r="AW505" s="58">
        <v>129395</v>
      </c>
      <c r="AX505" s="58">
        <v>142747</v>
      </c>
      <c r="AY505" s="58">
        <v>137667</v>
      </c>
      <c r="AZ505" s="58">
        <v>139158</v>
      </c>
      <c r="BA505" s="58">
        <v>155846</v>
      </c>
      <c r="BB505" s="58">
        <v>172546</v>
      </c>
      <c r="BC505" s="58">
        <v>181570</v>
      </c>
      <c r="BD505" s="58">
        <v>190571</v>
      </c>
      <c r="BE505" s="58">
        <v>199840</v>
      </c>
      <c r="BF505" s="58">
        <v>208195</v>
      </c>
      <c r="BG505" s="58">
        <v>216575</v>
      </c>
      <c r="BH505" s="58">
        <v>225955</v>
      </c>
      <c r="BI505" s="58">
        <v>235505</v>
      </c>
      <c r="BJ505" s="58">
        <v>269251</v>
      </c>
      <c r="BK505" s="58">
        <v>284702</v>
      </c>
      <c r="BL505" s="58">
        <v>300060.82</v>
      </c>
      <c r="BM505" s="58">
        <v>285186</v>
      </c>
    </row>
    <row r="506" spans="1:65" x14ac:dyDescent="0.25">
      <c r="A506" s="58" t="s">
        <v>48</v>
      </c>
      <c r="B506" s="58" t="s">
        <v>49</v>
      </c>
      <c r="C506" s="58" t="s">
        <v>536</v>
      </c>
      <c r="D506" s="58" t="s">
        <v>537</v>
      </c>
      <c r="F506" s="58">
        <v>618430</v>
      </c>
      <c r="G506" s="58">
        <v>622800</v>
      </c>
      <c r="H506" s="58">
        <v>627170</v>
      </c>
      <c r="I506" s="58">
        <v>631540</v>
      </c>
      <c r="J506" s="58">
        <v>635910</v>
      </c>
      <c r="K506" s="58">
        <v>637010</v>
      </c>
      <c r="L506" s="58">
        <v>635660</v>
      </c>
      <c r="M506" s="58">
        <v>634310</v>
      </c>
      <c r="N506" s="58">
        <v>632960</v>
      </c>
      <c r="O506" s="58">
        <v>631610</v>
      </c>
      <c r="P506" s="58">
        <v>630230</v>
      </c>
      <c r="Q506" s="58">
        <v>630500</v>
      </c>
      <c r="R506" s="58">
        <v>630770</v>
      </c>
      <c r="S506" s="58">
        <v>631040</v>
      </c>
      <c r="T506" s="58">
        <v>631310</v>
      </c>
      <c r="U506" s="58">
        <v>631589.9</v>
      </c>
      <c r="V506" s="58">
        <v>627850</v>
      </c>
      <c r="W506" s="58">
        <v>624100</v>
      </c>
      <c r="X506" s="58">
        <v>620350</v>
      </c>
      <c r="Y506" s="58">
        <v>616600</v>
      </c>
      <c r="Z506" s="58">
        <v>612900</v>
      </c>
      <c r="AA506" s="58">
        <v>612120</v>
      </c>
      <c r="AB506" s="58">
        <v>611340</v>
      </c>
      <c r="AC506" s="58">
        <v>610560</v>
      </c>
      <c r="AD506" s="58">
        <v>609780</v>
      </c>
      <c r="AE506" s="58">
        <v>608988.92000000004</v>
      </c>
      <c r="AF506" s="58">
        <v>610250</v>
      </c>
      <c r="AG506" s="58">
        <v>611510</v>
      </c>
      <c r="AH506" s="58">
        <v>612770</v>
      </c>
      <c r="AI506" s="58">
        <v>614030</v>
      </c>
      <c r="AJ506" s="58">
        <v>615332.46400000004</v>
      </c>
      <c r="AK506" s="58">
        <v>614650</v>
      </c>
      <c r="AL506" s="58">
        <v>613970</v>
      </c>
      <c r="AM506" s="58">
        <v>613290</v>
      </c>
      <c r="AN506" s="58">
        <v>612610</v>
      </c>
      <c r="AO506" s="58">
        <v>611920</v>
      </c>
      <c r="AP506" s="58">
        <v>612150</v>
      </c>
      <c r="AQ506" s="58">
        <v>612390</v>
      </c>
      <c r="AR506" s="58">
        <v>612630</v>
      </c>
      <c r="AS506" s="58">
        <v>612870</v>
      </c>
      <c r="AT506" s="58">
        <v>613081.60800000001</v>
      </c>
      <c r="AU506" s="58">
        <v>620910</v>
      </c>
      <c r="AV506" s="58">
        <v>619460</v>
      </c>
      <c r="AW506" s="58">
        <v>618010</v>
      </c>
      <c r="AX506" s="58">
        <v>616560</v>
      </c>
      <c r="AY506" s="58">
        <v>605840</v>
      </c>
      <c r="AZ506" s="58">
        <v>600080</v>
      </c>
      <c r="BA506" s="58">
        <v>594320</v>
      </c>
      <c r="BB506" s="58">
        <v>588560</v>
      </c>
      <c r="BC506" s="58">
        <v>582800</v>
      </c>
      <c r="BD506" s="58">
        <v>576997</v>
      </c>
      <c r="BE506" s="58">
        <v>577710</v>
      </c>
      <c r="BF506" s="58">
        <v>578420</v>
      </c>
      <c r="BG506" s="58">
        <v>579130</v>
      </c>
      <c r="BH506" s="58">
        <v>579850</v>
      </c>
      <c r="BI506" s="58">
        <v>580500</v>
      </c>
      <c r="BJ506" s="58">
        <v>580240</v>
      </c>
      <c r="BK506" s="58">
        <v>582020</v>
      </c>
      <c r="BL506" s="58">
        <v>581570</v>
      </c>
      <c r="BM506" s="58">
        <v>577430</v>
      </c>
    </row>
    <row r="507" spans="1:65" x14ac:dyDescent="0.25">
      <c r="A507" s="58" t="s">
        <v>48</v>
      </c>
      <c r="B507" s="58" t="s">
        <v>49</v>
      </c>
      <c r="C507" s="58" t="s">
        <v>1134</v>
      </c>
      <c r="D507" s="58" t="s">
        <v>1135</v>
      </c>
      <c r="AJ507" s="58">
        <v>3.4900000095367401</v>
      </c>
      <c r="AK507" s="58">
        <v>3.4500000476837198</v>
      </c>
      <c r="AL507" s="58">
        <v>3.4800000190734899</v>
      </c>
      <c r="AM507" s="58">
        <v>3.3499999046325701</v>
      </c>
      <c r="AN507" s="58">
        <v>3.1500000953674299</v>
      </c>
      <c r="AO507" s="58">
        <v>3.1099998950958301</v>
      </c>
      <c r="AP507" s="58">
        <v>3.0099999904632599</v>
      </c>
      <c r="AQ507" s="58">
        <v>2.9900000095367401</v>
      </c>
      <c r="AR507" s="58">
        <v>2.8099999427795401</v>
      </c>
      <c r="AS507" s="58">
        <v>2.5199999809265101</v>
      </c>
      <c r="AT507" s="58">
        <v>2.1600000858306898</v>
      </c>
      <c r="AU507" s="58">
        <v>2.1199998855590798</v>
      </c>
      <c r="AV507" s="58">
        <v>2.1099998950958301</v>
      </c>
      <c r="AW507" s="58">
        <v>2.0199999809265101</v>
      </c>
      <c r="AX507" s="58">
        <v>2.1199998855590798</v>
      </c>
      <c r="AY507" s="58">
        <v>2.1099998950958301</v>
      </c>
      <c r="AZ507" s="58">
        <v>2</v>
      </c>
      <c r="BA507" s="58">
        <v>1.9400000572204601</v>
      </c>
      <c r="BB507" s="58">
        <v>1.95000004768372</v>
      </c>
      <c r="BC507" s="58">
        <v>1.8099999427795399</v>
      </c>
      <c r="BD507" s="58">
        <v>1.78999996185303</v>
      </c>
      <c r="BE507" s="58">
        <v>1.75</v>
      </c>
      <c r="BF507" s="58">
        <v>1.7799999713897701</v>
      </c>
      <c r="BG507" s="58">
        <v>1.71000003814697</v>
      </c>
      <c r="BH507" s="58">
        <v>1.6399999856948899</v>
      </c>
      <c r="BI507" s="58">
        <v>1.58000004291534</v>
      </c>
      <c r="BJ507" s="58">
        <v>1.5199999809265099</v>
      </c>
      <c r="BK507" s="58">
        <v>1.4900000095367401</v>
      </c>
      <c r="BL507" s="58">
        <v>1.5099999904632599</v>
      </c>
    </row>
    <row r="508" spans="1:65" x14ac:dyDescent="0.25">
      <c r="A508" s="58" t="s">
        <v>48</v>
      </c>
      <c r="B508" s="58" t="s">
        <v>49</v>
      </c>
      <c r="C508" s="58" t="s">
        <v>2242</v>
      </c>
      <c r="D508" s="58" t="s">
        <v>2243</v>
      </c>
      <c r="BJ508" s="58">
        <v>3052</v>
      </c>
      <c r="BK508" s="58">
        <v>3262</v>
      </c>
    </row>
    <row r="509" spans="1:65" x14ac:dyDescent="0.25">
      <c r="A509" s="58" t="s">
        <v>48</v>
      </c>
      <c r="B509" s="58" t="s">
        <v>49</v>
      </c>
      <c r="C509" s="58" t="s">
        <v>2892</v>
      </c>
      <c r="D509" s="58" t="s">
        <v>2893</v>
      </c>
      <c r="AJ509" s="58">
        <v>14.75</v>
      </c>
      <c r="AK509" s="58">
        <v>15.1400003433228</v>
      </c>
      <c r="AL509" s="58">
        <v>15.7200002670288</v>
      </c>
      <c r="AM509" s="58">
        <v>15.5299997329712</v>
      </c>
      <c r="AN509" s="58">
        <v>15.670000076293899</v>
      </c>
      <c r="AO509" s="58">
        <v>16.200000762939499</v>
      </c>
      <c r="AP509" s="58">
        <v>17.100000381469702</v>
      </c>
      <c r="AQ509" s="58">
        <v>17.180000305175799</v>
      </c>
      <c r="AR509" s="58">
        <v>16.950000762939499</v>
      </c>
      <c r="AS509" s="58">
        <v>16.129999160766602</v>
      </c>
      <c r="AT509" s="58">
        <v>15.2600002288818</v>
      </c>
      <c r="AU509" s="58">
        <v>15.199999809265099</v>
      </c>
      <c r="AV509" s="58">
        <v>15.3999996185303</v>
      </c>
      <c r="AW509" s="58">
        <v>15.430000305175801</v>
      </c>
      <c r="AX509" s="58">
        <v>15.6099996566772</v>
      </c>
      <c r="AY509" s="58">
        <v>15.2700004577637</v>
      </c>
      <c r="AZ509" s="58">
        <v>15.5</v>
      </c>
      <c r="BA509" s="58">
        <v>15.579999923706101</v>
      </c>
      <c r="BB509" s="58">
        <v>16.100000381469702</v>
      </c>
      <c r="BC509" s="58">
        <v>15.810000419616699</v>
      </c>
      <c r="BD509" s="58">
        <v>15.460000038146999</v>
      </c>
      <c r="BE509" s="58">
        <v>15.3599996566772</v>
      </c>
      <c r="BF509" s="58">
        <v>15.430000305175801</v>
      </c>
      <c r="BG509" s="58">
        <v>15.310000419616699</v>
      </c>
      <c r="BH509" s="58">
        <v>15.3800001144409</v>
      </c>
      <c r="BI509" s="58">
        <v>15.319999694824199</v>
      </c>
      <c r="BJ509" s="58">
        <v>15.2399997711182</v>
      </c>
      <c r="BK509" s="58">
        <v>15.329999923706101</v>
      </c>
      <c r="BL509" s="58">
        <v>15.2299995422363</v>
      </c>
    </row>
    <row r="510" spans="1:65" x14ac:dyDescent="0.25">
      <c r="A510" s="58" t="s">
        <v>48</v>
      </c>
      <c r="B510" s="58" t="s">
        <v>49</v>
      </c>
      <c r="C510" s="58" t="s">
        <v>3078</v>
      </c>
      <c r="D510" s="58" t="s">
        <v>3079</v>
      </c>
      <c r="AV510" s="58">
        <v>3.5</v>
      </c>
      <c r="AW510" s="58">
        <v>3.5</v>
      </c>
      <c r="AX510" s="58">
        <v>3.5</v>
      </c>
      <c r="AY510" s="58">
        <v>3.5</v>
      </c>
      <c r="AZ510" s="58">
        <v>3.5</v>
      </c>
      <c r="BA510" s="58">
        <v>5.5</v>
      </c>
      <c r="BB510" s="58">
        <v>5.5</v>
      </c>
      <c r="BC510" s="58">
        <v>5.5</v>
      </c>
      <c r="BD510" s="58">
        <v>5.5</v>
      </c>
      <c r="BE510" s="58">
        <v>5.5</v>
      </c>
      <c r="BF510" s="58">
        <v>5.5</v>
      </c>
      <c r="BG510" s="58">
        <v>5.5</v>
      </c>
      <c r="BH510" s="58">
        <v>1.5</v>
      </c>
      <c r="BI510" s="58">
        <v>1.5</v>
      </c>
      <c r="BJ510" s="58">
        <v>1.5</v>
      </c>
      <c r="BK510" s="58">
        <v>1.5</v>
      </c>
      <c r="BL510" s="58">
        <v>1.5</v>
      </c>
    </row>
    <row r="511" spans="1:65" x14ac:dyDescent="0.25">
      <c r="A511" s="58" t="s">
        <v>48</v>
      </c>
      <c r="B511" s="58" t="s">
        <v>49</v>
      </c>
      <c r="C511" s="58" t="s">
        <v>3110</v>
      </c>
      <c r="D511" s="58" t="s">
        <v>3111</v>
      </c>
      <c r="E511" s="58">
        <v>1081632</v>
      </c>
      <c r="F511" s="58">
        <v>1110261</v>
      </c>
      <c r="G511" s="58">
        <v>1290703</v>
      </c>
      <c r="H511" s="58">
        <v>1401482</v>
      </c>
      <c r="I511" s="58">
        <v>1396403</v>
      </c>
      <c r="J511" s="58">
        <v>1418765</v>
      </c>
      <c r="K511" s="58">
        <v>1540064</v>
      </c>
      <c r="L511" s="58">
        <v>1450248</v>
      </c>
      <c r="M511" s="58">
        <v>1605848</v>
      </c>
      <c r="N511" s="58">
        <v>1578085</v>
      </c>
      <c r="O511" s="58">
        <v>1542705</v>
      </c>
      <c r="P511" s="58">
        <v>1451569</v>
      </c>
      <c r="Q511" s="58">
        <v>1252524</v>
      </c>
      <c r="R511" s="58">
        <v>1235828</v>
      </c>
      <c r="S511" s="58">
        <v>1139577</v>
      </c>
      <c r="T511" s="58">
        <v>1155863</v>
      </c>
      <c r="U511" s="58">
        <v>1262957</v>
      </c>
      <c r="V511" s="58">
        <v>1401500</v>
      </c>
      <c r="W511" s="58">
        <v>1561669</v>
      </c>
      <c r="X511" s="58">
        <v>1601644</v>
      </c>
      <c r="Y511" s="58">
        <v>1544533</v>
      </c>
      <c r="Z511" s="58">
        <v>1642251</v>
      </c>
      <c r="AA511" s="58">
        <v>1585178</v>
      </c>
      <c r="AB511" s="58">
        <v>1440658</v>
      </c>
      <c r="AC511" s="58">
        <v>1346534</v>
      </c>
      <c r="AD511" s="58">
        <v>1505755</v>
      </c>
      <c r="AE511" s="58">
        <v>1574201</v>
      </c>
      <c r="AF511" s="58">
        <v>1682114</v>
      </c>
      <c r="AG511" s="58">
        <v>1825005</v>
      </c>
      <c r="AH511" s="58">
        <v>1751873</v>
      </c>
      <c r="AI511" s="58">
        <v>1789250</v>
      </c>
      <c r="AJ511" s="58">
        <v>1609416</v>
      </c>
      <c r="AK511" s="58">
        <v>1445494</v>
      </c>
      <c r="AL511" s="58">
        <v>1241291</v>
      </c>
      <c r="AM511" s="58">
        <v>1175751</v>
      </c>
      <c r="AN511" s="58">
        <v>1013617</v>
      </c>
      <c r="AO511" s="58">
        <v>1267705</v>
      </c>
      <c r="AP511" s="58">
        <v>1356067</v>
      </c>
      <c r="AQ511" s="58">
        <v>1382842</v>
      </c>
      <c r="AR511" s="58">
        <v>1389943</v>
      </c>
      <c r="AS511" s="58">
        <v>1249275</v>
      </c>
      <c r="AT511" s="58">
        <v>1426771</v>
      </c>
      <c r="AU511" s="58">
        <v>1565823</v>
      </c>
      <c r="AV511" s="58">
        <v>1584512</v>
      </c>
      <c r="AW511" s="58">
        <v>1684727</v>
      </c>
      <c r="AX511" s="58">
        <v>1590423</v>
      </c>
      <c r="AY511" s="58">
        <v>1590984</v>
      </c>
      <c r="AZ511" s="58">
        <v>1421109</v>
      </c>
      <c r="BA511" s="58">
        <v>1338863</v>
      </c>
      <c r="BB511" s="58">
        <v>1202632</v>
      </c>
      <c r="BC511" s="58">
        <v>1205112</v>
      </c>
      <c r="BD511" s="58">
        <v>1147315.33</v>
      </c>
      <c r="BE511" s="58">
        <v>1086885.23</v>
      </c>
      <c r="BF511" s="58">
        <v>1156413.3600000001</v>
      </c>
      <c r="BG511" s="58">
        <v>1084102.53</v>
      </c>
      <c r="BH511" s="58">
        <v>1091025.5</v>
      </c>
      <c r="BI511" s="58">
        <v>1151671.43</v>
      </c>
      <c r="BJ511" s="58">
        <v>1129066.29</v>
      </c>
      <c r="BK511" s="58">
        <v>1110817.1499999999</v>
      </c>
      <c r="BL511" s="58">
        <v>980562.12</v>
      </c>
      <c r="BM511" s="58">
        <v>911081.32</v>
      </c>
    </row>
    <row r="512" spans="1:65" x14ac:dyDescent="0.25">
      <c r="A512" s="58" t="s">
        <v>3405</v>
      </c>
      <c r="B512" s="58" t="s">
        <v>3406</v>
      </c>
      <c r="C512" s="58" t="s">
        <v>536</v>
      </c>
      <c r="D512" s="58" t="s">
        <v>537</v>
      </c>
      <c r="F512" s="58">
        <v>27</v>
      </c>
      <c r="G512" s="58">
        <v>27</v>
      </c>
      <c r="H512" s="58">
        <v>27</v>
      </c>
      <c r="I512" s="58">
        <v>27</v>
      </c>
      <c r="J512" s="58">
        <v>27</v>
      </c>
      <c r="K512" s="58">
        <v>27</v>
      </c>
      <c r="L512" s="58">
        <v>27</v>
      </c>
      <c r="M512" s="58">
        <v>27</v>
      </c>
      <c r="N512" s="58">
        <v>27</v>
      </c>
      <c r="O512" s="58">
        <v>27</v>
      </c>
      <c r="P512" s="58">
        <v>27</v>
      </c>
      <c r="Q512" s="58">
        <v>27</v>
      </c>
      <c r="R512" s="58">
        <v>27</v>
      </c>
      <c r="S512" s="58">
        <v>27</v>
      </c>
      <c r="T512" s="58">
        <v>27</v>
      </c>
      <c r="U512" s="58">
        <v>27</v>
      </c>
      <c r="V512" s="58">
        <v>27</v>
      </c>
      <c r="W512" s="58">
        <v>27</v>
      </c>
      <c r="X512" s="58">
        <v>27</v>
      </c>
      <c r="Y512" s="58">
        <v>27</v>
      </c>
      <c r="Z512" s="58">
        <v>27</v>
      </c>
      <c r="AA512" s="58">
        <v>27</v>
      </c>
      <c r="AB512" s="58">
        <v>27</v>
      </c>
      <c r="AC512" s="58">
        <v>27</v>
      </c>
      <c r="AD512" s="58">
        <v>27</v>
      </c>
      <c r="AE512" s="58">
        <v>27</v>
      </c>
      <c r="AF512" s="58">
        <v>27</v>
      </c>
      <c r="AG512" s="58">
        <v>27</v>
      </c>
      <c r="AH512" s="58">
        <v>27</v>
      </c>
      <c r="AI512" s="58">
        <v>27</v>
      </c>
      <c r="AJ512" s="58">
        <v>27</v>
      </c>
      <c r="AK512" s="58">
        <v>27</v>
      </c>
      <c r="AL512" s="58">
        <v>27</v>
      </c>
      <c r="AM512" s="58">
        <v>27</v>
      </c>
      <c r="AN512" s="58">
        <v>27</v>
      </c>
      <c r="AO512" s="58">
        <v>27</v>
      </c>
      <c r="AP512" s="58">
        <v>27</v>
      </c>
      <c r="AQ512" s="58">
        <v>27</v>
      </c>
      <c r="AR512" s="58">
        <v>27</v>
      </c>
      <c r="AS512" s="58">
        <v>27</v>
      </c>
      <c r="AT512" s="58">
        <v>27</v>
      </c>
      <c r="AU512" s="58">
        <v>27</v>
      </c>
      <c r="AV512" s="58">
        <v>27</v>
      </c>
      <c r="AW512" s="58">
        <v>27</v>
      </c>
      <c r="AX512" s="58">
        <v>27</v>
      </c>
      <c r="AY512" s="58">
        <v>27</v>
      </c>
      <c r="AZ512" s="58">
        <v>27</v>
      </c>
      <c r="BA512" s="58">
        <v>27</v>
      </c>
      <c r="BB512" s="58">
        <v>27</v>
      </c>
      <c r="BC512" s="58">
        <v>27</v>
      </c>
      <c r="BD512" s="58">
        <v>27</v>
      </c>
      <c r="BE512" s="58">
        <v>27</v>
      </c>
      <c r="BF512" s="58">
        <v>27</v>
      </c>
      <c r="BG512" s="58">
        <v>27</v>
      </c>
      <c r="BH512" s="58">
        <v>27</v>
      </c>
      <c r="BI512" s="58">
        <v>27</v>
      </c>
      <c r="BJ512" s="58">
        <v>27</v>
      </c>
      <c r="BK512" s="58">
        <v>27</v>
      </c>
      <c r="BL512" s="58">
        <v>27</v>
      </c>
      <c r="BM512" s="58">
        <v>27</v>
      </c>
    </row>
    <row r="513" spans="1:65" x14ac:dyDescent="0.25">
      <c r="A513" s="58" t="s">
        <v>3405</v>
      </c>
      <c r="B513" s="58" t="s">
        <v>3406</v>
      </c>
      <c r="C513" s="58" t="s">
        <v>1134</v>
      </c>
      <c r="D513" s="58" t="s">
        <v>1135</v>
      </c>
    </row>
    <row r="514" spans="1:65" x14ac:dyDescent="0.25">
      <c r="A514" s="58" t="s">
        <v>3405</v>
      </c>
      <c r="B514" s="58" t="s">
        <v>3406</v>
      </c>
      <c r="C514" s="58" t="s">
        <v>2242</v>
      </c>
      <c r="D514" s="58" t="s">
        <v>2243</v>
      </c>
    </row>
    <row r="515" spans="1:65" x14ac:dyDescent="0.25">
      <c r="A515" s="58" t="s">
        <v>3405</v>
      </c>
      <c r="B515" s="58" t="s">
        <v>3406</v>
      </c>
      <c r="C515" s="58" t="s">
        <v>2892</v>
      </c>
      <c r="D515" s="58" t="s">
        <v>2893</v>
      </c>
    </row>
    <row r="516" spans="1:65" x14ac:dyDescent="0.25">
      <c r="A516" s="58" t="s">
        <v>3405</v>
      </c>
      <c r="B516" s="58" t="s">
        <v>3406</v>
      </c>
      <c r="C516" s="58" t="s">
        <v>3078</v>
      </c>
      <c r="D516" s="58" t="s">
        <v>3079</v>
      </c>
    </row>
    <row r="517" spans="1:65" x14ac:dyDescent="0.25">
      <c r="A517" s="58" t="s">
        <v>3405</v>
      </c>
      <c r="B517" s="58" t="s">
        <v>3406</v>
      </c>
      <c r="C517" s="58" t="s">
        <v>3110</v>
      </c>
      <c r="D517" s="58" t="s">
        <v>3111</v>
      </c>
      <c r="X517" s="58">
        <v>500</v>
      </c>
      <c r="Y517" s="58">
        <v>1391</v>
      </c>
      <c r="Z517" s="58">
        <v>3992</v>
      </c>
      <c r="AA517" s="58">
        <v>933</v>
      </c>
      <c r="AB517" s="58">
        <v>655</v>
      </c>
      <c r="AC517" s="58">
        <v>423</v>
      </c>
      <c r="AD517" s="58">
        <v>396</v>
      </c>
      <c r="AE517" s="58">
        <v>478</v>
      </c>
      <c r="AF517" s="58">
        <v>1097</v>
      </c>
      <c r="AG517" s="58">
        <v>386</v>
      </c>
      <c r="AH517" s="58">
        <v>615</v>
      </c>
      <c r="AI517" s="58">
        <v>837</v>
      </c>
      <c r="AJ517" s="58">
        <v>586</v>
      </c>
      <c r="AK517" s="58">
        <v>825</v>
      </c>
      <c r="AL517" s="58">
        <v>445</v>
      </c>
      <c r="AM517" s="58">
        <v>125</v>
      </c>
      <c r="AN517" s="58">
        <v>125</v>
      </c>
      <c r="AO517" s="58">
        <v>110</v>
      </c>
      <c r="AP517" s="58">
        <v>125</v>
      </c>
      <c r="AQ517" s="58">
        <v>125</v>
      </c>
      <c r="AR517" s="58">
        <v>125</v>
      </c>
      <c r="AS517" s="58">
        <v>125</v>
      </c>
      <c r="AT517" s="58">
        <v>125</v>
      </c>
      <c r="AU517" s="58">
        <v>125</v>
      </c>
      <c r="AV517" s="58">
        <v>125</v>
      </c>
      <c r="AW517" s="58">
        <v>125</v>
      </c>
      <c r="AX517" s="58">
        <v>125</v>
      </c>
      <c r="AY517" s="58">
        <v>125</v>
      </c>
      <c r="AZ517" s="58">
        <v>125</v>
      </c>
      <c r="BA517" s="58">
        <v>125</v>
      </c>
      <c r="BB517" s="58">
        <v>125</v>
      </c>
      <c r="BC517" s="58">
        <v>125</v>
      </c>
      <c r="BD517" s="58">
        <v>125</v>
      </c>
      <c r="BE517" s="58">
        <v>125</v>
      </c>
      <c r="BF517" s="58">
        <v>125</v>
      </c>
      <c r="BG517" s="58">
        <v>125</v>
      </c>
      <c r="BH517" s="58">
        <v>125</v>
      </c>
      <c r="BI517" s="58">
        <v>125</v>
      </c>
      <c r="BJ517" s="58">
        <v>125</v>
      </c>
      <c r="BK517" s="58">
        <v>125</v>
      </c>
      <c r="BL517" s="58">
        <v>125</v>
      </c>
      <c r="BM517" s="58">
        <v>125</v>
      </c>
    </row>
    <row r="518" spans="1:65" x14ac:dyDescent="0.25">
      <c r="A518" s="58" t="s">
        <v>322</v>
      </c>
      <c r="B518" s="58" t="s">
        <v>323</v>
      </c>
      <c r="C518" s="58" t="s">
        <v>536</v>
      </c>
      <c r="D518" s="58" t="s">
        <v>537</v>
      </c>
      <c r="F518" s="58">
        <v>47380</v>
      </c>
      <c r="G518" s="58">
        <v>47480</v>
      </c>
      <c r="H518" s="58">
        <v>47560</v>
      </c>
      <c r="I518" s="58">
        <v>47700</v>
      </c>
      <c r="J518" s="58">
        <v>47800</v>
      </c>
      <c r="K518" s="58">
        <v>47900</v>
      </c>
      <c r="L518" s="58">
        <v>48000</v>
      </c>
      <c r="M518" s="58">
        <v>48100</v>
      </c>
      <c r="N518" s="58">
        <v>48200</v>
      </c>
      <c r="O518" s="58">
        <v>48300</v>
      </c>
      <c r="P518" s="58">
        <v>48400</v>
      </c>
      <c r="Q518" s="58">
        <v>48500</v>
      </c>
      <c r="R518" s="58">
        <v>48600</v>
      </c>
      <c r="S518" s="58">
        <v>48700</v>
      </c>
      <c r="T518" s="58">
        <v>48900</v>
      </c>
      <c r="U518" s="58">
        <v>49000</v>
      </c>
      <c r="V518" s="58">
        <v>49100</v>
      </c>
      <c r="W518" s="58">
        <v>49200</v>
      </c>
      <c r="X518" s="58">
        <v>49300</v>
      </c>
      <c r="Y518" s="58">
        <v>49450</v>
      </c>
      <c r="Z518" s="58">
        <v>49450</v>
      </c>
      <c r="AA518" s="58">
        <v>49600</v>
      </c>
      <c r="AB518" s="58">
        <v>49700</v>
      </c>
      <c r="AC518" s="58">
        <v>49820</v>
      </c>
      <c r="AD518" s="58">
        <v>49830</v>
      </c>
      <c r="AE518" s="58">
        <v>50040</v>
      </c>
      <c r="AF518" s="58">
        <v>50050</v>
      </c>
      <c r="AG518" s="58">
        <v>50060</v>
      </c>
      <c r="AH518" s="58">
        <v>50060</v>
      </c>
      <c r="AI518" s="58">
        <v>50060</v>
      </c>
      <c r="AJ518" s="58">
        <v>50080</v>
      </c>
      <c r="AK518" s="58">
        <v>50200</v>
      </c>
      <c r="AL518" s="58">
        <v>50200</v>
      </c>
      <c r="AM518" s="58">
        <v>50200</v>
      </c>
      <c r="AN518" s="58">
        <v>50100</v>
      </c>
      <c r="AO518" s="58">
        <v>50220</v>
      </c>
      <c r="AP518" s="58">
        <v>51230</v>
      </c>
      <c r="AQ518" s="58">
        <v>51490</v>
      </c>
      <c r="AR518" s="58">
        <v>51490</v>
      </c>
      <c r="AS518" s="58">
        <v>51490</v>
      </c>
      <c r="AT518" s="58">
        <v>51490</v>
      </c>
      <c r="AU518" s="58">
        <v>51490</v>
      </c>
      <c r="AV518" s="58">
        <v>51950</v>
      </c>
      <c r="AW518" s="58">
        <v>52150</v>
      </c>
      <c r="AX518" s="58">
        <v>52150</v>
      </c>
      <c r="AY518" s="58">
        <v>52100</v>
      </c>
      <c r="AZ518" s="58">
        <v>52100</v>
      </c>
      <c r="BA518" s="58">
        <v>51780</v>
      </c>
      <c r="BB518" s="58">
        <v>51460</v>
      </c>
      <c r="BC518" s="58">
        <v>51140</v>
      </c>
      <c r="BD518" s="58">
        <v>50800</v>
      </c>
      <c r="BE518" s="58">
        <v>50800</v>
      </c>
      <c r="BF518" s="58">
        <v>50800</v>
      </c>
      <c r="BG518" s="58">
        <v>50800</v>
      </c>
      <c r="BH518" s="58">
        <v>50800</v>
      </c>
      <c r="BI518" s="58">
        <v>50800</v>
      </c>
      <c r="BJ518" s="58">
        <v>50800</v>
      </c>
      <c r="BK518" s="58">
        <v>50800</v>
      </c>
      <c r="BL518" s="58">
        <v>50800</v>
      </c>
      <c r="BM518" s="58">
        <v>50800</v>
      </c>
    </row>
    <row r="519" spans="1:65" x14ac:dyDescent="0.25">
      <c r="A519" s="58" t="s">
        <v>322</v>
      </c>
      <c r="B519" s="58" t="s">
        <v>323</v>
      </c>
      <c r="C519" s="58" t="s">
        <v>1134</v>
      </c>
      <c r="D519" s="58" t="s">
        <v>1135</v>
      </c>
      <c r="AJ519" s="58">
        <v>75.669998168945298</v>
      </c>
      <c r="AK519" s="58">
        <v>75.819999694824205</v>
      </c>
      <c r="AL519" s="58">
        <v>75.860000610351605</v>
      </c>
      <c r="AM519" s="58">
        <v>75.819999694824205</v>
      </c>
      <c r="AN519" s="58">
        <v>75.680000305175795</v>
      </c>
      <c r="AO519" s="58">
        <v>75.849998474121094</v>
      </c>
      <c r="AP519" s="58">
        <v>75.75</v>
      </c>
      <c r="AQ519" s="58">
        <v>75.589996337890597</v>
      </c>
      <c r="AR519" s="58">
        <v>75.449996948242202</v>
      </c>
      <c r="AS519" s="58">
        <v>75.510002136230497</v>
      </c>
      <c r="AT519" s="58">
        <v>75.260002136230497</v>
      </c>
      <c r="AU519" s="58">
        <v>75.019996643066406</v>
      </c>
      <c r="AV519" s="58">
        <v>75.169998168945298</v>
      </c>
      <c r="AW519" s="58">
        <v>74.800003051757798</v>
      </c>
      <c r="AX519" s="58">
        <v>74.620002746582003</v>
      </c>
      <c r="AY519" s="58">
        <v>74.220001220703097</v>
      </c>
      <c r="AZ519" s="58">
        <v>73.830001831054702</v>
      </c>
      <c r="BA519" s="58">
        <v>73.510002136230497</v>
      </c>
      <c r="BB519" s="58">
        <v>72.930000305175795</v>
      </c>
      <c r="BC519" s="58">
        <v>72.510002136230497</v>
      </c>
      <c r="BD519" s="58">
        <v>72.080001831054702</v>
      </c>
      <c r="BE519" s="58">
        <v>71.569999694824205</v>
      </c>
      <c r="BF519" s="58">
        <v>72.529998779296903</v>
      </c>
      <c r="BG519" s="58">
        <v>72.300003051757798</v>
      </c>
      <c r="BH519" s="58">
        <v>71.830001831054702</v>
      </c>
      <c r="BI519" s="58">
        <v>71.300003051757798</v>
      </c>
      <c r="BJ519" s="58">
        <v>70.779998779296903</v>
      </c>
      <c r="BK519" s="58">
        <v>70.300003051757798</v>
      </c>
      <c r="BL519" s="58">
        <v>69.849998474121094</v>
      </c>
    </row>
    <row r="520" spans="1:65" x14ac:dyDescent="0.25">
      <c r="A520" s="58" t="s">
        <v>322</v>
      </c>
      <c r="B520" s="58" t="s">
        <v>323</v>
      </c>
      <c r="C520" s="58" t="s">
        <v>2242</v>
      </c>
      <c r="D520" s="58" t="s">
        <v>2243</v>
      </c>
      <c r="BB520" s="58">
        <v>95</v>
      </c>
      <c r="BC520" s="58">
        <v>109</v>
      </c>
      <c r="BD520" s="58">
        <v>125</v>
      </c>
      <c r="BE520" s="58">
        <v>169</v>
      </c>
      <c r="BF520" s="58">
        <v>87</v>
      </c>
      <c r="BG520" s="58">
        <v>87</v>
      </c>
      <c r="BH520" s="58">
        <v>138</v>
      </c>
      <c r="BI520" s="58">
        <v>250</v>
      </c>
      <c r="BJ520" s="58">
        <v>265</v>
      </c>
      <c r="BK520" s="58">
        <v>340</v>
      </c>
      <c r="BL520" s="58">
        <v>319</v>
      </c>
      <c r="BM520" s="58">
        <v>335</v>
      </c>
    </row>
    <row r="521" spans="1:65" x14ac:dyDescent="0.25">
      <c r="A521" s="58" t="s">
        <v>322</v>
      </c>
      <c r="B521" s="58" t="s">
        <v>323</v>
      </c>
      <c r="C521" s="58" t="s">
        <v>2892</v>
      </c>
      <c r="D521" s="58" t="s">
        <v>2893</v>
      </c>
      <c r="AJ521" s="58">
        <v>92.169998168945298</v>
      </c>
      <c r="AK521" s="58">
        <v>92.349998474121094</v>
      </c>
      <c r="AL521" s="58">
        <v>92.379997253417997</v>
      </c>
      <c r="AM521" s="58">
        <v>92.480003356933594</v>
      </c>
      <c r="AN521" s="58">
        <v>92.489997863769503</v>
      </c>
      <c r="AO521" s="58">
        <v>92.940002441406307</v>
      </c>
      <c r="AP521" s="58">
        <v>93.150001525878906</v>
      </c>
      <c r="AQ521" s="58">
        <v>93.190002441406307</v>
      </c>
      <c r="AR521" s="58">
        <v>93.269996643066406</v>
      </c>
      <c r="AS521" s="58">
        <v>93.400001525878906</v>
      </c>
      <c r="AT521" s="58">
        <v>93.430000305175795</v>
      </c>
      <c r="AU521" s="58">
        <v>93.480003356933594</v>
      </c>
      <c r="AV521" s="58">
        <v>93.769996643066406</v>
      </c>
      <c r="AW521" s="58">
        <v>93.690002441406307</v>
      </c>
      <c r="AX521" s="58">
        <v>93.739997863769503</v>
      </c>
      <c r="AY521" s="58">
        <v>93.550003051757798</v>
      </c>
      <c r="AZ521" s="58">
        <v>93.389999389648395</v>
      </c>
      <c r="BA521" s="58">
        <v>93.180000305175795</v>
      </c>
      <c r="BB521" s="58">
        <v>92.989997863769503</v>
      </c>
      <c r="BC521" s="58">
        <v>92.900001525878906</v>
      </c>
      <c r="BD521" s="58">
        <v>92.790000915527301</v>
      </c>
      <c r="BE521" s="58">
        <v>92.680000305175795</v>
      </c>
      <c r="BF521" s="58">
        <v>92.980003356933594</v>
      </c>
      <c r="BG521" s="58">
        <v>93.300003051757798</v>
      </c>
      <c r="BH521" s="58">
        <v>93.459999084472699</v>
      </c>
      <c r="BI521" s="58">
        <v>93.480003356933594</v>
      </c>
      <c r="BJ521" s="58">
        <v>93.379997253417997</v>
      </c>
      <c r="BK521" s="58">
        <v>93.309997558593807</v>
      </c>
      <c r="BL521" s="58">
        <v>93.160003662109403</v>
      </c>
    </row>
    <row r="522" spans="1:65" x14ac:dyDescent="0.25">
      <c r="A522" s="58" t="s">
        <v>322</v>
      </c>
      <c r="B522" s="58" t="s">
        <v>323</v>
      </c>
      <c r="C522" s="58" t="s">
        <v>3078</v>
      </c>
      <c r="D522" s="58" t="s">
        <v>3079</v>
      </c>
      <c r="AV522" s="58">
        <v>22</v>
      </c>
      <c r="AW522" s="58">
        <v>22</v>
      </c>
      <c r="AX522" s="58">
        <v>22</v>
      </c>
      <c r="AY522" s="58">
        <v>22</v>
      </c>
      <c r="AZ522" s="58">
        <v>22</v>
      </c>
      <c r="BA522" s="58">
        <v>23</v>
      </c>
      <c r="BB522" s="58">
        <v>24</v>
      </c>
      <c r="BC522" s="58">
        <v>24</v>
      </c>
      <c r="BD522" s="58">
        <v>22</v>
      </c>
      <c r="BE522" s="58">
        <v>22</v>
      </c>
      <c r="BF522" s="58">
        <v>22</v>
      </c>
      <c r="BG522" s="58">
        <v>22</v>
      </c>
      <c r="BH522" s="58">
        <v>22</v>
      </c>
      <c r="BI522" s="58">
        <v>22</v>
      </c>
      <c r="BJ522" s="58">
        <v>22</v>
      </c>
      <c r="BK522" s="58">
        <v>22</v>
      </c>
      <c r="BL522" s="58">
        <v>22</v>
      </c>
    </row>
    <row r="523" spans="1:65" x14ac:dyDescent="0.25">
      <c r="A523" s="58" t="s">
        <v>322</v>
      </c>
      <c r="B523" s="58" t="s">
        <v>323</v>
      </c>
      <c r="C523" s="58" t="s">
        <v>3110</v>
      </c>
      <c r="D523" s="58" t="s">
        <v>3111</v>
      </c>
      <c r="E523" s="58">
        <v>2000</v>
      </c>
      <c r="F523" s="58">
        <v>2000</v>
      </c>
      <c r="G523" s="58">
        <v>2000</v>
      </c>
      <c r="H523" s="58">
        <v>2500</v>
      </c>
      <c r="I523" s="58">
        <v>2500</v>
      </c>
      <c r="J523" s="58">
        <v>3000</v>
      </c>
      <c r="K523" s="58">
        <v>4000</v>
      </c>
      <c r="L523" s="58">
        <v>5000</v>
      </c>
      <c r="M523" s="58">
        <v>5000</v>
      </c>
      <c r="N523" s="58">
        <v>6000</v>
      </c>
      <c r="O523" s="58">
        <v>7000</v>
      </c>
      <c r="P523" s="58">
        <v>8000</v>
      </c>
      <c r="Q523" s="58">
        <v>8000</v>
      </c>
      <c r="R523" s="58">
        <v>10000</v>
      </c>
      <c r="S523" s="58">
        <v>11883</v>
      </c>
      <c r="T523" s="58">
        <v>8049</v>
      </c>
      <c r="U523" s="58">
        <v>10480</v>
      </c>
      <c r="V523" s="58">
        <v>13030</v>
      </c>
      <c r="W523" s="58">
        <v>13047</v>
      </c>
      <c r="X523" s="58">
        <v>13064</v>
      </c>
      <c r="Y523" s="58">
        <v>13080</v>
      </c>
      <c r="Z523" s="58">
        <v>13094</v>
      </c>
      <c r="AA523" s="58">
        <v>13111</v>
      </c>
      <c r="AB523" s="58">
        <v>13128</v>
      </c>
      <c r="AC523" s="58">
        <v>13309</v>
      </c>
      <c r="AD523" s="58">
        <v>13288</v>
      </c>
      <c r="AE523" s="58">
        <v>13193</v>
      </c>
      <c r="AF523" s="58">
        <v>13088</v>
      </c>
      <c r="AG523" s="58">
        <v>13079</v>
      </c>
      <c r="AH523" s="58">
        <v>13082</v>
      </c>
      <c r="AI523" s="58">
        <v>13105</v>
      </c>
      <c r="AJ523" s="58">
        <v>13605</v>
      </c>
      <c r="AK523" s="58">
        <v>13338</v>
      </c>
      <c r="AL523" s="58">
        <v>13551</v>
      </c>
      <c r="AM523" s="58">
        <v>13755</v>
      </c>
      <c r="AN523" s="58">
        <v>13960</v>
      </c>
      <c r="AO523" s="58">
        <v>14150</v>
      </c>
      <c r="AP523" s="58">
        <v>14330</v>
      </c>
      <c r="AQ523" s="58">
        <v>14580</v>
      </c>
      <c r="AR523" s="58">
        <v>15117</v>
      </c>
      <c r="AS523" s="58">
        <v>15120</v>
      </c>
      <c r="AT523" s="58">
        <v>17125</v>
      </c>
      <c r="AU523" s="58">
        <v>19125</v>
      </c>
      <c r="AV523" s="58">
        <v>21125</v>
      </c>
      <c r="AW523" s="58">
        <v>23125</v>
      </c>
      <c r="AX523" s="58">
        <v>25125</v>
      </c>
      <c r="AY523" s="58">
        <v>27140</v>
      </c>
      <c r="AZ523" s="58">
        <v>29140</v>
      </c>
      <c r="BA523" s="58">
        <v>31140</v>
      </c>
      <c r="BB523" s="58">
        <v>33140</v>
      </c>
      <c r="BC523" s="58">
        <v>35170</v>
      </c>
      <c r="BD523" s="58">
        <v>35170</v>
      </c>
      <c r="BE523" s="58">
        <v>32182</v>
      </c>
      <c r="BF523" s="58">
        <v>30195</v>
      </c>
      <c r="BG523" s="58">
        <v>29195</v>
      </c>
      <c r="BH523" s="58">
        <v>28195</v>
      </c>
      <c r="BI523" s="58">
        <v>29205</v>
      </c>
      <c r="BJ523" s="58">
        <v>29205</v>
      </c>
      <c r="BK523" s="58">
        <v>29219</v>
      </c>
      <c r="BL523" s="58">
        <v>29219</v>
      </c>
      <c r="BM523" s="58">
        <v>29219</v>
      </c>
    </row>
    <row r="524" spans="1:65" x14ac:dyDescent="0.25">
      <c r="A524" s="58" t="s">
        <v>350</v>
      </c>
      <c r="B524" s="58" t="s">
        <v>351</v>
      </c>
      <c r="C524" s="58" t="s">
        <v>536</v>
      </c>
      <c r="D524" s="58" t="s">
        <v>537</v>
      </c>
      <c r="F524" s="58">
        <v>479000</v>
      </c>
      <c r="G524" s="58">
        <v>479000</v>
      </c>
      <c r="H524" s="58">
        <v>479000</v>
      </c>
      <c r="I524" s="58">
        <v>479000</v>
      </c>
      <c r="J524" s="58">
        <v>479000</v>
      </c>
      <c r="K524" s="58">
        <v>479000</v>
      </c>
      <c r="L524" s="58">
        <v>479000</v>
      </c>
      <c r="M524" s="58">
        <v>479000</v>
      </c>
      <c r="N524" s="58">
        <v>479000</v>
      </c>
      <c r="O524" s="58">
        <v>479000</v>
      </c>
      <c r="P524" s="58">
        <v>479000</v>
      </c>
      <c r="Q524" s="58">
        <v>479000</v>
      </c>
      <c r="R524" s="58">
        <v>479100</v>
      </c>
      <c r="S524" s="58">
        <v>479200</v>
      </c>
      <c r="T524" s="58">
        <v>480000</v>
      </c>
      <c r="U524" s="58">
        <v>481000</v>
      </c>
      <c r="V524" s="58">
        <v>481000</v>
      </c>
      <c r="W524" s="58">
        <v>481500</v>
      </c>
      <c r="X524" s="58">
        <v>481500</v>
      </c>
      <c r="Y524" s="58">
        <v>481500</v>
      </c>
      <c r="Z524" s="58">
        <v>481500</v>
      </c>
      <c r="AA524" s="58">
        <v>481500</v>
      </c>
      <c r="AB524" s="58">
        <v>481500</v>
      </c>
      <c r="AC524" s="58">
        <v>481500</v>
      </c>
      <c r="AD524" s="58">
        <v>481550</v>
      </c>
      <c r="AE524" s="58">
        <v>482050</v>
      </c>
      <c r="AF524" s="58">
        <v>482050</v>
      </c>
      <c r="AG524" s="58">
        <v>482300</v>
      </c>
      <c r="AH524" s="58">
        <v>482500</v>
      </c>
      <c r="AI524" s="58">
        <v>483000</v>
      </c>
      <c r="AJ524" s="58">
        <v>483500</v>
      </c>
      <c r="AK524" s="58">
        <v>483700</v>
      </c>
      <c r="AL524" s="58">
        <v>484000</v>
      </c>
      <c r="AM524" s="58">
        <v>484200</v>
      </c>
      <c r="AN524" s="58">
        <v>484500</v>
      </c>
      <c r="AO524" s="58">
        <v>484300</v>
      </c>
      <c r="AP524" s="58">
        <v>486300</v>
      </c>
      <c r="AQ524" s="58">
        <v>486300</v>
      </c>
      <c r="AR524" s="58">
        <v>486300</v>
      </c>
      <c r="AS524" s="58">
        <v>486300</v>
      </c>
      <c r="AT524" s="58">
        <v>489300</v>
      </c>
      <c r="AU524" s="58">
        <v>487300</v>
      </c>
      <c r="AV524" s="58">
        <v>488300</v>
      </c>
      <c r="AW524" s="58">
        <v>488300</v>
      </c>
      <c r="AX524" s="58">
        <v>489300</v>
      </c>
      <c r="AY524" s="58">
        <v>489300</v>
      </c>
      <c r="AZ524" s="58">
        <v>489310</v>
      </c>
      <c r="BA524" s="58">
        <v>489310</v>
      </c>
      <c r="BB524" s="58">
        <v>490350</v>
      </c>
      <c r="BC524" s="58">
        <v>492350</v>
      </c>
      <c r="BD524" s="58">
        <v>493350</v>
      </c>
      <c r="BE524" s="58">
        <v>496850</v>
      </c>
      <c r="BF524" s="58">
        <v>500360</v>
      </c>
      <c r="BG524" s="58">
        <v>502360</v>
      </c>
      <c r="BH524" s="58">
        <v>502370</v>
      </c>
      <c r="BI524" s="58">
        <v>502380</v>
      </c>
      <c r="BJ524" s="58">
        <v>502380</v>
      </c>
      <c r="BK524" s="58">
        <v>502380</v>
      </c>
      <c r="BL524" s="58">
        <v>502380</v>
      </c>
      <c r="BM524" s="58">
        <v>502380</v>
      </c>
    </row>
    <row r="525" spans="1:65" x14ac:dyDescent="0.25">
      <c r="A525" s="58" t="s">
        <v>350</v>
      </c>
      <c r="B525" s="58" t="s">
        <v>351</v>
      </c>
      <c r="C525" s="58" t="s">
        <v>1134</v>
      </c>
      <c r="D525" s="58" t="s">
        <v>1135</v>
      </c>
      <c r="AJ525" s="58">
        <v>83.230003356933594</v>
      </c>
      <c r="AK525" s="58">
        <v>82.980003356933594</v>
      </c>
      <c r="AL525" s="58">
        <v>83.379997253417997</v>
      </c>
      <c r="AM525" s="58">
        <v>82.970001220703097</v>
      </c>
      <c r="AN525" s="58">
        <v>82.889999389648395</v>
      </c>
      <c r="AO525" s="58">
        <v>82.779998779296903</v>
      </c>
      <c r="AP525" s="58">
        <v>82.519996643066406</v>
      </c>
      <c r="AQ525" s="58">
        <v>82.209999084472699</v>
      </c>
      <c r="AR525" s="58">
        <v>82.220001220703097</v>
      </c>
      <c r="AS525" s="58">
        <v>82.230003356933594</v>
      </c>
      <c r="AT525" s="58">
        <v>81.699996948242202</v>
      </c>
      <c r="AU525" s="58">
        <v>81.290000915527301</v>
      </c>
      <c r="AV525" s="58">
        <v>80.620002746582003</v>
      </c>
      <c r="AW525" s="58">
        <v>79.660003662109403</v>
      </c>
      <c r="AX525" s="58">
        <v>78.889999389648395</v>
      </c>
      <c r="AY525" s="58">
        <v>78.739997863769503</v>
      </c>
      <c r="AZ525" s="58">
        <v>78.480003356933594</v>
      </c>
      <c r="BA525" s="58">
        <v>78.220001220703097</v>
      </c>
      <c r="BB525" s="58">
        <v>77.889999389648395</v>
      </c>
      <c r="BC525" s="58">
        <v>77.150001525878906</v>
      </c>
      <c r="BD525" s="58">
        <v>77.040000915527301</v>
      </c>
      <c r="BE525" s="58">
        <v>76.489997863769503</v>
      </c>
      <c r="BF525" s="58">
        <v>76.110000610351605</v>
      </c>
      <c r="BG525" s="58">
        <v>75.650001525878906</v>
      </c>
      <c r="BH525" s="58">
        <v>75.379997253417997</v>
      </c>
      <c r="BI525" s="58">
        <v>75.610000610351605</v>
      </c>
      <c r="BJ525" s="58">
        <v>75.639999389648395</v>
      </c>
      <c r="BK525" s="58">
        <v>75.389999389648395</v>
      </c>
      <c r="BL525" s="58">
        <v>75.059997558593807</v>
      </c>
    </row>
    <row r="526" spans="1:65" x14ac:dyDescent="0.25">
      <c r="A526" s="58" t="s">
        <v>350</v>
      </c>
      <c r="B526" s="58" t="s">
        <v>351</v>
      </c>
      <c r="C526" s="58" t="s">
        <v>2242</v>
      </c>
      <c r="D526" s="58" t="s">
        <v>2243</v>
      </c>
      <c r="BE526" s="58">
        <v>805</v>
      </c>
      <c r="BF526" s="58">
        <v>904</v>
      </c>
      <c r="BG526" s="58">
        <v>927</v>
      </c>
      <c r="BH526" s="58">
        <v>768</v>
      </c>
      <c r="BI526" s="58">
        <v>702</v>
      </c>
      <c r="BJ526" s="58">
        <v>780</v>
      </c>
      <c r="BK526" s="58">
        <v>878</v>
      </c>
    </row>
    <row r="527" spans="1:65" x14ac:dyDescent="0.25">
      <c r="A527" s="58" t="s">
        <v>350</v>
      </c>
      <c r="B527" s="58" t="s">
        <v>351</v>
      </c>
      <c r="C527" s="58" t="s">
        <v>2892</v>
      </c>
      <c r="D527" s="58" t="s">
        <v>2893</v>
      </c>
      <c r="AJ527" s="58">
        <v>94.629997253417997</v>
      </c>
      <c r="AK527" s="58">
        <v>94.690002441406307</v>
      </c>
      <c r="AL527" s="58">
        <v>94.949996948242202</v>
      </c>
      <c r="AM527" s="58">
        <v>94.879997253417997</v>
      </c>
      <c r="AN527" s="58">
        <v>94.849998474121094</v>
      </c>
      <c r="AO527" s="58">
        <v>94.889999389648395</v>
      </c>
      <c r="AP527" s="58">
        <v>94.819999694824205</v>
      </c>
      <c r="AQ527" s="58">
        <v>94.790000915527301</v>
      </c>
      <c r="AR527" s="58">
        <v>94.830001831054702</v>
      </c>
      <c r="AS527" s="58">
        <v>95.010002136230497</v>
      </c>
      <c r="AT527" s="58">
        <v>94.699996948242202</v>
      </c>
      <c r="AU527" s="58">
        <v>94.5</v>
      </c>
      <c r="AV527" s="58">
        <v>93.900001525878906</v>
      </c>
      <c r="AW527" s="58">
        <v>92.029998779296903</v>
      </c>
      <c r="AX527" s="58">
        <v>91.169998168945298</v>
      </c>
      <c r="AY527" s="58">
        <v>90.849998474121094</v>
      </c>
      <c r="AZ527" s="58">
        <v>90.599998474121094</v>
      </c>
      <c r="BA527" s="58">
        <v>90.449996948242202</v>
      </c>
      <c r="BB527" s="58">
        <v>91.449996948242202</v>
      </c>
      <c r="BC527" s="58">
        <v>90.319999694824205</v>
      </c>
      <c r="BD527" s="58">
        <v>90.139999389648395</v>
      </c>
      <c r="BE527" s="58">
        <v>89.660003662109403</v>
      </c>
      <c r="BF527" s="58">
        <v>90.709999084472699</v>
      </c>
      <c r="BG527" s="58">
        <v>90.510002136230497</v>
      </c>
      <c r="BH527" s="58">
        <v>90.589996337890597</v>
      </c>
      <c r="BI527" s="58">
        <v>91.779998779296903</v>
      </c>
      <c r="BJ527" s="58">
        <v>92.400001525878906</v>
      </c>
      <c r="BK527" s="58">
        <v>92.569999694824205</v>
      </c>
      <c r="BL527" s="58">
        <v>92.610000610351605</v>
      </c>
    </row>
    <row r="528" spans="1:65" x14ac:dyDescent="0.25">
      <c r="A528" s="58" t="s">
        <v>350</v>
      </c>
      <c r="B528" s="58" t="s">
        <v>351</v>
      </c>
      <c r="C528" s="58" t="s">
        <v>3078</v>
      </c>
      <c r="D528" s="58" t="s">
        <v>3079</v>
      </c>
      <c r="AV528" s="58">
        <v>62</v>
      </c>
      <c r="AW528" s="58">
        <v>62</v>
      </c>
      <c r="AX528" s="58">
        <v>62</v>
      </c>
      <c r="AY528" s="58">
        <v>62</v>
      </c>
      <c r="AZ528" s="58">
        <v>62</v>
      </c>
      <c r="BA528" s="58">
        <v>62</v>
      </c>
      <c r="BB528" s="58">
        <v>62</v>
      </c>
      <c r="BC528" s="58">
        <v>62</v>
      </c>
      <c r="BD528" s="58">
        <v>53</v>
      </c>
      <c r="BE528" s="58">
        <v>60</v>
      </c>
      <c r="BF528" s="58">
        <v>60</v>
      </c>
      <c r="BG528" s="58">
        <v>60</v>
      </c>
      <c r="BH528" s="58">
        <v>60</v>
      </c>
      <c r="BI528" s="58">
        <v>60</v>
      </c>
      <c r="BJ528" s="58">
        <v>60</v>
      </c>
      <c r="BK528" s="58">
        <v>58</v>
      </c>
      <c r="BL528" s="58">
        <v>58</v>
      </c>
    </row>
    <row r="529" spans="1:65" x14ac:dyDescent="0.25">
      <c r="A529" s="58" t="s">
        <v>350</v>
      </c>
      <c r="B529" s="58" t="s">
        <v>351</v>
      </c>
      <c r="C529" s="58" t="s">
        <v>3110</v>
      </c>
      <c r="D529" s="58" t="s">
        <v>3111</v>
      </c>
      <c r="E529" s="58">
        <v>40000</v>
      </c>
      <c r="F529" s="58">
        <v>45000</v>
      </c>
      <c r="G529" s="58">
        <v>45000</v>
      </c>
      <c r="H529" s="58">
        <v>45000</v>
      </c>
      <c r="I529" s="58">
        <v>50000</v>
      </c>
      <c r="J529" s="58">
        <v>55000</v>
      </c>
      <c r="K529" s="58">
        <v>60000</v>
      </c>
      <c r="L529" s="58">
        <v>60000</v>
      </c>
      <c r="M529" s="58">
        <v>65000</v>
      </c>
      <c r="N529" s="58">
        <v>65000</v>
      </c>
      <c r="O529" s="58">
        <v>70000</v>
      </c>
      <c r="P529" s="58">
        <v>70000</v>
      </c>
      <c r="Q529" s="58">
        <v>70000</v>
      </c>
      <c r="R529" s="58">
        <v>70000</v>
      </c>
      <c r="S529" s="58">
        <v>75000</v>
      </c>
      <c r="T529" s="58">
        <v>75000</v>
      </c>
      <c r="U529" s="58">
        <v>75000</v>
      </c>
      <c r="V529" s="58">
        <v>80000</v>
      </c>
      <c r="W529" s="58">
        <v>75000</v>
      </c>
      <c r="X529" s="58">
        <v>70000</v>
      </c>
      <c r="Y529" s="58">
        <v>60000</v>
      </c>
      <c r="Z529" s="58">
        <v>55000</v>
      </c>
      <c r="AA529" s="58">
        <v>30000</v>
      </c>
      <c r="AB529" s="58">
        <v>40000</v>
      </c>
      <c r="AC529" s="58">
        <v>50000</v>
      </c>
      <c r="AD529" s="58">
        <v>55000</v>
      </c>
      <c r="AE529" s="58">
        <v>60000</v>
      </c>
      <c r="AF529" s="58">
        <v>70000</v>
      </c>
      <c r="AG529" s="58">
        <v>58000</v>
      </c>
      <c r="AH529" s="58">
        <v>64400</v>
      </c>
      <c r="AI529" s="58">
        <v>70000</v>
      </c>
      <c r="AJ529" s="58">
        <v>60000</v>
      </c>
      <c r="AK529" s="58">
        <v>80000</v>
      </c>
      <c r="AL529" s="58">
        <v>87300</v>
      </c>
      <c r="AM529" s="58">
        <v>80000</v>
      </c>
      <c r="AN529" s="58">
        <v>90000</v>
      </c>
      <c r="AO529" s="58">
        <v>100000</v>
      </c>
      <c r="AP529" s="58">
        <v>85000</v>
      </c>
      <c r="AQ529" s="58">
        <v>51300</v>
      </c>
      <c r="AR529" s="58">
        <v>59600</v>
      </c>
      <c r="AS529" s="58">
        <v>83200</v>
      </c>
      <c r="AT529" s="58">
        <v>75000</v>
      </c>
      <c r="AU529" s="58">
        <v>70000</v>
      </c>
      <c r="AV529" s="58">
        <v>71000</v>
      </c>
      <c r="AW529" s="58">
        <v>74000</v>
      </c>
      <c r="AX529" s="58">
        <v>77000</v>
      </c>
      <c r="AY529" s="58">
        <v>79000</v>
      </c>
      <c r="AZ529" s="58">
        <v>82000</v>
      </c>
      <c r="BA529" s="58">
        <v>85030</v>
      </c>
      <c r="BB529" s="58">
        <v>88030</v>
      </c>
      <c r="BC529" s="58">
        <v>91030</v>
      </c>
      <c r="BD529" s="58">
        <v>95030</v>
      </c>
      <c r="BE529" s="58">
        <v>100030</v>
      </c>
      <c r="BF529" s="58">
        <v>120060</v>
      </c>
      <c r="BG529" s="58">
        <v>120080</v>
      </c>
      <c r="BH529" s="58">
        <v>100154</v>
      </c>
      <c r="BI529" s="58">
        <v>110094</v>
      </c>
      <c r="BJ529" s="58">
        <v>107150</v>
      </c>
      <c r="BK529" s="58">
        <v>107105</v>
      </c>
      <c r="BL529" s="58">
        <v>107105</v>
      </c>
      <c r="BM529" s="58">
        <v>107105</v>
      </c>
    </row>
    <row r="530" spans="1:65" x14ac:dyDescent="0.25">
      <c r="A530" s="58" t="s">
        <v>3407</v>
      </c>
      <c r="B530" s="58" t="s">
        <v>3408</v>
      </c>
      <c r="C530" s="58" t="s">
        <v>536</v>
      </c>
      <c r="D530" s="58" t="s">
        <v>537</v>
      </c>
    </row>
    <row r="531" spans="1:65" x14ac:dyDescent="0.25">
      <c r="A531" s="58" t="s">
        <v>3407</v>
      </c>
      <c r="B531" s="58" t="s">
        <v>3408</v>
      </c>
      <c r="C531" s="58" t="s">
        <v>1134</v>
      </c>
      <c r="D531" s="58" t="s">
        <v>1135</v>
      </c>
      <c r="AJ531" s="58">
        <v>5.46000003814697</v>
      </c>
      <c r="AK531" s="58">
        <v>5.4000000953674299</v>
      </c>
      <c r="AL531" s="58">
        <v>5.3200001716613796</v>
      </c>
      <c r="AM531" s="58">
        <v>5.2199997901916504</v>
      </c>
      <c r="AN531" s="58">
        <v>5.1199998855590803</v>
      </c>
      <c r="AO531" s="58">
        <v>5.0100002288818404</v>
      </c>
      <c r="AP531" s="58">
        <v>4.8899998664856001</v>
      </c>
      <c r="AQ531" s="58">
        <v>4.7600002288818404</v>
      </c>
      <c r="AR531" s="58">
        <v>4.6199998855590803</v>
      </c>
      <c r="AS531" s="58">
        <v>4.4499998092651403</v>
      </c>
      <c r="AT531" s="58">
        <v>4.3699998855590803</v>
      </c>
      <c r="AU531" s="58">
        <v>4.28999996185303</v>
      </c>
      <c r="AV531" s="58">
        <v>4.2300000190734899</v>
      </c>
      <c r="AW531" s="58">
        <v>4.1199998855590803</v>
      </c>
      <c r="AX531" s="58">
        <v>4.0100002288818404</v>
      </c>
      <c r="AY531" s="58">
        <v>3.8499999046325701</v>
      </c>
      <c r="AZ531" s="58">
        <v>3.7000000476837198</v>
      </c>
      <c r="BA531" s="58">
        <v>3.6199998855590798</v>
      </c>
      <c r="BB531" s="58">
        <v>3.5799999237060498</v>
      </c>
      <c r="BC531" s="58">
        <v>3.4800000190734899</v>
      </c>
      <c r="BD531" s="58">
        <v>3.3800001144409202</v>
      </c>
      <c r="BE531" s="58">
        <v>3.2799999713897701</v>
      </c>
      <c r="BF531" s="58">
        <v>3.1700000762939502</v>
      </c>
      <c r="BG531" s="58">
        <v>3.0599999427795401</v>
      </c>
      <c r="BH531" s="58">
        <v>2.96000003814697</v>
      </c>
      <c r="BI531" s="58">
        <v>2.8699998855590798</v>
      </c>
      <c r="BJ531" s="58">
        <v>2.7799999713897701</v>
      </c>
      <c r="BK531" s="58">
        <v>2.7000000476837198</v>
      </c>
      <c r="BL531" s="58">
        <v>2.6199998855590798</v>
      </c>
    </row>
    <row r="532" spans="1:65" x14ac:dyDescent="0.25">
      <c r="A532" s="58" t="s">
        <v>3407</v>
      </c>
      <c r="B532" s="58" t="s">
        <v>3408</v>
      </c>
      <c r="C532" s="58" t="s">
        <v>2242</v>
      </c>
      <c r="D532" s="58" t="s">
        <v>2243</v>
      </c>
    </row>
    <row r="533" spans="1:65" x14ac:dyDescent="0.25">
      <c r="A533" s="58" t="s">
        <v>3407</v>
      </c>
      <c r="B533" s="58" t="s">
        <v>3408</v>
      </c>
      <c r="C533" s="58" t="s">
        <v>2892</v>
      </c>
      <c r="D533" s="58" t="s">
        <v>2893</v>
      </c>
      <c r="AJ533" s="58">
        <v>17.170000076293899</v>
      </c>
      <c r="AK533" s="58">
        <v>17.129999160766602</v>
      </c>
      <c r="AL533" s="58">
        <v>17.059999465942401</v>
      </c>
      <c r="AM533" s="58">
        <v>16.950000762939499</v>
      </c>
      <c r="AN533" s="58">
        <v>16.860000610351602</v>
      </c>
      <c r="AO533" s="58">
        <v>16.7600002288818</v>
      </c>
      <c r="AP533" s="58">
        <v>16.620000839233398</v>
      </c>
      <c r="AQ533" s="58">
        <v>16.4799995422363</v>
      </c>
      <c r="AR533" s="58">
        <v>16.319999694824201</v>
      </c>
      <c r="AS533" s="58">
        <v>16.049999237060501</v>
      </c>
      <c r="AT533" s="58">
        <v>16.040000915527301</v>
      </c>
      <c r="AU533" s="58">
        <v>16.040000915527301</v>
      </c>
      <c r="AV533" s="58">
        <v>16.100000381469702</v>
      </c>
      <c r="AW533" s="58">
        <v>16.049999237060501</v>
      </c>
      <c r="AX533" s="58">
        <v>15.949999809265099</v>
      </c>
      <c r="AY533" s="58">
        <v>15.7299995422363</v>
      </c>
      <c r="AZ533" s="58">
        <v>15.460000038146999</v>
      </c>
      <c r="BA533" s="58">
        <v>15.430000305175801</v>
      </c>
      <c r="BB533" s="58">
        <v>15.579999923706101</v>
      </c>
      <c r="BC533" s="58">
        <v>15.4899997711182</v>
      </c>
      <c r="BD533" s="58">
        <v>15.420000076293899</v>
      </c>
      <c r="BE533" s="58">
        <v>15.3500003814697</v>
      </c>
      <c r="BF533" s="58">
        <v>15.2399997711182</v>
      </c>
      <c r="BG533" s="58">
        <v>15.1199998855591</v>
      </c>
      <c r="BH533" s="58">
        <v>15</v>
      </c>
      <c r="BI533" s="58">
        <v>14.8999996185303</v>
      </c>
      <c r="BJ533" s="58">
        <v>14.810000419616699</v>
      </c>
      <c r="BK533" s="58">
        <v>14.7399997711182</v>
      </c>
      <c r="BL533" s="58">
        <v>14.6599998474121</v>
      </c>
    </row>
    <row r="534" spans="1:65" x14ac:dyDescent="0.25">
      <c r="A534" s="58" t="s">
        <v>3407</v>
      </c>
      <c r="B534" s="58" t="s">
        <v>3408</v>
      </c>
      <c r="C534" s="58" t="s">
        <v>3078</v>
      </c>
      <c r="D534" s="58" t="s">
        <v>3079</v>
      </c>
    </row>
    <row r="535" spans="1:65" x14ac:dyDescent="0.25">
      <c r="A535" s="58" t="s">
        <v>3407</v>
      </c>
      <c r="B535" s="58" t="s">
        <v>3408</v>
      </c>
      <c r="C535" s="58" t="s">
        <v>3110</v>
      </c>
      <c r="D535" s="58" t="s">
        <v>3111</v>
      </c>
    </row>
    <row r="536" spans="1:65" x14ac:dyDescent="0.25">
      <c r="A536" s="58" t="s">
        <v>76</v>
      </c>
      <c r="B536" s="58" t="s">
        <v>77</v>
      </c>
      <c r="C536" s="58" t="s">
        <v>536</v>
      </c>
      <c r="D536" s="58" t="s">
        <v>537</v>
      </c>
      <c r="F536" s="58">
        <v>133860</v>
      </c>
      <c r="G536" s="58">
        <v>135560</v>
      </c>
      <c r="H536" s="58">
        <v>137260</v>
      </c>
      <c r="I536" s="58">
        <v>138980</v>
      </c>
      <c r="J536" s="58">
        <v>140690</v>
      </c>
      <c r="K536" s="58">
        <v>142380</v>
      </c>
      <c r="L536" s="58">
        <v>144580</v>
      </c>
      <c r="M536" s="58">
        <v>146780</v>
      </c>
      <c r="N536" s="58">
        <v>148480</v>
      </c>
      <c r="O536" s="58">
        <v>151000</v>
      </c>
      <c r="P536" s="58">
        <v>153500</v>
      </c>
      <c r="Q536" s="58">
        <v>156000</v>
      </c>
      <c r="R536" s="58">
        <v>158380</v>
      </c>
      <c r="S536" s="58">
        <v>162500</v>
      </c>
      <c r="T536" s="58">
        <v>165500</v>
      </c>
      <c r="U536" s="58">
        <v>172000</v>
      </c>
      <c r="V536" s="58">
        <v>171000</v>
      </c>
      <c r="W536" s="58">
        <v>170000</v>
      </c>
      <c r="X536" s="58">
        <v>169000</v>
      </c>
      <c r="Y536" s="58">
        <v>168500</v>
      </c>
      <c r="Z536" s="58">
        <v>167500</v>
      </c>
      <c r="AA536" s="58">
        <v>166000</v>
      </c>
      <c r="AB536" s="58">
        <v>165500</v>
      </c>
      <c r="AC536" s="58">
        <v>165000</v>
      </c>
      <c r="AD536" s="58">
        <v>164720</v>
      </c>
      <c r="AE536" s="58">
        <v>164360</v>
      </c>
      <c r="AF536" s="58">
        <v>161630</v>
      </c>
      <c r="AG536" s="58">
        <v>161540</v>
      </c>
      <c r="AH536" s="58">
        <v>161690</v>
      </c>
      <c r="AI536" s="58">
        <v>158990</v>
      </c>
      <c r="AJ536" s="58">
        <v>157890</v>
      </c>
      <c r="AK536" s="58">
        <v>155560</v>
      </c>
      <c r="AL536" s="58">
        <v>154770</v>
      </c>
      <c r="AM536" s="58">
        <v>154500</v>
      </c>
      <c r="AN536" s="58">
        <v>153300</v>
      </c>
      <c r="AO536" s="58">
        <v>152320</v>
      </c>
      <c r="AP536" s="58">
        <v>152220</v>
      </c>
      <c r="AQ536" s="58">
        <v>152190</v>
      </c>
      <c r="AR536" s="58">
        <v>150600</v>
      </c>
      <c r="AS536" s="58">
        <v>151100</v>
      </c>
      <c r="AT536" s="58">
        <v>151500</v>
      </c>
      <c r="AU536" s="58">
        <v>155650</v>
      </c>
      <c r="AV536" s="58">
        <v>154250</v>
      </c>
      <c r="AW536" s="58">
        <v>159350</v>
      </c>
      <c r="AX536" s="58">
        <v>158850</v>
      </c>
      <c r="AY536" s="58">
        <v>158000</v>
      </c>
      <c r="AZ536" s="58">
        <v>157320</v>
      </c>
      <c r="BA536" s="58">
        <v>157840</v>
      </c>
      <c r="BB536" s="58">
        <v>157820</v>
      </c>
      <c r="BC536" s="58">
        <v>157430</v>
      </c>
      <c r="BD536" s="58">
        <v>157890</v>
      </c>
      <c r="BE536" s="58">
        <v>157550</v>
      </c>
      <c r="BF536" s="58">
        <v>157810</v>
      </c>
      <c r="BG536" s="58">
        <v>157612</v>
      </c>
      <c r="BH536" s="58">
        <v>157850</v>
      </c>
      <c r="BI536" s="58">
        <v>157418</v>
      </c>
      <c r="BJ536" s="58">
        <v>157570</v>
      </c>
      <c r="BK536" s="58">
        <v>156950</v>
      </c>
      <c r="BL536" s="58">
        <v>156710</v>
      </c>
      <c r="BM536" s="58">
        <v>157100</v>
      </c>
    </row>
    <row r="537" spans="1:65" x14ac:dyDescent="0.25">
      <c r="A537" s="58" t="s">
        <v>76</v>
      </c>
      <c r="B537" s="58" t="s">
        <v>77</v>
      </c>
      <c r="C537" s="58" t="s">
        <v>1134</v>
      </c>
      <c r="D537" s="58" t="s">
        <v>1135</v>
      </c>
      <c r="AJ537" s="58">
        <v>19.090000152587901</v>
      </c>
      <c r="AK537" s="58">
        <v>18.0200004577637</v>
      </c>
      <c r="AL537" s="58">
        <v>16.549999237060501</v>
      </c>
      <c r="AM537" s="58">
        <v>16.219999313354499</v>
      </c>
      <c r="AN537" s="58">
        <v>15.710000038146999</v>
      </c>
      <c r="AO537" s="58">
        <v>15.4099998474121</v>
      </c>
      <c r="AP537" s="58">
        <v>14.420000076293899</v>
      </c>
      <c r="AQ537" s="58">
        <v>14.439999580383301</v>
      </c>
      <c r="AR537" s="58">
        <v>14.430000305175801</v>
      </c>
      <c r="AS537" s="58">
        <v>14.439999580383301</v>
      </c>
      <c r="AT537" s="58">
        <v>13.6000003814697</v>
      </c>
      <c r="AU537" s="58">
        <v>13.5</v>
      </c>
      <c r="AV537" s="58">
        <v>13.6000003814697</v>
      </c>
      <c r="AW537" s="58">
        <v>13.3599996566772</v>
      </c>
      <c r="AX537" s="58">
        <v>13.1599998474121</v>
      </c>
      <c r="AY537" s="58">
        <v>12.8500003814697</v>
      </c>
      <c r="AZ537" s="58">
        <v>12.310000419616699</v>
      </c>
      <c r="BA537" s="58">
        <v>11.7200002670288</v>
      </c>
      <c r="BB537" s="58">
        <v>11.180000305175801</v>
      </c>
      <c r="BC537" s="58">
        <v>10.6099996566772</v>
      </c>
      <c r="BD537" s="58">
        <v>10.2600002288818</v>
      </c>
      <c r="BE537" s="58">
        <v>9.9799995422363299</v>
      </c>
      <c r="BF537" s="58">
        <v>9.4799995422363299</v>
      </c>
      <c r="BG537" s="58">
        <v>9.3999996185302699</v>
      </c>
      <c r="BH537" s="58">
        <v>9.3800001144409197</v>
      </c>
      <c r="BI537" s="58">
        <v>9.4799995422363299</v>
      </c>
      <c r="BJ537" s="58">
        <v>9.25</v>
      </c>
      <c r="BK537" s="58">
        <v>9.2200002670288104</v>
      </c>
      <c r="BL537" s="58">
        <v>8.9799995422363299</v>
      </c>
    </row>
    <row r="538" spans="1:65" x14ac:dyDescent="0.25">
      <c r="A538" s="58" t="s">
        <v>76</v>
      </c>
      <c r="B538" s="58" t="s">
        <v>77</v>
      </c>
      <c r="C538" s="58" t="s">
        <v>2242</v>
      </c>
      <c r="D538" s="58" t="s">
        <v>2243</v>
      </c>
      <c r="BF538" s="58">
        <v>85418</v>
      </c>
      <c r="BG538" s="58">
        <v>98433</v>
      </c>
      <c r="BH538" s="58">
        <v>102914</v>
      </c>
      <c r="BI538" s="58">
        <v>109880</v>
      </c>
      <c r="BJ538" s="58">
        <v>118724</v>
      </c>
      <c r="BK538" s="58">
        <v>132740</v>
      </c>
      <c r="BL538" s="58">
        <v>138587</v>
      </c>
      <c r="BM538" s="58">
        <v>158583</v>
      </c>
    </row>
    <row r="539" spans="1:65" x14ac:dyDescent="0.25">
      <c r="A539" s="58" t="s">
        <v>76</v>
      </c>
      <c r="B539" s="58" t="s">
        <v>77</v>
      </c>
      <c r="C539" s="58" t="s">
        <v>2892</v>
      </c>
      <c r="D539" s="58" t="s">
        <v>2893</v>
      </c>
      <c r="AJ539" s="58">
        <v>31.319999694824201</v>
      </c>
      <c r="AK539" s="58">
        <v>30.9899997711182</v>
      </c>
      <c r="AL539" s="58">
        <v>30.7399997711182</v>
      </c>
      <c r="AM539" s="58">
        <v>30.530000686645501</v>
      </c>
      <c r="AN539" s="58">
        <v>30.090000152587901</v>
      </c>
      <c r="AO539" s="58">
        <v>29.920000076293899</v>
      </c>
      <c r="AP539" s="58">
        <v>29.600000381469702</v>
      </c>
      <c r="AQ539" s="58">
        <v>30.809999465942401</v>
      </c>
      <c r="AR539" s="58">
        <v>30.799999237060501</v>
      </c>
      <c r="AS539" s="58">
        <v>30.579999923706101</v>
      </c>
      <c r="AT539" s="58">
        <v>31.389999389648398</v>
      </c>
      <c r="AU539" s="58">
        <v>31.530000686645501</v>
      </c>
      <c r="AV539" s="58">
        <v>31.7600002288818</v>
      </c>
      <c r="AW539" s="58">
        <v>31.840000152587901</v>
      </c>
      <c r="AX539" s="58">
        <v>29.840000152587901</v>
      </c>
      <c r="AY539" s="58">
        <v>28.920000076293899</v>
      </c>
      <c r="AZ539" s="58">
        <v>27.870000839233398</v>
      </c>
      <c r="BA539" s="58">
        <v>27.25</v>
      </c>
      <c r="BB539" s="58">
        <v>26.930000305175799</v>
      </c>
      <c r="BC539" s="58">
        <v>26.4899997711182</v>
      </c>
      <c r="BD539" s="58">
        <v>26.379999160766602</v>
      </c>
      <c r="BE539" s="58">
        <v>25.079999923706101</v>
      </c>
      <c r="BF539" s="58">
        <v>25.420000076293899</v>
      </c>
      <c r="BG539" s="58">
        <v>25.870000839233398</v>
      </c>
      <c r="BH539" s="58">
        <v>25.649999618530298</v>
      </c>
      <c r="BI539" s="58">
        <v>26.469999313354499</v>
      </c>
      <c r="BJ539" s="58">
        <v>27.430000305175799</v>
      </c>
      <c r="BK539" s="58">
        <v>27.110000610351602</v>
      </c>
      <c r="BL539" s="58">
        <v>27.219999313354499</v>
      </c>
    </row>
    <row r="540" spans="1:65" x14ac:dyDescent="0.25">
      <c r="A540" s="58" t="s">
        <v>76</v>
      </c>
      <c r="B540" s="58" t="s">
        <v>77</v>
      </c>
      <c r="C540" s="58" t="s">
        <v>3078</v>
      </c>
      <c r="D540" s="58" t="s">
        <v>3079</v>
      </c>
      <c r="AV540" s="58">
        <v>42</v>
      </c>
      <c r="AW540" s="58">
        <v>42</v>
      </c>
      <c r="AX540" s="58">
        <v>42</v>
      </c>
      <c r="AY540" s="58">
        <v>40</v>
      </c>
      <c r="AZ540" s="58">
        <v>40</v>
      </c>
      <c r="BA540" s="58">
        <v>40</v>
      </c>
      <c r="BB540" s="58">
        <v>40</v>
      </c>
      <c r="BC540" s="58">
        <v>36.5</v>
      </c>
      <c r="BD540" s="58">
        <v>9.5</v>
      </c>
      <c r="BE540" s="58">
        <v>7.5</v>
      </c>
      <c r="BF540" s="58">
        <v>7.5</v>
      </c>
      <c r="BG540" s="58">
        <v>7.5</v>
      </c>
      <c r="BH540" s="58">
        <v>7.5</v>
      </c>
      <c r="BI540" s="58">
        <v>7.5</v>
      </c>
      <c r="BJ540" s="58">
        <v>7.5</v>
      </c>
      <c r="BK540" s="58">
        <v>6</v>
      </c>
      <c r="BL540" s="58">
        <v>4</v>
      </c>
    </row>
    <row r="541" spans="1:65" x14ac:dyDescent="0.25">
      <c r="A541" s="58" t="s">
        <v>76</v>
      </c>
      <c r="B541" s="58" t="s">
        <v>77</v>
      </c>
      <c r="C541" s="58" t="s">
        <v>3110</v>
      </c>
      <c r="D541" s="58" t="s">
        <v>3111</v>
      </c>
      <c r="E541" s="58">
        <v>348906</v>
      </c>
      <c r="F541" s="58">
        <v>443239</v>
      </c>
      <c r="G541" s="58">
        <v>645982</v>
      </c>
      <c r="H541" s="58">
        <v>775431</v>
      </c>
      <c r="I541" s="58">
        <v>1177627</v>
      </c>
      <c r="J541" s="58">
        <v>730625</v>
      </c>
      <c r="K541" s="58">
        <v>1405958</v>
      </c>
      <c r="L541" s="58">
        <v>1086208</v>
      </c>
      <c r="M541" s="58">
        <v>1392712</v>
      </c>
      <c r="N541" s="58">
        <v>1110346</v>
      </c>
      <c r="O541" s="58">
        <v>1230759</v>
      </c>
      <c r="P541" s="58">
        <v>1516615</v>
      </c>
      <c r="Q541" s="58">
        <v>821332</v>
      </c>
      <c r="R541" s="58">
        <v>694716</v>
      </c>
      <c r="S541" s="58">
        <v>1172133</v>
      </c>
      <c r="T541" s="58">
        <v>970659</v>
      </c>
      <c r="U541" s="58">
        <v>1443268</v>
      </c>
      <c r="V541" s="58">
        <v>1379031</v>
      </c>
      <c r="W541" s="58">
        <v>2002897</v>
      </c>
      <c r="X541" s="58">
        <v>2706247</v>
      </c>
      <c r="Y541" s="58">
        <v>2899909</v>
      </c>
      <c r="Z541" s="58">
        <v>3504850</v>
      </c>
      <c r="AA541" s="58">
        <v>3846789</v>
      </c>
      <c r="AB541" s="58">
        <v>4167509</v>
      </c>
      <c r="AC541" s="58">
        <v>4674028</v>
      </c>
      <c r="AD541" s="58">
        <v>4986865</v>
      </c>
      <c r="AE541" s="58">
        <v>5695537</v>
      </c>
      <c r="AF541" s="58">
        <v>4931660</v>
      </c>
      <c r="AG541" s="58">
        <v>5376435</v>
      </c>
      <c r="AH541" s="58">
        <v>6633478</v>
      </c>
      <c r="AI541" s="58">
        <v>5424993</v>
      </c>
      <c r="AJ541" s="58">
        <v>6166313</v>
      </c>
      <c r="AK541" s="58">
        <v>6627364</v>
      </c>
      <c r="AL541" s="58">
        <v>6191764</v>
      </c>
      <c r="AM541" s="58">
        <v>8021446</v>
      </c>
      <c r="AN541" s="58">
        <v>7891112</v>
      </c>
      <c r="AO541" s="58">
        <v>7232842</v>
      </c>
      <c r="AP541" s="58">
        <v>6365725</v>
      </c>
      <c r="AQ541" s="58">
        <v>3824608</v>
      </c>
      <c r="AR541" s="58">
        <v>5587318</v>
      </c>
      <c r="AS541" s="58">
        <v>4972652</v>
      </c>
      <c r="AT541" s="58">
        <v>4663433</v>
      </c>
      <c r="AU541" s="58">
        <v>5132740</v>
      </c>
      <c r="AV541" s="58">
        <v>4528441</v>
      </c>
      <c r="AW541" s="58">
        <v>6013543</v>
      </c>
      <c r="AX541" s="58">
        <v>5477537</v>
      </c>
      <c r="AY541" s="58">
        <v>5294199</v>
      </c>
      <c r="AZ541" s="58">
        <v>4939022</v>
      </c>
      <c r="BA541" s="58">
        <v>4810224</v>
      </c>
      <c r="BB541" s="58">
        <v>4702903</v>
      </c>
      <c r="BC541" s="58">
        <v>3761557</v>
      </c>
      <c r="BD541" s="58">
        <v>4436497</v>
      </c>
      <c r="BE541" s="58">
        <v>4083083.31</v>
      </c>
      <c r="BF541" s="58">
        <v>3334593.04</v>
      </c>
      <c r="BG541" s="58">
        <v>3820107</v>
      </c>
      <c r="BH541" s="58">
        <v>3189300</v>
      </c>
      <c r="BI541" s="58">
        <v>2876719.41</v>
      </c>
      <c r="BJ541" s="58">
        <v>3554763.22</v>
      </c>
      <c r="BK541" s="58">
        <v>3657643.76</v>
      </c>
      <c r="BL541" s="58">
        <v>3787588.99</v>
      </c>
      <c r="BM541" s="58">
        <v>3688254.11</v>
      </c>
    </row>
    <row r="542" spans="1:65" x14ac:dyDescent="0.25">
      <c r="A542" s="58" t="s">
        <v>188</v>
      </c>
      <c r="B542" s="58" t="s">
        <v>189</v>
      </c>
      <c r="C542" s="58" t="s">
        <v>536</v>
      </c>
      <c r="D542" s="58" t="s">
        <v>537</v>
      </c>
      <c r="F542" s="58">
        <v>3432480</v>
      </c>
      <c r="G542" s="58">
        <v>3460010</v>
      </c>
      <c r="H542" s="58">
        <v>3488540</v>
      </c>
      <c r="I542" s="58">
        <v>3517060</v>
      </c>
      <c r="J542" s="58">
        <v>3555090</v>
      </c>
      <c r="K542" s="58">
        <v>3591120</v>
      </c>
      <c r="L542" s="58">
        <v>3627150</v>
      </c>
      <c r="M542" s="58">
        <v>3663130</v>
      </c>
      <c r="N542" s="58">
        <v>3709280</v>
      </c>
      <c r="O542" s="58">
        <v>3755180</v>
      </c>
      <c r="P542" s="58">
        <v>3801650</v>
      </c>
      <c r="Q542" s="58">
        <v>3847810</v>
      </c>
      <c r="R542" s="58">
        <v>3903880</v>
      </c>
      <c r="S542" s="58">
        <v>3970290</v>
      </c>
      <c r="T542" s="58">
        <v>4016370</v>
      </c>
      <c r="U542" s="58">
        <v>4075333.3330000001</v>
      </c>
      <c r="V542" s="58">
        <v>4134286.6669999999</v>
      </c>
      <c r="W542" s="58">
        <v>4193960</v>
      </c>
      <c r="X542" s="58">
        <v>4239605</v>
      </c>
      <c r="Y542" s="58">
        <v>4285190</v>
      </c>
      <c r="Z542" s="58">
        <v>4338180</v>
      </c>
      <c r="AA542" s="58">
        <v>4434180</v>
      </c>
      <c r="AB542" s="58">
        <v>4538310</v>
      </c>
      <c r="AC542" s="58">
        <v>4654380</v>
      </c>
      <c r="AD542" s="58">
        <v>4772440</v>
      </c>
      <c r="AE542" s="58">
        <v>4833530</v>
      </c>
      <c r="AF542" s="58">
        <v>4886610</v>
      </c>
      <c r="AG542" s="58">
        <v>4942790</v>
      </c>
      <c r="AH542" s="58">
        <v>5003880</v>
      </c>
      <c r="AI542" s="58">
        <v>5065920</v>
      </c>
      <c r="AJ542" s="58">
        <v>5122710</v>
      </c>
      <c r="AK542" s="58">
        <v>5151980</v>
      </c>
      <c r="AL542" s="58">
        <v>5191060</v>
      </c>
      <c r="AM542" s="58">
        <v>5237130</v>
      </c>
      <c r="AN542" s="58">
        <v>5237140</v>
      </c>
      <c r="AO542" s="58">
        <v>5237520</v>
      </c>
      <c r="AP542" s="58">
        <v>5237442.5</v>
      </c>
      <c r="AQ542" s="58">
        <v>5237385</v>
      </c>
      <c r="AR542" s="58">
        <v>5237347.5</v>
      </c>
      <c r="AS542" s="58">
        <v>5237310</v>
      </c>
      <c r="AT542" s="58">
        <v>5243228.4440000001</v>
      </c>
      <c r="AU542" s="58">
        <v>5249146.8890000004</v>
      </c>
      <c r="AV542" s="58">
        <v>5255055.3329999996</v>
      </c>
      <c r="AW542" s="58">
        <v>5260913.7779999999</v>
      </c>
      <c r="AX542" s="58">
        <v>5266822.2220000001</v>
      </c>
      <c r="AY542" s="58">
        <v>5272720.6670000004</v>
      </c>
      <c r="AZ542" s="58">
        <v>5278619.1109999996</v>
      </c>
      <c r="BA542" s="58">
        <v>5284517.5559999999</v>
      </c>
      <c r="BB542" s="58">
        <v>5290386</v>
      </c>
      <c r="BC542" s="58">
        <v>5289168</v>
      </c>
      <c r="BD542" s="58">
        <v>5288851</v>
      </c>
      <c r="BE542" s="58">
        <v>5287995</v>
      </c>
      <c r="BF542" s="58">
        <v>5288015</v>
      </c>
      <c r="BG542" s="58">
        <v>5286950</v>
      </c>
      <c r="BH542" s="58">
        <v>5286334</v>
      </c>
      <c r="BI542" s="58">
        <v>5285529</v>
      </c>
      <c r="BJ542" s="58">
        <v>5285121</v>
      </c>
      <c r="BK542" s="58">
        <v>5285097</v>
      </c>
      <c r="BL542" s="58">
        <v>5285092</v>
      </c>
      <c r="BM542" s="58">
        <v>5285081</v>
      </c>
    </row>
    <row r="543" spans="1:65" x14ac:dyDescent="0.25">
      <c r="A543" s="58" t="s">
        <v>188</v>
      </c>
      <c r="B543" s="58" t="s">
        <v>189</v>
      </c>
      <c r="C543" s="58" t="s">
        <v>1134</v>
      </c>
      <c r="D543" s="58" t="s">
        <v>1135</v>
      </c>
      <c r="AJ543" s="58">
        <v>59.700000762939503</v>
      </c>
      <c r="AK543" s="58">
        <v>58.5</v>
      </c>
      <c r="AL543" s="58">
        <v>56.400001525878899</v>
      </c>
      <c r="AM543" s="58">
        <v>54.299999237060497</v>
      </c>
      <c r="AN543" s="58">
        <v>52.200000762939503</v>
      </c>
      <c r="AO543" s="58">
        <v>50.5</v>
      </c>
      <c r="AP543" s="58">
        <v>49.900001525878899</v>
      </c>
      <c r="AQ543" s="58">
        <v>49.799999237060497</v>
      </c>
      <c r="AR543" s="58">
        <v>50.099998474121101</v>
      </c>
      <c r="AS543" s="58">
        <v>50.009998321533203</v>
      </c>
      <c r="AT543" s="58">
        <v>50.009998321533203</v>
      </c>
      <c r="AU543" s="58">
        <v>50.009998321533203</v>
      </c>
      <c r="AV543" s="58">
        <v>49.099998474121101</v>
      </c>
      <c r="AW543" s="58">
        <v>46.900001525878899</v>
      </c>
      <c r="AX543" s="58">
        <v>44.799999237060497</v>
      </c>
      <c r="AY543" s="58">
        <v>42.599998474121101</v>
      </c>
      <c r="AZ543" s="58">
        <v>40.799999237060497</v>
      </c>
      <c r="BA543" s="58">
        <v>39.599998474121101</v>
      </c>
      <c r="BB543" s="58">
        <v>38.099998474121101</v>
      </c>
      <c r="BC543" s="58">
        <v>36.700000762939503</v>
      </c>
      <c r="BD543" s="58">
        <v>34.799999237060497</v>
      </c>
      <c r="BE543" s="58">
        <v>33.599998474121101</v>
      </c>
      <c r="BF543" s="58">
        <v>31.399999618530298</v>
      </c>
      <c r="BG543" s="58">
        <v>29.5</v>
      </c>
      <c r="BH543" s="58">
        <v>28.590000152587901</v>
      </c>
      <c r="BI543" s="58">
        <v>27.700000762939499</v>
      </c>
      <c r="BJ543" s="58">
        <v>26.9799995422363</v>
      </c>
      <c r="BK543" s="58">
        <v>26.069999694824201</v>
      </c>
      <c r="BL543" s="58">
        <v>25.329999923706101</v>
      </c>
    </row>
    <row r="544" spans="1:65" x14ac:dyDescent="0.25">
      <c r="A544" s="58" t="s">
        <v>188</v>
      </c>
      <c r="B544" s="58" t="s">
        <v>189</v>
      </c>
      <c r="C544" s="58" t="s">
        <v>2242</v>
      </c>
      <c r="D544" s="58" t="s">
        <v>2243</v>
      </c>
      <c r="BC544" s="58">
        <v>95252</v>
      </c>
      <c r="BD544" s="58">
        <v>102893</v>
      </c>
      <c r="BE544" s="58">
        <v>103532</v>
      </c>
      <c r="BF544" s="58">
        <v>117997</v>
      </c>
      <c r="BG544" s="58">
        <v>188558</v>
      </c>
      <c r="BH544" s="58">
        <v>210086</v>
      </c>
      <c r="BI544" s="58">
        <v>245321</v>
      </c>
      <c r="BJ544" s="58">
        <v>229299</v>
      </c>
      <c r="BK544" s="58">
        <v>228559</v>
      </c>
      <c r="BL544" s="58">
        <v>211960</v>
      </c>
      <c r="BM544" s="58">
        <v>232064</v>
      </c>
    </row>
    <row r="545" spans="1:65" x14ac:dyDescent="0.25">
      <c r="A545" s="58" t="s">
        <v>188</v>
      </c>
      <c r="B545" s="58" t="s">
        <v>189</v>
      </c>
      <c r="C545" s="58" t="s">
        <v>2892</v>
      </c>
      <c r="D545" s="58" t="s">
        <v>2893</v>
      </c>
      <c r="AJ545" s="58">
        <v>69.809997558593807</v>
      </c>
      <c r="AK545" s="58">
        <v>68.629997253417997</v>
      </c>
      <c r="AL545" s="58">
        <v>67.400001525878906</v>
      </c>
      <c r="AM545" s="58">
        <v>66.199996948242202</v>
      </c>
      <c r="AN545" s="58">
        <v>65.180000305175795</v>
      </c>
      <c r="AO545" s="58">
        <v>64.319999694824205</v>
      </c>
      <c r="AP545" s="58">
        <v>63.569999694824197</v>
      </c>
      <c r="AQ545" s="58">
        <v>63.060001373291001</v>
      </c>
      <c r="AR545" s="58">
        <v>62.560001373291001</v>
      </c>
      <c r="AS545" s="58">
        <v>61.909999847412102</v>
      </c>
      <c r="AT545" s="58">
        <v>61.220001220703097</v>
      </c>
      <c r="AU545" s="58">
        <v>60.380001068115199</v>
      </c>
      <c r="AV545" s="58">
        <v>59.360000610351598</v>
      </c>
      <c r="AW545" s="58">
        <v>58.299999237060497</v>
      </c>
      <c r="AX545" s="58">
        <v>57.049999237060497</v>
      </c>
      <c r="AY545" s="58">
        <v>55.669998168945298</v>
      </c>
      <c r="AZ545" s="58">
        <v>54.150001525878899</v>
      </c>
      <c r="BA545" s="58">
        <v>53.009998321533203</v>
      </c>
      <c r="BB545" s="58">
        <v>51.959999084472699</v>
      </c>
      <c r="BC545" s="58">
        <v>50.759998321533203</v>
      </c>
      <c r="BD545" s="58">
        <v>49.75</v>
      </c>
      <c r="BE545" s="58">
        <v>49.029998779296903</v>
      </c>
      <c r="BF545" s="58">
        <v>48.380001068115199</v>
      </c>
      <c r="BG545" s="58">
        <v>47.830001831054702</v>
      </c>
      <c r="BH545" s="58">
        <v>47.369998931884801</v>
      </c>
      <c r="BI545" s="58">
        <v>46.9799995422363</v>
      </c>
      <c r="BJ545" s="58">
        <v>46.599998474121101</v>
      </c>
      <c r="BK545" s="58">
        <v>45.709999084472699</v>
      </c>
      <c r="BL545" s="58">
        <v>44.659999847412102</v>
      </c>
    </row>
    <row r="546" spans="1:65" x14ac:dyDescent="0.25">
      <c r="A546" s="58" t="s">
        <v>188</v>
      </c>
      <c r="B546" s="58" t="s">
        <v>189</v>
      </c>
      <c r="C546" s="58" t="s">
        <v>3078</v>
      </c>
      <c r="D546" s="58" t="s">
        <v>3079</v>
      </c>
      <c r="BF546" s="58">
        <v>34.299999999999997</v>
      </c>
      <c r="BG546" s="58">
        <v>31.3</v>
      </c>
      <c r="BH546" s="58">
        <v>31.3</v>
      </c>
      <c r="BI546" s="58">
        <v>28.9</v>
      </c>
      <c r="BJ546" s="58">
        <v>24.9</v>
      </c>
      <c r="BK546" s="58">
        <v>8.5</v>
      </c>
      <c r="BL546" s="58">
        <v>8.5</v>
      </c>
    </row>
    <row r="547" spans="1:65" x14ac:dyDescent="0.25">
      <c r="A547" s="58" t="s">
        <v>188</v>
      </c>
      <c r="B547" s="58" t="s">
        <v>189</v>
      </c>
      <c r="C547" s="58" t="s">
        <v>3110</v>
      </c>
      <c r="D547" s="58" t="s">
        <v>3111</v>
      </c>
      <c r="E547" s="58">
        <v>3173600</v>
      </c>
      <c r="F547" s="58">
        <v>3173600</v>
      </c>
      <c r="G547" s="58">
        <v>3280400</v>
      </c>
      <c r="H547" s="58">
        <v>3348000</v>
      </c>
      <c r="I547" s="58">
        <v>3483200</v>
      </c>
      <c r="J547" s="58">
        <v>3690000</v>
      </c>
      <c r="K547" s="58">
        <v>3825200</v>
      </c>
      <c r="L547" s="58">
        <v>3825200</v>
      </c>
      <c r="M547" s="58">
        <v>3931900</v>
      </c>
      <c r="N547" s="58">
        <v>4067100</v>
      </c>
      <c r="O547" s="58">
        <v>3970690</v>
      </c>
      <c r="P547" s="58">
        <v>4494570</v>
      </c>
      <c r="Q547" s="58">
        <v>4996282</v>
      </c>
      <c r="R547" s="58">
        <v>4922582</v>
      </c>
      <c r="S547" s="58">
        <v>5360583</v>
      </c>
      <c r="T547" s="58">
        <v>5654493</v>
      </c>
      <c r="U547" s="58">
        <v>5703574</v>
      </c>
      <c r="V547" s="58">
        <v>6411153</v>
      </c>
      <c r="W547" s="58">
        <v>6438622</v>
      </c>
      <c r="X547" s="58">
        <v>5973332</v>
      </c>
      <c r="Y547" s="58">
        <v>6252312</v>
      </c>
      <c r="Z547" s="58">
        <v>6174007</v>
      </c>
      <c r="AA547" s="58">
        <v>6766618</v>
      </c>
      <c r="AB547" s="58">
        <v>7327544</v>
      </c>
      <c r="AC547" s="58">
        <v>8211953</v>
      </c>
      <c r="AD547" s="58">
        <v>9236137</v>
      </c>
      <c r="AE547" s="58">
        <v>10416481</v>
      </c>
      <c r="AF547" s="58">
        <v>11733919</v>
      </c>
      <c r="AG547" s="58">
        <v>13189029</v>
      </c>
      <c r="AH547" s="58">
        <v>14326208</v>
      </c>
      <c r="AI547" s="58">
        <v>15107495</v>
      </c>
      <c r="AJ547" s="58">
        <v>17147309</v>
      </c>
      <c r="AK547" s="58">
        <v>20607711</v>
      </c>
      <c r="AL547" s="58">
        <v>24697356</v>
      </c>
      <c r="AM547" s="58">
        <v>29231422</v>
      </c>
      <c r="AN547" s="58">
        <v>33865204</v>
      </c>
      <c r="AO547" s="58">
        <v>37799524</v>
      </c>
      <c r="AP547" s="58">
        <v>38467260</v>
      </c>
      <c r="AQ547" s="58">
        <v>41144461</v>
      </c>
      <c r="AR547" s="58">
        <v>43209033</v>
      </c>
      <c r="AS547" s="58">
        <v>44573574</v>
      </c>
      <c r="AT547" s="58">
        <v>45506377</v>
      </c>
      <c r="AU547" s="58">
        <v>47586869</v>
      </c>
      <c r="AV547" s="58">
        <v>49490650</v>
      </c>
      <c r="AW547" s="58">
        <v>51958654</v>
      </c>
      <c r="AX547" s="58">
        <v>53793997</v>
      </c>
      <c r="AY547" s="58">
        <v>55906797.490000002</v>
      </c>
      <c r="AZ547" s="58">
        <v>57517796.299999997</v>
      </c>
      <c r="BA547" s="58">
        <v>59230149.729999997</v>
      </c>
      <c r="BB547" s="58">
        <v>61125855.710000001</v>
      </c>
      <c r="BC547" s="58">
        <v>62843813.780000001</v>
      </c>
      <c r="BD547" s="58">
        <v>64411221.25</v>
      </c>
      <c r="BE547" s="58">
        <v>67528903.810000002</v>
      </c>
      <c r="BF547" s="58">
        <v>70662625.200000003</v>
      </c>
      <c r="BG547" s="58">
        <v>73683870.140000001</v>
      </c>
      <c r="BH547" s="58">
        <v>76016876.269999996</v>
      </c>
      <c r="BI547" s="58">
        <v>78337639.430000007</v>
      </c>
      <c r="BJ547" s="58">
        <v>79935166.109999999</v>
      </c>
      <c r="BK547" s="58">
        <v>80966168.450000003</v>
      </c>
      <c r="BL547" s="58">
        <v>82593752</v>
      </c>
      <c r="BM547" s="58">
        <v>83929521.5</v>
      </c>
    </row>
    <row r="548" spans="1:65" x14ac:dyDescent="0.25">
      <c r="A548" s="58" t="s">
        <v>212</v>
      </c>
      <c r="B548" s="58" t="s">
        <v>213</v>
      </c>
      <c r="C548" s="58" t="s">
        <v>536</v>
      </c>
      <c r="D548" s="58" t="s">
        <v>537</v>
      </c>
      <c r="F548" s="58">
        <v>399700</v>
      </c>
      <c r="G548" s="58">
        <v>409720</v>
      </c>
      <c r="H548" s="58">
        <v>414930</v>
      </c>
      <c r="I548" s="58">
        <v>419950</v>
      </c>
      <c r="J548" s="58">
        <v>430080</v>
      </c>
      <c r="K548" s="58">
        <v>430200</v>
      </c>
      <c r="L548" s="58">
        <v>430230</v>
      </c>
      <c r="M548" s="58">
        <v>430250</v>
      </c>
      <c r="N548" s="58">
        <v>430300</v>
      </c>
      <c r="O548" s="58">
        <v>430300</v>
      </c>
      <c r="P548" s="58">
        <v>450540</v>
      </c>
      <c r="Q548" s="58">
        <v>450680</v>
      </c>
      <c r="R548" s="58">
        <v>450840</v>
      </c>
      <c r="S548" s="58">
        <v>450990</v>
      </c>
      <c r="T548" s="58">
        <v>451150</v>
      </c>
      <c r="U548" s="58">
        <v>451300</v>
      </c>
      <c r="V548" s="58">
        <v>453150</v>
      </c>
      <c r="W548" s="58">
        <v>452610</v>
      </c>
      <c r="X548" s="58">
        <v>452770</v>
      </c>
      <c r="Y548" s="58">
        <v>452920</v>
      </c>
      <c r="Z548" s="58">
        <v>453080</v>
      </c>
      <c r="AA548" s="58">
        <v>453230</v>
      </c>
      <c r="AB548" s="58">
        <v>453390</v>
      </c>
      <c r="AC548" s="58">
        <v>453560</v>
      </c>
      <c r="AD548" s="58">
        <v>453750</v>
      </c>
      <c r="AE548" s="58">
        <v>453950</v>
      </c>
      <c r="AF548" s="58">
        <v>454010</v>
      </c>
      <c r="AG548" s="58">
        <v>452830</v>
      </c>
      <c r="AH548" s="58">
        <v>451830</v>
      </c>
      <c r="AI548" s="58">
        <v>450830</v>
      </c>
      <c r="AJ548" s="58">
        <v>448840</v>
      </c>
      <c r="AK548" s="58">
        <v>449830</v>
      </c>
      <c r="AL548" s="58">
        <v>449030</v>
      </c>
      <c r="AM548" s="58">
        <v>448650</v>
      </c>
      <c r="AN548" s="58">
        <v>445130</v>
      </c>
      <c r="AO548" s="58">
        <v>449200</v>
      </c>
      <c r="AP548" s="58">
        <v>450820</v>
      </c>
      <c r="AQ548" s="58">
        <v>455430</v>
      </c>
      <c r="AR548" s="58">
        <v>456680</v>
      </c>
      <c r="AS548" s="58">
        <v>448590</v>
      </c>
      <c r="AT548" s="58">
        <v>417450</v>
      </c>
      <c r="AU548" s="58">
        <v>416070</v>
      </c>
      <c r="AV548" s="58">
        <v>420510</v>
      </c>
      <c r="AW548" s="58">
        <v>423910</v>
      </c>
      <c r="AX548" s="58">
        <v>425570</v>
      </c>
      <c r="AY548" s="58">
        <v>421740</v>
      </c>
      <c r="AZ548" s="58">
        <v>424360</v>
      </c>
      <c r="BA548" s="58">
        <v>426140</v>
      </c>
      <c r="BB548" s="58">
        <v>425400</v>
      </c>
      <c r="BC548" s="58">
        <v>425030</v>
      </c>
      <c r="BD548" s="58">
        <v>417210</v>
      </c>
      <c r="BE548" s="58">
        <v>426176</v>
      </c>
      <c r="BF548" s="58">
        <v>448156</v>
      </c>
      <c r="BG548" s="58">
        <v>447847</v>
      </c>
      <c r="BH548" s="58">
        <v>447539</v>
      </c>
      <c r="BI548" s="58">
        <v>447230</v>
      </c>
      <c r="BJ548" s="58">
        <v>494990</v>
      </c>
      <c r="BK548" s="58">
        <v>494920</v>
      </c>
      <c r="BL548" s="58">
        <v>496090</v>
      </c>
      <c r="BM548" s="58">
        <v>482428.22499999998</v>
      </c>
    </row>
    <row r="549" spans="1:65" x14ac:dyDescent="0.25">
      <c r="A549" s="58" t="s">
        <v>212</v>
      </c>
      <c r="B549" s="58" t="s">
        <v>213</v>
      </c>
      <c r="C549" s="58" t="s">
        <v>1134</v>
      </c>
      <c r="D549" s="58" t="s">
        <v>1135</v>
      </c>
      <c r="AJ549" s="58">
        <v>23.75</v>
      </c>
      <c r="AK549" s="58">
        <v>23.590000152587901</v>
      </c>
      <c r="AL549" s="58">
        <v>23.370000839233398</v>
      </c>
      <c r="AM549" s="58">
        <v>23.090000152587901</v>
      </c>
      <c r="AN549" s="58">
        <v>22.840000152587901</v>
      </c>
      <c r="AO549" s="58">
        <v>22.620000839233398</v>
      </c>
      <c r="AP549" s="58">
        <v>22.299999237060501</v>
      </c>
      <c r="AQ549" s="58">
        <v>22.180000305175799</v>
      </c>
      <c r="AR549" s="58">
        <v>22.350000381469702</v>
      </c>
      <c r="AS549" s="58">
        <v>22.430000305175799</v>
      </c>
      <c r="AT549" s="58">
        <v>22.200000762939499</v>
      </c>
      <c r="AU549" s="58">
        <v>21.930000305175799</v>
      </c>
      <c r="AV549" s="58">
        <v>21.549999237060501</v>
      </c>
      <c r="AW549" s="58">
        <v>21.030000686645501</v>
      </c>
      <c r="AX549" s="58">
        <v>20.659999847412099</v>
      </c>
      <c r="AY549" s="58">
        <v>20.0100002288818</v>
      </c>
      <c r="AZ549" s="58">
        <v>19.370000839233398</v>
      </c>
      <c r="BA549" s="58">
        <v>19.030000686645501</v>
      </c>
      <c r="BB549" s="58">
        <v>18.620000839233398</v>
      </c>
      <c r="BC549" s="58">
        <v>18.379999160766602</v>
      </c>
      <c r="BD549" s="58">
        <v>17.809999465942401</v>
      </c>
      <c r="BE549" s="58">
        <v>17.409999847412099</v>
      </c>
      <c r="BF549" s="58">
        <v>16.600000381469702</v>
      </c>
      <c r="BG549" s="58">
        <v>16.2299995422363</v>
      </c>
      <c r="BH549" s="58">
        <v>16.0100002288818</v>
      </c>
      <c r="BI549" s="58">
        <v>16.0100002288818</v>
      </c>
      <c r="BJ549" s="58">
        <v>16.530000686645501</v>
      </c>
      <c r="BK549" s="58">
        <v>16.709999084472699</v>
      </c>
      <c r="BL549" s="58">
        <v>15.7700004577637</v>
      </c>
    </row>
    <row r="550" spans="1:65" x14ac:dyDescent="0.25">
      <c r="A550" s="58" t="s">
        <v>212</v>
      </c>
      <c r="B550" s="58" t="s">
        <v>213</v>
      </c>
      <c r="C550" s="58" t="s">
        <v>2242</v>
      </c>
      <c r="D550" s="58" t="s">
        <v>2243</v>
      </c>
      <c r="BF550" s="58">
        <v>61559</v>
      </c>
      <c r="BG550" s="58">
        <v>69841</v>
      </c>
      <c r="BH550" s="58">
        <v>61033</v>
      </c>
      <c r="BI550" s="58">
        <v>68460</v>
      </c>
      <c r="BJ550" s="58">
        <v>66780</v>
      </c>
      <c r="BK550" s="58">
        <v>67983</v>
      </c>
      <c r="BL550" s="58">
        <v>74706</v>
      </c>
      <c r="BM550" s="58">
        <v>68749</v>
      </c>
    </row>
    <row r="551" spans="1:65" x14ac:dyDescent="0.25">
      <c r="A551" s="58" t="s">
        <v>212</v>
      </c>
      <c r="B551" s="58" t="s">
        <v>213</v>
      </c>
      <c r="C551" s="58" t="s">
        <v>2892</v>
      </c>
      <c r="D551" s="58" t="s">
        <v>2893</v>
      </c>
      <c r="AJ551" s="58">
        <v>51.599998474121101</v>
      </c>
      <c r="AK551" s="58">
        <v>51.549999237060497</v>
      </c>
      <c r="AL551" s="58">
        <v>51.430000305175803</v>
      </c>
      <c r="AM551" s="58">
        <v>51.259998321533203</v>
      </c>
      <c r="AN551" s="58">
        <v>51.110000610351598</v>
      </c>
      <c r="AO551" s="58">
        <v>51.159999847412102</v>
      </c>
      <c r="AP551" s="58">
        <v>51.099998474121101</v>
      </c>
      <c r="AQ551" s="58">
        <v>51.259998321533203</v>
      </c>
      <c r="AR551" s="58">
        <v>51.909999847412102</v>
      </c>
      <c r="AS551" s="58">
        <v>51.779998779296903</v>
      </c>
      <c r="AT551" s="58">
        <v>51.840000152587898</v>
      </c>
      <c r="AU551" s="58">
        <v>50.189998626708999</v>
      </c>
      <c r="AV551" s="58">
        <v>50.299999237060497</v>
      </c>
      <c r="AW551" s="58">
        <v>50.950000762939503</v>
      </c>
      <c r="AX551" s="58">
        <v>51.0200004577637</v>
      </c>
      <c r="AY551" s="58">
        <v>50.860000610351598</v>
      </c>
      <c r="AZ551" s="58">
        <v>50.680000305175803</v>
      </c>
      <c r="BA551" s="58">
        <v>51.0200004577637</v>
      </c>
      <c r="BB551" s="58">
        <v>53.119998931884801</v>
      </c>
      <c r="BC551" s="58">
        <v>53.400001525878899</v>
      </c>
      <c r="BD551" s="58">
        <v>53.549999237060497</v>
      </c>
      <c r="BE551" s="58">
        <v>53.180000305175803</v>
      </c>
      <c r="BF551" s="58">
        <v>52.340000152587898</v>
      </c>
      <c r="BG551" s="58">
        <v>51.509998321533203</v>
      </c>
      <c r="BH551" s="58">
        <v>51.049999237060497</v>
      </c>
      <c r="BI551" s="58">
        <v>51.130001068115199</v>
      </c>
      <c r="BJ551" s="58">
        <v>51.099998474121101</v>
      </c>
      <c r="BK551" s="58">
        <v>51.389999389648402</v>
      </c>
      <c r="BL551" s="58">
        <v>49.569999694824197</v>
      </c>
    </row>
    <row r="552" spans="1:65" x14ac:dyDescent="0.25">
      <c r="A552" s="58" t="s">
        <v>212</v>
      </c>
      <c r="B552" s="58" t="s">
        <v>213</v>
      </c>
      <c r="C552" s="58" t="s">
        <v>3078</v>
      </c>
      <c r="D552" s="58" t="s">
        <v>3079</v>
      </c>
      <c r="AV552" s="58">
        <v>44</v>
      </c>
      <c r="AW552" s="58">
        <v>41</v>
      </c>
      <c r="AX552" s="58">
        <v>41</v>
      </c>
      <c r="AY552" s="58">
        <v>42</v>
      </c>
      <c r="AZ552" s="58">
        <v>41</v>
      </c>
      <c r="BA552" s="58">
        <v>35</v>
      </c>
      <c r="BB552" s="58">
        <v>19</v>
      </c>
      <c r="BC552" s="58">
        <v>11</v>
      </c>
      <c r="BD552" s="58">
        <v>11</v>
      </c>
      <c r="BE552" s="58">
        <v>12</v>
      </c>
      <c r="BF552" s="58">
        <v>12</v>
      </c>
      <c r="BG552" s="58">
        <v>12</v>
      </c>
      <c r="BH552" s="58">
        <v>12</v>
      </c>
      <c r="BI552" s="58">
        <v>11</v>
      </c>
      <c r="BJ552" s="58">
        <v>11</v>
      </c>
      <c r="BK552" s="58">
        <v>11</v>
      </c>
      <c r="BL552" s="58">
        <v>10</v>
      </c>
    </row>
    <row r="553" spans="1:65" x14ac:dyDescent="0.25">
      <c r="A553" s="58" t="s">
        <v>212</v>
      </c>
      <c r="B553" s="58" t="s">
        <v>213</v>
      </c>
      <c r="C553" s="58" t="s">
        <v>3110</v>
      </c>
      <c r="D553" s="58" t="s">
        <v>3111</v>
      </c>
      <c r="E553" s="58">
        <v>29800</v>
      </c>
      <c r="F553" s="58">
        <v>43300</v>
      </c>
      <c r="G553" s="58">
        <v>52000</v>
      </c>
      <c r="H553" s="58">
        <v>47700</v>
      </c>
      <c r="I553" s="58">
        <v>50300</v>
      </c>
      <c r="J553" s="58">
        <v>53500</v>
      </c>
      <c r="K553" s="58">
        <v>59200</v>
      </c>
      <c r="L553" s="58">
        <v>86200</v>
      </c>
      <c r="M553" s="58">
        <v>83600</v>
      </c>
      <c r="N553" s="58">
        <v>57600</v>
      </c>
      <c r="O553" s="58">
        <v>54500</v>
      </c>
      <c r="P553" s="58">
        <v>37700</v>
      </c>
      <c r="Q553" s="58">
        <v>110700</v>
      </c>
      <c r="R553" s="58">
        <v>105300</v>
      </c>
      <c r="S553" s="58">
        <v>62418</v>
      </c>
      <c r="T553" s="58">
        <v>66575</v>
      </c>
      <c r="U553" s="58">
        <v>75109</v>
      </c>
      <c r="V553" s="58">
        <v>63972</v>
      </c>
      <c r="W553" s="58">
        <v>79590</v>
      </c>
      <c r="X553" s="58">
        <v>63411</v>
      </c>
      <c r="Y553" s="58">
        <v>76224</v>
      </c>
      <c r="Z553" s="58">
        <v>94731</v>
      </c>
      <c r="AA553" s="58">
        <v>71442</v>
      </c>
      <c r="AB553" s="58">
        <v>57639</v>
      </c>
      <c r="AC553" s="58">
        <v>79289</v>
      </c>
      <c r="AD553" s="58">
        <v>71696.320000000007</v>
      </c>
      <c r="AE553" s="58">
        <v>83645.48</v>
      </c>
      <c r="AF553" s="58">
        <v>86068.34</v>
      </c>
      <c r="AG553" s="58">
        <v>107932.34</v>
      </c>
      <c r="AH553" s="58">
        <v>209612.3</v>
      </c>
      <c r="AI553" s="58">
        <v>249741</v>
      </c>
      <c r="AJ553" s="58">
        <v>226789</v>
      </c>
      <c r="AK553" s="58">
        <v>375931</v>
      </c>
      <c r="AL553" s="58">
        <v>606689.5</v>
      </c>
      <c r="AM553" s="58">
        <v>661921.5</v>
      </c>
      <c r="AN553" s="58">
        <v>996169</v>
      </c>
      <c r="AO553" s="58">
        <v>816611</v>
      </c>
      <c r="AP553" s="58">
        <v>644470</v>
      </c>
      <c r="AQ553" s="58">
        <v>850938</v>
      </c>
      <c r="AR553" s="58">
        <v>951829</v>
      </c>
      <c r="AS553" s="58">
        <v>1031050</v>
      </c>
      <c r="AT553" s="58">
        <v>908237</v>
      </c>
      <c r="AU553" s="58">
        <v>722538</v>
      </c>
      <c r="AV553" s="58">
        <v>746891</v>
      </c>
      <c r="AW553" s="58">
        <v>784635</v>
      </c>
      <c r="AX553" s="58">
        <v>784088</v>
      </c>
      <c r="AY553" s="58">
        <v>1148859</v>
      </c>
      <c r="AZ553" s="58">
        <v>861532</v>
      </c>
      <c r="BA553" s="58">
        <v>713853</v>
      </c>
      <c r="BB553" s="58">
        <v>592469</v>
      </c>
      <c r="BC553" s="58">
        <v>809300</v>
      </c>
      <c r="BD553" s="58">
        <v>811267</v>
      </c>
      <c r="BE553" s="58">
        <v>791404</v>
      </c>
      <c r="BF553" s="58">
        <v>1017800</v>
      </c>
      <c r="BG553" s="58">
        <v>924924</v>
      </c>
      <c r="BH553" s="58">
        <v>695083</v>
      </c>
      <c r="BI553" s="58">
        <v>546671</v>
      </c>
      <c r="BJ553" s="58">
        <v>519872.5</v>
      </c>
      <c r="BK553" s="58">
        <v>571812.21</v>
      </c>
      <c r="BL553" s="58">
        <v>640958.94999999995</v>
      </c>
      <c r="BM553" s="58">
        <v>558295.73</v>
      </c>
    </row>
    <row r="554" spans="1:65" x14ac:dyDescent="0.25">
      <c r="A554" s="58" t="s">
        <v>352</v>
      </c>
      <c r="B554" s="58" t="s">
        <v>353</v>
      </c>
      <c r="C554" s="58" t="s">
        <v>536</v>
      </c>
      <c r="D554" s="58" t="s">
        <v>537</v>
      </c>
      <c r="F554" s="58">
        <v>950</v>
      </c>
      <c r="G554" s="58">
        <v>950</v>
      </c>
      <c r="H554" s="58">
        <v>950</v>
      </c>
      <c r="I554" s="58">
        <v>950</v>
      </c>
      <c r="J554" s="58">
        <v>950</v>
      </c>
      <c r="K554" s="58">
        <v>950</v>
      </c>
      <c r="L554" s="58">
        <v>950</v>
      </c>
      <c r="M554" s="58">
        <v>950</v>
      </c>
      <c r="N554" s="58">
        <v>950</v>
      </c>
      <c r="O554" s="58">
        <v>950</v>
      </c>
      <c r="P554" s="58">
        <v>950</v>
      </c>
      <c r="Q554" s="58">
        <v>950</v>
      </c>
      <c r="R554" s="58">
        <v>950</v>
      </c>
      <c r="S554" s="58">
        <v>950</v>
      </c>
      <c r="T554" s="58">
        <v>950</v>
      </c>
      <c r="U554" s="58">
        <v>950</v>
      </c>
      <c r="V554" s="58">
        <v>950</v>
      </c>
      <c r="W554" s="58">
        <v>1000</v>
      </c>
      <c r="X554" s="58">
        <v>1000</v>
      </c>
      <c r="Y554" s="58">
        <v>1000</v>
      </c>
      <c r="Z554" s="58">
        <v>1000</v>
      </c>
      <c r="AA554" s="58">
        <v>1000</v>
      </c>
      <c r="AB554" s="58">
        <v>1000</v>
      </c>
      <c r="AC554" s="58">
        <v>1100</v>
      </c>
      <c r="AD554" s="58">
        <v>1100</v>
      </c>
      <c r="AE554" s="58">
        <v>1100</v>
      </c>
      <c r="AF554" s="58">
        <v>1130</v>
      </c>
      <c r="AG554" s="58">
        <v>1140</v>
      </c>
      <c r="AH554" s="58">
        <v>1140</v>
      </c>
      <c r="AI554" s="58">
        <v>1140</v>
      </c>
      <c r="AJ554" s="58">
        <v>1140</v>
      </c>
      <c r="AK554" s="58">
        <v>1150</v>
      </c>
      <c r="AL554" s="58">
        <v>1150</v>
      </c>
      <c r="AM554" s="58">
        <v>1200</v>
      </c>
      <c r="AN554" s="58">
        <v>1220</v>
      </c>
      <c r="AO554" s="58">
        <v>1240</v>
      </c>
      <c r="AP554" s="58">
        <v>1260</v>
      </c>
      <c r="AQ554" s="58">
        <v>1300</v>
      </c>
      <c r="AR554" s="58">
        <v>1320</v>
      </c>
      <c r="AS554" s="58">
        <v>1330</v>
      </c>
      <c r="AT554" s="58">
        <v>1350</v>
      </c>
      <c r="AU554" s="58">
        <v>1350</v>
      </c>
      <c r="AV554" s="58">
        <v>1350</v>
      </c>
      <c r="AW554" s="58">
        <v>1350</v>
      </c>
      <c r="AX554" s="58">
        <v>1330</v>
      </c>
      <c r="AY554" s="58">
        <v>1330</v>
      </c>
      <c r="AZ554" s="58">
        <v>1330</v>
      </c>
      <c r="BA554" s="58">
        <v>1330</v>
      </c>
      <c r="BB554" s="58">
        <v>1330</v>
      </c>
      <c r="BC554" s="58">
        <v>1330</v>
      </c>
      <c r="BD554" s="58">
        <v>1330</v>
      </c>
      <c r="BE554" s="58">
        <v>1330</v>
      </c>
      <c r="BF554" s="58">
        <v>1330</v>
      </c>
      <c r="BG554" s="58">
        <v>1330</v>
      </c>
      <c r="BH554" s="58">
        <v>1330</v>
      </c>
      <c r="BI554" s="58">
        <v>1320</v>
      </c>
      <c r="BJ554" s="58">
        <v>1310</v>
      </c>
      <c r="BK554" s="58">
        <v>1310</v>
      </c>
      <c r="BL554" s="58">
        <v>1310</v>
      </c>
      <c r="BM554" s="58">
        <v>1310</v>
      </c>
    </row>
    <row r="555" spans="1:65" x14ac:dyDescent="0.25">
      <c r="A555" s="58" t="s">
        <v>352</v>
      </c>
      <c r="B555" s="58" t="s">
        <v>353</v>
      </c>
      <c r="C555" s="58" t="s">
        <v>1134</v>
      </c>
      <c r="D555" s="58" t="s">
        <v>1135</v>
      </c>
      <c r="AJ555" s="58">
        <v>59.319999694824197</v>
      </c>
      <c r="AK555" s="58">
        <v>59.169998168945298</v>
      </c>
      <c r="AL555" s="58">
        <v>59.119998931884801</v>
      </c>
      <c r="AM555" s="58">
        <v>59.25</v>
      </c>
      <c r="AN555" s="58">
        <v>59.139999389648402</v>
      </c>
      <c r="AO555" s="58">
        <v>59.139999389648402</v>
      </c>
      <c r="AP555" s="58">
        <v>58.939998626708999</v>
      </c>
      <c r="AQ555" s="58">
        <v>58.790000915527301</v>
      </c>
      <c r="AR555" s="58">
        <v>58.560001373291001</v>
      </c>
      <c r="AS555" s="58">
        <v>57.869998931884801</v>
      </c>
      <c r="AT555" s="58">
        <v>57.419998168945298</v>
      </c>
      <c r="AU555" s="58">
        <v>56.900001525878899</v>
      </c>
      <c r="AV555" s="58">
        <v>56.360000610351598</v>
      </c>
      <c r="AW555" s="58">
        <v>55.720001220703097</v>
      </c>
      <c r="AX555" s="58">
        <v>54.119998931884801</v>
      </c>
      <c r="AY555" s="58">
        <v>52.490001678466797</v>
      </c>
      <c r="AZ555" s="58">
        <v>50.869998931884801</v>
      </c>
      <c r="BA555" s="58">
        <v>49.099998474121101</v>
      </c>
      <c r="BB555" s="58">
        <v>47.319999694824197</v>
      </c>
      <c r="BC555" s="58">
        <v>45.4799995422363</v>
      </c>
      <c r="BD555" s="58">
        <v>43.610000610351598</v>
      </c>
      <c r="BE555" s="58">
        <v>41.7700004577637</v>
      </c>
      <c r="BF555" s="58">
        <v>39.849998474121101</v>
      </c>
      <c r="BG555" s="58">
        <v>38.009998321533203</v>
      </c>
      <c r="BH555" s="58">
        <v>37.2700004577637</v>
      </c>
      <c r="BI555" s="58">
        <v>36.490001678466797</v>
      </c>
      <c r="BJ555" s="58">
        <v>35.700000762939503</v>
      </c>
      <c r="BK555" s="58">
        <v>34.990001678466797</v>
      </c>
      <c r="BL555" s="58">
        <v>34.380001068115199</v>
      </c>
    </row>
    <row r="556" spans="1:65" x14ac:dyDescent="0.25">
      <c r="A556" s="58" t="s">
        <v>352</v>
      </c>
      <c r="B556" s="58" t="s">
        <v>353</v>
      </c>
      <c r="C556" s="58" t="s">
        <v>2242</v>
      </c>
      <c r="D556" s="58" t="s">
        <v>2243</v>
      </c>
      <c r="BK556" s="58">
        <v>78</v>
      </c>
    </row>
    <row r="557" spans="1:65" x14ac:dyDescent="0.25">
      <c r="A557" s="58" t="s">
        <v>352</v>
      </c>
      <c r="B557" s="58" t="s">
        <v>353</v>
      </c>
      <c r="C557" s="58" t="s">
        <v>2892</v>
      </c>
      <c r="D557" s="58" t="s">
        <v>2893</v>
      </c>
      <c r="AJ557" s="58">
        <v>68.169998168945298</v>
      </c>
      <c r="AK557" s="58">
        <v>68.040000915527301</v>
      </c>
      <c r="AL557" s="58">
        <v>68.160003662109403</v>
      </c>
      <c r="AM557" s="58">
        <v>68.629997253417997</v>
      </c>
      <c r="AN557" s="58">
        <v>68.870002746582003</v>
      </c>
      <c r="AO557" s="58">
        <v>69.269996643066406</v>
      </c>
      <c r="AP557" s="58">
        <v>69.459999084472699</v>
      </c>
      <c r="AQ557" s="58">
        <v>69.779998779296903</v>
      </c>
      <c r="AR557" s="58">
        <v>70.080001831054702</v>
      </c>
      <c r="AS557" s="58">
        <v>69.839996337890597</v>
      </c>
      <c r="AT557" s="58">
        <v>69.989997863769503</v>
      </c>
      <c r="AU557" s="58">
        <v>70.080001831054702</v>
      </c>
      <c r="AV557" s="58">
        <v>70.099998474121094</v>
      </c>
      <c r="AW557" s="58">
        <v>70.069999694824205</v>
      </c>
      <c r="AX557" s="58">
        <v>68.849998474121094</v>
      </c>
      <c r="AY557" s="58">
        <v>67.680000305175795</v>
      </c>
      <c r="AZ557" s="58">
        <v>66.300003051757798</v>
      </c>
      <c r="BA557" s="58">
        <v>65.169998168945298</v>
      </c>
      <c r="BB557" s="58">
        <v>64.019996643066406</v>
      </c>
      <c r="BC557" s="58">
        <v>62.909999847412102</v>
      </c>
      <c r="BD557" s="58">
        <v>61.7700004577637</v>
      </c>
      <c r="BE557" s="58">
        <v>60.740001678466797</v>
      </c>
      <c r="BF557" s="58">
        <v>59.540000915527301</v>
      </c>
      <c r="BG557" s="58">
        <v>58.569999694824197</v>
      </c>
      <c r="BH557" s="58">
        <v>58.599998474121101</v>
      </c>
      <c r="BI557" s="58">
        <v>58.509998321533203</v>
      </c>
      <c r="BJ557" s="58">
        <v>58.380001068115199</v>
      </c>
      <c r="BK557" s="58">
        <v>58.450000762939503</v>
      </c>
      <c r="BL557" s="58">
        <v>58.430000305175803</v>
      </c>
    </row>
    <row r="558" spans="1:65" x14ac:dyDescent="0.25">
      <c r="A558" s="58" t="s">
        <v>352</v>
      </c>
      <c r="B558" s="58" t="s">
        <v>353</v>
      </c>
      <c r="C558" s="58" t="s">
        <v>3078</v>
      </c>
      <c r="D558" s="58" t="s">
        <v>3079</v>
      </c>
      <c r="AX558" s="58">
        <v>30</v>
      </c>
      <c r="AY558" s="58">
        <v>30</v>
      </c>
      <c r="AZ558" s="58">
        <v>30</v>
      </c>
      <c r="BA558" s="58">
        <v>22</v>
      </c>
      <c r="BB558" s="58">
        <v>22</v>
      </c>
      <c r="BC558" s="58">
        <v>22</v>
      </c>
      <c r="BD558" s="58">
        <v>22</v>
      </c>
      <c r="BE558" s="58">
        <v>20</v>
      </c>
      <c r="BF558" s="58">
        <v>16</v>
      </c>
      <c r="BG558" s="58">
        <v>16</v>
      </c>
      <c r="BH558" s="58">
        <v>16</v>
      </c>
      <c r="BI558" s="58">
        <v>16</v>
      </c>
      <c r="BJ558" s="58">
        <v>16</v>
      </c>
      <c r="BK558" s="58">
        <v>16</v>
      </c>
      <c r="BL558" s="58">
        <v>16</v>
      </c>
    </row>
    <row r="559" spans="1:65" x14ac:dyDescent="0.25">
      <c r="A559" s="58" t="s">
        <v>352</v>
      </c>
      <c r="B559" s="58" t="s">
        <v>353</v>
      </c>
      <c r="C559" s="58" t="s">
        <v>3110</v>
      </c>
      <c r="D559" s="58" t="s">
        <v>3111</v>
      </c>
      <c r="E559" s="58">
        <v>817</v>
      </c>
      <c r="F559" s="58">
        <v>817</v>
      </c>
      <c r="G559" s="58">
        <v>917</v>
      </c>
      <c r="H559" s="58">
        <v>917</v>
      </c>
      <c r="I559" s="58">
        <v>917</v>
      </c>
      <c r="J559" s="58">
        <v>917</v>
      </c>
      <c r="K559" s="58">
        <v>875</v>
      </c>
      <c r="L559" s="58">
        <v>875</v>
      </c>
      <c r="M559" s="58">
        <v>1235</v>
      </c>
      <c r="N559" s="58">
        <v>1235</v>
      </c>
      <c r="O559" s="58">
        <v>1661</v>
      </c>
      <c r="P559" s="58">
        <v>2469</v>
      </c>
      <c r="Q559" s="58">
        <v>2878</v>
      </c>
      <c r="R559" s="58">
        <v>3286</v>
      </c>
      <c r="S559" s="58">
        <v>4046</v>
      </c>
      <c r="T559" s="58">
        <v>4755</v>
      </c>
      <c r="U559" s="58">
        <v>4863</v>
      </c>
      <c r="V559" s="58">
        <v>5620</v>
      </c>
      <c r="W559" s="58">
        <v>6026</v>
      </c>
      <c r="X559" s="58">
        <v>6485</v>
      </c>
      <c r="Y559" s="58">
        <v>6951</v>
      </c>
      <c r="Z559" s="58">
        <v>7459</v>
      </c>
      <c r="AA559" s="58">
        <v>7974</v>
      </c>
      <c r="AB559" s="58">
        <v>8493</v>
      </c>
      <c r="AC559" s="58">
        <v>8999</v>
      </c>
      <c r="AD559" s="58">
        <v>9515</v>
      </c>
      <c r="AE559" s="58">
        <v>9970</v>
      </c>
      <c r="AF559" s="58">
        <v>10378</v>
      </c>
      <c r="AG559" s="58">
        <v>10913</v>
      </c>
      <c r="AH559" s="58">
        <v>10751</v>
      </c>
      <c r="AI559" s="58">
        <v>11251</v>
      </c>
      <c r="AJ559" s="58">
        <v>11551</v>
      </c>
      <c r="AK559" s="58">
        <v>12590</v>
      </c>
      <c r="AL559" s="58">
        <v>12757</v>
      </c>
      <c r="AM559" s="58">
        <v>13537</v>
      </c>
      <c r="AN559" s="58">
        <v>13109</v>
      </c>
      <c r="AO559" s="58">
        <v>12696</v>
      </c>
      <c r="AP559" s="58">
        <v>12576</v>
      </c>
      <c r="AQ559" s="58">
        <v>12317</v>
      </c>
      <c r="AR559" s="58">
        <v>11818</v>
      </c>
      <c r="AS559" s="58">
        <v>12003</v>
      </c>
      <c r="AT559" s="58">
        <v>11425</v>
      </c>
      <c r="AU559" s="58">
        <v>11178</v>
      </c>
      <c r="AV559" s="58">
        <v>11053</v>
      </c>
      <c r="AW559" s="58">
        <v>10987</v>
      </c>
      <c r="AX559" s="58">
        <v>10738</v>
      </c>
      <c r="AY559" s="58">
        <v>10464</v>
      </c>
      <c r="AZ559" s="58">
        <v>14401</v>
      </c>
      <c r="BA559" s="58">
        <v>22714</v>
      </c>
      <c r="BB559" s="58">
        <v>44745</v>
      </c>
      <c r="BC559" s="58">
        <v>63447</v>
      </c>
      <c r="BD559" s="58">
        <v>38180</v>
      </c>
      <c r="BE559" s="58">
        <v>36295.230000000003</v>
      </c>
      <c r="BF559" s="58">
        <v>43732.61</v>
      </c>
      <c r="BG559" s="58">
        <v>9257.2800000000007</v>
      </c>
      <c r="BH559" s="58">
        <v>11789.68</v>
      </c>
      <c r="BI559" s="58">
        <v>20039.490000000002</v>
      </c>
      <c r="BJ559" s="58">
        <v>17438.13</v>
      </c>
      <c r="BK559" s="58">
        <v>13801.52</v>
      </c>
      <c r="BL559" s="58">
        <v>17599.95</v>
      </c>
      <c r="BM559" s="58">
        <v>20755.439999999999</v>
      </c>
    </row>
    <row r="560" spans="1:65" x14ac:dyDescent="0.25">
      <c r="A560" s="58" t="s">
        <v>3409</v>
      </c>
      <c r="B560" s="58" t="s">
        <v>369</v>
      </c>
      <c r="C560" s="58" t="s">
        <v>536</v>
      </c>
      <c r="D560" s="58" t="s">
        <v>537</v>
      </c>
      <c r="F560" s="58">
        <v>250500</v>
      </c>
      <c r="G560" s="58">
        <v>250700</v>
      </c>
      <c r="H560" s="58">
        <v>251000</v>
      </c>
      <c r="I560" s="58">
        <v>251300</v>
      </c>
      <c r="J560" s="58">
        <v>251500</v>
      </c>
      <c r="K560" s="58">
        <v>251700</v>
      </c>
      <c r="L560" s="58">
        <v>252000</v>
      </c>
      <c r="M560" s="58">
        <v>252500</v>
      </c>
      <c r="N560" s="58">
        <v>253000</v>
      </c>
      <c r="O560" s="58">
        <v>253500</v>
      </c>
      <c r="P560" s="58">
        <v>254000</v>
      </c>
      <c r="Q560" s="58">
        <v>254500</v>
      </c>
      <c r="R560" s="58">
        <v>255000</v>
      </c>
      <c r="S560" s="58">
        <v>255500</v>
      </c>
      <c r="T560" s="58">
        <v>255500</v>
      </c>
      <c r="U560" s="58">
        <v>256000</v>
      </c>
      <c r="V560" s="58">
        <v>256300</v>
      </c>
      <c r="W560" s="58">
        <v>256500</v>
      </c>
      <c r="X560" s="58">
        <v>256500</v>
      </c>
      <c r="Y560" s="58">
        <v>257000</v>
      </c>
      <c r="Z560" s="58">
        <v>257500</v>
      </c>
      <c r="AA560" s="58">
        <v>257700</v>
      </c>
      <c r="AB560" s="58">
        <v>258000</v>
      </c>
      <c r="AC560" s="58">
        <v>258500</v>
      </c>
      <c r="AD560" s="58">
        <v>259000</v>
      </c>
      <c r="AE560" s="58">
        <v>259500</v>
      </c>
      <c r="AF560" s="58">
        <v>259500</v>
      </c>
      <c r="AG560" s="58">
        <v>259500</v>
      </c>
      <c r="AH560" s="58">
        <v>259500</v>
      </c>
      <c r="AI560" s="58">
        <v>259600</v>
      </c>
      <c r="AJ560" s="58">
        <v>259800</v>
      </c>
      <c r="AK560" s="58">
        <v>260000</v>
      </c>
      <c r="AL560" s="58">
        <v>260000</v>
      </c>
      <c r="AM560" s="58">
        <v>260000</v>
      </c>
      <c r="AN560" s="58">
        <v>258000</v>
      </c>
      <c r="AO560" s="58">
        <v>258000</v>
      </c>
      <c r="AP560" s="58">
        <v>257000</v>
      </c>
      <c r="AQ560" s="58">
        <v>257000</v>
      </c>
      <c r="AR560" s="58">
        <v>256000</v>
      </c>
      <c r="AS560" s="58">
        <v>256000</v>
      </c>
      <c r="AT560" s="58">
        <v>255500</v>
      </c>
      <c r="AU560" s="58">
        <v>255500</v>
      </c>
      <c r="AV560" s="58">
        <v>255500</v>
      </c>
      <c r="AW560" s="58">
        <v>255500</v>
      </c>
      <c r="AX560" s="58">
        <v>255500</v>
      </c>
      <c r="AY560" s="58">
        <v>255860</v>
      </c>
      <c r="AZ560" s="58">
        <v>256500</v>
      </c>
      <c r="BA560" s="58">
        <v>257000</v>
      </c>
      <c r="BB560" s="58">
        <v>268870</v>
      </c>
      <c r="BC560" s="58">
        <v>284290</v>
      </c>
      <c r="BD560" s="58">
        <v>296360</v>
      </c>
      <c r="BE560" s="58">
        <v>308860</v>
      </c>
      <c r="BF560" s="58">
        <v>314300</v>
      </c>
      <c r="BG560" s="58">
        <v>322490</v>
      </c>
      <c r="BH560" s="58">
        <v>324500</v>
      </c>
      <c r="BI560" s="58">
        <v>326720</v>
      </c>
      <c r="BJ560" s="58">
        <v>332760</v>
      </c>
      <c r="BK560" s="58">
        <v>335440</v>
      </c>
      <c r="BL560" s="58">
        <v>337300</v>
      </c>
      <c r="BM560" s="58">
        <v>335720</v>
      </c>
    </row>
    <row r="561" spans="1:65" x14ac:dyDescent="0.25">
      <c r="A561" s="58" t="s">
        <v>3409</v>
      </c>
      <c r="B561" s="58" t="s">
        <v>369</v>
      </c>
      <c r="C561" s="58" t="s">
        <v>1134</v>
      </c>
      <c r="D561" s="58" t="s">
        <v>1135</v>
      </c>
      <c r="AJ561" s="58">
        <v>71.819999694824205</v>
      </c>
      <c r="AK561" s="58">
        <v>72.080001831054702</v>
      </c>
      <c r="AL561" s="58">
        <v>72.389999389648395</v>
      </c>
      <c r="AM561" s="58">
        <v>72.589996337890597</v>
      </c>
      <c r="AN561" s="58">
        <v>72.610000610351605</v>
      </c>
      <c r="AO561" s="58">
        <v>72.639999389648395</v>
      </c>
      <c r="AP561" s="58">
        <v>72.889999389648395</v>
      </c>
      <c r="AQ561" s="58">
        <v>72.940002441406307</v>
      </c>
      <c r="AR561" s="58">
        <v>73.139999389648395</v>
      </c>
      <c r="AS561" s="58">
        <v>73.459999084472699</v>
      </c>
      <c r="AT561" s="58">
        <v>73.419998168945298</v>
      </c>
      <c r="AU561" s="58">
        <v>73.169998168945298</v>
      </c>
      <c r="AV561" s="58">
        <v>72.809997558593807</v>
      </c>
      <c r="AW561" s="58">
        <v>72.319999694824205</v>
      </c>
      <c r="AX561" s="58">
        <v>71.870002746582003</v>
      </c>
      <c r="AY561" s="58">
        <v>71.449996948242202</v>
      </c>
      <c r="AZ561" s="58">
        <v>70.919998168945298</v>
      </c>
      <c r="BA561" s="58">
        <v>70.440002441406307</v>
      </c>
      <c r="BB561" s="58">
        <v>70.089996337890597</v>
      </c>
      <c r="BC561" s="58">
        <v>69.540000915527301</v>
      </c>
      <c r="BD561" s="58">
        <v>68.959999084472699</v>
      </c>
      <c r="BE561" s="58">
        <v>68.339996337890597</v>
      </c>
      <c r="BF561" s="58">
        <v>67.610000610351605</v>
      </c>
      <c r="BG561" s="58">
        <v>66.809997558593807</v>
      </c>
      <c r="BH561" s="58">
        <v>66.150001525878906</v>
      </c>
      <c r="BI561" s="58">
        <v>65.800003051757798</v>
      </c>
      <c r="BJ561" s="58">
        <v>65.379997253417997</v>
      </c>
      <c r="BK561" s="58">
        <v>64.809997558593807</v>
      </c>
      <c r="BL561" s="58">
        <v>64.300003051757798</v>
      </c>
    </row>
    <row r="562" spans="1:65" x14ac:dyDescent="0.25">
      <c r="A562" s="58" t="s">
        <v>3409</v>
      </c>
      <c r="B562" s="58" t="s">
        <v>369</v>
      </c>
      <c r="C562" s="58" t="s">
        <v>2242</v>
      </c>
      <c r="D562" s="58" t="s">
        <v>2243</v>
      </c>
      <c r="BH562" s="58">
        <v>1701</v>
      </c>
      <c r="BI562" s="58">
        <v>1565</v>
      </c>
      <c r="BJ562" s="58">
        <v>1464</v>
      </c>
      <c r="BK562" s="58">
        <v>2102</v>
      </c>
      <c r="BL562" s="58">
        <v>1480</v>
      </c>
      <c r="BM562" s="58">
        <v>1795</v>
      </c>
    </row>
    <row r="563" spans="1:65" x14ac:dyDescent="0.25">
      <c r="A563" s="58" t="s">
        <v>3409</v>
      </c>
      <c r="B563" s="58" t="s">
        <v>369</v>
      </c>
      <c r="C563" s="58" t="s">
        <v>2892</v>
      </c>
      <c r="D563" s="58" t="s">
        <v>2893</v>
      </c>
      <c r="AJ563" s="58">
        <v>89.660003662109403</v>
      </c>
      <c r="AK563" s="58">
        <v>89.980003356933594</v>
      </c>
      <c r="AL563" s="58">
        <v>90.300003051757798</v>
      </c>
      <c r="AM563" s="58">
        <v>90.569999694824205</v>
      </c>
      <c r="AN563" s="58">
        <v>90.669998168945298</v>
      </c>
      <c r="AO563" s="58">
        <v>89.529998779296903</v>
      </c>
      <c r="AP563" s="58">
        <v>90.860000610351605</v>
      </c>
      <c r="AQ563" s="58">
        <v>91.099998474121094</v>
      </c>
      <c r="AR563" s="58">
        <v>91.540000915527301</v>
      </c>
      <c r="AS563" s="58">
        <v>91.449996948242202</v>
      </c>
      <c r="AT563" s="58">
        <v>90.610000610351605</v>
      </c>
      <c r="AU563" s="58">
        <v>90.269996643066406</v>
      </c>
      <c r="AV563" s="58">
        <v>90.620002746582003</v>
      </c>
      <c r="AW563" s="58">
        <v>89.910003662109403</v>
      </c>
      <c r="AX563" s="58">
        <v>89.610000610351605</v>
      </c>
      <c r="AY563" s="58">
        <v>89.279998779296903</v>
      </c>
      <c r="AZ563" s="58">
        <v>88.550003051757798</v>
      </c>
      <c r="BA563" s="58">
        <v>87.300003051757798</v>
      </c>
      <c r="BB563" s="58">
        <v>86.779998779296903</v>
      </c>
      <c r="BC563" s="58">
        <v>84.980003356933594</v>
      </c>
      <c r="BD563" s="58">
        <v>83.650001525878906</v>
      </c>
      <c r="BE563" s="58">
        <v>82.540000915527301</v>
      </c>
      <c r="BF563" s="58">
        <v>81.580001831054702</v>
      </c>
      <c r="BG563" s="58">
        <v>80.550003051757798</v>
      </c>
      <c r="BH563" s="58">
        <v>80.239997863769503</v>
      </c>
      <c r="BI563" s="58">
        <v>80.309997558593807</v>
      </c>
      <c r="BJ563" s="58">
        <v>79.980003356933594</v>
      </c>
      <c r="BK563" s="58">
        <v>79.169998168945298</v>
      </c>
      <c r="BL563" s="58">
        <v>79.480003356933594</v>
      </c>
    </row>
    <row r="564" spans="1:65" x14ac:dyDescent="0.25">
      <c r="A564" s="58" t="s">
        <v>3409</v>
      </c>
      <c r="B564" s="58" t="s">
        <v>369</v>
      </c>
      <c r="C564" s="58" t="s">
        <v>3078</v>
      </c>
      <c r="D564" s="58" t="s">
        <v>3079</v>
      </c>
      <c r="AV564" s="58">
        <v>166.5</v>
      </c>
      <c r="AW564" s="58">
        <v>133.5</v>
      </c>
      <c r="AX564" s="58">
        <v>133.5</v>
      </c>
      <c r="AY564" s="58">
        <v>133.5</v>
      </c>
      <c r="AZ564" s="58">
        <v>132.5</v>
      </c>
      <c r="BA564" s="58">
        <v>132.5</v>
      </c>
      <c r="BB564" s="58">
        <v>126.5</v>
      </c>
      <c r="BC564" s="58">
        <v>84.5</v>
      </c>
      <c r="BD564" s="58">
        <v>65.5</v>
      </c>
      <c r="BE564" s="58">
        <v>58.5</v>
      </c>
      <c r="BF564" s="58">
        <v>31.5</v>
      </c>
      <c r="BG564" s="58">
        <v>16.5</v>
      </c>
      <c r="BH564" s="58">
        <v>11.5</v>
      </c>
      <c r="BI564" s="58">
        <v>11.5</v>
      </c>
      <c r="BJ564" s="58">
        <v>7</v>
      </c>
      <c r="BK564" s="58">
        <v>7</v>
      </c>
      <c r="BL564" s="58">
        <v>7</v>
      </c>
    </row>
    <row r="565" spans="1:65" x14ac:dyDescent="0.25">
      <c r="A565" s="58" t="s">
        <v>3409</v>
      </c>
      <c r="B565" s="58" t="s">
        <v>369</v>
      </c>
      <c r="C565" s="58" t="s">
        <v>3110</v>
      </c>
      <c r="D565" s="58" t="s">
        <v>3111</v>
      </c>
      <c r="E565" s="58">
        <v>77000</v>
      </c>
      <c r="F565" s="58">
        <v>75000</v>
      </c>
      <c r="G565" s="58">
        <v>77000</v>
      </c>
      <c r="H565" s="58">
        <v>69500</v>
      </c>
      <c r="I565" s="58">
        <v>75000</v>
      </c>
      <c r="J565" s="58">
        <v>81000</v>
      </c>
      <c r="K565" s="58">
        <v>84000</v>
      </c>
      <c r="L565" s="58">
        <v>93400</v>
      </c>
      <c r="M565" s="58">
        <v>127700</v>
      </c>
      <c r="N565" s="58">
        <v>149300</v>
      </c>
      <c r="O565" s="58">
        <v>136600</v>
      </c>
      <c r="P565" s="58">
        <v>123900</v>
      </c>
      <c r="Q565" s="58">
        <v>124200</v>
      </c>
      <c r="R565" s="58">
        <v>156900</v>
      </c>
      <c r="S565" s="58">
        <v>128810</v>
      </c>
      <c r="T565" s="58">
        <v>113380</v>
      </c>
      <c r="U565" s="58">
        <v>117858</v>
      </c>
      <c r="V565" s="58">
        <v>107000</v>
      </c>
      <c r="W565" s="58">
        <v>108706</v>
      </c>
      <c r="X565" s="58">
        <v>115182</v>
      </c>
      <c r="Y565" s="58">
        <v>102415</v>
      </c>
      <c r="Z565" s="58">
        <v>102640</v>
      </c>
      <c r="AA565" s="58">
        <v>100700</v>
      </c>
      <c r="AB565" s="58">
        <v>102000</v>
      </c>
      <c r="AC565" s="58">
        <v>148300</v>
      </c>
      <c r="AD565" s="58">
        <v>148456</v>
      </c>
      <c r="AE565" s="58">
        <v>156514</v>
      </c>
      <c r="AF565" s="58">
        <v>162300</v>
      </c>
      <c r="AG565" s="58">
        <v>162600</v>
      </c>
      <c r="AH565" s="58">
        <v>167000</v>
      </c>
      <c r="AI565" s="58">
        <v>163400</v>
      </c>
      <c r="AJ565" s="58">
        <v>166550</v>
      </c>
      <c r="AK565" s="58">
        <v>188570</v>
      </c>
      <c r="AL565" s="58">
        <v>197489</v>
      </c>
      <c r="AM565" s="58">
        <v>156547</v>
      </c>
      <c r="AN565" s="58">
        <v>159227</v>
      </c>
      <c r="AO565" s="58">
        <v>163610</v>
      </c>
      <c r="AP565" s="58">
        <v>163211</v>
      </c>
      <c r="AQ565" s="58">
        <v>179874</v>
      </c>
      <c r="AR565" s="58">
        <v>210441</v>
      </c>
      <c r="AS565" s="58">
        <v>246695</v>
      </c>
      <c r="AT565" s="58">
        <v>234122</v>
      </c>
      <c r="AU565" s="58">
        <v>240655</v>
      </c>
      <c r="AV565" s="58">
        <v>237340</v>
      </c>
      <c r="AW565" s="58">
        <v>238717</v>
      </c>
      <c r="AX565" s="58">
        <v>237829</v>
      </c>
      <c r="AY565" s="58">
        <v>237582</v>
      </c>
      <c r="AZ565" s="58">
        <v>237272.5</v>
      </c>
      <c r="BA565" s="58">
        <v>234472</v>
      </c>
      <c r="BB565" s="58">
        <v>231388</v>
      </c>
      <c r="BC565" s="58">
        <v>227516</v>
      </c>
      <c r="BD565" s="58">
        <v>224280</v>
      </c>
      <c r="BE565" s="58">
        <v>220929</v>
      </c>
      <c r="BF565" s="58">
        <v>230333</v>
      </c>
      <c r="BG565" s="58">
        <v>232533</v>
      </c>
      <c r="BH565" s="58">
        <v>233733</v>
      </c>
      <c r="BI565" s="58">
        <v>240598</v>
      </c>
      <c r="BJ565" s="58">
        <v>241280</v>
      </c>
      <c r="BK565" s="58">
        <v>241330</v>
      </c>
      <c r="BL565" s="58">
        <v>241440</v>
      </c>
      <c r="BM565" s="58">
        <v>221340</v>
      </c>
    </row>
    <row r="566" spans="1:65" x14ac:dyDescent="0.25">
      <c r="A566" s="58" t="s">
        <v>3410</v>
      </c>
      <c r="B566" s="58" t="s">
        <v>363</v>
      </c>
      <c r="C566" s="58" t="s">
        <v>536</v>
      </c>
      <c r="D566" s="58" t="s">
        <v>537</v>
      </c>
      <c r="F566" s="58">
        <v>105400</v>
      </c>
      <c r="G566" s="58">
        <v>105400</v>
      </c>
      <c r="H566" s="58">
        <v>105420</v>
      </c>
      <c r="I566" s="58">
        <v>105430</v>
      </c>
      <c r="J566" s="58">
        <v>105430</v>
      </c>
      <c r="K566" s="58">
        <v>105430</v>
      </c>
      <c r="L566" s="58">
        <v>105430</v>
      </c>
      <c r="M566" s="58">
        <v>105430</v>
      </c>
      <c r="N566" s="58">
        <v>105440</v>
      </c>
      <c r="O566" s="58">
        <v>105480</v>
      </c>
      <c r="P566" s="58">
        <v>105480</v>
      </c>
      <c r="Q566" s="58">
        <v>105500</v>
      </c>
      <c r="R566" s="58">
        <v>105540</v>
      </c>
      <c r="S566" s="58">
        <v>105580</v>
      </c>
      <c r="T566" s="58">
        <v>105620</v>
      </c>
      <c r="U566" s="58">
        <v>105680</v>
      </c>
      <c r="V566" s="58">
        <v>105650</v>
      </c>
      <c r="W566" s="58">
        <v>105200</v>
      </c>
      <c r="X566" s="58">
        <v>105220</v>
      </c>
      <c r="Y566" s="58">
        <v>105250</v>
      </c>
      <c r="Z566" s="58">
        <v>105280</v>
      </c>
      <c r="AA566" s="58">
        <v>105540</v>
      </c>
      <c r="AB566" s="58">
        <v>105580</v>
      </c>
      <c r="AC566" s="58">
        <v>105620</v>
      </c>
      <c r="AD566" s="58">
        <v>105680</v>
      </c>
      <c r="AE566" s="58">
        <v>105650</v>
      </c>
      <c r="AF566" s="58">
        <v>105400</v>
      </c>
      <c r="AG566" s="58">
        <v>105420</v>
      </c>
      <c r="AH566" s="58">
        <v>105440</v>
      </c>
      <c r="AI566" s="58">
        <v>105210</v>
      </c>
      <c r="AJ566" s="58">
        <v>105230</v>
      </c>
      <c r="AK566" s="58">
        <v>105250</v>
      </c>
      <c r="AL566" s="58">
        <v>105300</v>
      </c>
      <c r="AM566" s="58">
        <v>105180</v>
      </c>
      <c r="AN566" s="58">
        <v>105200</v>
      </c>
      <c r="AO566" s="58">
        <v>105220</v>
      </c>
      <c r="AP566" s="58">
        <v>105360</v>
      </c>
      <c r="AQ566" s="58">
        <v>105380</v>
      </c>
      <c r="AR566" s="58">
        <v>105440</v>
      </c>
      <c r="AS566" s="58">
        <v>105400</v>
      </c>
      <c r="AT566" s="58">
        <v>105400</v>
      </c>
      <c r="AU566" s="58">
        <v>105400</v>
      </c>
      <c r="AV566" s="58">
        <v>105400</v>
      </c>
      <c r="AW566" s="58">
        <v>105450</v>
      </c>
      <c r="AX566" s="58">
        <v>105470</v>
      </c>
      <c r="AY566" s="58">
        <v>105500</v>
      </c>
      <c r="AZ566" s="58">
        <v>105500</v>
      </c>
      <c r="BA566" s="58">
        <v>105500</v>
      </c>
      <c r="BB566" s="58">
        <v>105630</v>
      </c>
      <c r="BC566" s="58">
        <v>105760</v>
      </c>
      <c r="BD566" s="58">
        <v>105960</v>
      </c>
      <c r="BE566" s="58">
        <v>106020</v>
      </c>
      <c r="BF566" s="58">
        <v>106270</v>
      </c>
      <c r="BG566" s="58">
        <v>106270</v>
      </c>
      <c r="BH566" s="58">
        <v>106270</v>
      </c>
      <c r="BI566" s="58">
        <v>106270</v>
      </c>
      <c r="BJ566" s="58">
        <v>106280</v>
      </c>
      <c r="BK566" s="58">
        <v>106280</v>
      </c>
      <c r="BL566" s="58">
        <v>106280</v>
      </c>
      <c r="BM566" s="58">
        <v>106280</v>
      </c>
    </row>
    <row r="567" spans="1:65" x14ac:dyDescent="0.25">
      <c r="A567" s="58" t="s">
        <v>3410</v>
      </c>
      <c r="B567" s="58" t="s">
        <v>363</v>
      </c>
      <c r="C567" s="58" t="s">
        <v>1134</v>
      </c>
      <c r="D567" s="58" t="s">
        <v>1135</v>
      </c>
      <c r="AJ567" s="58">
        <v>43.25</v>
      </c>
      <c r="AK567" s="58">
        <v>43.200000762939503</v>
      </c>
      <c r="AL567" s="58">
        <v>43.200000762939503</v>
      </c>
      <c r="AM567" s="58">
        <v>43.330001831054702</v>
      </c>
      <c r="AN567" s="58">
        <v>43.169998168945298</v>
      </c>
      <c r="AO567" s="58">
        <v>43</v>
      </c>
      <c r="AP567" s="58">
        <v>42.990001678466797</v>
      </c>
      <c r="AQ567" s="58">
        <v>42.700000762939503</v>
      </c>
      <c r="AR567" s="58">
        <v>42.75</v>
      </c>
      <c r="AS567" s="58">
        <v>42.290000915527301</v>
      </c>
      <c r="AT567" s="58">
        <v>41.830001831054702</v>
      </c>
      <c r="AU567" s="58">
        <v>41.310001373291001</v>
      </c>
      <c r="AV567" s="58">
        <v>41.009998321533203</v>
      </c>
      <c r="AW567" s="58">
        <v>40.610000610351598</v>
      </c>
      <c r="AX567" s="58">
        <v>39.970001220703097</v>
      </c>
      <c r="AY567" s="58">
        <v>39.389999389648402</v>
      </c>
      <c r="AZ567" s="58">
        <v>39.25</v>
      </c>
      <c r="BA567" s="58">
        <v>38.709999084472699</v>
      </c>
      <c r="BB567" s="58">
        <v>37.950000762939503</v>
      </c>
      <c r="BC567" s="58">
        <v>37.240001678466797</v>
      </c>
      <c r="BD567" s="58">
        <v>36.709999084472699</v>
      </c>
      <c r="BE567" s="58">
        <v>36.169998168945298</v>
      </c>
      <c r="BF567" s="58">
        <v>35.619998931884801</v>
      </c>
      <c r="BG567" s="58">
        <v>34.880001068115199</v>
      </c>
      <c r="BH567" s="58">
        <v>34.349998474121101</v>
      </c>
      <c r="BI567" s="58">
        <v>34.220001220703097</v>
      </c>
      <c r="BJ567" s="58">
        <v>34.069999694824197</v>
      </c>
      <c r="BK567" s="58">
        <v>33.740001678466797</v>
      </c>
      <c r="BL567" s="58">
        <v>33.529998779296903</v>
      </c>
    </row>
    <row r="568" spans="1:65" x14ac:dyDescent="0.25">
      <c r="A568" s="58" t="s">
        <v>3410</v>
      </c>
      <c r="B568" s="58" t="s">
        <v>363</v>
      </c>
      <c r="C568" s="58" t="s">
        <v>2242</v>
      </c>
      <c r="D568" s="58" t="s">
        <v>2243</v>
      </c>
    </row>
    <row r="569" spans="1:65" x14ac:dyDescent="0.25">
      <c r="A569" s="58" t="s">
        <v>3410</v>
      </c>
      <c r="B569" s="58" t="s">
        <v>363</v>
      </c>
      <c r="C569" s="58" t="s">
        <v>2892</v>
      </c>
      <c r="D569" s="58" t="s">
        <v>2893</v>
      </c>
      <c r="AJ569" s="58">
        <v>83.470001220703097</v>
      </c>
      <c r="AK569" s="58">
        <v>83.519996643066406</v>
      </c>
      <c r="AL569" s="58">
        <v>83.599998474121094</v>
      </c>
      <c r="AM569" s="58">
        <v>83.260002136230497</v>
      </c>
      <c r="AN569" s="58">
        <v>83.279998779296903</v>
      </c>
      <c r="AO569" s="58">
        <v>82.660003662109403</v>
      </c>
      <c r="AP569" s="58">
        <v>82.389999389648395</v>
      </c>
      <c r="AQ569" s="58">
        <v>83.180000305175795</v>
      </c>
      <c r="AR569" s="58">
        <v>81.760002136230497</v>
      </c>
      <c r="AS569" s="58">
        <v>79.75</v>
      </c>
      <c r="AT569" s="58">
        <v>80.510002136230497</v>
      </c>
      <c r="AU569" s="58">
        <v>80.5</v>
      </c>
      <c r="AV569" s="58">
        <v>80.660003662109403</v>
      </c>
      <c r="AW569" s="58">
        <v>79.699996948242202</v>
      </c>
      <c r="AX569" s="58">
        <v>78.180000305175795</v>
      </c>
      <c r="AY569" s="58">
        <v>77.169998168945298</v>
      </c>
      <c r="AZ569" s="58">
        <v>78.199996948242202</v>
      </c>
      <c r="BA569" s="58">
        <v>76.879997253417997</v>
      </c>
      <c r="BB569" s="58">
        <v>78.099998474121094</v>
      </c>
      <c r="BC569" s="58">
        <v>75.550003051757798</v>
      </c>
      <c r="BD569" s="58">
        <v>75.199996948242202</v>
      </c>
      <c r="BE569" s="58">
        <v>75.160003662109403</v>
      </c>
      <c r="BF569" s="58">
        <v>75.739997863769503</v>
      </c>
      <c r="BG569" s="58">
        <v>75.760002136230497</v>
      </c>
      <c r="BH569" s="58">
        <v>77.190002441406307</v>
      </c>
      <c r="BI569" s="58">
        <v>78.190002441406307</v>
      </c>
      <c r="BJ569" s="58">
        <v>78.480003356933594</v>
      </c>
      <c r="BK569" s="58">
        <v>78.650001525878906</v>
      </c>
      <c r="BL569" s="58">
        <v>78.360000610351605</v>
      </c>
    </row>
    <row r="570" spans="1:65" x14ac:dyDescent="0.25">
      <c r="A570" s="58" t="s">
        <v>3410</v>
      </c>
      <c r="B570" s="58" t="s">
        <v>363</v>
      </c>
      <c r="C570" s="58" t="s">
        <v>3078</v>
      </c>
      <c r="D570" s="58" t="s">
        <v>3079</v>
      </c>
      <c r="AV570" s="58">
        <v>37.5</v>
      </c>
      <c r="AW570" s="58">
        <v>37.5</v>
      </c>
      <c r="AX570" s="58">
        <v>37.5</v>
      </c>
      <c r="AY570" s="58">
        <v>38.5</v>
      </c>
      <c r="AZ570" s="58">
        <v>38.5</v>
      </c>
      <c r="BA570" s="58">
        <v>158.5</v>
      </c>
      <c r="BB570" s="58">
        <v>158.5</v>
      </c>
      <c r="BC570" s="58">
        <v>158.5</v>
      </c>
      <c r="BD570" s="58">
        <v>158.5</v>
      </c>
      <c r="BE570" s="58">
        <v>158.5</v>
      </c>
      <c r="BF570" s="58">
        <v>98.5</v>
      </c>
      <c r="BG570" s="58">
        <v>50.5</v>
      </c>
      <c r="BH570" s="58">
        <v>50.5</v>
      </c>
      <c r="BI570" s="58">
        <v>50.5</v>
      </c>
      <c r="BJ570" s="58">
        <v>49.5</v>
      </c>
      <c r="BK570" s="58">
        <v>49.5</v>
      </c>
      <c r="BL570" s="58">
        <v>49.5</v>
      </c>
    </row>
    <row r="571" spans="1:65" x14ac:dyDescent="0.25">
      <c r="A571" s="58" t="s">
        <v>3410</v>
      </c>
      <c r="B571" s="58" t="s">
        <v>363</v>
      </c>
      <c r="C571" s="58" t="s">
        <v>3110</v>
      </c>
      <c r="D571" s="58" t="s">
        <v>3111</v>
      </c>
      <c r="E571" s="58">
        <v>11000</v>
      </c>
      <c r="F571" s="58">
        <v>11000</v>
      </c>
      <c r="G571" s="58">
        <v>12600</v>
      </c>
      <c r="H571" s="58">
        <v>12500</v>
      </c>
      <c r="I571" s="58">
        <v>13600</v>
      </c>
      <c r="J571" s="58">
        <v>14000</v>
      </c>
      <c r="K571" s="58">
        <v>14200</v>
      </c>
      <c r="L571" s="58">
        <v>13600</v>
      </c>
      <c r="M571" s="58">
        <v>14100</v>
      </c>
      <c r="N571" s="58">
        <v>13900</v>
      </c>
      <c r="O571" s="58">
        <v>14399</v>
      </c>
      <c r="P571" s="58">
        <v>16010</v>
      </c>
      <c r="Q571" s="58">
        <v>24526</v>
      </c>
      <c r="R571" s="58">
        <v>22200</v>
      </c>
      <c r="S571" s="58">
        <v>23718</v>
      </c>
      <c r="T571" s="58">
        <v>23103</v>
      </c>
      <c r="U571" s="58">
        <v>26869</v>
      </c>
      <c r="V571" s="58">
        <v>24364</v>
      </c>
      <c r="W571" s="58">
        <v>26297</v>
      </c>
      <c r="X571" s="58">
        <v>29630</v>
      </c>
      <c r="Y571" s="58">
        <v>31965</v>
      </c>
      <c r="Z571" s="58">
        <v>29665</v>
      </c>
      <c r="AA571" s="58">
        <v>30835</v>
      </c>
      <c r="AB571" s="58">
        <v>35255</v>
      </c>
      <c r="AC571" s="58">
        <v>32854</v>
      </c>
      <c r="AD571" s="58">
        <v>29939</v>
      </c>
      <c r="AE571" s="58">
        <v>32083</v>
      </c>
      <c r="AF571" s="58">
        <v>38386</v>
      </c>
      <c r="AG571" s="58">
        <v>43320</v>
      </c>
      <c r="AH571" s="58">
        <v>46549</v>
      </c>
      <c r="AI571" s="58">
        <v>48754</v>
      </c>
      <c r="AJ571" s="58">
        <v>45577</v>
      </c>
      <c r="AK571" s="58">
        <v>40183</v>
      </c>
      <c r="AL571" s="58">
        <v>46982</v>
      </c>
      <c r="AM571" s="58">
        <v>42785</v>
      </c>
      <c r="AN571" s="58">
        <v>45915</v>
      </c>
      <c r="AO571" s="58">
        <v>45579</v>
      </c>
      <c r="AP571" s="58">
        <v>38181</v>
      </c>
      <c r="AQ571" s="58">
        <v>43095</v>
      </c>
      <c r="AR571" s="58">
        <v>43699</v>
      </c>
      <c r="AS571" s="58">
        <v>46024</v>
      </c>
      <c r="AT571" s="58">
        <v>48894</v>
      </c>
      <c r="AU571" s="58">
        <v>51995</v>
      </c>
      <c r="AV571" s="58">
        <v>53934</v>
      </c>
      <c r="AW571" s="58">
        <v>57096</v>
      </c>
      <c r="AX571" s="58">
        <v>54696</v>
      </c>
      <c r="AY571" s="58">
        <v>59103</v>
      </c>
      <c r="AZ571" s="58">
        <v>59241</v>
      </c>
      <c r="BA571" s="58">
        <v>54319</v>
      </c>
      <c r="BB571" s="58">
        <v>61461</v>
      </c>
      <c r="BC571" s="58">
        <v>65471</v>
      </c>
      <c r="BD571" s="58">
        <v>73568</v>
      </c>
      <c r="BE571" s="58">
        <v>81555</v>
      </c>
      <c r="BF571" s="58">
        <v>73791</v>
      </c>
      <c r="BG571" s="58">
        <v>74056</v>
      </c>
      <c r="BH571" s="58">
        <v>69928</v>
      </c>
      <c r="BI571" s="58">
        <v>87477</v>
      </c>
      <c r="BJ571" s="58">
        <v>95727</v>
      </c>
      <c r="BK571" s="58">
        <v>99374</v>
      </c>
      <c r="BL571" s="58">
        <v>71080.84</v>
      </c>
      <c r="BM571" s="58">
        <v>71537.350000000006</v>
      </c>
    </row>
    <row r="572" spans="1:65" x14ac:dyDescent="0.25">
      <c r="A572" s="58" t="s">
        <v>111</v>
      </c>
      <c r="B572" s="58" t="s">
        <v>112</v>
      </c>
      <c r="C572" s="58" t="s">
        <v>536</v>
      </c>
      <c r="D572" s="58" t="s">
        <v>537</v>
      </c>
      <c r="F572" s="58">
        <v>13950</v>
      </c>
      <c r="G572" s="58">
        <v>14100</v>
      </c>
      <c r="H572" s="58">
        <v>14200</v>
      </c>
      <c r="I572" s="58">
        <v>14850</v>
      </c>
      <c r="J572" s="58">
        <v>15550</v>
      </c>
      <c r="K572" s="58">
        <v>16350</v>
      </c>
      <c r="L572" s="58">
        <v>16360</v>
      </c>
      <c r="M572" s="58">
        <v>17160</v>
      </c>
      <c r="N572" s="58">
        <v>17900</v>
      </c>
      <c r="O572" s="58">
        <v>18560</v>
      </c>
      <c r="P572" s="58">
        <v>18870</v>
      </c>
      <c r="Q572" s="58">
        <v>18870</v>
      </c>
      <c r="R572" s="58">
        <v>20480</v>
      </c>
      <c r="S572" s="58">
        <v>20480</v>
      </c>
      <c r="T572" s="58">
        <v>21220</v>
      </c>
      <c r="U572" s="58">
        <v>22050</v>
      </c>
      <c r="V572" s="58">
        <v>22870</v>
      </c>
      <c r="W572" s="58">
        <v>23600</v>
      </c>
      <c r="X572" s="58">
        <v>24430</v>
      </c>
      <c r="Y572" s="58">
        <v>25160</v>
      </c>
      <c r="Z572" s="58">
        <v>25990</v>
      </c>
      <c r="AA572" s="58">
        <v>26790</v>
      </c>
      <c r="AB572" s="58">
        <v>26820</v>
      </c>
      <c r="AC572" s="58">
        <v>27480</v>
      </c>
      <c r="AD572" s="58">
        <v>26810</v>
      </c>
      <c r="AE572" s="58">
        <v>26120</v>
      </c>
      <c r="AF572" s="58">
        <v>25390</v>
      </c>
      <c r="AG572" s="58">
        <v>24630</v>
      </c>
      <c r="AH572" s="58">
        <v>23780</v>
      </c>
      <c r="AI572" s="58">
        <v>21986</v>
      </c>
      <c r="AJ572" s="58">
        <v>22036.18</v>
      </c>
      <c r="AK572" s="58">
        <v>21600</v>
      </c>
      <c r="AL572" s="58">
        <v>21130</v>
      </c>
      <c r="AM572" s="58">
        <v>20950</v>
      </c>
      <c r="AN572" s="58">
        <v>20480</v>
      </c>
      <c r="AO572" s="58">
        <v>19950</v>
      </c>
      <c r="AP572" s="58">
        <v>19530</v>
      </c>
      <c r="AQ572" s="58">
        <v>19150</v>
      </c>
      <c r="AR572" s="58">
        <v>18880</v>
      </c>
      <c r="AS572" s="58">
        <v>18400</v>
      </c>
      <c r="AT572" s="58">
        <v>18330</v>
      </c>
      <c r="AU572" s="58">
        <v>18260</v>
      </c>
      <c r="AV572" s="58">
        <v>18290</v>
      </c>
      <c r="AW572" s="58">
        <v>18220</v>
      </c>
      <c r="AX572" s="58">
        <v>18050</v>
      </c>
      <c r="AY572" s="58">
        <v>18150</v>
      </c>
      <c r="AZ572" s="58">
        <v>18000</v>
      </c>
      <c r="BA572" s="58">
        <v>17930</v>
      </c>
      <c r="BB572" s="58">
        <v>18160</v>
      </c>
      <c r="BC572" s="58">
        <v>18190</v>
      </c>
      <c r="BD572" s="58">
        <v>18190</v>
      </c>
      <c r="BE572" s="58">
        <v>18120</v>
      </c>
      <c r="BF572" s="58">
        <v>18010</v>
      </c>
      <c r="BG572" s="58">
        <v>17780</v>
      </c>
      <c r="BH572" s="58">
        <v>17775</v>
      </c>
      <c r="BI572" s="58">
        <v>17775</v>
      </c>
      <c r="BJ572" s="58">
        <v>17795</v>
      </c>
      <c r="BK572" s="58">
        <v>17825</v>
      </c>
      <c r="BL572" s="58">
        <v>17755</v>
      </c>
      <c r="BM572" s="58">
        <v>17615</v>
      </c>
    </row>
    <row r="573" spans="1:65" x14ac:dyDescent="0.25">
      <c r="A573" s="58" t="s">
        <v>111</v>
      </c>
      <c r="B573" s="58" t="s">
        <v>112</v>
      </c>
      <c r="C573" s="58" t="s">
        <v>1134</v>
      </c>
      <c r="D573" s="58" t="s">
        <v>1135</v>
      </c>
      <c r="AJ573" s="58">
        <v>17.899999618530298</v>
      </c>
      <c r="AK573" s="58">
        <v>17.75</v>
      </c>
      <c r="AL573" s="58">
        <v>17.649999618530298</v>
      </c>
      <c r="AM573" s="58">
        <v>17.329999923706101</v>
      </c>
      <c r="AN573" s="58">
        <v>17.579999923706101</v>
      </c>
      <c r="AO573" s="58">
        <v>17.5</v>
      </c>
      <c r="AP573" s="58">
        <v>17.139999389648398</v>
      </c>
      <c r="AQ573" s="58">
        <v>16.959999084472699</v>
      </c>
      <c r="AR573" s="58">
        <v>16.5100002288818</v>
      </c>
      <c r="AS573" s="58">
        <v>16.25</v>
      </c>
      <c r="AT573" s="58">
        <v>15.6499996185303</v>
      </c>
      <c r="AU573" s="58">
        <v>15.9099998474121</v>
      </c>
      <c r="AV573" s="58">
        <v>15.210000038146999</v>
      </c>
      <c r="AW573" s="58">
        <v>14.8800001144409</v>
      </c>
      <c r="AX573" s="58">
        <v>15.25</v>
      </c>
      <c r="AY573" s="58">
        <v>14.039999961853001</v>
      </c>
      <c r="AZ573" s="58">
        <v>13.2700004577637</v>
      </c>
      <c r="BA573" s="58">
        <v>12.3900003433228</v>
      </c>
      <c r="BB573" s="58">
        <v>11.8400001525879</v>
      </c>
      <c r="BC573" s="58">
        <v>11.3699998855591</v>
      </c>
      <c r="BD573" s="58">
        <v>10.9099998474121</v>
      </c>
      <c r="BE573" s="58">
        <v>10.2799997329712</v>
      </c>
      <c r="BF573" s="58">
        <v>9.8999996185302699</v>
      </c>
      <c r="BG573" s="58">
        <v>11.1599998474121</v>
      </c>
      <c r="BH573" s="58">
        <v>12.310000419616699</v>
      </c>
      <c r="BI573" s="58">
        <v>12.210000038146999</v>
      </c>
      <c r="BJ573" s="58">
        <v>12.579999923706101</v>
      </c>
      <c r="BK573" s="58">
        <v>12.3999996185303</v>
      </c>
      <c r="BL573" s="58">
        <v>11.9700002670288</v>
      </c>
    </row>
    <row r="574" spans="1:65" x14ac:dyDescent="0.25">
      <c r="A574" s="58" t="s">
        <v>111</v>
      </c>
      <c r="B574" s="58" t="s">
        <v>112</v>
      </c>
      <c r="C574" s="58" t="s">
        <v>2242</v>
      </c>
      <c r="D574" s="58" t="s">
        <v>2243</v>
      </c>
      <c r="BF574" s="58">
        <v>10273</v>
      </c>
      <c r="BG574" s="58">
        <v>10965</v>
      </c>
      <c r="BH574" s="58">
        <v>13154</v>
      </c>
      <c r="BI574" s="58">
        <v>20693</v>
      </c>
      <c r="BJ574" s="58">
        <v>17573</v>
      </c>
      <c r="BK574" s="58">
        <v>20758</v>
      </c>
      <c r="BL574" s="58">
        <v>16427</v>
      </c>
      <c r="BM574" s="58">
        <v>12686</v>
      </c>
    </row>
    <row r="575" spans="1:65" x14ac:dyDescent="0.25">
      <c r="A575" s="58" t="s">
        <v>111</v>
      </c>
      <c r="B575" s="58" t="s">
        <v>112</v>
      </c>
      <c r="C575" s="58" t="s">
        <v>2892</v>
      </c>
      <c r="D575" s="58" t="s">
        <v>2893</v>
      </c>
      <c r="AJ575" s="58">
        <v>30.350000381469702</v>
      </c>
      <c r="AK575" s="58">
        <v>28.079999923706101</v>
      </c>
      <c r="AL575" s="58">
        <v>28.100000381469702</v>
      </c>
      <c r="AM575" s="58">
        <v>28.139999389648398</v>
      </c>
      <c r="AN575" s="58">
        <v>28.620000839233398</v>
      </c>
      <c r="AO575" s="58">
        <v>28.780000686645501</v>
      </c>
      <c r="AP575" s="58">
        <v>30.090000152587901</v>
      </c>
      <c r="AQ575" s="58">
        <v>29.059999465942401</v>
      </c>
      <c r="AR575" s="58">
        <v>29.040000915527301</v>
      </c>
      <c r="AS575" s="58">
        <v>29.2399997711182</v>
      </c>
      <c r="AT575" s="58">
        <v>31.170000076293899</v>
      </c>
      <c r="AU575" s="58">
        <v>31.700000762939499</v>
      </c>
      <c r="AV575" s="58">
        <v>30.530000686645501</v>
      </c>
      <c r="AW575" s="58">
        <v>31.2299995422363</v>
      </c>
      <c r="AX575" s="58">
        <v>28.590000152587901</v>
      </c>
      <c r="AY575" s="58">
        <v>29.309999465942401</v>
      </c>
      <c r="AZ575" s="58">
        <v>26.959999084472699</v>
      </c>
      <c r="BA575" s="58">
        <v>27.129999160766602</v>
      </c>
      <c r="BB575" s="58">
        <v>27.319999694824201</v>
      </c>
      <c r="BC575" s="58">
        <v>24.809999465942401</v>
      </c>
      <c r="BD575" s="58">
        <v>22.170000076293899</v>
      </c>
      <c r="BE575" s="58">
        <v>22.7399997711182</v>
      </c>
      <c r="BF575" s="58">
        <v>25.5</v>
      </c>
      <c r="BG575" s="58">
        <v>24.399999618530298</v>
      </c>
      <c r="BH575" s="58">
        <v>24.309999465942401</v>
      </c>
      <c r="BI575" s="58">
        <v>23.440000534057599</v>
      </c>
      <c r="BJ575" s="58">
        <v>24.309999465942401</v>
      </c>
      <c r="BK575" s="58">
        <v>25.129999160766602</v>
      </c>
      <c r="BL575" s="58">
        <v>26.639999389648398</v>
      </c>
    </row>
    <row r="576" spans="1:65" x14ac:dyDescent="0.25">
      <c r="A576" s="58" t="s">
        <v>111</v>
      </c>
      <c r="B576" s="58" t="s">
        <v>112</v>
      </c>
      <c r="C576" s="58" t="s">
        <v>3078</v>
      </c>
      <c r="D576" s="58" t="s">
        <v>3079</v>
      </c>
      <c r="AV576" s="58">
        <v>90</v>
      </c>
      <c r="AW576" s="58">
        <v>90</v>
      </c>
      <c r="AX576" s="58">
        <v>90</v>
      </c>
      <c r="AY576" s="58">
        <v>87</v>
      </c>
      <c r="AZ576" s="58">
        <v>90</v>
      </c>
      <c r="BA576" s="58">
        <v>74</v>
      </c>
      <c r="BB576" s="58">
        <v>73.5</v>
      </c>
      <c r="BC576" s="58">
        <v>73.5</v>
      </c>
      <c r="BD576" s="58">
        <v>73.5</v>
      </c>
      <c r="BE576" s="58">
        <v>57.5</v>
      </c>
      <c r="BF576" s="58">
        <v>23</v>
      </c>
      <c r="BG576" s="58">
        <v>23</v>
      </c>
      <c r="BH576" s="58">
        <v>23</v>
      </c>
      <c r="BI576" s="58">
        <v>22.5</v>
      </c>
      <c r="BJ576" s="58">
        <v>22.5</v>
      </c>
      <c r="BK576" s="58">
        <v>23</v>
      </c>
      <c r="BL576" s="58">
        <v>23</v>
      </c>
    </row>
    <row r="577" spans="1:65" x14ac:dyDescent="0.25">
      <c r="A577" s="58" t="s">
        <v>111</v>
      </c>
      <c r="B577" s="58" t="s">
        <v>112</v>
      </c>
      <c r="C577" s="58" t="s">
        <v>3110</v>
      </c>
      <c r="D577" s="58" t="s">
        <v>3111</v>
      </c>
      <c r="E577" s="58">
        <v>2200</v>
      </c>
      <c r="F577" s="58">
        <v>2400</v>
      </c>
      <c r="G577" s="58">
        <v>2500</v>
      </c>
      <c r="H577" s="58">
        <v>2400</v>
      </c>
      <c r="I577" s="58">
        <v>3600</v>
      </c>
      <c r="J577" s="58">
        <v>3400</v>
      </c>
      <c r="K577" s="58">
        <v>3300</v>
      </c>
      <c r="L577" s="58">
        <v>3500</v>
      </c>
      <c r="M577" s="58">
        <v>5000</v>
      </c>
      <c r="N577" s="58">
        <v>4100</v>
      </c>
      <c r="O577" s="58">
        <v>8100</v>
      </c>
      <c r="P577" s="58">
        <v>10560</v>
      </c>
      <c r="Q577" s="58">
        <v>12550</v>
      </c>
      <c r="R577" s="58">
        <v>12360</v>
      </c>
      <c r="S577" s="58">
        <v>15554</v>
      </c>
      <c r="T577" s="58">
        <v>16174</v>
      </c>
      <c r="U577" s="58">
        <v>14201</v>
      </c>
      <c r="V577" s="58">
        <v>15401</v>
      </c>
      <c r="W577" s="58">
        <v>22655</v>
      </c>
      <c r="X577" s="58">
        <v>20785</v>
      </c>
      <c r="Y577" s="58">
        <v>16453</v>
      </c>
      <c r="Z577" s="58">
        <v>16051</v>
      </c>
      <c r="AA577" s="58">
        <v>12625</v>
      </c>
      <c r="AB577" s="58">
        <v>11187</v>
      </c>
      <c r="AC577" s="58">
        <v>16575</v>
      </c>
      <c r="AD577" s="58">
        <v>20489</v>
      </c>
      <c r="AE577" s="58">
        <v>23057</v>
      </c>
      <c r="AF577" s="58">
        <v>17240</v>
      </c>
      <c r="AG577" s="58">
        <v>17069</v>
      </c>
      <c r="AH577" s="58">
        <v>17440</v>
      </c>
      <c r="AI577" s="58">
        <v>18943</v>
      </c>
      <c r="AJ577" s="58">
        <v>18018</v>
      </c>
      <c r="AK577" s="58">
        <v>18254</v>
      </c>
      <c r="AL577" s="58">
        <v>19507</v>
      </c>
      <c r="AM577" s="58">
        <v>21044</v>
      </c>
      <c r="AN577" s="58">
        <v>24197</v>
      </c>
      <c r="AO577" s="58">
        <v>31321</v>
      </c>
      <c r="AP577" s="58">
        <v>33696</v>
      </c>
      <c r="AQ577" s="58">
        <v>32597</v>
      </c>
      <c r="AR577" s="58">
        <v>37353</v>
      </c>
      <c r="AS577" s="58">
        <v>44871</v>
      </c>
      <c r="AT577" s="58">
        <v>44536</v>
      </c>
      <c r="AU577" s="58">
        <v>50937</v>
      </c>
      <c r="AV577" s="58">
        <v>50102</v>
      </c>
      <c r="AW577" s="58">
        <v>44708</v>
      </c>
      <c r="AX577" s="58">
        <v>45527</v>
      </c>
      <c r="AY577" s="58">
        <v>39157</v>
      </c>
      <c r="AZ577" s="58">
        <v>45516</v>
      </c>
      <c r="BA577" s="58">
        <v>48464</v>
      </c>
      <c r="BB577" s="58">
        <v>44568.3</v>
      </c>
      <c r="BC577" s="58">
        <v>44755</v>
      </c>
      <c r="BD577" s="58">
        <v>41644.5</v>
      </c>
      <c r="BE577" s="58">
        <v>42332</v>
      </c>
      <c r="BF577" s="58">
        <v>48910</v>
      </c>
      <c r="BG577" s="58">
        <v>41511.5</v>
      </c>
      <c r="BH577" s="58">
        <v>38309.5</v>
      </c>
      <c r="BI577" s="58">
        <v>33988.61</v>
      </c>
      <c r="BJ577" s="58">
        <v>33622.83</v>
      </c>
      <c r="BK577" s="58">
        <v>36377.57</v>
      </c>
      <c r="BL577" s="58">
        <v>39814.97</v>
      </c>
      <c r="BM577" s="58">
        <v>33663.82</v>
      </c>
    </row>
    <row r="578" spans="1:65" x14ac:dyDescent="0.25">
      <c r="A578" s="58" t="s">
        <v>420</v>
      </c>
      <c r="B578" s="58" t="s">
        <v>241</v>
      </c>
      <c r="C578" s="58" t="s">
        <v>536</v>
      </c>
      <c r="D578" s="58" t="s">
        <v>537</v>
      </c>
      <c r="F578" s="58">
        <v>156800</v>
      </c>
      <c r="G578" s="58">
        <v>158800</v>
      </c>
      <c r="H578" s="58">
        <v>158800</v>
      </c>
      <c r="I578" s="58">
        <v>159800</v>
      </c>
      <c r="J578" s="58">
        <v>160800</v>
      </c>
      <c r="K578" s="58">
        <v>160800</v>
      </c>
      <c r="L578" s="58">
        <v>161500</v>
      </c>
      <c r="M578" s="58">
        <v>161500</v>
      </c>
      <c r="N578" s="58">
        <v>162000</v>
      </c>
      <c r="O578" s="58">
        <v>162000</v>
      </c>
      <c r="P578" s="58">
        <v>163000</v>
      </c>
      <c r="Q578" s="58">
        <v>163100</v>
      </c>
      <c r="R578" s="58">
        <v>164400</v>
      </c>
      <c r="S578" s="58">
        <v>166250</v>
      </c>
      <c r="T578" s="58">
        <v>167150</v>
      </c>
      <c r="U578" s="58">
        <v>168400</v>
      </c>
      <c r="V578" s="58">
        <v>170800</v>
      </c>
      <c r="W578" s="58">
        <v>172100</v>
      </c>
      <c r="X578" s="58">
        <v>172250</v>
      </c>
      <c r="Y578" s="58">
        <v>172550</v>
      </c>
      <c r="Z578" s="58">
        <v>173700</v>
      </c>
      <c r="AA578" s="58">
        <v>174900</v>
      </c>
      <c r="AB578" s="58">
        <v>175840</v>
      </c>
      <c r="AC578" s="58">
        <v>179010</v>
      </c>
      <c r="AD578" s="58">
        <v>181800</v>
      </c>
      <c r="AE578" s="58">
        <v>182800</v>
      </c>
      <c r="AF578" s="58">
        <v>184000</v>
      </c>
      <c r="AG578" s="58">
        <v>187200</v>
      </c>
      <c r="AH578" s="58">
        <v>188200</v>
      </c>
      <c r="AI578" s="58">
        <v>189300</v>
      </c>
      <c r="AJ578" s="58">
        <v>189500</v>
      </c>
      <c r="AK578" s="58">
        <v>192000</v>
      </c>
      <c r="AL578" s="58">
        <v>195020</v>
      </c>
      <c r="AM578" s="58">
        <v>197000</v>
      </c>
      <c r="AN578" s="58">
        <v>198000</v>
      </c>
      <c r="AO578" s="58">
        <v>198000</v>
      </c>
      <c r="AP578" s="58">
        <v>197000</v>
      </c>
      <c r="AQ578" s="58">
        <v>197000</v>
      </c>
      <c r="AR578" s="58">
        <v>196000</v>
      </c>
      <c r="AS578" s="58">
        <v>196000</v>
      </c>
      <c r="AT578" s="58">
        <v>196000</v>
      </c>
      <c r="AU578" s="58">
        <v>196000</v>
      </c>
      <c r="AV578" s="58">
        <v>196000</v>
      </c>
      <c r="AW578" s="58">
        <v>200000</v>
      </c>
      <c r="AX578" s="58">
        <v>202000</v>
      </c>
      <c r="AY578" s="58">
        <v>203000</v>
      </c>
      <c r="AZ578" s="58">
        <v>206000</v>
      </c>
      <c r="BA578" s="58">
        <v>206000</v>
      </c>
      <c r="BB578" s="58">
        <v>206000</v>
      </c>
      <c r="BC578" s="58">
        <v>206000</v>
      </c>
      <c r="BD578" s="58">
        <v>206000</v>
      </c>
      <c r="BE578" s="58">
        <v>207000</v>
      </c>
      <c r="BF578" s="58">
        <v>212000</v>
      </c>
      <c r="BG578" s="58">
        <v>212000</v>
      </c>
      <c r="BH578" s="58">
        <v>212000</v>
      </c>
      <c r="BI578" s="58">
        <v>212000</v>
      </c>
      <c r="BJ578" s="58">
        <v>212000</v>
      </c>
      <c r="BK578" s="58">
        <v>212000</v>
      </c>
      <c r="BL578" s="58">
        <v>212000</v>
      </c>
      <c r="BM578" s="58">
        <v>212000</v>
      </c>
    </row>
    <row r="579" spans="1:65" x14ac:dyDescent="0.25">
      <c r="A579" s="58" t="s">
        <v>420</v>
      </c>
      <c r="B579" s="58" t="s">
        <v>241</v>
      </c>
      <c r="C579" s="58" t="s">
        <v>1134</v>
      </c>
      <c r="D579" s="58" t="s">
        <v>1135</v>
      </c>
      <c r="AJ579" s="58">
        <v>52.759998321533203</v>
      </c>
      <c r="AK579" s="58">
        <v>52.740001678466797</v>
      </c>
      <c r="AL579" s="58">
        <v>52.720001220703097</v>
      </c>
      <c r="AM579" s="58">
        <v>52.669998168945298</v>
      </c>
      <c r="AN579" s="58">
        <v>52.400001525878899</v>
      </c>
      <c r="AO579" s="58">
        <v>52.049999237060497</v>
      </c>
      <c r="AP579" s="58">
        <v>51.75</v>
      </c>
      <c r="AQ579" s="58">
        <v>51.450000762939503</v>
      </c>
      <c r="AR579" s="58">
        <v>51.220001220703097</v>
      </c>
      <c r="AS579" s="58">
        <v>51.139999389648402</v>
      </c>
      <c r="AT579" s="58">
        <v>51.009998321533203</v>
      </c>
      <c r="AU579" s="58">
        <v>50.869998931884801</v>
      </c>
      <c r="AV579" s="58">
        <v>50.689998626708999</v>
      </c>
      <c r="AW579" s="58">
        <v>50.299999237060497</v>
      </c>
      <c r="AX579" s="58">
        <v>49.900001525878899</v>
      </c>
      <c r="AY579" s="58">
        <v>49.509998321533203</v>
      </c>
      <c r="AZ579" s="58">
        <v>49.040000915527301</v>
      </c>
      <c r="BA579" s="58">
        <v>48.540000915527301</v>
      </c>
      <c r="BB579" s="58">
        <v>47.930000305175803</v>
      </c>
      <c r="BC579" s="58">
        <v>47.450000762939503</v>
      </c>
      <c r="BD579" s="58">
        <v>47.330001831054702</v>
      </c>
      <c r="BE579" s="58">
        <v>46.220001220703097</v>
      </c>
      <c r="BF579" s="58">
        <v>45.169998168945298</v>
      </c>
      <c r="BG579" s="58">
        <v>44.330001831054702</v>
      </c>
      <c r="BH579" s="58">
        <v>43.5</v>
      </c>
      <c r="BI579" s="58">
        <v>42.75</v>
      </c>
      <c r="BJ579" s="58">
        <v>41.889999389648402</v>
      </c>
      <c r="BK579" s="58">
        <v>41.009998321533203</v>
      </c>
      <c r="BL579" s="58">
        <v>40.150001525878899</v>
      </c>
    </row>
    <row r="580" spans="1:65" x14ac:dyDescent="0.25">
      <c r="A580" s="58" t="s">
        <v>420</v>
      </c>
      <c r="B580" s="58" t="s">
        <v>241</v>
      </c>
      <c r="C580" s="58" t="s">
        <v>2242</v>
      </c>
      <c r="D580" s="58" t="s">
        <v>2243</v>
      </c>
      <c r="BF580" s="58">
        <v>1342</v>
      </c>
      <c r="BG580" s="58">
        <v>3664</v>
      </c>
      <c r="BH580" s="58">
        <v>5758</v>
      </c>
      <c r="BI580" s="58">
        <v>7881</v>
      </c>
      <c r="BJ580" s="58">
        <v>8043</v>
      </c>
      <c r="BK580" s="58">
        <v>10233</v>
      </c>
      <c r="BL580" s="58">
        <v>11210</v>
      </c>
      <c r="BM580" s="58">
        <v>11451</v>
      </c>
    </row>
    <row r="581" spans="1:65" x14ac:dyDescent="0.25">
      <c r="A581" s="58" t="s">
        <v>420</v>
      </c>
      <c r="B581" s="58" t="s">
        <v>241</v>
      </c>
      <c r="C581" s="58" t="s">
        <v>2892</v>
      </c>
      <c r="D581" s="58" t="s">
        <v>2893</v>
      </c>
      <c r="AJ581" s="58">
        <v>81.779998779296903</v>
      </c>
      <c r="AK581" s="58">
        <v>81.819999694824205</v>
      </c>
      <c r="AL581" s="58">
        <v>81.940002441406307</v>
      </c>
      <c r="AM581" s="58">
        <v>82.190002441406307</v>
      </c>
      <c r="AN581" s="58">
        <v>81.959999084472699</v>
      </c>
      <c r="AO581" s="58">
        <v>81.559997558593807</v>
      </c>
      <c r="AP581" s="58">
        <v>80.800003051757798</v>
      </c>
      <c r="AQ581" s="58">
        <v>80.779998779296903</v>
      </c>
      <c r="AR581" s="58">
        <v>80.360000610351605</v>
      </c>
      <c r="AS581" s="58">
        <v>80.519996643066406</v>
      </c>
      <c r="AT581" s="58">
        <v>81.370002746582003</v>
      </c>
      <c r="AU581" s="58">
        <v>81.419998168945298</v>
      </c>
      <c r="AV581" s="58">
        <v>81.480003356933594</v>
      </c>
      <c r="AW581" s="58">
        <v>81.099998474121094</v>
      </c>
      <c r="AX581" s="58">
        <v>80.989997863769503</v>
      </c>
      <c r="AY581" s="58">
        <v>80.620002746582003</v>
      </c>
      <c r="AZ581" s="58">
        <v>80.360000610351605</v>
      </c>
      <c r="BA581" s="58">
        <v>79.790000915527301</v>
      </c>
      <c r="BB581" s="58">
        <v>79.150001525878906</v>
      </c>
      <c r="BC581" s="58">
        <v>79.190002441406307</v>
      </c>
      <c r="BD581" s="58">
        <v>79.050003051757798</v>
      </c>
      <c r="BE581" s="58">
        <v>77.819999694824205</v>
      </c>
      <c r="BF581" s="58">
        <v>76.569999694824205</v>
      </c>
      <c r="BG581" s="58">
        <v>75.730003356933594</v>
      </c>
      <c r="BH581" s="58">
        <v>75.489997863769503</v>
      </c>
      <c r="BI581" s="58">
        <v>74.980003356933594</v>
      </c>
      <c r="BJ581" s="58">
        <v>73.400001525878906</v>
      </c>
      <c r="BK581" s="58">
        <v>72.25</v>
      </c>
      <c r="BL581" s="58">
        <v>70.930000305175795</v>
      </c>
    </row>
    <row r="582" spans="1:65" x14ac:dyDescent="0.25">
      <c r="A582" s="58" t="s">
        <v>420</v>
      </c>
      <c r="B582" s="58" t="s">
        <v>241</v>
      </c>
      <c r="C582" s="58" t="s">
        <v>3078</v>
      </c>
      <c r="D582" s="58" t="s">
        <v>3079</v>
      </c>
      <c r="AV582" s="58">
        <v>62</v>
      </c>
      <c r="AW582" s="58">
        <v>58</v>
      </c>
      <c r="AX582" s="58">
        <v>45</v>
      </c>
      <c r="AY582" s="58">
        <v>45</v>
      </c>
      <c r="AZ582" s="58">
        <v>42</v>
      </c>
      <c r="BA582" s="58">
        <v>40</v>
      </c>
      <c r="BB582" s="58">
        <v>40</v>
      </c>
      <c r="BC582" s="58">
        <v>40</v>
      </c>
      <c r="BD582" s="58">
        <v>32</v>
      </c>
      <c r="BE582" s="58">
        <v>32</v>
      </c>
      <c r="BF582" s="58">
        <v>8</v>
      </c>
      <c r="BG582" s="58">
        <v>7</v>
      </c>
      <c r="BH582" s="58">
        <v>7</v>
      </c>
      <c r="BI582" s="58">
        <v>7</v>
      </c>
      <c r="BJ582" s="58">
        <v>8</v>
      </c>
      <c r="BK582" s="58">
        <v>6</v>
      </c>
      <c r="BL582" s="58">
        <v>6</v>
      </c>
    </row>
    <row r="583" spans="1:65" x14ac:dyDescent="0.25">
      <c r="A583" s="58" t="s">
        <v>420</v>
      </c>
      <c r="B583" s="58" t="s">
        <v>241</v>
      </c>
      <c r="C583" s="58" t="s">
        <v>3110</v>
      </c>
      <c r="D583" s="58" t="s">
        <v>3111</v>
      </c>
      <c r="E583" s="58">
        <v>40500</v>
      </c>
      <c r="F583" s="58">
        <v>42100</v>
      </c>
      <c r="G583" s="58">
        <v>43600</v>
      </c>
      <c r="H583" s="58">
        <v>45600</v>
      </c>
      <c r="I583" s="58">
        <v>54600</v>
      </c>
      <c r="J583" s="58">
        <v>59500</v>
      </c>
      <c r="K583" s="58">
        <v>60800</v>
      </c>
      <c r="L583" s="58">
        <v>66100</v>
      </c>
      <c r="M583" s="58">
        <v>68400</v>
      </c>
      <c r="N583" s="58">
        <v>67400</v>
      </c>
      <c r="O583" s="58">
        <v>64302</v>
      </c>
      <c r="P583" s="58">
        <v>77530</v>
      </c>
      <c r="Q583" s="58">
        <v>75199</v>
      </c>
      <c r="R583" s="58">
        <v>60763</v>
      </c>
      <c r="S583" s="58">
        <v>66690</v>
      </c>
      <c r="T583" s="58">
        <v>58590</v>
      </c>
      <c r="U583" s="58">
        <v>75917</v>
      </c>
      <c r="V583" s="58">
        <v>67054</v>
      </c>
      <c r="W583" s="58">
        <v>65012</v>
      </c>
      <c r="X583" s="58">
        <v>73621</v>
      </c>
      <c r="Y583" s="58">
        <v>70068</v>
      </c>
      <c r="Z583" s="58">
        <v>75586</v>
      </c>
      <c r="AA583" s="58">
        <v>73753</v>
      </c>
      <c r="AB583" s="58">
        <v>79858</v>
      </c>
      <c r="AC583" s="58">
        <v>73701</v>
      </c>
      <c r="AD583" s="58">
        <v>101927</v>
      </c>
      <c r="AE583" s="58">
        <v>103648</v>
      </c>
      <c r="AF583" s="58">
        <v>101682</v>
      </c>
      <c r="AG583" s="58">
        <v>89506</v>
      </c>
      <c r="AH583" s="58">
        <v>99171</v>
      </c>
      <c r="AI583" s="58">
        <v>95100</v>
      </c>
      <c r="AJ583" s="58">
        <v>83108</v>
      </c>
      <c r="AK583" s="58">
        <v>87345</v>
      </c>
      <c r="AL583" s="58">
        <v>70174</v>
      </c>
      <c r="AM583" s="58">
        <v>74095</v>
      </c>
      <c r="AN583" s="58">
        <v>70575</v>
      </c>
      <c r="AO583" s="58">
        <v>73839</v>
      </c>
      <c r="AP583" s="58">
        <v>67617</v>
      </c>
      <c r="AQ583" s="58">
        <v>73390</v>
      </c>
      <c r="AR583" s="58">
        <v>79273</v>
      </c>
      <c r="AS583" s="58">
        <v>81520</v>
      </c>
      <c r="AT583" s="58">
        <v>77030</v>
      </c>
      <c r="AU583" s="58">
        <v>70676</v>
      </c>
      <c r="AV583" s="58">
        <v>69769</v>
      </c>
      <c r="AW583" s="58">
        <v>55267</v>
      </c>
      <c r="AX583" s="58">
        <v>43531</v>
      </c>
      <c r="AY583" s="58">
        <v>55696</v>
      </c>
      <c r="AZ583" s="58">
        <v>48590</v>
      </c>
      <c r="BA583" s="58">
        <v>45089</v>
      </c>
      <c r="BB583" s="58">
        <v>44233</v>
      </c>
      <c r="BC583" s="58">
        <v>49738</v>
      </c>
      <c r="BD583" s="58">
        <v>55862</v>
      </c>
      <c r="BE583" s="58">
        <v>56234.86</v>
      </c>
      <c r="BF583" s="58">
        <v>65052.58</v>
      </c>
      <c r="BG583" s="58">
        <v>78568.87</v>
      </c>
      <c r="BH583" s="58">
        <v>102549.44</v>
      </c>
      <c r="BI583" s="58">
        <v>108654.27</v>
      </c>
      <c r="BJ583" s="58">
        <v>99271.12</v>
      </c>
      <c r="BK583" s="58">
        <v>113626.35</v>
      </c>
      <c r="BL583" s="58">
        <v>113654.05</v>
      </c>
      <c r="BM583" s="58">
        <v>108031.36</v>
      </c>
    </row>
    <row r="584" spans="1:65" x14ac:dyDescent="0.25">
      <c r="A584" s="58" t="s">
        <v>156</v>
      </c>
      <c r="B584" s="58" t="s">
        <v>157</v>
      </c>
      <c r="C584" s="58" t="s">
        <v>536</v>
      </c>
      <c r="D584" s="58" t="s">
        <v>537</v>
      </c>
      <c r="F584" s="58">
        <v>24040</v>
      </c>
      <c r="G584" s="58">
        <v>24040</v>
      </c>
      <c r="H584" s="58">
        <v>24040</v>
      </c>
      <c r="I584" s="58">
        <v>24040</v>
      </c>
      <c r="J584" s="58">
        <v>24040</v>
      </c>
      <c r="K584" s="58">
        <v>24040</v>
      </c>
      <c r="L584" s="58">
        <v>24040</v>
      </c>
      <c r="M584" s="58">
        <v>24040</v>
      </c>
      <c r="N584" s="58">
        <v>24040</v>
      </c>
      <c r="O584" s="58">
        <v>24040</v>
      </c>
      <c r="P584" s="58">
        <v>24040</v>
      </c>
      <c r="Q584" s="58">
        <v>24040</v>
      </c>
      <c r="R584" s="58">
        <v>24040</v>
      </c>
      <c r="S584" s="58">
        <v>24040</v>
      </c>
      <c r="T584" s="58">
        <v>24040</v>
      </c>
      <c r="U584" s="58">
        <v>24040</v>
      </c>
      <c r="V584" s="58">
        <v>24040</v>
      </c>
      <c r="W584" s="58">
        <v>24040</v>
      </c>
      <c r="X584" s="58">
        <v>24040</v>
      </c>
      <c r="Y584" s="58">
        <v>24040</v>
      </c>
      <c r="Z584" s="58">
        <v>24040</v>
      </c>
      <c r="AA584" s="58">
        <v>24040</v>
      </c>
      <c r="AB584" s="58">
        <v>24040</v>
      </c>
      <c r="AC584" s="58">
        <v>24040</v>
      </c>
      <c r="AD584" s="58">
        <v>24040</v>
      </c>
      <c r="AE584" s="58">
        <v>24040</v>
      </c>
      <c r="AF584" s="58">
        <v>24040</v>
      </c>
      <c r="AG584" s="58">
        <v>24040</v>
      </c>
      <c r="AH584" s="58">
        <v>24040</v>
      </c>
      <c r="AI584" s="58">
        <v>24040</v>
      </c>
      <c r="AJ584" s="58">
        <v>24040</v>
      </c>
      <c r="AK584" s="58">
        <v>24040</v>
      </c>
      <c r="AL584" s="58">
        <v>22720</v>
      </c>
      <c r="AM584" s="58">
        <v>23120</v>
      </c>
      <c r="AN584" s="58">
        <v>23320</v>
      </c>
      <c r="AO584" s="58">
        <v>19350</v>
      </c>
      <c r="AP584" s="58">
        <v>19410</v>
      </c>
      <c r="AQ584" s="58">
        <v>20480</v>
      </c>
      <c r="AR584" s="58">
        <v>20320</v>
      </c>
      <c r="AS584" s="58">
        <v>11690</v>
      </c>
      <c r="AT584" s="58">
        <v>11780</v>
      </c>
      <c r="AU584" s="58">
        <v>11810</v>
      </c>
      <c r="AV584" s="58">
        <v>11960</v>
      </c>
      <c r="AW584" s="58">
        <v>11760</v>
      </c>
      <c r="AX584" s="58">
        <v>12110</v>
      </c>
      <c r="AY584" s="58">
        <v>12300</v>
      </c>
      <c r="AZ584" s="58">
        <v>12020</v>
      </c>
      <c r="BA584" s="58">
        <v>12891</v>
      </c>
      <c r="BB584" s="58">
        <v>12996</v>
      </c>
      <c r="BC584" s="58">
        <v>13338</v>
      </c>
      <c r="BD584" s="58">
        <v>13261</v>
      </c>
      <c r="BE584" s="58">
        <v>13310</v>
      </c>
      <c r="BF584" s="58">
        <v>15673</v>
      </c>
      <c r="BG584" s="58">
        <v>15085</v>
      </c>
      <c r="BH584" s="58">
        <v>15372</v>
      </c>
      <c r="BI584" s="58">
        <v>15460</v>
      </c>
      <c r="BJ584" s="58">
        <v>14970</v>
      </c>
      <c r="BK584" s="58">
        <v>14840</v>
      </c>
      <c r="BL584" s="58">
        <v>15040</v>
      </c>
      <c r="BM584" s="58">
        <v>15050</v>
      </c>
    </row>
    <row r="585" spans="1:65" x14ac:dyDescent="0.25">
      <c r="A585" s="58" t="s">
        <v>156</v>
      </c>
      <c r="B585" s="58" t="s">
        <v>157</v>
      </c>
      <c r="C585" s="58" t="s">
        <v>1134</v>
      </c>
      <c r="D585" s="58" t="s">
        <v>1135</v>
      </c>
      <c r="AJ585" s="58">
        <v>22.360000610351602</v>
      </c>
      <c r="AK585" s="58">
        <v>22.579999923706101</v>
      </c>
      <c r="AL585" s="58">
        <v>22.4799995422363</v>
      </c>
      <c r="AM585" s="58">
        <v>21.25</v>
      </c>
      <c r="AN585" s="58">
        <v>20.549999237060501</v>
      </c>
      <c r="AO585" s="58">
        <v>19.889999389648398</v>
      </c>
      <c r="AP585" s="58">
        <v>17.7700004577637</v>
      </c>
      <c r="AQ585" s="58">
        <v>17.209999084472699</v>
      </c>
      <c r="AR585" s="58">
        <v>16.850000381469702</v>
      </c>
      <c r="AS585" s="58">
        <v>16.5200004577637</v>
      </c>
      <c r="AT585" s="58">
        <v>16.0100002288818</v>
      </c>
      <c r="AU585" s="58">
        <v>15.550000190734901</v>
      </c>
      <c r="AV585" s="58">
        <v>16.870000839233398</v>
      </c>
      <c r="AW585" s="58">
        <v>16.969999313354499</v>
      </c>
      <c r="AX585" s="58">
        <v>17.299999237060501</v>
      </c>
      <c r="AY585" s="58">
        <v>14.25</v>
      </c>
      <c r="AZ585" s="58">
        <v>12.3500003814697</v>
      </c>
      <c r="BA585" s="58">
        <v>12.819999694824199</v>
      </c>
      <c r="BB585" s="58">
        <v>13.319999694824199</v>
      </c>
      <c r="BC585" s="58">
        <v>14.25</v>
      </c>
      <c r="BD585" s="58">
        <v>14.5900001525879</v>
      </c>
      <c r="BE585" s="58">
        <v>12.25</v>
      </c>
      <c r="BF585" s="58">
        <v>10.789999961853001</v>
      </c>
      <c r="BG585" s="58">
        <v>9.5200004577636701</v>
      </c>
      <c r="BH585" s="58">
        <v>9.2299995422363299</v>
      </c>
      <c r="BI585" s="58">
        <v>7.5999999046325701</v>
      </c>
      <c r="BJ585" s="58">
        <v>6.9800000190734899</v>
      </c>
      <c r="BK585" s="58">
        <v>6.2399997711181596</v>
      </c>
      <c r="BL585" s="58">
        <v>6.1900000572204599</v>
      </c>
    </row>
    <row r="586" spans="1:65" x14ac:dyDescent="0.25">
      <c r="A586" s="58" t="s">
        <v>156</v>
      </c>
      <c r="B586" s="58" t="s">
        <v>157</v>
      </c>
      <c r="C586" s="58" t="s">
        <v>2242</v>
      </c>
      <c r="D586" s="58" t="s">
        <v>2243</v>
      </c>
      <c r="AY586" s="58">
        <v>9913</v>
      </c>
      <c r="AZ586" s="58">
        <v>10603</v>
      </c>
      <c r="BA586" s="58">
        <v>10156</v>
      </c>
      <c r="BB586" s="58">
        <v>7806</v>
      </c>
      <c r="BC586" s="58">
        <v>7139</v>
      </c>
      <c r="BD586" s="58">
        <v>7116</v>
      </c>
      <c r="BE586" s="58">
        <v>7949</v>
      </c>
      <c r="BF586" s="58">
        <v>14186</v>
      </c>
      <c r="BG586" s="58">
        <v>12964</v>
      </c>
      <c r="BH586" s="58">
        <v>12558</v>
      </c>
      <c r="BI586" s="58">
        <v>13502</v>
      </c>
      <c r="BJ586" s="58">
        <v>14918</v>
      </c>
      <c r="BK586" s="58">
        <v>15585</v>
      </c>
      <c r="BL586" s="58">
        <v>14633</v>
      </c>
      <c r="BM586" s="58">
        <v>11539</v>
      </c>
    </row>
    <row r="587" spans="1:65" x14ac:dyDescent="0.25">
      <c r="A587" s="58" t="s">
        <v>156</v>
      </c>
      <c r="B587" s="58" t="s">
        <v>157</v>
      </c>
      <c r="C587" s="58" t="s">
        <v>2892</v>
      </c>
      <c r="D587" s="58" t="s">
        <v>2893</v>
      </c>
      <c r="AJ587" s="58">
        <v>28.329999923706101</v>
      </c>
      <c r="AK587" s="58">
        <v>28.889999389648398</v>
      </c>
      <c r="AL587" s="58">
        <v>29.540000915527301</v>
      </c>
      <c r="AM587" s="58">
        <v>29.370000839233398</v>
      </c>
      <c r="AN587" s="58">
        <v>28.920000076293899</v>
      </c>
      <c r="AO587" s="58">
        <v>28.559999465942401</v>
      </c>
      <c r="AP587" s="58">
        <v>25.920000076293899</v>
      </c>
      <c r="AQ587" s="58">
        <v>24.659999847412099</v>
      </c>
      <c r="AR587" s="58">
        <v>24.840000152587901</v>
      </c>
      <c r="AS587" s="58">
        <v>23.860000610351602</v>
      </c>
      <c r="AT587" s="58">
        <v>24.25</v>
      </c>
      <c r="AU587" s="58">
        <v>24.110000610351602</v>
      </c>
      <c r="AV587" s="58">
        <v>24.440000534057599</v>
      </c>
      <c r="AW587" s="58">
        <v>24.120000839233398</v>
      </c>
      <c r="AX587" s="58">
        <v>24.889999389648398</v>
      </c>
      <c r="AY587" s="58">
        <v>22.9799995422363</v>
      </c>
      <c r="AZ587" s="58">
        <v>20.780000686645501</v>
      </c>
      <c r="BA587" s="58">
        <v>20.879999160766602</v>
      </c>
      <c r="BB587" s="58">
        <v>20.860000610351602</v>
      </c>
      <c r="BC587" s="58">
        <v>21.840000152587901</v>
      </c>
      <c r="BD587" s="58">
        <v>21.780000686645501</v>
      </c>
      <c r="BE587" s="58">
        <v>19.75</v>
      </c>
      <c r="BF587" s="58">
        <v>18.079999923706101</v>
      </c>
      <c r="BG587" s="58">
        <v>15.6199998855591</v>
      </c>
      <c r="BH587" s="58">
        <v>15.670000076293899</v>
      </c>
      <c r="BI587" s="58">
        <v>13.9099998474121</v>
      </c>
      <c r="BJ587" s="58">
        <v>12.3699998855591</v>
      </c>
      <c r="BK587" s="58">
        <v>12.079999923706101</v>
      </c>
      <c r="BL587" s="58">
        <v>12.3500003814697</v>
      </c>
    </row>
    <row r="588" spans="1:65" x14ac:dyDescent="0.25">
      <c r="A588" s="58" t="s">
        <v>156</v>
      </c>
      <c r="B588" s="58" t="s">
        <v>157</v>
      </c>
      <c r="C588" s="58" t="s">
        <v>3078</v>
      </c>
      <c r="D588" s="58" t="s">
        <v>3079</v>
      </c>
      <c r="AV588" s="58">
        <v>29</v>
      </c>
      <c r="AW588" s="58">
        <v>29</v>
      </c>
      <c r="AX588" s="58">
        <v>29</v>
      </c>
      <c r="AY588" s="58">
        <v>25</v>
      </c>
      <c r="AZ588" s="58">
        <v>22.5</v>
      </c>
      <c r="BA588" s="58">
        <v>22.5</v>
      </c>
      <c r="BB588" s="58">
        <v>22.5</v>
      </c>
      <c r="BC588" s="58">
        <v>20.5</v>
      </c>
      <c r="BD588" s="58">
        <v>20</v>
      </c>
      <c r="BE588" s="58">
        <v>22.5</v>
      </c>
      <c r="BF588" s="58">
        <v>22.5</v>
      </c>
      <c r="BG588" s="58">
        <v>22.5</v>
      </c>
      <c r="BH588" s="58">
        <v>22.5</v>
      </c>
      <c r="BI588" s="58">
        <v>22.5</v>
      </c>
      <c r="BJ588" s="58">
        <v>22.5</v>
      </c>
      <c r="BK588" s="58">
        <v>22.5</v>
      </c>
      <c r="BL588" s="58">
        <v>19.5</v>
      </c>
    </row>
    <row r="589" spans="1:65" x14ac:dyDescent="0.25">
      <c r="A589" s="58" t="s">
        <v>156</v>
      </c>
      <c r="B589" s="58" t="s">
        <v>157</v>
      </c>
      <c r="C589" s="58" t="s">
        <v>3110</v>
      </c>
      <c r="D589" s="58" t="s">
        <v>3111</v>
      </c>
      <c r="AK589" s="58">
        <v>33534.080000000002</v>
      </c>
      <c r="AL589" s="58">
        <v>31233.27</v>
      </c>
      <c r="AM589" s="58">
        <v>22422.01</v>
      </c>
      <c r="AN589" s="58">
        <v>20275.05</v>
      </c>
      <c r="AO589" s="58">
        <v>21126</v>
      </c>
      <c r="AP589" s="58">
        <v>20551.490000000002</v>
      </c>
      <c r="AQ589" s="58">
        <v>27935.08</v>
      </c>
      <c r="AR589" s="58">
        <v>25222.19</v>
      </c>
      <c r="AS589" s="58">
        <v>27944.240000000002</v>
      </c>
      <c r="AT589" s="58">
        <v>29019.119999999999</v>
      </c>
      <c r="AU589" s="58">
        <v>30334.54</v>
      </c>
      <c r="AV589" s="58">
        <v>29463.040000000001</v>
      </c>
      <c r="AW589" s="58">
        <v>43006.12</v>
      </c>
      <c r="AX589" s="58">
        <v>48537.09</v>
      </c>
      <c r="AY589" s="58">
        <v>56723.13</v>
      </c>
      <c r="AZ589" s="58">
        <v>56363.63</v>
      </c>
      <c r="BA589" s="58">
        <v>64797.08</v>
      </c>
      <c r="BB589" s="58">
        <v>72119.05</v>
      </c>
      <c r="BC589" s="58">
        <v>68545.81</v>
      </c>
      <c r="BD589" s="58">
        <v>86000.06</v>
      </c>
      <c r="BE589" s="58">
        <v>75611.28</v>
      </c>
      <c r="BF589" s="58">
        <v>89552.55</v>
      </c>
      <c r="BG589" s="58">
        <v>94137.88</v>
      </c>
      <c r="BH589" s="58">
        <v>90822.84</v>
      </c>
      <c r="BI589" s="58">
        <v>90574.79</v>
      </c>
      <c r="BJ589" s="58">
        <v>87060.800000000003</v>
      </c>
      <c r="BK589" s="58">
        <v>90238.31</v>
      </c>
      <c r="BL589" s="58">
        <v>85025.38</v>
      </c>
      <c r="BM589" s="58">
        <v>93343.360000000001</v>
      </c>
    </row>
    <row r="590" spans="1:65" x14ac:dyDescent="0.25">
      <c r="A590" s="58" t="s">
        <v>158</v>
      </c>
      <c r="B590" s="58" t="s">
        <v>159</v>
      </c>
      <c r="C590" s="58" t="s">
        <v>536</v>
      </c>
      <c r="D590" s="58" t="s">
        <v>537</v>
      </c>
      <c r="F590" s="58">
        <v>35500</v>
      </c>
      <c r="G590" s="58">
        <v>38050</v>
      </c>
      <c r="H590" s="58">
        <v>40380</v>
      </c>
      <c r="I590" s="58">
        <v>47550</v>
      </c>
      <c r="J590" s="58">
        <v>45480</v>
      </c>
      <c r="K590" s="58">
        <v>45100</v>
      </c>
      <c r="L590" s="58">
        <v>46210</v>
      </c>
      <c r="M590" s="58">
        <v>47270</v>
      </c>
      <c r="N590" s="58">
        <v>47450</v>
      </c>
      <c r="O590" s="58">
        <v>50220</v>
      </c>
      <c r="P590" s="58">
        <v>50730</v>
      </c>
      <c r="Q590" s="58">
        <v>55810</v>
      </c>
      <c r="R590" s="58">
        <v>58510</v>
      </c>
      <c r="S590" s="58">
        <v>56310</v>
      </c>
      <c r="T590" s="58">
        <v>58100</v>
      </c>
      <c r="U590" s="58">
        <v>59970</v>
      </c>
      <c r="V590" s="58">
        <v>60380</v>
      </c>
      <c r="W590" s="58">
        <v>59480</v>
      </c>
      <c r="X590" s="58">
        <v>58620</v>
      </c>
      <c r="Y590" s="58">
        <v>59370</v>
      </c>
      <c r="Z590" s="58">
        <v>59380</v>
      </c>
      <c r="AA590" s="58">
        <v>60830</v>
      </c>
      <c r="AB590" s="58">
        <v>61790</v>
      </c>
      <c r="AC590" s="58">
        <v>61420</v>
      </c>
      <c r="AD590" s="58">
        <v>62220</v>
      </c>
      <c r="AE590" s="58">
        <v>64510</v>
      </c>
      <c r="AF590" s="58">
        <v>67260</v>
      </c>
      <c r="AG590" s="58">
        <v>67880</v>
      </c>
      <c r="AH590" s="58">
        <v>67720</v>
      </c>
      <c r="AI590" s="58">
        <v>67410</v>
      </c>
      <c r="AJ590" s="58">
        <v>67550</v>
      </c>
      <c r="AK590" s="58">
        <v>67750</v>
      </c>
      <c r="AL590" s="58">
        <v>67300</v>
      </c>
      <c r="AM590" s="58">
        <v>66860</v>
      </c>
      <c r="AN590" s="58">
        <v>66840</v>
      </c>
      <c r="AO590" s="58">
        <v>66150</v>
      </c>
      <c r="AP590" s="58">
        <v>66870</v>
      </c>
      <c r="AQ590" s="58">
        <v>66740</v>
      </c>
      <c r="AR590" s="58">
        <v>66600</v>
      </c>
      <c r="AS590" s="58">
        <v>65540</v>
      </c>
      <c r="AT590" s="58">
        <v>66560</v>
      </c>
      <c r="AU590" s="58">
        <v>66540</v>
      </c>
      <c r="AV590" s="58">
        <v>66380</v>
      </c>
      <c r="AW590" s="58">
        <v>65280</v>
      </c>
      <c r="AX590" s="58">
        <v>66370</v>
      </c>
      <c r="AY590" s="58">
        <v>66300</v>
      </c>
      <c r="AZ590" s="58">
        <v>66200</v>
      </c>
      <c r="BA590" s="58">
        <v>65670</v>
      </c>
      <c r="BB590" s="58">
        <v>65138</v>
      </c>
      <c r="BC590" s="58">
        <v>64612</v>
      </c>
      <c r="BD590" s="58">
        <v>64078</v>
      </c>
      <c r="BE590" s="58">
        <v>64056</v>
      </c>
      <c r="BF590" s="58">
        <v>63423</v>
      </c>
      <c r="BG590" s="58">
        <v>62788.800000000003</v>
      </c>
      <c r="BH590" s="58">
        <v>62403</v>
      </c>
      <c r="BI590" s="58">
        <v>62267</v>
      </c>
      <c r="BJ590" s="58">
        <v>63000</v>
      </c>
      <c r="BK590" s="58">
        <v>63000</v>
      </c>
      <c r="BL590" s="58">
        <v>64010</v>
      </c>
      <c r="BM590" s="58">
        <v>64010</v>
      </c>
    </row>
    <row r="591" spans="1:65" x14ac:dyDescent="0.25">
      <c r="A591" s="58" t="s">
        <v>158</v>
      </c>
      <c r="B591" s="58" t="s">
        <v>159</v>
      </c>
      <c r="C591" s="58" t="s">
        <v>1134</v>
      </c>
      <c r="D591" s="58" t="s">
        <v>1135</v>
      </c>
      <c r="AJ591" s="58">
        <v>24.909999847412099</v>
      </c>
      <c r="AK591" s="58">
        <v>25.299999237060501</v>
      </c>
      <c r="AL591" s="58">
        <v>25.889999389648398</v>
      </c>
      <c r="AM591" s="58">
        <v>25.459999084472699</v>
      </c>
      <c r="AN591" s="58">
        <v>25.100000381469702</v>
      </c>
      <c r="AO591" s="58">
        <v>25.100000381469702</v>
      </c>
      <c r="AP591" s="58">
        <v>25.100000381469702</v>
      </c>
      <c r="AQ591" s="58">
        <v>26.190000534057599</v>
      </c>
      <c r="AR591" s="58">
        <v>27.120000839233398</v>
      </c>
      <c r="AS591" s="58">
        <v>27.120000839233398</v>
      </c>
      <c r="AT591" s="58">
        <v>25.899999618530298</v>
      </c>
      <c r="AU591" s="58">
        <v>24.690000534057599</v>
      </c>
      <c r="AV591" s="58">
        <v>23.5200004577637</v>
      </c>
      <c r="AW591" s="58">
        <v>22.309999465942401</v>
      </c>
      <c r="AX591" s="58">
        <v>21.079999923706101</v>
      </c>
      <c r="AY591" s="58">
        <v>19.860000610351602</v>
      </c>
      <c r="AZ591" s="58">
        <v>18.7399997711182</v>
      </c>
      <c r="BA591" s="58">
        <v>18.569999694824201</v>
      </c>
      <c r="BB591" s="58">
        <v>18.719999313354499</v>
      </c>
      <c r="BC591" s="58">
        <v>18.600000381469702</v>
      </c>
      <c r="BD591" s="58">
        <v>19.690000534057599</v>
      </c>
      <c r="BE591" s="58">
        <v>19.2600002288818</v>
      </c>
      <c r="BF591" s="58">
        <v>18.610000610351602</v>
      </c>
      <c r="BG591" s="58">
        <v>18.899999618530298</v>
      </c>
      <c r="BH591" s="58">
        <v>18.649999618530298</v>
      </c>
      <c r="BI591" s="58">
        <v>18.319999694824201</v>
      </c>
      <c r="BJ591" s="58">
        <v>17.9899997711182</v>
      </c>
      <c r="BK591" s="58">
        <v>17.690000534057599</v>
      </c>
      <c r="BL591" s="58">
        <v>17.399999618530298</v>
      </c>
    </row>
    <row r="592" spans="1:65" x14ac:dyDescent="0.25">
      <c r="A592" s="58" t="s">
        <v>158</v>
      </c>
      <c r="B592" s="58" t="s">
        <v>159</v>
      </c>
      <c r="C592" s="58" t="s">
        <v>2242</v>
      </c>
      <c r="D592" s="58" t="s">
        <v>2243</v>
      </c>
    </row>
    <row r="593" spans="1:65" x14ac:dyDescent="0.25">
      <c r="A593" s="58" t="s">
        <v>158</v>
      </c>
      <c r="B593" s="58" t="s">
        <v>159</v>
      </c>
      <c r="C593" s="58" t="s">
        <v>2892</v>
      </c>
      <c r="D593" s="58" t="s">
        <v>2893</v>
      </c>
      <c r="AJ593" s="58">
        <v>6.7800002098083496</v>
      </c>
      <c r="AK593" s="58">
        <v>7.0199999809265101</v>
      </c>
      <c r="AL593" s="58">
        <v>7.3600001335143999</v>
      </c>
      <c r="AM593" s="58">
        <v>7.5</v>
      </c>
      <c r="AN593" s="58">
        <v>7.6999998092651403</v>
      </c>
      <c r="AO593" s="58">
        <v>7.4000000953674299</v>
      </c>
      <c r="AP593" s="58">
        <v>8.4200000762939506</v>
      </c>
      <c r="AQ593" s="58">
        <v>9.6000003814697301</v>
      </c>
      <c r="AR593" s="58">
        <v>11.060000419616699</v>
      </c>
      <c r="AS593" s="58">
        <v>11.5900001525879</v>
      </c>
      <c r="AT593" s="58">
        <v>12.810000419616699</v>
      </c>
      <c r="AU593" s="58">
        <v>12.8500003814697</v>
      </c>
      <c r="AV593" s="58">
        <v>13.8999996185303</v>
      </c>
      <c r="AW593" s="58">
        <v>14.199999809265099</v>
      </c>
      <c r="AX593" s="58">
        <v>13.8900003433228</v>
      </c>
      <c r="AY593" s="58">
        <v>12.6000003814697</v>
      </c>
      <c r="AZ593" s="58">
        <v>11.9099998474121</v>
      </c>
      <c r="BA593" s="58">
        <v>12.170000076293899</v>
      </c>
      <c r="BB593" s="58">
        <v>11.6599998474121</v>
      </c>
      <c r="BC593" s="58">
        <v>11.829999923706101</v>
      </c>
      <c r="BD593" s="58">
        <v>18.530000686645501</v>
      </c>
      <c r="BE593" s="58">
        <v>20.5100002288818</v>
      </c>
      <c r="BF593" s="58">
        <v>21.629999160766602</v>
      </c>
      <c r="BG593" s="58">
        <v>23.090000152587901</v>
      </c>
      <c r="BH593" s="58">
        <v>24.180000305175799</v>
      </c>
      <c r="BI593" s="58">
        <v>25.600000381469702</v>
      </c>
      <c r="BJ593" s="58">
        <v>26.899999618530298</v>
      </c>
      <c r="BK593" s="58">
        <v>27.290000915527301</v>
      </c>
      <c r="BL593" s="58">
        <v>27.7399997711182</v>
      </c>
    </row>
    <row r="594" spans="1:65" x14ac:dyDescent="0.25">
      <c r="A594" s="58" t="s">
        <v>158</v>
      </c>
      <c r="B594" s="58" t="s">
        <v>159</v>
      </c>
      <c r="C594" s="58" t="s">
        <v>3078</v>
      </c>
      <c r="D594" s="58" t="s">
        <v>3079</v>
      </c>
    </row>
    <row r="595" spans="1:65" x14ac:dyDescent="0.25">
      <c r="A595" s="58" t="s">
        <v>158</v>
      </c>
      <c r="B595" s="58" t="s">
        <v>159</v>
      </c>
      <c r="C595" s="58" t="s">
        <v>3110</v>
      </c>
      <c r="D595" s="58" t="s">
        <v>3111</v>
      </c>
      <c r="E595" s="58">
        <v>31200</v>
      </c>
      <c r="F595" s="58">
        <v>30600</v>
      </c>
      <c r="G595" s="58">
        <v>35000</v>
      </c>
      <c r="H595" s="58">
        <v>35612</v>
      </c>
      <c r="I595" s="58">
        <v>37165</v>
      </c>
      <c r="J595" s="58">
        <v>41080</v>
      </c>
      <c r="K595" s="58">
        <v>43826</v>
      </c>
      <c r="L595" s="58">
        <v>65975</v>
      </c>
      <c r="M595" s="58">
        <v>66250</v>
      </c>
      <c r="N595" s="58">
        <v>78919</v>
      </c>
      <c r="O595" s="58">
        <v>104500</v>
      </c>
      <c r="P595" s="58">
        <v>127110</v>
      </c>
      <c r="Q595" s="58">
        <v>139711</v>
      </c>
      <c r="R595" s="58">
        <v>150387</v>
      </c>
      <c r="S595" s="58">
        <v>164629</v>
      </c>
      <c r="T595" s="58">
        <v>144053</v>
      </c>
      <c r="U595" s="58">
        <v>194490</v>
      </c>
      <c r="V595" s="58">
        <v>184759</v>
      </c>
      <c r="W595" s="58">
        <v>213176</v>
      </c>
      <c r="X595" s="58">
        <v>153701</v>
      </c>
      <c r="Y595" s="58">
        <v>186450</v>
      </c>
      <c r="Z595" s="58">
        <v>164834</v>
      </c>
      <c r="AA595" s="58">
        <v>195296</v>
      </c>
      <c r="AB595" s="58">
        <v>198494</v>
      </c>
      <c r="AC595" s="58">
        <v>199858.3</v>
      </c>
      <c r="AD595" s="58">
        <v>219862.9</v>
      </c>
      <c r="AE595" s="58">
        <v>244558.3</v>
      </c>
      <c r="AF595" s="58">
        <v>214773.6</v>
      </c>
      <c r="AG595" s="58">
        <v>231091.1</v>
      </c>
      <c r="AH595" s="58">
        <v>191882.9</v>
      </c>
      <c r="AI595" s="58">
        <v>188067.8</v>
      </c>
      <c r="AJ595" s="58">
        <v>171061.6</v>
      </c>
      <c r="AK595" s="58">
        <v>111943.8</v>
      </c>
      <c r="AL595" s="58">
        <v>97708.3</v>
      </c>
      <c r="AM595" s="58">
        <v>93974.399999999994</v>
      </c>
      <c r="AN595" s="58">
        <v>102441.2</v>
      </c>
      <c r="AO595" s="58">
        <v>120902.8</v>
      </c>
      <c r="AP595" s="58">
        <v>113674.5</v>
      </c>
      <c r="AQ595" s="58">
        <v>98349.1</v>
      </c>
      <c r="AR595" s="58">
        <v>100814.1</v>
      </c>
      <c r="AS595" s="58">
        <v>101268</v>
      </c>
      <c r="AT595" s="58">
        <v>80280</v>
      </c>
      <c r="AU595" s="58">
        <v>59631</v>
      </c>
      <c r="AV595" s="58">
        <v>60985</v>
      </c>
      <c r="AW595" s="58">
        <v>59757</v>
      </c>
      <c r="AX595" s="58">
        <v>50870</v>
      </c>
      <c r="AY595" s="58">
        <v>54797</v>
      </c>
      <c r="AZ595" s="58">
        <v>67011</v>
      </c>
      <c r="BA595" s="58">
        <v>65400</v>
      </c>
      <c r="BB595" s="58">
        <v>64894</v>
      </c>
      <c r="BC595" s="58">
        <v>55418</v>
      </c>
      <c r="BD595" s="58">
        <v>48703.8</v>
      </c>
      <c r="BE595" s="58">
        <v>48499.199999999997</v>
      </c>
      <c r="BF595" s="58">
        <v>51680.7</v>
      </c>
      <c r="BG595" s="58">
        <v>56338.6</v>
      </c>
      <c r="BH595" s="58">
        <v>57690</v>
      </c>
      <c r="BI595" s="58">
        <v>52759</v>
      </c>
      <c r="BJ595" s="58">
        <v>52758</v>
      </c>
      <c r="BK595" s="58">
        <v>51249</v>
      </c>
      <c r="BL595" s="58">
        <v>45650.7</v>
      </c>
      <c r="BM595" s="58">
        <v>46386.2</v>
      </c>
    </row>
    <row r="596" spans="1:65" x14ac:dyDescent="0.25">
      <c r="A596" s="58" t="s">
        <v>3411</v>
      </c>
      <c r="B596" s="58" t="s">
        <v>3412</v>
      </c>
      <c r="C596" s="58" t="s">
        <v>536</v>
      </c>
      <c r="D596" s="58" t="s">
        <v>537</v>
      </c>
    </row>
    <row r="597" spans="1:65" x14ac:dyDescent="0.25">
      <c r="A597" s="58" t="s">
        <v>3411</v>
      </c>
      <c r="B597" s="58" t="s">
        <v>3412</v>
      </c>
      <c r="C597" s="58" t="s">
        <v>1134</v>
      </c>
      <c r="D597" s="58" t="s">
        <v>1135</v>
      </c>
    </row>
    <row r="598" spans="1:65" x14ac:dyDescent="0.25">
      <c r="A598" s="58" t="s">
        <v>3411</v>
      </c>
      <c r="B598" s="58" t="s">
        <v>3412</v>
      </c>
      <c r="C598" s="58" t="s">
        <v>2242</v>
      </c>
      <c r="D598" s="58" t="s">
        <v>2243</v>
      </c>
    </row>
    <row r="599" spans="1:65" x14ac:dyDescent="0.25">
      <c r="A599" s="58" t="s">
        <v>3411</v>
      </c>
      <c r="B599" s="58" t="s">
        <v>3412</v>
      </c>
      <c r="C599" s="58" t="s">
        <v>2892</v>
      </c>
      <c r="D599" s="58" t="s">
        <v>2893</v>
      </c>
    </row>
    <row r="600" spans="1:65" x14ac:dyDescent="0.25">
      <c r="A600" s="58" t="s">
        <v>3411</v>
      </c>
      <c r="B600" s="58" t="s">
        <v>3412</v>
      </c>
      <c r="C600" s="58" t="s">
        <v>3078</v>
      </c>
      <c r="D600" s="58" t="s">
        <v>3079</v>
      </c>
    </row>
    <row r="601" spans="1:65" x14ac:dyDescent="0.25">
      <c r="A601" s="58" t="s">
        <v>3411</v>
      </c>
      <c r="B601" s="58" t="s">
        <v>3412</v>
      </c>
      <c r="C601" s="58" t="s">
        <v>3110</v>
      </c>
      <c r="D601" s="58" t="s">
        <v>3111</v>
      </c>
      <c r="BD601" s="58">
        <v>22074</v>
      </c>
      <c r="BE601" s="58">
        <v>25071.89</v>
      </c>
      <c r="BF601" s="58">
        <v>26196.68</v>
      </c>
      <c r="BG601" s="58">
        <v>28495.27</v>
      </c>
      <c r="BH601" s="58">
        <v>30159.19</v>
      </c>
      <c r="BI601" s="58">
        <v>35534.660000000003</v>
      </c>
      <c r="BJ601" s="58">
        <v>32626.13</v>
      </c>
      <c r="BK601" s="58">
        <v>37911.03</v>
      </c>
      <c r="BL601" s="58">
        <v>29213.84</v>
      </c>
      <c r="BM601" s="58">
        <v>23049.82</v>
      </c>
    </row>
    <row r="602" spans="1:65" x14ac:dyDescent="0.25">
      <c r="A602" s="58" t="s">
        <v>113</v>
      </c>
      <c r="B602" s="58" t="s">
        <v>114</v>
      </c>
      <c r="C602" s="58" t="s">
        <v>536</v>
      </c>
      <c r="D602" s="58" t="s">
        <v>537</v>
      </c>
      <c r="F602" s="58">
        <v>4040</v>
      </c>
      <c r="G602" s="58">
        <v>4020</v>
      </c>
      <c r="H602" s="58">
        <v>4050</v>
      </c>
      <c r="I602" s="58">
        <v>4030</v>
      </c>
      <c r="J602" s="58">
        <v>4020</v>
      </c>
      <c r="K602" s="58">
        <v>4000</v>
      </c>
      <c r="L602" s="58">
        <v>4010</v>
      </c>
      <c r="M602" s="58">
        <v>4010</v>
      </c>
      <c r="N602" s="58">
        <v>3990</v>
      </c>
      <c r="O602" s="58">
        <v>3980</v>
      </c>
      <c r="P602" s="58">
        <v>3960</v>
      </c>
      <c r="Q602" s="58">
        <v>3940</v>
      </c>
      <c r="R602" s="58">
        <v>3942</v>
      </c>
      <c r="S602" s="58">
        <v>2870</v>
      </c>
      <c r="T602" s="58">
        <v>1803</v>
      </c>
      <c r="U602" s="58">
        <v>1779</v>
      </c>
      <c r="V602" s="58">
        <v>1761</v>
      </c>
      <c r="W602" s="58">
        <v>1743</v>
      </c>
      <c r="X602" s="58">
        <v>1725</v>
      </c>
      <c r="Y602" s="58">
        <v>1715</v>
      </c>
      <c r="Z602" s="58">
        <v>1759</v>
      </c>
      <c r="AA602" s="58">
        <v>1820</v>
      </c>
      <c r="AB602" s="58">
        <v>1830</v>
      </c>
      <c r="AC602" s="58">
        <v>1820</v>
      </c>
      <c r="AD602" s="58">
        <v>1628</v>
      </c>
      <c r="AE602" s="58">
        <v>1632</v>
      </c>
      <c r="AF602" s="58">
        <v>1624</v>
      </c>
      <c r="AG602" s="58">
        <v>1614</v>
      </c>
      <c r="AH602" s="58">
        <v>1614</v>
      </c>
      <c r="AI602" s="58">
        <v>1606</v>
      </c>
      <c r="AJ602" s="58">
        <v>1592</v>
      </c>
      <c r="AK602" s="58">
        <v>1596</v>
      </c>
      <c r="AL602" s="58">
        <v>1587</v>
      </c>
      <c r="AM602" s="58">
        <v>1434</v>
      </c>
      <c r="AN602" s="58">
        <v>1431</v>
      </c>
      <c r="AO602" s="58">
        <v>1432</v>
      </c>
      <c r="AP602" s="58">
        <v>1422</v>
      </c>
      <c r="AQ602" s="58">
        <v>1442</v>
      </c>
      <c r="AR602" s="58">
        <v>1442</v>
      </c>
      <c r="AS602" s="58">
        <v>1415</v>
      </c>
      <c r="AT602" s="58">
        <v>1400</v>
      </c>
      <c r="AU602" s="58">
        <v>1400</v>
      </c>
      <c r="AV602" s="58">
        <v>1540</v>
      </c>
      <c r="AW602" s="58">
        <v>1560</v>
      </c>
      <c r="AX602" s="58">
        <v>1670</v>
      </c>
      <c r="AY602" s="58">
        <v>1570</v>
      </c>
      <c r="AZ602" s="58">
        <v>1472</v>
      </c>
      <c r="BA602" s="58">
        <v>1156</v>
      </c>
      <c r="BB602" s="58">
        <v>1276</v>
      </c>
      <c r="BC602" s="58">
        <v>1145</v>
      </c>
      <c r="BD602" s="58">
        <v>1163</v>
      </c>
      <c r="BE602" s="58">
        <v>1169</v>
      </c>
      <c r="BF602" s="58">
        <v>1088.3</v>
      </c>
      <c r="BG602" s="58">
        <v>1089.8</v>
      </c>
      <c r="BH602" s="58">
        <v>1266.8</v>
      </c>
      <c r="BI602" s="58">
        <v>1093.9000000000001</v>
      </c>
      <c r="BJ602" s="58">
        <v>1214.2</v>
      </c>
      <c r="BK602" s="58">
        <v>1318.867</v>
      </c>
      <c r="BL602" s="58">
        <v>1251.94</v>
      </c>
      <c r="BM602" s="58">
        <v>1341.289</v>
      </c>
    </row>
    <row r="603" spans="1:65" x14ac:dyDescent="0.25">
      <c r="A603" s="58" t="s">
        <v>113</v>
      </c>
      <c r="B603" s="58" t="s">
        <v>114</v>
      </c>
      <c r="C603" s="58" t="s">
        <v>1134</v>
      </c>
      <c r="D603" s="58" t="s">
        <v>1135</v>
      </c>
      <c r="AJ603" s="58">
        <v>12.6300001144409</v>
      </c>
      <c r="AK603" s="58">
        <v>12.1599998474121</v>
      </c>
      <c r="AL603" s="58">
        <v>11.8699998855591</v>
      </c>
      <c r="AM603" s="58">
        <v>11.1000003814697</v>
      </c>
      <c r="AN603" s="58">
        <v>10.819999694824199</v>
      </c>
      <c r="AO603" s="58">
        <v>9.5500001907348597</v>
      </c>
      <c r="AP603" s="58">
        <v>8.3400001525878906</v>
      </c>
      <c r="AQ603" s="58">
        <v>7.2399997711181596</v>
      </c>
      <c r="AR603" s="58">
        <v>6.25</v>
      </c>
      <c r="AS603" s="58">
        <v>5.4099998474121103</v>
      </c>
      <c r="AT603" s="58">
        <v>4.8400001525878897</v>
      </c>
      <c r="AU603" s="58">
        <v>5.25</v>
      </c>
      <c r="AV603" s="58">
        <v>5.1900000572204599</v>
      </c>
      <c r="AW603" s="58">
        <v>5.0999999046325701</v>
      </c>
      <c r="AX603" s="58">
        <v>4.7399997711181596</v>
      </c>
      <c r="AY603" s="58">
        <v>4.2600002288818404</v>
      </c>
      <c r="AZ603" s="58">
        <v>4.3899998664856001</v>
      </c>
      <c r="BA603" s="58">
        <v>4.2300000190734899</v>
      </c>
      <c r="BB603" s="58">
        <v>3.9300000667571999</v>
      </c>
      <c r="BC603" s="58">
        <v>3.7999999523162802</v>
      </c>
      <c r="BD603" s="58">
        <v>3.8299999237060498</v>
      </c>
      <c r="BE603" s="58">
        <v>2.9100000858306898</v>
      </c>
      <c r="BF603" s="58">
        <v>3.1099998950958301</v>
      </c>
      <c r="BG603" s="58">
        <v>4.4299998283386204</v>
      </c>
      <c r="BH603" s="58">
        <v>4</v>
      </c>
      <c r="BI603" s="58">
        <v>3.6400001049041699</v>
      </c>
      <c r="BJ603" s="58">
        <v>2.5299999713897701</v>
      </c>
      <c r="BK603" s="58">
        <v>2.1700000762939502</v>
      </c>
      <c r="BL603" s="58">
        <v>2.4100000858306898</v>
      </c>
    </row>
    <row r="604" spans="1:65" x14ac:dyDescent="0.25">
      <c r="A604" s="58" t="s">
        <v>113</v>
      </c>
      <c r="B604" s="58" t="s">
        <v>114</v>
      </c>
      <c r="C604" s="58" t="s">
        <v>2242</v>
      </c>
      <c r="D604" s="58" t="s">
        <v>2243</v>
      </c>
      <c r="AY604" s="58">
        <v>20280</v>
      </c>
      <c r="AZ604" s="58">
        <v>29016</v>
      </c>
      <c r="BA604" s="58">
        <v>24453</v>
      </c>
      <c r="BB604" s="58">
        <v>16101</v>
      </c>
      <c r="BC604" s="58">
        <v>19278</v>
      </c>
      <c r="BD604" s="58">
        <v>19538</v>
      </c>
      <c r="BE604" s="58">
        <v>17999</v>
      </c>
      <c r="BF604" s="58">
        <v>10847</v>
      </c>
      <c r="BG604" s="58">
        <v>11169</v>
      </c>
      <c r="BH604" s="58">
        <v>11270</v>
      </c>
      <c r="BI604" s="58">
        <v>13645</v>
      </c>
      <c r="BJ604" s="58">
        <v>13677</v>
      </c>
      <c r="BK604" s="58">
        <v>14526</v>
      </c>
      <c r="BL604" s="58">
        <v>12781</v>
      </c>
      <c r="BM604" s="58">
        <v>11053</v>
      </c>
    </row>
    <row r="605" spans="1:65" x14ac:dyDescent="0.25">
      <c r="A605" s="58" t="s">
        <v>113</v>
      </c>
      <c r="B605" s="58" t="s">
        <v>114</v>
      </c>
      <c r="C605" s="58" t="s">
        <v>2892</v>
      </c>
      <c r="D605" s="58" t="s">
        <v>2893</v>
      </c>
      <c r="AJ605" s="58">
        <v>26</v>
      </c>
      <c r="AK605" s="58">
        <v>25.799999237060501</v>
      </c>
      <c r="AL605" s="58">
        <v>25.7600002288818</v>
      </c>
      <c r="AM605" s="58">
        <v>25.610000610351602</v>
      </c>
      <c r="AN605" s="58">
        <v>25.360000610351602</v>
      </c>
      <c r="AO605" s="58">
        <v>25.290000915527301</v>
      </c>
      <c r="AP605" s="58">
        <v>25.159999847412099</v>
      </c>
      <c r="AQ605" s="58">
        <v>24.909999847412099</v>
      </c>
      <c r="AR605" s="58">
        <v>24.569999694824201</v>
      </c>
      <c r="AS605" s="58">
        <v>24.2399997711182</v>
      </c>
      <c r="AT605" s="58">
        <v>23.659999847412099</v>
      </c>
      <c r="AU605" s="58">
        <v>23.040000915527301</v>
      </c>
      <c r="AV605" s="58">
        <v>23.680000305175799</v>
      </c>
      <c r="AW605" s="58">
        <v>23.690000534057599</v>
      </c>
      <c r="AX605" s="58">
        <v>23.219999313354499</v>
      </c>
      <c r="AY605" s="58">
        <v>21.4899997711182</v>
      </c>
      <c r="AZ605" s="58">
        <v>20.340000152587901</v>
      </c>
      <c r="BA605" s="58">
        <v>19.950000762939499</v>
      </c>
      <c r="BB605" s="58">
        <v>19.780000686645501</v>
      </c>
      <c r="BC605" s="58">
        <v>18.549999237060501</v>
      </c>
      <c r="BD605" s="58">
        <v>17.950000762939499</v>
      </c>
      <c r="BE605" s="58">
        <v>16.600000381469702</v>
      </c>
      <c r="BF605" s="58">
        <v>17.559999465942401</v>
      </c>
      <c r="BG605" s="58">
        <v>17.889999389648398</v>
      </c>
      <c r="BH605" s="58">
        <v>14.930000305175801</v>
      </c>
      <c r="BI605" s="58">
        <v>14.2799997329712</v>
      </c>
      <c r="BJ605" s="58">
        <v>13.189999580383301</v>
      </c>
      <c r="BK605" s="58">
        <v>13.2799997329712</v>
      </c>
      <c r="BL605" s="58">
        <v>13.6499996185303</v>
      </c>
    </row>
    <row r="606" spans="1:65" x14ac:dyDescent="0.25">
      <c r="A606" s="58" t="s">
        <v>113</v>
      </c>
      <c r="B606" s="58" t="s">
        <v>114</v>
      </c>
      <c r="C606" s="58" t="s">
        <v>3078</v>
      </c>
      <c r="D606" s="58" t="s">
        <v>3079</v>
      </c>
      <c r="BA606" s="58">
        <v>8</v>
      </c>
      <c r="BB606" s="58">
        <v>8</v>
      </c>
      <c r="BC606" s="58">
        <v>8</v>
      </c>
      <c r="BD606" s="58">
        <v>8</v>
      </c>
      <c r="BE606" s="58">
        <v>8</v>
      </c>
      <c r="BF606" s="58">
        <v>8</v>
      </c>
      <c r="BG606" s="58">
        <v>8</v>
      </c>
      <c r="BH606" s="58">
        <v>8</v>
      </c>
      <c r="BI606" s="58">
        <v>6</v>
      </c>
      <c r="BJ606" s="58">
        <v>6</v>
      </c>
      <c r="BK606" s="58">
        <v>6</v>
      </c>
      <c r="BL606" s="58">
        <v>6</v>
      </c>
    </row>
    <row r="607" spans="1:65" x14ac:dyDescent="0.25">
      <c r="A607" s="58" t="s">
        <v>113</v>
      </c>
      <c r="B607" s="58" t="s">
        <v>114</v>
      </c>
      <c r="C607" s="58" t="s">
        <v>3110</v>
      </c>
      <c r="D607" s="58" t="s">
        <v>3111</v>
      </c>
      <c r="E607" s="58">
        <v>500</v>
      </c>
      <c r="F607" s="58">
        <v>400</v>
      </c>
      <c r="G607" s="58">
        <v>600</v>
      </c>
      <c r="H607" s="58">
        <v>600</v>
      </c>
      <c r="I607" s="58">
        <v>600</v>
      </c>
      <c r="J607" s="58">
        <v>1006</v>
      </c>
      <c r="K607" s="58">
        <v>1009</v>
      </c>
      <c r="L607" s="58">
        <v>1014</v>
      </c>
      <c r="M607" s="58">
        <v>1412</v>
      </c>
      <c r="N607" s="58">
        <v>1409</v>
      </c>
      <c r="O607" s="58">
        <v>1363</v>
      </c>
      <c r="P607" s="58">
        <v>1255</v>
      </c>
      <c r="Q607" s="58">
        <v>1340</v>
      </c>
      <c r="R607" s="58">
        <v>1459</v>
      </c>
      <c r="S607" s="58">
        <v>1221</v>
      </c>
      <c r="T607" s="58">
        <v>950</v>
      </c>
      <c r="U607" s="58">
        <v>1083</v>
      </c>
      <c r="V607" s="58">
        <v>1220</v>
      </c>
      <c r="W607" s="58">
        <v>1276</v>
      </c>
      <c r="X607" s="58">
        <v>1314</v>
      </c>
      <c r="Y607" s="58">
        <v>1339</v>
      </c>
      <c r="Z607" s="58">
        <v>1462</v>
      </c>
      <c r="AA607" s="58">
        <v>1591</v>
      </c>
      <c r="AB607" s="58">
        <v>1988.77</v>
      </c>
      <c r="AC607" s="58">
        <v>2266</v>
      </c>
      <c r="AD607" s="58">
        <v>2438</v>
      </c>
      <c r="AE607" s="58">
        <v>2598.39</v>
      </c>
      <c r="AF607" s="58">
        <v>2593</v>
      </c>
      <c r="AG607" s="58">
        <v>2563</v>
      </c>
      <c r="AH607" s="58">
        <v>2625</v>
      </c>
      <c r="AI607" s="58">
        <v>2709</v>
      </c>
      <c r="AJ607" s="58">
        <v>3048</v>
      </c>
      <c r="AK607" s="58">
        <v>9491</v>
      </c>
      <c r="AL607" s="58">
        <v>10275</v>
      </c>
      <c r="AM607" s="58">
        <v>9718</v>
      </c>
      <c r="AN607" s="58">
        <v>9772</v>
      </c>
      <c r="AO607" s="58">
        <v>13313</v>
      </c>
      <c r="AP607" s="58">
        <v>25788</v>
      </c>
      <c r="AQ607" s="58">
        <v>20482</v>
      </c>
      <c r="AR607" s="58">
        <v>41060</v>
      </c>
      <c r="AS607" s="58">
        <v>70223</v>
      </c>
      <c r="AT607" s="58">
        <v>56606</v>
      </c>
      <c r="AU607" s="58">
        <v>142941</v>
      </c>
      <c r="AV607" s="58">
        <v>49561</v>
      </c>
      <c r="AW607" s="58">
        <v>82269</v>
      </c>
      <c r="AX607" s="58">
        <v>64933</v>
      </c>
      <c r="AY607" s="58">
        <v>33547</v>
      </c>
      <c r="AZ607" s="58">
        <v>5646</v>
      </c>
      <c r="BA607" s="58">
        <v>5399</v>
      </c>
      <c r="BB607" s="58">
        <v>5107.5</v>
      </c>
      <c r="BC607" s="58">
        <v>5548.8</v>
      </c>
      <c r="BD607" s="58">
        <v>5854.98</v>
      </c>
      <c r="BE607" s="58">
        <v>5656.71</v>
      </c>
      <c r="BF607" s="58">
        <v>6522.1</v>
      </c>
      <c r="BG607" s="58">
        <v>6102.34</v>
      </c>
      <c r="BH607" s="58">
        <v>6946.54</v>
      </c>
      <c r="BI607" s="58">
        <v>8120.86</v>
      </c>
      <c r="BJ607" s="58">
        <v>9031.11</v>
      </c>
      <c r="BK607" s="58">
        <v>8837.0400000000009</v>
      </c>
      <c r="BL607" s="58">
        <v>9579.32</v>
      </c>
      <c r="BM607" s="58">
        <v>8608.41</v>
      </c>
    </row>
    <row r="608" spans="1:65" x14ac:dyDescent="0.25">
      <c r="A608" s="58" t="s">
        <v>3413</v>
      </c>
      <c r="B608" s="58" t="s">
        <v>127</v>
      </c>
      <c r="C608" s="58" t="s">
        <v>536</v>
      </c>
      <c r="D608" s="58" t="s">
        <v>537</v>
      </c>
      <c r="F608" s="58">
        <v>42820</v>
      </c>
      <c r="G608" s="58">
        <v>42820</v>
      </c>
      <c r="H608" s="58">
        <v>42820</v>
      </c>
      <c r="I608" s="58">
        <v>42820</v>
      </c>
      <c r="J608" s="58">
        <v>42820</v>
      </c>
      <c r="K608" s="58">
        <v>42820</v>
      </c>
      <c r="L608" s="58">
        <v>42820</v>
      </c>
      <c r="M608" s="58">
        <v>42820</v>
      </c>
      <c r="N608" s="58">
        <v>42820</v>
      </c>
      <c r="O608" s="58">
        <v>42820</v>
      </c>
      <c r="P608" s="58">
        <v>42820</v>
      </c>
      <c r="Q608" s="58">
        <v>42820</v>
      </c>
      <c r="R608" s="58">
        <v>42820</v>
      </c>
      <c r="S608" s="58">
        <v>42820</v>
      </c>
      <c r="T608" s="58">
        <v>42820</v>
      </c>
      <c r="U608" s="58">
        <v>42820</v>
      </c>
      <c r="V608" s="58">
        <v>42820</v>
      </c>
      <c r="W608" s="58">
        <v>42820</v>
      </c>
      <c r="X608" s="58">
        <v>42820</v>
      </c>
      <c r="Y608" s="58">
        <v>42820</v>
      </c>
      <c r="Z608" s="58">
        <v>42820</v>
      </c>
      <c r="AA608" s="58">
        <v>42820</v>
      </c>
      <c r="AB608" s="58">
        <v>42820</v>
      </c>
      <c r="AC608" s="58">
        <v>42820</v>
      </c>
      <c r="AD608" s="58">
        <v>42820</v>
      </c>
      <c r="AE608" s="58">
        <v>42820</v>
      </c>
      <c r="AF608" s="58">
        <v>42820</v>
      </c>
      <c r="AG608" s="58">
        <v>42820</v>
      </c>
      <c r="AH608" s="58">
        <v>42820</v>
      </c>
      <c r="AI608" s="58">
        <v>42820</v>
      </c>
      <c r="AJ608" s="58">
        <v>42820</v>
      </c>
      <c r="AK608" s="58">
        <v>42820</v>
      </c>
      <c r="AL608" s="58">
        <v>42820</v>
      </c>
      <c r="AM608" s="58">
        <v>42840</v>
      </c>
      <c r="AN608" s="58">
        <v>42800</v>
      </c>
      <c r="AO608" s="58">
        <v>42800</v>
      </c>
      <c r="AP608" s="58">
        <v>42800</v>
      </c>
      <c r="AQ608" s="58">
        <v>42840</v>
      </c>
      <c r="AR608" s="58">
        <v>42820</v>
      </c>
      <c r="AS608" s="58">
        <v>42800</v>
      </c>
      <c r="AT608" s="58">
        <v>42780</v>
      </c>
      <c r="AU608" s="58">
        <v>36520.6</v>
      </c>
      <c r="AV608" s="58">
        <v>36684.199999999997</v>
      </c>
      <c r="AW608" s="58">
        <v>36313.9</v>
      </c>
      <c r="AX608" s="58">
        <v>36054.9</v>
      </c>
      <c r="AY608" s="58">
        <v>35659.5</v>
      </c>
      <c r="AZ608" s="58">
        <v>35967</v>
      </c>
      <c r="BA608" s="58">
        <v>35716.1</v>
      </c>
      <c r="BB608" s="58">
        <v>35458.699999999997</v>
      </c>
      <c r="BC608" s="58">
        <v>35239.199999999997</v>
      </c>
      <c r="BD608" s="58">
        <v>35040.400000000001</v>
      </c>
      <c r="BE608" s="58">
        <v>35258.9</v>
      </c>
      <c r="BF608" s="58">
        <v>35210</v>
      </c>
      <c r="BG608" s="58">
        <v>35160</v>
      </c>
      <c r="BH608" s="58">
        <v>34940</v>
      </c>
      <c r="BI608" s="58">
        <v>34880</v>
      </c>
      <c r="BJ608" s="58">
        <v>35210</v>
      </c>
      <c r="BK608" s="58">
        <v>35230</v>
      </c>
      <c r="BL608" s="58">
        <v>35236.589999999997</v>
      </c>
      <c r="BM608" s="58">
        <v>35238.71</v>
      </c>
    </row>
    <row r="609" spans="1:65" x14ac:dyDescent="0.25">
      <c r="A609" s="58" t="s">
        <v>3413</v>
      </c>
      <c r="B609" s="58" t="s">
        <v>127</v>
      </c>
      <c r="C609" s="58" t="s">
        <v>1134</v>
      </c>
      <c r="D609" s="58" t="s">
        <v>1135</v>
      </c>
      <c r="AJ609" s="58">
        <v>8.1800003051757795</v>
      </c>
      <c r="AK609" s="58">
        <v>8.0799999237060494</v>
      </c>
      <c r="AL609" s="58">
        <v>7.8000001907348597</v>
      </c>
      <c r="AM609" s="58">
        <v>6.9499998092651403</v>
      </c>
      <c r="AN609" s="58">
        <v>6.6399998664856001</v>
      </c>
      <c r="AO609" s="58">
        <v>6.2199997901916504</v>
      </c>
      <c r="AP609" s="58">
        <v>5.78999996185303</v>
      </c>
      <c r="AQ609" s="58">
        <v>5.5500001907348597</v>
      </c>
      <c r="AR609" s="58">
        <v>5.3099999427795401</v>
      </c>
      <c r="AS609" s="58">
        <v>5.2199997901916504</v>
      </c>
      <c r="AT609" s="58">
        <v>4.8699998855590803</v>
      </c>
      <c r="AU609" s="58">
        <v>4.9000000953674299</v>
      </c>
      <c r="AV609" s="58">
        <v>4.5100002288818404</v>
      </c>
      <c r="AW609" s="58">
        <v>4.4499998092651403</v>
      </c>
      <c r="AX609" s="58">
        <v>3.9800000190734899</v>
      </c>
      <c r="AY609" s="58">
        <v>3.7599999904632599</v>
      </c>
      <c r="AZ609" s="58">
        <v>3.5799999237060498</v>
      </c>
      <c r="BA609" s="58">
        <v>3.1700000762939502</v>
      </c>
      <c r="BB609" s="58">
        <v>3.1199998855590798</v>
      </c>
      <c r="BC609" s="58">
        <v>3.0999999046325701</v>
      </c>
      <c r="BD609" s="58">
        <v>2.9900000095367401</v>
      </c>
      <c r="BE609" s="58">
        <v>3.0499999523162802</v>
      </c>
      <c r="BF609" s="58">
        <v>3.0299999713897701</v>
      </c>
      <c r="BG609" s="58">
        <v>2.75</v>
      </c>
      <c r="BH609" s="58">
        <v>2.9300000667571999</v>
      </c>
      <c r="BI609" s="58">
        <v>2.9000000953674299</v>
      </c>
      <c r="BJ609" s="58">
        <v>2.7999999523162802</v>
      </c>
      <c r="BK609" s="58">
        <v>2.7999999523162802</v>
      </c>
      <c r="BL609" s="58">
        <v>2.6600000858306898</v>
      </c>
    </row>
    <row r="610" spans="1:65" x14ac:dyDescent="0.25">
      <c r="A610" s="58" t="s">
        <v>3413</v>
      </c>
      <c r="B610" s="58" t="s">
        <v>127</v>
      </c>
      <c r="C610" s="58" t="s">
        <v>2242</v>
      </c>
      <c r="D610" s="58" t="s">
        <v>2243</v>
      </c>
      <c r="AY610" s="58">
        <v>16395</v>
      </c>
      <c r="AZ610" s="58">
        <v>20938</v>
      </c>
      <c r="BA610" s="58">
        <v>22633</v>
      </c>
      <c r="BB610" s="58">
        <v>21717</v>
      </c>
      <c r="BC610" s="58">
        <v>22456</v>
      </c>
      <c r="BD610" s="58">
        <v>21173</v>
      </c>
      <c r="BE610" s="58">
        <v>21571</v>
      </c>
      <c r="BF610" s="58">
        <v>22227</v>
      </c>
      <c r="BG610" s="58">
        <v>24366</v>
      </c>
      <c r="BH610" s="58">
        <v>26068</v>
      </c>
      <c r="BI610" s="58">
        <v>27881</v>
      </c>
      <c r="BJ610" s="58">
        <v>31195</v>
      </c>
      <c r="BK610" s="58">
        <v>30336</v>
      </c>
      <c r="BL610" s="58">
        <v>28758</v>
      </c>
      <c r="BM610" s="58">
        <v>26024</v>
      </c>
    </row>
    <row r="611" spans="1:65" x14ac:dyDescent="0.25">
      <c r="A611" s="58" t="s">
        <v>3413</v>
      </c>
      <c r="B611" s="58" t="s">
        <v>127</v>
      </c>
      <c r="C611" s="58" t="s">
        <v>2892</v>
      </c>
      <c r="D611" s="58" t="s">
        <v>2893</v>
      </c>
      <c r="AJ611" s="58">
        <v>11.8699998855591</v>
      </c>
      <c r="AK611" s="58">
        <v>11.9099998474121</v>
      </c>
      <c r="AL611" s="58">
        <v>11.939999580383301</v>
      </c>
      <c r="AM611" s="58">
        <v>11.9700002670288</v>
      </c>
      <c r="AN611" s="58">
        <v>11.9799995422363</v>
      </c>
      <c r="AO611" s="58">
        <v>12.050000190734901</v>
      </c>
      <c r="AP611" s="58">
        <v>12.170000076293899</v>
      </c>
      <c r="AQ611" s="58">
        <v>13.430000305175801</v>
      </c>
      <c r="AR611" s="58">
        <v>14.4799995422363</v>
      </c>
      <c r="AS611" s="58">
        <v>15</v>
      </c>
      <c r="AT611" s="58">
        <v>15.300000190734901</v>
      </c>
      <c r="AU611" s="58">
        <v>15.8800001144409</v>
      </c>
      <c r="AV611" s="58">
        <v>17.409999847412099</v>
      </c>
      <c r="AW611" s="58">
        <v>16.940000534057599</v>
      </c>
      <c r="AX611" s="58">
        <v>16.0200004577637</v>
      </c>
      <c r="AY611" s="58">
        <v>16.139999389648398</v>
      </c>
      <c r="AZ611" s="58">
        <v>16.170000076293899</v>
      </c>
      <c r="BA611" s="58">
        <v>16.120000839233398</v>
      </c>
      <c r="BB611" s="58">
        <v>16.7700004577637</v>
      </c>
      <c r="BC611" s="58">
        <v>17.7299995422363</v>
      </c>
      <c r="BD611" s="58">
        <v>18.049999237060501</v>
      </c>
      <c r="BE611" s="58">
        <v>18.409999847412099</v>
      </c>
      <c r="BF611" s="58">
        <v>17.860000610351602</v>
      </c>
      <c r="BG611" s="58">
        <v>17.9899997711182</v>
      </c>
      <c r="BH611" s="58">
        <v>17.340000152587901</v>
      </c>
      <c r="BI611" s="58">
        <v>17.159999847412099</v>
      </c>
      <c r="BJ611" s="58">
        <v>17.120000839233398</v>
      </c>
      <c r="BK611" s="58">
        <v>16.940000534057599</v>
      </c>
      <c r="BL611" s="58">
        <v>16.799999237060501</v>
      </c>
    </row>
    <row r="612" spans="1:65" x14ac:dyDescent="0.25">
      <c r="A612" s="58" t="s">
        <v>3413</v>
      </c>
      <c r="B612" s="58" t="s">
        <v>127</v>
      </c>
      <c r="C612" s="58" t="s">
        <v>3078</v>
      </c>
      <c r="D612" s="58" t="s">
        <v>3079</v>
      </c>
      <c r="AV612" s="58">
        <v>57</v>
      </c>
      <c r="AW612" s="58">
        <v>57</v>
      </c>
      <c r="AX612" s="58">
        <v>57</v>
      </c>
      <c r="AY612" s="58">
        <v>39</v>
      </c>
      <c r="AZ612" s="58">
        <v>32</v>
      </c>
      <c r="BA612" s="58">
        <v>35</v>
      </c>
      <c r="BB612" s="58">
        <v>32</v>
      </c>
      <c r="BC612" s="58">
        <v>32</v>
      </c>
      <c r="BD612" s="58">
        <v>30.5</v>
      </c>
      <c r="BE612" s="58">
        <v>30.5</v>
      </c>
      <c r="BF612" s="58">
        <v>30.5</v>
      </c>
      <c r="BG612" s="58">
        <v>30.5</v>
      </c>
      <c r="BH612" s="58">
        <v>30.5</v>
      </c>
      <c r="BI612" s="58">
        <v>24.5</v>
      </c>
      <c r="BJ612" s="58">
        <v>24.5</v>
      </c>
      <c r="BK612" s="58">
        <v>24.5</v>
      </c>
      <c r="BL612" s="58">
        <v>24.5</v>
      </c>
    </row>
    <row r="613" spans="1:65" x14ac:dyDescent="0.25">
      <c r="A613" s="58" t="s">
        <v>3413</v>
      </c>
      <c r="B613" s="58" t="s">
        <v>127</v>
      </c>
      <c r="C613" s="58" t="s">
        <v>3110</v>
      </c>
      <c r="D613" s="58" t="s">
        <v>3111</v>
      </c>
      <c r="E613" s="58">
        <v>9158</v>
      </c>
      <c r="F613" s="58">
        <v>10426</v>
      </c>
      <c r="G613" s="58">
        <v>10415</v>
      </c>
      <c r="H613" s="58">
        <v>10089</v>
      </c>
      <c r="I613" s="58">
        <v>11074</v>
      </c>
      <c r="J613" s="58">
        <v>11698</v>
      </c>
      <c r="K613" s="58">
        <v>12218</v>
      </c>
      <c r="L613" s="58">
        <v>12474</v>
      </c>
      <c r="M613" s="58">
        <v>14342</v>
      </c>
      <c r="N613" s="58">
        <v>14630</v>
      </c>
      <c r="O613" s="58">
        <v>13995</v>
      </c>
      <c r="P613" s="58">
        <v>14825</v>
      </c>
      <c r="Q613" s="58">
        <v>16380</v>
      </c>
      <c r="R613" s="58">
        <v>16388</v>
      </c>
      <c r="S613" s="58">
        <v>16800</v>
      </c>
      <c r="T613" s="58">
        <v>18053</v>
      </c>
      <c r="U613" s="58">
        <v>18425</v>
      </c>
      <c r="V613" s="58">
        <v>19011</v>
      </c>
      <c r="W613" s="58">
        <v>18042</v>
      </c>
      <c r="X613" s="58">
        <v>17668</v>
      </c>
      <c r="Y613" s="58">
        <v>16810</v>
      </c>
      <c r="Z613" s="58">
        <v>17671</v>
      </c>
      <c r="AA613" s="58">
        <v>19084</v>
      </c>
      <c r="AB613" s="58">
        <v>20486</v>
      </c>
      <c r="AC613" s="58">
        <v>23188</v>
      </c>
      <c r="AD613" s="58">
        <v>23813</v>
      </c>
      <c r="AE613" s="58">
        <v>25534</v>
      </c>
      <c r="AF613" s="58">
        <v>25253</v>
      </c>
      <c r="AG613" s="58">
        <v>25637</v>
      </c>
      <c r="AH613" s="58">
        <v>25232</v>
      </c>
      <c r="AI613" s="58">
        <v>26630</v>
      </c>
      <c r="AJ613" s="58">
        <v>26346</v>
      </c>
      <c r="AK613" s="58">
        <v>28485</v>
      </c>
      <c r="AL613" s="58">
        <v>23427</v>
      </c>
      <c r="AM613" s="58">
        <v>22610</v>
      </c>
      <c r="AN613" s="58">
        <v>22608</v>
      </c>
      <c r="AO613" s="58">
        <v>21724</v>
      </c>
      <c r="AP613" s="58">
        <v>20881</v>
      </c>
      <c r="AQ613" s="58">
        <v>21183</v>
      </c>
      <c r="AR613" s="58">
        <v>22965</v>
      </c>
      <c r="AS613" s="58">
        <v>24129</v>
      </c>
      <c r="AT613" s="58">
        <v>24744</v>
      </c>
      <c r="AU613" s="58">
        <v>24193</v>
      </c>
      <c r="AV613" s="58">
        <v>24797</v>
      </c>
      <c r="AW613" s="58">
        <v>23912</v>
      </c>
      <c r="AX613" s="58">
        <v>24697</v>
      </c>
      <c r="AY613" s="58">
        <v>25077</v>
      </c>
      <c r="AZ613" s="58">
        <v>24723</v>
      </c>
      <c r="BA613" s="58">
        <v>24559</v>
      </c>
      <c r="BB613" s="58">
        <v>24183</v>
      </c>
      <c r="BC613" s="58">
        <v>24410</v>
      </c>
      <c r="BD613" s="58">
        <v>24869</v>
      </c>
      <c r="BE613" s="58">
        <v>24796</v>
      </c>
      <c r="BF613" s="58">
        <v>23118.400000000001</v>
      </c>
      <c r="BG613" s="58">
        <v>23947</v>
      </c>
      <c r="BH613" s="58">
        <v>24041</v>
      </c>
      <c r="BI613" s="58">
        <v>24459</v>
      </c>
      <c r="BJ613" s="58">
        <v>25242</v>
      </c>
      <c r="BK613" s="58">
        <v>25401</v>
      </c>
      <c r="BL613" s="58">
        <v>24707</v>
      </c>
      <c r="BM613" s="58">
        <v>24130</v>
      </c>
    </row>
    <row r="614" spans="1:65" x14ac:dyDescent="0.25">
      <c r="A614" s="58" t="s">
        <v>23</v>
      </c>
      <c r="B614" s="58" t="s">
        <v>24</v>
      </c>
      <c r="C614" s="58" t="s">
        <v>536</v>
      </c>
      <c r="D614" s="58" t="s">
        <v>537</v>
      </c>
      <c r="F614" s="58">
        <v>31600</v>
      </c>
      <c r="G614" s="58">
        <v>31410</v>
      </c>
      <c r="H614" s="58">
        <v>30880</v>
      </c>
      <c r="I614" s="58">
        <v>30680</v>
      </c>
      <c r="J614" s="58">
        <v>30330</v>
      </c>
      <c r="K614" s="58">
        <v>30270</v>
      </c>
      <c r="L614" s="58">
        <v>30230</v>
      </c>
      <c r="M614" s="58">
        <v>30170</v>
      </c>
      <c r="N614" s="58">
        <v>29910</v>
      </c>
      <c r="O614" s="58">
        <v>29750</v>
      </c>
      <c r="P614" s="58">
        <v>29510</v>
      </c>
      <c r="Q614" s="58">
        <v>29560</v>
      </c>
      <c r="R614" s="58">
        <v>29860</v>
      </c>
      <c r="S614" s="58">
        <v>29320</v>
      </c>
      <c r="T614" s="58">
        <v>29370</v>
      </c>
      <c r="U614" s="58">
        <v>29330</v>
      </c>
      <c r="V614" s="58">
        <v>29270</v>
      </c>
      <c r="W614" s="58">
        <v>29210</v>
      </c>
      <c r="X614" s="58">
        <v>29200</v>
      </c>
      <c r="Y614" s="58">
        <v>29050</v>
      </c>
      <c r="Z614" s="58">
        <v>28970</v>
      </c>
      <c r="AA614" s="58">
        <v>28870</v>
      </c>
      <c r="AB614" s="58">
        <v>28460</v>
      </c>
      <c r="AC614" s="58">
        <v>28550</v>
      </c>
      <c r="AD614" s="58">
        <v>28340</v>
      </c>
      <c r="AE614" s="58">
        <v>28190</v>
      </c>
      <c r="AF614" s="58">
        <v>27980</v>
      </c>
      <c r="AG614" s="58">
        <v>27870</v>
      </c>
      <c r="AH614" s="58">
        <v>27740</v>
      </c>
      <c r="AI614" s="58">
        <v>27880</v>
      </c>
      <c r="AJ614" s="58">
        <v>27700</v>
      </c>
      <c r="AK614" s="58">
        <v>27560</v>
      </c>
      <c r="AL614" s="58">
        <v>27390</v>
      </c>
      <c r="AM614" s="58">
        <v>26910</v>
      </c>
      <c r="AN614" s="58">
        <v>27260</v>
      </c>
      <c r="AO614" s="58">
        <v>27160</v>
      </c>
      <c r="AP614" s="58">
        <v>26880</v>
      </c>
      <c r="AQ614" s="58">
        <v>26720</v>
      </c>
      <c r="AR614" s="58">
        <v>26440</v>
      </c>
      <c r="AS614" s="58">
        <v>26470</v>
      </c>
      <c r="AT614" s="58">
        <v>26760</v>
      </c>
      <c r="AU614" s="58">
        <v>26650</v>
      </c>
      <c r="AV614" s="58">
        <v>26580</v>
      </c>
      <c r="AW614" s="58">
        <v>26460</v>
      </c>
      <c r="AX614" s="58">
        <v>27070</v>
      </c>
      <c r="AY614" s="58">
        <v>27100</v>
      </c>
      <c r="AZ614" s="58">
        <v>26630</v>
      </c>
      <c r="BA614" s="58">
        <v>26680</v>
      </c>
      <c r="BB614" s="58">
        <v>26340</v>
      </c>
      <c r="BC614" s="58">
        <v>26260</v>
      </c>
      <c r="BD614" s="58">
        <v>26900</v>
      </c>
      <c r="BE614" s="58">
        <v>26240</v>
      </c>
      <c r="BF614" s="58">
        <v>26280</v>
      </c>
      <c r="BG614" s="58">
        <v>26526.31</v>
      </c>
      <c r="BH614" s="58">
        <v>26338.99</v>
      </c>
      <c r="BI614" s="58">
        <v>26251</v>
      </c>
      <c r="BJ614" s="58">
        <v>26313</v>
      </c>
      <c r="BK614" s="58">
        <v>26325</v>
      </c>
      <c r="BL614" s="58">
        <v>26259.65</v>
      </c>
      <c r="BM614" s="58">
        <v>26199.87</v>
      </c>
    </row>
    <row r="615" spans="1:65" x14ac:dyDescent="0.25">
      <c r="A615" s="58" t="s">
        <v>23</v>
      </c>
      <c r="B615" s="58" t="s">
        <v>24</v>
      </c>
      <c r="C615" s="58" t="s">
        <v>1134</v>
      </c>
      <c r="D615" s="58" t="s">
        <v>1135</v>
      </c>
      <c r="AJ615" s="58">
        <v>5.46000003814697</v>
      </c>
      <c r="AK615" s="58">
        <v>5.2699999809265101</v>
      </c>
      <c r="AL615" s="58">
        <v>5.1399998664856001</v>
      </c>
      <c r="AM615" s="58">
        <v>5.0500001907348597</v>
      </c>
      <c r="AN615" s="58">
        <v>4.3899998664856001</v>
      </c>
      <c r="AO615" s="58">
        <v>3.8800001144409202</v>
      </c>
      <c r="AP615" s="58">
        <v>3.7400000095367401</v>
      </c>
      <c r="AQ615" s="58">
        <v>3.71000003814697</v>
      </c>
      <c r="AR615" s="58">
        <v>3.3199999332428001</v>
      </c>
      <c r="AS615" s="58">
        <v>3.6700000762939502</v>
      </c>
      <c r="AT615" s="58">
        <v>3.5499999523162802</v>
      </c>
      <c r="AU615" s="58">
        <v>3.21000003814697</v>
      </c>
      <c r="AV615" s="58">
        <v>3.2999999523162802</v>
      </c>
      <c r="AW615" s="58">
        <v>3.2699999809265101</v>
      </c>
      <c r="AX615" s="58">
        <v>3.1800000667571999</v>
      </c>
      <c r="AY615" s="58">
        <v>3.0899999141693102</v>
      </c>
      <c r="AZ615" s="58">
        <v>2.96000003814697</v>
      </c>
      <c r="BA615" s="58">
        <v>2.71000003814697</v>
      </c>
      <c r="BB615" s="58">
        <v>2.7599999904632599</v>
      </c>
      <c r="BC615" s="58">
        <v>2.53999996185303</v>
      </c>
      <c r="BD615" s="58">
        <v>2.4000000953674299</v>
      </c>
      <c r="BE615" s="58">
        <v>2.6400001049041699</v>
      </c>
      <c r="BF615" s="58">
        <v>2.5899999141693102</v>
      </c>
      <c r="BG615" s="58">
        <v>2.4800000190734899</v>
      </c>
      <c r="BH615" s="58">
        <v>2.4900000095367401</v>
      </c>
      <c r="BI615" s="58">
        <v>2.3299999237060498</v>
      </c>
      <c r="BJ615" s="58">
        <v>2.1099998950958301</v>
      </c>
      <c r="BK615" s="58">
        <v>2.1900000572204599</v>
      </c>
      <c r="BL615" s="58">
        <v>2.2200000286102299</v>
      </c>
    </row>
    <row r="616" spans="1:65" x14ac:dyDescent="0.25">
      <c r="A616" s="58" t="s">
        <v>23</v>
      </c>
      <c r="B616" s="58" t="s">
        <v>24</v>
      </c>
      <c r="C616" s="58" t="s">
        <v>2242</v>
      </c>
      <c r="D616" s="58" t="s">
        <v>2243</v>
      </c>
      <c r="AY616" s="58">
        <v>26508</v>
      </c>
      <c r="AZ616" s="58">
        <v>29233</v>
      </c>
      <c r="BA616" s="58">
        <v>26228</v>
      </c>
      <c r="BB616" s="58">
        <v>17576</v>
      </c>
      <c r="BC616" s="58">
        <v>18814</v>
      </c>
      <c r="BD616" s="58">
        <v>18386</v>
      </c>
      <c r="BE616" s="58">
        <v>17218</v>
      </c>
      <c r="BF616" s="58">
        <v>16992</v>
      </c>
      <c r="BG616" s="58">
        <v>25933</v>
      </c>
      <c r="BH616" s="58">
        <v>30282</v>
      </c>
      <c r="BI616" s="58">
        <v>33645</v>
      </c>
      <c r="BJ616" s="58">
        <v>36341</v>
      </c>
      <c r="BK616" s="58">
        <v>36982</v>
      </c>
    </row>
    <row r="617" spans="1:65" x14ac:dyDescent="0.25">
      <c r="A617" s="58" t="s">
        <v>23</v>
      </c>
      <c r="B617" s="58" t="s">
        <v>24</v>
      </c>
      <c r="C617" s="58" t="s">
        <v>2892</v>
      </c>
      <c r="D617" s="58" t="s">
        <v>2893</v>
      </c>
      <c r="AJ617" s="58">
        <v>10.829999923706101</v>
      </c>
      <c r="AK617" s="58">
        <v>10.7399997711182</v>
      </c>
      <c r="AL617" s="58">
        <v>10.7600002288818</v>
      </c>
      <c r="AM617" s="58">
        <v>9.8199996948242205</v>
      </c>
      <c r="AN617" s="58">
        <v>9.5399999618530291</v>
      </c>
      <c r="AO617" s="58">
        <v>9.3299999237060494</v>
      </c>
      <c r="AP617" s="58">
        <v>9.4399995803833008</v>
      </c>
      <c r="AQ617" s="58">
        <v>9.6999998092651403</v>
      </c>
      <c r="AR617" s="58">
        <v>9.2799997329711896</v>
      </c>
      <c r="AS617" s="58">
        <v>9.1199998855590803</v>
      </c>
      <c r="AT617" s="58">
        <v>8.8800001144409197</v>
      </c>
      <c r="AU617" s="58">
        <v>8.8699998855590803</v>
      </c>
      <c r="AV617" s="58">
        <v>9.1300001144409197</v>
      </c>
      <c r="AW617" s="58">
        <v>8.7700004577636701</v>
      </c>
      <c r="AX617" s="58">
        <v>8.8900003433227504</v>
      </c>
      <c r="AY617" s="58">
        <v>9.0600004196166992</v>
      </c>
      <c r="AZ617" s="58">
        <v>9.0100002288818395</v>
      </c>
      <c r="BA617" s="58">
        <v>9.1700000762939506</v>
      </c>
      <c r="BB617" s="58">
        <v>9.6599998474121094</v>
      </c>
      <c r="BC617" s="58">
        <v>9.1499996185302699</v>
      </c>
      <c r="BD617" s="58">
        <v>9.1000003814697301</v>
      </c>
      <c r="BE617" s="58">
        <v>9.2700004577636701</v>
      </c>
      <c r="BF617" s="58">
        <v>9.1300001144409197</v>
      </c>
      <c r="BG617" s="58">
        <v>8.9700002670288104</v>
      </c>
      <c r="BH617" s="58">
        <v>8.8699998855590803</v>
      </c>
      <c r="BI617" s="58">
        <v>8.7899999618530291</v>
      </c>
      <c r="BJ617" s="58">
        <v>8.3400001525878906</v>
      </c>
      <c r="BK617" s="58">
        <v>8.1400003433227504</v>
      </c>
      <c r="BL617" s="58">
        <v>8.3400001525878906</v>
      </c>
    </row>
    <row r="618" spans="1:65" x14ac:dyDescent="0.25">
      <c r="A618" s="58" t="s">
        <v>23</v>
      </c>
      <c r="B618" s="58" t="s">
        <v>24</v>
      </c>
      <c r="C618" s="58" t="s">
        <v>3078</v>
      </c>
      <c r="D618" s="58" t="s">
        <v>3079</v>
      </c>
      <c r="AV618" s="58">
        <v>7.5</v>
      </c>
      <c r="AW618" s="58">
        <v>7.5</v>
      </c>
      <c r="AX618" s="58">
        <v>6.5</v>
      </c>
      <c r="AY618" s="58">
        <v>6.5</v>
      </c>
      <c r="AZ618" s="58">
        <v>6.5</v>
      </c>
      <c r="BA618" s="58">
        <v>6.5</v>
      </c>
      <c r="BB618" s="58">
        <v>6.5</v>
      </c>
      <c r="BC618" s="58">
        <v>6</v>
      </c>
      <c r="BD618" s="58">
        <v>6</v>
      </c>
      <c r="BE618" s="58">
        <v>6</v>
      </c>
      <c r="BF618" s="58">
        <v>6</v>
      </c>
      <c r="BG618" s="58">
        <v>6</v>
      </c>
      <c r="BH618" s="58">
        <v>3.5</v>
      </c>
      <c r="BI618" s="58">
        <v>3.5</v>
      </c>
      <c r="BJ618" s="58">
        <v>3.5</v>
      </c>
      <c r="BK618" s="58">
        <v>3.5</v>
      </c>
      <c r="BL618" s="58">
        <v>3.5</v>
      </c>
    </row>
    <row r="619" spans="1:65" x14ac:dyDescent="0.25">
      <c r="A619" s="58" t="s">
        <v>23</v>
      </c>
      <c r="B619" s="58" t="s">
        <v>24</v>
      </c>
      <c r="C619" s="58" t="s">
        <v>3110</v>
      </c>
      <c r="D619" s="58" t="s">
        <v>3111</v>
      </c>
      <c r="E619" s="58">
        <v>574647</v>
      </c>
      <c r="F619" s="58">
        <v>637492</v>
      </c>
      <c r="G619" s="58">
        <v>785102</v>
      </c>
      <c r="H619" s="58">
        <v>847904</v>
      </c>
      <c r="I619" s="58">
        <v>871061</v>
      </c>
      <c r="J619" s="58">
        <v>840830</v>
      </c>
      <c r="K619" s="58">
        <v>850802</v>
      </c>
      <c r="L619" s="58">
        <v>1070415</v>
      </c>
      <c r="M619" s="58">
        <v>1466808</v>
      </c>
      <c r="N619" s="58">
        <v>1275401</v>
      </c>
      <c r="O619" s="58">
        <v>1226500</v>
      </c>
      <c r="P619" s="58">
        <v>1400901</v>
      </c>
      <c r="Q619" s="58">
        <v>1442921</v>
      </c>
      <c r="R619" s="58">
        <v>1443662</v>
      </c>
      <c r="S619" s="58">
        <v>1835370</v>
      </c>
      <c r="T619" s="58">
        <v>1767039</v>
      </c>
      <c r="U619" s="58">
        <v>1919197</v>
      </c>
      <c r="V619" s="58">
        <v>1806612</v>
      </c>
      <c r="W619" s="58">
        <v>1750769</v>
      </c>
      <c r="X619" s="58">
        <v>1741256</v>
      </c>
      <c r="Y619" s="58">
        <v>2032073</v>
      </c>
      <c r="Z619" s="58">
        <v>1859445</v>
      </c>
      <c r="AA619" s="58">
        <v>1931373</v>
      </c>
      <c r="AB619" s="58">
        <v>1870909</v>
      </c>
      <c r="AC619" s="58">
        <v>1851484</v>
      </c>
      <c r="AD619" s="58">
        <v>1796989</v>
      </c>
      <c r="AE619" s="58">
        <v>1849758</v>
      </c>
      <c r="AF619" s="58">
        <v>1707816</v>
      </c>
      <c r="AG619" s="58">
        <v>1974414</v>
      </c>
      <c r="AH619" s="58">
        <v>1929397</v>
      </c>
      <c r="AI619" s="58">
        <v>1517646</v>
      </c>
      <c r="AJ619" s="58">
        <v>1793336</v>
      </c>
      <c r="AK619" s="58">
        <v>1997210</v>
      </c>
      <c r="AL619" s="58">
        <v>1658477</v>
      </c>
      <c r="AM619" s="58">
        <v>1920657</v>
      </c>
      <c r="AN619" s="58">
        <v>2050763</v>
      </c>
      <c r="AO619" s="58">
        <v>1723442</v>
      </c>
      <c r="AP619" s="58">
        <v>1866549</v>
      </c>
      <c r="AQ619" s="58">
        <v>1604909</v>
      </c>
      <c r="AR619" s="58">
        <v>1451897</v>
      </c>
      <c r="AS619" s="58">
        <v>1581847</v>
      </c>
      <c r="AT619" s="58">
        <v>1556154</v>
      </c>
      <c r="AU619" s="58">
        <v>1474374</v>
      </c>
      <c r="AV619" s="58">
        <v>1068993</v>
      </c>
      <c r="AW619" s="58">
        <v>1133410</v>
      </c>
      <c r="AX619" s="58">
        <v>949610</v>
      </c>
      <c r="AY619" s="58">
        <v>904909</v>
      </c>
      <c r="AZ619" s="58">
        <v>684221</v>
      </c>
      <c r="BA619" s="58">
        <v>726650</v>
      </c>
      <c r="BB619" s="58">
        <v>812882.4</v>
      </c>
      <c r="BC619" s="58">
        <v>864264</v>
      </c>
      <c r="BD619" s="58">
        <v>752305</v>
      </c>
      <c r="BE619" s="58">
        <v>537375.54</v>
      </c>
      <c r="BF619" s="58">
        <v>706187.2</v>
      </c>
      <c r="BG619" s="58">
        <v>779528.2</v>
      </c>
      <c r="BH619" s="58">
        <v>904879.7</v>
      </c>
      <c r="BI619" s="58">
        <v>706665</v>
      </c>
      <c r="BJ619" s="58">
        <v>942070</v>
      </c>
      <c r="BK619" s="58">
        <v>825736</v>
      </c>
      <c r="BL619" s="58">
        <v>669128.49</v>
      </c>
      <c r="BM619" s="58">
        <v>775518.62</v>
      </c>
    </row>
    <row r="620" spans="1:65" x14ac:dyDescent="0.25">
      <c r="A620" s="58" t="s">
        <v>314</v>
      </c>
      <c r="B620" s="58" t="s">
        <v>315</v>
      </c>
      <c r="C620" s="58" t="s">
        <v>536</v>
      </c>
      <c r="D620" s="58" t="s">
        <v>537</v>
      </c>
      <c r="F620" s="58">
        <v>13010</v>
      </c>
      <c r="G620" s="58">
        <v>13010</v>
      </c>
      <c r="H620" s="58">
        <v>13010</v>
      </c>
      <c r="I620" s="58">
        <v>13010</v>
      </c>
      <c r="J620" s="58">
        <v>13010</v>
      </c>
      <c r="K620" s="58">
        <v>13010</v>
      </c>
      <c r="L620" s="58">
        <v>13010</v>
      </c>
      <c r="M620" s="58">
        <v>13010</v>
      </c>
      <c r="N620" s="58">
        <v>13010</v>
      </c>
      <c r="O620" s="58">
        <v>13010</v>
      </c>
      <c r="P620" s="58">
        <v>13010</v>
      </c>
      <c r="Q620" s="58">
        <v>13010</v>
      </c>
      <c r="R620" s="58">
        <v>13010</v>
      </c>
      <c r="S620" s="58">
        <v>13010</v>
      </c>
      <c r="T620" s="58">
        <v>13010</v>
      </c>
      <c r="U620" s="58">
        <v>13010</v>
      </c>
      <c r="V620" s="58">
        <v>13010</v>
      </c>
      <c r="W620" s="58">
        <v>13010</v>
      </c>
      <c r="X620" s="58">
        <v>13010</v>
      </c>
      <c r="Y620" s="58">
        <v>13010</v>
      </c>
      <c r="Z620" s="58">
        <v>13010</v>
      </c>
      <c r="AA620" s="58">
        <v>13010</v>
      </c>
      <c r="AB620" s="58">
        <v>13010</v>
      </c>
      <c r="AC620" s="58">
        <v>13010</v>
      </c>
      <c r="AD620" s="58">
        <v>13010</v>
      </c>
      <c r="AE620" s="58">
        <v>13010</v>
      </c>
      <c r="AF620" s="58">
        <v>13010</v>
      </c>
      <c r="AG620" s="58">
        <v>13010</v>
      </c>
      <c r="AH620" s="58">
        <v>13010</v>
      </c>
      <c r="AI620" s="58">
        <v>12990</v>
      </c>
      <c r="AJ620" s="58">
        <v>13360</v>
      </c>
      <c r="AK620" s="58">
        <v>13710</v>
      </c>
      <c r="AL620" s="58">
        <v>14010</v>
      </c>
      <c r="AM620" s="58">
        <v>14010</v>
      </c>
      <c r="AN620" s="58">
        <v>14510</v>
      </c>
      <c r="AO620" s="58">
        <v>14810</v>
      </c>
      <c r="AP620" s="58">
        <v>15010</v>
      </c>
      <c r="AQ620" s="58">
        <v>15010</v>
      </c>
      <c r="AR620" s="58">
        <v>15510</v>
      </c>
      <c r="AS620" s="58">
        <v>16010</v>
      </c>
      <c r="AT620" s="58">
        <v>16810</v>
      </c>
      <c r="AU620" s="58">
        <v>17010</v>
      </c>
      <c r="AV620" s="58">
        <v>17010</v>
      </c>
      <c r="AW620" s="58">
        <v>17010</v>
      </c>
      <c r="AX620" s="58">
        <v>17010</v>
      </c>
      <c r="AY620" s="58">
        <v>17013</v>
      </c>
      <c r="AZ620" s="58">
        <v>17015</v>
      </c>
      <c r="BA620" s="58">
        <v>17012</v>
      </c>
      <c r="BB620" s="58">
        <v>17013</v>
      </c>
      <c r="BC620" s="58">
        <v>17016</v>
      </c>
      <c r="BD620" s="58">
        <v>17020</v>
      </c>
      <c r="BE620" s="58">
        <v>17020</v>
      </c>
      <c r="BF620" s="58">
        <v>17020</v>
      </c>
      <c r="BG620" s="58">
        <v>17020</v>
      </c>
      <c r="BH620" s="58">
        <v>17020</v>
      </c>
      <c r="BI620" s="58">
        <v>17020</v>
      </c>
      <c r="BJ620" s="58">
        <v>17020</v>
      </c>
      <c r="BK620" s="58">
        <v>17020</v>
      </c>
      <c r="BL620" s="58">
        <v>17020</v>
      </c>
      <c r="BM620" s="58">
        <v>17020</v>
      </c>
    </row>
    <row r="621" spans="1:65" x14ac:dyDescent="0.25">
      <c r="A621" s="58" t="s">
        <v>314</v>
      </c>
      <c r="B621" s="58" t="s">
        <v>315</v>
      </c>
      <c r="C621" s="58" t="s">
        <v>1134</v>
      </c>
      <c r="D621" s="58" t="s">
        <v>1135</v>
      </c>
      <c r="AJ621" s="58">
        <v>41.159999847412102</v>
      </c>
      <c r="AK621" s="58">
        <v>41.060001373291001</v>
      </c>
      <c r="AL621" s="58">
        <v>41.099998474121101</v>
      </c>
      <c r="AM621" s="58">
        <v>40.9799995422363</v>
      </c>
      <c r="AN621" s="58">
        <v>40.939998626708999</v>
      </c>
      <c r="AO621" s="58">
        <v>40.950000762939503</v>
      </c>
      <c r="AP621" s="58">
        <v>40.869998931884801</v>
      </c>
      <c r="AQ621" s="58">
        <v>40.7299995422363</v>
      </c>
      <c r="AR621" s="58">
        <v>40.389999389648402</v>
      </c>
      <c r="AS621" s="58">
        <v>40.080001831054702</v>
      </c>
      <c r="AT621" s="58">
        <v>39.599998474121101</v>
      </c>
      <c r="AU621" s="58">
        <v>38.970001220703097</v>
      </c>
      <c r="AV621" s="58">
        <v>38.310001373291001</v>
      </c>
      <c r="AW621" s="58">
        <v>37.650001525878899</v>
      </c>
      <c r="AX621" s="58">
        <v>36.939998626708999</v>
      </c>
      <c r="AY621" s="58">
        <v>36.099998474121101</v>
      </c>
      <c r="AZ621" s="58">
        <v>35.2299995422363</v>
      </c>
      <c r="BA621" s="58">
        <v>34.299999237060497</v>
      </c>
      <c r="BB621" s="58">
        <v>33.639999389648402</v>
      </c>
      <c r="BC621" s="58">
        <v>32.819999694824197</v>
      </c>
      <c r="BD621" s="58">
        <v>31.829999923706101</v>
      </c>
      <c r="BE621" s="58">
        <v>30.9899997711182</v>
      </c>
      <c r="BF621" s="58">
        <v>30.149999618530298</v>
      </c>
      <c r="BG621" s="58">
        <v>29.190000534057599</v>
      </c>
      <c r="BH621" s="58">
        <v>28.209999084472699</v>
      </c>
      <c r="BI621" s="58">
        <v>27.290000915527301</v>
      </c>
      <c r="BJ621" s="58">
        <v>26.450000762939499</v>
      </c>
      <c r="BK621" s="58">
        <v>25.469999313354499</v>
      </c>
      <c r="BL621" s="58">
        <v>24.549999237060501</v>
      </c>
    </row>
    <row r="622" spans="1:65" x14ac:dyDescent="0.25">
      <c r="A622" s="58" t="s">
        <v>314</v>
      </c>
      <c r="B622" s="58" t="s">
        <v>315</v>
      </c>
      <c r="C622" s="58" t="s">
        <v>2242</v>
      </c>
      <c r="D622" s="58" t="s">
        <v>2243</v>
      </c>
      <c r="BM622" s="58">
        <v>1142</v>
      </c>
    </row>
    <row r="623" spans="1:65" x14ac:dyDescent="0.25">
      <c r="A623" s="58" t="s">
        <v>314</v>
      </c>
      <c r="B623" s="58" t="s">
        <v>315</v>
      </c>
      <c r="C623" s="58" t="s">
        <v>2892</v>
      </c>
      <c r="D623" s="58" t="s">
        <v>2893</v>
      </c>
      <c r="AJ623" s="58">
        <v>37.060001373291001</v>
      </c>
      <c r="AK623" s="58">
        <v>37.430000305175803</v>
      </c>
      <c r="AL623" s="58">
        <v>38.009998321533203</v>
      </c>
      <c r="AM623" s="58">
        <v>38.450000762939503</v>
      </c>
      <c r="AN623" s="58">
        <v>38.959999084472699</v>
      </c>
      <c r="AO623" s="58">
        <v>39.619998931884801</v>
      </c>
      <c r="AP623" s="58">
        <v>40.2299995422363</v>
      </c>
      <c r="AQ623" s="58">
        <v>40.889999389648402</v>
      </c>
      <c r="AR623" s="58">
        <v>41.259998321533203</v>
      </c>
      <c r="AS623" s="58">
        <v>41.7299995422363</v>
      </c>
      <c r="AT623" s="58">
        <v>42.090000152587898</v>
      </c>
      <c r="AU623" s="58">
        <v>42.200000762939503</v>
      </c>
      <c r="AV623" s="58">
        <v>42.209999084472699</v>
      </c>
      <c r="AW623" s="58">
        <v>42.159999847412102</v>
      </c>
      <c r="AX623" s="58">
        <v>42.060001373291001</v>
      </c>
      <c r="AY623" s="58">
        <v>41.75</v>
      </c>
      <c r="AZ623" s="58">
        <v>41.360000610351598</v>
      </c>
      <c r="BA623" s="58">
        <v>40.869998931884801</v>
      </c>
      <c r="BB623" s="58">
        <v>40.590000152587898</v>
      </c>
      <c r="BC623" s="58">
        <v>40.240001678466797</v>
      </c>
      <c r="BD623" s="58">
        <v>39.590000152587898</v>
      </c>
      <c r="BE623" s="58">
        <v>39.060001373291001</v>
      </c>
      <c r="BF623" s="58">
        <v>38.610000610351598</v>
      </c>
      <c r="BG623" s="58">
        <v>37.9799995422363</v>
      </c>
      <c r="BH623" s="58">
        <v>37.2700004577637</v>
      </c>
      <c r="BI623" s="58">
        <v>36.560001373291001</v>
      </c>
      <c r="BJ623" s="58">
        <v>36</v>
      </c>
      <c r="BK623" s="58">
        <v>35.200000762939503</v>
      </c>
      <c r="BL623" s="58">
        <v>34.450000762939503</v>
      </c>
    </row>
    <row r="624" spans="1:65" x14ac:dyDescent="0.25">
      <c r="A624" s="58" t="s">
        <v>314</v>
      </c>
      <c r="B624" s="58" t="s">
        <v>315</v>
      </c>
      <c r="C624" s="58" t="s">
        <v>3078</v>
      </c>
      <c r="D624" s="58" t="s">
        <v>3079</v>
      </c>
      <c r="AX624" s="58">
        <v>44</v>
      </c>
      <c r="AY624" s="58">
        <v>44</v>
      </c>
      <c r="AZ624" s="58">
        <v>44</v>
      </c>
      <c r="BA624" s="58">
        <v>37</v>
      </c>
      <c r="BB624" s="58">
        <v>37</v>
      </c>
      <c r="BC624" s="58">
        <v>37</v>
      </c>
      <c r="BD624" s="58">
        <v>37</v>
      </c>
      <c r="BE624" s="58">
        <v>37</v>
      </c>
      <c r="BF624" s="58">
        <v>17</v>
      </c>
      <c r="BG624" s="58">
        <v>14</v>
      </c>
      <c r="BH624" s="58">
        <v>14</v>
      </c>
      <c r="BI624" s="58">
        <v>14</v>
      </c>
      <c r="BJ624" s="58">
        <v>14</v>
      </c>
      <c r="BK624" s="58">
        <v>14</v>
      </c>
      <c r="BL624" s="58">
        <v>14</v>
      </c>
    </row>
    <row r="625" spans="1:65" x14ac:dyDescent="0.25">
      <c r="A625" s="58" t="s">
        <v>314</v>
      </c>
      <c r="B625" s="58" t="s">
        <v>315</v>
      </c>
      <c r="C625" s="58" t="s">
        <v>3110</v>
      </c>
      <c r="D625" s="58" t="s">
        <v>3111</v>
      </c>
      <c r="E625" s="58">
        <v>900</v>
      </c>
      <c r="F625" s="58">
        <v>800</v>
      </c>
      <c r="G625" s="58">
        <v>900</v>
      </c>
      <c r="H625" s="58">
        <v>1000</v>
      </c>
      <c r="I625" s="58">
        <v>300</v>
      </c>
      <c r="J625" s="58">
        <v>300</v>
      </c>
      <c r="K625" s="58">
        <v>300</v>
      </c>
      <c r="L625" s="58">
        <v>300</v>
      </c>
      <c r="M625" s="58">
        <v>300</v>
      </c>
      <c r="N625" s="58">
        <v>300</v>
      </c>
      <c r="O625" s="58">
        <v>300</v>
      </c>
      <c r="P625" s="58">
        <v>300</v>
      </c>
      <c r="Q625" s="58">
        <v>100</v>
      </c>
      <c r="R625" s="58">
        <v>200</v>
      </c>
      <c r="S625" s="58">
        <v>380</v>
      </c>
      <c r="T625" s="58">
        <v>300</v>
      </c>
      <c r="U625" s="58">
        <v>230</v>
      </c>
      <c r="V625" s="58">
        <v>230</v>
      </c>
      <c r="W625" s="58">
        <v>230</v>
      </c>
      <c r="X625" s="58">
        <v>231</v>
      </c>
      <c r="Y625" s="58">
        <v>251</v>
      </c>
      <c r="Z625" s="58">
        <v>385</v>
      </c>
      <c r="AA625" s="58">
        <v>426</v>
      </c>
      <c r="AB625" s="58">
        <v>409</v>
      </c>
      <c r="AC625" s="58">
        <v>409</v>
      </c>
      <c r="AD625" s="58">
        <v>380</v>
      </c>
      <c r="AE625" s="58">
        <v>409</v>
      </c>
      <c r="AF625" s="58">
        <v>426</v>
      </c>
      <c r="AG625" s="58">
        <v>454</v>
      </c>
      <c r="AH625" s="58">
        <v>399</v>
      </c>
      <c r="AI625" s="58">
        <v>360</v>
      </c>
      <c r="AJ625" s="58">
        <v>252</v>
      </c>
      <c r="AK625" s="58">
        <v>275</v>
      </c>
      <c r="AL625" s="58">
        <v>300</v>
      </c>
      <c r="AM625" s="58">
        <v>320</v>
      </c>
      <c r="AN625" s="58">
        <v>350</v>
      </c>
      <c r="AO625" s="58">
        <v>400</v>
      </c>
      <c r="AP625" s="58">
        <v>500</v>
      </c>
      <c r="AQ625" s="58">
        <v>600</v>
      </c>
      <c r="AR625" s="58">
        <v>700</v>
      </c>
      <c r="AS625" s="58">
        <v>800</v>
      </c>
      <c r="AT625" s="58">
        <v>900</v>
      </c>
      <c r="AU625" s="58">
        <v>1000</v>
      </c>
      <c r="AV625" s="58">
        <v>1100</v>
      </c>
      <c r="AW625" s="58">
        <v>1200</v>
      </c>
      <c r="AX625" s="58">
        <v>1571</v>
      </c>
      <c r="AY625" s="58">
        <v>1299</v>
      </c>
      <c r="AZ625" s="58">
        <v>1229</v>
      </c>
      <c r="BA625" s="58">
        <v>1206</v>
      </c>
      <c r="BB625" s="58">
        <v>1058</v>
      </c>
      <c r="BC625" s="58">
        <v>1590</v>
      </c>
      <c r="BD625" s="58">
        <v>1667</v>
      </c>
      <c r="BE625" s="58">
        <v>2167</v>
      </c>
      <c r="BF625" s="58">
        <v>1702</v>
      </c>
      <c r="BG625" s="58">
        <v>2298</v>
      </c>
      <c r="BH625" s="58">
        <v>2012</v>
      </c>
      <c r="BI625" s="58">
        <v>2220</v>
      </c>
      <c r="BJ625" s="58">
        <v>2022</v>
      </c>
      <c r="BK625" s="58">
        <v>2102</v>
      </c>
      <c r="BL625" s="58">
        <v>2270.14</v>
      </c>
      <c r="BM625" s="58">
        <v>2322.5</v>
      </c>
    </row>
    <row r="626" spans="1:65" x14ac:dyDescent="0.25">
      <c r="A626" s="58" t="s">
        <v>124</v>
      </c>
      <c r="B626" s="58" t="s">
        <v>125</v>
      </c>
      <c r="C626" s="58" t="s">
        <v>536</v>
      </c>
      <c r="D626" s="58" t="s">
        <v>537</v>
      </c>
      <c r="F626" s="58">
        <v>170</v>
      </c>
      <c r="G626" s="58">
        <v>180</v>
      </c>
      <c r="H626" s="58">
        <v>170</v>
      </c>
      <c r="I626" s="58">
        <v>170</v>
      </c>
      <c r="J626" s="58">
        <v>180</v>
      </c>
      <c r="K626" s="58">
        <v>190</v>
      </c>
      <c r="L626" s="58">
        <v>190</v>
      </c>
      <c r="M626" s="58">
        <v>190</v>
      </c>
      <c r="N626" s="58">
        <v>190</v>
      </c>
      <c r="O626" s="58">
        <v>190</v>
      </c>
      <c r="P626" s="58">
        <v>190</v>
      </c>
      <c r="Q626" s="58">
        <v>190</v>
      </c>
      <c r="R626" s="58">
        <v>190</v>
      </c>
      <c r="S626" s="58">
        <v>190</v>
      </c>
      <c r="T626" s="58">
        <v>190</v>
      </c>
      <c r="U626" s="58">
        <v>190</v>
      </c>
      <c r="V626" s="58">
        <v>190</v>
      </c>
      <c r="W626" s="58">
        <v>190</v>
      </c>
      <c r="X626" s="58">
        <v>190</v>
      </c>
      <c r="Y626" s="58">
        <v>190</v>
      </c>
      <c r="Z626" s="58">
        <v>190</v>
      </c>
      <c r="AA626" s="58">
        <v>190</v>
      </c>
      <c r="AB626" s="58">
        <v>190</v>
      </c>
      <c r="AC626" s="58">
        <v>190</v>
      </c>
      <c r="AD626" s="58">
        <v>190</v>
      </c>
      <c r="AE626" s="58">
        <v>190</v>
      </c>
      <c r="AF626" s="58">
        <v>190</v>
      </c>
      <c r="AG626" s="58">
        <v>180</v>
      </c>
      <c r="AH626" s="58">
        <v>180</v>
      </c>
      <c r="AI626" s="58">
        <v>180</v>
      </c>
      <c r="AJ626" s="58">
        <v>180</v>
      </c>
      <c r="AK626" s="58">
        <v>180</v>
      </c>
      <c r="AL626" s="58">
        <v>180</v>
      </c>
      <c r="AM626" s="58">
        <v>180</v>
      </c>
      <c r="AN626" s="58">
        <v>170</v>
      </c>
      <c r="AO626" s="58">
        <v>170</v>
      </c>
      <c r="AP626" s="58">
        <v>170</v>
      </c>
      <c r="AQ626" s="58">
        <v>170</v>
      </c>
      <c r="AR626" s="58">
        <v>190</v>
      </c>
      <c r="AS626" s="58">
        <v>210</v>
      </c>
      <c r="AT626" s="58">
        <v>220</v>
      </c>
      <c r="AU626" s="58">
        <v>220</v>
      </c>
      <c r="AV626" s="58">
        <v>220</v>
      </c>
      <c r="AW626" s="58">
        <v>220</v>
      </c>
      <c r="AX626" s="58">
        <v>220</v>
      </c>
      <c r="AY626" s="58">
        <v>220</v>
      </c>
      <c r="AZ626" s="58">
        <v>220</v>
      </c>
      <c r="BA626" s="58">
        <v>220</v>
      </c>
      <c r="BB626" s="58">
        <v>230</v>
      </c>
      <c r="BC626" s="58">
        <v>250</v>
      </c>
      <c r="BD626" s="58">
        <v>250</v>
      </c>
      <c r="BE626" s="58">
        <v>250</v>
      </c>
      <c r="BF626" s="58">
        <v>250</v>
      </c>
      <c r="BG626" s="58">
        <v>250</v>
      </c>
      <c r="BH626" s="58">
        <v>250</v>
      </c>
      <c r="BI626" s="58">
        <v>250</v>
      </c>
      <c r="BJ626" s="58">
        <v>250</v>
      </c>
      <c r="BK626" s="58">
        <v>250</v>
      </c>
      <c r="BL626" s="58">
        <v>250</v>
      </c>
      <c r="BM626" s="58">
        <v>250</v>
      </c>
    </row>
    <row r="627" spans="1:65" x14ac:dyDescent="0.25">
      <c r="A627" s="58" t="s">
        <v>124</v>
      </c>
      <c r="B627" s="58" t="s">
        <v>125</v>
      </c>
      <c r="C627" s="58" t="s">
        <v>1134</v>
      </c>
      <c r="D627" s="58" t="s">
        <v>1135</v>
      </c>
    </row>
    <row r="628" spans="1:65" x14ac:dyDescent="0.25">
      <c r="A628" s="58" t="s">
        <v>124</v>
      </c>
      <c r="B628" s="58" t="s">
        <v>125</v>
      </c>
      <c r="C628" s="58" t="s">
        <v>2242</v>
      </c>
      <c r="D628" s="58" t="s">
        <v>2243</v>
      </c>
      <c r="BB628" s="58">
        <v>802</v>
      </c>
      <c r="BC628" s="58">
        <v>792</v>
      </c>
      <c r="BD628" s="58">
        <v>884</v>
      </c>
      <c r="BE628" s="58">
        <v>898</v>
      </c>
      <c r="BF628" s="58">
        <v>755</v>
      </c>
      <c r="BG628" s="58">
        <v>874</v>
      </c>
      <c r="BH628" s="58">
        <v>748</v>
      </c>
      <c r="BI628" s="58">
        <v>609</v>
      </c>
      <c r="BJ628" s="58">
        <v>339</v>
      </c>
      <c r="BK628" s="58">
        <v>371</v>
      </c>
      <c r="BL628" s="58">
        <v>319</v>
      </c>
      <c r="BM628" s="58">
        <v>268</v>
      </c>
    </row>
    <row r="629" spans="1:65" x14ac:dyDescent="0.25">
      <c r="A629" s="58" t="s">
        <v>124</v>
      </c>
      <c r="B629" s="58" t="s">
        <v>125</v>
      </c>
      <c r="C629" s="58" t="s">
        <v>2892</v>
      </c>
      <c r="D629" s="58" t="s">
        <v>2893</v>
      </c>
    </row>
    <row r="630" spans="1:65" x14ac:dyDescent="0.25">
      <c r="A630" s="58" t="s">
        <v>124</v>
      </c>
      <c r="B630" s="58" t="s">
        <v>125</v>
      </c>
      <c r="C630" s="58" t="s">
        <v>3078</v>
      </c>
      <c r="D630" s="58" t="s">
        <v>3079</v>
      </c>
      <c r="AX630" s="58">
        <v>14</v>
      </c>
      <c r="AY630" s="58">
        <v>14</v>
      </c>
      <c r="AZ630" s="58">
        <v>14</v>
      </c>
      <c r="BA630" s="58">
        <v>13</v>
      </c>
      <c r="BB630" s="58">
        <v>13</v>
      </c>
      <c r="BC630" s="58">
        <v>13</v>
      </c>
      <c r="BD630" s="58">
        <v>12</v>
      </c>
      <c r="BE630" s="58">
        <v>12</v>
      </c>
      <c r="BF630" s="58">
        <v>12</v>
      </c>
      <c r="BG630" s="58">
        <v>12</v>
      </c>
      <c r="BH630" s="58">
        <v>12</v>
      </c>
      <c r="BI630" s="58">
        <v>12</v>
      </c>
      <c r="BJ630" s="58">
        <v>12</v>
      </c>
      <c r="BK630" s="58">
        <v>12</v>
      </c>
      <c r="BL630" s="58">
        <v>12</v>
      </c>
    </row>
    <row r="631" spans="1:65" x14ac:dyDescent="0.25">
      <c r="A631" s="58" t="s">
        <v>124</v>
      </c>
      <c r="B631" s="58" t="s">
        <v>125</v>
      </c>
      <c r="C631" s="58" t="s">
        <v>3110</v>
      </c>
      <c r="D631" s="58" t="s">
        <v>3111</v>
      </c>
      <c r="E631" s="58">
        <v>500</v>
      </c>
      <c r="F631" s="58">
        <v>500</v>
      </c>
      <c r="G631" s="58">
        <v>600</v>
      </c>
      <c r="H631" s="58">
        <v>600</v>
      </c>
      <c r="I631" s="58">
        <v>600</v>
      </c>
      <c r="J631" s="58">
        <v>500</v>
      </c>
      <c r="K631" s="58">
        <v>500</v>
      </c>
      <c r="L631" s="58">
        <v>500</v>
      </c>
      <c r="M631" s="58">
        <v>600</v>
      </c>
      <c r="N631" s="58">
        <v>600</v>
      </c>
      <c r="O631" s="58">
        <v>500</v>
      </c>
      <c r="P631" s="58">
        <v>600</v>
      </c>
      <c r="Q631" s="58">
        <v>700</v>
      </c>
      <c r="R631" s="58">
        <v>800</v>
      </c>
      <c r="S631" s="58">
        <v>900</v>
      </c>
      <c r="T631" s="58">
        <v>1001</v>
      </c>
      <c r="U631" s="58">
        <v>1024</v>
      </c>
      <c r="V631" s="58">
        <v>1047</v>
      </c>
      <c r="W631" s="58">
        <v>1070</v>
      </c>
      <c r="X631" s="58">
        <v>642</v>
      </c>
      <c r="Y631" s="58">
        <v>1445</v>
      </c>
      <c r="Z631" s="58">
        <v>1514</v>
      </c>
      <c r="AA631" s="58">
        <v>1545</v>
      </c>
      <c r="AB631" s="58">
        <v>800</v>
      </c>
      <c r="AC631" s="58">
        <v>700</v>
      </c>
      <c r="AD631" s="58">
        <v>640</v>
      </c>
      <c r="AE631" s="58">
        <v>644</v>
      </c>
      <c r="AF631" s="58">
        <v>500</v>
      </c>
      <c r="AG631" s="58">
        <v>500</v>
      </c>
      <c r="AH631" s="58">
        <v>500</v>
      </c>
      <c r="AI631" s="58">
        <v>458</v>
      </c>
      <c r="AJ631" s="58">
        <v>552</v>
      </c>
      <c r="AK631" s="58">
        <v>717</v>
      </c>
      <c r="AL631" s="58">
        <v>797</v>
      </c>
      <c r="AM631" s="58">
        <v>885</v>
      </c>
      <c r="AN631" s="58">
        <v>954</v>
      </c>
      <c r="AO631" s="58">
        <v>1034</v>
      </c>
      <c r="AP631" s="58">
        <v>1084</v>
      </c>
      <c r="AQ631" s="58">
        <v>1217</v>
      </c>
      <c r="AR631" s="58">
        <v>1205</v>
      </c>
      <c r="AS631" s="58">
        <v>1207</v>
      </c>
      <c r="AT631" s="58">
        <v>1212</v>
      </c>
      <c r="AU631" s="58">
        <v>1211</v>
      </c>
      <c r="AV631" s="58">
        <v>963</v>
      </c>
      <c r="AW631" s="58">
        <v>718</v>
      </c>
      <c r="AX631" s="58">
        <v>598</v>
      </c>
      <c r="AY631" s="58">
        <v>718</v>
      </c>
      <c r="AZ631" s="58">
        <v>701</v>
      </c>
      <c r="BA631" s="58">
        <v>723</v>
      </c>
      <c r="BB631" s="58">
        <v>796</v>
      </c>
      <c r="BC631" s="58">
        <v>711</v>
      </c>
      <c r="BD631" s="58">
        <v>668</v>
      </c>
      <c r="BE631" s="58">
        <v>631</v>
      </c>
      <c r="BF631" s="58">
        <v>533</v>
      </c>
      <c r="BG631" s="58">
        <v>1035</v>
      </c>
      <c r="BH631" s="58">
        <v>996</v>
      </c>
      <c r="BI631" s="58">
        <v>815</v>
      </c>
      <c r="BJ631" s="58">
        <v>784</v>
      </c>
      <c r="BK631" s="58">
        <v>762</v>
      </c>
      <c r="BL631" s="58">
        <v>860.4</v>
      </c>
      <c r="BM631" s="58">
        <v>854.1</v>
      </c>
    </row>
    <row r="632" spans="1:65" x14ac:dyDescent="0.25">
      <c r="A632" s="58" t="s">
        <v>302</v>
      </c>
      <c r="B632" s="58" t="s">
        <v>303</v>
      </c>
      <c r="C632" s="58" t="s">
        <v>536</v>
      </c>
      <c r="D632" s="58" t="s">
        <v>537</v>
      </c>
      <c r="F632" s="58">
        <v>21900</v>
      </c>
      <c r="G632" s="58">
        <v>22050</v>
      </c>
      <c r="H632" s="58">
        <v>22200</v>
      </c>
      <c r="I632" s="58">
        <v>22350</v>
      </c>
      <c r="J632" s="58">
        <v>22500</v>
      </c>
      <c r="K632" s="58">
        <v>22650</v>
      </c>
      <c r="L632" s="58">
        <v>22800</v>
      </c>
      <c r="M632" s="58">
        <v>22900</v>
      </c>
      <c r="N632" s="58">
        <v>23300</v>
      </c>
      <c r="O632" s="58">
        <v>23350</v>
      </c>
      <c r="P632" s="58">
        <v>23440</v>
      </c>
      <c r="Q632" s="58">
        <v>23700</v>
      </c>
      <c r="R632" s="58">
        <v>24050</v>
      </c>
      <c r="S632" s="58">
        <v>24250</v>
      </c>
      <c r="T632" s="58">
        <v>24550</v>
      </c>
      <c r="U632" s="58">
        <v>25100</v>
      </c>
      <c r="V632" s="58">
        <v>25400</v>
      </c>
      <c r="W632" s="58">
        <v>25650</v>
      </c>
      <c r="X632" s="58">
        <v>25900</v>
      </c>
      <c r="Y632" s="58">
        <v>26200</v>
      </c>
      <c r="Z632" s="58">
        <v>26250</v>
      </c>
      <c r="AA632" s="58">
        <v>26300</v>
      </c>
      <c r="AB632" s="58">
        <v>26300</v>
      </c>
      <c r="AC632" s="58">
        <v>26300</v>
      </c>
      <c r="AD632" s="58">
        <v>26300</v>
      </c>
      <c r="AE632" s="58">
        <v>26370</v>
      </c>
      <c r="AF632" s="58">
        <v>26370</v>
      </c>
      <c r="AG632" s="58">
        <v>26370</v>
      </c>
      <c r="AH632" s="58">
        <v>26410</v>
      </c>
      <c r="AI632" s="58">
        <v>25460</v>
      </c>
      <c r="AJ632" s="58">
        <v>25460</v>
      </c>
      <c r="AK632" s="58">
        <v>25460</v>
      </c>
      <c r="AL632" s="58">
        <v>25460</v>
      </c>
      <c r="AM632" s="58">
        <v>25460</v>
      </c>
      <c r="AN632" s="58">
        <v>25760</v>
      </c>
      <c r="AO632" s="58">
        <v>25750</v>
      </c>
      <c r="AP632" s="58">
        <v>25000</v>
      </c>
      <c r="AQ632" s="58">
        <v>25100</v>
      </c>
      <c r="AR632" s="58">
        <v>24670</v>
      </c>
      <c r="AS632" s="58">
        <v>25150</v>
      </c>
      <c r="AT632" s="58">
        <v>25150</v>
      </c>
      <c r="AU632" s="58">
        <v>25150</v>
      </c>
      <c r="AV632" s="58">
        <v>24350</v>
      </c>
      <c r="AW632" s="58">
        <v>24170</v>
      </c>
      <c r="AX632" s="58">
        <v>24170</v>
      </c>
      <c r="AY632" s="58">
        <v>24170</v>
      </c>
      <c r="AZ632" s="58">
        <v>24170</v>
      </c>
      <c r="BA632" s="58">
        <v>23970</v>
      </c>
      <c r="BB632" s="58">
        <v>23970</v>
      </c>
      <c r="BC632" s="58">
        <v>23970</v>
      </c>
      <c r="BD632" s="58">
        <v>23970</v>
      </c>
      <c r="BE632" s="58">
        <v>23520</v>
      </c>
      <c r="BF632" s="58">
        <v>23520</v>
      </c>
      <c r="BG632" s="58">
        <v>23520</v>
      </c>
      <c r="BH632" s="58">
        <v>24290</v>
      </c>
      <c r="BI632" s="58">
        <v>24290</v>
      </c>
      <c r="BJ632" s="58">
        <v>24290</v>
      </c>
      <c r="BK632" s="58">
        <v>24290</v>
      </c>
      <c r="BL632" s="58">
        <v>24290</v>
      </c>
      <c r="BM632" s="58">
        <v>24290</v>
      </c>
    </row>
    <row r="633" spans="1:65" x14ac:dyDescent="0.25">
      <c r="A633" s="58" t="s">
        <v>302</v>
      </c>
      <c r="B633" s="58" t="s">
        <v>303</v>
      </c>
      <c r="C633" s="58" t="s">
        <v>1134</v>
      </c>
      <c r="D633" s="58" t="s">
        <v>1135</v>
      </c>
      <c r="AJ633" s="58">
        <v>21.75</v>
      </c>
      <c r="AK633" s="58">
        <v>21.459999084472699</v>
      </c>
      <c r="AL633" s="58">
        <v>21.200000762939499</v>
      </c>
      <c r="AM633" s="58">
        <v>20.7600002288818</v>
      </c>
      <c r="AN633" s="58">
        <v>20.350000381469702</v>
      </c>
      <c r="AO633" s="58">
        <v>19.899999618530298</v>
      </c>
      <c r="AP633" s="58">
        <v>20.0200004577637</v>
      </c>
      <c r="AQ633" s="58">
        <v>17.090000152587901</v>
      </c>
      <c r="AR633" s="58">
        <v>17.540000915527301</v>
      </c>
      <c r="AS633" s="58">
        <v>15.6000003814697</v>
      </c>
      <c r="AT633" s="58">
        <v>14.3900003433228</v>
      </c>
      <c r="AU633" s="58">
        <v>15.2200002670288</v>
      </c>
      <c r="AV633" s="58">
        <v>14.2700004577637</v>
      </c>
      <c r="AW633" s="58">
        <v>14.2399997711182</v>
      </c>
      <c r="AX633" s="58">
        <v>13.680000305175801</v>
      </c>
      <c r="AY633" s="58">
        <v>13.689999580383301</v>
      </c>
      <c r="AZ633" s="58">
        <v>12.8500003814697</v>
      </c>
      <c r="BA633" s="58">
        <v>12.680000305175801</v>
      </c>
      <c r="BB633" s="58">
        <v>13.1300001144409</v>
      </c>
      <c r="BC633" s="58">
        <v>12.420000076293899</v>
      </c>
      <c r="BD633" s="58">
        <v>12.039999961853001</v>
      </c>
      <c r="BE633" s="58">
        <v>11.3599996566772</v>
      </c>
      <c r="BF633" s="58">
        <v>11.079999923706101</v>
      </c>
      <c r="BG633" s="58">
        <v>11.2600002288818</v>
      </c>
      <c r="BH633" s="58">
        <v>9.7200002670288104</v>
      </c>
      <c r="BI633" s="58">
        <v>8.9300003051757795</v>
      </c>
      <c r="BJ633" s="58">
        <v>9.5799999237060494</v>
      </c>
      <c r="BK633" s="58">
        <v>9.3299999237060494</v>
      </c>
      <c r="BL633" s="58">
        <v>8.7799997329711896</v>
      </c>
    </row>
    <row r="634" spans="1:65" x14ac:dyDescent="0.25">
      <c r="A634" s="58" t="s">
        <v>302</v>
      </c>
      <c r="B634" s="58" t="s">
        <v>303</v>
      </c>
      <c r="C634" s="58" t="s">
        <v>2242</v>
      </c>
      <c r="D634" s="58" t="s">
        <v>2243</v>
      </c>
      <c r="BD634" s="58">
        <v>3257</v>
      </c>
      <c r="BE634" s="58">
        <v>7219</v>
      </c>
      <c r="BF634" s="58">
        <v>8131</v>
      </c>
      <c r="BG634" s="58">
        <v>8059</v>
      </c>
      <c r="BH634" s="58">
        <v>8367</v>
      </c>
      <c r="BI634" s="58">
        <v>9363</v>
      </c>
      <c r="BJ634" s="58">
        <v>9597</v>
      </c>
      <c r="BK634" s="58">
        <v>10204</v>
      </c>
    </row>
    <row r="635" spans="1:65" x14ac:dyDescent="0.25">
      <c r="A635" s="58" t="s">
        <v>302</v>
      </c>
      <c r="B635" s="58" t="s">
        <v>303</v>
      </c>
      <c r="C635" s="58" t="s">
        <v>2892</v>
      </c>
      <c r="D635" s="58" t="s">
        <v>2893</v>
      </c>
      <c r="AJ635" s="58">
        <v>42.560001373291001</v>
      </c>
      <c r="AK635" s="58">
        <v>44.2700004577637</v>
      </c>
      <c r="AL635" s="58">
        <v>42.279998779296903</v>
      </c>
      <c r="AM635" s="58">
        <v>39.7700004577637</v>
      </c>
      <c r="AN635" s="58">
        <v>41.689998626708999</v>
      </c>
      <c r="AO635" s="58">
        <v>41.860000610351598</v>
      </c>
      <c r="AP635" s="58">
        <v>41.990001678466797</v>
      </c>
      <c r="AQ635" s="58">
        <v>42.200000762939503</v>
      </c>
      <c r="AR635" s="58">
        <v>42.560001373291001</v>
      </c>
      <c r="AS635" s="58">
        <v>42.930000305175803</v>
      </c>
      <c r="AT635" s="58">
        <v>44.5</v>
      </c>
      <c r="AU635" s="58">
        <v>45.299999237060497</v>
      </c>
      <c r="AV635" s="58">
        <v>45.029998779296903</v>
      </c>
      <c r="AW635" s="58">
        <v>44.119998931884801</v>
      </c>
      <c r="AX635" s="58">
        <v>46.240001678466797</v>
      </c>
      <c r="AY635" s="58">
        <v>45.619998931884801</v>
      </c>
      <c r="AZ635" s="58">
        <v>44.900001525878899</v>
      </c>
      <c r="BA635" s="58">
        <v>47.130001068115199</v>
      </c>
      <c r="BB635" s="58">
        <v>47.360000610351598</v>
      </c>
      <c r="BC635" s="58">
        <v>47.509998321533203</v>
      </c>
      <c r="BD635" s="58">
        <v>46.950000762939503</v>
      </c>
      <c r="BE635" s="58">
        <v>45.889999389648402</v>
      </c>
      <c r="BF635" s="58">
        <v>44.810001373291001</v>
      </c>
      <c r="BG635" s="58">
        <v>44.830001831054702</v>
      </c>
      <c r="BH635" s="58">
        <v>44.400001525878899</v>
      </c>
      <c r="BI635" s="58">
        <v>43.069999694824197</v>
      </c>
      <c r="BJ635" s="58">
        <v>43.970001220703097</v>
      </c>
      <c r="BK635" s="58">
        <v>43.369998931884801</v>
      </c>
      <c r="BL635" s="58">
        <v>41.7700004577637</v>
      </c>
    </row>
    <row r="636" spans="1:65" x14ac:dyDescent="0.25">
      <c r="A636" s="58" t="s">
        <v>302</v>
      </c>
      <c r="B636" s="58" t="s">
        <v>303</v>
      </c>
      <c r="C636" s="58" t="s">
        <v>3078</v>
      </c>
      <c r="D636" s="58" t="s">
        <v>3079</v>
      </c>
      <c r="AV636" s="58">
        <v>79</v>
      </c>
      <c r="AW636" s="58">
        <v>79</v>
      </c>
      <c r="AX636" s="58">
        <v>76</v>
      </c>
      <c r="AY636" s="58">
        <v>76</v>
      </c>
      <c r="AZ636" s="58">
        <v>25</v>
      </c>
      <c r="BA636" s="58">
        <v>15</v>
      </c>
      <c r="BB636" s="58">
        <v>16</v>
      </c>
      <c r="BC636" s="58">
        <v>15</v>
      </c>
      <c r="BD636" s="58">
        <v>14.5</v>
      </c>
      <c r="BE636" s="58">
        <v>14.5</v>
      </c>
      <c r="BF636" s="58">
        <v>14.5</v>
      </c>
      <c r="BG636" s="58">
        <v>14.5</v>
      </c>
      <c r="BH636" s="58">
        <v>14.5</v>
      </c>
      <c r="BI636" s="58">
        <v>18.5</v>
      </c>
      <c r="BJ636" s="58">
        <v>16.5</v>
      </c>
      <c r="BK636" s="58">
        <v>16.5</v>
      </c>
      <c r="BL636" s="58">
        <v>16.5</v>
      </c>
    </row>
    <row r="637" spans="1:65" x14ac:dyDescent="0.25">
      <c r="A637" s="58" t="s">
        <v>302</v>
      </c>
      <c r="B637" s="58" t="s">
        <v>303</v>
      </c>
      <c r="C637" s="58" t="s">
        <v>3110</v>
      </c>
      <c r="D637" s="58" t="s">
        <v>3111</v>
      </c>
      <c r="E637" s="58">
        <v>1300</v>
      </c>
      <c r="F637" s="58">
        <v>1600</v>
      </c>
      <c r="G637" s="58">
        <v>1700</v>
      </c>
      <c r="H637" s="58">
        <v>3200</v>
      </c>
      <c r="I637" s="58">
        <v>4200</v>
      </c>
      <c r="J637" s="58">
        <v>4100</v>
      </c>
      <c r="K637" s="58">
        <v>3500</v>
      </c>
      <c r="L637" s="58">
        <v>3200</v>
      </c>
      <c r="M637" s="58">
        <v>4600</v>
      </c>
      <c r="N637" s="58">
        <v>4800</v>
      </c>
      <c r="O637" s="58">
        <v>5200</v>
      </c>
      <c r="P637" s="58">
        <v>4600</v>
      </c>
      <c r="Q637" s="58">
        <v>5600</v>
      </c>
      <c r="R637" s="58">
        <v>9200</v>
      </c>
      <c r="S637" s="58">
        <v>6810</v>
      </c>
      <c r="T637" s="58">
        <v>5906</v>
      </c>
      <c r="U637" s="58">
        <v>7053</v>
      </c>
      <c r="V637" s="58">
        <v>4594</v>
      </c>
      <c r="W637" s="58">
        <v>5086</v>
      </c>
      <c r="X637" s="58">
        <v>7885</v>
      </c>
      <c r="Y637" s="58">
        <v>10658</v>
      </c>
      <c r="Z637" s="58">
        <v>12003</v>
      </c>
      <c r="AA637" s="58">
        <v>13169</v>
      </c>
      <c r="AB637" s="58">
        <v>12852</v>
      </c>
      <c r="AC637" s="58">
        <v>13925</v>
      </c>
      <c r="AD637" s="58">
        <v>17202.900000000001</v>
      </c>
      <c r="AE637" s="58">
        <v>17289.099999999999</v>
      </c>
      <c r="AF637" s="58">
        <v>20452</v>
      </c>
      <c r="AG637" s="58">
        <v>12940</v>
      </c>
      <c r="AH637" s="58">
        <v>21884</v>
      </c>
      <c r="AI637" s="58">
        <v>19775</v>
      </c>
      <c r="AJ637" s="58">
        <v>17454</v>
      </c>
      <c r="AK637" s="58">
        <v>13661</v>
      </c>
      <c r="AL637" s="58">
        <v>14204</v>
      </c>
      <c r="AM637" s="58">
        <v>26814</v>
      </c>
      <c r="AN637" s="58">
        <v>20080</v>
      </c>
      <c r="AO637" s="58">
        <v>13683</v>
      </c>
      <c r="AP637" s="58">
        <v>15212</v>
      </c>
      <c r="AQ637" s="58">
        <v>10981</v>
      </c>
      <c r="AR637" s="58">
        <v>9166</v>
      </c>
      <c r="AS637" s="58">
        <v>13140</v>
      </c>
      <c r="AT637" s="58">
        <v>15864</v>
      </c>
      <c r="AU637" s="58">
        <v>20815</v>
      </c>
      <c r="AV637" s="58">
        <v>20041</v>
      </c>
      <c r="AW637" s="58">
        <v>16223</v>
      </c>
      <c r="AX637" s="58">
        <v>12173</v>
      </c>
      <c r="AY637" s="58">
        <v>13936</v>
      </c>
      <c r="AZ637" s="58">
        <v>14789</v>
      </c>
      <c r="BA637" s="58">
        <v>16462</v>
      </c>
      <c r="BB637" s="58">
        <v>15463</v>
      </c>
      <c r="BC637" s="58">
        <v>15770</v>
      </c>
      <c r="BD637" s="58">
        <v>16152.9</v>
      </c>
      <c r="BE637" s="58">
        <v>14694.8</v>
      </c>
      <c r="BF637" s="58">
        <v>14763</v>
      </c>
      <c r="BG637" s="58">
        <v>15962.5</v>
      </c>
      <c r="BH637" s="58">
        <v>14183</v>
      </c>
      <c r="BI637" s="58">
        <v>16685</v>
      </c>
      <c r="BJ637" s="58">
        <v>18143.560000000001</v>
      </c>
      <c r="BK637" s="58">
        <v>16519.45</v>
      </c>
      <c r="BL637" s="58">
        <v>18731.009999999998</v>
      </c>
      <c r="BM637" s="58">
        <v>12560.49</v>
      </c>
    </row>
    <row r="638" spans="1:65" x14ac:dyDescent="0.25">
      <c r="A638" s="58" t="s">
        <v>214</v>
      </c>
      <c r="B638" s="58" t="s">
        <v>215</v>
      </c>
      <c r="C638" s="58" t="s">
        <v>536</v>
      </c>
      <c r="D638" s="58" t="s">
        <v>537</v>
      </c>
      <c r="F638" s="58">
        <v>47100</v>
      </c>
      <c r="G638" s="58">
        <v>47100</v>
      </c>
      <c r="H638" s="58">
        <v>47200</v>
      </c>
      <c r="I638" s="58">
        <v>47200</v>
      </c>
      <c r="J638" s="58">
        <v>47300</v>
      </c>
      <c r="K638" s="58">
        <v>47300</v>
      </c>
      <c r="L638" s="58">
        <v>47400</v>
      </c>
      <c r="M638" s="58">
        <v>47350</v>
      </c>
      <c r="N638" s="58">
        <v>47950</v>
      </c>
      <c r="O638" s="58">
        <v>48550</v>
      </c>
      <c r="P638" s="58">
        <v>49150</v>
      </c>
      <c r="Q638" s="58">
        <v>49750</v>
      </c>
      <c r="R638" s="58">
        <v>50350</v>
      </c>
      <c r="S638" s="58">
        <v>51680</v>
      </c>
      <c r="T638" s="58">
        <v>53850</v>
      </c>
      <c r="U638" s="58">
        <v>55550</v>
      </c>
      <c r="V638" s="58">
        <v>58350</v>
      </c>
      <c r="W638" s="58">
        <v>60050</v>
      </c>
      <c r="X638" s="58">
        <v>61900</v>
      </c>
      <c r="Y638" s="58">
        <v>64780</v>
      </c>
      <c r="Z638" s="58">
        <v>67590</v>
      </c>
      <c r="AA638" s="58">
        <v>69600</v>
      </c>
      <c r="AB638" s="58">
        <v>70950</v>
      </c>
      <c r="AC638" s="58">
        <v>72550</v>
      </c>
      <c r="AD638" s="58">
        <v>74200</v>
      </c>
      <c r="AE638" s="58">
        <v>75800</v>
      </c>
      <c r="AF638" s="58">
        <v>77210</v>
      </c>
      <c r="AG638" s="58">
        <v>77260</v>
      </c>
      <c r="AH638" s="58">
        <v>77530</v>
      </c>
      <c r="AI638" s="58">
        <v>78460</v>
      </c>
      <c r="AJ638" s="58">
        <v>79140</v>
      </c>
      <c r="AK638" s="58">
        <v>79530</v>
      </c>
      <c r="AL638" s="58">
        <v>79750</v>
      </c>
      <c r="AM638" s="58">
        <v>81290</v>
      </c>
      <c r="AN638" s="58">
        <v>81080</v>
      </c>
      <c r="AO638" s="58">
        <v>79870</v>
      </c>
      <c r="AP638" s="58">
        <v>80120</v>
      </c>
      <c r="AQ638" s="58">
        <v>80270</v>
      </c>
      <c r="AR638" s="58">
        <v>80750</v>
      </c>
      <c r="AS638" s="58">
        <v>80660</v>
      </c>
      <c r="AT638" s="58">
        <v>77850</v>
      </c>
      <c r="AU638" s="58">
        <v>74900</v>
      </c>
      <c r="AV638" s="58">
        <v>72500</v>
      </c>
      <c r="AW638" s="58">
        <v>75270</v>
      </c>
      <c r="AX638" s="58">
        <v>75000</v>
      </c>
      <c r="AY638" s="58">
        <v>74440</v>
      </c>
      <c r="AZ638" s="58">
        <v>74120</v>
      </c>
      <c r="BA638" s="58">
        <v>74450</v>
      </c>
      <c r="BB638" s="58">
        <v>75344</v>
      </c>
      <c r="BC638" s="58">
        <v>74977</v>
      </c>
      <c r="BD638" s="58">
        <v>73461</v>
      </c>
      <c r="BE638" s="58">
        <v>75069</v>
      </c>
      <c r="BF638" s="58">
        <v>75130</v>
      </c>
      <c r="BG638" s="58">
        <v>54750</v>
      </c>
      <c r="BH638" s="58">
        <v>57890</v>
      </c>
      <c r="BI638" s="58">
        <v>55160</v>
      </c>
      <c r="BJ638" s="58">
        <v>55900</v>
      </c>
      <c r="BK638" s="58">
        <v>54480</v>
      </c>
      <c r="BL638" s="58">
        <v>53300</v>
      </c>
      <c r="BM638" s="58">
        <v>54200</v>
      </c>
    </row>
    <row r="639" spans="1:65" x14ac:dyDescent="0.25">
      <c r="A639" s="58" t="s">
        <v>214</v>
      </c>
      <c r="B639" s="58" t="s">
        <v>215</v>
      </c>
      <c r="C639" s="58" t="s">
        <v>1134</v>
      </c>
      <c r="D639" s="58" t="s">
        <v>1135</v>
      </c>
      <c r="AJ639" s="58">
        <v>29.7299995422363</v>
      </c>
      <c r="AK639" s="58">
        <v>29.790000915527301</v>
      </c>
      <c r="AL639" s="58">
        <v>29.549999237060501</v>
      </c>
      <c r="AM639" s="58">
        <v>29.420000076293899</v>
      </c>
      <c r="AN639" s="58">
        <v>29.340000152587901</v>
      </c>
      <c r="AO639" s="58">
        <v>29.370000839233398</v>
      </c>
      <c r="AP639" s="58">
        <v>29.110000610351602</v>
      </c>
      <c r="AQ639" s="58">
        <v>29.079999923706101</v>
      </c>
      <c r="AR639" s="58">
        <v>29.540000915527301</v>
      </c>
      <c r="AS639" s="58">
        <v>29.829999923706101</v>
      </c>
      <c r="AT639" s="58">
        <v>29.649999618530298</v>
      </c>
      <c r="AU639" s="58">
        <v>29.709999084472699</v>
      </c>
      <c r="AV639" s="58">
        <v>29.799999237060501</v>
      </c>
      <c r="AW639" s="58">
        <v>30.440000534057599</v>
      </c>
      <c r="AX639" s="58">
        <v>30.350000381469702</v>
      </c>
      <c r="AY639" s="58">
        <v>29.620000839233398</v>
      </c>
      <c r="AZ639" s="58">
        <v>28.4899997711182</v>
      </c>
      <c r="BA639" s="58">
        <v>27.959999084472699</v>
      </c>
      <c r="BB639" s="58">
        <v>28.540000915527301</v>
      </c>
      <c r="BC639" s="58">
        <v>27.879999160766602</v>
      </c>
      <c r="BD639" s="58">
        <v>27.909999847412099</v>
      </c>
      <c r="BE639" s="58">
        <v>27.9799995422363</v>
      </c>
      <c r="BF639" s="58">
        <v>26.649999618530298</v>
      </c>
      <c r="BG639" s="58">
        <v>25.280000686645501</v>
      </c>
      <c r="BH639" s="58">
        <v>26.190000534057599</v>
      </c>
      <c r="BI639" s="58">
        <v>26.940000534057599</v>
      </c>
      <c r="BJ639" s="58">
        <v>27.690000534057599</v>
      </c>
      <c r="BK639" s="58">
        <v>28.829999923706101</v>
      </c>
      <c r="BL639" s="58">
        <v>29.7399997711182</v>
      </c>
    </row>
    <row r="640" spans="1:65" x14ac:dyDescent="0.25">
      <c r="A640" s="58" t="s">
        <v>214</v>
      </c>
      <c r="B640" s="58" t="s">
        <v>215</v>
      </c>
      <c r="C640" s="58" t="s">
        <v>2242</v>
      </c>
      <c r="D640" s="58" t="s">
        <v>2243</v>
      </c>
    </row>
    <row r="641" spans="1:65" x14ac:dyDescent="0.25">
      <c r="A641" s="58" t="s">
        <v>214</v>
      </c>
      <c r="B641" s="58" t="s">
        <v>215</v>
      </c>
      <c r="C641" s="58" t="s">
        <v>2892</v>
      </c>
      <c r="D641" s="58" t="s">
        <v>2893</v>
      </c>
      <c r="AJ641" s="58">
        <v>45.5200004577637</v>
      </c>
      <c r="AK641" s="58">
        <v>48.319999694824197</v>
      </c>
      <c r="AL641" s="58">
        <v>47.759998321533203</v>
      </c>
      <c r="AM641" s="58">
        <v>46.700000762939503</v>
      </c>
      <c r="AN641" s="58">
        <v>46.639999389648402</v>
      </c>
      <c r="AO641" s="58">
        <v>47.5200004577637</v>
      </c>
      <c r="AP641" s="58">
        <v>45.849998474121101</v>
      </c>
      <c r="AQ641" s="58">
        <v>46.930000305175803</v>
      </c>
      <c r="AR641" s="58">
        <v>47.669998168945298</v>
      </c>
      <c r="AS641" s="58">
        <v>47.840000152587898</v>
      </c>
      <c r="AT641" s="58">
        <v>48.180000305175803</v>
      </c>
      <c r="AU641" s="58">
        <v>46.430000305175803</v>
      </c>
      <c r="AV641" s="58">
        <v>44.919998168945298</v>
      </c>
      <c r="AW641" s="58">
        <v>48.720001220703097</v>
      </c>
      <c r="AX641" s="58">
        <v>46.590000152587898</v>
      </c>
      <c r="AY641" s="58">
        <v>46.619998931884801</v>
      </c>
      <c r="AZ641" s="58">
        <v>45.619998931884801</v>
      </c>
      <c r="BA641" s="58">
        <v>44.9799995422363</v>
      </c>
      <c r="BB641" s="58">
        <v>45.560001373291001</v>
      </c>
      <c r="BC641" s="58">
        <v>44.849998474121101</v>
      </c>
      <c r="BD641" s="58">
        <v>46.490001678466797</v>
      </c>
      <c r="BE641" s="58">
        <v>46.509998321533203</v>
      </c>
      <c r="BF641" s="58">
        <v>45.169998168945298</v>
      </c>
      <c r="BG641" s="58">
        <v>42.889999389648402</v>
      </c>
      <c r="BH641" s="58">
        <v>44.849998474121101</v>
      </c>
      <c r="BI641" s="58">
        <v>48.529998779296903</v>
      </c>
      <c r="BJ641" s="58">
        <v>49.290000915527301</v>
      </c>
      <c r="BK641" s="58">
        <v>49.909999847412102</v>
      </c>
      <c r="BL641" s="58">
        <v>51.2299995422363</v>
      </c>
    </row>
    <row r="642" spans="1:65" x14ac:dyDescent="0.25">
      <c r="A642" s="58" t="s">
        <v>214</v>
      </c>
      <c r="B642" s="58" t="s">
        <v>215</v>
      </c>
      <c r="C642" s="58" t="s">
        <v>3078</v>
      </c>
      <c r="D642" s="58" t="s">
        <v>3079</v>
      </c>
      <c r="AV642" s="58">
        <v>92</v>
      </c>
      <c r="AW642" s="58">
        <v>92</v>
      </c>
      <c r="AX642" s="58">
        <v>69</v>
      </c>
      <c r="AY642" s="58">
        <v>65</v>
      </c>
      <c r="AZ642" s="58">
        <v>65</v>
      </c>
      <c r="BA642" s="58">
        <v>65</v>
      </c>
      <c r="BB642" s="58">
        <v>64</v>
      </c>
      <c r="BC642" s="58">
        <v>56</v>
      </c>
      <c r="BD642" s="58">
        <v>55.5</v>
      </c>
      <c r="BE642" s="58">
        <v>55.5</v>
      </c>
      <c r="BF642" s="58">
        <v>55.5</v>
      </c>
      <c r="BG642" s="58">
        <v>55.5</v>
      </c>
      <c r="BH642" s="58">
        <v>50.5</v>
      </c>
      <c r="BI642" s="58">
        <v>48.5</v>
      </c>
      <c r="BJ642" s="58">
        <v>48.5</v>
      </c>
      <c r="BK642" s="58">
        <v>48.5</v>
      </c>
      <c r="BL642" s="58">
        <v>48.5</v>
      </c>
    </row>
    <row r="643" spans="1:65" x14ac:dyDescent="0.25">
      <c r="A643" s="58" t="s">
        <v>214</v>
      </c>
      <c r="B643" s="58" t="s">
        <v>215</v>
      </c>
      <c r="C643" s="58" t="s">
        <v>3110</v>
      </c>
      <c r="D643" s="58" t="s">
        <v>3111</v>
      </c>
      <c r="E643" s="58">
        <v>44300</v>
      </c>
      <c r="F643" s="58">
        <v>38600</v>
      </c>
      <c r="G643" s="58">
        <v>42500</v>
      </c>
      <c r="H643" s="58">
        <v>49700</v>
      </c>
      <c r="I643" s="58">
        <v>46300</v>
      </c>
      <c r="J643" s="58">
        <v>53500</v>
      </c>
      <c r="K643" s="58">
        <v>48200</v>
      </c>
      <c r="L643" s="58">
        <v>57500</v>
      </c>
      <c r="M643" s="58">
        <v>68900</v>
      </c>
      <c r="N643" s="58">
        <v>64900</v>
      </c>
      <c r="O643" s="58">
        <v>91020</v>
      </c>
      <c r="P643" s="58">
        <v>102580</v>
      </c>
      <c r="Q643" s="58">
        <v>107040</v>
      </c>
      <c r="R643" s="58">
        <v>152078</v>
      </c>
      <c r="S643" s="58">
        <v>176500</v>
      </c>
      <c r="T643" s="58">
        <v>215789</v>
      </c>
      <c r="U643" s="58">
        <v>282793</v>
      </c>
      <c r="V643" s="58">
        <v>425506</v>
      </c>
      <c r="W643" s="58">
        <v>614512</v>
      </c>
      <c r="X643" s="58">
        <v>605275</v>
      </c>
      <c r="Y643" s="58">
        <v>639542</v>
      </c>
      <c r="Z643" s="58">
        <v>539294</v>
      </c>
      <c r="AA643" s="58">
        <v>607927</v>
      </c>
      <c r="AB643" s="58">
        <v>372429</v>
      </c>
      <c r="AC643" s="58">
        <v>883405</v>
      </c>
      <c r="AD643" s="58">
        <v>1087676</v>
      </c>
      <c r="AE643" s="58">
        <v>1004271</v>
      </c>
      <c r="AF643" s="58">
        <v>680134</v>
      </c>
      <c r="AG643" s="58">
        <v>876024</v>
      </c>
      <c r="AH643" s="58">
        <v>682793</v>
      </c>
      <c r="AI643" s="58">
        <v>366643</v>
      </c>
      <c r="AJ643" s="58">
        <v>437670</v>
      </c>
      <c r="AK643" s="58">
        <v>343511</v>
      </c>
      <c r="AL643" s="58">
        <v>378157</v>
      </c>
      <c r="AM643" s="58">
        <v>419571</v>
      </c>
      <c r="AN643" s="58">
        <v>614801</v>
      </c>
      <c r="AO643" s="58">
        <v>811854</v>
      </c>
      <c r="AP643" s="58">
        <v>671384</v>
      </c>
      <c r="AQ643" s="58">
        <v>468138</v>
      </c>
      <c r="AR643" s="58">
        <v>629607</v>
      </c>
      <c r="AS643" s="58">
        <v>657800</v>
      </c>
      <c r="AT643" s="58">
        <v>645357</v>
      </c>
      <c r="AU643" s="58">
        <v>396805</v>
      </c>
      <c r="AV643" s="58">
        <v>494804</v>
      </c>
      <c r="AW643" s="58">
        <v>465447</v>
      </c>
      <c r="AX643" s="58">
        <v>602949</v>
      </c>
      <c r="AY643" s="58">
        <v>638648</v>
      </c>
      <c r="AZ643" s="58">
        <v>579946</v>
      </c>
      <c r="BA643" s="58">
        <v>678793</v>
      </c>
      <c r="BB643" s="58">
        <v>718142</v>
      </c>
      <c r="BC643" s="58">
        <v>672594.8</v>
      </c>
      <c r="BD643" s="58">
        <v>818495</v>
      </c>
      <c r="BE643" s="58">
        <v>824536</v>
      </c>
      <c r="BF643" s="58">
        <v>841413</v>
      </c>
      <c r="BG643" s="58">
        <v>1024940</v>
      </c>
      <c r="BH643" s="58">
        <v>1059321.3999999999</v>
      </c>
      <c r="BI643" s="58">
        <v>1160561.8999999999</v>
      </c>
      <c r="BJ643" s="58">
        <v>1107677</v>
      </c>
      <c r="BK643" s="58">
        <v>1178900</v>
      </c>
      <c r="BL643" s="58">
        <v>1303579.23</v>
      </c>
      <c r="BM643" s="58">
        <v>1409760.23</v>
      </c>
    </row>
    <row r="644" spans="1:65" x14ac:dyDescent="0.25">
      <c r="A644" s="58" t="s">
        <v>3414</v>
      </c>
      <c r="B644" s="58" t="s">
        <v>263</v>
      </c>
      <c r="C644" s="58" t="s">
        <v>536</v>
      </c>
      <c r="D644" s="58" t="s">
        <v>537</v>
      </c>
      <c r="F644" s="58">
        <v>25680</v>
      </c>
      <c r="G644" s="58">
        <v>25050</v>
      </c>
      <c r="H644" s="58">
        <v>24900</v>
      </c>
      <c r="I644" s="58">
        <v>25060</v>
      </c>
      <c r="J644" s="58">
        <v>26720</v>
      </c>
      <c r="K644" s="58">
        <v>27800</v>
      </c>
      <c r="L644" s="58">
        <v>28010</v>
      </c>
      <c r="M644" s="58">
        <v>28010</v>
      </c>
      <c r="N644" s="58">
        <v>28350</v>
      </c>
      <c r="O644" s="58">
        <v>28430</v>
      </c>
      <c r="P644" s="58">
        <v>28520</v>
      </c>
      <c r="Q644" s="58">
        <v>28550</v>
      </c>
      <c r="R644" s="58">
        <v>28550</v>
      </c>
      <c r="S644" s="58">
        <v>28430</v>
      </c>
      <c r="T644" s="58">
        <v>28250</v>
      </c>
      <c r="U644" s="58">
        <v>27300</v>
      </c>
      <c r="V644" s="58">
        <v>26350</v>
      </c>
      <c r="W644" s="58">
        <v>25400</v>
      </c>
      <c r="X644" s="58">
        <v>24470</v>
      </c>
      <c r="Y644" s="58">
        <v>24450</v>
      </c>
      <c r="Z644" s="58">
        <v>24680</v>
      </c>
      <c r="AA644" s="58">
        <v>24452.400000000001</v>
      </c>
      <c r="AB644" s="58">
        <v>24347.4</v>
      </c>
      <c r="AC644" s="58">
        <v>24582.6</v>
      </c>
      <c r="AD644" s="58">
        <v>24970</v>
      </c>
      <c r="AE644" s="58">
        <v>25670</v>
      </c>
      <c r="AF644" s="58">
        <v>25470</v>
      </c>
      <c r="AG644" s="58">
        <v>25810</v>
      </c>
      <c r="AH644" s="58">
        <v>25710</v>
      </c>
      <c r="AI644" s="58">
        <v>26480</v>
      </c>
      <c r="AJ644" s="58">
        <v>26430</v>
      </c>
      <c r="AK644" s="58">
        <v>29962.799999999999</v>
      </c>
      <c r="AL644" s="58">
        <v>30151.8</v>
      </c>
      <c r="AM644" s="58">
        <v>30126.6</v>
      </c>
      <c r="AN644" s="58">
        <v>32830</v>
      </c>
      <c r="AO644" s="58">
        <v>31764.6</v>
      </c>
      <c r="AP644" s="58">
        <v>32449.200000000001</v>
      </c>
      <c r="AQ644" s="58">
        <v>32596.2</v>
      </c>
      <c r="AR644" s="58">
        <v>34830</v>
      </c>
      <c r="AS644" s="58">
        <v>32910</v>
      </c>
      <c r="AT644" s="58">
        <v>33380</v>
      </c>
      <c r="AU644" s="58">
        <v>34240</v>
      </c>
      <c r="AV644" s="58">
        <v>34090</v>
      </c>
      <c r="AW644" s="58">
        <v>34780</v>
      </c>
      <c r="AX644" s="58">
        <v>35230</v>
      </c>
      <c r="AY644" s="58">
        <v>35330</v>
      </c>
      <c r="AZ644" s="58">
        <v>35380</v>
      </c>
      <c r="BA644" s="58">
        <v>35420</v>
      </c>
      <c r="BB644" s="58">
        <v>36890</v>
      </c>
      <c r="BC644" s="58">
        <v>36710</v>
      </c>
      <c r="BD644" s="58">
        <v>36200</v>
      </c>
      <c r="BE644" s="58">
        <v>36960</v>
      </c>
      <c r="BF644" s="58">
        <v>37309.699999999997</v>
      </c>
      <c r="BG644" s="58">
        <v>37151.9</v>
      </c>
      <c r="BH644" s="58">
        <v>37898.771000000001</v>
      </c>
      <c r="BI644" s="58">
        <v>37337.654000000002</v>
      </c>
      <c r="BJ644" s="58">
        <v>38369.688000000002</v>
      </c>
      <c r="BK644" s="58">
        <v>38630</v>
      </c>
      <c r="BL644" s="58">
        <v>39220</v>
      </c>
      <c r="BM644" s="58">
        <v>39710</v>
      </c>
    </row>
    <row r="645" spans="1:65" x14ac:dyDescent="0.25">
      <c r="A645" s="58" t="s">
        <v>3414</v>
      </c>
      <c r="B645" s="58" t="s">
        <v>263</v>
      </c>
      <c r="C645" s="58" t="s">
        <v>1134</v>
      </c>
      <c r="D645" s="58" t="s">
        <v>1135</v>
      </c>
      <c r="AJ645" s="58">
        <v>39.0200004577637</v>
      </c>
      <c r="AK645" s="58">
        <v>38.459999084472699</v>
      </c>
      <c r="AL645" s="58">
        <v>35.290000915527301</v>
      </c>
      <c r="AM645" s="58">
        <v>35.180000305175803</v>
      </c>
      <c r="AN645" s="58">
        <v>33.990001678466797</v>
      </c>
      <c r="AO645" s="58">
        <v>32.720001220703097</v>
      </c>
      <c r="AP645" s="58">
        <v>31.379999160766602</v>
      </c>
      <c r="AQ645" s="58">
        <v>29.799999237060501</v>
      </c>
      <c r="AR645" s="58">
        <v>28.700000762939499</v>
      </c>
      <c r="AS645" s="58">
        <v>29.629999160766602</v>
      </c>
      <c r="AT645" s="58">
        <v>28.540000915527301</v>
      </c>
      <c r="AU645" s="58">
        <v>27.5200004577637</v>
      </c>
      <c r="AV645" s="58">
        <v>29.870000839233398</v>
      </c>
      <c r="AW645" s="58">
        <v>31.829999923706101</v>
      </c>
      <c r="AX645" s="58">
        <v>30.940000534057599</v>
      </c>
      <c r="AY645" s="58">
        <v>31.2299995422363</v>
      </c>
      <c r="AZ645" s="58">
        <v>31.7600002288818</v>
      </c>
      <c r="BA645" s="58">
        <v>31.690000534057599</v>
      </c>
      <c r="BB645" s="58">
        <v>29.959999084472699</v>
      </c>
      <c r="BC645" s="58">
        <v>28.280000686645501</v>
      </c>
      <c r="BD645" s="58">
        <v>29.2399997711182</v>
      </c>
      <c r="BE645" s="58">
        <v>27.069999694824201</v>
      </c>
      <c r="BF645" s="58">
        <v>27.959999084472699</v>
      </c>
      <c r="BG645" s="58">
        <v>27.549999237060501</v>
      </c>
      <c r="BH645" s="58">
        <v>25.819999694824201</v>
      </c>
      <c r="BI645" s="58">
        <v>25.569999694824201</v>
      </c>
      <c r="BJ645" s="58">
        <v>25.049999237060501</v>
      </c>
      <c r="BK645" s="58">
        <v>21.659999847412099</v>
      </c>
      <c r="BL645" s="58">
        <v>20.620000839233398</v>
      </c>
    </row>
    <row r="646" spans="1:65" x14ac:dyDescent="0.25">
      <c r="A646" s="58" t="s">
        <v>3414</v>
      </c>
      <c r="B646" s="58" t="s">
        <v>263</v>
      </c>
      <c r="C646" s="58" t="s">
        <v>2242</v>
      </c>
      <c r="D646" s="58" t="s">
        <v>2243</v>
      </c>
      <c r="AY646" s="58">
        <v>1055</v>
      </c>
      <c r="AZ646" s="58">
        <v>1533</v>
      </c>
      <c r="BA646" s="58">
        <v>2029</v>
      </c>
      <c r="BB646" s="58">
        <v>2094</v>
      </c>
      <c r="BC646" s="58">
        <v>2515</v>
      </c>
      <c r="BD646" s="58">
        <v>2331</v>
      </c>
      <c r="BE646" s="58">
        <v>2785</v>
      </c>
      <c r="BF646" s="58">
        <v>2867</v>
      </c>
      <c r="BG646" s="58">
        <v>3334</v>
      </c>
      <c r="BH646" s="58">
        <v>4109</v>
      </c>
      <c r="BI646" s="58">
        <v>4682</v>
      </c>
      <c r="BJ646" s="58">
        <v>5702</v>
      </c>
      <c r="BK646" s="58">
        <v>10877</v>
      </c>
      <c r="BL646" s="58">
        <v>13920</v>
      </c>
      <c r="BM646" s="58">
        <v>14768</v>
      </c>
    </row>
    <row r="647" spans="1:65" x14ac:dyDescent="0.25">
      <c r="A647" s="58" t="s">
        <v>3414</v>
      </c>
      <c r="B647" s="58" t="s">
        <v>263</v>
      </c>
      <c r="C647" s="58" t="s">
        <v>2892</v>
      </c>
      <c r="D647" s="58" t="s">
        <v>2893</v>
      </c>
      <c r="AJ647" s="58">
        <v>44.720001220703097</v>
      </c>
      <c r="AK647" s="58">
        <v>44.540000915527301</v>
      </c>
      <c r="AL647" s="58">
        <v>44.2299995422363</v>
      </c>
      <c r="AM647" s="58">
        <v>43.610000610351598</v>
      </c>
      <c r="AN647" s="58">
        <v>42.880001068115199</v>
      </c>
      <c r="AO647" s="58">
        <v>41.459999084472699</v>
      </c>
      <c r="AP647" s="58">
        <v>40.029998779296903</v>
      </c>
      <c r="AQ647" s="58">
        <v>40.240001678466797</v>
      </c>
      <c r="AR647" s="58">
        <v>38.880001068115199</v>
      </c>
      <c r="AS647" s="58">
        <v>40.060001373291001</v>
      </c>
      <c r="AT647" s="58">
        <v>38.5</v>
      </c>
      <c r="AU647" s="58">
        <v>39.810001373291001</v>
      </c>
      <c r="AV647" s="58">
        <v>42.130001068115199</v>
      </c>
      <c r="AW647" s="58">
        <v>43.509998321533203</v>
      </c>
      <c r="AX647" s="58">
        <v>40</v>
      </c>
      <c r="AY647" s="58">
        <v>38.200000762939503</v>
      </c>
      <c r="AZ647" s="58">
        <v>41.470001220703097</v>
      </c>
      <c r="BA647" s="58">
        <v>39.990001678466797</v>
      </c>
      <c r="BB647" s="58">
        <v>39.409999847412102</v>
      </c>
      <c r="BC647" s="58">
        <v>37.799999237060497</v>
      </c>
      <c r="BD647" s="58">
        <v>38.830001831054702</v>
      </c>
      <c r="BE647" s="58">
        <v>37.509998321533203</v>
      </c>
      <c r="BF647" s="58">
        <v>38.860000610351598</v>
      </c>
      <c r="BG647" s="58">
        <v>39.169998168945298</v>
      </c>
      <c r="BH647" s="58">
        <v>37.400001525878899</v>
      </c>
      <c r="BI647" s="58">
        <v>30.139999389648398</v>
      </c>
      <c r="BJ647" s="58">
        <v>31.909999847412099</v>
      </c>
      <c r="BK647" s="58">
        <v>31.2299995422363</v>
      </c>
      <c r="BL647" s="58">
        <v>30.430000305175799</v>
      </c>
    </row>
    <row r="648" spans="1:65" x14ac:dyDescent="0.25">
      <c r="A648" s="58" t="s">
        <v>3414</v>
      </c>
      <c r="B648" s="58" t="s">
        <v>263</v>
      </c>
      <c r="C648" s="58" t="s">
        <v>3078</v>
      </c>
      <c r="D648" s="58" t="s">
        <v>3079</v>
      </c>
      <c r="AV648" s="58">
        <v>42.5</v>
      </c>
      <c r="AW648" s="58">
        <v>42.5</v>
      </c>
      <c r="AX648" s="58">
        <v>26.5</v>
      </c>
      <c r="AY648" s="58">
        <v>23.5</v>
      </c>
      <c r="AZ648" s="58">
        <v>17.5</v>
      </c>
      <c r="BA648" s="58">
        <v>12.5</v>
      </c>
      <c r="BB648" s="58">
        <v>12.5</v>
      </c>
      <c r="BC648" s="58">
        <v>12.5</v>
      </c>
      <c r="BD648" s="58">
        <v>12.5</v>
      </c>
      <c r="BE648" s="58">
        <v>12.5</v>
      </c>
      <c r="BF648" s="58">
        <v>12.5</v>
      </c>
      <c r="BG648" s="58">
        <v>12.5</v>
      </c>
      <c r="BH648" s="58">
        <v>16.5</v>
      </c>
      <c r="BI648" s="58">
        <v>16.5</v>
      </c>
      <c r="BJ648" s="58">
        <v>16.5</v>
      </c>
      <c r="BK648" s="58">
        <v>11.5</v>
      </c>
      <c r="BL648" s="58">
        <v>12.5</v>
      </c>
    </row>
    <row r="649" spans="1:65" x14ac:dyDescent="0.25">
      <c r="A649" s="58" t="s">
        <v>3414</v>
      </c>
      <c r="B649" s="58" t="s">
        <v>263</v>
      </c>
      <c r="C649" s="58" t="s">
        <v>3110</v>
      </c>
      <c r="D649" s="58" t="s">
        <v>3111</v>
      </c>
      <c r="E649" s="58">
        <v>88500</v>
      </c>
      <c r="F649" s="58">
        <v>92000</v>
      </c>
      <c r="G649" s="58">
        <v>118000</v>
      </c>
      <c r="H649" s="58">
        <v>115000</v>
      </c>
      <c r="I649" s="58">
        <v>135000</v>
      </c>
      <c r="J649" s="58">
        <v>102400</v>
      </c>
      <c r="K649" s="58">
        <v>99000</v>
      </c>
      <c r="L649" s="58">
        <v>80300</v>
      </c>
      <c r="M649" s="58">
        <v>80500</v>
      </c>
      <c r="N649" s="58">
        <v>80000</v>
      </c>
      <c r="O649" s="58">
        <v>76758</v>
      </c>
      <c r="P649" s="58">
        <v>84268</v>
      </c>
      <c r="Q649" s="58">
        <v>79209</v>
      </c>
      <c r="R649" s="58">
        <v>87514</v>
      </c>
      <c r="S649" s="58">
        <v>98344</v>
      </c>
      <c r="T649" s="58">
        <v>106574</v>
      </c>
      <c r="U649" s="58">
        <v>102764</v>
      </c>
      <c r="V649" s="58">
        <v>104541</v>
      </c>
      <c r="W649" s="58">
        <v>99915</v>
      </c>
      <c r="X649" s="58">
        <v>137481</v>
      </c>
      <c r="Y649" s="58">
        <v>140397</v>
      </c>
      <c r="Z649" s="58">
        <v>141715.57999999999</v>
      </c>
      <c r="AA649" s="58">
        <v>155732.64000000001</v>
      </c>
      <c r="AB649" s="58">
        <v>157306.39000000001</v>
      </c>
      <c r="AC649" s="58">
        <v>163839.54</v>
      </c>
      <c r="AD649" s="58">
        <v>215955.77</v>
      </c>
      <c r="AE649" s="58">
        <v>229153.98</v>
      </c>
      <c r="AF649" s="58">
        <v>231112.89</v>
      </c>
      <c r="AG649" s="58">
        <v>284328.78999999998</v>
      </c>
      <c r="AH649" s="58">
        <v>293605.8</v>
      </c>
      <c r="AI649" s="58">
        <v>312952</v>
      </c>
      <c r="AJ649" s="58">
        <v>346048</v>
      </c>
      <c r="AK649" s="58">
        <v>346296.8</v>
      </c>
      <c r="AL649" s="58">
        <v>354040.7</v>
      </c>
      <c r="AM649" s="58">
        <v>368204.6</v>
      </c>
      <c r="AN649" s="58">
        <v>407116.5</v>
      </c>
      <c r="AO649" s="58">
        <v>431572.4</v>
      </c>
      <c r="AP649" s="58">
        <v>457037.2</v>
      </c>
      <c r="AQ649" s="58">
        <v>545594</v>
      </c>
      <c r="AR649" s="58">
        <v>648942</v>
      </c>
      <c r="AS649" s="58">
        <v>724408</v>
      </c>
      <c r="AT649" s="58">
        <v>771498</v>
      </c>
      <c r="AU649" s="58">
        <v>801459</v>
      </c>
      <c r="AV649" s="58">
        <v>876305</v>
      </c>
      <c r="AW649" s="58">
        <v>865030</v>
      </c>
      <c r="AX649" s="58">
        <v>889302</v>
      </c>
      <c r="AY649" s="58">
        <v>970925</v>
      </c>
      <c r="AZ649" s="58">
        <v>1008008</v>
      </c>
      <c r="BA649" s="58">
        <v>1067631</v>
      </c>
      <c r="BB649" s="58">
        <v>1092889</v>
      </c>
      <c r="BC649" s="58">
        <v>1304795</v>
      </c>
      <c r="BD649" s="58">
        <v>1362175</v>
      </c>
      <c r="BE649" s="58">
        <v>1371911.7</v>
      </c>
      <c r="BF649" s="58">
        <v>1454402.09</v>
      </c>
      <c r="BG649" s="58">
        <v>1481883.08</v>
      </c>
      <c r="BH649" s="58">
        <v>1518944</v>
      </c>
      <c r="BI649" s="58">
        <v>1706274.33</v>
      </c>
      <c r="BJ649" s="58">
        <v>1777824.17</v>
      </c>
      <c r="BK649" s="58">
        <v>1967517</v>
      </c>
      <c r="BL649" s="58">
        <v>2038991.34</v>
      </c>
      <c r="BM649" s="58">
        <v>2010579</v>
      </c>
    </row>
    <row r="650" spans="1:65" x14ac:dyDescent="0.25">
      <c r="A650" s="58" t="s">
        <v>242</v>
      </c>
      <c r="B650" s="58" t="s">
        <v>243</v>
      </c>
      <c r="C650" s="58" t="s">
        <v>536</v>
      </c>
      <c r="D650" s="58" t="s">
        <v>537</v>
      </c>
      <c r="F650" s="58">
        <v>12520</v>
      </c>
      <c r="G650" s="58">
        <v>12520</v>
      </c>
      <c r="H650" s="58">
        <v>12580</v>
      </c>
      <c r="I650" s="58">
        <v>12580</v>
      </c>
      <c r="J650" s="58">
        <v>12600</v>
      </c>
      <c r="K650" s="58">
        <v>12500</v>
      </c>
      <c r="L650" s="58">
        <v>12410</v>
      </c>
      <c r="M650" s="58">
        <v>12390</v>
      </c>
      <c r="N650" s="58">
        <v>12370</v>
      </c>
      <c r="O650" s="58">
        <v>12350</v>
      </c>
      <c r="P650" s="58">
        <v>12780</v>
      </c>
      <c r="Q650" s="58">
        <v>12810</v>
      </c>
      <c r="R650" s="58">
        <v>12880</v>
      </c>
      <c r="S650" s="58">
        <v>12980</v>
      </c>
      <c r="T650" s="58">
        <v>13080</v>
      </c>
      <c r="U650" s="58">
        <v>13000</v>
      </c>
      <c r="V650" s="58">
        <v>13090</v>
      </c>
      <c r="W650" s="58">
        <v>13500</v>
      </c>
      <c r="X650" s="58">
        <v>14000</v>
      </c>
      <c r="Y650" s="58">
        <v>14100</v>
      </c>
      <c r="Z650" s="58">
        <v>13700</v>
      </c>
      <c r="AA650" s="58">
        <v>13410</v>
      </c>
      <c r="AB650" s="58">
        <v>13370</v>
      </c>
      <c r="AC650" s="58">
        <v>13470</v>
      </c>
      <c r="AD650" s="58">
        <v>13670</v>
      </c>
      <c r="AE650" s="58">
        <v>13870</v>
      </c>
      <c r="AF650" s="58">
        <v>13870</v>
      </c>
      <c r="AG650" s="58">
        <v>14070</v>
      </c>
      <c r="AH650" s="58">
        <v>14070</v>
      </c>
      <c r="AI650" s="58">
        <v>13531.2</v>
      </c>
      <c r="AJ650" s="58">
        <v>13576.2</v>
      </c>
      <c r="AK650" s="58">
        <v>13621.2</v>
      </c>
      <c r="AL650" s="58">
        <v>13666.2</v>
      </c>
      <c r="AM650" s="58">
        <v>13711.2</v>
      </c>
      <c r="AN650" s="58">
        <v>13756.2</v>
      </c>
      <c r="AO650" s="58">
        <v>13880</v>
      </c>
      <c r="AP650" s="58">
        <v>13846.2</v>
      </c>
      <c r="AQ650" s="58">
        <v>13891.2</v>
      </c>
      <c r="AR650" s="58">
        <v>14810</v>
      </c>
      <c r="AS650" s="58">
        <v>13752.2</v>
      </c>
      <c r="AT650" s="58">
        <v>13611</v>
      </c>
      <c r="AU650" s="58">
        <v>13420</v>
      </c>
      <c r="AV650" s="58">
        <v>13279</v>
      </c>
      <c r="AW650" s="58">
        <v>13488</v>
      </c>
      <c r="AX650" s="58">
        <v>12817</v>
      </c>
      <c r="AY650" s="58">
        <v>12749</v>
      </c>
      <c r="AZ650" s="58">
        <v>12942</v>
      </c>
      <c r="BA650" s="58">
        <v>12853</v>
      </c>
      <c r="BB650" s="58">
        <v>12764</v>
      </c>
      <c r="BC650" s="58">
        <v>12675</v>
      </c>
      <c r="BD650" s="58">
        <v>12586</v>
      </c>
      <c r="BE650" s="58">
        <v>12497</v>
      </c>
      <c r="BF650" s="58">
        <v>12408</v>
      </c>
      <c r="BG650" s="58">
        <v>12319</v>
      </c>
      <c r="BH650" s="58">
        <v>12230</v>
      </c>
      <c r="BI650" s="58">
        <v>12141</v>
      </c>
      <c r="BJ650" s="58">
        <v>12052</v>
      </c>
      <c r="BK650" s="58">
        <v>11957</v>
      </c>
      <c r="BL650" s="58">
        <v>11957</v>
      </c>
      <c r="BM650" s="58">
        <v>11957</v>
      </c>
    </row>
    <row r="651" spans="1:65" x14ac:dyDescent="0.25">
      <c r="A651" s="58" t="s">
        <v>242</v>
      </c>
      <c r="B651" s="58" t="s">
        <v>243</v>
      </c>
      <c r="C651" s="58" t="s">
        <v>1134</v>
      </c>
      <c r="D651" s="58" t="s">
        <v>1135</v>
      </c>
      <c r="AJ651" s="58">
        <v>28.5200004577637</v>
      </c>
      <c r="AK651" s="58">
        <v>27.950000762939499</v>
      </c>
      <c r="AL651" s="58">
        <v>27.600000381469702</v>
      </c>
      <c r="AM651" s="58">
        <v>27.209999084472699</v>
      </c>
      <c r="AN651" s="58">
        <v>26.600000381469702</v>
      </c>
      <c r="AO651" s="58">
        <v>26.299999237060501</v>
      </c>
      <c r="AP651" s="58">
        <v>25.920000076293899</v>
      </c>
      <c r="AQ651" s="58">
        <v>25.079999923706101</v>
      </c>
      <c r="AR651" s="58">
        <v>22.139999389648398</v>
      </c>
      <c r="AS651" s="58">
        <v>21.610000610351602</v>
      </c>
      <c r="AT651" s="58">
        <v>21.799999237060501</v>
      </c>
      <c r="AU651" s="58">
        <v>19.75</v>
      </c>
      <c r="AV651" s="58">
        <v>18.2399997711182</v>
      </c>
      <c r="AW651" s="58">
        <v>19.129999160766602</v>
      </c>
      <c r="AX651" s="58">
        <v>19.9899997711182</v>
      </c>
      <c r="AY651" s="58">
        <v>18.860000610351602</v>
      </c>
      <c r="AZ651" s="58">
        <v>18.0200004577637</v>
      </c>
      <c r="BA651" s="58">
        <v>18.690000534057599</v>
      </c>
      <c r="BB651" s="58">
        <v>20.909999847412099</v>
      </c>
      <c r="BC651" s="58">
        <v>20.780000686645501</v>
      </c>
      <c r="BD651" s="58">
        <v>21.600000381469702</v>
      </c>
      <c r="BE651" s="58">
        <v>20.969999313354499</v>
      </c>
      <c r="BF651" s="58">
        <v>19.590000152587901</v>
      </c>
      <c r="BG651" s="58">
        <v>18.7600002288818</v>
      </c>
      <c r="BH651" s="58">
        <v>18.110000610351602</v>
      </c>
      <c r="BI651" s="58">
        <v>18.680000305175799</v>
      </c>
      <c r="BJ651" s="58">
        <v>18.579999923706101</v>
      </c>
      <c r="BK651" s="58">
        <v>16.709999084472699</v>
      </c>
      <c r="BL651" s="58">
        <v>16.290000915527301</v>
      </c>
    </row>
    <row r="652" spans="1:65" x14ac:dyDescent="0.25">
      <c r="A652" s="58" t="s">
        <v>242</v>
      </c>
      <c r="B652" s="58" t="s">
        <v>243</v>
      </c>
      <c r="C652" s="58" t="s">
        <v>2242</v>
      </c>
      <c r="D652" s="58" t="s">
        <v>2243</v>
      </c>
      <c r="AY652" s="58">
        <v>1873</v>
      </c>
      <c r="AZ652" s="58">
        <v>2030</v>
      </c>
      <c r="BA652" s="58">
        <v>1828</v>
      </c>
      <c r="BB652" s="58">
        <v>1772</v>
      </c>
      <c r="BC652" s="58">
        <v>1858</v>
      </c>
      <c r="BD652" s="58">
        <v>1781</v>
      </c>
      <c r="BE652" s="58">
        <v>1856</v>
      </c>
      <c r="BF652" s="58">
        <v>1989</v>
      </c>
      <c r="BG652" s="58">
        <v>2082</v>
      </c>
      <c r="BH652" s="58">
        <v>2158</v>
      </c>
      <c r="BI652" s="58">
        <v>2218</v>
      </c>
      <c r="BJ652" s="58">
        <v>2149</v>
      </c>
      <c r="BK652" s="58">
        <v>2361</v>
      </c>
      <c r="BL652" s="58">
        <v>2617</v>
      </c>
      <c r="BM652" s="58">
        <v>1771</v>
      </c>
    </row>
    <row r="653" spans="1:65" x14ac:dyDescent="0.25">
      <c r="A653" s="58" t="s">
        <v>242</v>
      </c>
      <c r="B653" s="58" t="s">
        <v>243</v>
      </c>
      <c r="C653" s="58" t="s">
        <v>2892</v>
      </c>
      <c r="D653" s="58" t="s">
        <v>2893</v>
      </c>
      <c r="AJ653" s="58">
        <v>41.849998474121101</v>
      </c>
      <c r="AK653" s="58">
        <v>41.869998931884801</v>
      </c>
      <c r="AL653" s="58">
        <v>41.630001068115199</v>
      </c>
      <c r="AM653" s="58">
        <v>44.040000915527301</v>
      </c>
      <c r="AN653" s="58">
        <v>42.709999084472699</v>
      </c>
      <c r="AO653" s="58">
        <v>42.7299995422363</v>
      </c>
      <c r="AP653" s="58">
        <v>42.349998474121101</v>
      </c>
      <c r="AQ653" s="58">
        <v>42.439998626708999</v>
      </c>
      <c r="AR653" s="58">
        <v>42.590000152587898</v>
      </c>
      <c r="AS653" s="58">
        <v>42.740001678466797</v>
      </c>
      <c r="AT653" s="58">
        <v>42.869998931884801</v>
      </c>
      <c r="AU653" s="58">
        <v>43.900001525878899</v>
      </c>
      <c r="AV653" s="58">
        <v>41.340000152587898</v>
      </c>
      <c r="AW653" s="58">
        <v>39.959999084472699</v>
      </c>
      <c r="AX653" s="58">
        <v>43.150001525878899</v>
      </c>
      <c r="AY653" s="58">
        <v>39.830001831054702</v>
      </c>
      <c r="AZ653" s="58">
        <v>40.9799995422363</v>
      </c>
      <c r="BA653" s="58">
        <v>41.590000152587898</v>
      </c>
      <c r="BB653" s="58">
        <v>42.599998474121101</v>
      </c>
      <c r="BC653" s="58">
        <v>41.779998779296903</v>
      </c>
      <c r="BD653" s="58">
        <v>41.669998168945298</v>
      </c>
      <c r="BE653" s="58">
        <v>41.759998321533203</v>
      </c>
      <c r="BF653" s="58">
        <v>41.909999847412102</v>
      </c>
      <c r="BG653" s="58">
        <v>39.560001373291001</v>
      </c>
      <c r="BH653" s="58">
        <v>40.419998168945298</v>
      </c>
      <c r="BI653" s="58">
        <v>40.009998321533203</v>
      </c>
      <c r="BJ653" s="58">
        <v>40.240001678466797</v>
      </c>
      <c r="BK653" s="58">
        <v>38.849998474121101</v>
      </c>
      <c r="BL653" s="58">
        <v>39.130001068115199</v>
      </c>
    </row>
    <row r="654" spans="1:65" x14ac:dyDescent="0.25">
      <c r="A654" s="58" t="s">
        <v>242</v>
      </c>
      <c r="B654" s="58" t="s">
        <v>243</v>
      </c>
      <c r="C654" s="58" t="s">
        <v>3078</v>
      </c>
      <c r="D654" s="58" t="s">
        <v>3079</v>
      </c>
      <c r="AV654" s="58">
        <v>115</v>
      </c>
      <c r="AW654" s="58">
        <v>115</v>
      </c>
      <c r="AX654" s="58">
        <v>40</v>
      </c>
      <c r="AY654" s="58">
        <v>36</v>
      </c>
      <c r="AZ654" s="58">
        <v>19.5</v>
      </c>
      <c r="BA654" s="58">
        <v>16.5</v>
      </c>
      <c r="BB654" s="58">
        <v>16.5</v>
      </c>
      <c r="BC654" s="58">
        <v>16.5</v>
      </c>
      <c r="BD654" s="58">
        <v>16.5</v>
      </c>
      <c r="BE654" s="58">
        <v>16.5</v>
      </c>
      <c r="BF654" s="58">
        <v>16.5</v>
      </c>
      <c r="BG654" s="58">
        <v>16.5</v>
      </c>
      <c r="BH654" s="58">
        <v>16.5</v>
      </c>
      <c r="BI654" s="58">
        <v>16.5</v>
      </c>
      <c r="BJ654" s="58">
        <v>16.5</v>
      </c>
      <c r="BK654" s="58">
        <v>16.5</v>
      </c>
      <c r="BL654" s="58">
        <v>16.5</v>
      </c>
    </row>
    <row r="655" spans="1:65" x14ac:dyDescent="0.25">
      <c r="A655" s="58" t="s">
        <v>242</v>
      </c>
      <c r="B655" s="58" t="s">
        <v>243</v>
      </c>
      <c r="C655" s="58" t="s">
        <v>3110</v>
      </c>
      <c r="D655" s="58" t="s">
        <v>3111</v>
      </c>
      <c r="E655" s="58">
        <v>7300</v>
      </c>
      <c r="F655" s="58">
        <v>8000</v>
      </c>
      <c r="G655" s="58">
        <v>8200</v>
      </c>
      <c r="H655" s="58">
        <v>8400</v>
      </c>
      <c r="I655" s="58">
        <v>9200</v>
      </c>
      <c r="J655" s="58">
        <v>9600</v>
      </c>
      <c r="K655" s="58">
        <v>10600</v>
      </c>
      <c r="L655" s="58">
        <v>9900</v>
      </c>
      <c r="M655" s="58">
        <v>10200</v>
      </c>
      <c r="N655" s="58">
        <v>10300</v>
      </c>
      <c r="O655" s="58">
        <v>11100</v>
      </c>
      <c r="P655" s="58">
        <v>10700</v>
      </c>
      <c r="Q655" s="58">
        <v>10400</v>
      </c>
      <c r="R655" s="58">
        <v>12400</v>
      </c>
      <c r="S655" s="58">
        <v>9654</v>
      </c>
      <c r="T655" s="58">
        <v>8730</v>
      </c>
      <c r="U655" s="58">
        <v>7201</v>
      </c>
      <c r="V655" s="58">
        <v>6368</v>
      </c>
      <c r="W655" s="58">
        <v>9540</v>
      </c>
      <c r="X655" s="58">
        <v>12738</v>
      </c>
      <c r="Y655" s="58">
        <v>13958</v>
      </c>
      <c r="Z655" s="58">
        <v>20770</v>
      </c>
      <c r="AA655" s="58">
        <v>12916</v>
      </c>
      <c r="AB655" s="58">
        <v>7603</v>
      </c>
      <c r="AC655" s="58">
        <v>12189</v>
      </c>
      <c r="AD655" s="58">
        <v>16098</v>
      </c>
      <c r="AE655" s="58">
        <v>20446</v>
      </c>
      <c r="AF655" s="58">
        <v>21534</v>
      </c>
      <c r="AG655" s="58">
        <v>11733</v>
      </c>
      <c r="AH655" s="58">
        <v>10637</v>
      </c>
      <c r="AI655" s="58">
        <v>9159</v>
      </c>
      <c r="AJ655" s="58">
        <v>11327</v>
      </c>
      <c r="AK655" s="58">
        <v>12615</v>
      </c>
      <c r="AL655" s="58">
        <v>13079</v>
      </c>
      <c r="AM655" s="58">
        <v>14883</v>
      </c>
      <c r="AN655" s="58">
        <v>15590</v>
      </c>
      <c r="AO655" s="58">
        <v>14791</v>
      </c>
      <c r="AP655" s="58">
        <v>12281</v>
      </c>
      <c r="AQ655" s="58">
        <v>11377</v>
      </c>
      <c r="AR655" s="58">
        <v>10194</v>
      </c>
      <c r="AS655" s="58">
        <v>9851</v>
      </c>
      <c r="AT655" s="58">
        <v>20004</v>
      </c>
      <c r="AU655" s="58">
        <v>36724</v>
      </c>
      <c r="AV655" s="58">
        <v>36615</v>
      </c>
      <c r="AW655" s="58">
        <v>44634</v>
      </c>
      <c r="AX655" s="58">
        <v>43317</v>
      </c>
      <c r="AY655" s="58">
        <v>46296</v>
      </c>
      <c r="AZ655" s="58">
        <v>58398</v>
      </c>
      <c r="BA655" s="58">
        <v>57104</v>
      </c>
      <c r="BB655" s="58">
        <v>52779.71</v>
      </c>
      <c r="BC655" s="58">
        <v>44082.93</v>
      </c>
      <c r="BD655" s="58">
        <v>59286.7</v>
      </c>
      <c r="BE655" s="58">
        <v>57382</v>
      </c>
      <c r="BF655" s="58">
        <v>55425</v>
      </c>
      <c r="BG655" s="58">
        <v>64959</v>
      </c>
      <c r="BH655" s="58">
        <v>61434.71</v>
      </c>
      <c r="BI655" s="58">
        <v>66520.679999999993</v>
      </c>
      <c r="BJ655" s="58">
        <v>59646.26</v>
      </c>
      <c r="BK655" s="58">
        <v>62364.98</v>
      </c>
      <c r="BL655" s="58">
        <v>59135.97</v>
      </c>
      <c r="BM655" s="58">
        <v>61488.97</v>
      </c>
    </row>
    <row r="656" spans="1:65" x14ac:dyDescent="0.25">
      <c r="A656" s="58" t="s">
        <v>376</v>
      </c>
      <c r="B656" s="58" t="s">
        <v>377</v>
      </c>
      <c r="C656" s="58" t="s">
        <v>536</v>
      </c>
      <c r="D656" s="58" t="s">
        <v>537</v>
      </c>
      <c r="F656" s="58">
        <v>2128.5</v>
      </c>
      <c r="G656" s="58">
        <v>2178.5</v>
      </c>
      <c r="H656" s="58">
        <v>2228.5</v>
      </c>
      <c r="I656" s="58">
        <v>2238.5</v>
      </c>
      <c r="J656" s="58">
        <v>2238.5</v>
      </c>
      <c r="K656" s="58">
        <v>2278.5</v>
      </c>
      <c r="L656" s="58">
        <v>2278.5</v>
      </c>
      <c r="M656" s="58">
        <v>2278.5</v>
      </c>
      <c r="N656" s="58">
        <v>2278.5</v>
      </c>
      <c r="O656" s="58">
        <v>2278.5</v>
      </c>
      <c r="P656" s="58">
        <v>2328.5</v>
      </c>
      <c r="Q656" s="58">
        <v>2328.5</v>
      </c>
      <c r="R656" s="58">
        <v>2328.5</v>
      </c>
      <c r="S656" s="58">
        <v>2328.5</v>
      </c>
      <c r="T656" s="58">
        <v>2328.5</v>
      </c>
      <c r="U656" s="58">
        <v>2328.5</v>
      </c>
      <c r="V656" s="58">
        <v>2328.5</v>
      </c>
      <c r="W656" s="58">
        <v>2328.5</v>
      </c>
      <c r="X656" s="58">
        <v>2328.5</v>
      </c>
      <c r="Y656" s="58">
        <v>2328.5</v>
      </c>
      <c r="Z656" s="58">
        <v>2328.5</v>
      </c>
      <c r="AA656" s="58">
        <v>2328.5</v>
      </c>
      <c r="AB656" s="58">
        <v>2328.5</v>
      </c>
      <c r="AC656" s="58">
        <v>2328.5</v>
      </c>
      <c r="AD656" s="58">
        <v>2328.5</v>
      </c>
      <c r="AE656" s="58">
        <v>2328.5</v>
      </c>
      <c r="AF656" s="58">
        <v>2328.5</v>
      </c>
      <c r="AG656" s="58">
        <v>2328.5</v>
      </c>
      <c r="AH656" s="58">
        <v>2328.5</v>
      </c>
      <c r="AI656" s="58">
        <v>2328.5</v>
      </c>
      <c r="AJ656" s="58">
        <v>2308.5</v>
      </c>
      <c r="AK656" s="58">
        <v>2288.5</v>
      </c>
      <c r="AL656" s="58">
        <v>2268.5</v>
      </c>
      <c r="AM656" s="58">
        <v>2248.5</v>
      </c>
      <c r="AN656" s="58">
        <v>2228.5</v>
      </c>
      <c r="AO656" s="58">
        <v>2208.5</v>
      </c>
      <c r="AP656" s="58">
        <v>2188.5</v>
      </c>
      <c r="AQ656" s="58">
        <v>2168.5</v>
      </c>
      <c r="AR656" s="58">
        <v>2148.5</v>
      </c>
      <c r="AS656" s="58">
        <v>2128.5</v>
      </c>
      <c r="AT656" s="58">
        <v>2108.5</v>
      </c>
      <c r="AU656" s="58">
        <v>2088.5</v>
      </c>
      <c r="AV656" s="58">
        <v>2068.5</v>
      </c>
      <c r="AW656" s="58">
        <v>2048.5</v>
      </c>
      <c r="AX656" s="58">
        <v>2029.8</v>
      </c>
      <c r="AY656" s="58">
        <v>2016.8</v>
      </c>
      <c r="AZ656" s="58">
        <v>1943.8</v>
      </c>
      <c r="BA656" s="58">
        <v>1940.8</v>
      </c>
      <c r="BB656" s="58">
        <v>1937.8</v>
      </c>
      <c r="BC656" s="58">
        <v>1934.8</v>
      </c>
      <c r="BD656" s="58">
        <v>1931.8</v>
      </c>
      <c r="BE656" s="58">
        <v>1928.8</v>
      </c>
      <c r="BF656" s="58">
        <v>1925.8</v>
      </c>
      <c r="BG656" s="58">
        <v>1922.8</v>
      </c>
      <c r="BH656" s="58">
        <v>1919.8</v>
      </c>
      <c r="BI656" s="58">
        <v>1916.8</v>
      </c>
      <c r="BJ656" s="58">
        <v>1913.8</v>
      </c>
      <c r="BK656" s="58">
        <v>1910.8</v>
      </c>
      <c r="BL656" s="58">
        <v>1907.8</v>
      </c>
      <c r="BM656" s="58">
        <v>1885.2</v>
      </c>
    </row>
    <row r="657" spans="1:65" x14ac:dyDescent="0.25">
      <c r="A657" s="58" t="s">
        <v>376</v>
      </c>
      <c r="B657" s="58" t="s">
        <v>377</v>
      </c>
      <c r="C657" s="58" t="s">
        <v>1134</v>
      </c>
      <c r="D657" s="58" t="s">
        <v>1135</v>
      </c>
      <c r="AJ657" s="58">
        <v>54.790000915527301</v>
      </c>
      <c r="AK657" s="58">
        <v>54.139999389648402</v>
      </c>
      <c r="AL657" s="58">
        <v>53.650001525878899</v>
      </c>
      <c r="AM657" s="58">
        <v>52.950000762939503</v>
      </c>
      <c r="AN657" s="58">
        <v>52.119998931884801</v>
      </c>
      <c r="AO657" s="58">
        <v>50.709999084472699</v>
      </c>
      <c r="AP657" s="58">
        <v>49.200000762939503</v>
      </c>
      <c r="AQ657" s="58">
        <v>48.110000610351598</v>
      </c>
      <c r="AR657" s="58">
        <v>46.909999847412102</v>
      </c>
      <c r="AS657" s="58">
        <v>45.639999389648402</v>
      </c>
      <c r="AT657" s="58">
        <v>44.069999694824197</v>
      </c>
      <c r="AU657" s="58">
        <v>42.7700004577637</v>
      </c>
      <c r="AV657" s="58">
        <v>41.580001831054702</v>
      </c>
      <c r="AW657" s="58">
        <v>40.369998931884801</v>
      </c>
      <c r="AX657" s="58">
        <v>39.409999847412102</v>
      </c>
      <c r="AY657" s="58">
        <v>38.720001220703097</v>
      </c>
      <c r="AZ657" s="58">
        <v>37.889999389648402</v>
      </c>
      <c r="BA657" s="58">
        <v>37.209999084472699</v>
      </c>
      <c r="BB657" s="58">
        <v>37.099998474121101</v>
      </c>
      <c r="BC657" s="58">
        <v>37.189998626708999</v>
      </c>
      <c r="BD657" s="58">
        <v>37.110000610351598</v>
      </c>
      <c r="BE657" s="58">
        <v>37.209999084472699</v>
      </c>
      <c r="BF657" s="58">
        <v>37.5200004577637</v>
      </c>
      <c r="BG657" s="58">
        <v>37.810001373291001</v>
      </c>
      <c r="BH657" s="58">
        <v>38.360000610351598</v>
      </c>
      <c r="BI657" s="58">
        <v>38.860000610351598</v>
      </c>
      <c r="BJ657" s="58">
        <v>39.189998626708999</v>
      </c>
      <c r="BK657" s="58">
        <v>39.150001525878899</v>
      </c>
      <c r="BL657" s="58">
        <v>39.509998321533203</v>
      </c>
    </row>
    <row r="658" spans="1:65" x14ac:dyDescent="0.25">
      <c r="A658" s="58" t="s">
        <v>376</v>
      </c>
      <c r="B658" s="58" t="s">
        <v>377</v>
      </c>
      <c r="C658" s="58" t="s">
        <v>2242</v>
      </c>
      <c r="D658" s="58" t="s">
        <v>2243</v>
      </c>
    </row>
    <row r="659" spans="1:65" x14ac:dyDescent="0.25">
      <c r="A659" s="58" t="s">
        <v>376</v>
      </c>
      <c r="B659" s="58" t="s">
        <v>377</v>
      </c>
      <c r="C659" s="58" t="s">
        <v>2892</v>
      </c>
      <c r="D659" s="58" t="s">
        <v>2893</v>
      </c>
      <c r="AJ659" s="58">
        <v>98.959999084472699</v>
      </c>
      <c r="AK659" s="58">
        <v>98.879997253417997</v>
      </c>
      <c r="AL659" s="58">
        <v>98.790000915527301</v>
      </c>
      <c r="AM659" s="58">
        <v>98.629997253417997</v>
      </c>
      <c r="AN659" s="58">
        <v>98.5</v>
      </c>
      <c r="AO659" s="58">
        <v>97.879997253417997</v>
      </c>
      <c r="AP659" s="58">
        <v>96.830001831054702</v>
      </c>
      <c r="AQ659" s="58">
        <v>96.199996948242202</v>
      </c>
      <c r="AR659" s="58">
        <v>95.25</v>
      </c>
      <c r="AS659" s="58">
        <v>94.139999389648395</v>
      </c>
      <c r="AT659" s="58">
        <v>91.800003051757798</v>
      </c>
      <c r="AU659" s="58">
        <v>90</v>
      </c>
      <c r="AV659" s="58">
        <v>87.959999084472699</v>
      </c>
      <c r="AW659" s="58">
        <v>83.849998474121094</v>
      </c>
      <c r="AX659" s="58">
        <v>80.160003662109403</v>
      </c>
      <c r="AY659" s="58">
        <v>77.680000305175795</v>
      </c>
      <c r="AZ659" s="58">
        <v>75.470001220703097</v>
      </c>
      <c r="BA659" s="58">
        <v>71.889999389648395</v>
      </c>
      <c r="BB659" s="58">
        <v>73.599998474121094</v>
      </c>
      <c r="BC659" s="58">
        <v>74.459999084472699</v>
      </c>
      <c r="BD659" s="58">
        <v>72.989997863769503</v>
      </c>
      <c r="BE659" s="58">
        <v>72.440002441406307</v>
      </c>
      <c r="BF659" s="58">
        <v>75.160003662109403</v>
      </c>
      <c r="BG659" s="58">
        <v>76.680000305175795</v>
      </c>
      <c r="BH659" s="58">
        <v>81.160003662109403</v>
      </c>
      <c r="BI659" s="58">
        <v>84.279998779296903</v>
      </c>
      <c r="BJ659" s="58">
        <v>84.919998168945298</v>
      </c>
      <c r="BK659" s="58">
        <v>86</v>
      </c>
      <c r="BL659" s="58">
        <v>88.410003662109403</v>
      </c>
    </row>
    <row r="660" spans="1:65" x14ac:dyDescent="0.25">
      <c r="A660" s="58" t="s">
        <v>376</v>
      </c>
      <c r="B660" s="58" t="s">
        <v>377</v>
      </c>
      <c r="C660" s="58" t="s">
        <v>3078</v>
      </c>
      <c r="D660" s="58" t="s">
        <v>3079</v>
      </c>
      <c r="AX660" s="58">
        <v>155</v>
      </c>
      <c r="AY660" s="58">
        <v>155</v>
      </c>
      <c r="AZ660" s="58">
        <v>155</v>
      </c>
      <c r="BA660" s="58">
        <v>155</v>
      </c>
      <c r="BB660" s="58">
        <v>155</v>
      </c>
      <c r="BC660" s="58">
        <v>155</v>
      </c>
      <c r="BD660" s="58">
        <v>150</v>
      </c>
      <c r="BE660" s="58">
        <v>150</v>
      </c>
      <c r="BF660" s="58">
        <v>150</v>
      </c>
      <c r="BG660" s="58">
        <v>150</v>
      </c>
      <c r="BH660" s="58">
        <v>150</v>
      </c>
      <c r="BI660" s="58">
        <v>149</v>
      </c>
      <c r="BJ660" s="58">
        <v>33</v>
      </c>
      <c r="BK660" s="58">
        <v>33</v>
      </c>
      <c r="BL660" s="58">
        <v>33</v>
      </c>
    </row>
    <row r="661" spans="1:65" x14ac:dyDescent="0.25">
      <c r="A661" s="58" t="s">
        <v>376</v>
      </c>
      <c r="B661" s="58" t="s">
        <v>377</v>
      </c>
      <c r="C661" s="58" t="s">
        <v>3110</v>
      </c>
      <c r="D661" s="58" t="s">
        <v>3111</v>
      </c>
      <c r="E661" s="58">
        <v>900</v>
      </c>
      <c r="F661" s="58">
        <v>500</v>
      </c>
      <c r="G661" s="58">
        <v>800</v>
      </c>
      <c r="H661" s="58">
        <v>1000</v>
      </c>
      <c r="I661" s="58">
        <v>1000</v>
      </c>
      <c r="J661" s="58">
        <v>600</v>
      </c>
      <c r="K661" s="58">
        <v>1200</v>
      </c>
      <c r="L661" s="58">
        <v>1100</v>
      </c>
      <c r="M661" s="58">
        <v>3700</v>
      </c>
      <c r="N661" s="58">
        <v>3500</v>
      </c>
      <c r="O661" s="58">
        <v>4000</v>
      </c>
      <c r="P661" s="58">
        <v>4000</v>
      </c>
      <c r="Q661" s="58">
        <v>4000</v>
      </c>
      <c r="R661" s="58">
        <v>4000</v>
      </c>
      <c r="S661" s="58">
        <v>4000</v>
      </c>
      <c r="T661" s="58">
        <v>4000</v>
      </c>
      <c r="U661" s="58">
        <v>4000</v>
      </c>
      <c r="V661" s="58">
        <v>4000</v>
      </c>
      <c r="W661" s="58">
        <v>4000</v>
      </c>
      <c r="X661" s="58">
        <v>4000</v>
      </c>
      <c r="Y661" s="58">
        <v>2500</v>
      </c>
      <c r="Z661" s="58">
        <v>2500</v>
      </c>
      <c r="AA661" s="58">
        <v>2019</v>
      </c>
      <c r="AB661" s="58">
        <v>2341</v>
      </c>
      <c r="AC661" s="58">
        <v>4000</v>
      </c>
      <c r="AD661" s="58">
        <v>3600</v>
      </c>
      <c r="AE661" s="58">
        <v>4400</v>
      </c>
      <c r="AF661" s="58">
        <v>4000</v>
      </c>
      <c r="AG661" s="58">
        <v>4000</v>
      </c>
      <c r="AH661" s="58">
        <v>4000</v>
      </c>
      <c r="AI661" s="58">
        <v>3700</v>
      </c>
      <c r="AJ661" s="58">
        <v>3500</v>
      </c>
      <c r="AK661" s="58">
        <v>3600</v>
      </c>
      <c r="AL661" s="58">
        <v>3507</v>
      </c>
      <c r="AM661" s="58">
        <v>5069</v>
      </c>
      <c r="AN661" s="58">
        <v>2306</v>
      </c>
      <c r="AO661" s="58">
        <v>5040</v>
      </c>
      <c r="AP661" s="58">
        <v>6090</v>
      </c>
      <c r="AQ661" s="58">
        <v>6005</v>
      </c>
      <c r="AR661" s="58">
        <v>7001</v>
      </c>
      <c r="AS661" s="58">
        <v>3634</v>
      </c>
      <c r="AT661" s="58">
        <v>3600</v>
      </c>
      <c r="AU661" s="58">
        <v>3550</v>
      </c>
      <c r="AV661" s="58">
        <v>3550</v>
      </c>
      <c r="AW661" s="58">
        <v>3500</v>
      </c>
      <c r="AX661" s="58">
        <v>3750</v>
      </c>
      <c r="AY661" s="58">
        <v>4002</v>
      </c>
      <c r="AZ661" s="58">
        <v>4535</v>
      </c>
      <c r="BA661" s="58">
        <v>5402</v>
      </c>
      <c r="BB661" s="58">
        <v>7672</v>
      </c>
      <c r="BC661" s="58">
        <v>7391</v>
      </c>
      <c r="BD661" s="58">
        <v>7132</v>
      </c>
      <c r="BE661" s="58">
        <v>7849</v>
      </c>
      <c r="BF661" s="58">
        <v>6941.15</v>
      </c>
      <c r="BG661" s="58">
        <v>6082.92</v>
      </c>
      <c r="BH661" s="58">
        <v>6438.26</v>
      </c>
      <c r="BI661" s="58">
        <v>6467.29</v>
      </c>
      <c r="BJ661" s="58">
        <v>6395</v>
      </c>
      <c r="BK661" s="58">
        <v>6424.84</v>
      </c>
      <c r="BL661" s="58">
        <v>6435.72</v>
      </c>
      <c r="BM661" s="58">
        <v>6057.46</v>
      </c>
    </row>
    <row r="662" spans="1:65" x14ac:dyDescent="0.25">
      <c r="A662" s="58" t="s">
        <v>354</v>
      </c>
      <c r="B662" s="58" t="s">
        <v>355</v>
      </c>
      <c r="C662" s="58" t="s">
        <v>536</v>
      </c>
      <c r="D662" s="58" t="s">
        <v>537</v>
      </c>
      <c r="AL662" s="58">
        <v>74000</v>
      </c>
      <c r="AM662" s="58">
        <v>74060</v>
      </c>
      <c r="AN662" s="58">
        <v>74070</v>
      </c>
      <c r="AO662" s="58">
        <v>73380</v>
      </c>
      <c r="AP662" s="58">
        <v>73600</v>
      </c>
      <c r="AQ662" s="58">
        <v>74670</v>
      </c>
      <c r="AR662" s="58">
        <v>74670</v>
      </c>
      <c r="AS662" s="58">
        <v>75300</v>
      </c>
      <c r="AT662" s="58">
        <v>75320</v>
      </c>
      <c r="AU662" s="58">
        <v>75320</v>
      </c>
      <c r="AV662" s="58">
        <v>75670</v>
      </c>
      <c r="AW662" s="58">
        <v>75000</v>
      </c>
      <c r="AX662" s="58">
        <v>75220</v>
      </c>
      <c r="AY662" s="58">
        <v>75720</v>
      </c>
      <c r="AZ662" s="58">
        <v>75720</v>
      </c>
      <c r="BA662" s="58">
        <v>75720</v>
      </c>
      <c r="BB662" s="58">
        <v>75920</v>
      </c>
      <c r="BC662" s="58">
        <v>75920</v>
      </c>
      <c r="BD662" s="58">
        <v>75920</v>
      </c>
      <c r="BE662" s="58">
        <v>75920</v>
      </c>
      <c r="BF662" s="58">
        <v>75920</v>
      </c>
      <c r="BG662" s="58">
        <v>75920</v>
      </c>
      <c r="BH662" s="58">
        <v>75920</v>
      </c>
      <c r="BI662" s="58">
        <v>75920</v>
      </c>
      <c r="BJ662" s="58">
        <v>75920</v>
      </c>
      <c r="BK662" s="58">
        <v>75920</v>
      </c>
      <c r="BL662" s="58">
        <v>75920</v>
      </c>
      <c r="BM662" s="58">
        <v>75920</v>
      </c>
    </row>
    <row r="663" spans="1:65" x14ac:dyDescent="0.25">
      <c r="A663" s="58" t="s">
        <v>354</v>
      </c>
      <c r="B663" s="58" t="s">
        <v>355</v>
      </c>
      <c r="C663" s="58" t="s">
        <v>1134</v>
      </c>
      <c r="D663" s="58" t="s">
        <v>1135</v>
      </c>
      <c r="AJ663" s="58">
        <v>71.819999694824205</v>
      </c>
      <c r="AK663" s="58">
        <v>71.400001525878906</v>
      </c>
      <c r="AL663" s="58">
        <v>70.889999389648395</v>
      </c>
      <c r="AM663" s="58">
        <v>70.269996643066406</v>
      </c>
      <c r="AN663" s="58">
        <v>69.839996337890597</v>
      </c>
      <c r="AO663" s="58">
        <v>69.230003356933594</v>
      </c>
      <c r="AP663" s="58">
        <v>68.620002746582003</v>
      </c>
      <c r="AQ663" s="58">
        <v>68.25</v>
      </c>
      <c r="AR663" s="58">
        <v>68</v>
      </c>
      <c r="AS663" s="58">
        <v>67.970001220703097</v>
      </c>
      <c r="AT663" s="58">
        <v>67.529998779296903</v>
      </c>
      <c r="AU663" s="58">
        <v>67.449996948242202</v>
      </c>
      <c r="AV663" s="58">
        <v>67.760002136230497</v>
      </c>
      <c r="AW663" s="58">
        <v>67.830001831054702</v>
      </c>
      <c r="AX663" s="58">
        <v>67.790000915527301</v>
      </c>
      <c r="AY663" s="58">
        <v>67.860000610351605</v>
      </c>
      <c r="AZ663" s="58">
        <v>67.720001220703097</v>
      </c>
      <c r="BA663" s="58">
        <v>68.059997558593807</v>
      </c>
      <c r="BB663" s="58">
        <v>67.680000305175795</v>
      </c>
      <c r="BC663" s="58">
        <v>67.309997558593807</v>
      </c>
      <c r="BD663" s="58">
        <v>66.540000915527301</v>
      </c>
      <c r="BE663" s="58">
        <v>66.099998474121094</v>
      </c>
      <c r="BF663" s="58">
        <v>66.339996337890597</v>
      </c>
      <c r="BG663" s="58">
        <v>64.940002441406307</v>
      </c>
      <c r="BH663" s="58">
        <v>65.480003356933594</v>
      </c>
      <c r="BI663" s="58">
        <v>64.660003662109403</v>
      </c>
      <c r="BJ663" s="58">
        <v>64.889999389648395</v>
      </c>
      <c r="BK663" s="58">
        <v>63.759998321533203</v>
      </c>
      <c r="BL663" s="58">
        <v>63.119998931884801</v>
      </c>
    </row>
    <row r="664" spans="1:65" x14ac:dyDescent="0.25">
      <c r="A664" s="58" t="s">
        <v>354</v>
      </c>
      <c r="B664" s="58" t="s">
        <v>355</v>
      </c>
      <c r="C664" s="58" t="s">
        <v>2242</v>
      </c>
      <c r="D664" s="58" t="s">
        <v>2243</v>
      </c>
    </row>
    <row r="665" spans="1:65" x14ac:dyDescent="0.25">
      <c r="A665" s="58" t="s">
        <v>354</v>
      </c>
      <c r="B665" s="58" t="s">
        <v>355</v>
      </c>
      <c r="C665" s="58" t="s">
        <v>2892</v>
      </c>
      <c r="D665" s="58" t="s">
        <v>2893</v>
      </c>
      <c r="AJ665" s="58">
        <v>92.040000915527301</v>
      </c>
      <c r="AK665" s="58">
        <v>91.900001525878906</v>
      </c>
      <c r="AL665" s="58">
        <v>91.449996948242202</v>
      </c>
      <c r="AM665" s="58">
        <v>91.129997253417997</v>
      </c>
      <c r="AN665" s="58">
        <v>90.709999084472699</v>
      </c>
      <c r="AO665" s="58">
        <v>89.940002441406307</v>
      </c>
      <c r="AP665" s="58">
        <v>89.220001220703097</v>
      </c>
      <c r="AQ665" s="58">
        <v>89.260002136230497</v>
      </c>
      <c r="AR665" s="58">
        <v>89.019996643066406</v>
      </c>
      <c r="AS665" s="58">
        <v>88.75</v>
      </c>
      <c r="AT665" s="58">
        <v>88.339996337890597</v>
      </c>
      <c r="AU665" s="58">
        <v>87.760002136230497</v>
      </c>
      <c r="AV665" s="58">
        <v>88.459999084472699</v>
      </c>
      <c r="AW665" s="58">
        <v>88.370002746582003</v>
      </c>
      <c r="AX665" s="58">
        <v>88.150001525878906</v>
      </c>
      <c r="AY665" s="58">
        <v>88.5</v>
      </c>
      <c r="AZ665" s="58">
        <v>88.220001220703097</v>
      </c>
      <c r="BA665" s="58">
        <v>87.370002746582003</v>
      </c>
      <c r="BB665" s="58">
        <v>87.980003356933594</v>
      </c>
      <c r="BC665" s="58">
        <v>87.860000610351605</v>
      </c>
      <c r="BD665" s="58">
        <v>87.239997863769503</v>
      </c>
      <c r="BE665" s="58">
        <v>87.150001525878906</v>
      </c>
      <c r="BF665" s="58">
        <v>87.440002441406307</v>
      </c>
      <c r="BG665" s="58">
        <v>86.430000305175795</v>
      </c>
      <c r="BH665" s="58">
        <v>86.980003356933594</v>
      </c>
      <c r="BI665" s="58">
        <v>86.550003051757798</v>
      </c>
      <c r="BJ665" s="58">
        <v>86.940002441406307</v>
      </c>
      <c r="BK665" s="58">
        <v>86.339996337890597</v>
      </c>
      <c r="BL665" s="58">
        <v>86.199996948242202</v>
      </c>
    </row>
    <row r="666" spans="1:65" x14ac:dyDescent="0.25">
      <c r="A666" s="58" t="s">
        <v>354</v>
      </c>
      <c r="B666" s="58" t="s">
        <v>355</v>
      </c>
      <c r="C666" s="58" t="s">
        <v>3078</v>
      </c>
      <c r="D666" s="58" t="s">
        <v>3079</v>
      </c>
      <c r="AW666" s="58">
        <v>76</v>
      </c>
      <c r="AX666" s="58">
        <v>76</v>
      </c>
      <c r="AY666" s="58">
        <v>76</v>
      </c>
      <c r="AZ666" s="58">
        <v>83</v>
      </c>
      <c r="BA666" s="58">
        <v>84</v>
      </c>
      <c r="BB666" s="58">
        <v>84</v>
      </c>
      <c r="BC666" s="58">
        <v>84</v>
      </c>
      <c r="BD666" s="58">
        <v>84</v>
      </c>
      <c r="BE666" s="58">
        <v>84</v>
      </c>
      <c r="BF666" s="58">
        <v>84</v>
      </c>
      <c r="BG666" s="58">
        <v>84</v>
      </c>
      <c r="BH666" s="58">
        <v>84</v>
      </c>
      <c r="BI666" s="58">
        <v>84</v>
      </c>
      <c r="BJ666" s="58">
        <v>84</v>
      </c>
      <c r="BK666" s="58">
        <v>84</v>
      </c>
      <c r="BL666" s="58">
        <v>84</v>
      </c>
    </row>
    <row r="667" spans="1:65" x14ac:dyDescent="0.25">
      <c r="A667" s="58" t="s">
        <v>354</v>
      </c>
      <c r="B667" s="58" t="s">
        <v>355</v>
      </c>
      <c r="C667" s="58" t="s">
        <v>3110</v>
      </c>
      <c r="D667" s="58" t="s">
        <v>3111</v>
      </c>
      <c r="AL667" s="58">
        <v>475</v>
      </c>
      <c r="AM667" s="58">
        <v>2706</v>
      </c>
      <c r="AN667" s="58">
        <v>3559</v>
      </c>
      <c r="AO667" s="58">
        <v>3252</v>
      </c>
      <c r="AP667" s="58">
        <v>1038</v>
      </c>
      <c r="AQ667" s="58">
        <v>1852.9</v>
      </c>
      <c r="AR667" s="58">
        <v>6997.05</v>
      </c>
      <c r="AS667" s="58">
        <v>12718</v>
      </c>
      <c r="AT667" s="58">
        <v>8894</v>
      </c>
      <c r="AU667" s="58">
        <v>7869</v>
      </c>
      <c r="AV667" s="58">
        <v>6711</v>
      </c>
      <c r="AW667" s="58">
        <v>7410</v>
      </c>
      <c r="AX667" s="58">
        <v>4027</v>
      </c>
      <c r="AY667" s="58">
        <v>8813</v>
      </c>
      <c r="AZ667" s="58">
        <v>2232</v>
      </c>
      <c r="BA667" s="58">
        <v>1965</v>
      </c>
      <c r="BB667" s="58">
        <v>3330</v>
      </c>
      <c r="BC667" s="58">
        <v>3586</v>
      </c>
      <c r="BD667" s="58">
        <v>2939</v>
      </c>
      <c r="BE667" s="58">
        <v>3924.35</v>
      </c>
      <c r="BF667" s="58">
        <v>3616.68</v>
      </c>
      <c r="BG667" s="58">
        <v>3695.73</v>
      </c>
      <c r="BH667" s="58">
        <v>6230.8</v>
      </c>
      <c r="BI667" s="58">
        <v>3306.13</v>
      </c>
      <c r="BJ667" s="58">
        <v>3929.59</v>
      </c>
      <c r="BK667" s="58">
        <v>5798.24</v>
      </c>
      <c r="BL667" s="58">
        <v>5640.4</v>
      </c>
      <c r="BM667" s="58">
        <v>5565</v>
      </c>
    </row>
    <row r="668" spans="1:65" x14ac:dyDescent="0.25">
      <c r="A668" s="58" t="s">
        <v>59</v>
      </c>
      <c r="B668" s="58" t="s">
        <v>60</v>
      </c>
      <c r="C668" s="58" t="s">
        <v>536</v>
      </c>
      <c r="D668" s="58" t="s">
        <v>537</v>
      </c>
      <c r="F668" s="58">
        <v>13740</v>
      </c>
      <c r="G668" s="58">
        <v>13740</v>
      </c>
      <c r="H668" s="58">
        <v>13740</v>
      </c>
      <c r="I668" s="58">
        <v>13740</v>
      </c>
      <c r="J668" s="58">
        <v>13740</v>
      </c>
      <c r="K668" s="58">
        <v>13740</v>
      </c>
      <c r="L668" s="58">
        <v>13740</v>
      </c>
      <c r="M668" s="58">
        <v>13740</v>
      </c>
      <c r="N668" s="58">
        <v>13740</v>
      </c>
      <c r="O668" s="58">
        <v>13740</v>
      </c>
      <c r="P668" s="58">
        <v>13740</v>
      </c>
      <c r="Q668" s="58">
        <v>13740</v>
      </c>
      <c r="R668" s="58">
        <v>13740</v>
      </c>
      <c r="S668" s="58">
        <v>13740</v>
      </c>
      <c r="T668" s="58">
        <v>13740</v>
      </c>
      <c r="U668" s="58">
        <v>13740</v>
      </c>
      <c r="V668" s="58">
        <v>13740</v>
      </c>
      <c r="W668" s="58">
        <v>13740</v>
      </c>
      <c r="X668" s="58">
        <v>13740</v>
      </c>
      <c r="Y668" s="58">
        <v>13740</v>
      </c>
      <c r="Z668" s="58">
        <v>13740</v>
      </c>
      <c r="AA668" s="58">
        <v>13740</v>
      </c>
      <c r="AB668" s="58">
        <v>13740</v>
      </c>
      <c r="AC668" s="58">
        <v>13740</v>
      </c>
      <c r="AD668" s="58">
        <v>13740</v>
      </c>
      <c r="AE668" s="58">
        <v>13740</v>
      </c>
      <c r="AF668" s="58">
        <v>13740</v>
      </c>
      <c r="AG668" s="58">
        <v>13740</v>
      </c>
      <c r="AH668" s="58">
        <v>13740</v>
      </c>
      <c r="AI668" s="58">
        <v>13740</v>
      </c>
      <c r="AJ668" s="58">
        <v>13740</v>
      </c>
      <c r="AK668" s="58">
        <v>13740</v>
      </c>
      <c r="AL668" s="58">
        <v>13200</v>
      </c>
      <c r="AM668" s="58">
        <v>11010</v>
      </c>
      <c r="AN668" s="58">
        <v>9910</v>
      </c>
      <c r="AO668" s="58">
        <v>10050</v>
      </c>
      <c r="AP668" s="58">
        <v>10230</v>
      </c>
      <c r="AQ668" s="58">
        <v>10430</v>
      </c>
      <c r="AR668" s="58">
        <v>10010</v>
      </c>
      <c r="AS668" s="58">
        <v>9860</v>
      </c>
      <c r="AT668" s="58">
        <v>8900</v>
      </c>
      <c r="AU668" s="58">
        <v>6982</v>
      </c>
      <c r="AV668" s="58">
        <v>8287</v>
      </c>
      <c r="AW668" s="58">
        <v>7704</v>
      </c>
      <c r="AX668" s="58">
        <v>8819</v>
      </c>
      <c r="AY668" s="58">
        <v>8985</v>
      </c>
      <c r="AZ668" s="58">
        <v>9146</v>
      </c>
      <c r="BA668" s="58">
        <v>9068</v>
      </c>
      <c r="BB668" s="58">
        <v>9318</v>
      </c>
      <c r="BC668" s="58">
        <v>9488</v>
      </c>
      <c r="BD668" s="58">
        <v>9460</v>
      </c>
      <c r="BE668" s="58">
        <v>9559</v>
      </c>
      <c r="BF668" s="58">
        <v>9650</v>
      </c>
      <c r="BG668" s="58">
        <v>9740</v>
      </c>
      <c r="BH668" s="58">
        <v>9930</v>
      </c>
      <c r="BI668" s="58">
        <v>10030</v>
      </c>
      <c r="BJ668" s="58">
        <v>9820</v>
      </c>
      <c r="BK668" s="58">
        <v>9850</v>
      </c>
      <c r="BL668" s="58">
        <v>9884</v>
      </c>
      <c r="BM668" s="58">
        <v>9850</v>
      </c>
    </row>
    <row r="669" spans="1:65" x14ac:dyDescent="0.25">
      <c r="A669" s="58" t="s">
        <v>59</v>
      </c>
      <c r="B669" s="58" t="s">
        <v>60</v>
      </c>
      <c r="C669" s="58" t="s">
        <v>1134</v>
      </c>
      <c r="D669" s="58" t="s">
        <v>1135</v>
      </c>
      <c r="AJ669" s="58">
        <v>19.25</v>
      </c>
      <c r="AK669" s="58">
        <v>18.090000152587901</v>
      </c>
      <c r="AL669" s="58">
        <v>16</v>
      </c>
      <c r="AM669" s="58">
        <v>14.1499996185303</v>
      </c>
      <c r="AN669" s="58">
        <v>10.180000305175801</v>
      </c>
      <c r="AO669" s="58">
        <v>9.7200002670288104</v>
      </c>
      <c r="AP669" s="58">
        <v>9.6899995803833008</v>
      </c>
      <c r="AQ669" s="58">
        <v>9.3000001907348597</v>
      </c>
      <c r="AR669" s="58">
        <v>8.5799999237060494</v>
      </c>
      <c r="AS669" s="58">
        <v>6.3600001335143999</v>
      </c>
      <c r="AT669" s="58">
        <v>6.3400001525878897</v>
      </c>
      <c r="AU669" s="58">
        <v>6.5999999046325701</v>
      </c>
      <c r="AV669" s="58">
        <v>6.2399997711181596</v>
      </c>
      <c r="AW669" s="58">
        <v>5.0599999427795401</v>
      </c>
      <c r="AX669" s="58">
        <v>5.1900000572204599</v>
      </c>
      <c r="AY669" s="58">
        <v>5.0599999427795401</v>
      </c>
      <c r="AZ669" s="58">
        <v>4.7800002098083496</v>
      </c>
      <c r="BA669" s="58">
        <v>3.9000000953674299</v>
      </c>
      <c r="BB669" s="58">
        <v>4.0500001907348597</v>
      </c>
      <c r="BC669" s="58">
        <v>4.2199997901916504</v>
      </c>
      <c r="BD669" s="58">
        <v>4.4099998474121103</v>
      </c>
      <c r="BE669" s="58">
        <v>4.4899997711181596</v>
      </c>
      <c r="BF669" s="58">
        <v>4.2600002288818404</v>
      </c>
      <c r="BG669" s="58">
        <v>3.8599998950958301</v>
      </c>
      <c r="BH669" s="58">
        <v>3.9000000953674299</v>
      </c>
      <c r="BI669" s="58">
        <v>3.8900001049041699</v>
      </c>
      <c r="BJ669" s="58">
        <v>3.5299999713897701</v>
      </c>
      <c r="BK669" s="58">
        <v>3.28999996185303</v>
      </c>
      <c r="BL669" s="58">
        <v>3.1700000762939502</v>
      </c>
    </row>
    <row r="670" spans="1:65" x14ac:dyDescent="0.25">
      <c r="A670" s="58" t="s">
        <v>59</v>
      </c>
      <c r="B670" s="58" t="s">
        <v>60</v>
      </c>
      <c r="C670" s="58" t="s">
        <v>2242</v>
      </c>
      <c r="D670" s="58" t="s">
        <v>2243</v>
      </c>
      <c r="AY670" s="58">
        <v>12070</v>
      </c>
      <c r="AZ670" s="58">
        <v>11599</v>
      </c>
      <c r="BA670" s="58">
        <v>9661</v>
      </c>
      <c r="BB670" s="58">
        <v>8183</v>
      </c>
      <c r="BC670" s="58">
        <v>9212</v>
      </c>
      <c r="BD670" s="58">
        <v>13141</v>
      </c>
      <c r="BE670" s="58">
        <v>13524</v>
      </c>
      <c r="BF670" s="58">
        <v>14242</v>
      </c>
      <c r="BG670" s="58">
        <v>13867</v>
      </c>
      <c r="BH670" s="58">
        <v>15005</v>
      </c>
      <c r="BI670" s="58">
        <v>16572</v>
      </c>
      <c r="BJ670" s="58">
        <v>18461</v>
      </c>
      <c r="BK670" s="58">
        <v>19950</v>
      </c>
      <c r="BL670" s="58">
        <v>20899</v>
      </c>
      <c r="BM670" s="58">
        <v>20329</v>
      </c>
    </row>
    <row r="671" spans="1:65" x14ac:dyDescent="0.25">
      <c r="A671" s="58" t="s">
        <v>59</v>
      </c>
      <c r="B671" s="58" t="s">
        <v>60</v>
      </c>
      <c r="C671" s="58" t="s">
        <v>2892</v>
      </c>
      <c r="D671" s="58" t="s">
        <v>2893</v>
      </c>
      <c r="AJ671" s="58">
        <v>7.5100002288818404</v>
      </c>
      <c r="AK671" s="58">
        <v>7.5999999046325701</v>
      </c>
      <c r="AL671" s="58">
        <v>7.6799998283386204</v>
      </c>
      <c r="AM671" s="58">
        <v>7.78999996185303</v>
      </c>
      <c r="AN671" s="58">
        <v>7.8099999427795401</v>
      </c>
      <c r="AO671" s="58">
        <v>7.9899997711181596</v>
      </c>
      <c r="AP671" s="58">
        <v>7.8400001525878897</v>
      </c>
      <c r="AQ671" s="58">
        <v>8.8199996948242205</v>
      </c>
      <c r="AR671" s="58">
        <v>8.8699998855590803</v>
      </c>
      <c r="AS671" s="58">
        <v>8.3000001907348597</v>
      </c>
      <c r="AT671" s="58">
        <v>7.4099998474121103</v>
      </c>
      <c r="AU671" s="58">
        <v>6.9000000953674299</v>
      </c>
      <c r="AV671" s="58">
        <v>8.5600004196166992</v>
      </c>
      <c r="AW671" s="58">
        <v>9.6899995803833008</v>
      </c>
      <c r="AX671" s="58">
        <v>8</v>
      </c>
      <c r="AY671" s="58">
        <v>8.2299995422363299</v>
      </c>
      <c r="AZ671" s="58">
        <v>9.1499996185302699</v>
      </c>
      <c r="BA671" s="58">
        <v>7.9299998283386204</v>
      </c>
      <c r="BB671" s="58">
        <v>8.3900003433227504</v>
      </c>
      <c r="BC671" s="58">
        <v>8.5299997329711896</v>
      </c>
      <c r="BD671" s="58">
        <v>8.7200002670288104</v>
      </c>
      <c r="BE671" s="58">
        <v>8.8599996566772496</v>
      </c>
      <c r="BF671" s="58">
        <v>9.1400003433227504</v>
      </c>
      <c r="BG671" s="58">
        <v>9.1099996566772496</v>
      </c>
      <c r="BH671" s="58">
        <v>9.4200000762939506</v>
      </c>
      <c r="BI671" s="58">
        <v>9.5699996948242205</v>
      </c>
      <c r="BJ671" s="58">
        <v>10.199999809265099</v>
      </c>
      <c r="BK671" s="58">
        <v>10.710000038146999</v>
      </c>
      <c r="BL671" s="58">
        <v>10.9899997711182</v>
      </c>
    </row>
    <row r="672" spans="1:65" x14ac:dyDescent="0.25">
      <c r="A672" s="58" t="s">
        <v>59</v>
      </c>
      <c r="B672" s="58" t="s">
        <v>60</v>
      </c>
      <c r="C672" s="58" t="s">
        <v>3078</v>
      </c>
      <c r="D672" s="58" t="s">
        <v>3079</v>
      </c>
      <c r="AV672" s="58">
        <v>72</v>
      </c>
      <c r="AW672" s="58">
        <v>72</v>
      </c>
      <c r="AX672" s="58">
        <v>35</v>
      </c>
      <c r="AY672" s="58">
        <v>35</v>
      </c>
      <c r="AZ672" s="58">
        <v>6.5</v>
      </c>
      <c r="BA672" s="58">
        <v>6.5</v>
      </c>
      <c r="BB672" s="58">
        <v>6.5</v>
      </c>
      <c r="BC672" s="58">
        <v>6.5</v>
      </c>
      <c r="BD672" s="58">
        <v>6.5</v>
      </c>
      <c r="BE672" s="58">
        <v>6.5</v>
      </c>
      <c r="BF672" s="58">
        <v>6.5</v>
      </c>
      <c r="BG672" s="58">
        <v>4.5</v>
      </c>
      <c r="BH672" s="58">
        <v>3.5</v>
      </c>
      <c r="BI672" s="58">
        <v>3.5</v>
      </c>
      <c r="BJ672" s="58">
        <v>3.5</v>
      </c>
      <c r="BK672" s="58">
        <v>3.5</v>
      </c>
      <c r="BL672" s="58">
        <v>3.5</v>
      </c>
    </row>
    <row r="673" spans="1:65" x14ac:dyDescent="0.25">
      <c r="A673" s="58" t="s">
        <v>59</v>
      </c>
      <c r="B673" s="58" t="s">
        <v>60</v>
      </c>
      <c r="C673" s="58" t="s">
        <v>3110</v>
      </c>
      <c r="D673" s="58" t="s">
        <v>3111</v>
      </c>
      <c r="AG673" s="58">
        <v>397782</v>
      </c>
      <c r="AH673" s="58">
        <v>375454</v>
      </c>
      <c r="AI673" s="58">
        <v>346083</v>
      </c>
      <c r="AJ673" s="58">
        <v>329213</v>
      </c>
      <c r="AK673" s="58">
        <v>129689</v>
      </c>
      <c r="AL673" s="58">
        <v>147515</v>
      </c>
      <c r="AM673" s="58">
        <v>124508</v>
      </c>
      <c r="AN673" s="58">
        <v>132891</v>
      </c>
      <c r="AO673" s="58">
        <v>108992</v>
      </c>
      <c r="AP673" s="58">
        <v>126317</v>
      </c>
      <c r="AQ673" s="58">
        <v>121854</v>
      </c>
      <c r="AR673" s="58">
        <v>113312</v>
      </c>
      <c r="AS673" s="58">
        <v>113572</v>
      </c>
      <c r="AT673" s="58">
        <v>105959</v>
      </c>
      <c r="AU673" s="58">
        <v>102622</v>
      </c>
      <c r="AV673" s="58">
        <v>80580</v>
      </c>
      <c r="AW673" s="58">
        <v>88877</v>
      </c>
      <c r="AX673" s="58">
        <v>100136</v>
      </c>
      <c r="AY673" s="58">
        <v>87587</v>
      </c>
      <c r="AZ673" s="58">
        <v>100216</v>
      </c>
      <c r="BA673" s="58">
        <v>103393</v>
      </c>
      <c r="BB673" s="58">
        <v>99157.6</v>
      </c>
      <c r="BC673" s="58">
        <v>96304.04</v>
      </c>
      <c r="BD673" s="58">
        <v>81968.34</v>
      </c>
      <c r="BE673" s="58">
        <v>67194.399999999994</v>
      </c>
      <c r="BF673" s="58">
        <v>70187.210000000006</v>
      </c>
      <c r="BG673" s="58">
        <v>69753.47</v>
      </c>
      <c r="BH673" s="58">
        <v>73993.7</v>
      </c>
      <c r="BI673" s="58">
        <v>76523.73</v>
      </c>
      <c r="BJ673" s="58">
        <v>83690.460000000006</v>
      </c>
      <c r="BK673" s="58">
        <v>87994.66</v>
      </c>
      <c r="BL673" s="58">
        <v>87816.97</v>
      </c>
      <c r="BM673" s="58">
        <v>75232.59</v>
      </c>
    </row>
    <row r="674" spans="1:65" x14ac:dyDescent="0.25">
      <c r="A674" s="58" t="s">
        <v>264</v>
      </c>
      <c r="B674" s="58" t="s">
        <v>265</v>
      </c>
      <c r="C674" s="58" t="s">
        <v>536</v>
      </c>
      <c r="D674" s="58" t="s">
        <v>537</v>
      </c>
      <c r="F674" s="58">
        <v>14680</v>
      </c>
      <c r="G674" s="58">
        <v>14780</v>
      </c>
      <c r="H674" s="58">
        <v>14740</v>
      </c>
      <c r="I674" s="58">
        <v>14770</v>
      </c>
      <c r="J674" s="58">
        <v>14840</v>
      </c>
      <c r="K674" s="58">
        <v>14930</v>
      </c>
      <c r="L674" s="58">
        <v>14970</v>
      </c>
      <c r="M674" s="58">
        <v>14980</v>
      </c>
      <c r="N674" s="58">
        <v>14940</v>
      </c>
      <c r="O674" s="58">
        <v>14940</v>
      </c>
      <c r="P674" s="58">
        <v>14940</v>
      </c>
      <c r="Q674" s="58">
        <v>15130</v>
      </c>
      <c r="R674" s="58">
        <v>15130</v>
      </c>
      <c r="S674" s="58">
        <v>14820</v>
      </c>
      <c r="T674" s="58">
        <v>13130</v>
      </c>
      <c r="U674" s="58">
        <v>13710</v>
      </c>
      <c r="V674" s="58">
        <v>13930</v>
      </c>
      <c r="W674" s="58">
        <v>13930</v>
      </c>
      <c r="X674" s="58">
        <v>13400</v>
      </c>
      <c r="Y674" s="58">
        <v>12910</v>
      </c>
      <c r="Z674" s="58">
        <v>12840</v>
      </c>
      <c r="AA674" s="58">
        <v>12860</v>
      </c>
      <c r="AB674" s="58">
        <v>12880</v>
      </c>
      <c r="AC674" s="58">
        <v>12690</v>
      </c>
      <c r="AD674" s="58">
        <v>12840</v>
      </c>
      <c r="AE674" s="58">
        <v>13290</v>
      </c>
      <c r="AF674" s="58">
        <v>13070</v>
      </c>
      <c r="AG674" s="58">
        <v>12850</v>
      </c>
      <c r="AH674" s="58">
        <v>12640</v>
      </c>
      <c r="AI674" s="58">
        <v>12380</v>
      </c>
      <c r="AJ674" s="58">
        <v>12270</v>
      </c>
      <c r="AK674" s="58">
        <v>12230</v>
      </c>
      <c r="AL674" s="58">
        <v>12220</v>
      </c>
      <c r="AM674" s="58">
        <v>12220</v>
      </c>
      <c r="AN674" s="58">
        <v>12220</v>
      </c>
      <c r="AO674" s="58">
        <v>12220</v>
      </c>
      <c r="AP674" s="58">
        <v>12230</v>
      </c>
      <c r="AQ674" s="58">
        <v>12230</v>
      </c>
      <c r="AR674" s="58">
        <v>12230</v>
      </c>
      <c r="AS674" s="58">
        <v>12230</v>
      </c>
      <c r="AT674" s="58">
        <v>12240</v>
      </c>
      <c r="AU674" s="58">
        <v>12240</v>
      </c>
      <c r="AV674" s="58">
        <v>12240</v>
      </c>
      <c r="AW674" s="58">
        <v>12240</v>
      </c>
      <c r="AX674" s="58">
        <v>12240</v>
      </c>
      <c r="AY674" s="58">
        <v>12240</v>
      </c>
      <c r="AZ674" s="58">
        <v>12240</v>
      </c>
      <c r="BA674" s="58">
        <v>12240</v>
      </c>
      <c r="BB674" s="58">
        <v>12220</v>
      </c>
      <c r="BC674" s="58">
        <v>12220</v>
      </c>
      <c r="BD674" s="58">
        <v>12220</v>
      </c>
      <c r="BE674" s="58">
        <v>12220</v>
      </c>
      <c r="BF674" s="58">
        <v>12220</v>
      </c>
      <c r="BG674" s="58">
        <v>12220</v>
      </c>
      <c r="BH674" s="58">
        <v>12220</v>
      </c>
      <c r="BI674" s="58">
        <v>12220</v>
      </c>
      <c r="BJ674" s="58">
        <v>12220</v>
      </c>
      <c r="BK674" s="58">
        <v>12220</v>
      </c>
      <c r="BL674" s="58">
        <v>12220</v>
      </c>
      <c r="BM674" s="58">
        <v>12220</v>
      </c>
    </row>
    <row r="675" spans="1:65" x14ac:dyDescent="0.25">
      <c r="A675" s="58" t="s">
        <v>264</v>
      </c>
      <c r="B675" s="58" t="s">
        <v>265</v>
      </c>
      <c r="C675" s="58" t="s">
        <v>1134</v>
      </c>
      <c r="D675" s="58" t="s">
        <v>1135</v>
      </c>
      <c r="AJ675" s="58">
        <v>23.430000305175799</v>
      </c>
      <c r="AK675" s="58">
        <v>23.2700004577637</v>
      </c>
      <c r="AL675" s="58">
        <v>23.059999465942401</v>
      </c>
      <c r="AM675" s="58">
        <v>22.879999160766602</v>
      </c>
      <c r="AN675" s="58">
        <v>22.590000152587901</v>
      </c>
      <c r="AO675" s="58">
        <v>22.329999923706101</v>
      </c>
      <c r="AP675" s="58">
        <v>22.030000686645501</v>
      </c>
      <c r="AQ675" s="58">
        <v>21.7399997711182</v>
      </c>
      <c r="AR675" s="58">
        <v>21.399999618530298</v>
      </c>
      <c r="AS675" s="58">
        <v>21</v>
      </c>
      <c r="AT675" s="58">
        <v>20.569999694824201</v>
      </c>
      <c r="AU675" s="58">
        <v>20.0200004577637</v>
      </c>
      <c r="AV675" s="58">
        <v>19.469999313354499</v>
      </c>
      <c r="AW675" s="58">
        <v>18.909999847412099</v>
      </c>
      <c r="AX675" s="58">
        <v>18.2700004577637</v>
      </c>
      <c r="AY675" s="58">
        <v>17.659999847412099</v>
      </c>
      <c r="AZ675" s="58">
        <v>17.100000381469702</v>
      </c>
      <c r="BA675" s="58">
        <v>16.690000534057599</v>
      </c>
      <c r="BB675" s="58">
        <v>16.2399997711182</v>
      </c>
      <c r="BC675" s="58">
        <v>15.7600002288818</v>
      </c>
      <c r="BD675" s="58">
        <v>15.319999694824199</v>
      </c>
      <c r="BE675" s="58">
        <v>14.789999961853001</v>
      </c>
      <c r="BF675" s="58">
        <v>14.3400001525879</v>
      </c>
      <c r="BG675" s="58">
        <v>13.960000038146999</v>
      </c>
      <c r="BH675" s="58">
        <v>13.550000190734901</v>
      </c>
      <c r="BI675" s="58">
        <v>13.199999809265099</v>
      </c>
      <c r="BJ675" s="58">
        <v>12.8599996566772</v>
      </c>
      <c r="BK675" s="58">
        <v>12.5</v>
      </c>
      <c r="BL675" s="58">
        <v>12.1499996185303</v>
      </c>
    </row>
    <row r="676" spans="1:65" x14ac:dyDescent="0.25">
      <c r="A676" s="58" t="s">
        <v>264</v>
      </c>
      <c r="B676" s="58" t="s">
        <v>265</v>
      </c>
      <c r="C676" s="58" t="s">
        <v>2242</v>
      </c>
      <c r="D676" s="58" t="s">
        <v>2243</v>
      </c>
      <c r="AY676" s="58">
        <v>2068</v>
      </c>
      <c r="AZ676" s="58">
        <v>1642</v>
      </c>
      <c r="BA676" s="58">
        <v>1549</v>
      </c>
      <c r="BB676" s="58">
        <v>1613</v>
      </c>
      <c r="BC676" s="58">
        <v>1559</v>
      </c>
      <c r="BD676" s="58">
        <v>1454</v>
      </c>
      <c r="BE676" s="58">
        <v>1587</v>
      </c>
      <c r="BF676" s="58">
        <v>1946</v>
      </c>
      <c r="BG676" s="58">
        <v>2402</v>
      </c>
      <c r="BH676" s="58">
        <v>2380</v>
      </c>
      <c r="BI676" s="58">
        <v>2472</v>
      </c>
      <c r="BJ676" s="58">
        <v>2213</v>
      </c>
      <c r="BK676" s="58">
        <v>2626</v>
      </c>
      <c r="BL676" s="58">
        <v>2871</v>
      </c>
      <c r="BM676" s="58">
        <v>2961</v>
      </c>
    </row>
    <row r="677" spans="1:65" x14ac:dyDescent="0.25">
      <c r="A677" s="58" t="s">
        <v>264</v>
      </c>
      <c r="B677" s="58" t="s">
        <v>265</v>
      </c>
      <c r="C677" s="58" t="s">
        <v>2892</v>
      </c>
      <c r="D677" s="58" t="s">
        <v>2893</v>
      </c>
      <c r="AJ677" s="58">
        <v>21</v>
      </c>
      <c r="AK677" s="58">
        <v>21.069999694824201</v>
      </c>
      <c r="AL677" s="58">
        <v>21.2700004577637</v>
      </c>
      <c r="AM677" s="58">
        <v>21.319999694824201</v>
      </c>
      <c r="AN677" s="58">
        <v>21.690000534057599</v>
      </c>
      <c r="AO677" s="58">
        <v>21.790000915527301</v>
      </c>
      <c r="AP677" s="58">
        <v>22.219999313354499</v>
      </c>
      <c r="AQ677" s="58">
        <v>23.079999923706101</v>
      </c>
      <c r="AR677" s="58">
        <v>23.840000152587901</v>
      </c>
      <c r="AS677" s="58">
        <v>24.809999465942401</v>
      </c>
      <c r="AT677" s="58">
        <v>25.780000686645501</v>
      </c>
      <c r="AU677" s="58">
        <v>26.600000381469702</v>
      </c>
      <c r="AV677" s="58">
        <v>27.190000534057599</v>
      </c>
      <c r="AW677" s="58">
        <v>28.049999237060501</v>
      </c>
      <c r="AX677" s="58">
        <v>28.649999618530298</v>
      </c>
      <c r="AY677" s="58">
        <v>29.170000076293899</v>
      </c>
      <c r="AZ677" s="58">
        <v>29.7600002288818</v>
      </c>
      <c r="BA677" s="58">
        <v>30.2299995422363</v>
      </c>
      <c r="BB677" s="58">
        <v>30.909999847412099</v>
      </c>
      <c r="BC677" s="58">
        <v>31.319999694824201</v>
      </c>
      <c r="BD677" s="58">
        <v>31.9799995422363</v>
      </c>
      <c r="BE677" s="58">
        <v>32.630001068115199</v>
      </c>
      <c r="BF677" s="58">
        <v>33.139999389648402</v>
      </c>
      <c r="BG677" s="58">
        <v>33.880001068115199</v>
      </c>
      <c r="BH677" s="58">
        <v>34.580001831054702</v>
      </c>
      <c r="BI677" s="58">
        <v>35.2700004577637</v>
      </c>
      <c r="BJ677" s="58">
        <v>35.180000305175803</v>
      </c>
      <c r="BK677" s="58">
        <v>35.119998931884801</v>
      </c>
      <c r="BL677" s="58">
        <v>35.049999237060497</v>
      </c>
    </row>
    <row r="678" spans="1:65" x14ac:dyDescent="0.25">
      <c r="A678" s="58" t="s">
        <v>264</v>
      </c>
      <c r="B678" s="58" t="s">
        <v>265</v>
      </c>
      <c r="C678" s="58" t="s">
        <v>3078</v>
      </c>
      <c r="D678" s="58" t="s">
        <v>3079</v>
      </c>
      <c r="AX678" s="58">
        <v>60</v>
      </c>
      <c r="AY678" s="58">
        <v>60</v>
      </c>
      <c r="AZ678" s="58">
        <v>60</v>
      </c>
      <c r="BA678" s="58">
        <v>60</v>
      </c>
      <c r="BB678" s="58">
        <v>60</v>
      </c>
      <c r="BC678" s="58">
        <v>56</v>
      </c>
      <c r="BD678" s="58">
        <v>56</v>
      </c>
      <c r="BE678" s="58">
        <v>56</v>
      </c>
      <c r="BF678" s="58">
        <v>38</v>
      </c>
      <c r="BG678" s="58">
        <v>30</v>
      </c>
      <c r="BH678" s="58">
        <v>30</v>
      </c>
      <c r="BI678" s="58">
        <v>30</v>
      </c>
      <c r="BJ678" s="58">
        <v>30</v>
      </c>
      <c r="BK678" s="58">
        <v>30</v>
      </c>
      <c r="BL678" s="58">
        <v>21.5</v>
      </c>
    </row>
    <row r="679" spans="1:65" x14ac:dyDescent="0.25">
      <c r="A679" s="58" t="s">
        <v>264</v>
      </c>
      <c r="B679" s="58" t="s">
        <v>265</v>
      </c>
      <c r="C679" s="58" t="s">
        <v>3110</v>
      </c>
      <c r="D679" s="58" t="s">
        <v>3111</v>
      </c>
      <c r="M679" s="58">
        <v>50</v>
      </c>
      <c r="N679" s="58">
        <v>50</v>
      </c>
      <c r="O679" s="58">
        <v>50</v>
      </c>
      <c r="P679" s="58">
        <v>50</v>
      </c>
      <c r="Q679" s="58">
        <v>50</v>
      </c>
      <c r="R679" s="58">
        <v>50</v>
      </c>
      <c r="S679" s="58">
        <v>50</v>
      </c>
      <c r="T679" s="58">
        <v>50</v>
      </c>
      <c r="U679" s="58">
        <v>50</v>
      </c>
      <c r="V679" s="58">
        <v>53</v>
      </c>
      <c r="W679" s="58">
        <v>44</v>
      </c>
      <c r="X679" s="58">
        <v>60</v>
      </c>
      <c r="Y679" s="58">
        <v>70</v>
      </c>
      <c r="Z679" s="58">
        <v>70</v>
      </c>
      <c r="AA679" s="58">
        <v>80</v>
      </c>
      <c r="AB679" s="58">
        <v>80</v>
      </c>
      <c r="AC679" s="58">
        <v>90</v>
      </c>
      <c r="AD679" s="58">
        <v>90</v>
      </c>
      <c r="AE679" s="58">
        <v>100</v>
      </c>
      <c r="AF679" s="58">
        <v>100</v>
      </c>
      <c r="AG679" s="58">
        <v>110</v>
      </c>
      <c r="AH679" s="58">
        <v>110</v>
      </c>
      <c r="AI679" s="58">
        <v>110</v>
      </c>
      <c r="AJ679" s="58">
        <v>105</v>
      </c>
      <c r="AK679" s="58">
        <v>100</v>
      </c>
      <c r="AL679" s="58">
        <v>110</v>
      </c>
      <c r="AM679" s="58">
        <v>120</v>
      </c>
      <c r="AN679" s="58">
        <v>138</v>
      </c>
      <c r="AO679" s="58">
        <v>143</v>
      </c>
      <c r="AP679" s="58">
        <v>116</v>
      </c>
      <c r="AQ679" s="58">
        <v>131</v>
      </c>
      <c r="AR679" s="58">
        <v>111</v>
      </c>
      <c r="AS679" s="58">
        <v>119</v>
      </c>
      <c r="AT679" s="58">
        <v>122</v>
      </c>
      <c r="AU679" s="58">
        <v>60</v>
      </c>
      <c r="AV679" s="58">
        <v>60</v>
      </c>
      <c r="AW679" s="58">
        <v>60</v>
      </c>
      <c r="AX679" s="58">
        <v>60</v>
      </c>
      <c r="AY679" s="58">
        <v>60</v>
      </c>
      <c r="AZ679" s="58">
        <v>60</v>
      </c>
      <c r="BA679" s="58">
        <v>60</v>
      </c>
      <c r="BB679" s="58">
        <v>133</v>
      </c>
      <c r="BC679" s="58">
        <v>269</v>
      </c>
      <c r="BD679" s="58">
        <v>160</v>
      </c>
      <c r="BE679" s="58">
        <v>160</v>
      </c>
      <c r="BF679" s="58">
        <v>160</v>
      </c>
      <c r="BG679" s="58">
        <v>165</v>
      </c>
      <c r="BH679" s="58">
        <v>165</v>
      </c>
      <c r="BI679" s="58">
        <v>165</v>
      </c>
      <c r="BJ679" s="58">
        <v>165</v>
      </c>
      <c r="BK679" s="58">
        <v>165</v>
      </c>
      <c r="BL679" s="58">
        <v>165</v>
      </c>
      <c r="BM679" s="58">
        <v>160</v>
      </c>
    </row>
    <row r="680" spans="1:65" x14ac:dyDescent="0.25">
      <c r="A680" s="58" t="s">
        <v>218</v>
      </c>
      <c r="B680" s="58" t="s">
        <v>219</v>
      </c>
      <c r="C680" s="58" t="s">
        <v>536</v>
      </c>
      <c r="D680" s="58" t="s">
        <v>537</v>
      </c>
      <c r="F680" s="58">
        <v>578360</v>
      </c>
      <c r="G680" s="58">
        <v>582490</v>
      </c>
      <c r="H680" s="58">
        <v>583800</v>
      </c>
      <c r="I680" s="58">
        <v>583300</v>
      </c>
      <c r="J680" s="58">
        <v>586750</v>
      </c>
      <c r="K680" s="58">
        <v>587700</v>
      </c>
      <c r="L680" s="58">
        <v>588500</v>
      </c>
      <c r="M680" s="58">
        <v>589700</v>
      </c>
      <c r="N680" s="58">
        <v>592000</v>
      </c>
      <c r="O680" s="58">
        <v>591500</v>
      </c>
      <c r="P680" s="58">
        <v>593400</v>
      </c>
      <c r="Q680" s="58">
        <v>595300</v>
      </c>
      <c r="R680" s="58">
        <v>594800</v>
      </c>
      <c r="S680" s="58">
        <v>594300</v>
      </c>
      <c r="T680" s="58">
        <v>593800</v>
      </c>
      <c r="U680" s="58">
        <v>593300</v>
      </c>
      <c r="V680" s="58">
        <v>593100</v>
      </c>
      <c r="W680" s="58">
        <v>592890</v>
      </c>
      <c r="X680" s="58">
        <v>592770</v>
      </c>
      <c r="Y680" s="58">
        <v>591150</v>
      </c>
      <c r="Z680" s="58">
        <v>588600</v>
      </c>
      <c r="AA680" s="58">
        <v>586050</v>
      </c>
      <c r="AB680" s="58">
        <v>583480</v>
      </c>
      <c r="AC680" s="58">
        <v>578900</v>
      </c>
      <c r="AD680" s="58">
        <v>576900</v>
      </c>
      <c r="AE680" s="58">
        <v>573850</v>
      </c>
      <c r="AF680" s="58">
        <v>570300</v>
      </c>
      <c r="AG680" s="58">
        <v>567750</v>
      </c>
      <c r="AH680" s="58">
        <v>565200</v>
      </c>
      <c r="AI680" s="58">
        <v>563120</v>
      </c>
      <c r="AJ680" s="58">
        <v>561580</v>
      </c>
      <c r="AK680" s="58">
        <v>561050</v>
      </c>
      <c r="AL680" s="58">
        <v>305400</v>
      </c>
      <c r="AM680" s="58">
        <v>304720</v>
      </c>
      <c r="AN680" s="58">
        <v>305000</v>
      </c>
      <c r="AO680" s="58">
        <v>305000</v>
      </c>
      <c r="AP680" s="58">
        <v>304920</v>
      </c>
      <c r="AQ680" s="58">
        <v>305080</v>
      </c>
      <c r="AR680" s="58">
        <v>306760</v>
      </c>
      <c r="AS680" s="58">
        <v>306620</v>
      </c>
      <c r="AT680" s="58">
        <v>306054</v>
      </c>
      <c r="AU680" s="58">
        <v>304980</v>
      </c>
      <c r="AV680" s="58">
        <v>316070</v>
      </c>
      <c r="AW680" s="58">
        <v>331010</v>
      </c>
      <c r="AX680" s="58">
        <v>335910</v>
      </c>
      <c r="AY680" s="58">
        <v>342190</v>
      </c>
      <c r="AZ680" s="58">
        <v>350770</v>
      </c>
      <c r="BA680" s="58">
        <v>345130</v>
      </c>
      <c r="BB680" s="58">
        <v>349850</v>
      </c>
      <c r="BC680" s="58">
        <v>356830</v>
      </c>
      <c r="BD680" s="58">
        <v>363252</v>
      </c>
      <c r="BE680" s="58">
        <v>364880</v>
      </c>
      <c r="BF680" s="58">
        <v>366990</v>
      </c>
      <c r="BG680" s="58">
        <v>369100</v>
      </c>
      <c r="BH680" s="58">
        <v>371210</v>
      </c>
      <c r="BI680" s="58">
        <v>373320</v>
      </c>
      <c r="BJ680" s="58">
        <v>375401</v>
      </c>
      <c r="BK680" s="58">
        <v>379030</v>
      </c>
      <c r="BL680" s="58">
        <v>381895.5</v>
      </c>
      <c r="BM680" s="58">
        <v>384761</v>
      </c>
    </row>
    <row r="681" spans="1:65" x14ac:dyDescent="0.25">
      <c r="A681" s="58" t="s">
        <v>218</v>
      </c>
      <c r="B681" s="58" t="s">
        <v>219</v>
      </c>
      <c r="C681" s="58" t="s">
        <v>1134</v>
      </c>
      <c r="D681" s="58" t="s">
        <v>1135</v>
      </c>
      <c r="AJ681" s="58">
        <v>76.849998474121094</v>
      </c>
      <c r="AK681" s="58">
        <v>77.050003051757798</v>
      </c>
      <c r="AL681" s="58">
        <v>76.800003051757798</v>
      </c>
      <c r="AM681" s="58">
        <v>76.760002136230497</v>
      </c>
      <c r="AN681" s="58">
        <v>76.610000610351605</v>
      </c>
      <c r="AO681" s="58">
        <v>76.279998779296903</v>
      </c>
      <c r="AP681" s="58">
        <v>76.239997863769503</v>
      </c>
      <c r="AQ681" s="58">
        <v>76.459999084472699</v>
      </c>
      <c r="AR681" s="58">
        <v>76.360000610351605</v>
      </c>
      <c r="AS681" s="58">
        <v>76.699996948242202</v>
      </c>
      <c r="AT681" s="58">
        <v>76.919998168945298</v>
      </c>
      <c r="AU681" s="58">
        <v>77.410003662109403</v>
      </c>
      <c r="AV681" s="58">
        <v>78.010002136230497</v>
      </c>
      <c r="AW681" s="58">
        <v>77.919998168945298</v>
      </c>
      <c r="AX681" s="58">
        <v>78.120002746582003</v>
      </c>
      <c r="AY681" s="58">
        <v>77.430000305175795</v>
      </c>
      <c r="AZ681" s="58">
        <v>76.650001525878906</v>
      </c>
      <c r="BA681" s="58">
        <v>75.830001831054702</v>
      </c>
      <c r="BB681" s="58">
        <v>75.040000915527301</v>
      </c>
      <c r="BC681" s="58">
        <v>74.040000915527301</v>
      </c>
      <c r="BD681" s="58">
        <v>73.040000915527301</v>
      </c>
      <c r="BE681" s="58">
        <v>72.110000610351605</v>
      </c>
      <c r="BF681" s="58">
        <v>71.029998779296903</v>
      </c>
      <c r="BG681" s="58">
        <v>70.209999084472699</v>
      </c>
      <c r="BH681" s="58">
        <v>69.400001525878906</v>
      </c>
      <c r="BI681" s="58">
        <v>68.639999389648395</v>
      </c>
      <c r="BJ681" s="58">
        <v>67.900001525878906</v>
      </c>
      <c r="BK681" s="58">
        <v>67.290000915527301</v>
      </c>
      <c r="BL681" s="58">
        <v>66.629997253417997</v>
      </c>
    </row>
    <row r="682" spans="1:65" x14ac:dyDescent="0.25">
      <c r="A682" s="58" t="s">
        <v>218</v>
      </c>
      <c r="B682" s="58" t="s">
        <v>219</v>
      </c>
      <c r="C682" s="58" t="s">
        <v>2242</v>
      </c>
      <c r="D682" s="58" t="s">
        <v>2243</v>
      </c>
      <c r="BI682" s="58">
        <v>10693</v>
      </c>
      <c r="BJ682" s="58">
        <v>34912</v>
      </c>
      <c r="BK682" s="58">
        <v>31198</v>
      </c>
    </row>
    <row r="683" spans="1:65" x14ac:dyDescent="0.25">
      <c r="A683" s="58" t="s">
        <v>218</v>
      </c>
      <c r="B683" s="58" t="s">
        <v>219</v>
      </c>
      <c r="C683" s="58" t="s">
        <v>2892</v>
      </c>
      <c r="D683" s="58" t="s">
        <v>2893</v>
      </c>
      <c r="AJ683" s="58">
        <v>90.550003051757798</v>
      </c>
      <c r="AK683" s="58">
        <v>90.860000610351605</v>
      </c>
      <c r="AL683" s="58">
        <v>90.669998168945298</v>
      </c>
      <c r="AM683" s="58">
        <v>90.660003662109403</v>
      </c>
      <c r="AN683" s="58">
        <v>90.540000915527301</v>
      </c>
      <c r="AO683" s="58">
        <v>90.300003051757798</v>
      </c>
      <c r="AP683" s="58">
        <v>90.239997863769503</v>
      </c>
      <c r="AQ683" s="58">
        <v>90.339996337890597</v>
      </c>
      <c r="AR683" s="58">
        <v>90.239997863769503</v>
      </c>
      <c r="AS683" s="58">
        <v>90.559997558593807</v>
      </c>
      <c r="AT683" s="58">
        <v>90.529998779296903</v>
      </c>
      <c r="AU683" s="58">
        <v>90.709999084472699</v>
      </c>
      <c r="AV683" s="58">
        <v>91.150001525878906</v>
      </c>
      <c r="AW683" s="58">
        <v>91.069999694824205</v>
      </c>
      <c r="AX683" s="58">
        <v>91.209999084472699</v>
      </c>
      <c r="AY683" s="58">
        <v>90.949996948242202</v>
      </c>
      <c r="AZ683" s="58">
        <v>90.569999694824205</v>
      </c>
      <c r="BA683" s="58">
        <v>90.349998474121094</v>
      </c>
      <c r="BB683" s="58">
        <v>90.069999694824205</v>
      </c>
      <c r="BC683" s="58">
        <v>89.550003051757798</v>
      </c>
      <c r="BD683" s="58">
        <v>89.029998779296903</v>
      </c>
      <c r="BE683" s="58">
        <v>88.629997253417997</v>
      </c>
      <c r="BF683" s="58">
        <v>88.180000305175795</v>
      </c>
      <c r="BG683" s="58">
        <v>87.510002136230497</v>
      </c>
      <c r="BH683" s="58">
        <v>86.800003051757798</v>
      </c>
      <c r="BI683" s="58">
        <v>86.010002136230497</v>
      </c>
      <c r="BJ683" s="58">
        <v>85.339996337890597</v>
      </c>
      <c r="BK683" s="58">
        <v>84.690002441406307</v>
      </c>
      <c r="BL683" s="58">
        <v>84.150001525878906</v>
      </c>
    </row>
    <row r="684" spans="1:65" x14ac:dyDescent="0.25">
      <c r="A684" s="58" t="s">
        <v>218</v>
      </c>
      <c r="B684" s="58" t="s">
        <v>219</v>
      </c>
      <c r="C684" s="58" t="s">
        <v>3078</v>
      </c>
      <c r="D684" s="58" t="s">
        <v>3079</v>
      </c>
      <c r="AV684" s="58">
        <v>47</v>
      </c>
      <c r="AW684" s="58">
        <v>35</v>
      </c>
      <c r="AX684" s="58">
        <v>35</v>
      </c>
      <c r="AY684" s="58">
        <v>19</v>
      </c>
      <c r="AZ684" s="58">
        <v>19</v>
      </c>
      <c r="BA684" s="58">
        <v>19</v>
      </c>
      <c r="BB684" s="58">
        <v>20</v>
      </c>
      <c r="BC684" s="58">
        <v>20</v>
      </c>
      <c r="BD684" s="58">
        <v>40</v>
      </c>
      <c r="BE684" s="58">
        <v>40</v>
      </c>
      <c r="BF684" s="58">
        <v>39</v>
      </c>
      <c r="BG684" s="58">
        <v>39</v>
      </c>
      <c r="BH684" s="58">
        <v>35</v>
      </c>
      <c r="BI684" s="58">
        <v>35</v>
      </c>
      <c r="BJ684" s="58">
        <v>33</v>
      </c>
      <c r="BK684" s="58">
        <v>32</v>
      </c>
      <c r="BL684" s="58">
        <v>32</v>
      </c>
    </row>
    <row r="685" spans="1:65" x14ac:dyDescent="0.25">
      <c r="A685" s="58" t="s">
        <v>218</v>
      </c>
      <c r="B685" s="58" t="s">
        <v>219</v>
      </c>
      <c r="C685" s="58" t="s">
        <v>3110</v>
      </c>
      <c r="D685" s="58" t="s">
        <v>3111</v>
      </c>
      <c r="E685" s="58">
        <v>8300</v>
      </c>
      <c r="F685" s="58">
        <v>8600</v>
      </c>
      <c r="G685" s="58">
        <v>9100</v>
      </c>
      <c r="H685" s="58">
        <v>9600</v>
      </c>
      <c r="I685" s="58">
        <v>12000</v>
      </c>
      <c r="J685" s="58">
        <v>15900</v>
      </c>
      <c r="K685" s="58">
        <v>16200</v>
      </c>
      <c r="L685" s="58">
        <v>16200</v>
      </c>
      <c r="M685" s="58">
        <v>14600</v>
      </c>
      <c r="N685" s="58">
        <v>14400</v>
      </c>
      <c r="O685" s="58">
        <v>17200</v>
      </c>
      <c r="P685" s="58">
        <v>19100</v>
      </c>
      <c r="Q685" s="58">
        <v>14800</v>
      </c>
      <c r="R685" s="58">
        <v>4700</v>
      </c>
      <c r="S685" s="58">
        <v>5900</v>
      </c>
      <c r="T685" s="58">
        <v>3930</v>
      </c>
      <c r="U685" s="58">
        <v>2970</v>
      </c>
      <c r="V685" s="58">
        <v>2472</v>
      </c>
      <c r="W685" s="58">
        <v>2515</v>
      </c>
      <c r="X685" s="58">
        <v>2800</v>
      </c>
      <c r="Y685" s="58">
        <v>3507</v>
      </c>
      <c r="Z685" s="58">
        <v>3828</v>
      </c>
      <c r="AA685" s="58">
        <v>3750</v>
      </c>
      <c r="AB685" s="58">
        <v>3900</v>
      </c>
      <c r="AC685" s="58">
        <v>4300</v>
      </c>
      <c r="AD685" s="58">
        <v>4000</v>
      </c>
      <c r="AE685" s="58">
        <v>4100</v>
      </c>
      <c r="AF685" s="58">
        <v>4000</v>
      </c>
      <c r="AG685" s="58">
        <v>4067</v>
      </c>
      <c r="AH685" s="58">
        <v>4269</v>
      </c>
      <c r="AI685" s="58">
        <v>14301</v>
      </c>
      <c r="AJ685" s="58">
        <v>6371</v>
      </c>
      <c r="AK685" s="58">
        <v>4612</v>
      </c>
      <c r="AL685" s="58">
        <v>4797</v>
      </c>
      <c r="AM685" s="58">
        <v>5320</v>
      </c>
      <c r="AN685" s="58">
        <v>8385</v>
      </c>
      <c r="AO685" s="58">
        <v>8808</v>
      </c>
      <c r="AP685" s="58">
        <v>10394</v>
      </c>
      <c r="AQ685" s="58">
        <v>14014</v>
      </c>
      <c r="AR685" s="58">
        <v>16864</v>
      </c>
      <c r="AS685" s="58">
        <v>15740</v>
      </c>
      <c r="AT685" s="58">
        <v>15447</v>
      </c>
      <c r="AU685" s="58">
        <v>12535</v>
      </c>
      <c r="AV685" s="58">
        <v>10128</v>
      </c>
      <c r="AW685" s="58">
        <v>10476</v>
      </c>
      <c r="AX685" s="58">
        <v>9822</v>
      </c>
      <c r="AY685" s="58">
        <v>10642</v>
      </c>
      <c r="AZ685" s="58">
        <v>13819</v>
      </c>
      <c r="BA685" s="58">
        <v>17287</v>
      </c>
      <c r="BB685" s="58">
        <v>17075</v>
      </c>
      <c r="BC685" s="58">
        <v>18087</v>
      </c>
      <c r="BD685" s="58">
        <v>24143</v>
      </c>
      <c r="BE685" s="58">
        <v>29390</v>
      </c>
      <c r="BF685" s="58">
        <v>38416.300000000003</v>
      </c>
      <c r="BG685" s="58">
        <v>50204.5</v>
      </c>
      <c r="BH685" s="58">
        <v>45615.5</v>
      </c>
      <c r="BI685" s="58">
        <v>50102</v>
      </c>
      <c r="BJ685" s="58">
        <v>56131</v>
      </c>
      <c r="BK685" s="58">
        <v>57331</v>
      </c>
      <c r="BL685" s="58">
        <v>59432</v>
      </c>
      <c r="BM685" s="58">
        <v>60536</v>
      </c>
    </row>
    <row r="686" spans="1:65" x14ac:dyDescent="0.25">
      <c r="A686" s="58" t="s">
        <v>3415</v>
      </c>
      <c r="B686" s="58" t="s">
        <v>3416</v>
      </c>
      <c r="C686" s="58" t="s">
        <v>536</v>
      </c>
      <c r="D686" s="58" t="s">
        <v>537</v>
      </c>
      <c r="F686" s="58">
        <v>965.32</v>
      </c>
      <c r="G686" s="58">
        <v>965.32</v>
      </c>
      <c r="H686" s="58">
        <v>965.32</v>
      </c>
      <c r="I686" s="58">
        <v>965.32</v>
      </c>
      <c r="J686" s="58">
        <v>965.32</v>
      </c>
      <c r="K686" s="58">
        <v>965.32</v>
      </c>
      <c r="L686" s="58">
        <v>965.32</v>
      </c>
      <c r="M686" s="58">
        <v>965.32</v>
      </c>
      <c r="N686" s="58">
        <v>965.32</v>
      </c>
      <c r="O686" s="58">
        <v>965.32</v>
      </c>
      <c r="P686" s="58">
        <v>965.32</v>
      </c>
      <c r="Q686" s="58">
        <v>965.32</v>
      </c>
      <c r="R686" s="58">
        <v>965.32</v>
      </c>
      <c r="S686" s="58">
        <v>965.32</v>
      </c>
      <c r="T686" s="58">
        <v>965.32</v>
      </c>
      <c r="U686" s="58">
        <v>965.32</v>
      </c>
      <c r="V686" s="58">
        <v>965.32</v>
      </c>
      <c r="W686" s="58">
        <v>965.32</v>
      </c>
      <c r="X686" s="58">
        <v>965.32</v>
      </c>
      <c r="Y686" s="58">
        <v>965.32</v>
      </c>
      <c r="Z686" s="58">
        <v>965.32</v>
      </c>
      <c r="AA686" s="58">
        <v>965.32</v>
      </c>
      <c r="AB686" s="58">
        <v>965.32</v>
      </c>
      <c r="AC686" s="58">
        <v>965.32</v>
      </c>
      <c r="AD686" s="58">
        <v>965.32</v>
      </c>
      <c r="AE686" s="58">
        <v>965.32</v>
      </c>
      <c r="AF686" s="58">
        <v>965.32</v>
      </c>
      <c r="AG686" s="58">
        <v>965.32</v>
      </c>
      <c r="AH686" s="58">
        <v>965.32</v>
      </c>
      <c r="AI686" s="58">
        <v>965.32</v>
      </c>
      <c r="AJ686" s="58">
        <v>965.32</v>
      </c>
      <c r="AK686" s="58">
        <v>965.32</v>
      </c>
      <c r="AL686" s="58">
        <v>965.32</v>
      </c>
      <c r="AM686" s="58">
        <v>965.32</v>
      </c>
      <c r="AN686" s="58">
        <v>965.24</v>
      </c>
      <c r="AO686" s="58">
        <v>965.01</v>
      </c>
      <c r="AP686" s="58">
        <v>965.01</v>
      </c>
      <c r="AQ686" s="58">
        <v>964.93</v>
      </c>
      <c r="AR686" s="58">
        <v>964.93</v>
      </c>
      <c r="AS686" s="58">
        <v>964.93</v>
      </c>
      <c r="AT686" s="58">
        <v>964.93</v>
      </c>
      <c r="AU686" s="58">
        <v>965.39</v>
      </c>
      <c r="AV686" s="58">
        <v>965.39</v>
      </c>
      <c r="AW686" s="58">
        <v>965.39</v>
      </c>
      <c r="AX686" s="58">
        <v>965.39</v>
      </c>
      <c r="AY686" s="58">
        <v>965.39</v>
      </c>
      <c r="AZ686" s="58">
        <v>965.39</v>
      </c>
      <c r="BA686" s="58">
        <v>965.39</v>
      </c>
      <c r="BB686" s="58">
        <v>964.1</v>
      </c>
      <c r="BC686" s="58">
        <v>963.95</v>
      </c>
      <c r="BD686" s="58">
        <v>964.03</v>
      </c>
      <c r="BE686" s="58">
        <v>964.03</v>
      </c>
      <c r="BF686" s="58">
        <v>964.03</v>
      </c>
      <c r="BG686" s="58">
        <v>964.18</v>
      </c>
      <c r="BH686" s="58">
        <v>964.18</v>
      </c>
      <c r="BI686" s="58">
        <v>963.5</v>
      </c>
      <c r="BJ686" s="58">
        <v>963.5</v>
      </c>
      <c r="BK686" s="58">
        <v>963.35</v>
      </c>
      <c r="BL686" s="58">
        <v>963.35</v>
      </c>
      <c r="BM686" s="58">
        <v>960.7</v>
      </c>
    </row>
    <row r="687" spans="1:65" x14ac:dyDescent="0.25">
      <c r="A687" s="58" t="s">
        <v>3415</v>
      </c>
      <c r="B687" s="58" t="s">
        <v>3416</v>
      </c>
      <c r="C687" s="58" t="s">
        <v>1134</v>
      </c>
      <c r="D687" s="58" t="s">
        <v>1135</v>
      </c>
    </row>
    <row r="688" spans="1:65" x14ac:dyDescent="0.25">
      <c r="A688" s="58" t="s">
        <v>3415</v>
      </c>
      <c r="B688" s="58" t="s">
        <v>3416</v>
      </c>
      <c r="C688" s="58" t="s">
        <v>2242</v>
      </c>
      <c r="D688" s="58" t="s">
        <v>2243</v>
      </c>
    </row>
    <row r="689" spans="1:65" x14ac:dyDescent="0.25">
      <c r="A689" s="58" t="s">
        <v>3415</v>
      </c>
      <c r="B689" s="58" t="s">
        <v>3416</v>
      </c>
      <c r="C689" s="58" t="s">
        <v>2892</v>
      </c>
      <c r="D689" s="58" t="s">
        <v>2893</v>
      </c>
    </row>
    <row r="690" spans="1:65" x14ac:dyDescent="0.25">
      <c r="A690" s="58" t="s">
        <v>3415</v>
      </c>
      <c r="B690" s="58" t="s">
        <v>3416</v>
      </c>
      <c r="C690" s="58" t="s">
        <v>3078</v>
      </c>
      <c r="D690" s="58" t="s">
        <v>3079</v>
      </c>
    </row>
    <row r="691" spans="1:65" x14ac:dyDescent="0.25">
      <c r="A691" s="58" t="s">
        <v>3415</v>
      </c>
      <c r="B691" s="58" t="s">
        <v>3416</v>
      </c>
      <c r="C691" s="58" t="s">
        <v>3110</v>
      </c>
      <c r="D691" s="58" t="s">
        <v>3111</v>
      </c>
      <c r="E691" s="58">
        <v>111077</v>
      </c>
      <c r="F691" s="58">
        <v>122139</v>
      </c>
      <c r="G691" s="58">
        <v>146027</v>
      </c>
      <c r="H691" s="58">
        <v>140038</v>
      </c>
      <c r="I691" s="58">
        <v>140398</v>
      </c>
      <c r="J691" s="58">
        <v>146479</v>
      </c>
      <c r="K691" s="58">
        <v>167804</v>
      </c>
      <c r="L691" s="58">
        <v>175325</v>
      </c>
      <c r="M691" s="58">
        <v>167989</v>
      </c>
      <c r="N691" s="58">
        <v>177691</v>
      </c>
      <c r="O691" s="58">
        <v>208220</v>
      </c>
      <c r="P691" s="58">
        <v>208395</v>
      </c>
      <c r="Q691" s="58">
        <v>208673</v>
      </c>
      <c r="R691" s="58">
        <v>247337</v>
      </c>
      <c r="S691" s="58">
        <v>247352</v>
      </c>
      <c r="T691" s="58">
        <v>286778</v>
      </c>
      <c r="U691" s="58">
        <v>342588</v>
      </c>
      <c r="V691" s="58">
        <v>311490</v>
      </c>
      <c r="W691" s="58">
        <v>318251</v>
      </c>
      <c r="X691" s="58">
        <v>268570</v>
      </c>
      <c r="Y691" s="58">
        <v>278059</v>
      </c>
      <c r="Z691" s="58">
        <v>246761</v>
      </c>
      <c r="AA691" s="58">
        <v>253530</v>
      </c>
      <c r="AB691" s="58">
        <v>332054</v>
      </c>
      <c r="AC691" s="58">
        <v>349273</v>
      </c>
      <c r="AD691" s="58">
        <v>376538</v>
      </c>
      <c r="AE691" s="58">
        <v>354116</v>
      </c>
      <c r="AF691" s="58">
        <v>392542</v>
      </c>
      <c r="AG691" s="58">
        <v>368262</v>
      </c>
      <c r="AH691" s="58">
        <v>312236</v>
      </c>
      <c r="AI691" s="58">
        <v>287072</v>
      </c>
      <c r="AJ691" s="58">
        <v>247381</v>
      </c>
      <c r="AK691" s="58">
        <v>269146</v>
      </c>
      <c r="AL691" s="58">
        <v>265046</v>
      </c>
      <c r="AM691" s="58">
        <v>254507</v>
      </c>
      <c r="AN691" s="58">
        <v>296786</v>
      </c>
      <c r="AO691" s="58">
        <v>323871</v>
      </c>
      <c r="AP691" s="58">
        <v>353195</v>
      </c>
      <c r="AQ691" s="58">
        <v>386186</v>
      </c>
      <c r="AR691" s="58">
        <v>401514</v>
      </c>
      <c r="AS691" s="58">
        <v>490065</v>
      </c>
      <c r="AT691" s="58">
        <v>566548</v>
      </c>
      <c r="AU691" s="58">
        <v>583517</v>
      </c>
      <c r="AV691" s="58">
        <v>684429</v>
      </c>
      <c r="AW691" s="58">
        <v>646806</v>
      </c>
      <c r="AX691" s="58">
        <v>589328</v>
      </c>
      <c r="AY691" s="58">
        <v>641696</v>
      </c>
      <c r="AZ691" s="58">
        <v>651533</v>
      </c>
      <c r="BA691" s="58">
        <v>564948</v>
      </c>
      <c r="BB691" s="58">
        <v>410412</v>
      </c>
      <c r="BC691" s="58">
        <v>442592</v>
      </c>
      <c r="BD691" s="58">
        <v>416155</v>
      </c>
      <c r="BE691" s="58">
        <v>437751</v>
      </c>
      <c r="BF691" s="58">
        <v>564589</v>
      </c>
      <c r="BG691" s="58">
        <v>629341</v>
      </c>
      <c r="BH691" s="58">
        <v>666687</v>
      </c>
      <c r="BI691" s="58">
        <v>652072</v>
      </c>
      <c r="BJ691" s="58">
        <v>790457</v>
      </c>
      <c r="BK691" s="58">
        <v>739916</v>
      </c>
      <c r="BL691" s="58">
        <v>748897.8</v>
      </c>
      <c r="BM691" s="58">
        <v>735920.7</v>
      </c>
    </row>
    <row r="692" spans="1:65" x14ac:dyDescent="0.25">
      <c r="A692" s="58" t="s">
        <v>3417</v>
      </c>
      <c r="B692" s="58" t="s">
        <v>3418</v>
      </c>
      <c r="C692" s="58" t="s">
        <v>536</v>
      </c>
      <c r="D692" s="58" t="s">
        <v>537</v>
      </c>
      <c r="F692" s="58">
        <v>2270</v>
      </c>
      <c r="G692" s="58">
        <v>2270</v>
      </c>
      <c r="H692" s="58">
        <v>2280</v>
      </c>
      <c r="I692" s="58">
        <v>2280</v>
      </c>
      <c r="J692" s="58">
        <v>2230</v>
      </c>
      <c r="K692" s="58">
        <v>2230</v>
      </c>
      <c r="L692" s="58">
        <v>2210</v>
      </c>
      <c r="M692" s="58">
        <v>2190</v>
      </c>
      <c r="N692" s="58">
        <v>2210</v>
      </c>
      <c r="O692" s="58">
        <v>2210</v>
      </c>
      <c r="P692" s="58">
        <v>2210</v>
      </c>
      <c r="Q692" s="58">
        <v>2300</v>
      </c>
      <c r="R692" s="58">
        <v>2350</v>
      </c>
      <c r="S692" s="58">
        <v>2400</v>
      </c>
      <c r="T692" s="58">
        <v>2450</v>
      </c>
      <c r="U692" s="58">
        <v>2600</v>
      </c>
      <c r="V692" s="58">
        <v>2700</v>
      </c>
      <c r="W692" s="58">
        <v>2800</v>
      </c>
      <c r="X692" s="58">
        <v>2850</v>
      </c>
      <c r="Y692" s="58">
        <v>2900</v>
      </c>
      <c r="Z692" s="58">
        <v>3000</v>
      </c>
      <c r="AA692" s="58">
        <v>3100</v>
      </c>
      <c r="AB692" s="58">
        <v>3200</v>
      </c>
      <c r="AC692" s="58">
        <v>3300</v>
      </c>
      <c r="AD692" s="58">
        <v>3450</v>
      </c>
      <c r="AE692" s="58">
        <v>3500</v>
      </c>
      <c r="AF692" s="58">
        <v>3650</v>
      </c>
      <c r="AG692" s="58">
        <v>3800</v>
      </c>
      <c r="AH692" s="58">
        <v>3950</v>
      </c>
      <c r="AI692" s="58">
        <v>4100</v>
      </c>
      <c r="AJ692" s="58">
        <v>4240</v>
      </c>
      <c r="AK692" s="58">
        <v>4182</v>
      </c>
      <c r="AL692" s="58">
        <v>4124</v>
      </c>
      <c r="AM692" s="58">
        <v>4066</v>
      </c>
      <c r="AN692" s="58">
        <v>4008</v>
      </c>
      <c r="AO692" s="58">
        <v>3950</v>
      </c>
      <c r="AP692" s="58">
        <v>3892</v>
      </c>
      <c r="AQ692" s="58">
        <v>3834</v>
      </c>
      <c r="AR692" s="58">
        <v>3776</v>
      </c>
      <c r="AS692" s="58">
        <v>3718</v>
      </c>
      <c r="AT692" s="58">
        <v>3660</v>
      </c>
      <c r="AU692" s="58">
        <v>3602</v>
      </c>
      <c r="AV692" s="58">
        <v>3544</v>
      </c>
      <c r="AW692" s="58">
        <v>3486</v>
      </c>
      <c r="AX692" s="58">
        <v>3428</v>
      </c>
      <c r="AY692" s="58">
        <v>3370</v>
      </c>
      <c r="AZ692" s="58">
        <v>3312</v>
      </c>
      <c r="BA692" s="58">
        <v>3254</v>
      </c>
      <c r="BB692" s="58">
        <v>3198</v>
      </c>
      <c r="BC692" s="58">
        <v>3191</v>
      </c>
      <c r="BD692" s="58">
        <v>3184</v>
      </c>
      <c r="BE692" s="58">
        <v>3177</v>
      </c>
      <c r="BF692" s="58">
        <v>3170</v>
      </c>
      <c r="BG692" s="58">
        <v>3163</v>
      </c>
      <c r="BH692" s="58">
        <v>3156</v>
      </c>
      <c r="BI692" s="58">
        <v>3149</v>
      </c>
      <c r="BJ692" s="58">
        <v>3142</v>
      </c>
      <c r="BK692" s="58">
        <v>3135</v>
      </c>
      <c r="BL692" s="58">
        <v>3128</v>
      </c>
      <c r="BM692" s="58">
        <v>3116</v>
      </c>
    </row>
    <row r="693" spans="1:65" x14ac:dyDescent="0.25">
      <c r="A693" s="58" t="s">
        <v>3417</v>
      </c>
      <c r="B693" s="58" t="s">
        <v>3418</v>
      </c>
      <c r="C693" s="58" t="s">
        <v>1134</v>
      </c>
      <c r="D693" s="58" t="s">
        <v>1135</v>
      </c>
      <c r="AJ693" s="58">
        <v>34.409999847412102</v>
      </c>
      <c r="AK693" s="58">
        <v>34.090000152587898</v>
      </c>
      <c r="AL693" s="58">
        <v>33.819999694824197</v>
      </c>
      <c r="AM693" s="58">
        <v>33.580001831054702</v>
      </c>
      <c r="AN693" s="58">
        <v>33.180000305175803</v>
      </c>
      <c r="AO693" s="58">
        <v>32.790000915527301</v>
      </c>
      <c r="AP693" s="58">
        <v>32.400001525878899</v>
      </c>
      <c r="AQ693" s="58">
        <v>32.029998779296903</v>
      </c>
      <c r="AR693" s="58">
        <v>31.7399997711182</v>
      </c>
      <c r="AS693" s="58">
        <v>31.079999923706101</v>
      </c>
      <c r="AT693" s="58">
        <v>30.290000915527301</v>
      </c>
      <c r="AU693" s="58">
        <v>29.840000152587901</v>
      </c>
      <c r="AV693" s="58">
        <v>29.340000152587901</v>
      </c>
      <c r="AW693" s="58">
        <v>28.75</v>
      </c>
      <c r="AX693" s="58">
        <v>28.25</v>
      </c>
      <c r="AY693" s="58">
        <v>27.569999694824201</v>
      </c>
      <c r="AZ693" s="58">
        <v>27.069999694824201</v>
      </c>
      <c r="BA693" s="58">
        <v>26.110000610351602</v>
      </c>
      <c r="BB693" s="58">
        <v>25.360000610351602</v>
      </c>
      <c r="BC693" s="58">
        <v>24.440000534057599</v>
      </c>
      <c r="BD693" s="58">
        <v>23.719999313354499</v>
      </c>
      <c r="BE693" s="58">
        <v>22.969999313354499</v>
      </c>
      <c r="BF693" s="58">
        <v>22.090000152587901</v>
      </c>
      <c r="BG693" s="58">
        <v>20.850000381469702</v>
      </c>
      <c r="BH693" s="58">
        <v>19.879999160766602</v>
      </c>
      <c r="BI693" s="58">
        <v>19.090000152587901</v>
      </c>
      <c r="BJ693" s="58">
        <v>18.4799995422363</v>
      </c>
      <c r="BK693" s="58">
        <v>17.9799995422363</v>
      </c>
      <c r="BL693" s="58">
        <v>17.610000610351602</v>
      </c>
    </row>
    <row r="694" spans="1:65" x14ac:dyDescent="0.25">
      <c r="A694" s="58" t="s">
        <v>3417</v>
      </c>
      <c r="B694" s="58" t="s">
        <v>3418</v>
      </c>
      <c r="C694" s="58" t="s">
        <v>2242</v>
      </c>
      <c r="D694" s="58" t="s">
        <v>2243</v>
      </c>
      <c r="BL694" s="58">
        <v>1121</v>
      </c>
      <c r="BM694" s="58">
        <v>1320</v>
      </c>
    </row>
    <row r="695" spans="1:65" x14ac:dyDescent="0.25">
      <c r="A695" s="58" t="s">
        <v>3417</v>
      </c>
      <c r="B695" s="58" t="s">
        <v>3418</v>
      </c>
      <c r="C695" s="58" t="s">
        <v>2892</v>
      </c>
      <c r="D695" s="58" t="s">
        <v>2893</v>
      </c>
      <c r="AJ695" s="58">
        <v>39.869998931884801</v>
      </c>
      <c r="AK695" s="58">
        <v>39.630001068115199</v>
      </c>
      <c r="AL695" s="58">
        <v>39.580001831054702</v>
      </c>
      <c r="AM695" s="58">
        <v>39.340000152587898</v>
      </c>
      <c r="AN695" s="58">
        <v>39.2299995422363</v>
      </c>
      <c r="AO695" s="58">
        <v>38.919998168945298</v>
      </c>
      <c r="AP695" s="58">
        <v>39.209999084472699</v>
      </c>
      <c r="AQ695" s="58">
        <v>39.279998779296903</v>
      </c>
      <c r="AR695" s="58">
        <v>38.549999237060497</v>
      </c>
      <c r="AS695" s="58">
        <v>38.860000610351598</v>
      </c>
      <c r="AT695" s="58">
        <v>38.759998321533203</v>
      </c>
      <c r="AU695" s="58">
        <v>38.509998321533203</v>
      </c>
      <c r="AV695" s="58">
        <v>38.619998931884801</v>
      </c>
      <c r="AW695" s="58">
        <v>38.159999847412102</v>
      </c>
      <c r="AX695" s="58">
        <v>38.380001068115199</v>
      </c>
      <c r="AY695" s="58">
        <v>39.409999847412102</v>
      </c>
      <c r="AZ695" s="58">
        <v>40.939998626708999</v>
      </c>
      <c r="BA695" s="58">
        <v>42.340000152587898</v>
      </c>
      <c r="BB695" s="58">
        <v>44.209999084472699</v>
      </c>
      <c r="BC695" s="58">
        <v>45.470001220703097</v>
      </c>
      <c r="BD695" s="58">
        <v>47.090000152587898</v>
      </c>
      <c r="BE695" s="58">
        <v>47.189998626708999</v>
      </c>
      <c r="BF695" s="58">
        <v>46.590000152587898</v>
      </c>
      <c r="BG695" s="58">
        <v>45.779998779296903</v>
      </c>
      <c r="BH695" s="58">
        <v>44.939998626708999</v>
      </c>
      <c r="BI695" s="58">
        <v>44.430000305175803</v>
      </c>
      <c r="BJ695" s="58">
        <v>43.509998321533203</v>
      </c>
      <c r="BK695" s="58">
        <v>42.860000610351598</v>
      </c>
      <c r="BL695" s="58">
        <v>42.630001068115199</v>
      </c>
    </row>
    <row r="696" spans="1:65" x14ac:dyDescent="0.25">
      <c r="A696" s="58" t="s">
        <v>3417</v>
      </c>
      <c r="B696" s="58" t="s">
        <v>3418</v>
      </c>
      <c r="C696" s="58" t="s">
        <v>3078</v>
      </c>
      <c r="D696" s="58" t="s">
        <v>3079</v>
      </c>
      <c r="AV696" s="58">
        <v>31</v>
      </c>
      <c r="AW696" s="58">
        <v>31</v>
      </c>
      <c r="AX696" s="58">
        <v>44</v>
      </c>
      <c r="AY696" s="58">
        <v>44</v>
      </c>
      <c r="AZ696" s="58">
        <v>44</v>
      </c>
      <c r="BA696" s="58">
        <v>44</v>
      </c>
      <c r="BB696" s="58">
        <v>44</v>
      </c>
      <c r="BC696" s="58">
        <v>44</v>
      </c>
      <c r="BD696" s="58">
        <v>44</v>
      </c>
      <c r="BE696" s="58">
        <v>58</v>
      </c>
      <c r="BF696" s="58">
        <v>58</v>
      </c>
      <c r="BG696" s="58">
        <v>58</v>
      </c>
      <c r="BH696" s="58">
        <v>58</v>
      </c>
      <c r="BI696" s="58">
        <v>40</v>
      </c>
      <c r="BJ696" s="58">
        <v>40</v>
      </c>
      <c r="BK696" s="58">
        <v>40</v>
      </c>
      <c r="BL696" s="58">
        <v>40</v>
      </c>
    </row>
    <row r="697" spans="1:65" x14ac:dyDescent="0.25">
      <c r="A697" s="58" t="s">
        <v>3417</v>
      </c>
      <c r="B697" s="58" t="s">
        <v>3418</v>
      </c>
      <c r="C697" s="58" t="s">
        <v>3110</v>
      </c>
      <c r="D697" s="58" t="s">
        <v>3111</v>
      </c>
      <c r="E697" s="58">
        <v>3000</v>
      </c>
      <c r="F697" s="58">
        <v>3000</v>
      </c>
      <c r="G697" s="58">
        <v>3000</v>
      </c>
      <c r="H697" s="58">
        <v>3200</v>
      </c>
      <c r="I697" s="58">
        <v>3400</v>
      </c>
      <c r="J697" s="58">
        <v>3500</v>
      </c>
      <c r="K697" s="58">
        <v>3500</v>
      </c>
      <c r="L697" s="58">
        <v>3500</v>
      </c>
      <c r="M697" s="58">
        <v>3800</v>
      </c>
      <c r="N697" s="58">
        <v>3800</v>
      </c>
      <c r="O697" s="58">
        <v>3900</v>
      </c>
      <c r="P697" s="58">
        <v>3900</v>
      </c>
      <c r="Q697" s="58">
        <v>4700</v>
      </c>
      <c r="R697" s="58">
        <v>4700</v>
      </c>
      <c r="S697" s="58">
        <v>4800</v>
      </c>
      <c r="T697" s="58">
        <v>5036</v>
      </c>
      <c r="U697" s="58">
        <v>5589</v>
      </c>
      <c r="V697" s="58">
        <v>7935</v>
      </c>
      <c r="W697" s="58">
        <v>9250</v>
      </c>
      <c r="X697" s="58">
        <v>20243</v>
      </c>
      <c r="Y697" s="58">
        <v>20404</v>
      </c>
      <c r="Z697" s="58">
        <v>23608</v>
      </c>
      <c r="AA697" s="58">
        <v>24931</v>
      </c>
      <c r="AB697" s="58">
        <v>24227</v>
      </c>
      <c r="AC697" s="58">
        <v>25639</v>
      </c>
      <c r="AD697" s="58">
        <v>26870</v>
      </c>
      <c r="AE697" s="58">
        <v>35100.400000000001</v>
      </c>
      <c r="AF697" s="58">
        <v>38670.5</v>
      </c>
      <c r="AG697" s="58">
        <v>34209</v>
      </c>
      <c r="AH697" s="58">
        <v>35520.300000000003</v>
      </c>
      <c r="AI697" s="58">
        <v>39528.769999999997</v>
      </c>
      <c r="AJ697" s="58">
        <v>33011.379999999997</v>
      </c>
      <c r="AK697" s="58">
        <v>27687.1</v>
      </c>
      <c r="AL697" s="58">
        <v>30646.03</v>
      </c>
      <c r="AM697" s="58">
        <v>30300</v>
      </c>
      <c r="AN697" s="58">
        <v>30507</v>
      </c>
      <c r="AO697" s="58">
        <v>26877</v>
      </c>
      <c r="AP697" s="58">
        <v>30086</v>
      </c>
      <c r="AQ697" s="58">
        <v>33075.61</v>
      </c>
      <c r="AR697" s="58">
        <v>56066.02</v>
      </c>
      <c r="AS697" s="58">
        <v>49357</v>
      </c>
      <c r="AT697" s="58">
        <v>50033</v>
      </c>
      <c r="AU697" s="58">
        <v>41526</v>
      </c>
      <c r="AV697" s="58">
        <v>37631.800000000003</v>
      </c>
      <c r="AW697" s="58">
        <v>50194.16</v>
      </c>
      <c r="AX697" s="58">
        <v>47951.5</v>
      </c>
      <c r="AY697" s="58">
        <v>50351</v>
      </c>
      <c r="AZ697" s="58">
        <v>48077</v>
      </c>
      <c r="BA697" s="58">
        <v>47483</v>
      </c>
      <c r="BB697" s="58">
        <v>47057.03</v>
      </c>
      <c r="BC697" s="58">
        <v>42710.5</v>
      </c>
      <c r="BD697" s="58">
        <v>47553</v>
      </c>
      <c r="BE697" s="58">
        <v>47467</v>
      </c>
      <c r="BF697" s="58">
        <v>43010</v>
      </c>
      <c r="BG697" s="58">
        <v>44391</v>
      </c>
      <c r="BH697" s="58">
        <v>41954</v>
      </c>
      <c r="BI697" s="58">
        <v>45511</v>
      </c>
      <c r="BJ697" s="58">
        <v>48095</v>
      </c>
      <c r="BK697" s="58">
        <v>44419.41</v>
      </c>
      <c r="BL697" s="58">
        <v>45280.87</v>
      </c>
      <c r="BM697" s="58">
        <v>43045.42</v>
      </c>
    </row>
    <row r="698" spans="1:65" x14ac:dyDescent="0.25">
      <c r="A698" s="58" t="s">
        <v>30</v>
      </c>
      <c r="B698" s="58" t="s">
        <v>31</v>
      </c>
      <c r="C698" s="58" t="s">
        <v>536</v>
      </c>
      <c r="D698" s="58" t="s">
        <v>537</v>
      </c>
      <c r="F698" s="58">
        <v>27657</v>
      </c>
      <c r="G698" s="58">
        <v>27851</v>
      </c>
      <c r="H698" s="58">
        <v>28065</v>
      </c>
      <c r="I698" s="58">
        <v>28256</v>
      </c>
      <c r="J698" s="58">
        <v>28415</v>
      </c>
      <c r="K698" s="58">
        <v>28594</v>
      </c>
      <c r="L698" s="58">
        <v>28734</v>
      </c>
      <c r="M698" s="58">
        <v>28861</v>
      </c>
      <c r="N698" s="58">
        <v>27655</v>
      </c>
      <c r="O698" s="58">
        <v>27242</v>
      </c>
      <c r="P698" s="58">
        <v>27037</v>
      </c>
      <c r="Q698" s="58">
        <v>26137</v>
      </c>
      <c r="R698" s="58">
        <v>25821</v>
      </c>
      <c r="S698" s="58">
        <v>26054</v>
      </c>
      <c r="T698" s="58">
        <v>26138</v>
      </c>
      <c r="U698" s="58">
        <v>26119</v>
      </c>
      <c r="V698" s="58">
        <v>25976</v>
      </c>
      <c r="W698" s="58">
        <v>25851</v>
      </c>
      <c r="X698" s="58">
        <v>25675</v>
      </c>
      <c r="Y698" s="58">
        <v>25360</v>
      </c>
      <c r="Z698" s="58">
        <v>25167</v>
      </c>
      <c r="AA698" s="58">
        <v>24877</v>
      </c>
      <c r="AB698" s="58">
        <v>24504</v>
      </c>
      <c r="AC698" s="58">
        <v>24257</v>
      </c>
      <c r="AD698" s="58">
        <v>24084</v>
      </c>
      <c r="AE698" s="58">
        <v>23934</v>
      </c>
      <c r="AF698" s="58">
        <v>24080</v>
      </c>
      <c r="AG698" s="58">
        <v>23732</v>
      </c>
      <c r="AH698" s="58">
        <v>23858</v>
      </c>
      <c r="AI698" s="58">
        <v>23930</v>
      </c>
      <c r="AJ698" s="58">
        <v>24248</v>
      </c>
      <c r="AK698" s="58">
        <v>24065</v>
      </c>
      <c r="AL698" s="58">
        <v>23837</v>
      </c>
      <c r="AM698" s="58">
        <v>24119</v>
      </c>
      <c r="AN698" s="58">
        <v>22440</v>
      </c>
      <c r="AO698" s="58">
        <v>22180</v>
      </c>
      <c r="AP698" s="58">
        <v>21500</v>
      </c>
      <c r="AQ698" s="58">
        <v>21920</v>
      </c>
      <c r="AR698" s="58">
        <v>22014</v>
      </c>
      <c r="AS698" s="58">
        <v>22180</v>
      </c>
      <c r="AT698" s="58">
        <v>22220</v>
      </c>
      <c r="AU698" s="58">
        <v>22360</v>
      </c>
      <c r="AV698" s="58">
        <v>22460</v>
      </c>
      <c r="AW698" s="58">
        <v>22530</v>
      </c>
      <c r="AX698" s="58">
        <v>22738</v>
      </c>
      <c r="AY698" s="58">
        <v>23008</v>
      </c>
      <c r="AZ698" s="58">
        <v>22949</v>
      </c>
      <c r="BA698" s="58">
        <v>22964</v>
      </c>
      <c r="BB698" s="58">
        <v>22965</v>
      </c>
      <c r="BC698" s="58">
        <v>22919</v>
      </c>
      <c r="BD698" s="58">
        <v>22866</v>
      </c>
      <c r="BE698" s="58">
        <v>22851</v>
      </c>
      <c r="BF698" s="58">
        <v>22585</v>
      </c>
      <c r="BG698" s="58">
        <v>22671</v>
      </c>
      <c r="BH698" s="58">
        <v>22734</v>
      </c>
      <c r="BI698" s="58">
        <v>22750</v>
      </c>
      <c r="BJ698" s="58">
        <v>22700</v>
      </c>
      <c r="BK698" s="58">
        <v>22720</v>
      </c>
      <c r="BL698" s="58">
        <v>22740</v>
      </c>
      <c r="BM698" s="58">
        <v>22700</v>
      </c>
    </row>
    <row r="699" spans="1:65" x14ac:dyDescent="0.25">
      <c r="A699" s="58" t="s">
        <v>30</v>
      </c>
      <c r="B699" s="58" t="s">
        <v>31</v>
      </c>
      <c r="C699" s="58" t="s">
        <v>1134</v>
      </c>
      <c r="D699" s="58" t="s">
        <v>1135</v>
      </c>
      <c r="AJ699" s="58">
        <v>8.4300003051757795</v>
      </c>
      <c r="AK699" s="58">
        <v>8.3699998855590803</v>
      </c>
      <c r="AL699" s="58">
        <v>8.2799997329711896</v>
      </c>
      <c r="AM699" s="58">
        <v>8.0399999618530291</v>
      </c>
      <c r="AN699" s="58">
        <v>7.7600002288818404</v>
      </c>
      <c r="AO699" s="58">
        <v>7.8899998664856001</v>
      </c>
      <c r="AP699" s="58">
        <v>7.7800002098083496</v>
      </c>
      <c r="AQ699" s="58">
        <v>7.1100001335143999</v>
      </c>
      <c r="AR699" s="58">
        <v>6.3800001144409197</v>
      </c>
      <c r="AS699" s="58">
        <v>6.21000003814697</v>
      </c>
      <c r="AT699" s="58">
        <v>5.8400001525878897</v>
      </c>
      <c r="AU699" s="58">
        <v>5.5300002098083496</v>
      </c>
      <c r="AV699" s="58">
        <v>5.2800002098083496</v>
      </c>
      <c r="AW699" s="58">
        <v>5.0100002288818404</v>
      </c>
      <c r="AX699" s="58">
        <v>4.8299999237060502</v>
      </c>
      <c r="AY699" s="58">
        <v>4.6700000762939498</v>
      </c>
      <c r="AZ699" s="58">
        <v>4.53999996185303</v>
      </c>
      <c r="BA699" s="58">
        <v>4.5199999809265101</v>
      </c>
      <c r="BB699" s="58">
        <v>4.6300001144409197</v>
      </c>
      <c r="BC699" s="58">
        <v>4.4400000572204599</v>
      </c>
      <c r="BD699" s="58">
        <v>4.2300000190734899</v>
      </c>
      <c r="BE699" s="58">
        <v>4.1599998474121103</v>
      </c>
      <c r="BF699" s="58">
        <v>4.1300001144409197</v>
      </c>
      <c r="BG699" s="58">
        <v>4.2600002288818404</v>
      </c>
      <c r="BH699" s="58">
        <v>4.2199997901916504</v>
      </c>
      <c r="BI699" s="58">
        <v>3.8699998855590798</v>
      </c>
      <c r="BJ699" s="58">
        <v>3.7599999904632599</v>
      </c>
      <c r="BK699" s="58">
        <v>3.71000003814697</v>
      </c>
      <c r="BL699" s="58">
        <v>3.7799999713897701</v>
      </c>
    </row>
    <row r="700" spans="1:65" x14ac:dyDescent="0.25">
      <c r="A700" s="58" t="s">
        <v>30</v>
      </c>
      <c r="B700" s="58" t="s">
        <v>31</v>
      </c>
      <c r="C700" s="58" t="s">
        <v>2242</v>
      </c>
      <c r="D700" s="58" t="s">
        <v>2243</v>
      </c>
      <c r="AY700" s="58">
        <v>10247</v>
      </c>
      <c r="AZ700" s="58">
        <v>13948</v>
      </c>
      <c r="BA700" s="58">
        <v>14091</v>
      </c>
      <c r="BB700" s="58">
        <v>12254</v>
      </c>
      <c r="BC700" s="58">
        <v>12391</v>
      </c>
      <c r="BD700" s="58">
        <v>12744</v>
      </c>
      <c r="BE700" s="58">
        <v>12506</v>
      </c>
      <c r="BF700" s="58">
        <v>12441</v>
      </c>
      <c r="BG700" s="58">
        <v>11965</v>
      </c>
      <c r="BH700" s="58">
        <v>12625</v>
      </c>
      <c r="BI700" s="58">
        <v>13584</v>
      </c>
      <c r="BJ700" s="58">
        <v>13848</v>
      </c>
      <c r="BK700" s="58">
        <v>14700</v>
      </c>
      <c r="BL700" s="58">
        <v>18100</v>
      </c>
      <c r="BM700" s="58">
        <v>20020</v>
      </c>
    </row>
    <row r="701" spans="1:65" x14ac:dyDescent="0.25">
      <c r="A701" s="58" t="s">
        <v>30</v>
      </c>
      <c r="B701" s="58" t="s">
        <v>31</v>
      </c>
      <c r="C701" s="58" t="s">
        <v>2892</v>
      </c>
      <c r="D701" s="58" t="s">
        <v>2893</v>
      </c>
      <c r="AJ701" s="58">
        <v>15.8500003814697</v>
      </c>
      <c r="AK701" s="58">
        <v>16.2600002288818</v>
      </c>
      <c r="AL701" s="58">
        <v>16.190000534057599</v>
      </c>
      <c r="AM701" s="58">
        <v>16.059999465942401</v>
      </c>
      <c r="AN701" s="58">
        <v>15.829999923706101</v>
      </c>
      <c r="AO701" s="58">
        <v>16.610000610351602</v>
      </c>
      <c r="AP701" s="58">
        <v>15.4799995422363</v>
      </c>
      <c r="AQ701" s="58">
        <v>14.5900001525879</v>
      </c>
      <c r="AR701" s="58">
        <v>13.7700004577637</v>
      </c>
      <c r="AS701" s="58">
        <v>13.5299997329712</v>
      </c>
      <c r="AT701" s="58">
        <v>12.9799995422363</v>
      </c>
      <c r="AU701" s="58">
        <v>12.8599996566772</v>
      </c>
      <c r="AV701" s="58">
        <v>12.7600002288818</v>
      </c>
      <c r="AW701" s="58">
        <v>12.460000038146999</v>
      </c>
      <c r="AX701" s="58">
        <v>12.6499996185303</v>
      </c>
      <c r="AY701" s="58">
        <v>12.8699998855591</v>
      </c>
      <c r="AZ701" s="58">
        <v>12.579999923706101</v>
      </c>
      <c r="BA701" s="58">
        <v>12.810000419616699</v>
      </c>
      <c r="BB701" s="58">
        <v>13.6199998855591</v>
      </c>
      <c r="BC701" s="58">
        <v>13.3999996185303</v>
      </c>
      <c r="BD701" s="58">
        <v>13.3699998855591</v>
      </c>
      <c r="BE701" s="58">
        <v>13.579999923706101</v>
      </c>
      <c r="BF701" s="58">
        <v>13.439999580383301</v>
      </c>
      <c r="BG701" s="58">
        <v>14</v>
      </c>
      <c r="BH701" s="58">
        <v>14.2200002670288</v>
      </c>
      <c r="BI701" s="58">
        <v>14.0299997329712</v>
      </c>
      <c r="BJ701" s="58">
        <v>13.180000305175801</v>
      </c>
      <c r="BK701" s="58">
        <v>13.210000038146999</v>
      </c>
      <c r="BL701" s="58">
        <v>13.460000038146999</v>
      </c>
    </row>
    <row r="702" spans="1:65" x14ac:dyDescent="0.25">
      <c r="A702" s="58" t="s">
        <v>30</v>
      </c>
      <c r="B702" s="58" t="s">
        <v>31</v>
      </c>
      <c r="C702" s="58" t="s">
        <v>3078</v>
      </c>
      <c r="D702" s="58" t="s">
        <v>3079</v>
      </c>
      <c r="AV702" s="58">
        <v>31</v>
      </c>
      <c r="AW702" s="58">
        <v>17</v>
      </c>
      <c r="AX702" s="58">
        <v>17</v>
      </c>
      <c r="AY702" s="58">
        <v>17</v>
      </c>
      <c r="AZ702" s="58">
        <v>17</v>
      </c>
      <c r="BA702" s="58">
        <v>17</v>
      </c>
      <c r="BB702" s="58">
        <v>17</v>
      </c>
      <c r="BC702" s="58">
        <v>17</v>
      </c>
      <c r="BD702" s="58">
        <v>17</v>
      </c>
      <c r="BE702" s="58">
        <v>17</v>
      </c>
      <c r="BF702" s="58">
        <v>17</v>
      </c>
      <c r="BG702" s="58">
        <v>17</v>
      </c>
      <c r="BH702" s="58">
        <v>17</v>
      </c>
      <c r="BI702" s="58">
        <v>17</v>
      </c>
      <c r="BJ702" s="58">
        <v>17</v>
      </c>
      <c r="BK702" s="58">
        <v>17</v>
      </c>
      <c r="BL702" s="58">
        <v>13</v>
      </c>
    </row>
    <row r="703" spans="1:65" x14ac:dyDescent="0.25">
      <c r="A703" s="58" t="s">
        <v>30</v>
      </c>
      <c r="B703" s="58" t="s">
        <v>31</v>
      </c>
      <c r="C703" s="58" t="s">
        <v>3110</v>
      </c>
      <c r="D703" s="58" t="s">
        <v>3111</v>
      </c>
      <c r="E703" s="58">
        <v>65500</v>
      </c>
      <c r="F703" s="58">
        <v>67000</v>
      </c>
      <c r="G703" s="58">
        <v>64900</v>
      </c>
      <c r="H703" s="58">
        <v>80500</v>
      </c>
      <c r="I703" s="58">
        <v>62900</v>
      </c>
      <c r="J703" s="58">
        <v>73250</v>
      </c>
      <c r="K703" s="58">
        <v>70990</v>
      </c>
      <c r="L703" s="58">
        <v>74090</v>
      </c>
      <c r="M703" s="58">
        <v>92800</v>
      </c>
      <c r="N703" s="58">
        <v>87300</v>
      </c>
      <c r="O703" s="58">
        <v>81699</v>
      </c>
      <c r="P703" s="58">
        <v>91401</v>
      </c>
      <c r="Q703" s="58">
        <v>89003</v>
      </c>
      <c r="R703" s="58">
        <v>100000</v>
      </c>
      <c r="S703" s="58">
        <v>112450</v>
      </c>
      <c r="T703" s="58">
        <v>111797</v>
      </c>
      <c r="U703" s="58">
        <v>120059</v>
      </c>
      <c r="V703" s="58">
        <v>117831</v>
      </c>
      <c r="W703" s="58">
        <v>139166</v>
      </c>
      <c r="X703" s="58">
        <v>133972</v>
      </c>
      <c r="Y703" s="58">
        <v>165500</v>
      </c>
      <c r="Z703" s="58">
        <v>155394</v>
      </c>
      <c r="AA703" s="58">
        <v>164152</v>
      </c>
      <c r="AB703" s="58">
        <v>175393</v>
      </c>
      <c r="AC703" s="58">
        <v>178994</v>
      </c>
      <c r="AD703" s="58">
        <v>179288</v>
      </c>
      <c r="AE703" s="58">
        <v>167550</v>
      </c>
      <c r="AF703" s="58">
        <v>166364</v>
      </c>
      <c r="AG703" s="58">
        <v>175991</v>
      </c>
      <c r="AH703" s="58">
        <v>165172</v>
      </c>
      <c r="AI703" s="58">
        <v>151570</v>
      </c>
      <c r="AJ703" s="58">
        <v>138643</v>
      </c>
      <c r="AK703" s="58">
        <v>169704</v>
      </c>
      <c r="AL703" s="58">
        <v>173862</v>
      </c>
      <c r="AM703" s="58">
        <v>180951</v>
      </c>
      <c r="AN703" s="58">
        <v>184830</v>
      </c>
      <c r="AO703" s="58">
        <v>196738</v>
      </c>
      <c r="AP703" s="58">
        <v>196526</v>
      </c>
      <c r="AQ703" s="58">
        <v>187717</v>
      </c>
      <c r="AR703" s="58">
        <v>176047</v>
      </c>
      <c r="AS703" s="58">
        <v>171858</v>
      </c>
      <c r="AT703" s="58">
        <v>165806</v>
      </c>
      <c r="AU703" s="58">
        <v>157564</v>
      </c>
      <c r="AV703" s="58">
        <v>134665</v>
      </c>
      <c r="AW703" s="58">
        <v>148534</v>
      </c>
      <c r="AX703" s="58">
        <v>146400</v>
      </c>
      <c r="AY703" s="58">
        <v>162494</v>
      </c>
      <c r="AZ703" s="58">
        <v>177920</v>
      </c>
      <c r="BA703" s="58">
        <v>162465</v>
      </c>
      <c r="BB703" s="58">
        <v>168728</v>
      </c>
      <c r="BC703" s="58">
        <v>168219</v>
      </c>
      <c r="BD703" s="58">
        <v>165275</v>
      </c>
      <c r="BE703" s="58">
        <v>175157</v>
      </c>
      <c r="BF703" s="58">
        <v>181528</v>
      </c>
      <c r="BG703" s="58">
        <v>196612</v>
      </c>
      <c r="BH703" s="58">
        <v>197914</v>
      </c>
      <c r="BI703" s="58">
        <v>207565.17</v>
      </c>
      <c r="BJ703" s="58">
        <v>205645.9</v>
      </c>
      <c r="BK703" s="58">
        <v>189787.09</v>
      </c>
      <c r="BL703" s="58">
        <v>179793.97</v>
      </c>
      <c r="BM703" s="58">
        <v>156756.9</v>
      </c>
    </row>
    <row r="704" spans="1:65" x14ac:dyDescent="0.25">
      <c r="A704" s="58" t="s">
        <v>72</v>
      </c>
      <c r="B704" s="58" t="s">
        <v>73</v>
      </c>
      <c r="C704" s="58" t="s">
        <v>536</v>
      </c>
      <c r="D704" s="58" t="s">
        <v>537</v>
      </c>
      <c r="F704" s="58">
        <v>345390</v>
      </c>
      <c r="G704" s="58">
        <v>344400</v>
      </c>
      <c r="H704" s="58">
        <v>343540</v>
      </c>
      <c r="I704" s="58">
        <v>341090</v>
      </c>
      <c r="J704" s="58">
        <v>340010</v>
      </c>
      <c r="K704" s="58">
        <v>338460</v>
      </c>
      <c r="L704" s="58">
        <v>336290</v>
      </c>
      <c r="M704" s="58">
        <v>331780</v>
      </c>
      <c r="N704" s="58">
        <v>331730</v>
      </c>
      <c r="O704" s="58">
        <v>324950</v>
      </c>
      <c r="P704" s="58">
        <v>326230</v>
      </c>
      <c r="Q704" s="58">
        <v>325150</v>
      </c>
      <c r="R704" s="58">
        <v>324600</v>
      </c>
      <c r="S704" s="58">
        <v>324420</v>
      </c>
      <c r="T704" s="58">
        <v>323570</v>
      </c>
      <c r="U704" s="58">
        <v>320210</v>
      </c>
      <c r="V704" s="58">
        <v>319100</v>
      </c>
      <c r="W704" s="58">
        <v>319610</v>
      </c>
      <c r="X704" s="58">
        <v>318340</v>
      </c>
      <c r="Y704" s="58">
        <v>317220</v>
      </c>
      <c r="Z704" s="58">
        <v>316870</v>
      </c>
      <c r="AA704" s="58">
        <v>316460</v>
      </c>
      <c r="AB704" s="58">
        <v>315650</v>
      </c>
      <c r="AC704" s="58">
        <v>315080</v>
      </c>
      <c r="AD704" s="58">
        <v>314420</v>
      </c>
      <c r="AE704" s="58">
        <v>313950</v>
      </c>
      <c r="AF704" s="58">
        <v>313530</v>
      </c>
      <c r="AG704" s="58">
        <v>308300</v>
      </c>
      <c r="AH704" s="58">
        <v>307409</v>
      </c>
      <c r="AI704" s="58">
        <v>305928</v>
      </c>
      <c r="AJ704" s="58">
        <v>304849</v>
      </c>
      <c r="AK704" s="58">
        <v>303843</v>
      </c>
      <c r="AL704" s="58">
        <v>302913</v>
      </c>
      <c r="AM704" s="58">
        <v>302049</v>
      </c>
      <c r="AN704" s="58">
        <v>301502</v>
      </c>
      <c r="AO704" s="58">
        <v>300963</v>
      </c>
      <c r="AP704" s="58">
        <v>300396</v>
      </c>
      <c r="AQ704" s="58">
        <v>299800</v>
      </c>
      <c r="AR704" s="58">
        <v>299291</v>
      </c>
      <c r="AS704" s="58">
        <v>298074</v>
      </c>
      <c r="AT704" s="58">
        <v>297133</v>
      </c>
      <c r="AU704" s="58">
        <v>296107</v>
      </c>
      <c r="AV704" s="58">
        <v>295346</v>
      </c>
      <c r="AW704" s="58">
        <v>294584</v>
      </c>
      <c r="AX704" s="58">
        <v>293904</v>
      </c>
      <c r="AY704" s="58">
        <v>293127</v>
      </c>
      <c r="AZ704" s="58">
        <v>292061</v>
      </c>
      <c r="BA704" s="58">
        <v>291101</v>
      </c>
      <c r="BB704" s="58">
        <v>290199</v>
      </c>
      <c r="BC704" s="58">
        <v>289263</v>
      </c>
      <c r="BD704" s="58">
        <v>288786</v>
      </c>
      <c r="BE704" s="58">
        <v>288448</v>
      </c>
      <c r="BF704" s="58">
        <v>287737</v>
      </c>
      <c r="BG704" s="58">
        <v>287665</v>
      </c>
      <c r="BH704" s="58">
        <v>287269</v>
      </c>
      <c r="BI704" s="58">
        <v>287180.21000000002</v>
      </c>
      <c r="BJ704" s="58">
        <v>286974.99</v>
      </c>
      <c r="BK704" s="58">
        <v>286601</v>
      </c>
      <c r="BL704" s="58">
        <v>286211.86</v>
      </c>
      <c r="BM704" s="58">
        <v>285537.53999999998</v>
      </c>
    </row>
    <row r="705" spans="1:65" x14ac:dyDescent="0.25">
      <c r="A705" s="58" t="s">
        <v>72</v>
      </c>
      <c r="B705" s="58" t="s">
        <v>73</v>
      </c>
      <c r="C705" s="58" t="s">
        <v>1134</v>
      </c>
      <c r="D705" s="58" t="s">
        <v>1135</v>
      </c>
      <c r="AJ705" s="58">
        <v>6.0300002098083496</v>
      </c>
      <c r="AK705" s="58">
        <v>5.7300000190734899</v>
      </c>
      <c r="AL705" s="58">
        <v>5.46000003814697</v>
      </c>
      <c r="AM705" s="58">
        <v>5.1900000572204599</v>
      </c>
      <c r="AN705" s="58">
        <v>4.8899998664856001</v>
      </c>
      <c r="AO705" s="58">
        <v>4.8200001716613796</v>
      </c>
      <c r="AP705" s="58">
        <v>4.6399998664856001</v>
      </c>
      <c r="AQ705" s="58">
        <v>4.4099998474121103</v>
      </c>
      <c r="AR705" s="58">
        <v>4.2399997711181596</v>
      </c>
      <c r="AS705" s="58">
        <v>4.1399998664856001</v>
      </c>
      <c r="AT705" s="58">
        <v>4.0700001716613796</v>
      </c>
      <c r="AU705" s="58">
        <v>4.1300001144409197</v>
      </c>
      <c r="AV705" s="58">
        <v>4.25</v>
      </c>
      <c r="AW705" s="58">
        <v>3.8699998855590798</v>
      </c>
      <c r="AX705" s="58">
        <v>3.6400001049041699</v>
      </c>
      <c r="AY705" s="58">
        <v>3.7300000190734899</v>
      </c>
      <c r="AZ705" s="58">
        <v>3.4500000476837198</v>
      </c>
      <c r="BA705" s="58">
        <v>2.7400000095367401</v>
      </c>
      <c r="BB705" s="58">
        <v>2.9300000667571999</v>
      </c>
      <c r="BC705" s="58">
        <v>2.9100000858306898</v>
      </c>
      <c r="BD705" s="58">
        <v>2.9100000858306898</v>
      </c>
      <c r="BE705" s="58">
        <v>2.9200000762939502</v>
      </c>
      <c r="BF705" s="58">
        <v>3.0799999237060498</v>
      </c>
      <c r="BG705" s="58">
        <v>2.8499999046325701</v>
      </c>
      <c r="BH705" s="58">
        <v>2.71000003814697</v>
      </c>
      <c r="BI705" s="58">
        <v>2.8599998950958301</v>
      </c>
      <c r="BJ705" s="58">
        <v>2.6099998950958301</v>
      </c>
      <c r="BK705" s="58">
        <v>2.5</v>
      </c>
      <c r="BL705" s="58">
        <v>2.5299999713897701</v>
      </c>
    </row>
    <row r="706" spans="1:65" x14ac:dyDescent="0.25">
      <c r="A706" s="58" t="s">
        <v>72</v>
      </c>
      <c r="B706" s="58" t="s">
        <v>73</v>
      </c>
      <c r="C706" s="58" t="s">
        <v>2242</v>
      </c>
      <c r="D706" s="58" t="s">
        <v>2243</v>
      </c>
      <c r="AY706" s="58">
        <v>136033</v>
      </c>
      <c r="AZ706" s="58">
        <v>160375</v>
      </c>
      <c r="BA706" s="58">
        <v>161808</v>
      </c>
      <c r="BB706" s="58">
        <v>152302</v>
      </c>
      <c r="BC706" s="58">
        <v>163650</v>
      </c>
      <c r="BD706" s="58">
        <v>166653</v>
      </c>
      <c r="BE706" s="58">
        <v>159521</v>
      </c>
      <c r="BF706" s="58">
        <v>158875</v>
      </c>
      <c r="BG706" s="58">
        <v>165722</v>
      </c>
      <c r="BH706" s="58">
        <v>171984</v>
      </c>
      <c r="BI706" s="58">
        <v>188843</v>
      </c>
      <c r="BJ706" s="58">
        <v>197899</v>
      </c>
      <c r="BK706" s="58">
        <v>201087</v>
      </c>
      <c r="BL706" s="58">
        <v>218426</v>
      </c>
      <c r="BM706" s="58">
        <v>218054</v>
      </c>
    </row>
    <row r="707" spans="1:65" x14ac:dyDescent="0.25">
      <c r="A707" s="58" t="s">
        <v>72</v>
      </c>
      <c r="B707" s="58" t="s">
        <v>73</v>
      </c>
      <c r="C707" s="58" t="s">
        <v>2892</v>
      </c>
      <c r="D707" s="58" t="s">
        <v>2893</v>
      </c>
      <c r="AJ707" s="58">
        <v>15.2600002288818</v>
      </c>
      <c r="AK707" s="58">
        <v>15.079999923706101</v>
      </c>
      <c r="AL707" s="58">
        <v>14.1499996185303</v>
      </c>
      <c r="AM707" s="58">
        <v>14.1099996566772</v>
      </c>
      <c r="AN707" s="58">
        <v>13.6499996185303</v>
      </c>
      <c r="AO707" s="58">
        <v>13.210000038146999</v>
      </c>
      <c r="AP707" s="58">
        <v>12.949999809265099</v>
      </c>
      <c r="AQ707" s="58">
        <v>12.4899997711182</v>
      </c>
      <c r="AR707" s="58">
        <v>12.180000305175801</v>
      </c>
      <c r="AS707" s="58">
        <v>11.4099998474121</v>
      </c>
      <c r="AT707" s="58">
        <v>10.8999996185303</v>
      </c>
      <c r="AU707" s="58">
        <v>10.7700004577637</v>
      </c>
      <c r="AV707" s="58">
        <v>11.4899997711182</v>
      </c>
      <c r="AW707" s="58">
        <v>11.039999961853001</v>
      </c>
      <c r="AX707" s="58">
        <v>10.8800001144409</v>
      </c>
      <c r="AY707" s="58">
        <v>11.3599996566772</v>
      </c>
      <c r="AZ707" s="58">
        <v>10.9799995422363</v>
      </c>
      <c r="BA707" s="58">
        <v>10.560000419616699</v>
      </c>
      <c r="BB707" s="58">
        <v>10.949999809265099</v>
      </c>
      <c r="BC707" s="58">
        <v>11.4899997711182</v>
      </c>
      <c r="BD707" s="58">
        <v>11.6300001144409</v>
      </c>
      <c r="BE707" s="58">
        <v>11.439999580383301</v>
      </c>
      <c r="BF707" s="58">
        <v>11.2700004577637</v>
      </c>
      <c r="BG707" s="58">
        <v>11.6099996566772</v>
      </c>
      <c r="BH707" s="58">
        <v>11.539999961853001</v>
      </c>
      <c r="BI707" s="58">
        <v>11.7700004577637</v>
      </c>
      <c r="BJ707" s="58">
        <v>11.6099996566772</v>
      </c>
      <c r="BK707" s="58">
        <v>11.6499996185303</v>
      </c>
      <c r="BL707" s="58">
        <v>12.1300001144409</v>
      </c>
    </row>
    <row r="708" spans="1:65" x14ac:dyDescent="0.25">
      <c r="A708" s="58" t="s">
        <v>72</v>
      </c>
      <c r="B708" s="58" t="s">
        <v>73</v>
      </c>
      <c r="C708" s="58" t="s">
        <v>3078</v>
      </c>
      <c r="D708" s="58" t="s">
        <v>3079</v>
      </c>
      <c r="AV708" s="58">
        <v>41</v>
      </c>
      <c r="AW708" s="58">
        <v>7</v>
      </c>
      <c r="AX708" s="58">
        <v>7</v>
      </c>
      <c r="AY708" s="58">
        <v>7</v>
      </c>
      <c r="AZ708" s="58">
        <v>7</v>
      </c>
      <c r="BA708" s="58">
        <v>6.5</v>
      </c>
      <c r="BB708" s="58">
        <v>6.5</v>
      </c>
      <c r="BC708" s="58">
        <v>6.5</v>
      </c>
      <c r="BD708" s="58">
        <v>6.5</v>
      </c>
      <c r="BE708" s="58">
        <v>6.5</v>
      </c>
      <c r="BF708" s="58">
        <v>6.5</v>
      </c>
      <c r="BG708" s="58">
        <v>4.5</v>
      </c>
      <c r="BH708" s="58">
        <v>4</v>
      </c>
      <c r="BI708" s="58">
        <v>3.5</v>
      </c>
      <c r="BJ708" s="58">
        <v>3.5</v>
      </c>
      <c r="BK708" s="58">
        <v>3.5</v>
      </c>
      <c r="BL708" s="58">
        <v>4</v>
      </c>
    </row>
    <row r="709" spans="1:65" x14ac:dyDescent="0.25">
      <c r="A709" s="58" t="s">
        <v>72</v>
      </c>
      <c r="B709" s="58" t="s">
        <v>73</v>
      </c>
      <c r="C709" s="58" t="s">
        <v>3110</v>
      </c>
      <c r="D709" s="58" t="s">
        <v>3111</v>
      </c>
      <c r="E709" s="58">
        <v>762676</v>
      </c>
      <c r="F709" s="58">
        <v>791620</v>
      </c>
      <c r="G709" s="58">
        <v>761211</v>
      </c>
      <c r="H709" s="58">
        <v>799299</v>
      </c>
      <c r="I709" s="58">
        <v>807550</v>
      </c>
      <c r="J709" s="58">
        <v>856899</v>
      </c>
      <c r="K709" s="58">
        <v>902398</v>
      </c>
      <c r="L709" s="58">
        <v>925307</v>
      </c>
      <c r="M709" s="58">
        <v>938596</v>
      </c>
      <c r="N709" s="58">
        <v>855694</v>
      </c>
      <c r="O709" s="58">
        <v>858902</v>
      </c>
      <c r="P709" s="58">
        <v>846574</v>
      </c>
      <c r="Q709" s="58">
        <v>854245</v>
      </c>
      <c r="R709" s="58">
        <v>892060</v>
      </c>
      <c r="S709" s="58">
        <v>884204</v>
      </c>
      <c r="T709" s="58">
        <v>879330</v>
      </c>
      <c r="U709" s="58">
        <v>861687</v>
      </c>
      <c r="V709" s="58">
        <v>837277</v>
      </c>
      <c r="W709" s="58">
        <v>860788.3</v>
      </c>
      <c r="X709" s="58">
        <v>838058.3</v>
      </c>
      <c r="Y709" s="58">
        <v>859149.9</v>
      </c>
      <c r="Z709" s="58">
        <v>873521.88</v>
      </c>
      <c r="AA709" s="58">
        <v>860816.64</v>
      </c>
      <c r="AB709" s="58">
        <v>887199.47</v>
      </c>
      <c r="AC709" s="58">
        <v>870412.54</v>
      </c>
      <c r="AD709" s="58">
        <v>922192.4</v>
      </c>
      <c r="AE709" s="58">
        <v>960373.58</v>
      </c>
      <c r="AF709" s="58">
        <v>926793.48</v>
      </c>
      <c r="AG709" s="58">
        <v>968697.08</v>
      </c>
      <c r="AH709" s="58">
        <v>944770.4</v>
      </c>
      <c r="AI709" s="58">
        <v>955899.8</v>
      </c>
      <c r="AJ709" s="58">
        <v>902400.5</v>
      </c>
      <c r="AK709" s="58">
        <v>919028.5</v>
      </c>
      <c r="AL709" s="58">
        <v>959274.5</v>
      </c>
      <c r="AM709" s="58">
        <v>984933.6</v>
      </c>
      <c r="AN709" s="58">
        <v>969264.3</v>
      </c>
      <c r="AO709" s="58">
        <v>928775.9</v>
      </c>
      <c r="AP709" s="58">
        <v>930046.5</v>
      </c>
      <c r="AQ709" s="58">
        <v>878316.5</v>
      </c>
      <c r="AR709" s="58">
        <v>922088.8</v>
      </c>
      <c r="AS709" s="58">
        <v>961525.6</v>
      </c>
      <c r="AT709" s="58">
        <v>923733.7</v>
      </c>
      <c r="AU709" s="58">
        <v>953955</v>
      </c>
      <c r="AV709" s="58">
        <v>948760.7</v>
      </c>
      <c r="AW709" s="58">
        <v>907213.2</v>
      </c>
      <c r="AX709" s="58">
        <v>843546.8</v>
      </c>
      <c r="AY709" s="58">
        <v>832604.9</v>
      </c>
      <c r="AZ709" s="58">
        <v>791184.7</v>
      </c>
      <c r="BA709" s="58">
        <v>738452.4</v>
      </c>
      <c r="BB709" s="58">
        <v>674361.3</v>
      </c>
      <c r="BC709" s="58">
        <v>655662.5</v>
      </c>
      <c r="BD709" s="58">
        <v>695820.22</v>
      </c>
      <c r="BE709" s="58">
        <v>678460.69</v>
      </c>
      <c r="BF709" s="58">
        <v>740924.02</v>
      </c>
      <c r="BG709" s="58">
        <v>738821.73</v>
      </c>
      <c r="BH709" s="58">
        <v>672079.84</v>
      </c>
      <c r="BI709" s="58">
        <v>743106.17</v>
      </c>
      <c r="BJ709" s="58">
        <v>729359.11</v>
      </c>
      <c r="BK709" s="58">
        <v>794931.56</v>
      </c>
      <c r="BL709" s="58">
        <v>726995.52</v>
      </c>
      <c r="BM709" s="58">
        <v>657222.1</v>
      </c>
    </row>
    <row r="710" spans="1:65" x14ac:dyDescent="0.25">
      <c r="A710" s="58" t="s">
        <v>3419</v>
      </c>
      <c r="B710" s="58" t="s">
        <v>3420</v>
      </c>
      <c r="C710" s="58" t="s">
        <v>536</v>
      </c>
      <c r="D710" s="58" t="s">
        <v>537</v>
      </c>
      <c r="F710" s="58">
        <v>440</v>
      </c>
      <c r="G710" s="58">
        <v>440</v>
      </c>
      <c r="H710" s="58">
        <v>440</v>
      </c>
      <c r="I710" s="58">
        <v>440</v>
      </c>
      <c r="J710" s="58">
        <v>440</v>
      </c>
      <c r="K710" s="58">
        <v>440</v>
      </c>
      <c r="L710" s="58">
        <v>440</v>
      </c>
      <c r="M710" s="58">
        <v>440</v>
      </c>
      <c r="N710" s="58">
        <v>440</v>
      </c>
      <c r="O710" s="58">
        <v>440</v>
      </c>
      <c r="P710" s="58">
        <v>440</v>
      </c>
      <c r="Q710" s="58">
        <v>440</v>
      </c>
      <c r="R710" s="58">
        <v>440</v>
      </c>
      <c r="S710" s="58">
        <v>440</v>
      </c>
      <c r="T710" s="58">
        <v>440</v>
      </c>
      <c r="U710" s="58">
        <v>440</v>
      </c>
      <c r="V710" s="58">
        <v>440</v>
      </c>
      <c r="W710" s="58">
        <v>440</v>
      </c>
      <c r="X710" s="58">
        <v>440</v>
      </c>
      <c r="Y710" s="58">
        <v>440</v>
      </c>
      <c r="Z710" s="58">
        <v>440</v>
      </c>
      <c r="AA710" s="58">
        <v>440</v>
      </c>
      <c r="AB710" s="58">
        <v>440</v>
      </c>
      <c r="AC710" s="58">
        <v>440</v>
      </c>
      <c r="AD710" s="58">
        <v>440</v>
      </c>
      <c r="AE710" s="58">
        <v>440</v>
      </c>
      <c r="AF710" s="58">
        <v>430</v>
      </c>
      <c r="AG710" s="58">
        <v>430</v>
      </c>
      <c r="AH710" s="58">
        <v>430</v>
      </c>
      <c r="AI710" s="58">
        <v>430</v>
      </c>
      <c r="AJ710" s="58">
        <v>430</v>
      </c>
      <c r="AK710" s="58">
        <v>430</v>
      </c>
      <c r="AL710" s="58">
        <v>430</v>
      </c>
      <c r="AM710" s="58">
        <v>430</v>
      </c>
      <c r="AN710" s="58">
        <v>430</v>
      </c>
      <c r="AO710" s="58">
        <v>430</v>
      </c>
      <c r="AP710" s="58">
        <v>430</v>
      </c>
      <c r="AQ710" s="58">
        <v>430</v>
      </c>
      <c r="AR710" s="58">
        <v>430</v>
      </c>
      <c r="AS710" s="58">
        <v>430</v>
      </c>
      <c r="AT710" s="58">
        <v>430</v>
      </c>
      <c r="AU710" s="58">
        <v>450</v>
      </c>
      <c r="AV710" s="58">
        <v>450</v>
      </c>
      <c r="AW710" s="58">
        <v>450</v>
      </c>
      <c r="AX710" s="58">
        <v>450</v>
      </c>
      <c r="AY710" s="58">
        <v>450</v>
      </c>
      <c r="AZ710" s="58">
        <v>450</v>
      </c>
      <c r="BA710" s="58">
        <v>450</v>
      </c>
      <c r="BB710" s="58">
        <v>445</v>
      </c>
      <c r="BC710" s="58">
        <v>445</v>
      </c>
      <c r="BD710" s="58">
        <v>455</v>
      </c>
      <c r="BE710" s="58">
        <v>455</v>
      </c>
      <c r="BF710" s="58">
        <v>455</v>
      </c>
      <c r="BG710" s="58">
        <v>455</v>
      </c>
      <c r="BH710" s="58">
        <v>455</v>
      </c>
      <c r="BI710" s="58">
        <v>455</v>
      </c>
      <c r="BJ710" s="58">
        <v>465</v>
      </c>
      <c r="BK710" s="58">
        <v>475</v>
      </c>
      <c r="BL710" s="58">
        <v>475</v>
      </c>
      <c r="BM710" s="58">
        <v>475</v>
      </c>
    </row>
    <row r="711" spans="1:65" x14ac:dyDescent="0.25">
      <c r="A711" s="58" t="s">
        <v>3419</v>
      </c>
      <c r="B711" s="58" t="s">
        <v>3420</v>
      </c>
      <c r="C711" s="58" t="s">
        <v>1134</v>
      </c>
      <c r="D711" s="58" t="s">
        <v>1135</v>
      </c>
      <c r="AJ711" s="58">
        <v>15.689999580383301</v>
      </c>
      <c r="AK711" s="58">
        <v>15.430000305175801</v>
      </c>
      <c r="AL711" s="58">
        <v>15.210000038146999</v>
      </c>
      <c r="AM711" s="58">
        <v>14.960000038146999</v>
      </c>
      <c r="AN711" s="58">
        <v>14.6000003814697</v>
      </c>
      <c r="AO711" s="58">
        <v>14.25</v>
      </c>
      <c r="AP711" s="58">
        <v>13.3699998855591</v>
      </c>
      <c r="AQ711" s="58">
        <v>12.430000305175801</v>
      </c>
      <c r="AR711" s="58">
        <v>11.6300001144409</v>
      </c>
      <c r="AS711" s="58">
        <v>10.8800001144409</v>
      </c>
      <c r="AT711" s="58">
        <v>10.0900001525879</v>
      </c>
      <c r="AU711" s="58">
        <v>9.3900003433227504</v>
      </c>
      <c r="AV711" s="58">
        <v>9.3000001907348597</v>
      </c>
      <c r="AW711" s="58">
        <v>9.3000001907348597</v>
      </c>
      <c r="AX711" s="58">
        <v>9.2899999618530291</v>
      </c>
      <c r="AY711" s="58">
        <v>9.2899999618530291</v>
      </c>
      <c r="AZ711" s="58">
        <v>9.25</v>
      </c>
      <c r="BA711" s="58">
        <v>9.0200004577636701</v>
      </c>
      <c r="BB711" s="58">
        <v>8.8800001144409197</v>
      </c>
      <c r="BC711" s="58">
        <v>8.7100000381469709</v>
      </c>
      <c r="BD711" s="58">
        <v>8.5799999237060494</v>
      </c>
      <c r="BE711" s="58">
        <v>8.3800001144409197</v>
      </c>
      <c r="BF711" s="58">
        <v>8.1999998092651403</v>
      </c>
      <c r="BG711" s="58">
        <v>7.9499998092651403</v>
      </c>
      <c r="BH711" s="58">
        <v>7.7199997901916504</v>
      </c>
      <c r="BI711" s="58">
        <v>7.5</v>
      </c>
      <c r="BJ711" s="58">
        <v>7.2600002288818404</v>
      </c>
      <c r="BK711" s="58">
        <v>7.03999996185303</v>
      </c>
      <c r="BL711" s="58">
        <v>6.8299999237060502</v>
      </c>
    </row>
    <row r="712" spans="1:65" x14ac:dyDescent="0.25">
      <c r="A712" s="58" t="s">
        <v>3419</v>
      </c>
      <c r="B712" s="58" t="s">
        <v>3420</v>
      </c>
      <c r="C712" s="58" t="s">
        <v>2242</v>
      </c>
      <c r="D712" s="58" t="s">
        <v>2243</v>
      </c>
    </row>
    <row r="713" spans="1:65" x14ac:dyDescent="0.25">
      <c r="A713" s="58" t="s">
        <v>3419</v>
      </c>
      <c r="B713" s="58" t="s">
        <v>3420</v>
      </c>
      <c r="C713" s="58" t="s">
        <v>2892</v>
      </c>
      <c r="D713" s="58" t="s">
        <v>2893</v>
      </c>
      <c r="AJ713" s="58">
        <v>23.670000076293899</v>
      </c>
      <c r="AK713" s="58">
        <v>23.809999465942401</v>
      </c>
      <c r="AL713" s="58">
        <v>23.959999084472699</v>
      </c>
      <c r="AM713" s="58">
        <v>24.0200004577637</v>
      </c>
      <c r="AN713" s="58">
        <v>24</v>
      </c>
      <c r="AO713" s="58">
        <v>23.889999389648398</v>
      </c>
      <c r="AP713" s="58">
        <v>23.190000534057599</v>
      </c>
      <c r="AQ713" s="58">
        <v>22.319999694824201</v>
      </c>
      <c r="AR713" s="58">
        <v>21.5200004577637</v>
      </c>
      <c r="AS713" s="58">
        <v>20.709999084472699</v>
      </c>
      <c r="AT713" s="58">
        <v>20.0100002288818</v>
      </c>
      <c r="AU713" s="58">
        <v>19.309999465942401</v>
      </c>
      <c r="AV713" s="58">
        <v>18.569999694824201</v>
      </c>
      <c r="AW713" s="58">
        <v>17.870000839233398</v>
      </c>
      <c r="AX713" s="58">
        <v>17.209999084472699</v>
      </c>
      <c r="AY713" s="58">
        <v>16.579999923706101</v>
      </c>
      <c r="AZ713" s="58">
        <v>15.920000076293899</v>
      </c>
      <c r="BA713" s="58">
        <v>15.3699998855591</v>
      </c>
      <c r="BB713" s="58">
        <v>15.050000190734901</v>
      </c>
      <c r="BC713" s="58">
        <v>14.810000419616699</v>
      </c>
      <c r="BD713" s="58">
        <v>14.680000305175801</v>
      </c>
      <c r="BE713" s="58">
        <v>14.5299997329712</v>
      </c>
      <c r="BF713" s="58">
        <v>14.3699998855591</v>
      </c>
      <c r="BG713" s="58">
        <v>14.199999809265099</v>
      </c>
      <c r="BH713" s="58">
        <v>13.9799995422363</v>
      </c>
      <c r="BI713" s="58">
        <v>13.7700004577637</v>
      </c>
      <c r="BJ713" s="58">
        <v>13.5100002288818</v>
      </c>
      <c r="BK713" s="58">
        <v>13.25</v>
      </c>
      <c r="BL713" s="58">
        <v>12.9899997711182</v>
      </c>
    </row>
    <row r="714" spans="1:65" x14ac:dyDescent="0.25">
      <c r="A714" s="58" t="s">
        <v>3419</v>
      </c>
      <c r="B714" s="58" t="s">
        <v>3420</v>
      </c>
      <c r="C714" s="58" t="s">
        <v>3078</v>
      </c>
      <c r="D714" s="58" t="s">
        <v>3079</v>
      </c>
    </row>
    <row r="715" spans="1:65" x14ac:dyDescent="0.25">
      <c r="A715" s="58" t="s">
        <v>3419</v>
      </c>
      <c r="B715" s="58" t="s">
        <v>3420</v>
      </c>
      <c r="C715" s="58" t="s">
        <v>3110</v>
      </c>
      <c r="D715" s="58" t="s">
        <v>3111</v>
      </c>
      <c r="E715" s="58">
        <v>2600</v>
      </c>
      <c r="F715" s="58">
        <v>2700</v>
      </c>
      <c r="G715" s="58">
        <v>3000</v>
      </c>
      <c r="H715" s="58">
        <v>2500</v>
      </c>
      <c r="I715" s="58">
        <v>2500</v>
      </c>
      <c r="J715" s="58">
        <v>1900</v>
      </c>
      <c r="K715" s="58">
        <v>2100</v>
      </c>
      <c r="L715" s="58">
        <v>2000</v>
      </c>
      <c r="M715" s="58">
        <v>2100</v>
      </c>
      <c r="N715" s="58">
        <v>2300</v>
      </c>
      <c r="O715" s="58">
        <v>2300</v>
      </c>
      <c r="P715" s="58">
        <v>2200</v>
      </c>
      <c r="Q715" s="58">
        <v>2400</v>
      </c>
      <c r="R715" s="58">
        <v>2600</v>
      </c>
      <c r="S715" s="58">
        <v>2386</v>
      </c>
      <c r="T715" s="58">
        <v>2169</v>
      </c>
      <c r="U715" s="58">
        <v>2828</v>
      </c>
      <c r="V715" s="58">
        <v>2705.5</v>
      </c>
      <c r="W715" s="58">
        <v>2994</v>
      </c>
      <c r="X715" s="58">
        <v>2486</v>
      </c>
      <c r="Y715" s="58">
        <v>2747</v>
      </c>
      <c r="Z715" s="58">
        <v>2691</v>
      </c>
      <c r="AA715" s="58">
        <v>2671</v>
      </c>
      <c r="AB715" s="58">
        <v>2295.5</v>
      </c>
      <c r="AC715" s="58">
        <v>2889</v>
      </c>
      <c r="AD715" s="58">
        <v>2448.21</v>
      </c>
      <c r="AE715" s="58">
        <v>2361.1</v>
      </c>
      <c r="AF715" s="58">
        <v>2310</v>
      </c>
      <c r="AG715" s="58">
        <v>2860</v>
      </c>
      <c r="AH715" s="58">
        <v>3233</v>
      </c>
      <c r="AI715" s="58">
        <v>4304</v>
      </c>
      <c r="AJ715" s="58">
        <v>4072</v>
      </c>
      <c r="AK715" s="58">
        <v>3846</v>
      </c>
      <c r="AL715" s="58">
        <v>8386.17</v>
      </c>
      <c r="AM715" s="58">
        <v>9134.9599999999991</v>
      </c>
      <c r="AN715" s="58">
        <v>9440.7000000000007</v>
      </c>
      <c r="AO715" s="58">
        <v>10227.379999999999</v>
      </c>
      <c r="AP715" s="58">
        <v>12328.32</v>
      </c>
      <c r="AQ715" s="58">
        <v>13029</v>
      </c>
      <c r="AR715" s="58">
        <v>13272.82</v>
      </c>
      <c r="AS715" s="58">
        <v>14704.98</v>
      </c>
      <c r="AT715" s="58">
        <v>16121.62</v>
      </c>
      <c r="AU715" s="58">
        <v>16631.740000000002</v>
      </c>
      <c r="AV715" s="58">
        <v>15617.06</v>
      </c>
      <c r="AW715" s="58">
        <v>14206.81</v>
      </c>
      <c r="AX715" s="58">
        <v>14550.83</v>
      </c>
      <c r="AY715" s="58">
        <v>15261.1</v>
      </c>
      <c r="AZ715" s="58">
        <v>15432.19</v>
      </c>
      <c r="BA715" s="58">
        <v>14229.69</v>
      </c>
      <c r="BB715" s="58">
        <v>15279.36</v>
      </c>
      <c r="BC715" s="58">
        <v>15228.44</v>
      </c>
      <c r="BD715" s="58">
        <v>15737.31</v>
      </c>
      <c r="BE715" s="58">
        <v>17040.82</v>
      </c>
      <c r="BF715" s="58">
        <v>17244.939999999999</v>
      </c>
      <c r="BG715" s="58">
        <v>17497.259999999998</v>
      </c>
      <c r="BH715" s="58">
        <v>16091.62</v>
      </c>
      <c r="BI715" s="58">
        <v>15019.79</v>
      </c>
      <c r="BJ715" s="58">
        <v>14882.46</v>
      </c>
      <c r="BK715" s="58">
        <v>14913.2</v>
      </c>
      <c r="BL715" s="58">
        <v>15147.51</v>
      </c>
      <c r="BM715" s="58">
        <v>14107.12</v>
      </c>
    </row>
    <row r="716" spans="1:65" x14ac:dyDescent="0.25">
      <c r="A716" s="58" t="s">
        <v>288</v>
      </c>
      <c r="B716" s="58" t="s">
        <v>289</v>
      </c>
      <c r="C716" s="58" t="s">
        <v>536</v>
      </c>
      <c r="D716" s="58" t="s">
        <v>537</v>
      </c>
      <c r="F716" s="58">
        <v>16773.8</v>
      </c>
      <c r="G716" s="58">
        <v>16923.8</v>
      </c>
      <c r="H716" s="58">
        <v>17073.8</v>
      </c>
      <c r="I716" s="58">
        <v>17223.8</v>
      </c>
      <c r="J716" s="58">
        <v>17373.8</v>
      </c>
      <c r="K716" s="58">
        <v>17523.8</v>
      </c>
      <c r="L716" s="58">
        <v>17673.8</v>
      </c>
      <c r="M716" s="58">
        <v>17823.8</v>
      </c>
      <c r="N716" s="58">
        <v>17973.8</v>
      </c>
      <c r="O716" s="58">
        <v>18123.8</v>
      </c>
      <c r="P716" s="58">
        <v>18323.8</v>
      </c>
      <c r="Q716" s="58">
        <v>18473.8</v>
      </c>
      <c r="R716" s="58">
        <v>18673.8</v>
      </c>
      <c r="S716" s="58">
        <v>18823.8</v>
      </c>
      <c r="T716" s="58">
        <v>19013.8</v>
      </c>
      <c r="U716" s="58">
        <v>19363.8</v>
      </c>
      <c r="V716" s="58">
        <v>19593.8</v>
      </c>
      <c r="W716" s="58">
        <v>19813.8</v>
      </c>
      <c r="X716" s="58">
        <v>19833.8</v>
      </c>
      <c r="Y716" s="58">
        <v>19853.8</v>
      </c>
      <c r="Z716" s="58">
        <v>19873.8</v>
      </c>
      <c r="AA716" s="58">
        <v>19893.8</v>
      </c>
      <c r="AB716" s="58">
        <v>19913.8</v>
      </c>
      <c r="AC716" s="58">
        <v>19933.8</v>
      </c>
      <c r="AD716" s="58">
        <v>19953.8</v>
      </c>
      <c r="AE716" s="58">
        <v>19973.8</v>
      </c>
      <c r="AF716" s="58">
        <v>19993.8</v>
      </c>
      <c r="AG716" s="58">
        <v>20013.8</v>
      </c>
      <c r="AH716" s="58">
        <v>20033.8</v>
      </c>
      <c r="AI716" s="58">
        <v>20053.8</v>
      </c>
      <c r="AJ716" s="58">
        <v>20115.419999999998</v>
      </c>
      <c r="AK716" s="58">
        <v>20177.04</v>
      </c>
      <c r="AL716" s="58">
        <v>20238.66</v>
      </c>
      <c r="AM716" s="58">
        <v>20300.28</v>
      </c>
      <c r="AN716" s="58">
        <v>20361.900000000001</v>
      </c>
      <c r="AO716" s="58">
        <v>20423.52</v>
      </c>
      <c r="AP716" s="58">
        <v>20485.14</v>
      </c>
      <c r="AQ716" s="58">
        <v>20546.759999999998</v>
      </c>
      <c r="AR716" s="58">
        <v>20608.38</v>
      </c>
      <c r="AS716" s="58">
        <v>20670</v>
      </c>
      <c r="AT716" s="58">
        <v>20720.59</v>
      </c>
      <c r="AU716" s="58">
        <v>20771.18</v>
      </c>
      <c r="AV716" s="58">
        <v>20821.77</v>
      </c>
      <c r="AW716" s="58">
        <v>20872.36</v>
      </c>
      <c r="AX716" s="58">
        <v>20922.95</v>
      </c>
      <c r="AY716" s="58">
        <v>20973.54</v>
      </c>
      <c r="AZ716" s="58">
        <v>21024.13</v>
      </c>
      <c r="BA716" s="58">
        <v>21074.720000000001</v>
      </c>
      <c r="BB716" s="58">
        <v>21125.31</v>
      </c>
      <c r="BC716" s="58">
        <v>21175.9</v>
      </c>
      <c r="BD716" s="58">
        <v>21294.720000000001</v>
      </c>
      <c r="BE716" s="58">
        <v>21413.54</v>
      </c>
      <c r="BF716" s="58">
        <v>21532.36</v>
      </c>
      <c r="BG716" s="58">
        <v>21651.18</v>
      </c>
      <c r="BH716" s="58">
        <v>21770</v>
      </c>
      <c r="BI716" s="58">
        <v>21888.799999999999</v>
      </c>
      <c r="BJ716" s="58">
        <v>22007.599999999999</v>
      </c>
      <c r="BK716" s="58">
        <v>22126.400000000001</v>
      </c>
      <c r="BL716" s="58">
        <v>22126.400000000001</v>
      </c>
      <c r="BM716" s="58">
        <v>22126.400000000001</v>
      </c>
    </row>
    <row r="717" spans="1:65" x14ac:dyDescent="0.25">
      <c r="A717" s="58" t="s">
        <v>288</v>
      </c>
      <c r="B717" s="58" t="s">
        <v>289</v>
      </c>
      <c r="C717" s="58" t="s">
        <v>1134</v>
      </c>
      <c r="D717" s="58" t="s">
        <v>1135</v>
      </c>
      <c r="AJ717" s="58">
        <v>44.240001678466797</v>
      </c>
      <c r="AK717" s="58">
        <v>44.0200004577637</v>
      </c>
      <c r="AL717" s="58">
        <v>43.5200004577637</v>
      </c>
      <c r="AM717" s="58">
        <v>42.970001220703097</v>
      </c>
      <c r="AN717" s="58">
        <v>42.360000610351598</v>
      </c>
      <c r="AO717" s="58">
        <v>41.799999237060497</v>
      </c>
      <c r="AP717" s="58">
        <v>41.150001525878899</v>
      </c>
      <c r="AQ717" s="58">
        <v>40.569999694824197</v>
      </c>
      <c r="AR717" s="58">
        <v>40.470001220703097</v>
      </c>
      <c r="AS717" s="58">
        <v>40.110000610351598</v>
      </c>
      <c r="AT717" s="58">
        <v>39.569999694824197</v>
      </c>
      <c r="AU717" s="58">
        <v>39.119998931884801</v>
      </c>
      <c r="AV717" s="58">
        <v>38.569999694824197</v>
      </c>
      <c r="AW717" s="58">
        <v>38.099998474121101</v>
      </c>
      <c r="AX717" s="58">
        <v>37.549999237060497</v>
      </c>
      <c r="AY717" s="58">
        <v>37.2299995422363</v>
      </c>
      <c r="AZ717" s="58">
        <v>36.560001373291001</v>
      </c>
      <c r="BA717" s="58">
        <v>36.290000915527301</v>
      </c>
      <c r="BB717" s="58">
        <v>35.869998931884801</v>
      </c>
      <c r="BC717" s="58">
        <v>35.180000305175803</v>
      </c>
      <c r="BD717" s="58">
        <v>34.509998321533203</v>
      </c>
      <c r="BE717" s="58">
        <v>33.909999847412102</v>
      </c>
      <c r="BF717" s="58">
        <v>33.299999237060497</v>
      </c>
      <c r="BG717" s="58">
        <v>32.720001220703097</v>
      </c>
      <c r="BH717" s="58">
        <v>32.139999389648402</v>
      </c>
      <c r="BI717" s="58">
        <v>31.600000381469702</v>
      </c>
      <c r="BJ717" s="58">
        <v>31.110000610351602</v>
      </c>
      <c r="BK717" s="58">
        <v>30.590000152587901</v>
      </c>
      <c r="BL717" s="58">
        <v>29.959999084472699</v>
      </c>
    </row>
    <row r="718" spans="1:65" x14ac:dyDescent="0.25">
      <c r="A718" s="58" t="s">
        <v>288</v>
      </c>
      <c r="B718" s="58" t="s">
        <v>289</v>
      </c>
      <c r="C718" s="58" t="s">
        <v>2242</v>
      </c>
      <c r="D718" s="58" t="s">
        <v>2243</v>
      </c>
      <c r="AY718" s="58">
        <v>729</v>
      </c>
      <c r="AZ718" s="58">
        <v>1019</v>
      </c>
      <c r="BA718" s="58">
        <v>1069</v>
      </c>
      <c r="BB718" s="58">
        <v>1009</v>
      </c>
      <c r="BC718" s="58">
        <v>1248</v>
      </c>
      <c r="BD718" s="58">
        <v>1251</v>
      </c>
      <c r="BE718" s="58">
        <v>1258</v>
      </c>
      <c r="BF718" s="58">
        <v>1421</v>
      </c>
      <c r="BG718" s="58">
        <v>1620</v>
      </c>
      <c r="BH718" s="58">
        <v>1544</v>
      </c>
      <c r="BI718" s="58">
        <v>1175</v>
      </c>
      <c r="BJ718" s="58">
        <v>1192</v>
      </c>
      <c r="BK718" s="58">
        <v>1218</v>
      </c>
      <c r="BL718" s="58">
        <v>1475</v>
      </c>
      <c r="BM718" s="58">
        <v>1275</v>
      </c>
    </row>
    <row r="719" spans="1:65" x14ac:dyDescent="0.25">
      <c r="A719" s="58" t="s">
        <v>288</v>
      </c>
      <c r="B719" s="58" t="s">
        <v>289</v>
      </c>
      <c r="C719" s="58" t="s">
        <v>2892</v>
      </c>
      <c r="D719" s="58" t="s">
        <v>2893</v>
      </c>
      <c r="AJ719" s="58">
        <v>51.4799995422363</v>
      </c>
      <c r="AK719" s="58">
        <v>51.380001068115199</v>
      </c>
      <c r="AL719" s="58">
        <v>50.409999847412102</v>
      </c>
      <c r="AM719" s="58">
        <v>48.580001831054702</v>
      </c>
      <c r="AN719" s="58">
        <v>46.830001831054702</v>
      </c>
      <c r="AO719" s="58">
        <v>45.400001525878899</v>
      </c>
      <c r="AP719" s="58">
        <v>43.630001068115199</v>
      </c>
      <c r="AQ719" s="58">
        <v>41.580001831054702</v>
      </c>
      <c r="AR719" s="58">
        <v>41.919998168945298</v>
      </c>
      <c r="AS719" s="58">
        <v>41.950000762939503</v>
      </c>
      <c r="AT719" s="58">
        <v>40.639999389648402</v>
      </c>
      <c r="AU719" s="58">
        <v>39.880001068115199</v>
      </c>
      <c r="AV719" s="58">
        <v>38.939998626708999</v>
      </c>
      <c r="AW719" s="58">
        <v>38.4799995422363</v>
      </c>
      <c r="AX719" s="58">
        <v>38.139999389648402</v>
      </c>
      <c r="AY719" s="58">
        <v>37.639999389648402</v>
      </c>
      <c r="AZ719" s="58">
        <v>36.310001373291001</v>
      </c>
      <c r="BA719" s="58">
        <v>36.400001525878899</v>
      </c>
      <c r="BB719" s="58">
        <v>34.639999389648402</v>
      </c>
      <c r="BC719" s="58">
        <v>33.919998168945298</v>
      </c>
      <c r="BD719" s="58">
        <v>33.9799995422363</v>
      </c>
      <c r="BE719" s="58">
        <v>33.369998931884801</v>
      </c>
      <c r="BF719" s="58">
        <v>32.830001831054702</v>
      </c>
      <c r="BG719" s="58">
        <v>32.290000915527301</v>
      </c>
      <c r="BH719" s="58">
        <v>31.799999237060501</v>
      </c>
      <c r="BI719" s="58">
        <v>31.690000534057599</v>
      </c>
      <c r="BJ719" s="58">
        <v>32.139999389648402</v>
      </c>
      <c r="BK719" s="58">
        <v>32.849998474121101</v>
      </c>
      <c r="BL719" s="58">
        <v>33.119998931884801</v>
      </c>
    </row>
    <row r="720" spans="1:65" x14ac:dyDescent="0.25">
      <c r="A720" s="58" t="s">
        <v>288</v>
      </c>
      <c r="B720" s="58" t="s">
        <v>289</v>
      </c>
      <c r="C720" s="58" t="s">
        <v>3078</v>
      </c>
      <c r="D720" s="58" t="s">
        <v>3079</v>
      </c>
      <c r="AX720" s="58">
        <v>54</v>
      </c>
      <c r="AY720" s="58">
        <v>54</v>
      </c>
      <c r="AZ720" s="58">
        <v>54</v>
      </c>
      <c r="BA720" s="58">
        <v>54</v>
      </c>
      <c r="BB720" s="58">
        <v>54</v>
      </c>
      <c r="BC720" s="58">
        <v>54</v>
      </c>
      <c r="BD720" s="58">
        <v>54</v>
      </c>
      <c r="BE720" s="58">
        <v>54</v>
      </c>
      <c r="BF720" s="58">
        <v>47</v>
      </c>
      <c r="BG720" s="58">
        <v>47</v>
      </c>
      <c r="BH720" s="58">
        <v>47</v>
      </c>
      <c r="BI720" s="58">
        <v>47</v>
      </c>
      <c r="BJ720" s="58">
        <v>33</v>
      </c>
      <c r="BK720" s="58">
        <v>31</v>
      </c>
      <c r="BL720" s="58">
        <v>10</v>
      </c>
    </row>
    <row r="721" spans="1:65" x14ac:dyDescent="0.25">
      <c r="A721" s="58" t="s">
        <v>288</v>
      </c>
      <c r="B721" s="58" t="s">
        <v>289</v>
      </c>
      <c r="C721" s="58" t="s">
        <v>3110</v>
      </c>
      <c r="D721" s="58" t="s">
        <v>3111</v>
      </c>
      <c r="E721" s="58">
        <v>6000</v>
      </c>
      <c r="F721" s="58">
        <v>6500</v>
      </c>
      <c r="G721" s="58">
        <v>7000</v>
      </c>
      <c r="H721" s="58">
        <v>7000</v>
      </c>
      <c r="I721" s="58">
        <v>7000</v>
      </c>
      <c r="J721" s="58">
        <v>8000</v>
      </c>
      <c r="K721" s="58">
        <v>8000</v>
      </c>
      <c r="L721" s="58">
        <v>8000</v>
      </c>
      <c r="M721" s="58">
        <v>9000</v>
      </c>
      <c r="N721" s="58">
        <v>9000</v>
      </c>
      <c r="O721" s="58">
        <v>10000</v>
      </c>
      <c r="P721" s="58">
        <v>10000</v>
      </c>
      <c r="Q721" s="58">
        <v>10000</v>
      </c>
      <c r="R721" s="58">
        <v>12000</v>
      </c>
      <c r="S721" s="58">
        <v>12000</v>
      </c>
      <c r="T721" s="58">
        <v>14900</v>
      </c>
      <c r="U721" s="58">
        <v>14820</v>
      </c>
      <c r="V721" s="58">
        <v>14010</v>
      </c>
      <c r="W721" s="58">
        <v>17800</v>
      </c>
      <c r="X721" s="58">
        <v>21000</v>
      </c>
      <c r="Y721" s="58">
        <v>19800</v>
      </c>
      <c r="Z721" s="58">
        <v>20146</v>
      </c>
      <c r="AA721" s="58">
        <v>20605</v>
      </c>
      <c r="AB721" s="58">
        <v>19449</v>
      </c>
      <c r="AC721" s="58">
        <v>21002</v>
      </c>
      <c r="AD721" s="58">
        <v>20955</v>
      </c>
      <c r="AE721" s="58">
        <v>20226</v>
      </c>
      <c r="AF721" s="58">
        <v>22188</v>
      </c>
      <c r="AG721" s="58">
        <v>22093</v>
      </c>
      <c r="AH721" s="58">
        <v>20502</v>
      </c>
      <c r="AI721" s="58">
        <v>20002</v>
      </c>
      <c r="AJ721" s="58">
        <v>22003</v>
      </c>
      <c r="AK721" s="58">
        <v>24005</v>
      </c>
      <c r="AL721" s="58">
        <v>31797</v>
      </c>
      <c r="AM721" s="58">
        <v>31043</v>
      </c>
      <c r="AN721" s="58">
        <v>40476</v>
      </c>
      <c r="AO721" s="58">
        <v>46175</v>
      </c>
      <c r="AP721" s="58">
        <v>44250</v>
      </c>
      <c r="AQ721" s="58">
        <v>53912</v>
      </c>
      <c r="AR721" s="58">
        <v>51813</v>
      </c>
      <c r="AS721" s="58">
        <v>48384</v>
      </c>
      <c r="AT721" s="58">
        <v>42973</v>
      </c>
      <c r="AU721" s="58">
        <v>41653</v>
      </c>
      <c r="AV721" s="58">
        <v>45559</v>
      </c>
      <c r="AW721" s="58">
        <v>46152</v>
      </c>
      <c r="AX721" s="58">
        <v>43941</v>
      </c>
      <c r="AY721" s="58">
        <v>41647</v>
      </c>
      <c r="AZ721" s="58">
        <v>37938</v>
      </c>
      <c r="BA721" s="58">
        <v>31450</v>
      </c>
      <c r="BB721" s="58">
        <v>29715</v>
      </c>
      <c r="BC721" s="58">
        <v>32822</v>
      </c>
      <c r="BD721" s="58">
        <v>36652</v>
      </c>
      <c r="BE721" s="58">
        <v>36548</v>
      </c>
      <c r="BF721" s="58">
        <v>36646</v>
      </c>
      <c r="BG721" s="58">
        <v>36900</v>
      </c>
      <c r="BH721" s="58">
        <v>33045</v>
      </c>
      <c r="BI721" s="58">
        <v>31050</v>
      </c>
      <c r="BJ721" s="58">
        <v>29050</v>
      </c>
      <c r="BK721" s="58">
        <v>29055</v>
      </c>
      <c r="BL721" s="58">
        <v>29055</v>
      </c>
      <c r="BM721" s="58">
        <v>29060</v>
      </c>
    </row>
    <row r="722" spans="1:65" x14ac:dyDescent="0.25">
      <c r="A722" s="58" t="s">
        <v>3421</v>
      </c>
      <c r="B722" s="58" t="s">
        <v>233</v>
      </c>
      <c r="C722" s="58" t="s">
        <v>536</v>
      </c>
      <c r="D722" s="58" t="s">
        <v>537</v>
      </c>
      <c r="F722" s="58">
        <v>5240</v>
      </c>
      <c r="G722" s="58">
        <v>5250</v>
      </c>
      <c r="H722" s="58">
        <v>5260</v>
      </c>
      <c r="I722" s="58">
        <v>5270</v>
      </c>
      <c r="J722" s="58">
        <v>5280</v>
      </c>
      <c r="K722" s="58">
        <v>5290</v>
      </c>
      <c r="L722" s="58">
        <v>5310</v>
      </c>
      <c r="M722" s="58">
        <v>5310</v>
      </c>
      <c r="N722" s="58">
        <v>5330</v>
      </c>
      <c r="O722" s="58">
        <v>5340</v>
      </c>
      <c r="P722" s="58">
        <v>5370</v>
      </c>
      <c r="Q722" s="58">
        <v>5420</v>
      </c>
      <c r="R722" s="58">
        <v>5470</v>
      </c>
      <c r="S722" s="58">
        <v>5740</v>
      </c>
      <c r="T722" s="58">
        <v>5680</v>
      </c>
      <c r="U722" s="58">
        <v>5670</v>
      </c>
      <c r="V722" s="58">
        <v>5740</v>
      </c>
      <c r="W722" s="58">
        <v>5810</v>
      </c>
      <c r="X722" s="58">
        <v>5700</v>
      </c>
      <c r="Y722" s="58">
        <v>5630</v>
      </c>
      <c r="Z722" s="58">
        <v>5850</v>
      </c>
      <c r="AA722" s="58">
        <v>6060</v>
      </c>
      <c r="AB722" s="58">
        <v>5870</v>
      </c>
      <c r="AC722" s="58">
        <v>5730</v>
      </c>
      <c r="AD722" s="58">
        <v>5730</v>
      </c>
      <c r="AE722" s="58">
        <v>5820</v>
      </c>
      <c r="AF722" s="58">
        <v>5890</v>
      </c>
      <c r="AG722" s="58">
        <v>6040</v>
      </c>
      <c r="AH722" s="58">
        <v>5860</v>
      </c>
      <c r="AI722" s="58">
        <v>5860</v>
      </c>
      <c r="AJ722" s="58">
        <v>5920</v>
      </c>
      <c r="AK722" s="58">
        <v>5580</v>
      </c>
      <c r="AL722" s="58">
        <v>5570</v>
      </c>
      <c r="AM722" s="58">
        <v>5570</v>
      </c>
      <c r="AN722" s="58">
        <v>5570</v>
      </c>
      <c r="AO722" s="58">
        <v>5570</v>
      </c>
      <c r="AP722" s="58">
        <v>5570</v>
      </c>
      <c r="AQ722" s="58">
        <v>5520</v>
      </c>
      <c r="AR722" s="58">
        <v>5520</v>
      </c>
      <c r="AS722" s="58">
        <v>5520</v>
      </c>
      <c r="AT722" s="58">
        <v>5400</v>
      </c>
      <c r="AU722" s="58">
        <v>5170</v>
      </c>
      <c r="AV722" s="58">
        <v>5070</v>
      </c>
      <c r="AW722" s="58">
        <v>5150</v>
      </c>
      <c r="AX722" s="58">
        <v>5270</v>
      </c>
      <c r="AY722" s="58">
        <v>4950</v>
      </c>
      <c r="AZ722" s="58">
        <v>4950</v>
      </c>
      <c r="BA722" s="58">
        <v>5520</v>
      </c>
      <c r="BB722" s="58">
        <v>6030</v>
      </c>
      <c r="BC722" s="58">
        <v>6150</v>
      </c>
      <c r="BD722" s="58">
        <v>6150</v>
      </c>
      <c r="BE722" s="58">
        <v>6050</v>
      </c>
      <c r="BF722" s="58">
        <v>6050</v>
      </c>
      <c r="BG722" s="58">
        <v>6050</v>
      </c>
      <c r="BH722" s="58">
        <v>6050</v>
      </c>
      <c r="BI722" s="58">
        <v>6050</v>
      </c>
      <c r="BJ722" s="58">
        <v>6050</v>
      </c>
      <c r="BK722" s="58">
        <v>6050</v>
      </c>
      <c r="BL722" s="58">
        <v>6050</v>
      </c>
      <c r="BM722" s="58">
        <v>6050</v>
      </c>
    </row>
    <row r="723" spans="1:65" x14ac:dyDescent="0.25">
      <c r="A723" s="58" t="s">
        <v>3421</v>
      </c>
      <c r="B723" s="58" t="s">
        <v>233</v>
      </c>
      <c r="C723" s="58" t="s">
        <v>1134</v>
      </c>
      <c r="D723" s="58" t="s">
        <v>1135</v>
      </c>
      <c r="AJ723" s="58">
        <v>37.700000762939503</v>
      </c>
      <c r="AK723" s="58">
        <v>37.569999694824197</v>
      </c>
      <c r="AL723" s="58">
        <v>37.430000305175803</v>
      </c>
      <c r="AM723" s="58">
        <v>37.349998474121101</v>
      </c>
      <c r="AN723" s="58">
        <v>37.220001220703097</v>
      </c>
      <c r="AO723" s="58">
        <v>37.029998779296903</v>
      </c>
      <c r="AP723" s="58">
        <v>36.689998626708999</v>
      </c>
      <c r="AQ723" s="58">
        <v>36.380001068115199</v>
      </c>
      <c r="AR723" s="58">
        <v>35.880001068115199</v>
      </c>
      <c r="AS723" s="58">
        <v>35.369998931884801</v>
      </c>
      <c r="AT723" s="58">
        <v>34.790000915527301</v>
      </c>
      <c r="AU723" s="58">
        <v>34.7700004577637</v>
      </c>
      <c r="AV723" s="58">
        <v>34.139999389648402</v>
      </c>
      <c r="AW723" s="58">
        <v>33.4799995422363</v>
      </c>
      <c r="AX723" s="58">
        <v>33.389999389648402</v>
      </c>
      <c r="AY723" s="58">
        <v>33.189998626708999</v>
      </c>
      <c r="AZ723" s="58">
        <v>32.759998321533203</v>
      </c>
      <c r="BA723" s="58">
        <v>32.139999389648402</v>
      </c>
      <c r="BB723" s="58">
        <v>31.4899997711182</v>
      </c>
      <c r="BC723" s="58">
        <v>30.889999389648398</v>
      </c>
      <c r="BD723" s="58">
        <v>31.110000610351602</v>
      </c>
      <c r="BE723" s="58">
        <v>30.540000915527301</v>
      </c>
      <c r="BF723" s="58">
        <v>30.110000610351602</v>
      </c>
      <c r="BG723" s="58">
        <v>29.920000076293899</v>
      </c>
      <c r="BH723" s="58">
        <v>29.389999389648398</v>
      </c>
      <c r="BI723" s="58">
        <v>28.9899997711182</v>
      </c>
      <c r="BJ723" s="58">
        <v>28.409999847412099</v>
      </c>
      <c r="BK723" s="58">
        <v>27.709999084472699</v>
      </c>
      <c r="BL723" s="58">
        <v>27.030000686645501</v>
      </c>
    </row>
    <row r="724" spans="1:65" x14ac:dyDescent="0.25">
      <c r="A724" s="58" t="s">
        <v>3421</v>
      </c>
      <c r="B724" s="58" t="s">
        <v>233</v>
      </c>
      <c r="C724" s="58" t="s">
        <v>2242</v>
      </c>
      <c r="D724" s="58" t="s">
        <v>2243</v>
      </c>
    </row>
    <row r="725" spans="1:65" x14ac:dyDescent="0.25">
      <c r="A725" s="58" t="s">
        <v>3421</v>
      </c>
      <c r="B725" s="58" t="s">
        <v>233</v>
      </c>
      <c r="C725" s="58" t="s">
        <v>2892</v>
      </c>
      <c r="D725" s="58" t="s">
        <v>2893</v>
      </c>
      <c r="AJ725" s="58">
        <v>80.180000305175795</v>
      </c>
      <c r="AK725" s="58">
        <v>80</v>
      </c>
      <c r="AL725" s="58">
        <v>79.779998779296903</v>
      </c>
      <c r="AM725" s="58">
        <v>79.690002441406307</v>
      </c>
      <c r="AN725" s="58">
        <v>79.519996643066406</v>
      </c>
      <c r="AO725" s="58">
        <v>78.760002136230497</v>
      </c>
      <c r="AP725" s="58">
        <v>79.040000915527301</v>
      </c>
      <c r="AQ725" s="58">
        <v>78.660003662109403</v>
      </c>
      <c r="AR725" s="58">
        <v>78.25</v>
      </c>
      <c r="AS725" s="58">
        <v>77.819999694824205</v>
      </c>
      <c r="AT725" s="58">
        <v>77.209999084472699</v>
      </c>
      <c r="AU725" s="58">
        <v>77.069999694824205</v>
      </c>
      <c r="AV725" s="58">
        <v>76.620002746582003</v>
      </c>
      <c r="AW725" s="58">
        <v>76.139999389648395</v>
      </c>
      <c r="AX725" s="58">
        <v>76.180000305175795</v>
      </c>
      <c r="AY725" s="58">
        <v>76.019996643066406</v>
      </c>
      <c r="AZ725" s="58">
        <v>75.860000610351605</v>
      </c>
      <c r="BA725" s="58">
        <v>75.620002746582003</v>
      </c>
      <c r="BB725" s="58">
        <v>75.300003051757798</v>
      </c>
      <c r="BC725" s="58">
        <v>74.900001525878906</v>
      </c>
      <c r="BD725" s="58">
        <v>74.989997863769503</v>
      </c>
      <c r="BE725" s="58">
        <v>74.580001831054702</v>
      </c>
      <c r="BF725" s="58">
        <v>74.379997253417997</v>
      </c>
      <c r="BG725" s="58">
        <v>74.190002441406307</v>
      </c>
      <c r="BH725" s="58">
        <v>73.169998168945298</v>
      </c>
      <c r="BI725" s="58">
        <v>72.370002746582003</v>
      </c>
      <c r="BJ725" s="58">
        <v>72.639999389648395</v>
      </c>
      <c r="BK725" s="58">
        <v>72.580001831054702</v>
      </c>
      <c r="BL725" s="58">
        <v>72.010002136230497</v>
      </c>
    </row>
    <row r="726" spans="1:65" x14ac:dyDescent="0.25">
      <c r="A726" s="58" t="s">
        <v>3421</v>
      </c>
      <c r="B726" s="58" t="s">
        <v>233</v>
      </c>
      <c r="C726" s="58" t="s">
        <v>3078</v>
      </c>
      <c r="D726" s="58" t="s">
        <v>3079</v>
      </c>
      <c r="AX726" s="58">
        <v>28</v>
      </c>
      <c r="AY726" s="58">
        <v>27</v>
      </c>
      <c r="AZ726" s="58">
        <v>32</v>
      </c>
      <c r="BA726" s="58">
        <v>27</v>
      </c>
      <c r="BB726" s="58">
        <v>27</v>
      </c>
      <c r="BC726" s="58">
        <v>27</v>
      </c>
      <c r="BD726" s="58">
        <v>27</v>
      </c>
      <c r="BE726" s="58">
        <v>27</v>
      </c>
      <c r="BF726" s="58">
        <v>27</v>
      </c>
      <c r="BG726" s="58">
        <v>26</v>
      </c>
      <c r="BH726" s="58">
        <v>25</v>
      </c>
      <c r="BI726" s="58">
        <v>25</v>
      </c>
      <c r="BJ726" s="58">
        <v>25</v>
      </c>
      <c r="BK726" s="58">
        <v>25</v>
      </c>
      <c r="BL726" s="58">
        <v>8</v>
      </c>
    </row>
    <row r="727" spans="1:65" x14ac:dyDescent="0.25">
      <c r="A727" s="58" t="s">
        <v>3421</v>
      </c>
      <c r="B727" s="58" t="s">
        <v>233</v>
      </c>
      <c r="C727" s="58" t="s">
        <v>3110</v>
      </c>
      <c r="D727" s="58" t="s">
        <v>3111</v>
      </c>
      <c r="E727" s="58">
        <v>4500</v>
      </c>
      <c r="F727" s="58">
        <v>4800</v>
      </c>
      <c r="G727" s="58">
        <v>5300</v>
      </c>
      <c r="H727" s="58">
        <v>5300</v>
      </c>
      <c r="I727" s="58">
        <v>5300</v>
      </c>
      <c r="J727" s="58">
        <v>6200</v>
      </c>
      <c r="K727" s="58">
        <v>6200</v>
      </c>
      <c r="L727" s="58">
        <v>6200</v>
      </c>
      <c r="M727" s="58">
        <v>6700</v>
      </c>
      <c r="N727" s="58">
        <v>6700</v>
      </c>
      <c r="O727" s="58">
        <v>7447</v>
      </c>
      <c r="P727" s="58">
        <v>7739</v>
      </c>
      <c r="Q727" s="58">
        <v>7884</v>
      </c>
      <c r="R727" s="58">
        <v>12294</v>
      </c>
      <c r="S727" s="58">
        <v>12695</v>
      </c>
      <c r="T727" s="58">
        <v>12695</v>
      </c>
      <c r="U727" s="58">
        <v>12695</v>
      </c>
      <c r="V727" s="58">
        <v>18092</v>
      </c>
      <c r="W727" s="58">
        <v>14972</v>
      </c>
      <c r="X727" s="58">
        <v>11143</v>
      </c>
      <c r="Y727" s="58">
        <v>13265</v>
      </c>
      <c r="Z727" s="58">
        <v>14739</v>
      </c>
      <c r="AA727" s="58">
        <v>9212</v>
      </c>
      <c r="AB727" s="58">
        <v>11653</v>
      </c>
      <c r="AC727" s="58">
        <v>11882</v>
      </c>
      <c r="AD727" s="58">
        <v>10712</v>
      </c>
      <c r="AE727" s="58">
        <v>13262</v>
      </c>
      <c r="AF727" s="58">
        <v>14642</v>
      </c>
      <c r="AG727" s="58">
        <v>13852</v>
      </c>
      <c r="AH727" s="58">
        <v>19842</v>
      </c>
      <c r="AI727" s="58">
        <v>21662</v>
      </c>
      <c r="AJ727" s="58">
        <v>24985</v>
      </c>
      <c r="AK727" s="58">
        <v>18045</v>
      </c>
      <c r="AL727" s="58">
        <v>21308</v>
      </c>
      <c r="AM727" s="58">
        <v>22781</v>
      </c>
      <c r="AN727" s="58">
        <v>23699</v>
      </c>
      <c r="AO727" s="58">
        <v>31605</v>
      </c>
      <c r="AP727" s="58">
        <v>32747</v>
      </c>
      <c r="AQ727" s="58">
        <v>29037</v>
      </c>
      <c r="AR727" s="58">
        <v>32643</v>
      </c>
      <c r="AS727" s="58">
        <v>29021</v>
      </c>
      <c r="AT727" s="58">
        <v>34532</v>
      </c>
      <c r="AU727" s="58">
        <v>37410</v>
      </c>
      <c r="AV727" s="58">
        <v>37371</v>
      </c>
      <c r="AW727" s="58">
        <v>32822</v>
      </c>
      <c r="AX727" s="58">
        <v>34960</v>
      </c>
      <c r="AY727" s="58">
        <v>37552</v>
      </c>
      <c r="AZ727" s="58">
        <v>43599</v>
      </c>
      <c r="BA727" s="58">
        <v>42906</v>
      </c>
      <c r="BB727" s="58">
        <v>45909</v>
      </c>
      <c r="BC727" s="58">
        <v>46649</v>
      </c>
      <c r="BD727" s="58">
        <v>41533</v>
      </c>
      <c r="BE727" s="58">
        <v>36095</v>
      </c>
      <c r="BF727" s="58">
        <v>43759</v>
      </c>
      <c r="BG727" s="58">
        <v>51535</v>
      </c>
      <c r="BH727" s="58">
        <v>56003</v>
      </c>
      <c r="BI727" s="58">
        <v>58296</v>
      </c>
      <c r="BJ727" s="58">
        <v>60496</v>
      </c>
      <c r="BK727" s="58">
        <v>49559</v>
      </c>
      <c r="BL727" s="58">
        <v>56231.66</v>
      </c>
      <c r="BM727" s="58">
        <v>51022.79</v>
      </c>
    </row>
    <row r="728" spans="1:65" x14ac:dyDescent="0.25">
      <c r="A728" s="58" t="s">
        <v>117</v>
      </c>
      <c r="B728" s="58" t="s">
        <v>118</v>
      </c>
      <c r="C728" s="58" t="s">
        <v>536</v>
      </c>
      <c r="D728" s="58" t="s">
        <v>537</v>
      </c>
      <c r="F728" s="58">
        <v>32290</v>
      </c>
      <c r="G728" s="58">
        <v>32290</v>
      </c>
      <c r="H728" s="58">
        <v>32290</v>
      </c>
      <c r="I728" s="58">
        <v>32290</v>
      </c>
      <c r="J728" s="58">
        <v>32290</v>
      </c>
      <c r="K728" s="58">
        <v>32290</v>
      </c>
      <c r="L728" s="58">
        <v>32290</v>
      </c>
      <c r="M728" s="58">
        <v>32290</v>
      </c>
      <c r="N728" s="58">
        <v>32290</v>
      </c>
      <c r="O728" s="58">
        <v>32290</v>
      </c>
      <c r="P728" s="58">
        <v>32290</v>
      </c>
      <c r="Q728" s="58">
        <v>32290</v>
      </c>
      <c r="R728" s="58">
        <v>32290</v>
      </c>
      <c r="S728" s="58">
        <v>32290</v>
      </c>
      <c r="T728" s="58">
        <v>32290</v>
      </c>
      <c r="U728" s="58">
        <v>32290</v>
      </c>
      <c r="V728" s="58">
        <v>32290</v>
      </c>
      <c r="W728" s="58">
        <v>32290</v>
      </c>
      <c r="X728" s="58">
        <v>32290</v>
      </c>
      <c r="Y728" s="58">
        <v>32290</v>
      </c>
      <c r="Z728" s="58">
        <v>32290</v>
      </c>
      <c r="AA728" s="58">
        <v>32290</v>
      </c>
      <c r="AB728" s="58">
        <v>32290</v>
      </c>
      <c r="AC728" s="58">
        <v>32290</v>
      </c>
      <c r="AD728" s="58">
        <v>32290</v>
      </c>
      <c r="AE728" s="58">
        <v>32290</v>
      </c>
      <c r="AF728" s="58">
        <v>32290</v>
      </c>
      <c r="AG728" s="58">
        <v>32290</v>
      </c>
      <c r="AH728" s="58">
        <v>32290</v>
      </c>
      <c r="AI728" s="58">
        <v>32290</v>
      </c>
      <c r="AJ728" s="58">
        <v>32290</v>
      </c>
      <c r="AK728" s="58">
        <v>32290</v>
      </c>
      <c r="AL728" s="58">
        <v>31280</v>
      </c>
      <c r="AM728" s="58">
        <v>30970</v>
      </c>
      <c r="AN728" s="58">
        <v>30480</v>
      </c>
      <c r="AO728" s="58">
        <v>30350</v>
      </c>
      <c r="AP728" s="58">
        <v>30370</v>
      </c>
      <c r="AQ728" s="58">
        <v>30450</v>
      </c>
      <c r="AR728" s="58">
        <v>29990</v>
      </c>
      <c r="AS728" s="58">
        <v>30000</v>
      </c>
      <c r="AT728" s="58">
        <v>30030</v>
      </c>
      <c r="AU728" s="58">
        <v>30040</v>
      </c>
      <c r="AV728" s="58">
        <v>30060</v>
      </c>
      <c r="AW728" s="58">
        <v>24920</v>
      </c>
      <c r="AX728" s="58">
        <v>25200</v>
      </c>
      <c r="AY728" s="58">
        <v>25180</v>
      </c>
      <c r="AZ728" s="58">
        <v>25170</v>
      </c>
      <c r="BA728" s="58">
        <v>25140</v>
      </c>
      <c r="BB728" s="58">
        <v>24980</v>
      </c>
      <c r="BC728" s="58">
        <v>24600</v>
      </c>
      <c r="BD728" s="58">
        <v>24424</v>
      </c>
      <c r="BE728" s="58">
        <v>24350</v>
      </c>
      <c r="BF728" s="58">
        <v>24861</v>
      </c>
      <c r="BG728" s="58">
        <v>24160</v>
      </c>
      <c r="BH728" s="58">
        <v>24181</v>
      </c>
      <c r="BI728" s="58">
        <v>23940</v>
      </c>
      <c r="BJ728" s="58">
        <v>23848</v>
      </c>
      <c r="BK728" s="58">
        <v>23742</v>
      </c>
      <c r="BL728" s="58">
        <v>23726</v>
      </c>
      <c r="BM728" s="58">
        <v>23779</v>
      </c>
    </row>
    <row r="729" spans="1:65" x14ac:dyDescent="0.25">
      <c r="A729" s="58" t="s">
        <v>117</v>
      </c>
      <c r="B729" s="58" t="s">
        <v>118</v>
      </c>
      <c r="C729" s="58" t="s">
        <v>1134</v>
      </c>
      <c r="D729" s="58" t="s">
        <v>1135</v>
      </c>
      <c r="AJ729" s="58">
        <v>47.040000915527301</v>
      </c>
      <c r="AK729" s="58">
        <v>47.7299995422363</v>
      </c>
      <c r="AL729" s="58">
        <v>48.450000762939503</v>
      </c>
      <c r="AM729" s="58">
        <v>48.590000152587898</v>
      </c>
      <c r="AN729" s="58">
        <v>48.540000915527301</v>
      </c>
      <c r="AO729" s="58">
        <v>48.720001220703097</v>
      </c>
      <c r="AP729" s="58">
        <v>48.319999694824197</v>
      </c>
      <c r="AQ729" s="58">
        <v>48.549999237060497</v>
      </c>
      <c r="AR729" s="58">
        <v>52.25</v>
      </c>
      <c r="AS729" s="58">
        <v>52.169998168945298</v>
      </c>
      <c r="AT729" s="58">
        <v>52.790000915527301</v>
      </c>
      <c r="AU729" s="58">
        <v>53.7700004577637</v>
      </c>
      <c r="AV729" s="58">
        <v>54.900001525878899</v>
      </c>
      <c r="AW729" s="58">
        <v>54</v>
      </c>
      <c r="AX729" s="58">
        <v>54.340000152587898</v>
      </c>
      <c r="AY729" s="58">
        <v>55.299999237060497</v>
      </c>
      <c r="AZ729" s="58">
        <v>53.430000305175803</v>
      </c>
      <c r="BA729" s="58">
        <v>51.310001373291001</v>
      </c>
      <c r="BB729" s="58">
        <v>49.349998474121101</v>
      </c>
      <c r="BC729" s="58">
        <v>48.090000152587898</v>
      </c>
      <c r="BD729" s="58">
        <v>48.619998931884801</v>
      </c>
      <c r="BE729" s="58">
        <v>47.130001068115199</v>
      </c>
      <c r="BF729" s="58">
        <v>47.330001831054702</v>
      </c>
      <c r="BG729" s="58">
        <v>46.060001373291001</v>
      </c>
      <c r="BH729" s="58">
        <v>44.049999237060497</v>
      </c>
      <c r="BI729" s="58">
        <v>43.810001373291001</v>
      </c>
      <c r="BJ729" s="58">
        <v>43.130001068115199</v>
      </c>
      <c r="BK729" s="58">
        <v>38.900001525878899</v>
      </c>
      <c r="BL729" s="58">
        <v>38.150001525878899</v>
      </c>
    </row>
    <row r="730" spans="1:65" x14ac:dyDescent="0.25">
      <c r="A730" s="58" t="s">
        <v>117</v>
      </c>
      <c r="B730" s="58" t="s">
        <v>118</v>
      </c>
      <c r="C730" s="58" t="s">
        <v>2242</v>
      </c>
      <c r="D730" s="58" t="s">
        <v>2243</v>
      </c>
      <c r="AY730" s="58">
        <v>6073</v>
      </c>
      <c r="AZ730" s="58">
        <v>7627</v>
      </c>
      <c r="BA730" s="58">
        <v>8658</v>
      </c>
      <c r="BB730" s="58">
        <v>7725</v>
      </c>
      <c r="BC730" s="58">
        <v>11265</v>
      </c>
      <c r="BD730" s="58">
        <v>14091</v>
      </c>
      <c r="BE730" s="58">
        <v>15004</v>
      </c>
      <c r="BF730" s="58">
        <v>17761</v>
      </c>
      <c r="BG730" s="58">
        <v>17608</v>
      </c>
      <c r="BH730" s="58">
        <v>18432</v>
      </c>
      <c r="BI730" s="58">
        <v>21299</v>
      </c>
      <c r="BJ730" s="58">
        <v>25554</v>
      </c>
      <c r="BK730" s="58">
        <v>25238</v>
      </c>
      <c r="BL730" s="58">
        <v>22588</v>
      </c>
      <c r="BM730" s="58">
        <v>17905</v>
      </c>
    </row>
    <row r="731" spans="1:65" x14ac:dyDescent="0.25">
      <c r="A731" s="58" t="s">
        <v>117</v>
      </c>
      <c r="B731" s="58" t="s">
        <v>118</v>
      </c>
      <c r="C731" s="58" t="s">
        <v>2892</v>
      </c>
      <c r="D731" s="58" t="s">
        <v>2893</v>
      </c>
      <c r="AJ731" s="58">
        <v>42.240001678466797</v>
      </c>
      <c r="AK731" s="58">
        <v>44.049999237060497</v>
      </c>
      <c r="AL731" s="58">
        <v>45.919998168945298</v>
      </c>
      <c r="AM731" s="58">
        <v>48.119998931884801</v>
      </c>
      <c r="AN731" s="58">
        <v>50.279998779296903</v>
      </c>
      <c r="AO731" s="58">
        <v>52.240001678466797</v>
      </c>
      <c r="AP731" s="58">
        <v>53.909999847412102</v>
      </c>
      <c r="AQ731" s="58">
        <v>55.720001220703097</v>
      </c>
      <c r="AR731" s="58">
        <v>56.529998779296903</v>
      </c>
      <c r="AS731" s="58">
        <v>61.659999847412102</v>
      </c>
      <c r="AT731" s="58">
        <v>64.110000610351605</v>
      </c>
      <c r="AU731" s="58">
        <v>64.330001831054702</v>
      </c>
      <c r="AV731" s="58">
        <v>65.870002746582003</v>
      </c>
      <c r="AW731" s="58">
        <v>66.230003356933594</v>
      </c>
      <c r="AX731" s="58">
        <v>65.430000305175795</v>
      </c>
      <c r="AY731" s="58">
        <v>65.379997253417997</v>
      </c>
      <c r="AZ731" s="58">
        <v>63.299999237060497</v>
      </c>
      <c r="BA731" s="58">
        <v>61.029998779296903</v>
      </c>
      <c r="BB731" s="58">
        <v>60.389999389648402</v>
      </c>
      <c r="BC731" s="58">
        <v>58.810001373291001</v>
      </c>
      <c r="BD731" s="58">
        <v>58.099998474121101</v>
      </c>
      <c r="BE731" s="58">
        <v>56.529998779296903</v>
      </c>
      <c r="BF731" s="58">
        <v>57.409999847412102</v>
      </c>
      <c r="BG731" s="58">
        <v>55.860000610351598</v>
      </c>
      <c r="BH731" s="58">
        <v>53.650001525878899</v>
      </c>
      <c r="BI731" s="58">
        <v>53.069999694824197</v>
      </c>
      <c r="BJ731" s="58">
        <v>51.639999389648402</v>
      </c>
      <c r="BK731" s="58">
        <v>49.189998626708999</v>
      </c>
      <c r="BL731" s="58">
        <v>49.709999084472699</v>
      </c>
    </row>
    <row r="732" spans="1:65" x14ac:dyDescent="0.25">
      <c r="A732" s="58" t="s">
        <v>117</v>
      </c>
      <c r="B732" s="58" t="s">
        <v>118</v>
      </c>
      <c r="C732" s="58" t="s">
        <v>3078</v>
      </c>
      <c r="D732" s="58" t="s">
        <v>3079</v>
      </c>
      <c r="AV732" s="58">
        <v>25</v>
      </c>
      <c r="AW732" s="58">
        <v>25</v>
      </c>
      <c r="AX732" s="58">
        <v>21</v>
      </c>
      <c r="AY732" s="58">
        <v>16</v>
      </c>
      <c r="AZ732" s="58">
        <v>11</v>
      </c>
      <c r="BA732" s="58">
        <v>3</v>
      </c>
      <c r="BB732" s="58">
        <v>3</v>
      </c>
      <c r="BC732" s="58">
        <v>3</v>
      </c>
      <c r="BD732" s="58">
        <v>2</v>
      </c>
      <c r="BE732" s="58">
        <v>2</v>
      </c>
      <c r="BF732" s="58">
        <v>2</v>
      </c>
      <c r="BG732" s="58">
        <v>2</v>
      </c>
      <c r="BH732" s="58">
        <v>2</v>
      </c>
      <c r="BI732" s="58">
        <v>2</v>
      </c>
      <c r="BJ732" s="58">
        <v>2</v>
      </c>
      <c r="BK732" s="58">
        <v>2</v>
      </c>
      <c r="BL732" s="58">
        <v>1</v>
      </c>
    </row>
    <row r="733" spans="1:65" x14ac:dyDescent="0.25">
      <c r="A733" s="58" t="s">
        <v>117</v>
      </c>
      <c r="B733" s="58" t="s">
        <v>118</v>
      </c>
      <c r="C733" s="58" t="s">
        <v>3110</v>
      </c>
      <c r="D733" s="58" t="s">
        <v>3111</v>
      </c>
      <c r="AG733" s="58">
        <v>202628</v>
      </c>
      <c r="AH733" s="58">
        <v>148318</v>
      </c>
      <c r="AI733" s="58">
        <v>105181</v>
      </c>
      <c r="AJ733" s="58">
        <v>60813</v>
      </c>
      <c r="AK733" s="58">
        <v>39145</v>
      </c>
      <c r="AL733" s="58">
        <v>18820</v>
      </c>
      <c r="AM733" s="58">
        <v>7641</v>
      </c>
      <c r="AN733" s="58">
        <v>3717</v>
      </c>
      <c r="AO733" s="58">
        <v>2554</v>
      </c>
      <c r="AP733" s="58">
        <v>2644</v>
      </c>
      <c r="AQ733" s="58">
        <v>3097</v>
      </c>
      <c r="AR733" s="58">
        <v>1496</v>
      </c>
      <c r="AS733" s="58">
        <v>1877</v>
      </c>
      <c r="AT733" s="58">
        <v>1716</v>
      </c>
      <c r="AU733" s="58">
        <v>1863</v>
      </c>
      <c r="AV733" s="58">
        <v>3362</v>
      </c>
      <c r="AW733" s="58">
        <v>12060</v>
      </c>
      <c r="AX733" s="58">
        <v>10081</v>
      </c>
      <c r="AY733" s="58">
        <v>14896</v>
      </c>
      <c r="AZ733" s="58">
        <v>44248</v>
      </c>
      <c r="BA733" s="58">
        <v>48865</v>
      </c>
      <c r="BB733" s="58">
        <v>50731</v>
      </c>
      <c r="BC733" s="58">
        <v>46899</v>
      </c>
      <c r="BD733" s="58">
        <v>27547</v>
      </c>
      <c r="BE733" s="58">
        <v>13225</v>
      </c>
      <c r="BF733" s="58">
        <v>16825</v>
      </c>
      <c r="BG733" s="58">
        <v>20515</v>
      </c>
      <c r="BH733" s="58">
        <v>24175</v>
      </c>
      <c r="BI733" s="58">
        <v>46513.69</v>
      </c>
      <c r="BJ733" s="58">
        <v>139465.38</v>
      </c>
      <c r="BK733" s="58">
        <v>205905</v>
      </c>
      <c r="BL733" s="58">
        <v>254200.15</v>
      </c>
      <c r="BM733" s="58">
        <v>233176.9</v>
      </c>
    </row>
    <row r="734" spans="1:65" x14ac:dyDescent="0.25">
      <c r="A734" s="58" t="s">
        <v>42</v>
      </c>
      <c r="B734" s="58" t="s">
        <v>43</v>
      </c>
      <c r="C734" s="58" t="s">
        <v>536</v>
      </c>
      <c r="D734" s="58" t="s">
        <v>537</v>
      </c>
      <c r="F734" s="58">
        <v>193750</v>
      </c>
      <c r="G734" s="58">
        <v>193930</v>
      </c>
      <c r="H734" s="58">
        <v>194020</v>
      </c>
      <c r="I734" s="58">
        <v>194580</v>
      </c>
      <c r="J734" s="58">
        <v>195340</v>
      </c>
      <c r="K734" s="58">
        <v>195310</v>
      </c>
      <c r="L734" s="58">
        <v>194120</v>
      </c>
      <c r="M734" s="58">
        <v>192850</v>
      </c>
      <c r="N734" s="58">
        <v>192540</v>
      </c>
      <c r="O734" s="58">
        <v>190230</v>
      </c>
      <c r="P734" s="58">
        <v>189520</v>
      </c>
      <c r="Q734" s="58">
        <v>189490</v>
      </c>
      <c r="R734" s="58">
        <v>188970</v>
      </c>
      <c r="S734" s="58">
        <v>188210</v>
      </c>
      <c r="T734" s="58">
        <v>187920</v>
      </c>
      <c r="U734" s="58">
        <v>187580</v>
      </c>
      <c r="V734" s="58">
        <v>187090</v>
      </c>
      <c r="W734" s="58">
        <v>186590</v>
      </c>
      <c r="X734" s="58">
        <v>185940</v>
      </c>
      <c r="Y734" s="58">
        <v>185190</v>
      </c>
      <c r="Z734" s="58">
        <v>184610</v>
      </c>
      <c r="AA734" s="58">
        <v>183960</v>
      </c>
      <c r="AB734" s="58">
        <v>183300</v>
      </c>
      <c r="AC734" s="58">
        <v>182840</v>
      </c>
      <c r="AD734" s="58">
        <v>182440</v>
      </c>
      <c r="AE734" s="58">
        <v>182080</v>
      </c>
      <c r="AF734" s="58">
        <v>181250</v>
      </c>
      <c r="AG734" s="58">
        <v>180970</v>
      </c>
      <c r="AH734" s="58">
        <v>180560</v>
      </c>
      <c r="AI734" s="58">
        <v>180320</v>
      </c>
      <c r="AJ734" s="58">
        <v>171360</v>
      </c>
      <c r="AK734" s="58">
        <v>169510</v>
      </c>
      <c r="AL734" s="58">
        <v>171620</v>
      </c>
      <c r="AM734" s="58">
        <v>173080</v>
      </c>
      <c r="AN734" s="58">
        <v>173430</v>
      </c>
      <c r="AO734" s="58">
        <v>173370</v>
      </c>
      <c r="AP734" s="58">
        <v>173270</v>
      </c>
      <c r="AQ734" s="58">
        <v>173730</v>
      </c>
      <c r="AR734" s="58">
        <v>171520</v>
      </c>
      <c r="AS734" s="58">
        <v>170680</v>
      </c>
      <c r="AT734" s="58">
        <v>170340</v>
      </c>
      <c r="AU734" s="58">
        <v>169670</v>
      </c>
      <c r="AV734" s="58">
        <v>170010</v>
      </c>
      <c r="AW734" s="58">
        <v>170130</v>
      </c>
      <c r="AX734" s="58">
        <v>170310</v>
      </c>
      <c r="AY734" s="58">
        <v>169460</v>
      </c>
      <c r="AZ734" s="58">
        <v>169500</v>
      </c>
      <c r="BA734" s="58">
        <v>169210</v>
      </c>
      <c r="BB734" s="58">
        <v>168860</v>
      </c>
      <c r="BC734" s="58">
        <v>167000</v>
      </c>
      <c r="BD734" s="58">
        <v>167190</v>
      </c>
      <c r="BE734" s="58">
        <v>166640</v>
      </c>
      <c r="BF734" s="58">
        <v>166970</v>
      </c>
      <c r="BG734" s="58">
        <v>167250</v>
      </c>
      <c r="BH734" s="58">
        <v>167310</v>
      </c>
      <c r="BI734" s="58">
        <v>166590</v>
      </c>
      <c r="BJ734" s="58">
        <v>166870</v>
      </c>
      <c r="BK734" s="58">
        <v>166450</v>
      </c>
      <c r="BL734" s="58">
        <v>166660</v>
      </c>
      <c r="BM734" s="58">
        <v>165950</v>
      </c>
    </row>
    <row r="735" spans="1:65" x14ac:dyDescent="0.25">
      <c r="A735" s="58" t="s">
        <v>42</v>
      </c>
      <c r="B735" s="58" t="s">
        <v>43</v>
      </c>
      <c r="C735" s="58" t="s">
        <v>1134</v>
      </c>
      <c r="D735" s="58" t="s">
        <v>1135</v>
      </c>
      <c r="AJ735" s="58">
        <v>3.4800000190734899</v>
      </c>
      <c r="AK735" s="58">
        <v>3.4000000953674299</v>
      </c>
      <c r="AL735" s="58">
        <v>3.3499999046325701</v>
      </c>
      <c r="AM735" s="58">
        <v>3.2599999904632599</v>
      </c>
      <c r="AN735" s="58">
        <v>3.1700000762939502</v>
      </c>
      <c r="AO735" s="58">
        <v>2.9400000572204599</v>
      </c>
      <c r="AP735" s="58">
        <v>2.9400000572204599</v>
      </c>
      <c r="AQ735" s="58">
        <v>2.7799999713897701</v>
      </c>
      <c r="AR735" s="58">
        <v>2.8699998855590798</v>
      </c>
      <c r="AS735" s="58">
        <v>2.6400001049041699</v>
      </c>
      <c r="AT735" s="58">
        <v>2.6199998855590798</v>
      </c>
      <c r="AU735" s="58">
        <v>2.4900000095367401</v>
      </c>
      <c r="AV735" s="58">
        <v>2.4300000667571999</v>
      </c>
      <c r="AW735" s="58">
        <v>2.3599998950958301</v>
      </c>
      <c r="AX735" s="58">
        <v>2.3699998855590798</v>
      </c>
      <c r="AY735" s="58">
        <v>2.2699999809265101</v>
      </c>
      <c r="AZ735" s="58">
        <v>2.2599999904632599</v>
      </c>
      <c r="BA735" s="58">
        <v>1.78999996185303</v>
      </c>
      <c r="BB735" s="58">
        <v>1.6799999475479099</v>
      </c>
      <c r="BC735" s="58">
        <v>1.6499999761581401</v>
      </c>
      <c r="BD735" s="58">
        <v>1.6499999761581401</v>
      </c>
      <c r="BE735" s="58">
        <v>1.5599999427795399</v>
      </c>
      <c r="BF735" s="58">
        <v>1.45000004768372</v>
      </c>
      <c r="BG735" s="58">
        <v>1.4299999475479099</v>
      </c>
      <c r="BH735" s="58">
        <v>1.3899999856948899</v>
      </c>
      <c r="BI735" s="58">
        <v>1.3099999427795399</v>
      </c>
      <c r="BJ735" s="58">
        <v>1.2799999713897701</v>
      </c>
      <c r="BK735" s="58">
        <v>1.25</v>
      </c>
      <c r="BL735" s="58">
        <v>1.21000003814697</v>
      </c>
    </row>
    <row r="736" spans="1:65" x14ac:dyDescent="0.25">
      <c r="A736" s="58" t="s">
        <v>42</v>
      </c>
      <c r="B736" s="58" t="s">
        <v>43</v>
      </c>
      <c r="C736" s="58" t="s">
        <v>2242</v>
      </c>
      <c r="D736" s="58" t="s">
        <v>2243</v>
      </c>
      <c r="AY736" s="58">
        <v>65447</v>
      </c>
      <c r="AZ736" s="58">
        <v>65292</v>
      </c>
      <c r="BA736" s="58">
        <v>65812</v>
      </c>
      <c r="BB736" s="58">
        <v>74055</v>
      </c>
      <c r="BC736" s="58">
        <v>73966</v>
      </c>
      <c r="BD736" s="58">
        <v>71190</v>
      </c>
      <c r="BE736" s="58">
        <v>69332</v>
      </c>
      <c r="BF736" s="58">
        <v>68526</v>
      </c>
      <c r="BG736" s="58">
        <v>67458</v>
      </c>
      <c r="BH736" s="58">
        <v>69384</v>
      </c>
      <c r="BI736" s="58">
        <v>70720</v>
      </c>
      <c r="BJ736" s="58">
        <v>71801</v>
      </c>
      <c r="BK736" s="58">
        <v>72844</v>
      </c>
      <c r="BL736" s="58">
        <v>73991</v>
      </c>
      <c r="BM736" s="58">
        <v>72774</v>
      </c>
    </row>
    <row r="737" spans="1:65" x14ac:dyDescent="0.25">
      <c r="A737" s="58" t="s">
        <v>42</v>
      </c>
      <c r="B737" s="58" t="s">
        <v>43</v>
      </c>
      <c r="C737" s="58" t="s">
        <v>2892</v>
      </c>
      <c r="D737" s="58" t="s">
        <v>2893</v>
      </c>
      <c r="AJ737" s="58">
        <v>9.6700000762939506</v>
      </c>
      <c r="AK737" s="58">
        <v>10.0299997329712</v>
      </c>
      <c r="AL737" s="58">
        <v>10.329999923706101</v>
      </c>
      <c r="AM737" s="58">
        <v>10.6300001144409</v>
      </c>
      <c r="AN737" s="58">
        <v>10.7200002670288</v>
      </c>
      <c r="AO737" s="58">
        <v>10.6400003433228</v>
      </c>
      <c r="AP737" s="58">
        <v>10.9099998474121</v>
      </c>
      <c r="AQ737" s="58">
        <v>10.9799995422363</v>
      </c>
      <c r="AR737" s="58">
        <v>10.800000190734901</v>
      </c>
      <c r="AS737" s="58">
        <v>10.8699998855591</v>
      </c>
      <c r="AT737" s="58">
        <v>11.1300001144409</v>
      </c>
      <c r="AU737" s="58">
        <v>11.0900001525879</v>
      </c>
      <c r="AV737" s="58">
        <v>11.3699998855591</v>
      </c>
      <c r="AW737" s="58">
        <v>12.069999694824199</v>
      </c>
      <c r="AX737" s="58">
        <v>12.3699998855591</v>
      </c>
      <c r="AY737" s="58">
        <v>12.1400003433228</v>
      </c>
      <c r="AZ737" s="58">
        <v>11.9899997711182</v>
      </c>
      <c r="BA737" s="58">
        <v>11.6599998474121</v>
      </c>
      <c r="BB737" s="58">
        <v>11.5900001525879</v>
      </c>
      <c r="BC737" s="58">
        <v>11.569999694824199</v>
      </c>
      <c r="BD737" s="58">
        <v>11.670000076293899</v>
      </c>
      <c r="BE737" s="58">
        <v>11.569999694824199</v>
      </c>
      <c r="BF737" s="58">
        <v>11.199999809265099</v>
      </c>
      <c r="BG737" s="58">
        <v>10.960000038146999</v>
      </c>
      <c r="BH737" s="58">
        <v>10.75</v>
      </c>
      <c r="BI737" s="58">
        <v>10.430000305175801</v>
      </c>
      <c r="BJ737" s="58">
        <v>10.199999809265099</v>
      </c>
      <c r="BK737" s="58">
        <v>9.8999996185302699</v>
      </c>
      <c r="BL737" s="58">
        <v>9.6099996566772496</v>
      </c>
    </row>
    <row r="738" spans="1:65" x14ac:dyDescent="0.25">
      <c r="A738" s="58" t="s">
        <v>42</v>
      </c>
      <c r="B738" s="58" t="s">
        <v>43</v>
      </c>
      <c r="C738" s="58" t="s">
        <v>3078</v>
      </c>
      <c r="D738" s="58" t="s">
        <v>3079</v>
      </c>
      <c r="AV738" s="58">
        <v>45</v>
      </c>
      <c r="AW738" s="58">
        <v>45</v>
      </c>
      <c r="AX738" s="58">
        <v>22</v>
      </c>
      <c r="AY738" s="58">
        <v>22</v>
      </c>
      <c r="AZ738" s="58">
        <v>18</v>
      </c>
      <c r="BA738" s="58">
        <v>17.5</v>
      </c>
      <c r="BB738" s="58">
        <v>17.5</v>
      </c>
      <c r="BC738" s="58">
        <v>14.5</v>
      </c>
      <c r="BD738" s="58">
        <v>14.5</v>
      </c>
      <c r="BE738" s="58">
        <v>14.5</v>
      </c>
      <c r="BF738" s="58">
        <v>14.5</v>
      </c>
      <c r="BG738" s="58">
        <v>14.5</v>
      </c>
      <c r="BH738" s="58">
        <v>10.5</v>
      </c>
      <c r="BI738" s="58">
        <v>8</v>
      </c>
      <c r="BJ738" s="58">
        <v>8</v>
      </c>
      <c r="BK738" s="58">
        <v>8</v>
      </c>
      <c r="BL738" s="58">
        <v>8</v>
      </c>
    </row>
    <row r="739" spans="1:65" x14ac:dyDescent="0.25">
      <c r="A739" s="58" t="s">
        <v>42</v>
      </c>
      <c r="B739" s="58" t="s">
        <v>43</v>
      </c>
      <c r="C739" s="58" t="s">
        <v>3110</v>
      </c>
      <c r="D739" s="58" t="s">
        <v>3111</v>
      </c>
      <c r="E739" s="58">
        <v>787910</v>
      </c>
      <c r="F739" s="58">
        <v>748670</v>
      </c>
      <c r="G739" s="58">
        <v>782420</v>
      </c>
      <c r="H739" s="58">
        <v>837580</v>
      </c>
      <c r="I739" s="58">
        <v>850030</v>
      </c>
      <c r="J739" s="58">
        <v>864690</v>
      </c>
      <c r="K739" s="58">
        <v>881650</v>
      </c>
      <c r="L739" s="58">
        <v>951500</v>
      </c>
      <c r="M739" s="58">
        <v>986660</v>
      </c>
      <c r="N739" s="58">
        <v>970714</v>
      </c>
      <c r="O739" s="58">
        <v>939498</v>
      </c>
      <c r="P739" s="58">
        <v>846312</v>
      </c>
      <c r="Q739" s="58">
        <v>761507</v>
      </c>
      <c r="R739" s="58">
        <v>850953</v>
      </c>
      <c r="S739" s="58">
        <v>897600</v>
      </c>
      <c r="T739" s="58">
        <v>828055</v>
      </c>
      <c r="U739" s="58">
        <v>744507</v>
      </c>
      <c r="V739" s="58">
        <v>655548</v>
      </c>
      <c r="W739" s="58">
        <v>625086</v>
      </c>
      <c r="X739" s="58">
        <v>590774</v>
      </c>
      <c r="Y739" s="58">
        <v>562566</v>
      </c>
      <c r="Z739" s="58">
        <v>585026</v>
      </c>
      <c r="AA739" s="58">
        <v>551637</v>
      </c>
      <c r="AB739" s="58">
        <v>544751</v>
      </c>
      <c r="AC739" s="58">
        <v>553756</v>
      </c>
      <c r="AD739" s="58">
        <v>426457</v>
      </c>
      <c r="AE739" s="58">
        <v>415388</v>
      </c>
      <c r="AF739" s="58">
        <v>399734</v>
      </c>
      <c r="AG739" s="58">
        <v>393112</v>
      </c>
      <c r="AH739" s="58">
        <v>412656</v>
      </c>
      <c r="AI739" s="58">
        <v>390760</v>
      </c>
      <c r="AJ739" s="58">
        <v>310623</v>
      </c>
      <c r="AK739" s="58">
        <v>313553</v>
      </c>
      <c r="AL739" s="58">
        <v>322522</v>
      </c>
      <c r="AM739" s="58">
        <v>279031</v>
      </c>
      <c r="AN739" s="58">
        <v>303993</v>
      </c>
      <c r="AO739" s="58">
        <v>319662</v>
      </c>
      <c r="AP739" s="58">
        <v>324789</v>
      </c>
      <c r="AQ739" s="58">
        <v>339112</v>
      </c>
      <c r="AR739" s="58">
        <v>317424</v>
      </c>
      <c r="AS739" s="58">
        <v>269980</v>
      </c>
      <c r="AT739" s="58">
        <v>262559</v>
      </c>
      <c r="AU739" s="58">
        <v>271632</v>
      </c>
      <c r="AV739" s="58">
        <v>331937</v>
      </c>
      <c r="AW739" s="58">
        <v>315581</v>
      </c>
      <c r="AX739" s="58">
        <v>326057</v>
      </c>
      <c r="AY739" s="58">
        <v>328425</v>
      </c>
      <c r="AZ739" s="58">
        <v>335532</v>
      </c>
      <c r="BA739" s="58">
        <v>318266</v>
      </c>
      <c r="BB739" s="58">
        <v>282962</v>
      </c>
      <c r="BC739" s="58">
        <v>283844</v>
      </c>
      <c r="BD739" s="58">
        <v>273029</v>
      </c>
      <c r="BE739" s="58">
        <v>240768</v>
      </c>
      <c r="BF739" s="58">
        <v>260405</v>
      </c>
      <c r="BG739" s="58">
        <v>268775</v>
      </c>
      <c r="BH739" s="58">
        <v>291653</v>
      </c>
      <c r="BI739" s="58">
        <v>313001</v>
      </c>
      <c r="BJ739" s="58">
        <v>284216</v>
      </c>
      <c r="BK739" s="58">
        <v>313409</v>
      </c>
      <c r="BL739" s="58">
        <v>265164.79999999999</v>
      </c>
      <c r="BM739" s="58">
        <v>244368.66</v>
      </c>
    </row>
    <row r="740" spans="1:65" x14ac:dyDescent="0.25">
      <c r="A740" s="58" t="s">
        <v>178</v>
      </c>
      <c r="B740" s="58" t="s">
        <v>179</v>
      </c>
      <c r="C740" s="58" t="s">
        <v>536</v>
      </c>
      <c r="D740" s="58" t="s">
        <v>537</v>
      </c>
      <c r="F740" s="58">
        <v>117000</v>
      </c>
      <c r="G740" s="58">
        <v>117000</v>
      </c>
      <c r="H740" s="58">
        <v>117000</v>
      </c>
      <c r="I740" s="58">
        <v>117000</v>
      </c>
      <c r="J740" s="58">
        <v>117000</v>
      </c>
      <c r="K740" s="58">
        <v>117000</v>
      </c>
      <c r="L740" s="58">
        <v>117000</v>
      </c>
      <c r="M740" s="58">
        <v>117000</v>
      </c>
      <c r="N740" s="58">
        <v>117000</v>
      </c>
      <c r="O740" s="58">
        <v>117000</v>
      </c>
      <c r="P740" s="58">
        <v>117000</v>
      </c>
      <c r="Q740" s="58">
        <v>117000</v>
      </c>
      <c r="R740" s="58">
        <v>117000</v>
      </c>
      <c r="S740" s="58">
        <v>117000</v>
      </c>
      <c r="T740" s="58">
        <v>118000</v>
      </c>
      <c r="U740" s="58">
        <v>118000</v>
      </c>
      <c r="V740" s="58">
        <v>119000</v>
      </c>
      <c r="W740" s="58">
        <v>120000</v>
      </c>
      <c r="X740" s="58">
        <v>120000</v>
      </c>
      <c r="Y740" s="58">
        <v>120000</v>
      </c>
      <c r="Z740" s="58">
        <v>120000</v>
      </c>
      <c r="AA740" s="58">
        <v>122000</v>
      </c>
      <c r="AB740" s="58">
        <v>122000</v>
      </c>
      <c r="AC740" s="58">
        <v>123000</v>
      </c>
      <c r="AD740" s="58">
        <v>124000</v>
      </c>
      <c r="AE740" s="58">
        <v>124000</v>
      </c>
      <c r="AF740" s="58">
        <v>124000</v>
      </c>
      <c r="AG740" s="58">
        <v>125000</v>
      </c>
      <c r="AH740" s="58">
        <v>125000</v>
      </c>
      <c r="AI740" s="58">
        <v>126050</v>
      </c>
      <c r="AJ740" s="58">
        <v>127200</v>
      </c>
      <c r="AK740" s="58">
        <v>127200</v>
      </c>
      <c r="AL740" s="58">
        <v>128000</v>
      </c>
      <c r="AM740" s="58">
        <v>129000</v>
      </c>
      <c r="AN740" s="58">
        <v>131000</v>
      </c>
      <c r="AO740" s="58">
        <v>133000</v>
      </c>
      <c r="AP740" s="58">
        <v>136280</v>
      </c>
      <c r="AQ740" s="58">
        <v>132866.6</v>
      </c>
      <c r="AR740" s="58">
        <v>132406.25</v>
      </c>
      <c r="AS740" s="58">
        <v>130945.9</v>
      </c>
      <c r="AT740" s="58">
        <v>130715.58</v>
      </c>
      <c r="AU740" s="58">
        <v>130375.26</v>
      </c>
      <c r="AV740" s="58">
        <v>129204.94</v>
      </c>
      <c r="AW740" s="58">
        <v>127424.62</v>
      </c>
      <c r="AX740" s="58">
        <v>128294.3</v>
      </c>
      <c r="AY740" s="58">
        <v>127163.98</v>
      </c>
      <c r="AZ740" s="58">
        <v>127033.66</v>
      </c>
      <c r="BA740" s="58">
        <v>125903.34</v>
      </c>
      <c r="BB740" s="58">
        <v>126773.02</v>
      </c>
      <c r="BC740" s="58">
        <v>127442.7</v>
      </c>
      <c r="BD740" s="58">
        <v>126531.68</v>
      </c>
      <c r="BE740" s="58">
        <v>126820.66</v>
      </c>
      <c r="BF740" s="58">
        <v>126909.64</v>
      </c>
      <c r="BG740" s="58">
        <v>126998.62</v>
      </c>
      <c r="BH740" s="58">
        <v>127087.6</v>
      </c>
      <c r="BI740" s="58">
        <v>126633.60000000001</v>
      </c>
      <c r="BJ740" s="58">
        <v>126179.6</v>
      </c>
      <c r="BK740" s="58">
        <v>126071.4</v>
      </c>
      <c r="BL740" s="58">
        <v>126037.4</v>
      </c>
      <c r="BM740" s="58">
        <v>126037.4</v>
      </c>
    </row>
    <row r="741" spans="1:65" x14ac:dyDescent="0.25">
      <c r="A741" s="58" t="s">
        <v>178</v>
      </c>
      <c r="B741" s="58" t="s">
        <v>179</v>
      </c>
      <c r="C741" s="58" t="s">
        <v>1134</v>
      </c>
      <c r="D741" s="58" t="s">
        <v>1135</v>
      </c>
      <c r="AJ741" s="58">
        <v>57.119998931884801</v>
      </c>
      <c r="AK741" s="58">
        <v>56.939998626708999</v>
      </c>
      <c r="AL741" s="58">
        <v>56.680000305175803</v>
      </c>
      <c r="AM741" s="58">
        <v>56.490001678466797</v>
      </c>
      <c r="AN741" s="58">
        <v>56.240001678466797</v>
      </c>
      <c r="AO741" s="58">
        <v>55.970001220703097</v>
      </c>
      <c r="AP741" s="58">
        <v>55.659999847412102</v>
      </c>
      <c r="AQ741" s="58">
        <v>55.299999237060497</v>
      </c>
      <c r="AR741" s="58">
        <v>54.950000762939503</v>
      </c>
      <c r="AS741" s="58">
        <v>55.029998779296903</v>
      </c>
      <c r="AT741" s="58">
        <v>55.099998474121101</v>
      </c>
      <c r="AU741" s="58">
        <v>55.119998931884801</v>
      </c>
      <c r="AV741" s="58">
        <v>55.099998474121101</v>
      </c>
      <c r="AW741" s="58">
        <v>55.049999237060497</v>
      </c>
      <c r="AX741" s="58">
        <v>54.959999084472699</v>
      </c>
      <c r="AY741" s="58">
        <v>54.930000305175803</v>
      </c>
      <c r="AZ741" s="58">
        <v>53.939998626708999</v>
      </c>
      <c r="BA741" s="58">
        <v>52.630001068115199</v>
      </c>
      <c r="BB741" s="58">
        <v>51.509998321533203</v>
      </c>
      <c r="BC741" s="58">
        <v>50.110000610351598</v>
      </c>
      <c r="BD741" s="58">
        <v>48.360000610351598</v>
      </c>
      <c r="BE741" s="58">
        <v>46.849998474121101</v>
      </c>
      <c r="BF741" s="58">
        <v>45.380001068115199</v>
      </c>
      <c r="BG741" s="58">
        <v>40.409999847412102</v>
      </c>
      <c r="BH741" s="58">
        <v>35.180000305175803</v>
      </c>
      <c r="BI741" s="58">
        <v>33.889999389648402</v>
      </c>
      <c r="BJ741" s="58">
        <v>32.569999694824197</v>
      </c>
      <c r="BK741" s="58">
        <v>31.049999237060501</v>
      </c>
      <c r="BL741" s="58">
        <v>29.75</v>
      </c>
    </row>
    <row r="742" spans="1:65" x14ac:dyDescent="0.25">
      <c r="A742" s="58" t="s">
        <v>178</v>
      </c>
      <c r="B742" s="58" t="s">
        <v>179</v>
      </c>
      <c r="C742" s="58" t="s">
        <v>2242</v>
      </c>
      <c r="D742" s="58" t="s">
        <v>2243</v>
      </c>
      <c r="AY742" s="58">
        <v>7651</v>
      </c>
      <c r="AZ742" s="58">
        <v>9624</v>
      </c>
      <c r="BA742" s="58">
        <v>14485</v>
      </c>
      <c r="BB742" s="58">
        <v>15324</v>
      </c>
      <c r="BC742" s="58">
        <v>13760</v>
      </c>
      <c r="BD742" s="58">
        <v>15649</v>
      </c>
      <c r="BE742" s="58">
        <v>13154</v>
      </c>
    </row>
    <row r="743" spans="1:65" x14ac:dyDescent="0.25">
      <c r="A743" s="58" t="s">
        <v>178</v>
      </c>
      <c r="B743" s="58" t="s">
        <v>179</v>
      </c>
      <c r="C743" s="58" t="s">
        <v>2892</v>
      </c>
      <c r="D743" s="58" t="s">
        <v>2893</v>
      </c>
      <c r="AJ743" s="58">
        <v>89.559997558593807</v>
      </c>
      <c r="AK743" s="58">
        <v>89.419998168945298</v>
      </c>
      <c r="AL743" s="58">
        <v>88.760002136230497</v>
      </c>
      <c r="AM743" s="58">
        <v>88.669998168945298</v>
      </c>
      <c r="AN743" s="58">
        <v>88.599998474121094</v>
      </c>
      <c r="AO743" s="58">
        <v>88.459999084472699</v>
      </c>
      <c r="AP743" s="58">
        <v>88.120002746582003</v>
      </c>
      <c r="AQ743" s="58">
        <v>87.900001525878906</v>
      </c>
      <c r="AR743" s="58">
        <v>87.559997558593807</v>
      </c>
      <c r="AS743" s="58">
        <v>87.230003356933594</v>
      </c>
      <c r="AT743" s="58">
        <v>86.889999389648395</v>
      </c>
      <c r="AU743" s="58">
        <v>86.459999084472699</v>
      </c>
      <c r="AV743" s="58">
        <v>86.010002136230497</v>
      </c>
      <c r="AW743" s="58">
        <v>85.569999694824205</v>
      </c>
      <c r="AX743" s="58">
        <v>84.919998168945298</v>
      </c>
      <c r="AY743" s="58">
        <v>84.190002441406307</v>
      </c>
      <c r="AZ743" s="58">
        <v>83.779998779296903</v>
      </c>
      <c r="BA743" s="58">
        <v>83.220001220703097</v>
      </c>
      <c r="BB743" s="58">
        <v>82.930000305175795</v>
      </c>
      <c r="BC743" s="58">
        <v>81.970001220703097</v>
      </c>
      <c r="BD743" s="58">
        <v>79.190002441406307</v>
      </c>
      <c r="BE743" s="58">
        <v>77.709999084472699</v>
      </c>
      <c r="BF743" s="58">
        <v>76.720001220703097</v>
      </c>
      <c r="BG743" s="58">
        <v>75.620002746582003</v>
      </c>
      <c r="BH743" s="58">
        <v>75.459999084472699</v>
      </c>
      <c r="BI743" s="58">
        <v>75.489997863769503</v>
      </c>
      <c r="BJ743" s="58">
        <v>74.260002136230497</v>
      </c>
      <c r="BK743" s="58">
        <v>73.209999084472699</v>
      </c>
      <c r="BL743" s="58">
        <v>72.25</v>
      </c>
    </row>
    <row r="744" spans="1:65" x14ac:dyDescent="0.25">
      <c r="A744" s="58" t="s">
        <v>178</v>
      </c>
      <c r="B744" s="58" t="s">
        <v>179</v>
      </c>
      <c r="C744" s="58" t="s">
        <v>3078</v>
      </c>
      <c r="D744" s="58" t="s">
        <v>3079</v>
      </c>
      <c r="AV744" s="58">
        <v>21</v>
      </c>
      <c r="AW744" s="58">
        <v>21</v>
      </c>
      <c r="AX744" s="58">
        <v>17</v>
      </c>
      <c r="AY744" s="58">
        <v>17</v>
      </c>
      <c r="AZ744" s="58">
        <v>13</v>
      </c>
      <c r="BA744" s="58">
        <v>11</v>
      </c>
      <c r="BB744" s="58">
        <v>11</v>
      </c>
      <c r="BC744" s="58">
        <v>11</v>
      </c>
      <c r="BD744" s="58">
        <v>11</v>
      </c>
      <c r="BE744" s="58">
        <v>11</v>
      </c>
      <c r="BF744" s="58">
        <v>14</v>
      </c>
      <c r="BG744" s="58">
        <v>14</v>
      </c>
      <c r="BH744" s="58">
        <v>14</v>
      </c>
      <c r="BI744" s="58">
        <v>14</v>
      </c>
      <c r="BJ744" s="58">
        <v>14</v>
      </c>
      <c r="BK744" s="58">
        <v>14</v>
      </c>
      <c r="BL744" s="58">
        <v>13</v>
      </c>
    </row>
    <row r="745" spans="1:65" x14ac:dyDescent="0.25">
      <c r="A745" s="58" t="s">
        <v>178</v>
      </c>
      <c r="B745" s="58" t="s">
        <v>179</v>
      </c>
      <c r="C745" s="58" t="s">
        <v>3110</v>
      </c>
      <c r="D745" s="58" t="s">
        <v>3111</v>
      </c>
      <c r="E745" s="58">
        <v>33800</v>
      </c>
      <c r="F745" s="58">
        <v>36500</v>
      </c>
      <c r="G745" s="58">
        <v>45700</v>
      </c>
      <c r="H745" s="58">
        <v>59800</v>
      </c>
      <c r="I745" s="58">
        <v>76600</v>
      </c>
      <c r="J745" s="58">
        <v>76500</v>
      </c>
      <c r="K745" s="58">
        <v>85700</v>
      </c>
      <c r="L745" s="58">
        <v>99000</v>
      </c>
      <c r="M745" s="58">
        <v>74100</v>
      </c>
      <c r="N745" s="58">
        <v>131000</v>
      </c>
      <c r="O745" s="58">
        <v>171611</v>
      </c>
      <c r="P745" s="58">
        <v>232784</v>
      </c>
      <c r="Q745" s="58">
        <v>281331</v>
      </c>
      <c r="R745" s="58">
        <v>221832</v>
      </c>
      <c r="S745" s="58">
        <v>219327</v>
      </c>
      <c r="T745" s="58">
        <v>261590</v>
      </c>
      <c r="U745" s="58">
        <v>246820</v>
      </c>
      <c r="V745" s="58">
        <v>272171</v>
      </c>
      <c r="W745" s="58">
        <v>274887</v>
      </c>
      <c r="X745" s="58">
        <v>237252</v>
      </c>
      <c r="Y745" s="58">
        <v>231855</v>
      </c>
      <c r="Z745" s="58">
        <v>240816</v>
      </c>
      <c r="AA745" s="58">
        <v>244492</v>
      </c>
      <c r="AB745" s="58">
        <v>251856</v>
      </c>
      <c r="AC745" s="58">
        <v>270013</v>
      </c>
      <c r="AD745" s="58">
        <v>276573</v>
      </c>
      <c r="AE745" s="58">
        <v>320177</v>
      </c>
      <c r="AF745" s="58">
        <v>382200</v>
      </c>
      <c r="AG745" s="58">
        <v>362477</v>
      </c>
      <c r="AH745" s="58">
        <v>362005</v>
      </c>
      <c r="AI745" s="58">
        <v>396232</v>
      </c>
      <c r="AJ745" s="58">
        <v>362948</v>
      </c>
      <c r="AK745" s="58">
        <v>423855</v>
      </c>
      <c r="AL745" s="58">
        <v>373084</v>
      </c>
      <c r="AM745" s="58">
        <v>335937</v>
      </c>
      <c r="AN745" s="58">
        <v>353394</v>
      </c>
      <c r="AO745" s="58">
        <v>477294</v>
      </c>
      <c r="AP745" s="58">
        <v>447527</v>
      </c>
      <c r="AQ745" s="58">
        <v>447341</v>
      </c>
      <c r="AR745" s="58">
        <v>499670</v>
      </c>
      <c r="AS745" s="58">
        <v>459346</v>
      </c>
      <c r="AT745" s="58">
        <v>456353</v>
      </c>
      <c r="AU745" s="58">
        <v>381182</v>
      </c>
      <c r="AV745" s="58">
        <v>394485</v>
      </c>
      <c r="AW745" s="58">
        <v>421624.4</v>
      </c>
      <c r="AX745" s="58">
        <v>382791.89</v>
      </c>
      <c r="AY745" s="58">
        <v>380912.99</v>
      </c>
      <c r="AZ745" s="58">
        <v>331114.01</v>
      </c>
      <c r="BA745" s="58">
        <v>341288.14</v>
      </c>
      <c r="BB745" s="58">
        <v>311738</v>
      </c>
      <c r="BC745" s="58">
        <v>361658.65</v>
      </c>
      <c r="BD745" s="58">
        <v>368852.3</v>
      </c>
      <c r="BE745" s="58">
        <v>383796.57</v>
      </c>
      <c r="BF745" s="58">
        <v>322464.74</v>
      </c>
      <c r="BG745" s="58">
        <v>362130.15</v>
      </c>
      <c r="BH745" s="58">
        <v>388935.91</v>
      </c>
      <c r="BI745" s="58">
        <v>376556.57</v>
      </c>
      <c r="BJ745" s="58">
        <v>425593.76</v>
      </c>
      <c r="BK745" s="58">
        <v>449825.27</v>
      </c>
      <c r="BL745" s="58">
        <v>370365.72</v>
      </c>
      <c r="BM745" s="58">
        <v>420371.01</v>
      </c>
    </row>
    <row r="746" spans="1:65" x14ac:dyDescent="0.25">
      <c r="A746" s="58" t="s">
        <v>3422</v>
      </c>
      <c r="B746" s="58" t="s">
        <v>3423</v>
      </c>
      <c r="C746" s="58" t="s">
        <v>536</v>
      </c>
      <c r="D746" s="58" t="s">
        <v>537</v>
      </c>
    </row>
    <row r="747" spans="1:65" x14ac:dyDescent="0.25">
      <c r="A747" s="58" t="s">
        <v>3422</v>
      </c>
      <c r="B747" s="58" t="s">
        <v>3423</v>
      </c>
      <c r="C747" s="58" t="s">
        <v>1134</v>
      </c>
      <c r="D747" s="58" t="s">
        <v>1135</v>
      </c>
    </row>
    <row r="748" spans="1:65" x14ac:dyDescent="0.25">
      <c r="A748" s="58" t="s">
        <v>3422</v>
      </c>
      <c r="B748" s="58" t="s">
        <v>3423</v>
      </c>
      <c r="C748" s="58" t="s">
        <v>2242</v>
      </c>
      <c r="D748" s="58" t="s">
        <v>2243</v>
      </c>
    </row>
    <row r="749" spans="1:65" x14ac:dyDescent="0.25">
      <c r="A749" s="58" t="s">
        <v>3422</v>
      </c>
      <c r="B749" s="58" t="s">
        <v>3423</v>
      </c>
      <c r="C749" s="58" t="s">
        <v>2892</v>
      </c>
      <c r="D749" s="58" t="s">
        <v>2893</v>
      </c>
    </row>
    <row r="750" spans="1:65" x14ac:dyDescent="0.25">
      <c r="A750" s="58" t="s">
        <v>3422</v>
      </c>
      <c r="B750" s="58" t="s">
        <v>3423</v>
      </c>
      <c r="C750" s="58" t="s">
        <v>3078</v>
      </c>
      <c r="D750" s="58" t="s">
        <v>3079</v>
      </c>
    </row>
    <row r="751" spans="1:65" x14ac:dyDescent="0.25">
      <c r="A751" s="58" t="s">
        <v>3422</v>
      </c>
      <c r="B751" s="58" t="s">
        <v>3423</v>
      </c>
      <c r="C751" s="58" t="s">
        <v>3110</v>
      </c>
      <c r="D751" s="58" t="s">
        <v>3111</v>
      </c>
      <c r="E751" s="58">
        <v>1</v>
      </c>
      <c r="F751" s="58">
        <v>1</v>
      </c>
      <c r="G751" s="58">
        <v>1</v>
      </c>
      <c r="H751" s="58">
        <v>1</v>
      </c>
      <c r="I751" s="58">
        <v>1</v>
      </c>
      <c r="J751" s="58">
        <v>1</v>
      </c>
      <c r="K751" s="58">
        <v>1</v>
      </c>
      <c r="L751" s="58">
        <v>1</v>
      </c>
      <c r="M751" s="58">
        <v>1</v>
      </c>
      <c r="N751" s="58">
        <v>1</v>
      </c>
      <c r="O751" s="58">
        <v>1</v>
      </c>
      <c r="P751" s="58">
        <v>1</v>
      </c>
      <c r="Q751" s="58">
        <v>1</v>
      </c>
      <c r="R751" s="58">
        <v>1</v>
      </c>
      <c r="S751" s="58">
        <v>1</v>
      </c>
      <c r="T751" s="58">
        <v>1</v>
      </c>
      <c r="U751" s="58">
        <v>1</v>
      </c>
      <c r="V751" s="58">
        <v>1</v>
      </c>
      <c r="W751" s="58">
        <v>1</v>
      </c>
      <c r="X751" s="58">
        <v>1</v>
      </c>
      <c r="Y751" s="58">
        <v>1</v>
      </c>
      <c r="Z751" s="58">
        <v>1</v>
      </c>
      <c r="AA751" s="58">
        <v>1</v>
      </c>
      <c r="AB751" s="58">
        <v>1</v>
      </c>
      <c r="AC751" s="58">
        <v>1</v>
      </c>
      <c r="AD751" s="58">
        <v>1</v>
      </c>
      <c r="AE751" s="58">
        <v>1</v>
      </c>
      <c r="AF751" s="58">
        <v>1</v>
      </c>
      <c r="AG751" s="58">
        <v>1</v>
      </c>
      <c r="AH751" s="58">
        <v>1</v>
      </c>
      <c r="AI751" s="58">
        <v>1</v>
      </c>
      <c r="AJ751" s="58">
        <v>1</v>
      </c>
      <c r="AK751" s="58">
        <v>1</v>
      </c>
      <c r="AL751" s="58">
        <v>1</v>
      </c>
      <c r="AM751" s="58">
        <v>1</v>
      </c>
      <c r="AN751" s="58">
        <v>1</v>
      </c>
      <c r="AO751" s="58">
        <v>1</v>
      </c>
      <c r="AP751" s="58">
        <v>1</v>
      </c>
      <c r="AQ751" s="58">
        <v>1</v>
      </c>
      <c r="AR751" s="58">
        <v>1</v>
      </c>
      <c r="AS751" s="58">
        <v>1</v>
      </c>
      <c r="AT751" s="58">
        <v>1</v>
      </c>
      <c r="AU751" s="58">
        <v>1</v>
      </c>
      <c r="AV751" s="58">
        <v>1</v>
      </c>
      <c r="AW751" s="58">
        <v>1</v>
      </c>
      <c r="AX751" s="58">
        <v>1</v>
      </c>
      <c r="AY751" s="58">
        <v>1</v>
      </c>
      <c r="AZ751" s="58">
        <v>1</v>
      </c>
      <c r="BA751" s="58">
        <v>1</v>
      </c>
      <c r="BB751" s="58">
        <v>1</v>
      </c>
      <c r="BC751" s="58">
        <v>1</v>
      </c>
      <c r="BD751" s="58">
        <v>1</v>
      </c>
      <c r="BE751" s="58">
        <v>1</v>
      </c>
      <c r="BF751" s="58">
        <v>1</v>
      </c>
      <c r="BG751" s="58">
        <v>1</v>
      </c>
      <c r="BH751" s="58">
        <v>1</v>
      </c>
      <c r="BI751" s="58">
        <v>1</v>
      </c>
      <c r="BJ751" s="58">
        <v>1</v>
      </c>
      <c r="BK751" s="58">
        <v>1</v>
      </c>
      <c r="BL751" s="58">
        <v>1</v>
      </c>
      <c r="BM751" s="58">
        <v>1</v>
      </c>
    </row>
    <row r="752" spans="1:65" x14ac:dyDescent="0.25">
      <c r="A752" s="58" t="s">
        <v>146</v>
      </c>
      <c r="B752" s="58" t="s">
        <v>147</v>
      </c>
      <c r="C752" s="58" t="s">
        <v>536</v>
      </c>
      <c r="D752" s="58" t="s">
        <v>537</v>
      </c>
      <c r="F752" s="58">
        <v>89100</v>
      </c>
      <c r="G752" s="58">
        <v>89020</v>
      </c>
      <c r="H752" s="58">
        <v>90210</v>
      </c>
      <c r="I752" s="58">
        <v>89910</v>
      </c>
      <c r="J752" s="58">
        <v>86780</v>
      </c>
      <c r="K752" s="58">
        <v>90900</v>
      </c>
      <c r="L752" s="58">
        <v>91130</v>
      </c>
      <c r="M752" s="58">
        <v>91430</v>
      </c>
      <c r="N752" s="58">
        <v>91440</v>
      </c>
      <c r="O752" s="58">
        <v>91550</v>
      </c>
      <c r="P752" s="58">
        <v>91550</v>
      </c>
      <c r="Q752" s="58">
        <v>91600</v>
      </c>
      <c r="R752" s="58">
        <v>91430</v>
      </c>
      <c r="S752" s="58">
        <v>91410</v>
      </c>
      <c r="T752" s="58">
        <v>91180</v>
      </c>
      <c r="U752" s="58">
        <v>91150</v>
      </c>
      <c r="V752" s="58">
        <v>91120</v>
      </c>
      <c r="W752" s="58">
        <v>91750</v>
      </c>
      <c r="X752" s="58">
        <v>91810</v>
      </c>
      <c r="Y752" s="58">
        <v>91800</v>
      </c>
      <c r="Z752" s="58">
        <v>92060</v>
      </c>
      <c r="AA752" s="58">
        <v>92060</v>
      </c>
      <c r="AB752" s="58">
        <v>91820</v>
      </c>
      <c r="AC752" s="58">
        <v>92090</v>
      </c>
      <c r="AD752" s="58">
        <v>91840</v>
      </c>
      <c r="AE752" s="58">
        <v>91800</v>
      </c>
      <c r="AF752" s="58">
        <v>91770</v>
      </c>
      <c r="AG752" s="58">
        <v>91790</v>
      </c>
      <c r="AH752" s="58">
        <v>92150</v>
      </c>
      <c r="AI752" s="58">
        <v>92220</v>
      </c>
      <c r="AJ752" s="58">
        <v>91640</v>
      </c>
      <c r="AK752" s="58">
        <v>91670</v>
      </c>
      <c r="AL752" s="58">
        <v>91600</v>
      </c>
      <c r="AM752" s="58">
        <v>91700</v>
      </c>
      <c r="AN752" s="58">
        <v>91640</v>
      </c>
      <c r="AO752" s="58">
        <v>91720</v>
      </c>
      <c r="AP752" s="58">
        <v>89850</v>
      </c>
      <c r="AQ752" s="58">
        <v>87820</v>
      </c>
      <c r="AR752" s="58">
        <v>86700</v>
      </c>
      <c r="AS752" s="58">
        <v>85290</v>
      </c>
      <c r="AT752" s="58">
        <v>84380</v>
      </c>
      <c r="AU752" s="58">
        <v>83430</v>
      </c>
      <c r="AV752" s="58">
        <v>82520</v>
      </c>
      <c r="AW752" s="58">
        <v>80800</v>
      </c>
      <c r="AX752" s="58">
        <v>80050</v>
      </c>
      <c r="AY752" s="58">
        <v>78630</v>
      </c>
      <c r="AZ752" s="58">
        <v>77530</v>
      </c>
      <c r="BA752" s="58">
        <v>76570</v>
      </c>
      <c r="BB752" s="58">
        <v>75600</v>
      </c>
      <c r="BC752" s="58">
        <v>74890</v>
      </c>
      <c r="BD752" s="58">
        <v>73960</v>
      </c>
      <c r="BE752" s="58">
        <v>72830</v>
      </c>
      <c r="BF752" s="58">
        <v>71530</v>
      </c>
      <c r="BG752" s="58">
        <v>62010</v>
      </c>
      <c r="BH752" s="58">
        <v>61990</v>
      </c>
      <c r="BI752" s="58">
        <v>61360</v>
      </c>
      <c r="BJ752" s="58">
        <v>60535.408000000003</v>
      </c>
      <c r="BK752" s="58">
        <v>59436.904000000002</v>
      </c>
      <c r="BL752" s="58">
        <v>58671.88</v>
      </c>
      <c r="BM752" s="58">
        <v>58671.88</v>
      </c>
    </row>
    <row r="753" spans="1:65" x14ac:dyDescent="0.25">
      <c r="A753" s="58" t="s">
        <v>146</v>
      </c>
      <c r="B753" s="58" t="s">
        <v>147</v>
      </c>
      <c r="C753" s="58" t="s">
        <v>1134</v>
      </c>
      <c r="D753" s="58" t="s">
        <v>1135</v>
      </c>
      <c r="AJ753" s="58">
        <v>21.959999084472699</v>
      </c>
      <c r="AK753" s="58">
        <v>21.590000152587901</v>
      </c>
      <c r="AL753" s="58">
        <v>21.280000686645501</v>
      </c>
      <c r="AM753" s="58">
        <v>20.809999465942401</v>
      </c>
      <c r="AN753" s="58">
        <v>20.430000305175799</v>
      </c>
      <c r="AO753" s="58">
        <v>20.280000686645501</v>
      </c>
      <c r="AP753" s="58">
        <v>19.840000152587901</v>
      </c>
      <c r="AQ753" s="58">
        <v>17.889999389648398</v>
      </c>
      <c r="AR753" s="58">
        <v>17.430000305175799</v>
      </c>
      <c r="AS753" s="58">
        <v>17.399999618530298</v>
      </c>
      <c r="AT753" s="58">
        <v>15.8699998855591</v>
      </c>
      <c r="AU753" s="58">
        <v>15.2299995422363</v>
      </c>
      <c r="AV753" s="58">
        <v>15.0299997329712</v>
      </c>
      <c r="AW753" s="58">
        <v>12.3699998855591</v>
      </c>
      <c r="AX753" s="58">
        <v>12.1599998474121</v>
      </c>
      <c r="AY753" s="58">
        <v>11.7200002670288</v>
      </c>
      <c r="AZ753" s="58">
        <v>11.329999923706101</v>
      </c>
      <c r="BA753" s="58">
        <v>11.1400003433228</v>
      </c>
      <c r="BB753" s="58">
        <v>11.699999809265099</v>
      </c>
      <c r="BC753" s="58">
        <v>12.3999996185303</v>
      </c>
      <c r="BD753" s="58">
        <v>12.3500003814697</v>
      </c>
      <c r="BE753" s="58">
        <v>13</v>
      </c>
      <c r="BF753" s="58">
        <v>13.689999580383301</v>
      </c>
      <c r="BG753" s="58">
        <v>13.569999694824199</v>
      </c>
      <c r="BH753" s="58">
        <v>12.8999996185303</v>
      </c>
      <c r="BI753" s="58">
        <v>12.3699998855591</v>
      </c>
      <c r="BJ753" s="58">
        <v>12.079999923706101</v>
      </c>
      <c r="BK753" s="58">
        <v>12.2700004577637</v>
      </c>
      <c r="BL753" s="58">
        <v>11.6000003814697</v>
      </c>
    </row>
    <row r="754" spans="1:65" x14ac:dyDescent="0.25">
      <c r="A754" s="58" t="s">
        <v>146</v>
      </c>
      <c r="B754" s="58" t="s">
        <v>147</v>
      </c>
      <c r="C754" s="58" t="s">
        <v>2242</v>
      </c>
      <c r="D754" s="58" t="s">
        <v>2243</v>
      </c>
      <c r="BD754" s="58">
        <v>2257</v>
      </c>
      <c r="BE754" s="58">
        <v>3473</v>
      </c>
      <c r="BF754" s="58">
        <v>4894</v>
      </c>
      <c r="BG754" s="58">
        <v>5072</v>
      </c>
      <c r="BH754" s="58">
        <v>4746</v>
      </c>
      <c r="BI754" s="58">
        <v>5750</v>
      </c>
      <c r="BJ754" s="58">
        <v>7733</v>
      </c>
      <c r="BK754" s="58">
        <v>9921</v>
      </c>
      <c r="BL754" s="58">
        <v>11980</v>
      </c>
      <c r="BM754" s="58">
        <v>12047</v>
      </c>
    </row>
    <row r="755" spans="1:65" x14ac:dyDescent="0.25">
      <c r="A755" s="58" t="s">
        <v>146</v>
      </c>
      <c r="B755" s="58" t="s">
        <v>147</v>
      </c>
      <c r="C755" s="58" t="s">
        <v>2892</v>
      </c>
      <c r="D755" s="58" t="s">
        <v>2893</v>
      </c>
      <c r="AJ755" s="58">
        <v>46.830001831054702</v>
      </c>
      <c r="AK755" s="58">
        <v>47.389999389648402</v>
      </c>
      <c r="AL755" s="58">
        <v>46.720001220703097</v>
      </c>
      <c r="AM755" s="58">
        <v>46.740001678466797</v>
      </c>
      <c r="AN755" s="58">
        <v>46.110000610351598</v>
      </c>
      <c r="AO755" s="58">
        <v>45.720001220703097</v>
      </c>
      <c r="AP755" s="58">
        <v>45.209999084472699</v>
      </c>
      <c r="AQ755" s="58">
        <v>43.560001373291001</v>
      </c>
      <c r="AR755" s="58">
        <v>42.150001525878899</v>
      </c>
      <c r="AS755" s="58">
        <v>41.950000762939503</v>
      </c>
      <c r="AT755" s="58">
        <v>39.610000610351598</v>
      </c>
      <c r="AU755" s="58">
        <v>38.930000305175803</v>
      </c>
      <c r="AV755" s="58">
        <v>38.599998474121101</v>
      </c>
      <c r="AW755" s="58">
        <v>36.240001678466797</v>
      </c>
      <c r="AX755" s="58">
        <v>36</v>
      </c>
      <c r="AY755" s="58">
        <v>36.040000915527301</v>
      </c>
      <c r="AZ755" s="58">
        <v>35.340000152587898</v>
      </c>
      <c r="BA755" s="58">
        <v>35.009998321533203</v>
      </c>
      <c r="BB755" s="58">
        <v>35.2700004577637</v>
      </c>
      <c r="BC755" s="58">
        <v>35.599998474121101</v>
      </c>
      <c r="BD755" s="58">
        <v>36.209999084472699</v>
      </c>
      <c r="BE755" s="58">
        <v>36.639999389648402</v>
      </c>
      <c r="BF755" s="58">
        <v>36.990001678466797</v>
      </c>
      <c r="BG755" s="58">
        <v>35.970001220703097</v>
      </c>
      <c r="BH755" s="58">
        <v>34.959999084472699</v>
      </c>
      <c r="BI755" s="58">
        <v>34.090000152587898</v>
      </c>
      <c r="BJ755" s="58">
        <v>34.069999694824197</v>
      </c>
      <c r="BK755" s="58">
        <v>33.4799995422363</v>
      </c>
      <c r="BL755" s="58">
        <v>31.899999618530298</v>
      </c>
    </row>
    <row r="756" spans="1:65" x14ac:dyDescent="0.25">
      <c r="A756" s="58" t="s">
        <v>146</v>
      </c>
      <c r="B756" s="58" t="s">
        <v>147</v>
      </c>
      <c r="C756" s="58" t="s">
        <v>3078</v>
      </c>
      <c r="D756" s="58" t="s">
        <v>3079</v>
      </c>
      <c r="AV756" s="58">
        <v>38</v>
      </c>
      <c r="AW756" s="58">
        <v>38</v>
      </c>
      <c r="AX756" s="58">
        <v>38</v>
      </c>
      <c r="AY756" s="58">
        <v>38</v>
      </c>
      <c r="AZ756" s="58">
        <v>38</v>
      </c>
      <c r="BA756" s="58">
        <v>19</v>
      </c>
      <c r="BB756" s="58">
        <v>19</v>
      </c>
      <c r="BC756" s="58">
        <v>19</v>
      </c>
      <c r="BD756" s="58">
        <v>11</v>
      </c>
      <c r="BE756" s="58">
        <v>11</v>
      </c>
      <c r="BF756" s="58">
        <v>14</v>
      </c>
      <c r="BG756" s="58">
        <v>13</v>
      </c>
      <c r="BH756" s="58">
        <v>13</v>
      </c>
      <c r="BI756" s="58">
        <v>13</v>
      </c>
      <c r="BJ756" s="58">
        <v>12.5</v>
      </c>
      <c r="BK756" s="58">
        <v>12.5</v>
      </c>
      <c r="BL756" s="58">
        <v>4</v>
      </c>
    </row>
    <row r="757" spans="1:65" x14ac:dyDescent="0.25">
      <c r="A757" s="58" t="s">
        <v>146</v>
      </c>
      <c r="B757" s="58" t="s">
        <v>147</v>
      </c>
      <c r="C757" s="58" t="s">
        <v>3110</v>
      </c>
      <c r="D757" s="58" t="s">
        <v>3111</v>
      </c>
      <c r="E757" s="58">
        <v>87430</v>
      </c>
      <c r="F757" s="58">
        <v>85390</v>
      </c>
      <c r="G757" s="58">
        <v>80490</v>
      </c>
      <c r="H757" s="58">
        <v>80550</v>
      </c>
      <c r="I757" s="58">
        <v>84130</v>
      </c>
      <c r="J757" s="58">
        <v>90320</v>
      </c>
      <c r="K757" s="58">
        <v>91630</v>
      </c>
      <c r="L757" s="58">
        <v>94000</v>
      </c>
      <c r="M757" s="58">
        <v>100760</v>
      </c>
      <c r="N757" s="58">
        <v>95150</v>
      </c>
      <c r="O757" s="58">
        <v>86139</v>
      </c>
      <c r="P757" s="58">
        <v>95139</v>
      </c>
      <c r="Q757" s="58">
        <v>93129</v>
      </c>
      <c r="R757" s="58">
        <v>104576</v>
      </c>
      <c r="S757" s="58">
        <v>93678</v>
      </c>
      <c r="T757" s="58">
        <v>96456</v>
      </c>
      <c r="U757" s="58">
        <v>107574</v>
      </c>
      <c r="V757" s="58">
        <v>108571</v>
      </c>
      <c r="W757" s="58">
        <v>102697</v>
      </c>
      <c r="X757" s="58">
        <v>105154</v>
      </c>
      <c r="Y757" s="58">
        <v>107614</v>
      </c>
      <c r="Z757" s="58">
        <v>103525.18</v>
      </c>
      <c r="AA757" s="58">
        <v>106747.8</v>
      </c>
      <c r="AB757" s="58">
        <v>102107.4</v>
      </c>
      <c r="AC757" s="58">
        <v>108540.8</v>
      </c>
      <c r="AD757" s="58">
        <v>114961.9</v>
      </c>
      <c r="AE757" s="58">
        <v>124848</v>
      </c>
      <c r="AF757" s="58">
        <v>134743.4</v>
      </c>
      <c r="AG757" s="58">
        <v>123686.3</v>
      </c>
      <c r="AH757" s="58">
        <v>136534.5</v>
      </c>
      <c r="AI757" s="58">
        <v>141904</v>
      </c>
      <c r="AJ757" s="58">
        <v>151259.9</v>
      </c>
      <c r="AK757" s="58">
        <v>172917.8</v>
      </c>
      <c r="AL757" s="58">
        <v>191678.5</v>
      </c>
      <c r="AM757" s="58">
        <v>214306.9</v>
      </c>
      <c r="AN757" s="58">
        <v>184360.5</v>
      </c>
      <c r="AO757" s="58">
        <v>190903.2</v>
      </c>
      <c r="AP757" s="58">
        <v>205816.1</v>
      </c>
      <c r="AQ757" s="58">
        <v>170072.4</v>
      </c>
      <c r="AR757" s="58">
        <v>204865.75</v>
      </c>
      <c r="AS757" s="58">
        <v>194761.7</v>
      </c>
      <c r="AT757" s="58">
        <v>191708.4</v>
      </c>
      <c r="AU757" s="58">
        <v>184006.9</v>
      </c>
      <c r="AV757" s="58">
        <v>195215.4</v>
      </c>
      <c r="AW757" s="58">
        <v>191034.4</v>
      </c>
      <c r="AX757" s="58">
        <v>198638.5</v>
      </c>
      <c r="AY757" s="58">
        <v>211623.7</v>
      </c>
      <c r="AZ757" s="58">
        <v>209392.8</v>
      </c>
      <c r="BA757" s="58">
        <v>200953.3</v>
      </c>
      <c r="BB757" s="58">
        <v>205192.8</v>
      </c>
      <c r="BC757" s="58">
        <v>191423.8</v>
      </c>
      <c r="BD757" s="58">
        <v>174055.59</v>
      </c>
      <c r="BE757" s="58">
        <v>172017.67</v>
      </c>
      <c r="BF757" s="58">
        <v>178169.62</v>
      </c>
      <c r="BG757" s="58">
        <v>164836.29</v>
      </c>
      <c r="BH757" s="58">
        <v>172588.4</v>
      </c>
      <c r="BI757" s="58">
        <v>200277.4</v>
      </c>
      <c r="BJ757" s="58">
        <v>203707.7</v>
      </c>
      <c r="BK757" s="58">
        <v>209601.47</v>
      </c>
      <c r="BL757" s="58">
        <v>211993.8</v>
      </c>
      <c r="BM757" s="58">
        <v>203213.36</v>
      </c>
    </row>
    <row r="758" spans="1:65" x14ac:dyDescent="0.25">
      <c r="A758" s="58" t="s">
        <v>3424</v>
      </c>
      <c r="B758" s="58" t="s">
        <v>3425</v>
      </c>
      <c r="C758" s="58" t="s">
        <v>536</v>
      </c>
      <c r="D758" s="58" t="s">
        <v>537</v>
      </c>
      <c r="F758" s="58">
        <v>2350</v>
      </c>
      <c r="G758" s="58">
        <v>2350</v>
      </c>
      <c r="H758" s="58">
        <v>2350</v>
      </c>
      <c r="I758" s="58">
        <v>2350</v>
      </c>
      <c r="J758" s="58">
        <v>2350</v>
      </c>
      <c r="K758" s="58">
        <v>2350</v>
      </c>
      <c r="L758" s="58">
        <v>2350</v>
      </c>
      <c r="M758" s="58">
        <v>2350</v>
      </c>
      <c r="N758" s="58">
        <v>2350</v>
      </c>
      <c r="O758" s="58">
        <v>2350</v>
      </c>
      <c r="P758" s="58">
        <v>2350</v>
      </c>
      <c r="Q758" s="58">
        <v>2350</v>
      </c>
      <c r="R758" s="58">
        <v>2350</v>
      </c>
      <c r="S758" s="58">
        <v>2350</v>
      </c>
      <c r="T758" s="58">
        <v>2350</v>
      </c>
      <c r="U758" s="58">
        <v>2350</v>
      </c>
      <c r="V758" s="58">
        <v>2350</v>
      </c>
      <c r="W758" s="58">
        <v>2350</v>
      </c>
      <c r="X758" s="58">
        <v>2350</v>
      </c>
      <c r="Y758" s="58">
        <v>2350</v>
      </c>
      <c r="Z758" s="58">
        <v>2350</v>
      </c>
      <c r="AA758" s="58">
        <v>2350</v>
      </c>
      <c r="AB758" s="58">
        <v>2350</v>
      </c>
      <c r="AC758" s="58">
        <v>2350</v>
      </c>
      <c r="AD758" s="58">
        <v>2353</v>
      </c>
      <c r="AE758" s="58">
        <v>2356</v>
      </c>
      <c r="AF758" s="58">
        <v>2359</v>
      </c>
      <c r="AG758" s="58">
        <v>2362</v>
      </c>
      <c r="AH758" s="58">
        <v>2365</v>
      </c>
      <c r="AI758" s="58">
        <v>2368</v>
      </c>
      <c r="AJ758" s="58">
        <v>2371</v>
      </c>
      <c r="AK758" s="58">
        <v>2374</v>
      </c>
      <c r="AL758" s="58">
        <v>2377</v>
      </c>
      <c r="AM758" s="58">
        <v>2380</v>
      </c>
      <c r="AN758" s="58">
        <v>2383</v>
      </c>
      <c r="AO758" s="58">
        <v>2386</v>
      </c>
      <c r="AP758" s="58">
        <v>2389</v>
      </c>
      <c r="AQ758" s="58">
        <v>2392</v>
      </c>
      <c r="AR758" s="58">
        <v>2395</v>
      </c>
      <c r="AS758" s="58">
        <v>2398</v>
      </c>
      <c r="AT758" s="58">
        <v>2401</v>
      </c>
      <c r="AU758" s="58">
        <v>2404</v>
      </c>
      <c r="AV758" s="58">
        <v>2407</v>
      </c>
      <c r="AW758" s="58">
        <v>2410</v>
      </c>
      <c r="AX758" s="58">
        <v>2413</v>
      </c>
      <c r="AY758" s="58">
        <v>2416</v>
      </c>
      <c r="AZ758" s="58">
        <v>2419</v>
      </c>
      <c r="BA758" s="58">
        <v>2422</v>
      </c>
      <c r="BB758" s="58">
        <v>2425</v>
      </c>
      <c r="BC758" s="58">
        <v>2428</v>
      </c>
      <c r="BD758" s="58">
        <v>2431</v>
      </c>
      <c r="BE758" s="58">
        <v>2434</v>
      </c>
      <c r="BF758" s="58">
        <v>2430.6999999999998</v>
      </c>
      <c r="BG758" s="58">
        <v>2430.8000000000002</v>
      </c>
      <c r="BH758" s="58">
        <v>2431</v>
      </c>
      <c r="BI758" s="58">
        <v>2431.1</v>
      </c>
      <c r="BJ758" s="58">
        <v>2431.1</v>
      </c>
      <c r="BK758" s="58">
        <v>2431.1</v>
      </c>
      <c r="BL758" s="58">
        <v>2431.1</v>
      </c>
      <c r="BM758" s="58">
        <v>2431.1</v>
      </c>
    </row>
    <row r="759" spans="1:65" x14ac:dyDescent="0.25">
      <c r="A759" s="58" t="s">
        <v>3424</v>
      </c>
      <c r="B759" s="58" t="s">
        <v>3425</v>
      </c>
      <c r="C759" s="58" t="s">
        <v>1134</v>
      </c>
      <c r="D759" s="58" t="s">
        <v>1135</v>
      </c>
    </row>
    <row r="760" spans="1:65" x14ac:dyDescent="0.25">
      <c r="A760" s="58" t="s">
        <v>3424</v>
      </c>
      <c r="B760" s="58" t="s">
        <v>3425</v>
      </c>
      <c r="C760" s="58" t="s">
        <v>2242</v>
      </c>
      <c r="D760" s="58" t="s">
        <v>2243</v>
      </c>
    </row>
    <row r="761" spans="1:65" x14ac:dyDescent="0.25">
      <c r="A761" s="58" t="s">
        <v>3424</v>
      </c>
      <c r="B761" s="58" t="s">
        <v>3425</v>
      </c>
      <c r="C761" s="58" t="s">
        <v>2892</v>
      </c>
      <c r="D761" s="58" t="s">
        <v>2893</v>
      </c>
    </row>
    <row r="762" spans="1:65" x14ac:dyDescent="0.25">
      <c r="A762" s="58" t="s">
        <v>3424</v>
      </c>
      <c r="B762" s="58" t="s">
        <v>3425</v>
      </c>
      <c r="C762" s="58" t="s">
        <v>3078</v>
      </c>
      <c r="D762" s="58" t="s">
        <v>3079</v>
      </c>
    </row>
    <row r="763" spans="1:65" x14ac:dyDescent="0.25">
      <c r="A763" s="58" t="s">
        <v>3424</v>
      </c>
      <c r="B763" s="58" t="s">
        <v>3425</v>
      </c>
      <c r="C763" s="58" t="s">
        <v>3110</v>
      </c>
      <c r="D763" s="58" t="s">
        <v>3111</v>
      </c>
      <c r="E763" s="58">
        <v>53018</v>
      </c>
      <c r="F763" s="58">
        <v>55904</v>
      </c>
      <c r="G763" s="58">
        <v>53852</v>
      </c>
      <c r="H763" s="58">
        <v>45569</v>
      </c>
      <c r="I763" s="58">
        <v>52475</v>
      </c>
      <c r="J763" s="58">
        <v>54145</v>
      </c>
      <c r="K763" s="58">
        <v>56155</v>
      </c>
      <c r="L763" s="58">
        <v>53643</v>
      </c>
      <c r="M763" s="58">
        <v>47019</v>
      </c>
      <c r="N763" s="58">
        <v>86708</v>
      </c>
      <c r="O763" s="58">
        <v>121820</v>
      </c>
      <c r="P763" s="58">
        <v>114156</v>
      </c>
      <c r="Q763" s="58">
        <v>122694</v>
      </c>
      <c r="R763" s="58">
        <v>137746</v>
      </c>
      <c r="S763" s="58">
        <v>139162</v>
      </c>
      <c r="T763" s="58">
        <v>133466</v>
      </c>
      <c r="U763" s="58">
        <v>132476</v>
      </c>
      <c r="V763" s="58">
        <v>160386</v>
      </c>
      <c r="W763" s="58">
        <v>179340</v>
      </c>
      <c r="X763" s="58">
        <v>202748</v>
      </c>
      <c r="Y763" s="58">
        <v>201024</v>
      </c>
      <c r="Z763" s="58">
        <v>208464</v>
      </c>
      <c r="AA763" s="58">
        <v>205270</v>
      </c>
      <c r="AB763" s="58">
        <v>194418</v>
      </c>
      <c r="AC763" s="58">
        <v>188308</v>
      </c>
      <c r="AD763" s="58">
        <v>162285</v>
      </c>
      <c r="AE763" s="58">
        <v>125043</v>
      </c>
      <c r="AF763" s="58">
        <v>162673</v>
      </c>
      <c r="AG763" s="58">
        <v>176199</v>
      </c>
      <c r="AH763" s="58">
        <v>215017</v>
      </c>
      <c r="AI763" s="58">
        <v>199097</v>
      </c>
      <c r="AJ763" s="58">
        <v>178822</v>
      </c>
      <c r="AK763" s="58">
        <v>182612</v>
      </c>
      <c r="AL763" s="58">
        <v>261098</v>
      </c>
      <c r="AM763" s="58">
        <v>261765</v>
      </c>
      <c r="AN763" s="58">
        <v>283460</v>
      </c>
      <c r="AO763" s="58">
        <v>297236</v>
      </c>
      <c r="AP763" s="58">
        <v>277704</v>
      </c>
      <c r="AQ763" s="58">
        <v>297590</v>
      </c>
      <c r="AR763" s="58">
        <v>352352</v>
      </c>
      <c r="AS763" s="58">
        <v>351788</v>
      </c>
      <c r="AT763" s="58">
        <v>336528</v>
      </c>
      <c r="AU763" s="58">
        <v>356596</v>
      </c>
      <c r="AV763" s="58">
        <v>336462</v>
      </c>
      <c r="AW763" s="58">
        <v>375128</v>
      </c>
      <c r="AX763" s="58">
        <v>431163</v>
      </c>
      <c r="AY763" s="58">
        <v>445845</v>
      </c>
      <c r="AZ763" s="58">
        <v>398254</v>
      </c>
      <c r="BA763" s="58">
        <v>401789</v>
      </c>
      <c r="BB763" s="58">
        <v>360423</v>
      </c>
      <c r="BC763" s="58">
        <v>369182</v>
      </c>
      <c r="BD763" s="58">
        <v>358625</v>
      </c>
      <c r="BE763" s="58">
        <v>345737</v>
      </c>
      <c r="BF763" s="58">
        <v>413518</v>
      </c>
      <c r="BG763" s="58">
        <v>428395</v>
      </c>
      <c r="BH763" s="58">
        <v>395248</v>
      </c>
      <c r="BI763" s="58">
        <v>384779</v>
      </c>
      <c r="BJ763" s="58">
        <v>406750</v>
      </c>
      <c r="BK763" s="58">
        <v>406552</v>
      </c>
      <c r="BL763" s="58">
        <v>369523</v>
      </c>
      <c r="BM763" s="58">
        <v>327966</v>
      </c>
    </row>
    <row r="764" spans="1:65" x14ac:dyDescent="0.25">
      <c r="A764" s="58" t="s">
        <v>132</v>
      </c>
      <c r="B764" s="58" t="s">
        <v>133</v>
      </c>
      <c r="C764" s="58" t="s">
        <v>536</v>
      </c>
      <c r="D764" s="58" t="s">
        <v>537</v>
      </c>
      <c r="F764" s="58">
        <v>220</v>
      </c>
      <c r="G764" s="58">
        <v>220</v>
      </c>
      <c r="H764" s="58">
        <v>220</v>
      </c>
      <c r="I764" s="58">
        <v>220</v>
      </c>
      <c r="J764" s="58">
        <v>220</v>
      </c>
      <c r="K764" s="58">
        <v>220</v>
      </c>
      <c r="L764" s="58">
        <v>220</v>
      </c>
      <c r="M764" s="58">
        <v>220</v>
      </c>
      <c r="N764" s="58">
        <v>220</v>
      </c>
      <c r="O764" s="58">
        <v>220</v>
      </c>
      <c r="P764" s="58">
        <v>220</v>
      </c>
      <c r="Q764" s="58">
        <v>200</v>
      </c>
      <c r="R764" s="58">
        <v>200</v>
      </c>
      <c r="S764" s="58">
        <v>200</v>
      </c>
      <c r="T764" s="58">
        <v>200</v>
      </c>
      <c r="U764" s="58">
        <v>200</v>
      </c>
      <c r="V764" s="58">
        <v>200</v>
      </c>
      <c r="W764" s="58">
        <v>190</v>
      </c>
      <c r="X764" s="58">
        <v>190</v>
      </c>
      <c r="Y764" s="58">
        <v>160</v>
      </c>
      <c r="Z764" s="58">
        <v>160</v>
      </c>
      <c r="AA764" s="58">
        <v>160</v>
      </c>
      <c r="AB764" s="58">
        <v>160</v>
      </c>
      <c r="AC764" s="58">
        <v>160</v>
      </c>
      <c r="AD764" s="58">
        <v>140</v>
      </c>
      <c r="AE764" s="58">
        <v>140</v>
      </c>
      <c r="AF764" s="58">
        <v>130</v>
      </c>
      <c r="AG764" s="58">
        <v>130</v>
      </c>
      <c r="AH764" s="58">
        <v>130</v>
      </c>
      <c r="AI764" s="58">
        <v>130</v>
      </c>
      <c r="AJ764" s="58">
        <v>120</v>
      </c>
      <c r="AK764" s="58">
        <v>120</v>
      </c>
      <c r="AL764" s="58">
        <v>120</v>
      </c>
      <c r="AM764" s="58">
        <v>120</v>
      </c>
      <c r="AN764" s="58">
        <v>110</v>
      </c>
      <c r="AO764" s="58">
        <v>110</v>
      </c>
      <c r="AP764" s="58">
        <v>110</v>
      </c>
      <c r="AQ764" s="58">
        <v>110</v>
      </c>
      <c r="AR764" s="58">
        <v>120</v>
      </c>
      <c r="AS764" s="58">
        <v>120</v>
      </c>
      <c r="AT764" s="58">
        <v>130</v>
      </c>
      <c r="AU764" s="58">
        <v>130</v>
      </c>
      <c r="AV764" s="58">
        <v>120</v>
      </c>
      <c r="AW764" s="58">
        <v>120</v>
      </c>
      <c r="AX764" s="58">
        <v>70</v>
      </c>
      <c r="AY764" s="58">
        <v>70</v>
      </c>
      <c r="AZ764" s="58">
        <v>70</v>
      </c>
      <c r="BA764" s="58">
        <v>70</v>
      </c>
      <c r="BB764" s="58">
        <v>80</v>
      </c>
      <c r="BC764" s="58">
        <v>80</v>
      </c>
      <c r="BD764" s="58">
        <v>80</v>
      </c>
      <c r="BE764" s="58">
        <v>80</v>
      </c>
      <c r="BF764" s="58">
        <v>80</v>
      </c>
      <c r="BG764" s="58">
        <v>80</v>
      </c>
      <c r="BH764" s="58">
        <v>80</v>
      </c>
      <c r="BI764" s="58">
        <v>80</v>
      </c>
      <c r="BJ764" s="58">
        <v>80</v>
      </c>
      <c r="BK764" s="58">
        <v>80</v>
      </c>
      <c r="BL764" s="58">
        <v>80</v>
      </c>
      <c r="BM764" s="58">
        <v>80</v>
      </c>
    </row>
    <row r="765" spans="1:65" x14ac:dyDescent="0.25">
      <c r="A765" s="58" t="s">
        <v>132</v>
      </c>
      <c r="B765" s="58" t="s">
        <v>133</v>
      </c>
      <c r="C765" s="58" t="s">
        <v>1134</v>
      </c>
      <c r="D765" s="58" t="s">
        <v>1135</v>
      </c>
    </row>
    <row r="766" spans="1:65" x14ac:dyDescent="0.25">
      <c r="A766" s="58" t="s">
        <v>132</v>
      </c>
      <c r="B766" s="58" t="s">
        <v>133</v>
      </c>
      <c r="C766" s="58" t="s">
        <v>2242</v>
      </c>
      <c r="D766" s="58" t="s">
        <v>2243</v>
      </c>
      <c r="AY766" s="58">
        <v>201</v>
      </c>
      <c r="AZ766" s="58">
        <v>207</v>
      </c>
      <c r="BA766" s="58">
        <v>186</v>
      </c>
      <c r="BB766" s="58">
        <v>120</v>
      </c>
      <c r="BC766" s="58">
        <v>147</v>
      </c>
      <c r="BD766" s="58">
        <v>136</v>
      </c>
      <c r="BE766" s="58">
        <v>123</v>
      </c>
      <c r="BF766" s="58">
        <v>164</v>
      </c>
      <c r="BG766" s="58">
        <v>175</v>
      </c>
      <c r="BH766" s="58">
        <v>228</v>
      </c>
      <c r="BI766" s="58">
        <v>228</v>
      </c>
      <c r="BJ766" s="58">
        <v>273</v>
      </c>
      <c r="BK766" s="58">
        <v>247</v>
      </c>
      <c r="BL766" s="58">
        <v>257</v>
      </c>
      <c r="BM766" s="58">
        <v>217</v>
      </c>
    </row>
    <row r="767" spans="1:65" x14ac:dyDescent="0.25">
      <c r="A767" s="58" t="s">
        <v>132</v>
      </c>
      <c r="B767" s="58" t="s">
        <v>133</v>
      </c>
      <c r="C767" s="58" t="s">
        <v>2892</v>
      </c>
      <c r="D767" s="58" t="s">
        <v>2893</v>
      </c>
    </row>
    <row r="768" spans="1:65" x14ac:dyDescent="0.25">
      <c r="A768" s="58" t="s">
        <v>132</v>
      </c>
      <c r="B768" s="58" t="s">
        <v>133</v>
      </c>
      <c r="C768" s="58" t="s">
        <v>3078</v>
      </c>
      <c r="D768" s="58" t="s">
        <v>3079</v>
      </c>
      <c r="AX768" s="58">
        <v>20</v>
      </c>
      <c r="AY768" s="58">
        <v>20</v>
      </c>
      <c r="AZ768" s="58">
        <v>19</v>
      </c>
      <c r="BA768" s="58">
        <v>19</v>
      </c>
      <c r="BB768" s="58">
        <v>19</v>
      </c>
      <c r="BC768" s="58">
        <v>14</v>
      </c>
      <c r="BD768" s="58">
        <v>14</v>
      </c>
      <c r="BE768" s="58">
        <v>14</v>
      </c>
      <c r="BF768" s="58">
        <v>15</v>
      </c>
      <c r="BG768" s="58">
        <v>15</v>
      </c>
      <c r="BH768" s="58">
        <v>15</v>
      </c>
      <c r="BI768" s="58">
        <v>15</v>
      </c>
      <c r="BJ768" s="58">
        <v>15</v>
      </c>
      <c r="BK768" s="58">
        <v>15</v>
      </c>
      <c r="BL768" s="58">
        <v>12</v>
      </c>
    </row>
    <row r="769" spans="1:65" x14ac:dyDescent="0.25">
      <c r="A769" s="58" t="s">
        <v>132</v>
      </c>
      <c r="B769" s="58" t="s">
        <v>133</v>
      </c>
      <c r="C769" s="58" t="s">
        <v>3110</v>
      </c>
      <c r="D769" s="58" t="s">
        <v>3111</v>
      </c>
      <c r="E769" s="58">
        <v>300</v>
      </c>
      <c r="F769" s="58">
        <v>500</v>
      </c>
      <c r="G769" s="58">
        <v>900</v>
      </c>
      <c r="H769" s="58">
        <v>700</v>
      </c>
      <c r="I769" s="58">
        <v>1100</v>
      </c>
      <c r="J769" s="58">
        <v>1300</v>
      </c>
      <c r="K769" s="58">
        <v>1200</v>
      </c>
      <c r="L769" s="58">
        <v>1300</v>
      </c>
      <c r="M769" s="58">
        <v>1300</v>
      </c>
      <c r="N769" s="58">
        <v>1400</v>
      </c>
      <c r="O769" s="58">
        <v>1300</v>
      </c>
      <c r="P769" s="58">
        <v>1500</v>
      </c>
      <c r="Q769" s="58">
        <v>1700</v>
      </c>
      <c r="R769" s="58">
        <v>1700</v>
      </c>
      <c r="S769" s="58">
        <v>1634</v>
      </c>
      <c r="T769" s="58">
        <v>1700</v>
      </c>
      <c r="U769" s="58">
        <v>1700</v>
      </c>
      <c r="V769" s="58">
        <v>2958</v>
      </c>
      <c r="W769" s="58">
        <v>2238</v>
      </c>
      <c r="X769" s="58">
        <v>1491</v>
      </c>
      <c r="Y769" s="58">
        <v>1419</v>
      </c>
      <c r="Z769" s="58">
        <v>788</v>
      </c>
      <c r="AA769" s="58">
        <v>982</v>
      </c>
      <c r="AB769" s="58">
        <v>1479</v>
      </c>
      <c r="AC769" s="58">
        <v>1555</v>
      </c>
      <c r="AD769" s="58">
        <v>1727</v>
      </c>
      <c r="AE769" s="58">
        <v>2296</v>
      </c>
      <c r="AF769" s="58">
        <v>2214</v>
      </c>
      <c r="AG769" s="58">
        <v>2092</v>
      </c>
      <c r="AH769" s="58">
        <v>1782</v>
      </c>
      <c r="AI769" s="58">
        <v>1911</v>
      </c>
      <c r="AJ769" s="58">
        <v>2071</v>
      </c>
      <c r="AK769" s="58">
        <v>2115</v>
      </c>
      <c r="AL769" s="58">
        <v>2212</v>
      </c>
      <c r="AM769" s="58">
        <v>1599</v>
      </c>
      <c r="AN769" s="58">
        <v>1499</v>
      </c>
      <c r="AO769" s="58">
        <v>1577</v>
      </c>
      <c r="AP769" s="58">
        <v>1530</v>
      </c>
      <c r="AQ769" s="58">
        <v>1837</v>
      </c>
      <c r="AR769" s="58">
        <v>1829</v>
      </c>
      <c r="AS769" s="58">
        <v>1705</v>
      </c>
      <c r="AT769" s="58">
        <v>2250</v>
      </c>
      <c r="AU769" s="58">
        <v>2171</v>
      </c>
      <c r="AV769" s="58">
        <v>2544</v>
      </c>
      <c r="AW769" s="58">
        <v>2039</v>
      </c>
      <c r="AX769" s="58">
        <v>2048</v>
      </c>
      <c r="AY769" s="58">
        <v>2163</v>
      </c>
      <c r="AZ769" s="58">
        <v>2207</v>
      </c>
      <c r="BA769" s="58">
        <v>2386</v>
      </c>
      <c r="BB769" s="58">
        <v>2648</v>
      </c>
      <c r="BC769" s="58">
        <v>2182</v>
      </c>
      <c r="BD769" s="58">
        <v>2411.4699999999998</v>
      </c>
      <c r="BE769" s="58">
        <v>2379.63</v>
      </c>
      <c r="BF769" s="58">
        <v>2856.67</v>
      </c>
      <c r="BG769" s="58">
        <v>2665</v>
      </c>
      <c r="BH769" s="58">
        <v>2394.58</v>
      </c>
      <c r="BI769" s="58">
        <v>2712.64</v>
      </c>
      <c r="BJ769" s="58">
        <v>2400.84</v>
      </c>
      <c r="BK769" s="58">
        <v>2523.84</v>
      </c>
      <c r="BL769" s="58">
        <v>1995.23</v>
      </c>
      <c r="BM769" s="58">
        <v>1835.08</v>
      </c>
    </row>
    <row r="770" spans="1:65" x14ac:dyDescent="0.25">
      <c r="A770" s="58" t="s">
        <v>3426</v>
      </c>
      <c r="B770" s="58" t="s">
        <v>3427</v>
      </c>
      <c r="C770" s="58" t="s">
        <v>536</v>
      </c>
      <c r="D770" s="58" t="s">
        <v>537</v>
      </c>
      <c r="F770" s="58">
        <v>160</v>
      </c>
      <c r="G770" s="58">
        <v>160</v>
      </c>
      <c r="H770" s="58">
        <v>170</v>
      </c>
      <c r="I770" s="58">
        <v>170</v>
      </c>
      <c r="J770" s="58">
        <v>170</v>
      </c>
      <c r="K770" s="58">
        <v>170</v>
      </c>
      <c r="L770" s="58">
        <v>170</v>
      </c>
      <c r="M770" s="58">
        <v>170</v>
      </c>
      <c r="N770" s="58">
        <v>170</v>
      </c>
      <c r="O770" s="58">
        <v>170</v>
      </c>
      <c r="P770" s="58">
        <v>170</v>
      </c>
      <c r="Q770" s="58">
        <v>170</v>
      </c>
      <c r="R770" s="58">
        <v>170</v>
      </c>
      <c r="S770" s="58">
        <v>170</v>
      </c>
      <c r="T770" s="58">
        <v>170</v>
      </c>
      <c r="U770" s="58">
        <v>170</v>
      </c>
      <c r="V770" s="58">
        <v>170</v>
      </c>
      <c r="W770" s="58">
        <v>170</v>
      </c>
      <c r="X770" s="58">
        <v>180</v>
      </c>
      <c r="Y770" s="58">
        <v>180</v>
      </c>
      <c r="Z770" s="58">
        <v>200</v>
      </c>
      <c r="AA770" s="58">
        <v>200</v>
      </c>
      <c r="AB770" s="58">
        <v>200</v>
      </c>
      <c r="AC770" s="58">
        <v>200</v>
      </c>
      <c r="AD770" s="58">
        <v>200</v>
      </c>
      <c r="AE770" s="58">
        <v>200</v>
      </c>
      <c r="AF770" s="58">
        <v>200</v>
      </c>
      <c r="AG770" s="58">
        <v>200</v>
      </c>
      <c r="AH770" s="58">
        <v>200</v>
      </c>
      <c r="AI770" s="58">
        <v>200</v>
      </c>
      <c r="AJ770" s="58">
        <v>200</v>
      </c>
      <c r="AK770" s="58">
        <v>200</v>
      </c>
      <c r="AL770" s="58">
        <v>200</v>
      </c>
      <c r="AM770" s="58">
        <v>200</v>
      </c>
      <c r="AN770" s="58">
        <v>200</v>
      </c>
      <c r="AO770" s="58">
        <v>200</v>
      </c>
      <c r="AP770" s="58">
        <v>200</v>
      </c>
      <c r="AQ770" s="58">
        <v>200</v>
      </c>
      <c r="AR770" s="58">
        <v>200</v>
      </c>
      <c r="AS770" s="58">
        <v>200</v>
      </c>
      <c r="AT770" s="58">
        <v>200</v>
      </c>
      <c r="AU770" s="58">
        <v>200</v>
      </c>
      <c r="AV770" s="58">
        <v>200</v>
      </c>
      <c r="AW770" s="58">
        <v>200</v>
      </c>
      <c r="AX770" s="58">
        <v>200</v>
      </c>
      <c r="AY770" s="58">
        <v>200</v>
      </c>
      <c r="AZ770" s="58">
        <v>190</v>
      </c>
      <c r="BA770" s="58">
        <v>190</v>
      </c>
      <c r="BB770" s="58">
        <v>180</v>
      </c>
      <c r="BC770" s="58">
        <v>180</v>
      </c>
      <c r="BD770" s="58">
        <v>180</v>
      </c>
      <c r="BE770" s="58">
        <v>180</v>
      </c>
      <c r="BF770" s="58">
        <v>180</v>
      </c>
      <c r="BG770" s="58">
        <v>180</v>
      </c>
      <c r="BH770" s="58">
        <v>170</v>
      </c>
      <c r="BI770" s="58">
        <v>170</v>
      </c>
      <c r="BJ770" s="58">
        <v>170</v>
      </c>
      <c r="BK770" s="58">
        <v>160</v>
      </c>
      <c r="BL770" s="58">
        <v>160</v>
      </c>
      <c r="BM770" s="58">
        <v>160</v>
      </c>
    </row>
    <row r="771" spans="1:65" x14ac:dyDescent="0.25">
      <c r="A771" s="58" t="s">
        <v>3426</v>
      </c>
      <c r="B771" s="58" t="s">
        <v>3427</v>
      </c>
      <c r="C771" s="58" t="s">
        <v>1134</v>
      </c>
      <c r="D771" s="58" t="s">
        <v>1135</v>
      </c>
      <c r="AJ771" s="58">
        <v>0.64999997615814198</v>
      </c>
      <c r="AK771" s="58">
        <v>0.63999998569488503</v>
      </c>
      <c r="AL771" s="58">
        <v>0.62999999523162797</v>
      </c>
      <c r="AM771" s="58">
        <v>0.62000000476837203</v>
      </c>
      <c r="AN771" s="58">
        <v>0.60000002384185802</v>
      </c>
      <c r="AO771" s="58">
        <v>0.58999997377395597</v>
      </c>
      <c r="AP771" s="58">
        <v>0.56999999284744296</v>
      </c>
      <c r="AQ771" s="58">
        <v>0.55000001192092896</v>
      </c>
      <c r="AR771" s="58">
        <v>0.54000002145767201</v>
      </c>
      <c r="AS771" s="58">
        <v>0.519999980926514</v>
      </c>
      <c r="AT771" s="58">
        <v>0.490000009536743</v>
      </c>
      <c r="AU771" s="58">
        <v>0.46999999880790699</v>
      </c>
      <c r="AV771" s="58">
        <v>0.43999999761581399</v>
      </c>
      <c r="AW771" s="58">
        <v>0.41999998688697798</v>
      </c>
      <c r="AX771" s="58">
        <v>0.40000000596046398</v>
      </c>
      <c r="AY771" s="58">
        <v>0.37999999523162797</v>
      </c>
      <c r="AZ771" s="58">
        <v>0.37000000476837203</v>
      </c>
      <c r="BA771" s="58">
        <v>0.34999999403953602</v>
      </c>
      <c r="BB771" s="58">
        <v>0.33000001311302202</v>
      </c>
      <c r="BC771" s="58">
        <v>0.31999999284744302</v>
      </c>
      <c r="BD771" s="58">
        <v>0.31000000238418601</v>
      </c>
      <c r="BE771" s="58">
        <v>0.28999999165535001</v>
      </c>
      <c r="BF771" s="58">
        <v>0.28000000119209301</v>
      </c>
      <c r="BG771" s="58">
        <v>0.270000010728836</v>
      </c>
      <c r="BH771" s="58">
        <v>0.259999990463257</v>
      </c>
      <c r="BI771" s="58">
        <v>0.259999990463257</v>
      </c>
      <c r="BJ771" s="58">
        <v>0.25</v>
      </c>
      <c r="BK771" s="58">
        <v>0.239999994635582</v>
      </c>
      <c r="BL771" s="58">
        <v>0.230000004172325</v>
      </c>
    </row>
    <row r="772" spans="1:65" x14ac:dyDescent="0.25">
      <c r="A772" s="58" t="s">
        <v>3426</v>
      </c>
      <c r="B772" s="58" t="s">
        <v>3427</v>
      </c>
      <c r="C772" s="58" t="s">
        <v>2242</v>
      </c>
      <c r="D772" s="58" t="s">
        <v>2243</v>
      </c>
    </row>
    <row r="773" spans="1:65" x14ac:dyDescent="0.25">
      <c r="A773" s="58" t="s">
        <v>3426</v>
      </c>
      <c r="B773" s="58" t="s">
        <v>3427</v>
      </c>
      <c r="C773" s="58" t="s">
        <v>2892</v>
      </c>
      <c r="D773" s="58" t="s">
        <v>2893</v>
      </c>
      <c r="AJ773" s="58">
        <v>11.800000190734901</v>
      </c>
      <c r="AK773" s="58">
        <v>11.7799997329712</v>
      </c>
      <c r="AL773" s="58">
        <v>11.7700004577637</v>
      </c>
      <c r="AM773" s="58">
        <v>11.7299995422363</v>
      </c>
      <c r="AN773" s="58">
        <v>11.689999580383301</v>
      </c>
      <c r="AO773" s="58">
        <v>11.6400003433228</v>
      </c>
      <c r="AP773" s="58">
        <v>11.569999694824199</v>
      </c>
      <c r="AQ773" s="58">
        <v>11.5</v>
      </c>
      <c r="AR773" s="58">
        <v>11.439999580383301</v>
      </c>
      <c r="AS773" s="58">
        <v>11.329999923706101</v>
      </c>
      <c r="AT773" s="58">
        <v>11.2600002288818</v>
      </c>
      <c r="AU773" s="58">
        <v>11.189999580383301</v>
      </c>
      <c r="AV773" s="58">
        <v>11.180000305175801</v>
      </c>
      <c r="AW773" s="58">
        <v>11.0200004577637</v>
      </c>
      <c r="AX773" s="58">
        <v>10.8699998855591</v>
      </c>
      <c r="AY773" s="58">
        <v>10.920000076293899</v>
      </c>
      <c r="AZ773" s="58">
        <v>10.920000076293899</v>
      </c>
      <c r="BA773" s="58">
        <v>10.8900003433228</v>
      </c>
      <c r="BB773" s="58">
        <v>10.8999996185303</v>
      </c>
      <c r="BC773" s="58">
        <v>10.8599996566772</v>
      </c>
      <c r="BD773" s="58">
        <v>10.8599996566772</v>
      </c>
      <c r="BE773" s="58">
        <v>10.819999694824199</v>
      </c>
      <c r="BF773" s="58">
        <v>10.7799997329712</v>
      </c>
      <c r="BG773" s="58">
        <v>10.7200002670288</v>
      </c>
      <c r="BH773" s="58">
        <v>10.680000305175801</v>
      </c>
      <c r="BI773" s="58">
        <v>10.6499996185303</v>
      </c>
      <c r="BJ773" s="58">
        <v>10.6300001144409</v>
      </c>
      <c r="BK773" s="58">
        <v>10.6300001144409</v>
      </c>
      <c r="BL773" s="58">
        <v>10.579999923706101</v>
      </c>
    </row>
    <row r="774" spans="1:65" x14ac:dyDescent="0.25">
      <c r="A774" s="58" t="s">
        <v>3426</v>
      </c>
      <c r="B774" s="58" t="s">
        <v>3427</v>
      </c>
      <c r="C774" s="58" t="s">
        <v>3078</v>
      </c>
      <c r="D774" s="58" t="s">
        <v>3079</v>
      </c>
    </row>
    <row r="775" spans="1:65" x14ac:dyDescent="0.25">
      <c r="A775" s="58" t="s">
        <v>3426</v>
      </c>
      <c r="B775" s="58" t="s">
        <v>3427</v>
      </c>
      <c r="C775" s="58" t="s">
        <v>3110</v>
      </c>
      <c r="D775" s="58" t="s">
        <v>3111</v>
      </c>
      <c r="E775" s="58">
        <v>100</v>
      </c>
      <c r="F775" s="58">
        <v>100</v>
      </c>
      <c r="G775" s="58">
        <v>100</v>
      </c>
      <c r="H775" s="58">
        <v>100</v>
      </c>
      <c r="I775" s="58">
        <v>100</v>
      </c>
      <c r="J775" s="58">
        <v>100</v>
      </c>
      <c r="K775" s="58">
        <v>100</v>
      </c>
      <c r="L775" s="58">
        <v>100</v>
      </c>
      <c r="M775" s="58">
        <v>100</v>
      </c>
      <c r="N775" s="58">
        <v>100</v>
      </c>
      <c r="O775" s="58">
        <v>100</v>
      </c>
      <c r="P775" s="58">
        <v>100</v>
      </c>
      <c r="Q775" s="58">
        <v>100</v>
      </c>
      <c r="R775" s="58">
        <v>100</v>
      </c>
      <c r="S775" s="58">
        <v>91</v>
      </c>
      <c r="T775" s="58">
        <v>131</v>
      </c>
      <c r="U775" s="58">
        <v>95</v>
      </c>
      <c r="V775" s="58">
        <v>184</v>
      </c>
      <c r="W775" s="58">
        <v>200</v>
      </c>
      <c r="X775" s="58">
        <v>164</v>
      </c>
      <c r="Y775" s="58">
        <v>257</v>
      </c>
      <c r="Z775" s="58">
        <v>326</v>
      </c>
      <c r="AA775" s="58">
        <v>444</v>
      </c>
      <c r="AB775" s="58">
        <v>327</v>
      </c>
      <c r="AC775" s="58">
        <v>395</v>
      </c>
      <c r="AD775" s="58">
        <v>518</v>
      </c>
      <c r="AE775" s="58">
        <v>567</v>
      </c>
      <c r="AF775" s="58">
        <v>500</v>
      </c>
      <c r="AG775" s="58">
        <v>593</v>
      </c>
      <c r="AH775" s="58">
        <v>550</v>
      </c>
      <c r="AI775" s="58">
        <v>688</v>
      </c>
      <c r="AJ775" s="58">
        <v>690</v>
      </c>
      <c r="AK775" s="58">
        <v>575</v>
      </c>
      <c r="AL775" s="58">
        <v>599</v>
      </c>
      <c r="AM775" s="58">
        <v>613</v>
      </c>
      <c r="AN775" s="58">
        <v>482</v>
      </c>
      <c r="AO775" s="58">
        <v>480</v>
      </c>
      <c r="AP775" s="58">
        <v>491</v>
      </c>
      <c r="AQ775" s="58">
        <v>575</v>
      </c>
      <c r="AR775" s="58">
        <v>554</v>
      </c>
      <c r="AS775" s="58">
        <v>856</v>
      </c>
      <c r="AT775" s="58">
        <v>905</v>
      </c>
      <c r="AU775" s="58">
        <v>668</v>
      </c>
      <c r="AV775" s="58">
        <v>616</v>
      </c>
      <c r="AW775" s="58">
        <v>692</v>
      </c>
      <c r="AX775" s="58">
        <v>440</v>
      </c>
      <c r="AY775" s="58">
        <v>580</v>
      </c>
      <c r="AZ775" s="58">
        <v>488</v>
      </c>
      <c r="BA775" s="58">
        <v>491</v>
      </c>
      <c r="BB775" s="58">
        <v>602.5</v>
      </c>
      <c r="BC775" s="58">
        <v>296.77</v>
      </c>
      <c r="BD775" s="58">
        <v>231.49</v>
      </c>
      <c r="BE775" s="58">
        <v>212.48</v>
      </c>
      <c r="BF775" s="58">
        <v>218.68</v>
      </c>
      <c r="BG775" s="58">
        <v>197.41</v>
      </c>
      <c r="BH775" s="58">
        <v>181.62</v>
      </c>
      <c r="BI775" s="58">
        <v>179.8</v>
      </c>
      <c r="BJ775" s="58">
        <v>262.42</v>
      </c>
      <c r="BK775" s="58">
        <v>207.85</v>
      </c>
      <c r="BL775" s="58">
        <v>205.2</v>
      </c>
      <c r="BM775" s="58">
        <v>162.35</v>
      </c>
    </row>
    <row r="776" spans="1:65" x14ac:dyDescent="0.25">
      <c r="A776" s="58" t="s">
        <v>328</v>
      </c>
      <c r="B776" s="58" t="s">
        <v>329</v>
      </c>
      <c r="C776" s="58" t="s">
        <v>536</v>
      </c>
      <c r="D776" s="58" t="s">
        <v>537</v>
      </c>
      <c r="F776" s="58">
        <v>26460</v>
      </c>
      <c r="G776" s="58">
        <v>26580</v>
      </c>
      <c r="H776" s="58">
        <v>26700</v>
      </c>
      <c r="I776" s="58">
        <v>26820</v>
      </c>
      <c r="J776" s="58">
        <v>26940</v>
      </c>
      <c r="K776" s="58">
        <v>27060</v>
      </c>
      <c r="L776" s="58">
        <v>27280</v>
      </c>
      <c r="M776" s="58">
        <v>27400</v>
      </c>
      <c r="N776" s="58">
        <v>27420</v>
      </c>
      <c r="O776" s="58">
        <v>27550</v>
      </c>
      <c r="P776" s="58">
        <v>27670</v>
      </c>
      <c r="Q776" s="58">
        <v>28000</v>
      </c>
      <c r="R776" s="58">
        <v>28430</v>
      </c>
      <c r="S776" s="58">
        <v>28750</v>
      </c>
      <c r="T776" s="58">
        <v>28880</v>
      </c>
      <c r="U776" s="58">
        <v>29300</v>
      </c>
      <c r="V776" s="58">
        <v>29930</v>
      </c>
      <c r="W776" s="58">
        <v>30050</v>
      </c>
      <c r="X776" s="58">
        <v>30160</v>
      </c>
      <c r="Y776" s="58">
        <v>30500</v>
      </c>
      <c r="Z776" s="58">
        <v>30670</v>
      </c>
      <c r="AA776" s="58">
        <v>31040</v>
      </c>
      <c r="AB776" s="58">
        <v>31190</v>
      </c>
      <c r="AC776" s="58">
        <v>37850</v>
      </c>
      <c r="AD776" s="58">
        <v>37850</v>
      </c>
      <c r="AE776" s="58">
        <v>37850</v>
      </c>
      <c r="AF776" s="58">
        <v>37850</v>
      </c>
      <c r="AG776" s="58">
        <v>42850</v>
      </c>
      <c r="AH776" s="58">
        <v>42850</v>
      </c>
      <c r="AI776" s="58">
        <v>42850</v>
      </c>
      <c r="AJ776" s="58">
        <v>42850</v>
      </c>
      <c r="AK776" s="58">
        <v>42850</v>
      </c>
      <c r="AL776" s="58">
        <v>44820</v>
      </c>
      <c r="AM776" s="58">
        <v>45120</v>
      </c>
      <c r="AN776" s="58">
        <v>45120</v>
      </c>
      <c r="AO776" s="58">
        <v>45120</v>
      </c>
      <c r="AP776" s="58">
        <v>45744.3</v>
      </c>
      <c r="AQ776" s="58">
        <v>46368.6</v>
      </c>
      <c r="AR776" s="58">
        <v>46992.9</v>
      </c>
      <c r="AS776" s="58">
        <v>47617.2</v>
      </c>
      <c r="AT776" s="58">
        <v>48241.5</v>
      </c>
      <c r="AU776" s="58">
        <v>48865.8</v>
      </c>
      <c r="AV776" s="58">
        <v>49490</v>
      </c>
      <c r="AW776" s="58">
        <v>47230</v>
      </c>
      <c r="AX776" s="58">
        <v>45620</v>
      </c>
      <c r="AY776" s="58">
        <v>43000</v>
      </c>
      <c r="AZ776" s="58">
        <v>44140</v>
      </c>
      <c r="BA776" s="58">
        <v>41380</v>
      </c>
      <c r="BB776" s="58">
        <v>40435.4</v>
      </c>
      <c r="BC776" s="58">
        <v>39620.800000000003</v>
      </c>
      <c r="BD776" s="58">
        <v>38906.199999999997</v>
      </c>
      <c r="BE776" s="58">
        <v>38091.599999999999</v>
      </c>
      <c r="BF776" s="58">
        <v>37207</v>
      </c>
      <c r="BG776" s="58">
        <v>37938</v>
      </c>
      <c r="BH776" s="58">
        <v>38560</v>
      </c>
      <c r="BI776" s="58">
        <v>38560</v>
      </c>
      <c r="BJ776" s="58">
        <v>38560</v>
      </c>
      <c r="BK776" s="58">
        <v>38560</v>
      </c>
      <c r="BL776" s="58">
        <v>38560</v>
      </c>
      <c r="BM776" s="58">
        <v>38560</v>
      </c>
    </row>
    <row r="777" spans="1:65" x14ac:dyDescent="0.25">
      <c r="A777" s="58" t="s">
        <v>328</v>
      </c>
      <c r="B777" s="58" t="s">
        <v>329</v>
      </c>
      <c r="C777" s="58" t="s">
        <v>1134</v>
      </c>
      <c r="D777" s="58" t="s">
        <v>1135</v>
      </c>
      <c r="AJ777" s="58">
        <v>39.580001831054702</v>
      </c>
      <c r="AK777" s="58">
        <v>39.369998931884801</v>
      </c>
      <c r="AL777" s="58">
        <v>39.130001068115199</v>
      </c>
      <c r="AM777" s="58">
        <v>38.849998474121101</v>
      </c>
      <c r="AN777" s="58">
        <v>38.580001831054702</v>
      </c>
      <c r="AO777" s="58">
        <v>38.4799995422363</v>
      </c>
      <c r="AP777" s="58">
        <v>38.049999237060497</v>
      </c>
      <c r="AQ777" s="58">
        <v>37.560001373291001</v>
      </c>
      <c r="AR777" s="58">
        <v>38.659999847412102</v>
      </c>
      <c r="AS777" s="58">
        <v>39.7700004577637</v>
      </c>
      <c r="AT777" s="58">
        <v>37.189998626708999</v>
      </c>
      <c r="AU777" s="58">
        <v>35.490001678466797</v>
      </c>
      <c r="AV777" s="58">
        <v>33.5200004577637</v>
      </c>
      <c r="AW777" s="58">
        <v>36.159999847412102</v>
      </c>
      <c r="AX777" s="58">
        <v>34.759998321533203</v>
      </c>
      <c r="AY777" s="58">
        <v>33.2299995422363</v>
      </c>
      <c r="AZ777" s="58">
        <v>33.029998779296903</v>
      </c>
      <c r="BA777" s="58">
        <v>33.040000915527301</v>
      </c>
      <c r="BB777" s="58">
        <v>33.459999084472699</v>
      </c>
      <c r="BC777" s="58">
        <v>33.5</v>
      </c>
      <c r="BD777" s="58">
        <v>32.909999847412102</v>
      </c>
      <c r="BE777" s="58">
        <v>32.259998321533203</v>
      </c>
      <c r="BF777" s="58">
        <v>30.879999160766602</v>
      </c>
      <c r="BG777" s="58">
        <v>31.530000686645501</v>
      </c>
      <c r="BH777" s="58">
        <v>31.879999160766602</v>
      </c>
      <c r="BI777" s="58">
        <v>29.379999160766602</v>
      </c>
      <c r="BJ777" s="58">
        <v>31.780000686645501</v>
      </c>
      <c r="BK777" s="58">
        <v>31.7399997711182</v>
      </c>
      <c r="BL777" s="58">
        <v>31.299999237060501</v>
      </c>
    </row>
    <row r="778" spans="1:65" x14ac:dyDescent="0.25">
      <c r="A778" s="58" t="s">
        <v>328</v>
      </c>
      <c r="B778" s="58" t="s">
        <v>329</v>
      </c>
      <c r="C778" s="58" t="s">
        <v>2242</v>
      </c>
      <c r="D778" s="58" t="s">
        <v>2243</v>
      </c>
      <c r="AY778" s="58">
        <v>4830</v>
      </c>
      <c r="AZ778" s="58">
        <v>4945</v>
      </c>
      <c r="BA778" s="58">
        <v>5490</v>
      </c>
      <c r="BB778" s="58">
        <v>5112</v>
      </c>
      <c r="BC778" s="58">
        <v>5049</v>
      </c>
      <c r="BD778" s="58">
        <v>5088</v>
      </c>
      <c r="BE778" s="58">
        <v>4182</v>
      </c>
      <c r="BF778" s="58">
        <v>4540</v>
      </c>
      <c r="BG778" s="58">
        <v>4708</v>
      </c>
      <c r="BH778" s="58">
        <v>4936</v>
      </c>
      <c r="BI778" s="58">
        <v>4878</v>
      </c>
      <c r="BJ778" s="58">
        <v>5675</v>
      </c>
      <c r="BK778" s="58">
        <v>5497</v>
      </c>
      <c r="BL778" s="58">
        <v>6404</v>
      </c>
      <c r="BM778" s="58">
        <v>6229</v>
      </c>
    </row>
    <row r="779" spans="1:65" x14ac:dyDescent="0.25">
      <c r="A779" s="58" t="s">
        <v>328</v>
      </c>
      <c r="B779" s="58" t="s">
        <v>329</v>
      </c>
      <c r="C779" s="58" t="s">
        <v>2892</v>
      </c>
      <c r="D779" s="58" t="s">
        <v>2893</v>
      </c>
      <c r="AJ779" s="58">
        <v>48.880001068115199</v>
      </c>
      <c r="AK779" s="58">
        <v>48.889999389648402</v>
      </c>
      <c r="AL779" s="58">
        <v>48.919998168945298</v>
      </c>
      <c r="AM779" s="58">
        <v>48.930000305175803</v>
      </c>
      <c r="AN779" s="58">
        <v>48.860000610351598</v>
      </c>
      <c r="AO779" s="58">
        <v>48.919998168945298</v>
      </c>
      <c r="AP779" s="58">
        <v>48.840000152587898</v>
      </c>
      <c r="AQ779" s="58">
        <v>48.75</v>
      </c>
      <c r="AR779" s="58">
        <v>49.25</v>
      </c>
      <c r="AS779" s="58">
        <v>49.860000610351598</v>
      </c>
      <c r="AT779" s="58">
        <v>50.759998321533203</v>
      </c>
      <c r="AU779" s="58">
        <v>51.639999389648402</v>
      </c>
      <c r="AV779" s="58">
        <v>52.639999389648402</v>
      </c>
      <c r="AW779" s="58">
        <v>52.040000915527301</v>
      </c>
      <c r="AX779" s="58">
        <v>50.25</v>
      </c>
      <c r="AY779" s="58">
        <v>48.360000610351598</v>
      </c>
      <c r="AZ779" s="58">
        <v>47.779998779296903</v>
      </c>
      <c r="BA779" s="58">
        <v>47.380001068115199</v>
      </c>
      <c r="BB779" s="58">
        <v>47.2700004577637</v>
      </c>
      <c r="BC779" s="58">
        <v>46.970001220703097</v>
      </c>
      <c r="BD779" s="58">
        <v>43.009998321533203</v>
      </c>
      <c r="BE779" s="58">
        <v>47.240001678466797</v>
      </c>
      <c r="BF779" s="58">
        <v>43.5200004577637</v>
      </c>
      <c r="BG779" s="58">
        <v>40.7299995422363</v>
      </c>
      <c r="BH779" s="58">
        <v>39.680000305175803</v>
      </c>
      <c r="BI779" s="58">
        <v>37.650001525878899</v>
      </c>
      <c r="BJ779" s="58">
        <v>40.459999084472699</v>
      </c>
      <c r="BK779" s="58">
        <v>39.799999237060497</v>
      </c>
      <c r="BL779" s="58">
        <v>39.189998626708999</v>
      </c>
    </row>
    <row r="780" spans="1:65" x14ac:dyDescent="0.25">
      <c r="A780" s="58" t="s">
        <v>328</v>
      </c>
      <c r="B780" s="58" t="s">
        <v>329</v>
      </c>
      <c r="C780" s="58" t="s">
        <v>3078</v>
      </c>
      <c r="D780" s="58" t="s">
        <v>3079</v>
      </c>
      <c r="AV780" s="58">
        <v>41</v>
      </c>
      <c r="AW780" s="58">
        <v>41</v>
      </c>
      <c r="AX780" s="58">
        <v>41</v>
      </c>
      <c r="AY780" s="58">
        <v>37</v>
      </c>
      <c r="AZ780" s="58">
        <v>36</v>
      </c>
      <c r="BA780" s="58">
        <v>36</v>
      </c>
      <c r="BB780" s="58">
        <v>36</v>
      </c>
      <c r="BC780" s="58">
        <v>36</v>
      </c>
      <c r="BD780" s="58">
        <v>36</v>
      </c>
      <c r="BE780" s="58">
        <v>36</v>
      </c>
      <c r="BF780" s="58">
        <v>26.5</v>
      </c>
      <c r="BG780" s="58">
        <v>26.5</v>
      </c>
      <c r="BH780" s="58">
        <v>26.5</v>
      </c>
      <c r="BI780" s="58">
        <v>26.5</v>
      </c>
      <c r="BJ780" s="58">
        <v>26.5</v>
      </c>
      <c r="BK780" s="58">
        <v>15</v>
      </c>
      <c r="BL780" s="58">
        <v>15</v>
      </c>
    </row>
    <row r="781" spans="1:65" x14ac:dyDescent="0.25">
      <c r="A781" s="58" t="s">
        <v>328</v>
      </c>
      <c r="B781" s="58" t="s">
        <v>329</v>
      </c>
      <c r="C781" s="58" t="s">
        <v>3110</v>
      </c>
      <c r="D781" s="58" t="s">
        <v>3111</v>
      </c>
      <c r="E781" s="58">
        <v>1000</v>
      </c>
      <c r="F781" s="58">
        <v>1300</v>
      </c>
      <c r="G781" s="58">
        <v>2100</v>
      </c>
      <c r="H781" s="58">
        <v>2500</v>
      </c>
      <c r="I781" s="58">
        <v>2700</v>
      </c>
      <c r="J781" s="58">
        <v>2100</v>
      </c>
      <c r="K781" s="58">
        <v>3000</v>
      </c>
      <c r="L781" s="58">
        <v>2500</v>
      </c>
      <c r="M781" s="58">
        <v>1900</v>
      </c>
      <c r="N781" s="58">
        <v>3000</v>
      </c>
      <c r="O781" s="58">
        <v>3400</v>
      </c>
      <c r="P781" s="58">
        <v>3300</v>
      </c>
      <c r="Q781" s="58">
        <v>3100</v>
      </c>
      <c r="R781" s="58">
        <v>3700</v>
      </c>
      <c r="S781" s="58">
        <v>3881</v>
      </c>
      <c r="T781" s="58">
        <v>4530</v>
      </c>
      <c r="U781" s="58">
        <v>3653</v>
      </c>
      <c r="V781" s="58">
        <v>3074</v>
      </c>
      <c r="W781" s="58">
        <v>5504</v>
      </c>
      <c r="X781" s="58">
        <v>4898</v>
      </c>
      <c r="Y781" s="58">
        <v>3507</v>
      </c>
      <c r="Z781" s="58">
        <v>4273</v>
      </c>
      <c r="AA781" s="58">
        <v>4293</v>
      </c>
      <c r="AB781" s="58">
        <v>2388</v>
      </c>
      <c r="AC781" s="58">
        <v>3024</v>
      </c>
      <c r="AD781" s="58">
        <v>3166</v>
      </c>
      <c r="AE781" s="58">
        <v>2647</v>
      </c>
      <c r="AF781" s="58">
        <v>3077</v>
      </c>
      <c r="AG781" s="58">
        <v>3725</v>
      </c>
      <c r="AH781" s="58">
        <v>4327</v>
      </c>
      <c r="AI781" s="58">
        <v>7798</v>
      </c>
      <c r="AJ781" s="58">
        <v>7344</v>
      </c>
      <c r="AK781" s="58">
        <v>7813</v>
      </c>
      <c r="AL781" s="58">
        <v>10868</v>
      </c>
      <c r="AM781" s="58">
        <v>11604</v>
      </c>
      <c r="AN781" s="58">
        <v>11928</v>
      </c>
      <c r="AO781" s="58">
        <v>11074</v>
      </c>
      <c r="AP781" s="58">
        <v>11303</v>
      </c>
      <c r="AQ781" s="58">
        <v>13971</v>
      </c>
      <c r="AR781" s="58">
        <v>25868</v>
      </c>
      <c r="AS781" s="58">
        <v>43166</v>
      </c>
      <c r="AT781" s="58">
        <v>34804</v>
      </c>
      <c r="AU781" s="58">
        <v>31405</v>
      </c>
      <c r="AV781" s="58">
        <v>30042</v>
      </c>
      <c r="AW781" s="58">
        <v>14920</v>
      </c>
      <c r="AX781" s="58">
        <v>27987</v>
      </c>
      <c r="AY781" s="58">
        <v>33862</v>
      </c>
      <c r="AZ781" s="58">
        <v>34365</v>
      </c>
      <c r="BA781" s="58">
        <v>42018</v>
      </c>
      <c r="BB781" s="58">
        <v>36772</v>
      </c>
      <c r="BC781" s="58">
        <v>45124.23</v>
      </c>
      <c r="BD781" s="58">
        <v>41312.51</v>
      </c>
      <c r="BE781" s="58">
        <v>33034.25</v>
      </c>
      <c r="BF781" s="58">
        <v>37448.39</v>
      </c>
      <c r="BG781" s="58">
        <v>39470.6</v>
      </c>
      <c r="BH781" s="58">
        <v>37401.360000000001</v>
      </c>
      <c r="BI781" s="58">
        <v>39430.769999999997</v>
      </c>
      <c r="BJ781" s="58">
        <v>41735.61</v>
      </c>
      <c r="BK781" s="58">
        <v>42392.54</v>
      </c>
      <c r="BL781" s="58">
        <v>46713.96</v>
      </c>
      <c r="BM781" s="58">
        <v>44927.37</v>
      </c>
    </row>
    <row r="782" spans="1:65" x14ac:dyDescent="0.25">
      <c r="A782" s="58" t="s">
        <v>304</v>
      </c>
      <c r="B782" s="58" t="s">
        <v>305</v>
      </c>
      <c r="C782" s="58" t="s">
        <v>536</v>
      </c>
      <c r="D782" s="58" t="s">
        <v>537</v>
      </c>
      <c r="F782" s="58">
        <v>146200</v>
      </c>
      <c r="G782" s="58">
        <v>146190</v>
      </c>
      <c r="H782" s="58">
        <v>145950</v>
      </c>
      <c r="I782" s="58">
        <v>145710</v>
      </c>
      <c r="J782" s="58">
        <v>145480</v>
      </c>
      <c r="K782" s="58">
        <v>145240</v>
      </c>
      <c r="L782" s="58">
        <v>145000</v>
      </c>
      <c r="M782" s="58">
        <v>144760</v>
      </c>
      <c r="N782" s="58">
        <v>144520</v>
      </c>
      <c r="O782" s="58">
        <v>144290</v>
      </c>
      <c r="P782" s="58">
        <v>144050</v>
      </c>
      <c r="Q782" s="58">
        <v>143810</v>
      </c>
      <c r="R782" s="58">
        <v>143570</v>
      </c>
      <c r="S782" s="58">
        <v>143340</v>
      </c>
      <c r="T782" s="58">
        <v>143200</v>
      </c>
      <c r="U782" s="58">
        <v>142960</v>
      </c>
      <c r="V782" s="58">
        <v>142720</v>
      </c>
      <c r="W782" s="58">
        <v>142480</v>
      </c>
      <c r="X782" s="58">
        <v>142450</v>
      </c>
      <c r="Y782" s="58">
        <v>142210</v>
      </c>
      <c r="Z782" s="58">
        <v>141970</v>
      </c>
      <c r="AA782" s="58">
        <v>141730</v>
      </c>
      <c r="AB782" s="58">
        <v>141590</v>
      </c>
      <c r="AC782" s="58">
        <v>141360</v>
      </c>
      <c r="AD782" s="58">
        <v>141220</v>
      </c>
      <c r="AE782" s="58">
        <v>140980</v>
      </c>
      <c r="AF782" s="58">
        <v>140740</v>
      </c>
      <c r="AG782" s="58">
        <v>140810</v>
      </c>
      <c r="AH782" s="58">
        <v>140570</v>
      </c>
      <c r="AI782" s="58">
        <v>141410</v>
      </c>
      <c r="AJ782" s="58">
        <v>140490</v>
      </c>
      <c r="AK782" s="58">
        <v>140550</v>
      </c>
      <c r="AL782" s="58">
        <v>140520</v>
      </c>
      <c r="AM782" s="58">
        <v>140480</v>
      </c>
      <c r="AN782" s="58">
        <v>140240</v>
      </c>
      <c r="AO782" s="58">
        <v>140350</v>
      </c>
      <c r="AP782" s="58">
        <v>140360</v>
      </c>
      <c r="AQ782" s="58">
        <v>140670</v>
      </c>
      <c r="AR782" s="58">
        <v>140780</v>
      </c>
      <c r="AS782" s="58">
        <v>140790</v>
      </c>
      <c r="AT782" s="58">
        <v>140800</v>
      </c>
      <c r="AU782" s="58">
        <v>140910</v>
      </c>
      <c r="AV782" s="58">
        <v>141120</v>
      </c>
      <c r="AW782" s="58">
        <v>141230</v>
      </c>
      <c r="AX782" s="58">
        <v>141210</v>
      </c>
      <c r="AY782" s="58">
        <v>141300</v>
      </c>
      <c r="AZ782" s="58">
        <v>141800</v>
      </c>
      <c r="BA782" s="58">
        <v>142400</v>
      </c>
      <c r="BB782" s="58">
        <v>142500</v>
      </c>
      <c r="BC782" s="58">
        <v>143000</v>
      </c>
      <c r="BD782" s="58">
        <v>143000</v>
      </c>
      <c r="BE782" s="58">
        <v>144000</v>
      </c>
      <c r="BF782" s="58">
        <v>145000</v>
      </c>
      <c r="BG782" s="58">
        <v>145000</v>
      </c>
      <c r="BH782" s="58">
        <v>145000</v>
      </c>
      <c r="BI782" s="58">
        <v>145000</v>
      </c>
      <c r="BJ782" s="58">
        <v>145000</v>
      </c>
      <c r="BK782" s="58">
        <v>145000</v>
      </c>
      <c r="BL782" s="58">
        <v>145000</v>
      </c>
      <c r="BM782" s="58">
        <v>145000</v>
      </c>
    </row>
    <row r="783" spans="1:65" x14ac:dyDescent="0.25">
      <c r="A783" s="58" t="s">
        <v>304</v>
      </c>
      <c r="B783" s="58" t="s">
        <v>305</v>
      </c>
      <c r="C783" s="58" t="s">
        <v>1134</v>
      </c>
      <c r="D783" s="58" t="s">
        <v>1135</v>
      </c>
      <c r="AJ783" s="58">
        <v>73.440002441406307</v>
      </c>
      <c r="AK783" s="58">
        <v>73.339996337890597</v>
      </c>
      <c r="AL783" s="58">
        <v>73.160003662109403</v>
      </c>
      <c r="AM783" s="58">
        <v>73</v>
      </c>
      <c r="AN783" s="58">
        <v>72.790000915527301</v>
      </c>
      <c r="AO783" s="58">
        <v>72.569999694824205</v>
      </c>
      <c r="AP783" s="58">
        <v>72.290000915527301</v>
      </c>
      <c r="AQ783" s="58">
        <v>72.029998779296903</v>
      </c>
      <c r="AR783" s="58">
        <v>71.699996948242202</v>
      </c>
      <c r="AS783" s="58">
        <v>71.419998168945298</v>
      </c>
      <c r="AT783" s="58">
        <v>70.989997863769503</v>
      </c>
      <c r="AU783" s="58">
        <v>70.449996948242202</v>
      </c>
      <c r="AV783" s="58">
        <v>70.069999694824205</v>
      </c>
      <c r="AW783" s="58">
        <v>69.690002441406307</v>
      </c>
      <c r="AX783" s="58">
        <v>69.260002136230497</v>
      </c>
      <c r="AY783" s="58">
        <v>68.930000305175795</v>
      </c>
      <c r="AZ783" s="58">
        <v>68.279998779296903</v>
      </c>
      <c r="BA783" s="58">
        <v>67.760002136230497</v>
      </c>
      <c r="BB783" s="58">
        <v>67.589996337890597</v>
      </c>
      <c r="BC783" s="58">
        <v>67.029998779296903</v>
      </c>
      <c r="BD783" s="58">
        <v>66.379997253417997</v>
      </c>
      <c r="BE783" s="58">
        <v>65.699996948242202</v>
      </c>
      <c r="BF783" s="58">
        <v>65.120002746582003</v>
      </c>
      <c r="BG783" s="58">
        <v>64.550003051757798</v>
      </c>
      <c r="BH783" s="58">
        <v>63.9799995422363</v>
      </c>
      <c r="BI783" s="58">
        <v>62.990001678466797</v>
      </c>
      <c r="BJ783" s="58">
        <v>62.029998779296903</v>
      </c>
      <c r="BK783" s="58">
        <v>61.319999694824197</v>
      </c>
      <c r="BL783" s="58">
        <v>60.650001525878899</v>
      </c>
    </row>
    <row r="784" spans="1:65" x14ac:dyDescent="0.25">
      <c r="A784" s="58" t="s">
        <v>304</v>
      </c>
      <c r="B784" s="58" t="s">
        <v>305</v>
      </c>
      <c r="C784" s="58" t="s">
        <v>2242</v>
      </c>
      <c r="D784" s="58" t="s">
        <v>2243</v>
      </c>
      <c r="BG784" s="58">
        <v>792</v>
      </c>
      <c r="BH784" s="58">
        <v>1427</v>
      </c>
      <c r="BI784" s="58">
        <v>1852</v>
      </c>
      <c r="BJ784" s="58">
        <v>2346</v>
      </c>
      <c r="BK784" s="58">
        <v>2630</v>
      </c>
      <c r="BL784" s="58">
        <v>3121</v>
      </c>
      <c r="BM784" s="58">
        <v>3192</v>
      </c>
    </row>
    <row r="785" spans="1:65" x14ac:dyDescent="0.25">
      <c r="A785" s="58" t="s">
        <v>304</v>
      </c>
      <c r="B785" s="58" t="s">
        <v>305</v>
      </c>
      <c r="C785" s="58" t="s">
        <v>2892</v>
      </c>
      <c r="D785" s="58" t="s">
        <v>2893</v>
      </c>
      <c r="AJ785" s="58">
        <v>93.349998474121094</v>
      </c>
      <c r="AK785" s="58">
        <v>93.519996643066406</v>
      </c>
      <c r="AL785" s="58">
        <v>93.370002746582003</v>
      </c>
      <c r="AM785" s="58">
        <v>93.510002136230497</v>
      </c>
      <c r="AN785" s="58">
        <v>93.540000915527301</v>
      </c>
      <c r="AO785" s="58">
        <v>93.430000305175795</v>
      </c>
      <c r="AP785" s="58">
        <v>93.319999694824205</v>
      </c>
      <c r="AQ785" s="58">
        <v>93.410003662109403</v>
      </c>
      <c r="AR785" s="58">
        <v>93.139999389648395</v>
      </c>
      <c r="AS785" s="58">
        <v>93.080001831054702</v>
      </c>
      <c r="AT785" s="58">
        <v>93.190002441406307</v>
      </c>
      <c r="AU785" s="58">
        <v>92.870002746582003</v>
      </c>
      <c r="AV785" s="58">
        <v>92.889999389648395</v>
      </c>
      <c r="AW785" s="58">
        <v>92.989997863769503</v>
      </c>
      <c r="AX785" s="58">
        <v>92.819999694824205</v>
      </c>
      <c r="AY785" s="58">
        <v>92.809997558593807</v>
      </c>
      <c r="AZ785" s="58">
        <v>93.010002136230497</v>
      </c>
      <c r="BA785" s="58">
        <v>92.699996948242202</v>
      </c>
      <c r="BB785" s="58">
        <v>92.900001525878906</v>
      </c>
      <c r="BC785" s="58">
        <v>92.849998474121094</v>
      </c>
      <c r="BD785" s="58">
        <v>92.739997863769503</v>
      </c>
      <c r="BE785" s="58">
        <v>92.669998168945298</v>
      </c>
      <c r="BF785" s="58">
        <v>92.839996337890597</v>
      </c>
      <c r="BG785" s="58">
        <v>92.779998779296903</v>
      </c>
      <c r="BH785" s="58">
        <v>93.110000610351605</v>
      </c>
      <c r="BI785" s="58">
        <v>92.449996948242202</v>
      </c>
      <c r="BJ785" s="58">
        <v>92.010002136230497</v>
      </c>
      <c r="BK785" s="58">
        <v>92.080001831054702</v>
      </c>
      <c r="BL785" s="58">
        <v>91.889999389648395</v>
      </c>
    </row>
    <row r="786" spans="1:65" x14ac:dyDescent="0.25">
      <c r="A786" s="58" t="s">
        <v>304</v>
      </c>
      <c r="B786" s="58" t="s">
        <v>305</v>
      </c>
      <c r="C786" s="58" t="s">
        <v>3078</v>
      </c>
      <c r="D786" s="58" t="s">
        <v>3079</v>
      </c>
      <c r="AV786" s="58">
        <v>48</v>
      </c>
      <c r="AW786" s="58">
        <v>40</v>
      </c>
      <c r="AX786" s="58">
        <v>40</v>
      </c>
      <c r="AY786" s="58">
        <v>40</v>
      </c>
      <c r="AZ786" s="58">
        <v>40</v>
      </c>
      <c r="BA786" s="58">
        <v>40</v>
      </c>
      <c r="BB786" s="58">
        <v>40</v>
      </c>
      <c r="BC786" s="58">
        <v>40</v>
      </c>
      <c r="BD786" s="58">
        <v>40</v>
      </c>
      <c r="BE786" s="58">
        <v>43</v>
      </c>
      <c r="BF786" s="58">
        <v>23</v>
      </c>
      <c r="BG786" s="58">
        <v>15</v>
      </c>
      <c r="BH786" s="58">
        <v>15</v>
      </c>
      <c r="BI786" s="58">
        <v>15</v>
      </c>
      <c r="BJ786" s="58">
        <v>15</v>
      </c>
      <c r="BK786" s="58">
        <v>15</v>
      </c>
      <c r="BL786" s="58">
        <v>15</v>
      </c>
    </row>
    <row r="787" spans="1:65" x14ac:dyDescent="0.25">
      <c r="A787" s="58" t="s">
        <v>304</v>
      </c>
      <c r="B787" s="58" t="s">
        <v>305</v>
      </c>
      <c r="C787" s="58" t="s">
        <v>3110</v>
      </c>
      <c r="D787" s="58" t="s">
        <v>3111</v>
      </c>
      <c r="E787" s="58">
        <v>4000</v>
      </c>
      <c r="F787" s="58">
        <v>4000</v>
      </c>
      <c r="G787" s="58">
        <v>4000</v>
      </c>
      <c r="H787" s="58">
        <v>4000</v>
      </c>
      <c r="I787" s="58">
        <v>5000</v>
      </c>
      <c r="J787" s="58">
        <v>5000</v>
      </c>
      <c r="K787" s="58">
        <v>5000</v>
      </c>
      <c r="L787" s="58">
        <v>6000</v>
      </c>
      <c r="M787" s="58">
        <v>6000</v>
      </c>
      <c r="N787" s="58">
        <v>6000</v>
      </c>
      <c r="O787" s="58">
        <v>6000</v>
      </c>
      <c r="P787" s="58">
        <v>8300</v>
      </c>
      <c r="Q787" s="58">
        <v>8300</v>
      </c>
      <c r="R787" s="58">
        <v>9500</v>
      </c>
      <c r="S787" s="58">
        <v>12100</v>
      </c>
      <c r="T787" s="58">
        <v>13370</v>
      </c>
      <c r="U787" s="58">
        <v>9920</v>
      </c>
      <c r="V787" s="58">
        <v>9120</v>
      </c>
      <c r="W787" s="58">
        <v>10000</v>
      </c>
      <c r="X787" s="58">
        <v>18453</v>
      </c>
      <c r="Y787" s="58">
        <v>20000</v>
      </c>
      <c r="Z787" s="58">
        <v>22000</v>
      </c>
      <c r="AA787" s="58">
        <v>24000</v>
      </c>
      <c r="AB787" s="58">
        <v>26000</v>
      </c>
      <c r="AC787" s="58">
        <v>28003</v>
      </c>
      <c r="AD787" s="58">
        <v>30003</v>
      </c>
      <c r="AE787" s="58">
        <v>33002</v>
      </c>
      <c r="AF787" s="58">
        <v>35002</v>
      </c>
      <c r="AG787" s="58">
        <v>38001</v>
      </c>
      <c r="AH787" s="58">
        <v>41001</v>
      </c>
      <c r="AI787" s="58">
        <v>44001</v>
      </c>
      <c r="AJ787" s="58">
        <v>49501</v>
      </c>
      <c r="AK787" s="58">
        <v>55005</v>
      </c>
      <c r="AL787" s="58">
        <v>60605</v>
      </c>
      <c r="AM787" s="58">
        <v>63805</v>
      </c>
      <c r="AN787" s="58">
        <v>67964</v>
      </c>
      <c r="AO787" s="58">
        <v>63364</v>
      </c>
      <c r="AP787" s="58">
        <v>62441</v>
      </c>
      <c r="AQ787" s="58">
        <v>69764</v>
      </c>
      <c r="AR787" s="58">
        <v>87314</v>
      </c>
      <c r="AS787" s="58">
        <v>91513</v>
      </c>
      <c r="AT787" s="58">
        <v>105404</v>
      </c>
      <c r="AU787" s="58">
        <v>93756</v>
      </c>
      <c r="AV787" s="58">
        <v>121927</v>
      </c>
      <c r="AW787" s="58">
        <v>97732</v>
      </c>
      <c r="AX787" s="58">
        <v>109238</v>
      </c>
      <c r="AY787" s="58">
        <v>104828</v>
      </c>
      <c r="AZ787" s="58">
        <v>82183</v>
      </c>
      <c r="BA787" s="58">
        <v>94683</v>
      </c>
      <c r="BB787" s="58">
        <v>127923</v>
      </c>
      <c r="BC787" s="58">
        <v>113689</v>
      </c>
      <c r="BD787" s="58">
        <v>185149.2</v>
      </c>
      <c r="BE787" s="58">
        <v>198574.5</v>
      </c>
      <c r="BF787" s="58">
        <v>230371.8</v>
      </c>
      <c r="BG787" s="58">
        <v>207699</v>
      </c>
      <c r="BH787" s="58">
        <v>185061</v>
      </c>
      <c r="BI787" s="58">
        <v>159879.79999999999</v>
      </c>
      <c r="BJ787" s="58">
        <v>321741.90000000002</v>
      </c>
      <c r="BK787" s="58">
        <v>293693.59999999998</v>
      </c>
      <c r="BL787" s="58">
        <v>360643.2</v>
      </c>
      <c r="BM787" s="58">
        <v>310705</v>
      </c>
    </row>
    <row r="788" spans="1:65" x14ac:dyDescent="0.25">
      <c r="A788" s="58" t="s">
        <v>3428</v>
      </c>
      <c r="B788" s="58" t="s">
        <v>365</v>
      </c>
      <c r="C788" s="58" t="s">
        <v>536</v>
      </c>
      <c r="D788" s="58" t="s">
        <v>537</v>
      </c>
      <c r="F788" s="58">
        <v>4896.7</v>
      </c>
      <c r="G788" s="58">
        <v>4896.7</v>
      </c>
      <c r="H788" s="58">
        <v>4896.7</v>
      </c>
      <c r="I788" s="58">
        <v>4896.7</v>
      </c>
      <c r="J788" s="58">
        <v>4896.7</v>
      </c>
      <c r="K788" s="58">
        <v>4896.7</v>
      </c>
      <c r="L788" s="58">
        <v>4996.7</v>
      </c>
      <c r="M788" s="58">
        <v>4996.7</v>
      </c>
      <c r="N788" s="58">
        <v>4996.7</v>
      </c>
      <c r="O788" s="58">
        <v>4996.7</v>
      </c>
      <c r="P788" s="58">
        <v>4996.7</v>
      </c>
      <c r="Q788" s="58">
        <v>4996.7</v>
      </c>
      <c r="R788" s="58">
        <v>5046.7</v>
      </c>
      <c r="S788" s="58">
        <v>5096.7</v>
      </c>
      <c r="T788" s="58">
        <v>5096.7</v>
      </c>
      <c r="U788" s="58">
        <v>5096.7</v>
      </c>
      <c r="V788" s="58">
        <v>5106.7</v>
      </c>
      <c r="W788" s="58">
        <v>5106.7</v>
      </c>
      <c r="X788" s="58">
        <v>5116.7</v>
      </c>
      <c r="Y788" s="58">
        <v>5146.7</v>
      </c>
      <c r="Z788" s="58">
        <v>5216.7</v>
      </c>
      <c r="AA788" s="58">
        <v>5346.7</v>
      </c>
      <c r="AB788" s="58">
        <v>5446.7</v>
      </c>
      <c r="AC788" s="58">
        <v>5716.7</v>
      </c>
      <c r="AD788" s="58">
        <v>5796.7</v>
      </c>
      <c r="AE788" s="58">
        <v>5466.7</v>
      </c>
      <c r="AF788" s="58">
        <v>5416.7</v>
      </c>
      <c r="AG788" s="58">
        <v>5316.7</v>
      </c>
      <c r="AH788" s="58">
        <v>5686.7</v>
      </c>
      <c r="AI788" s="58">
        <v>5786.7</v>
      </c>
      <c r="AJ788" s="58">
        <v>5824.5</v>
      </c>
      <c r="AK788" s="58">
        <v>5824.5</v>
      </c>
      <c r="AL788" s="58">
        <v>6024.5</v>
      </c>
      <c r="AM788" s="58">
        <v>6124.5</v>
      </c>
      <c r="AN788" s="58">
        <v>6208.95</v>
      </c>
      <c r="AO788" s="58">
        <v>6293.4</v>
      </c>
      <c r="AP788" s="58">
        <v>6377.85</v>
      </c>
      <c r="AQ788" s="58">
        <v>6462.3</v>
      </c>
      <c r="AR788" s="58">
        <v>6546.75</v>
      </c>
      <c r="AS788" s="58">
        <v>6631.2</v>
      </c>
      <c r="AT788" s="58">
        <v>6715.65</v>
      </c>
      <c r="AU788" s="58">
        <v>6800.1</v>
      </c>
      <c r="AV788" s="58">
        <v>6884.55</v>
      </c>
      <c r="AW788" s="58">
        <v>6969</v>
      </c>
      <c r="AX788" s="58">
        <v>7053.45</v>
      </c>
      <c r="AY788" s="58">
        <v>7137.9</v>
      </c>
      <c r="AZ788" s="58">
        <v>7222.35</v>
      </c>
      <c r="BA788" s="58">
        <v>7306.8</v>
      </c>
      <c r="BB788" s="58">
        <v>7391.25</v>
      </c>
      <c r="BC788" s="58">
        <v>7475.7</v>
      </c>
      <c r="BD788" s="58">
        <v>7560.14</v>
      </c>
      <c r="BE788" s="58">
        <v>7644.58</v>
      </c>
      <c r="BF788" s="58">
        <v>7729.02</v>
      </c>
      <c r="BG788" s="58">
        <v>7813.46</v>
      </c>
      <c r="BH788" s="58">
        <v>7897.9</v>
      </c>
      <c r="BI788" s="58">
        <v>7982.3</v>
      </c>
      <c r="BJ788" s="58">
        <v>8066.7</v>
      </c>
      <c r="BK788" s="58">
        <v>8151.1</v>
      </c>
      <c r="BL788" s="58">
        <v>8151.1</v>
      </c>
      <c r="BM788" s="58">
        <v>8151.1</v>
      </c>
    </row>
    <row r="789" spans="1:65" x14ac:dyDescent="0.25">
      <c r="A789" s="58" t="s">
        <v>3428</v>
      </c>
      <c r="B789" s="58" t="s">
        <v>365</v>
      </c>
      <c r="C789" s="58" t="s">
        <v>1134</v>
      </c>
      <c r="D789" s="58" t="s">
        <v>1135</v>
      </c>
      <c r="AJ789" s="58">
        <v>68.599998474121094</v>
      </c>
      <c r="AK789" s="58">
        <v>68.540000915527301</v>
      </c>
      <c r="AL789" s="58">
        <v>68.430000305175795</v>
      </c>
      <c r="AM789" s="58">
        <v>68.269996643066406</v>
      </c>
      <c r="AN789" s="58">
        <v>68.110000610351605</v>
      </c>
      <c r="AO789" s="58">
        <v>67.769996643066406</v>
      </c>
      <c r="AP789" s="58">
        <v>67.449996948242202</v>
      </c>
      <c r="AQ789" s="58">
        <v>67.989997863769503</v>
      </c>
      <c r="AR789" s="58">
        <v>67.919998168945298</v>
      </c>
      <c r="AS789" s="58">
        <v>67.680000305175795</v>
      </c>
      <c r="AT789" s="58">
        <v>67.510002136230497</v>
      </c>
      <c r="AU789" s="58">
        <v>67.470001220703097</v>
      </c>
      <c r="AV789" s="58">
        <v>67.319999694824205</v>
      </c>
      <c r="AW789" s="58">
        <v>67.050003051757798</v>
      </c>
      <c r="AX789" s="58">
        <v>66.690002441406307</v>
      </c>
      <c r="AY789" s="58">
        <v>66.410003662109403</v>
      </c>
      <c r="AZ789" s="58">
        <v>66.080001831054702</v>
      </c>
      <c r="BA789" s="58">
        <v>65.690002441406307</v>
      </c>
      <c r="BB789" s="58">
        <v>65.319999694824205</v>
      </c>
      <c r="BC789" s="58">
        <v>64.870002746582003</v>
      </c>
      <c r="BD789" s="58">
        <v>64.220001220703097</v>
      </c>
      <c r="BE789" s="58">
        <v>64.089996337890597</v>
      </c>
      <c r="BF789" s="58">
        <v>63.680000305175803</v>
      </c>
      <c r="BG789" s="58">
        <v>63.400001525878899</v>
      </c>
      <c r="BH789" s="58">
        <v>62.819999694824197</v>
      </c>
      <c r="BI789" s="58">
        <v>62.180000305175803</v>
      </c>
      <c r="BJ789" s="58">
        <v>61.569999694824197</v>
      </c>
      <c r="BK789" s="58">
        <v>61.060001373291001</v>
      </c>
      <c r="BL789" s="58">
        <v>60.4799995422363</v>
      </c>
    </row>
    <row r="790" spans="1:65" x14ac:dyDescent="0.25">
      <c r="A790" s="58" t="s">
        <v>3428</v>
      </c>
      <c r="B790" s="58" t="s">
        <v>365</v>
      </c>
      <c r="C790" s="58" t="s">
        <v>2242</v>
      </c>
      <c r="D790" s="58" t="s">
        <v>2243</v>
      </c>
    </row>
    <row r="791" spans="1:65" x14ac:dyDescent="0.25">
      <c r="A791" s="58" t="s">
        <v>3428</v>
      </c>
      <c r="B791" s="58" t="s">
        <v>365</v>
      </c>
      <c r="C791" s="58" t="s">
        <v>2892</v>
      </c>
      <c r="D791" s="58" t="s">
        <v>2893</v>
      </c>
      <c r="AJ791" s="58">
        <v>83.309997558593807</v>
      </c>
      <c r="AK791" s="58">
        <v>83.669998168945298</v>
      </c>
      <c r="AL791" s="58">
        <v>83.690002441406307</v>
      </c>
      <c r="AM791" s="58">
        <v>83.489997863769503</v>
      </c>
      <c r="AN791" s="58">
        <v>83.339996337890597</v>
      </c>
      <c r="AO791" s="58">
        <v>83.089996337890597</v>
      </c>
      <c r="AP791" s="58">
        <v>82.089996337890597</v>
      </c>
      <c r="AQ791" s="58">
        <v>82.849998474121094</v>
      </c>
      <c r="AR791" s="58">
        <v>83.169998168945298</v>
      </c>
      <c r="AS791" s="58">
        <v>83.599998474121094</v>
      </c>
      <c r="AT791" s="58">
        <v>83.589996337890597</v>
      </c>
      <c r="AU791" s="58">
        <v>83.419998168945298</v>
      </c>
      <c r="AV791" s="58">
        <v>83.319999694824205</v>
      </c>
      <c r="AW791" s="58">
        <v>83.639999389648395</v>
      </c>
      <c r="AX791" s="58">
        <v>83.779998779296903</v>
      </c>
      <c r="AY791" s="58">
        <v>83.760002136230497</v>
      </c>
      <c r="AZ791" s="58">
        <v>83.800003051757798</v>
      </c>
      <c r="BA791" s="58">
        <v>83.540000915527301</v>
      </c>
      <c r="BB791" s="58">
        <v>83.480003356933594</v>
      </c>
      <c r="BC791" s="58">
        <v>83.300003051757798</v>
      </c>
      <c r="BD791" s="58">
        <v>83.050003051757798</v>
      </c>
      <c r="BE791" s="58">
        <v>82.919998168945298</v>
      </c>
      <c r="BF791" s="58">
        <v>82.589996337890597</v>
      </c>
      <c r="BG791" s="58">
        <v>82.589996337890597</v>
      </c>
      <c r="BH791" s="58">
        <v>82.699996948242202</v>
      </c>
      <c r="BI791" s="58">
        <v>82.300003051757798</v>
      </c>
      <c r="BJ791" s="58">
        <v>81.930000305175795</v>
      </c>
      <c r="BK791" s="58">
        <v>81.699996948242202</v>
      </c>
      <c r="BL791" s="58">
        <v>81.309997558593807</v>
      </c>
    </row>
    <row r="792" spans="1:65" x14ac:dyDescent="0.25">
      <c r="A792" s="58" t="s">
        <v>3428</v>
      </c>
      <c r="B792" s="58" t="s">
        <v>365</v>
      </c>
      <c r="C792" s="58" t="s">
        <v>3078</v>
      </c>
      <c r="D792" s="58" t="s">
        <v>3079</v>
      </c>
      <c r="AX792" s="58">
        <v>259.5</v>
      </c>
      <c r="AY792" s="58">
        <v>260.5</v>
      </c>
      <c r="AZ792" s="58">
        <v>259.5</v>
      </c>
      <c r="BA792" s="58">
        <v>259.5</v>
      </c>
      <c r="BB792" s="58">
        <v>216.5</v>
      </c>
      <c r="BC792" s="58">
        <v>216.5</v>
      </c>
      <c r="BD792" s="58">
        <v>8.5</v>
      </c>
      <c r="BE792" s="58">
        <v>8.5</v>
      </c>
      <c r="BF792" s="58">
        <v>8.5</v>
      </c>
      <c r="BG792" s="58">
        <v>8.5</v>
      </c>
      <c r="BH792" s="58">
        <v>8.5</v>
      </c>
      <c r="BI792" s="58">
        <v>8.5</v>
      </c>
      <c r="BJ792" s="58">
        <v>8.5</v>
      </c>
      <c r="BK792" s="58">
        <v>8.5</v>
      </c>
      <c r="BL792" s="58">
        <v>8.5</v>
      </c>
    </row>
    <row r="793" spans="1:65" x14ac:dyDescent="0.25">
      <c r="A793" s="58" t="s">
        <v>3428</v>
      </c>
      <c r="B793" s="58" t="s">
        <v>365</v>
      </c>
      <c r="C793" s="58" t="s">
        <v>3110</v>
      </c>
      <c r="D793" s="58" t="s">
        <v>3111</v>
      </c>
      <c r="E793" s="58">
        <v>700</v>
      </c>
      <c r="F793" s="58">
        <v>700</v>
      </c>
      <c r="G793" s="58">
        <v>600</v>
      </c>
      <c r="H793" s="58">
        <v>600</v>
      </c>
      <c r="I793" s="58">
        <v>800</v>
      </c>
      <c r="J793" s="58">
        <v>900</v>
      </c>
      <c r="K793" s="58">
        <v>700</v>
      </c>
      <c r="L793" s="58">
        <v>700</v>
      </c>
      <c r="M793" s="58">
        <v>1300</v>
      </c>
      <c r="N793" s="58">
        <v>1400</v>
      </c>
      <c r="O793" s="58">
        <v>1500</v>
      </c>
      <c r="P793" s="58">
        <v>1400</v>
      </c>
      <c r="Q793" s="58">
        <v>1700</v>
      </c>
      <c r="R793" s="58">
        <v>1700</v>
      </c>
      <c r="S793" s="58">
        <v>1700</v>
      </c>
      <c r="T793" s="58">
        <v>1669</v>
      </c>
      <c r="U793" s="58">
        <v>3575</v>
      </c>
      <c r="V793" s="58">
        <v>4275</v>
      </c>
      <c r="W793" s="58">
        <v>4283</v>
      </c>
      <c r="X793" s="58">
        <v>2936</v>
      </c>
      <c r="Y793" s="58">
        <v>4166</v>
      </c>
      <c r="Z793" s="58">
        <v>3643</v>
      </c>
      <c r="AA793" s="58">
        <v>3977</v>
      </c>
      <c r="AB793" s="58">
        <v>2671</v>
      </c>
      <c r="AC793" s="58">
        <v>2751</v>
      </c>
      <c r="AD793" s="58">
        <v>3743</v>
      </c>
      <c r="AE793" s="58">
        <v>3700</v>
      </c>
      <c r="AF793" s="58">
        <v>4100</v>
      </c>
      <c r="AG793" s="58">
        <v>4690</v>
      </c>
      <c r="AH793" s="58">
        <v>5400</v>
      </c>
      <c r="AI793" s="58">
        <v>5400</v>
      </c>
      <c r="AJ793" s="58">
        <v>5000</v>
      </c>
      <c r="AK793" s="58">
        <v>5200</v>
      </c>
      <c r="AL793" s="58">
        <v>5350</v>
      </c>
      <c r="AM793" s="58">
        <v>6000</v>
      </c>
      <c r="AN793" s="58">
        <v>6328</v>
      </c>
      <c r="AO793" s="58">
        <v>7000</v>
      </c>
      <c r="AP793" s="58">
        <v>7200</v>
      </c>
      <c r="AQ793" s="58">
        <v>6700</v>
      </c>
      <c r="AR793" s="58">
        <v>6200</v>
      </c>
      <c r="AS793" s="58">
        <v>6315</v>
      </c>
      <c r="AT793" s="58">
        <v>6848</v>
      </c>
      <c r="AU793" s="58">
        <v>7324</v>
      </c>
      <c r="AV793" s="58">
        <v>6153</v>
      </c>
      <c r="AW793" s="58">
        <v>6650</v>
      </c>
      <c r="AX793" s="58">
        <v>6983</v>
      </c>
      <c r="AY793" s="58">
        <v>7067</v>
      </c>
      <c r="AZ793" s="58">
        <v>6500</v>
      </c>
      <c r="BA793" s="58">
        <v>6804</v>
      </c>
      <c r="BB793" s="58">
        <v>6721</v>
      </c>
      <c r="BC793" s="58">
        <v>6584</v>
      </c>
      <c r="BD793" s="58">
        <v>6549</v>
      </c>
      <c r="BE793" s="58">
        <v>8750</v>
      </c>
      <c r="BF793" s="58">
        <v>11750</v>
      </c>
      <c r="BG793" s="58">
        <v>15750</v>
      </c>
      <c r="BH793" s="58">
        <v>21150</v>
      </c>
      <c r="BI793" s="58">
        <v>28460</v>
      </c>
      <c r="BJ793" s="58">
        <v>38375</v>
      </c>
      <c r="BK793" s="58">
        <v>52278.67</v>
      </c>
      <c r="BL793" s="58">
        <v>60155</v>
      </c>
      <c r="BM793" s="58">
        <v>62392.45</v>
      </c>
    </row>
    <row r="794" spans="1:65" x14ac:dyDescent="0.25">
      <c r="A794" s="58" t="s">
        <v>196</v>
      </c>
      <c r="B794" s="58" t="s">
        <v>197</v>
      </c>
      <c r="C794" s="58" t="s">
        <v>536</v>
      </c>
      <c r="D794" s="58" t="s">
        <v>537</v>
      </c>
      <c r="F794" s="58">
        <v>13590</v>
      </c>
      <c r="G794" s="58">
        <v>13590</v>
      </c>
      <c r="H794" s="58">
        <v>13590</v>
      </c>
      <c r="I794" s="58">
        <v>13590</v>
      </c>
      <c r="J794" s="58">
        <v>13590</v>
      </c>
      <c r="K794" s="58">
        <v>13640</v>
      </c>
      <c r="L794" s="58">
        <v>13640</v>
      </c>
      <c r="M794" s="58">
        <v>13660</v>
      </c>
      <c r="N794" s="58">
        <v>13660</v>
      </c>
      <c r="O794" s="58">
        <v>13710</v>
      </c>
      <c r="P794" s="58">
        <v>13710</v>
      </c>
      <c r="Q794" s="58">
        <v>13740</v>
      </c>
      <c r="R794" s="58">
        <v>13760</v>
      </c>
      <c r="S794" s="58">
        <v>13760</v>
      </c>
      <c r="T794" s="58">
        <v>13780</v>
      </c>
      <c r="U794" s="58">
        <v>14580</v>
      </c>
      <c r="V794" s="58">
        <v>15420</v>
      </c>
      <c r="W794" s="58">
        <v>16260</v>
      </c>
      <c r="X794" s="58">
        <v>17150</v>
      </c>
      <c r="Y794" s="58">
        <v>17150</v>
      </c>
      <c r="Z794" s="58">
        <v>17150</v>
      </c>
      <c r="AA794" s="58">
        <v>17150</v>
      </c>
      <c r="AB794" s="58">
        <v>17250</v>
      </c>
      <c r="AC794" s="58">
        <v>17280</v>
      </c>
      <c r="AD794" s="58">
        <v>17280</v>
      </c>
      <c r="AE794" s="58">
        <v>17300</v>
      </c>
      <c r="AF794" s="58">
        <v>17300</v>
      </c>
      <c r="AG794" s="58">
        <v>17300</v>
      </c>
      <c r="AH794" s="58">
        <v>17320</v>
      </c>
      <c r="AI794" s="58">
        <v>10828.5</v>
      </c>
      <c r="AJ794" s="58">
        <v>10866.43</v>
      </c>
      <c r="AK794" s="58">
        <v>10904.36</v>
      </c>
      <c r="AL794" s="58">
        <v>10942.29</v>
      </c>
      <c r="AM794" s="58">
        <v>10980.22</v>
      </c>
      <c r="AN794" s="58">
        <v>11018.15</v>
      </c>
      <c r="AO794" s="58">
        <v>11056.08</v>
      </c>
      <c r="AP794" s="58">
        <v>11094.01</v>
      </c>
      <c r="AQ794" s="58">
        <v>11131.94</v>
      </c>
      <c r="AR794" s="58">
        <v>11169.87</v>
      </c>
      <c r="AS794" s="58">
        <v>11207.8</v>
      </c>
      <c r="AT794" s="58">
        <v>11252.21</v>
      </c>
      <c r="AU794" s="58">
        <v>11296.62</v>
      </c>
      <c r="AV794" s="58">
        <v>11341.03</v>
      </c>
      <c r="AW794" s="58">
        <v>11385.44</v>
      </c>
      <c r="AX794" s="58">
        <v>11429.85</v>
      </c>
      <c r="AY794" s="58">
        <v>11474.26</v>
      </c>
      <c r="AZ794" s="58">
        <v>11518.67</v>
      </c>
      <c r="BA794" s="58">
        <v>11563.08</v>
      </c>
      <c r="BB794" s="58">
        <v>11607.49</v>
      </c>
      <c r="BC794" s="58">
        <v>11651.9</v>
      </c>
      <c r="BD794" s="58">
        <v>11768.8</v>
      </c>
      <c r="BE794" s="58">
        <v>11885.7</v>
      </c>
      <c r="BF794" s="58">
        <v>12002.6</v>
      </c>
      <c r="BG794" s="58">
        <v>12119.5</v>
      </c>
      <c r="BH794" s="58">
        <v>12236.4</v>
      </c>
      <c r="BI794" s="58">
        <v>12328.4</v>
      </c>
      <c r="BJ794" s="58">
        <v>12420.5</v>
      </c>
      <c r="BK794" s="58">
        <v>12512.5</v>
      </c>
      <c r="BL794" s="58">
        <v>12412.5</v>
      </c>
      <c r="BM794" s="58">
        <v>12412.5</v>
      </c>
    </row>
    <row r="795" spans="1:65" x14ac:dyDescent="0.25">
      <c r="A795" s="58" t="s">
        <v>196</v>
      </c>
      <c r="B795" s="58" t="s">
        <v>197</v>
      </c>
      <c r="C795" s="58" t="s">
        <v>1134</v>
      </c>
      <c r="D795" s="58" t="s">
        <v>1135</v>
      </c>
      <c r="AJ795" s="58">
        <v>32.450000762939503</v>
      </c>
      <c r="AK795" s="58">
        <v>31.75</v>
      </c>
      <c r="AL795" s="58">
        <v>31.579999923706101</v>
      </c>
      <c r="AM795" s="58">
        <v>30.829999923706101</v>
      </c>
      <c r="AN795" s="58">
        <v>30.100000381469702</v>
      </c>
      <c r="AO795" s="58">
        <v>29.2700004577637</v>
      </c>
      <c r="AP795" s="58">
        <v>28.290000915527301</v>
      </c>
      <c r="AQ795" s="58">
        <v>27.370000839233398</v>
      </c>
      <c r="AR795" s="58">
        <v>25.7600002288818</v>
      </c>
      <c r="AS795" s="58">
        <v>24.659999847412099</v>
      </c>
      <c r="AT795" s="58">
        <v>23.379999160766602</v>
      </c>
      <c r="AU795" s="58">
        <v>22.180000305175799</v>
      </c>
      <c r="AV795" s="58">
        <v>21.7299995422363</v>
      </c>
      <c r="AW795" s="58">
        <v>21.420000076293899</v>
      </c>
      <c r="AX795" s="58">
        <v>21.639999389648398</v>
      </c>
      <c r="AY795" s="58">
        <v>21.9799995422363</v>
      </c>
      <c r="AZ795" s="58">
        <v>21.290000915527301</v>
      </c>
      <c r="BA795" s="58">
        <v>20.799999237060501</v>
      </c>
      <c r="BB795" s="58">
        <v>20.379999160766602</v>
      </c>
      <c r="BC795" s="58">
        <v>20.049999237060501</v>
      </c>
      <c r="BD795" s="58">
        <v>19.409999847412099</v>
      </c>
      <c r="BE795" s="58">
        <v>18.930000305175799</v>
      </c>
      <c r="BF795" s="58">
        <v>18.040000915527301</v>
      </c>
      <c r="BG795" s="58">
        <v>17.430000305175799</v>
      </c>
      <c r="BH795" s="58">
        <v>16.920000076293899</v>
      </c>
      <c r="BI795" s="58">
        <v>16.680000305175799</v>
      </c>
      <c r="BJ795" s="58">
        <v>16.25</v>
      </c>
      <c r="BK795" s="58">
        <v>15.8900003433228</v>
      </c>
      <c r="BL795" s="58">
        <v>15.439999580383301</v>
      </c>
    </row>
    <row r="796" spans="1:65" x14ac:dyDescent="0.25">
      <c r="A796" s="58" t="s">
        <v>196</v>
      </c>
      <c r="B796" s="58" t="s">
        <v>197</v>
      </c>
      <c r="C796" s="58" t="s">
        <v>2242</v>
      </c>
      <c r="D796" s="58" t="s">
        <v>2243</v>
      </c>
      <c r="AY796" s="58">
        <v>116</v>
      </c>
      <c r="AZ796" s="58">
        <v>23</v>
      </c>
      <c r="BA796" s="58">
        <v>30</v>
      </c>
      <c r="BB796" s="58">
        <v>142</v>
      </c>
      <c r="BC796" s="58">
        <v>119</v>
      </c>
      <c r="BD796" s="58">
        <v>229</v>
      </c>
      <c r="BE796" s="58">
        <v>327</v>
      </c>
      <c r="BF796" s="58">
        <v>348</v>
      </c>
      <c r="BG796" s="58">
        <v>316</v>
      </c>
      <c r="BH796" s="58">
        <v>227</v>
      </c>
      <c r="BI796" s="58">
        <v>440</v>
      </c>
      <c r="BJ796" s="58">
        <v>469</v>
      </c>
      <c r="BK796" s="58">
        <v>589</v>
      </c>
      <c r="BL796" s="58">
        <v>885</v>
      </c>
      <c r="BM796" s="58">
        <v>819</v>
      </c>
    </row>
    <row r="797" spans="1:65" x14ac:dyDescent="0.25">
      <c r="A797" s="58" t="s">
        <v>196</v>
      </c>
      <c r="B797" s="58" t="s">
        <v>197</v>
      </c>
      <c r="C797" s="58" t="s">
        <v>2892</v>
      </c>
      <c r="D797" s="58" t="s">
        <v>2893</v>
      </c>
      <c r="AJ797" s="58">
        <v>39.490001678466797</v>
      </c>
      <c r="AK797" s="58">
        <v>39.319999694824197</v>
      </c>
      <c r="AL797" s="58">
        <v>39.159999847412102</v>
      </c>
      <c r="AM797" s="58">
        <v>38.849998474121101</v>
      </c>
      <c r="AN797" s="58">
        <v>38.569999694824197</v>
      </c>
      <c r="AO797" s="58">
        <v>38.189998626708999</v>
      </c>
      <c r="AP797" s="58">
        <v>37.759998321533203</v>
      </c>
      <c r="AQ797" s="58">
        <v>37.689998626708999</v>
      </c>
      <c r="AR797" s="58">
        <v>37.419998168945298</v>
      </c>
      <c r="AS797" s="58">
        <v>37.560001373291001</v>
      </c>
      <c r="AT797" s="58">
        <v>37.419998168945298</v>
      </c>
      <c r="AU797" s="58">
        <v>37.369998931884801</v>
      </c>
      <c r="AV797" s="58">
        <v>37.529998779296903</v>
      </c>
      <c r="AW797" s="58">
        <v>37.529998779296903</v>
      </c>
      <c r="AX797" s="58">
        <v>37.830001831054702</v>
      </c>
      <c r="AY797" s="58">
        <v>37.459999084472699</v>
      </c>
      <c r="AZ797" s="58">
        <v>37.119998931884801</v>
      </c>
      <c r="BA797" s="58">
        <v>37.029998779296903</v>
      </c>
      <c r="BB797" s="58">
        <v>36.819999694824197</v>
      </c>
      <c r="BC797" s="58">
        <v>36.569999694824197</v>
      </c>
      <c r="BD797" s="58">
        <v>36.25</v>
      </c>
      <c r="BE797" s="58">
        <v>35.790000915527301</v>
      </c>
      <c r="BF797" s="58">
        <v>35.430000305175803</v>
      </c>
      <c r="BG797" s="58">
        <v>35.080001831054702</v>
      </c>
      <c r="BH797" s="58">
        <v>34.819999694824197</v>
      </c>
      <c r="BI797" s="58">
        <v>34.680000305175803</v>
      </c>
      <c r="BJ797" s="58">
        <v>34.569999694824197</v>
      </c>
      <c r="BK797" s="58">
        <v>34.470001220703097</v>
      </c>
      <c r="BL797" s="58">
        <v>34.400001525878899</v>
      </c>
    </row>
    <row r="798" spans="1:65" x14ac:dyDescent="0.25">
      <c r="A798" s="58" t="s">
        <v>196</v>
      </c>
      <c r="B798" s="58" t="s">
        <v>197</v>
      </c>
      <c r="C798" s="58" t="s">
        <v>3078</v>
      </c>
      <c r="D798" s="58" t="s">
        <v>3079</v>
      </c>
      <c r="AW798" s="58">
        <v>42</v>
      </c>
      <c r="AX798" s="58">
        <v>42</v>
      </c>
      <c r="AY798" s="58">
        <v>42</v>
      </c>
      <c r="AZ798" s="58">
        <v>37</v>
      </c>
      <c r="BA798" s="58">
        <v>38</v>
      </c>
      <c r="BB798" s="58">
        <v>27</v>
      </c>
      <c r="BC798" s="58">
        <v>23</v>
      </c>
      <c r="BD798" s="58">
        <v>19</v>
      </c>
      <c r="BE798" s="58">
        <v>18</v>
      </c>
      <c r="BF798" s="58">
        <v>18</v>
      </c>
      <c r="BG798" s="58">
        <v>18</v>
      </c>
      <c r="BH798" s="58">
        <v>18</v>
      </c>
      <c r="BI798" s="58">
        <v>18</v>
      </c>
      <c r="BJ798" s="58">
        <v>18</v>
      </c>
      <c r="BK798" s="58">
        <v>18</v>
      </c>
      <c r="BL798" s="58">
        <v>18</v>
      </c>
    </row>
    <row r="799" spans="1:65" x14ac:dyDescent="0.25">
      <c r="A799" s="58" t="s">
        <v>196</v>
      </c>
      <c r="B799" s="58" t="s">
        <v>197</v>
      </c>
      <c r="C799" s="58" t="s">
        <v>3110</v>
      </c>
      <c r="D799" s="58" t="s">
        <v>3111</v>
      </c>
      <c r="E799" s="58">
        <v>5700</v>
      </c>
      <c r="F799" s="58">
        <v>7400</v>
      </c>
      <c r="G799" s="58">
        <v>7900</v>
      </c>
      <c r="H799" s="58">
        <v>9200</v>
      </c>
      <c r="I799" s="58">
        <v>10400</v>
      </c>
      <c r="J799" s="58">
        <v>12000</v>
      </c>
      <c r="K799" s="58">
        <v>12300</v>
      </c>
      <c r="L799" s="58">
        <v>13900</v>
      </c>
      <c r="M799" s="58">
        <v>16000</v>
      </c>
      <c r="N799" s="58">
        <v>16600</v>
      </c>
      <c r="O799" s="58">
        <v>17400</v>
      </c>
      <c r="P799" s="58">
        <v>15500</v>
      </c>
      <c r="Q799" s="58">
        <v>17600</v>
      </c>
      <c r="R799" s="58">
        <v>19000</v>
      </c>
      <c r="S799" s="58">
        <v>23617</v>
      </c>
      <c r="T799" s="58">
        <v>20123</v>
      </c>
      <c r="U799" s="58">
        <v>20956</v>
      </c>
      <c r="V799" s="58">
        <v>31907</v>
      </c>
      <c r="W799" s="58">
        <v>35978</v>
      </c>
      <c r="X799" s="58">
        <v>35288</v>
      </c>
      <c r="Y799" s="58">
        <v>31530</v>
      </c>
      <c r="Z799" s="58">
        <v>32798</v>
      </c>
      <c r="AA799" s="58">
        <v>32794</v>
      </c>
      <c r="AB799" s="58">
        <v>44491</v>
      </c>
      <c r="AC799" s="58">
        <v>117616</v>
      </c>
      <c r="AD799" s="58">
        <v>195796</v>
      </c>
      <c r="AE799" s="58">
        <v>94480</v>
      </c>
      <c r="AF799" s="58">
        <v>82485</v>
      </c>
      <c r="AG799" s="58">
        <v>83536</v>
      </c>
      <c r="AH799" s="58">
        <v>42339</v>
      </c>
      <c r="AI799" s="58">
        <v>49555</v>
      </c>
      <c r="AJ799" s="58">
        <v>49894</v>
      </c>
      <c r="AK799" s="58">
        <v>44796</v>
      </c>
      <c r="AL799" s="58">
        <v>45821</v>
      </c>
      <c r="AM799" s="58">
        <v>47262</v>
      </c>
      <c r="AN799" s="58">
        <v>49686</v>
      </c>
      <c r="AO799" s="58">
        <v>51483</v>
      </c>
      <c r="AP799" s="58">
        <v>55178</v>
      </c>
      <c r="AQ799" s="58">
        <v>53140</v>
      </c>
      <c r="AR799" s="58">
        <v>65009</v>
      </c>
      <c r="AS799" s="58">
        <v>60051</v>
      </c>
      <c r="AT799" s="58">
        <v>60829</v>
      </c>
      <c r="AU799" s="58">
        <v>57833</v>
      </c>
      <c r="AV799" s="58">
        <v>64109</v>
      </c>
      <c r="AW799" s="58">
        <v>61275</v>
      </c>
      <c r="AX799" s="58">
        <v>57057</v>
      </c>
      <c r="AY799" s="58">
        <v>58948</v>
      </c>
      <c r="AZ799" s="58">
        <v>65769</v>
      </c>
      <c r="BA799" s="58">
        <v>66960</v>
      </c>
      <c r="BB799" s="58">
        <v>72846.960000000006</v>
      </c>
      <c r="BC799" s="58">
        <v>66357.600000000006</v>
      </c>
      <c r="BD799" s="58">
        <v>72237.100000000006</v>
      </c>
      <c r="BE799" s="58">
        <v>73812.179999999993</v>
      </c>
      <c r="BF799" s="58">
        <v>79466.649999999994</v>
      </c>
      <c r="BG799" s="58">
        <v>73085.490000000005</v>
      </c>
      <c r="BH799" s="58">
        <v>58338.64</v>
      </c>
      <c r="BI799" s="58">
        <v>44068.7</v>
      </c>
      <c r="BJ799" s="58">
        <v>60656.27</v>
      </c>
      <c r="BK799" s="58">
        <v>53014.76</v>
      </c>
      <c r="BL799" s="58">
        <v>40815.019999999997</v>
      </c>
      <c r="BM799" s="58">
        <v>41461.53</v>
      </c>
    </row>
    <row r="800" spans="1:65" x14ac:dyDescent="0.25">
      <c r="A800" s="58" t="s">
        <v>370</v>
      </c>
      <c r="B800" s="58" t="s">
        <v>371</v>
      </c>
      <c r="C800" s="58" t="s">
        <v>536</v>
      </c>
      <c r="D800" s="58" t="s">
        <v>537</v>
      </c>
      <c r="F800" s="58">
        <v>16600</v>
      </c>
      <c r="G800" s="58">
        <v>16650</v>
      </c>
      <c r="H800" s="58">
        <v>16700</v>
      </c>
      <c r="I800" s="58">
        <v>16750</v>
      </c>
      <c r="J800" s="58">
        <v>16800</v>
      </c>
      <c r="K800" s="58">
        <v>16850</v>
      </c>
      <c r="L800" s="58">
        <v>16900</v>
      </c>
      <c r="M800" s="58">
        <v>16950</v>
      </c>
      <c r="N800" s="58">
        <v>17000</v>
      </c>
      <c r="O800" s="58">
        <v>17050</v>
      </c>
      <c r="P800" s="58">
        <v>17100</v>
      </c>
      <c r="Q800" s="58">
        <v>15840</v>
      </c>
      <c r="R800" s="58">
        <v>15830</v>
      </c>
      <c r="S800" s="58">
        <v>15830</v>
      </c>
      <c r="T800" s="58">
        <v>15830</v>
      </c>
      <c r="U800" s="58">
        <v>15850</v>
      </c>
      <c r="V800" s="58">
        <v>15850</v>
      </c>
      <c r="W800" s="58">
        <v>15950</v>
      </c>
      <c r="X800" s="58">
        <v>15950</v>
      </c>
      <c r="Y800" s="58">
        <v>16000</v>
      </c>
      <c r="Z800" s="58">
        <v>16000</v>
      </c>
      <c r="AA800" s="58">
        <v>16000</v>
      </c>
      <c r="AB800" s="58">
        <v>16000</v>
      </c>
      <c r="AC800" s="58">
        <v>16000</v>
      </c>
      <c r="AD800" s="58">
        <v>16000</v>
      </c>
      <c r="AE800" s="58">
        <v>16000</v>
      </c>
      <c r="AF800" s="58">
        <v>16000</v>
      </c>
      <c r="AG800" s="58">
        <v>15990</v>
      </c>
      <c r="AH800" s="58">
        <v>15980</v>
      </c>
      <c r="AI800" s="58">
        <v>15970</v>
      </c>
      <c r="AJ800" s="58">
        <v>15960</v>
      </c>
      <c r="AK800" s="58">
        <v>15750</v>
      </c>
      <c r="AL800" s="58">
        <v>15750</v>
      </c>
      <c r="AM800" s="58">
        <v>15950</v>
      </c>
      <c r="AN800" s="58">
        <v>15900</v>
      </c>
      <c r="AO800" s="58">
        <v>15900</v>
      </c>
      <c r="AP800" s="58">
        <v>16900</v>
      </c>
      <c r="AQ800" s="58">
        <v>16900</v>
      </c>
      <c r="AR800" s="58">
        <v>16900</v>
      </c>
      <c r="AS800" s="58">
        <v>16900</v>
      </c>
      <c r="AT800" s="58">
        <v>16700</v>
      </c>
      <c r="AU800" s="58">
        <v>16700</v>
      </c>
      <c r="AV800" s="58">
        <v>16700</v>
      </c>
      <c r="AW800" s="58">
        <v>16700</v>
      </c>
      <c r="AX800" s="58">
        <v>16700</v>
      </c>
      <c r="AY800" s="58">
        <v>16700</v>
      </c>
      <c r="AZ800" s="58">
        <v>18200</v>
      </c>
      <c r="BA800" s="58">
        <v>17700</v>
      </c>
      <c r="BB800" s="58">
        <v>17963.3</v>
      </c>
      <c r="BC800" s="58">
        <v>18700</v>
      </c>
      <c r="BD800" s="58">
        <v>18300</v>
      </c>
      <c r="BE800" s="58">
        <v>17700</v>
      </c>
      <c r="BF800" s="58">
        <v>18400</v>
      </c>
      <c r="BG800" s="58">
        <v>18400</v>
      </c>
      <c r="BH800" s="58">
        <v>18400</v>
      </c>
      <c r="BI800" s="58">
        <v>18400</v>
      </c>
      <c r="BJ800" s="58">
        <v>18400</v>
      </c>
      <c r="BK800" s="58">
        <v>18400</v>
      </c>
      <c r="BL800" s="58">
        <v>18400</v>
      </c>
      <c r="BM800" s="58">
        <v>18400</v>
      </c>
    </row>
    <row r="801" spans="1:65" x14ac:dyDescent="0.25">
      <c r="A801" s="58" t="s">
        <v>370</v>
      </c>
      <c r="B801" s="58" t="s">
        <v>371</v>
      </c>
      <c r="C801" s="58" t="s">
        <v>1134</v>
      </c>
      <c r="D801" s="58" t="s">
        <v>1135</v>
      </c>
      <c r="AJ801" s="58">
        <v>40.180000305175803</v>
      </c>
      <c r="AK801" s="58">
        <v>40.360000610351598</v>
      </c>
      <c r="AL801" s="58">
        <v>40.25</v>
      </c>
      <c r="AM801" s="58">
        <v>40.529998779296903</v>
      </c>
      <c r="AN801" s="58">
        <v>39.7299995422363</v>
      </c>
      <c r="AO801" s="58">
        <v>38.959999084472699</v>
      </c>
      <c r="AP801" s="58">
        <v>38.709999084472699</v>
      </c>
      <c r="AQ801" s="58">
        <v>38.25</v>
      </c>
      <c r="AR801" s="58">
        <v>38.060001373291001</v>
      </c>
      <c r="AS801" s="58">
        <v>37.75</v>
      </c>
      <c r="AT801" s="58">
        <v>37.419998168945298</v>
      </c>
      <c r="AU801" s="58">
        <v>36.959999084472699</v>
      </c>
      <c r="AV801" s="58">
        <v>36.470001220703097</v>
      </c>
      <c r="AW801" s="58">
        <v>36.279998779296903</v>
      </c>
      <c r="AX801" s="58">
        <v>35.720001220703097</v>
      </c>
      <c r="AY801" s="58">
        <v>35.319999694824197</v>
      </c>
      <c r="AZ801" s="58">
        <v>34.849998474121101</v>
      </c>
      <c r="BA801" s="58">
        <v>34.439998626708999</v>
      </c>
      <c r="BB801" s="58">
        <v>33.959999084472699</v>
      </c>
      <c r="BC801" s="58">
        <v>34.0200004577637</v>
      </c>
      <c r="BD801" s="58">
        <v>33.040000915527301</v>
      </c>
      <c r="BE801" s="58">
        <v>32.060001373291001</v>
      </c>
      <c r="BF801" s="58">
        <v>31.4799995422363</v>
      </c>
      <c r="BG801" s="58">
        <v>30.889999389648398</v>
      </c>
      <c r="BH801" s="58">
        <v>30.409999847412099</v>
      </c>
      <c r="BI801" s="58">
        <v>30.049999237060501</v>
      </c>
      <c r="BJ801" s="58">
        <v>29.700000762939499</v>
      </c>
      <c r="BK801" s="58">
        <v>29.219999313354499</v>
      </c>
      <c r="BL801" s="58">
        <v>29.030000686645501</v>
      </c>
    </row>
    <row r="802" spans="1:65" x14ac:dyDescent="0.25">
      <c r="A802" s="58" t="s">
        <v>370</v>
      </c>
      <c r="B802" s="58" t="s">
        <v>371</v>
      </c>
      <c r="C802" s="58" t="s">
        <v>2242</v>
      </c>
      <c r="D802" s="58" t="s">
        <v>2243</v>
      </c>
      <c r="AY802" s="58">
        <v>190</v>
      </c>
      <c r="AZ802" s="58">
        <v>201</v>
      </c>
      <c r="BA802" s="58">
        <v>199</v>
      </c>
      <c r="BB802" s="58">
        <v>301</v>
      </c>
      <c r="BC802" s="58">
        <v>383</v>
      </c>
    </row>
    <row r="803" spans="1:65" x14ac:dyDescent="0.25">
      <c r="A803" s="58" t="s">
        <v>370</v>
      </c>
      <c r="B803" s="58" t="s">
        <v>371</v>
      </c>
      <c r="C803" s="58" t="s">
        <v>2892</v>
      </c>
      <c r="D803" s="58" t="s">
        <v>2893</v>
      </c>
      <c r="AJ803" s="58">
        <v>75.860000610351605</v>
      </c>
      <c r="AK803" s="58">
        <v>76.059997558593807</v>
      </c>
      <c r="AL803" s="58">
        <v>76.190002441406307</v>
      </c>
      <c r="AM803" s="58">
        <v>76.540000915527301</v>
      </c>
      <c r="AN803" s="58">
        <v>76.160003662109403</v>
      </c>
      <c r="AO803" s="58">
        <v>75.889999389648395</v>
      </c>
      <c r="AP803" s="58">
        <v>75.930000305175795</v>
      </c>
      <c r="AQ803" s="58">
        <v>75.739997863769503</v>
      </c>
      <c r="AR803" s="58">
        <v>75.669998168945298</v>
      </c>
      <c r="AS803" s="58">
        <v>75.709999084472699</v>
      </c>
      <c r="AT803" s="58">
        <v>75.699996948242202</v>
      </c>
      <c r="AU803" s="58">
        <v>75.629997253417997</v>
      </c>
      <c r="AV803" s="58">
        <v>75.410003662109403</v>
      </c>
      <c r="AW803" s="58">
        <v>75.599998474121094</v>
      </c>
      <c r="AX803" s="58">
        <v>75.269996643066406</v>
      </c>
      <c r="AY803" s="58">
        <v>75.160003662109403</v>
      </c>
      <c r="AZ803" s="58">
        <v>74.879997253417997</v>
      </c>
      <c r="BA803" s="58">
        <v>74.819999694824205</v>
      </c>
      <c r="BB803" s="58">
        <v>74.559997558593807</v>
      </c>
      <c r="BC803" s="58">
        <v>75.279998779296903</v>
      </c>
      <c r="BD803" s="58">
        <v>74.709999084472699</v>
      </c>
      <c r="BE803" s="58">
        <v>74.589996337890597</v>
      </c>
      <c r="BF803" s="58">
        <v>74.260002136230497</v>
      </c>
      <c r="BG803" s="58">
        <v>74</v>
      </c>
      <c r="BH803" s="58">
        <v>73.849998474121094</v>
      </c>
      <c r="BI803" s="58">
        <v>73.790000915527301</v>
      </c>
      <c r="BJ803" s="58">
        <v>73.699996948242202</v>
      </c>
      <c r="BK803" s="58">
        <v>73.550003051757798</v>
      </c>
      <c r="BL803" s="58">
        <v>73.510002136230497</v>
      </c>
    </row>
    <row r="804" spans="1:65" x14ac:dyDescent="0.25">
      <c r="A804" s="58" t="s">
        <v>370</v>
      </c>
      <c r="B804" s="58" t="s">
        <v>371</v>
      </c>
      <c r="C804" s="58" t="s">
        <v>3078</v>
      </c>
      <c r="D804" s="58" t="s">
        <v>3079</v>
      </c>
      <c r="AV804" s="58">
        <v>260</v>
      </c>
      <c r="AW804" s="58">
        <v>202</v>
      </c>
      <c r="AX804" s="58">
        <v>202</v>
      </c>
      <c r="AY804" s="58">
        <v>202</v>
      </c>
      <c r="AZ804" s="58">
        <v>202</v>
      </c>
      <c r="BA804" s="58">
        <v>224</v>
      </c>
      <c r="BB804" s="58">
        <v>224</v>
      </c>
      <c r="BC804" s="58">
        <v>134</v>
      </c>
      <c r="BD804" s="58">
        <v>134</v>
      </c>
      <c r="BE804" s="58">
        <v>134</v>
      </c>
      <c r="BF804" s="58">
        <v>97</v>
      </c>
      <c r="BG804" s="58">
        <v>97</v>
      </c>
      <c r="BH804" s="58">
        <v>97</v>
      </c>
      <c r="BI804" s="58">
        <v>97</v>
      </c>
      <c r="BJ804" s="58">
        <v>97</v>
      </c>
      <c r="BK804" s="58">
        <v>97</v>
      </c>
      <c r="BL804" s="58">
        <v>97</v>
      </c>
    </row>
    <row r="805" spans="1:65" x14ac:dyDescent="0.25">
      <c r="A805" s="58" t="s">
        <v>370</v>
      </c>
      <c r="B805" s="58" t="s">
        <v>371</v>
      </c>
      <c r="C805" s="58" t="s">
        <v>3110</v>
      </c>
      <c r="D805" s="58" t="s">
        <v>3111</v>
      </c>
      <c r="E805" s="58">
        <v>3000</v>
      </c>
      <c r="F805" s="58">
        <v>3000</v>
      </c>
      <c r="G805" s="58">
        <v>3000</v>
      </c>
      <c r="H805" s="58">
        <v>3100</v>
      </c>
      <c r="I805" s="58">
        <v>3300</v>
      </c>
      <c r="J805" s="58">
        <v>3400</v>
      </c>
      <c r="K805" s="58">
        <v>3400</v>
      </c>
      <c r="L805" s="58">
        <v>3500</v>
      </c>
      <c r="M805" s="58">
        <v>3500</v>
      </c>
      <c r="N805" s="58">
        <v>3500</v>
      </c>
      <c r="O805" s="58">
        <v>4000</v>
      </c>
      <c r="P805" s="58">
        <v>4000</v>
      </c>
      <c r="Q805" s="58">
        <v>4000</v>
      </c>
      <c r="R805" s="58">
        <v>4000</v>
      </c>
      <c r="S805" s="58">
        <v>4000</v>
      </c>
      <c r="T805" s="58">
        <v>4000</v>
      </c>
      <c r="U805" s="58">
        <v>4000</v>
      </c>
      <c r="V805" s="58">
        <v>4150</v>
      </c>
      <c r="W805" s="58">
        <v>4300</v>
      </c>
      <c r="X805" s="58">
        <v>4500</v>
      </c>
      <c r="Y805" s="58">
        <v>5000</v>
      </c>
      <c r="Z805" s="58">
        <v>5500</v>
      </c>
      <c r="AA805" s="58">
        <v>6000</v>
      </c>
      <c r="AB805" s="58">
        <v>6502.1</v>
      </c>
      <c r="AC805" s="58">
        <v>6901</v>
      </c>
      <c r="AD805" s="58">
        <v>6400</v>
      </c>
      <c r="AE805" s="58">
        <v>6000</v>
      </c>
      <c r="AF805" s="58">
        <v>5767.9</v>
      </c>
      <c r="AG805" s="58">
        <v>5517.9</v>
      </c>
      <c r="AH805" s="58">
        <v>5517.9</v>
      </c>
      <c r="AI805" s="58">
        <v>5167</v>
      </c>
      <c r="AJ805" s="58">
        <v>5216</v>
      </c>
      <c r="AK805" s="58">
        <v>5016</v>
      </c>
      <c r="AL805" s="58">
        <v>5615</v>
      </c>
      <c r="AM805" s="58">
        <v>5215</v>
      </c>
      <c r="AN805" s="58">
        <v>5514</v>
      </c>
      <c r="AO805" s="58">
        <v>6014</v>
      </c>
      <c r="AP805" s="58">
        <v>6313</v>
      </c>
      <c r="AQ805" s="58">
        <v>6610</v>
      </c>
      <c r="AR805" s="58">
        <v>7010</v>
      </c>
      <c r="AS805" s="58">
        <v>7422</v>
      </c>
      <c r="AT805" s="58">
        <v>7822</v>
      </c>
      <c r="AU805" s="58">
        <v>8122</v>
      </c>
      <c r="AV805" s="58">
        <v>8322</v>
      </c>
      <c r="AW805" s="58">
        <v>9692</v>
      </c>
      <c r="AX805" s="58">
        <v>11042</v>
      </c>
      <c r="AY805" s="58">
        <v>12292</v>
      </c>
      <c r="AZ805" s="58">
        <v>13672</v>
      </c>
      <c r="BA805" s="58">
        <v>14972</v>
      </c>
      <c r="BB805" s="58">
        <v>16235</v>
      </c>
      <c r="BC805" s="58">
        <v>14070</v>
      </c>
      <c r="BD805" s="58">
        <v>17130</v>
      </c>
      <c r="BE805" s="58">
        <v>17230</v>
      </c>
      <c r="BF805" s="58">
        <v>17310</v>
      </c>
      <c r="BG805" s="58">
        <v>17520</v>
      </c>
      <c r="BH805" s="58">
        <v>17730</v>
      </c>
      <c r="BI805" s="58">
        <v>17800</v>
      </c>
      <c r="BJ805" s="58">
        <v>17910</v>
      </c>
      <c r="BK805" s="58">
        <v>17780</v>
      </c>
      <c r="BL805" s="58">
        <v>17910</v>
      </c>
      <c r="BM805" s="58">
        <v>17910</v>
      </c>
    </row>
    <row r="806" spans="1:65" x14ac:dyDescent="0.25">
      <c r="A806" s="58" t="s">
        <v>342</v>
      </c>
      <c r="B806" s="58" t="s">
        <v>343</v>
      </c>
      <c r="C806" s="58" t="s">
        <v>536</v>
      </c>
      <c r="D806" s="58" t="s">
        <v>537</v>
      </c>
      <c r="F806" s="58">
        <v>29800</v>
      </c>
      <c r="G806" s="58">
        <v>29900</v>
      </c>
      <c r="H806" s="58">
        <v>29950</v>
      </c>
      <c r="I806" s="58">
        <v>30000</v>
      </c>
      <c r="J806" s="58">
        <v>30050</v>
      </c>
      <c r="K806" s="58">
        <v>30150</v>
      </c>
      <c r="L806" s="58">
        <v>30250</v>
      </c>
      <c r="M806" s="58">
        <v>30300</v>
      </c>
      <c r="N806" s="58">
        <v>30300</v>
      </c>
      <c r="O806" s="58">
        <v>30400</v>
      </c>
      <c r="P806" s="58">
        <v>30450</v>
      </c>
      <c r="Q806" s="58">
        <v>30800</v>
      </c>
      <c r="R806" s="58">
        <v>30900</v>
      </c>
      <c r="S806" s="58">
        <v>30960</v>
      </c>
      <c r="T806" s="58">
        <v>31350</v>
      </c>
      <c r="U806" s="58">
        <v>31700</v>
      </c>
      <c r="V806" s="58">
        <v>32450</v>
      </c>
      <c r="W806" s="58">
        <v>32570</v>
      </c>
      <c r="X806" s="58">
        <v>32570</v>
      </c>
      <c r="Y806" s="58">
        <v>32570</v>
      </c>
      <c r="Z806" s="58">
        <v>32640</v>
      </c>
      <c r="AA806" s="58">
        <v>32690</v>
      </c>
      <c r="AB806" s="58">
        <v>32700</v>
      </c>
      <c r="AC806" s="58">
        <v>32770</v>
      </c>
      <c r="AD806" s="58">
        <v>32780</v>
      </c>
      <c r="AE806" s="58">
        <v>32850</v>
      </c>
      <c r="AF806" s="58">
        <v>32850</v>
      </c>
      <c r="AG806" s="58">
        <v>32850</v>
      </c>
      <c r="AH806" s="58">
        <v>33710</v>
      </c>
      <c r="AI806" s="58">
        <v>33200</v>
      </c>
      <c r="AJ806" s="58">
        <v>33420</v>
      </c>
      <c r="AK806" s="58">
        <v>33550</v>
      </c>
      <c r="AL806" s="58">
        <v>35480</v>
      </c>
      <c r="AM806" s="58">
        <v>35200</v>
      </c>
      <c r="AN806" s="58">
        <v>34800</v>
      </c>
      <c r="AO806" s="58">
        <v>34800</v>
      </c>
      <c r="AP806" s="58">
        <v>33950</v>
      </c>
      <c r="AQ806" s="58">
        <v>33950</v>
      </c>
      <c r="AR806" s="58">
        <v>33370</v>
      </c>
      <c r="AS806" s="58">
        <v>29350</v>
      </c>
      <c r="AT806" s="58">
        <v>29360</v>
      </c>
      <c r="AU806" s="58">
        <v>30280</v>
      </c>
      <c r="AV806" s="58">
        <v>31530</v>
      </c>
      <c r="AW806" s="58">
        <v>31400</v>
      </c>
      <c r="AX806" s="58">
        <v>31500</v>
      </c>
      <c r="AY806" s="58">
        <v>31600</v>
      </c>
      <c r="AZ806" s="58">
        <v>31600</v>
      </c>
      <c r="BA806" s="58">
        <v>31840</v>
      </c>
      <c r="BB806" s="58">
        <v>32000</v>
      </c>
      <c r="BC806" s="58">
        <v>32700</v>
      </c>
      <c r="BD806" s="58">
        <v>33130</v>
      </c>
      <c r="BE806" s="58">
        <v>33600</v>
      </c>
      <c r="BF806" s="58">
        <v>33720</v>
      </c>
      <c r="BG806" s="58">
        <v>33770</v>
      </c>
      <c r="BH806" s="58">
        <v>33770</v>
      </c>
      <c r="BI806" s="58">
        <v>34260</v>
      </c>
      <c r="BJ806" s="58">
        <v>34900</v>
      </c>
      <c r="BK806" s="58">
        <v>35110</v>
      </c>
      <c r="BL806" s="58">
        <v>35110</v>
      </c>
      <c r="BM806" s="58">
        <v>35110</v>
      </c>
    </row>
    <row r="807" spans="1:65" x14ac:dyDescent="0.25">
      <c r="A807" s="58" t="s">
        <v>342</v>
      </c>
      <c r="B807" s="58" t="s">
        <v>343</v>
      </c>
      <c r="C807" s="58" t="s">
        <v>1134</v>
      </c>
      <c r="D807" s="58" t="s">
        <v>1135</v>
      </c>
      <c r="AJ807" s="58">
        <v>38.049999237060497</v>
      </c>
      <c r="AK807" s="58">
        <v>38.2299995422363</v>
      </c>
      <c r="AL807" s="58">
        <v>37.459999084472699</v>
      </c>
      <c r="AM807" s="58">
        <v>37.209999084472699</v>
      </c>
      <c r="AN807" s="58">
        <v>37.25</v>
      </c>
      <c r="AO807" s="58">
        <v>38.290000915527301</v>
      </c>
      <c r="AP807" s="58">
        <v>37</v>
      </c>
      <c r="AQ807" s="58">
        <v>34.590000152587898</v>
      </c>
      <c r="AR807" s="58">
        <v>35.069999694824197</v>
      </c>
      <c r="AS807" s="58">
        <v>35.939998626708999</v>
      </c>
      <c r="AT807" s="58">
        <v>36.939998626708999</v>
      </c>
      <c r="AU807" s="58">
        <v>38.830001831054702</v>
      </c>
      <c r="AV807" s="58">
        <v>37.360000610351598</v>
      </c>
      <c r="AW807" s="58">
        <v>34.930000305175803</v>
      </c>
      <c r="AX807" s="58">
        <v>33.110000610351598</v>
      </c>
      <c r="AY807" s="58">
        <v>35.619998931884801</v>
      </c>
      <c r="AZ807" s="58">
        <v>33.990001678466797</v>
      </c>
      <c r="BA807" s="58">
        <v>34.2700004577637</v>
      </c>
      <c r="BB807" s="58">
        <v>35.5</v>
      </c>
      <c r="BC807" s="58">
        <v>36.450000762939503</v>
      </c>
      <c r="BD807" s="58">
        <v>35.299999237060497</v>
      </c>
      <c r="BE807" s="58">
        <v>37.009998321533203</v>
      </c>
      <c r="BF807" s="58">
        <v>34.5200004577637</v>
      </c>
      <c r="BG807" s="58">
        <v>28.829999923706101</v>
      </c>
      <c r="BH807" s="58">
        <v>28.719999313354499</v>
      </c>
      <c r="BI807" s="58">
        <v>27.350000381469702</v>
      </c>
      <c r="BJ807" s="58">
        <v>31.9899997711182</v>
      </c>
      <c r="BK807" s="58">
        <v>30.670000076293899</v>
      </c>
      <c r="BL807" s="58">
        <v>29.4899997711182</v>
      </c>
    </row>
    <row r="808" spans="1:65" x14ac:dyDescent="0.25">
      <c r="A808" s="58" t="s">
        <v>342</v>
      </c>
      <c r="B808" s="58" t="s">
        <v>343</v>
      </c>
      <c r="C808" s="58" t="s">
        <v>2242</v>
      </c>
      <c r="D808" s="58" t="s">
        <v>2243</v>
      </c>
    </row>
    <row r="809" spans="1:65" x14ac:dyDescent="0.25">
      <c r="A809" s="58" t="s">
        <v>342</v>
      </c>
      <c r="B809" s="58" t="s">
        <v>343</v>
      </c>
      <c r="C809" s="58" t="s">
        <v>2892</v>
      </c>
      <c r="D809" s="58" t="s">
        <v>2893</v>
      </c>
      <c r="AJ809" s="58">
        <v>53.389999389648402</v>
      </c>
      <c r="AK809" s="58">
        <v>53.400001525878899</v>
      </c>
      <c r="AL809" s="58">
        <v>53.310001373291001</v>
      </c>
      <c r="AM809" s="58">
        <v>53.470001220703097</v>
      </c>
      <c r="AN809" s="58">
        <v>53.360000610351598</v>
      </c>
      <c r="AO809" s="58">
        <v>53.450000762939503</v>
      </c>
      <c r="AP809" s="58">
        <v>53.369998931884801</v>
      </c>
      <c r="AQ809" s="58">
        <v>53.349998474121101</v>
      </c>
      <c r="AR809" s="58">
        <v>53.610000610351598</v>
      </c>
      <c r="AS809" s="58">
        <v>53.290000915527301</v>
      </c>
      <c r="AT809" s="58">
        <v>53.319999694824197</v>
      </c>
      <c r="AU809" s="58">
        <v>53.220001220703097</v>
      </c>
      <c r="AV809" s="58">
        <v>52.959999084472699</v>
      </c>
      <c r="AW809" s="58">
        <v>52.599998474121101</v>
      </c>
      <c r="AX809" s="58">
        <v>52.139999389648402</v>
      </c>
      <c r="AY809" s="58">
        <v>51.889999389648402</v>
      </c>
      <c r="AZ809" s="58">
        <v>50.680000305175803</v>
      </c>
      <c r="BA809" s="58">
        <v>50.450000762939503</v>
      </c>
      <c r="BB809" s="58">
        <v>52.560001373291001</v>
      </c>
      <c r="BC809" s="58">
        <v>55.330001831054702</v>
      </c>
      <c r="BD809" s="58">
        <v>52.790000915527301</v>
      </c>
      <c r="BE809" s="58">
        <v>56.810001373291001</v>
      </c>
      <c r="BF809" s="58">
        <v>55.509998321533203</v>
      </c>
      <c r="BG809" s="58">
        <v>50.330001831054702</v>
      </c>
      <c r="BH809" s="58">
        <v>51.419998168945298</v>
      </c>
      <c r="BI809" s="58">
        <v>48.25</v>
      </c>
      <c r="BJ809" s="58">
        <v>52.389999389648402</v>
      </c>
      <c r="BK809" s="58">
        <v>51.439998626708999</v>
      </c>
      <c r="BL809" s="58">
        <v>50.180000305175803</v>
      </c>
    </row>
    <row r="810" spans="1:65" x14ac:dyDescent="0.25">
      <c r="A810" s="58" t="s">
        <v>342</v>
      </c>
      <c r="B810" s="58" t="s">
        <v>343</v>
      </c>
      <c r="C810" s="58" t="s">
        <v>3078</v>
      </c>
      <c r="D810" s="58" t="s">
        <v>3079</v>
      </c>
      <c r="AV810" s="58">
        <v>61</v>
      </c>
      <c r="AW810" s="58">
        <v>61</v>
      </c>
      <c r="AX810" s="58">
        <v>69</v>
      </c>
      <c r="AY810" s="58">
        <v>57</v>
      </c>
      <c r="AZ810" s="58">
        <v>20</v>
      </c>
      <c r="BA810" s="58">
        <v>20</v>
      </c>
      <c r="BB810" s="58">
        <v>14</v>
      </c>
      <c r="BC810" s="58">
        <v>43</v>
      </c>
      <c r="BD810" s="58">
        <v>43</v>
      </c>
      <c r="BE810" s="58">
        <v>43</v>
      </c>
      <c r="BF810" s="58">
        <v>43</v>
      </c>
      <c r="BG810" s="58">
        <v>43</v>
      </c>
      <c r="BH810" s="58">
        <v>41</v>
      </c>
      <c r="BI810" s="58">
        <v>42</v>
      </c>
      <c r="BJ810" s="58">
        <v>42</v>
      </c>
      <c r="BK810" s="58">
        <v>42</v>
      </c>
      <c r="BL810" s="58">
        <v>42</v>
      </c>
    </row>
    <row r="811" spans="1:65" x14ac:dyDescent="0.25">
      <c r="A811" s="58" t="s">
        <v>342</v>
      </c>
      <c r="B811" s="58" t="s">
        <v>343</v>
      </c>
      <c r="C811" s="58" t="s">
        <v>3110</v>
      </c>
      <c r="D811" s="58" t="s">
        <v>3111</v>
      </c>
      <c r="E811" s="58">
        <v>1700</v>
      </c>
      <c r="F811" s="58">
        <v>2550</v>
      </c>
      <c r="G811" s="58">
        <v>2550</v>
      </c>
      <c r="H811" s="58">
        <v>2550</v>
      </c>
      <c r="I811" s="58">
        <v>3400</v>
      </c>
      <c r="J811" s="58">
        <v>4050</v>
      </c>
      <c r="K811" s="58">
        <v>2600</v>
      </c>
      <c r="L811" s="58">
        <v>4000</v>
      </c>
      <c r="M811" s="58">
        <v>5700</v>
      </c>
      <c r="N811" s="58">
        <v>5450</v>
      </c>
      <c r="O811" s="58">
        <v>5000</v>
      </c>
      <c r="P811" s="58">
        <v>5700</v>
      </c>
      <c r="Q811" s="58">
        <v>5750</v>
      </c>
      <c r="R811" s="58">
        <v>4450</v>
      </c>
      <c r="S811" s="58">
        <v>3863</v>
      </c>
      <c r="T811" s="58">
        <v>5014</v>
      </c>
      <c r="U811" s="58">
        <v>4643</v>
      </c>
      <c r="V811" s="58">
        <v>5947</v>
      </c>
      <c r="W811" s="58">
        <v>6804</v>
      </c>
      <c r="X811" s="58">
        <v>8858</v>
      </c>
      <c r="Y811" s="58">
        <v>6636</v>
      </c>
      <c r="Z811" s="58">
        <v>6422</v>
      </c>
      <c r="AA811" s="58">
        <v>8130</v>
      </c>
      <c r="AB811" s="58">
        <v>11599</v>
      </c>
      <c r="AC811" s="58">
        <v>10052</v>
      </c>
      <c r="AD811" s="58">
        <v>11650</v>
      </c>
      <c r="AE811" s="58">
        <v>23173</v>
      </c>
      <c r="AF811" s="58">
        <v>28023</v>
      </c>
      <c r="AG811" s="58">
        <v>29424</v>
      </c>
      <c r="AH811" s="58">
        <v>26781</v>
      </c>
      <c r="AI811" s="58">
        <v>24541</v>
      </c>
      <c r="AJ811" s="58">
        <v>36552</v>
      </c>
      <c r="AK811" s="58">
        <v>33670</v>
      </c>
      <c r="AL811" s="58">
        <v>37161</v>
      </c>
      <c r="AM811" s="58">
        <v>26327</v>
      </c>
      <c r="AN811" s="58">
        <v>34982</v>
      </c>
      <c r="AO811" s="58">
        <v>37555</v>
      </c>
      <c r="AP811" s="58">
        <v>33252</v>
      </c>
      <c r="AQ811" s="58">
        <v>23548</v>
      </c>
      <c r="AR811" s="58">
        <v>31358</v>
      </c>
      <c r="AS811" s="58">
        <v>27968</v>
      </c>
      <c r="AT811" s="58">
        <v>35678</v>
      </c>
      <c r="AU811" s="58">
        <v>32746</v>
      </c>
      <c r="AV811" s="58">
        <v>40890</v>
      </c>
      <c r="AW811" s="58">
        <v>44802</v>
      </c>
      <c r="AX811" s="58">
        <v>70464</v>
      </c>
      <c r="AY811" s="58">
        <v>78013</v>
      </c>
      <c r="AZ811" s="58">
        <v>71379</v>
      </c>
      <c r="BA811" s="58">
        <v>63184</v>
      </c>
      <c r="BB811" s="58">
        <v>42356</v>
      </c>
      <c r="BC811" s="58">
        <v>39587</v>
      </c>
      <c r="BD811" s="58">
        <v>61676</v>
      </c>
      <c r="BE811" s="58">
        <v>64984</v>
      </c>
      <c r="BF811" s="58">
        <v>64949</v>
      </c>
      <c r="BG811" s="58">
        <v>70389</v>
      </c>
      <c r="BH811" s="58">
        <v>65859</v>
      </c>
      <c r="BI811" s="58">
        <v>64600</v>
      </c>
      <c r="BJ811" s="58">
        <v>75300</v>
      </c>
      <c r="BK811" s="58">
        <v>76300</v>
      </c>
      <c r="BL811" s="58">
        <v>80012</v>
      </c>
      <c r="BM811" s="58">
        <v>86969.919999999998</v>
      </c>
    </row>
    <row r="812" spans="1:65" x14ac:dyDescent="0.25">
      <c r="A812" s="58" t="s">
        <v>3429</v>
      </c>
      <c r="B812" s="58" t="s">
        <v>52</v>
      </c>
      <c r="C812" s="58" t="s">
        <v>536</v>
      </c>
      <c r="D812" s="58" t="s">
        <v>537</v>
      </c>
      <c r="F812" s="58">
        <v>140</v>
      </c>
      <c r="G812" s="58">
        <v>140</v>
      </c>
      <c r="H812" s="58">
        <v>140</v>
      </c>
      <c r="I812" s="58">
        <v>130</v>
      </c>
      <c r="J812" s="58">
        <v>130</v>
      </c>
      <c r="K812" s="58">
        <v>130</v>
      </c>
      <c r="L812" s="58">
        <v>130</v>
      </c>
      <c r="M812" s="58">
        <v>130</v>
      </c>
      <c r="N812" s="58">
        <v>130</v>
      </c>
      <c r="O812" s="58">
        <v>130</v>
      </c>
      <c r="P812" s="58">
        <v>120</v>
      </c>
      <c r="Q812" s="58">
        <v>120</v>
      </c>
      <c r="R812" s="58">
        <v>120</v>
      </c>
      <c r="S812" s="58">
        <v>120</v>
      </c>
      <c r="T812" s="58">
        <v>100</v>
      </c>
      <c r="U812" s="58">
        <v>100</v>
      </c>
      <c r="V812" s="58">
        <v>90</v>
      </c>
      <c r="W812" s="58">
        <v>80</v>
      </c>
      <c r="X812" s="58">
        <v>80</v>
      </c>
      <c r="Y812" s="58">
        <v>80</v>
      </c>
      <c r="Z812" s="58">
        <v>90</v>
      </c>
      <c r="AA812" s="58">
        <v>90</v>
      </c>
      <c r="AB812" s="58">
        <v>90</v>
      </c>
      <c r="AC812" s="58">
        <v>90</v>
      </c>
      <c r="AD812" s="58">
        <v>90</v>
      </c>
      <c r="AE812" s="58">
        <v>90</v>
      </c>
      <c r="AF812" s="58">
        <v>90</v>
      </c>
      <c r="AG812" s="58">
        <v>90</v>
      </c>
      <c r="AH812" s="58">
        <v>80</v>
      </c>
      <c r="AI812" s="58">
        <v>80</v>
      </c>
      <c r="AJ812" s="58">
        <v>80</v>
      </c>
      <c r="AK812" s="58">
        <v>80</v>
      </c>
      <c r="AL812" s="58">
        <v>80</v>
      </c>
      <c r="AM812" s="58">
        <v>80</v>
      </c>
      <c r="AN812" s="58">
        <v>80</v>
      </c>
      <c r="AO812" s="58">
        <v>80</v>
      </c>
      <c r="AP812" s="58">
        <v>70</v>
      </c>
      <c r="AQ812" s="58">
        <v>70</v>
      </c>
      <c r="AR812" s="58">
        <v>70</v>
      </c>
      <c r="AS812" s="58">
        <v>70</v>
      </c>
      <c r="AT812" s="58">
        <v>70</v>
      </c>
      <c r="AU812" s="58">
        <v>70</v>
      </c>
      <c r="AV812" s="58">
        <v>70</v>
      </c>
      <c r="AW812" s="58">
        <v>70</v>
      </c>
      <c r="AX812" s="58">
        <v>70</v>
      </c>
      <c r="AY812" s="58">
        <v>60</v>
      </c>
      <c r="AZ812" s="58">
        <v>60</v>
      </c>
      <c r="BA812" s="58">
        <v>60</v>
      </c>
      <c r="BB812" s="58">
        <v>60</v>
      </c>
      <c r="BC812" s="58">
        <v>55</v>
      </c>
      <c r="BD812" s="58">
        <v>55</v>
      </c>
      <c r="BE812" s="58">
        <v>51</v>
      </c>
      <c r="BF812" s="58">
        <v>51</v>
      </c>
      <c r="BG812" s="58">
        <v>51</v>
      </c>
      <c r="BH812" s="58">
        <v>51</v>
      </c>
      <c r="BI812" s="58">
        <v>50</v>
      </c>
      <c r="BJ812" s="58">
        <v>51</v>
      </c>
      <c r="BK812" s="58">
        <v>50</v>
      </c>
      <c r="BL812" s="58">
        <v>50</v>
      </c>
      <c r="BM812" s="58">
        <v>40</v>
      </c>
    </row>
    <row r="813" spans="1:65" x14ac:dyDescent="0.25">
      <c r="A813" s="58" t="s">
        <v>3429</v>
      </c>
      <c r="B813" s="58" t="s">
        <v>52</v>
      </c>
      <c r="C813" s="58" t="s">
        <v>1134</v>
      </c>
      <c r="D813" s="58" t="s">
        <v>1135</v>
      </c>
      <c r="AJ813" s="58">
        <v>0.81000000238418601</v>
      </c>
      <c r="AK813" s="58">
        <v>0.68999999761581399</v>
      </c>
      <c r="AL813" s="58">
        <v>0.63999998569488503</v>
      </c>
      <c r="AM813" s="58">
        <v>0.62000000476837203</v>
      </c>
      <c r="AN813" s="58">
        <v>0.56999999284744296</v>
      </c>
      <c r="AO813" s="58">
        <v>0.40000000596046398</v>
      </c>
      <c r="AP813" s="58">
        <v>0.33000001311302202</v>
      </c>
      <c r="AQ813" s="58">
        <v>0.30000001192092901</v>
      </c>
      <c r="AR813" s="58">
        <v>0.30000001192092901</v>
      </c>
      <c r="AS813" s="58">
        <v>0.28999999165535001</v>
      </c>
      <c r="AT813" s="58">
        <v>0.21999999880790699</v>
      </c>
      <c r="AU813" s="58">
        <v>0.28000000119209301</v>
      </c>
      <c r="AV813" s="58">
        <v>0.21999999880790699</v>
      </c>
      <c r="AW813" s="58">
        <v>0.259999990463257</v>
      </c>
      <c r="AX813" s="58">
        <v>0.259999990463257</v>
      </c>
      <c r="AY813" s="58">
        <v>0.239999994635582</v>
      </c>
      <c r="AZ813" s="58">
        <v>0.18000000715255701</v>
      </c>
      <c r="BA813" s="58">
        <v>0.239999994635582</v>
      </c>
      <c r="BB813" s="58">
        <v>0.239999994635582</v>
      </c>
      <c r="BC813" s="58">
        <v>0.230000004172325</v>
      </c>
      <c r="BD813" s="58">
        <v>0.21999999880790699</v>
      </c>
      <c r="BE813" s="58">
        <v>0.20999999344348899</v>
      </c>
      <c r="BF813" s="58">
        <v>0.20999999344348899</v>
      </c>
      <c r="BG813" s="58">
        <v>0.20000000298023199</v>
      </c>
      <c r="BH813" s="58">
        <v>0.18999999761581399</v>
      </c>
      <c r="BI813" s="58">
        <v>0.18999999761581399</v>
      </c>
      <c r="BJ813" s="58">
        <v>0.18000000715255701</v>
      </c>
      <c r="BK813" s="58">
        <v>0.17000000178813901</v>
      </c>
      <c r="BL813" s="58">
        <v>0.17000000178813901</v>
      </c>
    </row>
    <row r="814" spans="1:65" x14ac:dyDescent="0.25">
      <c r="A814" s="58" t="s">
        <v>3429</v>
      </c>
      <c r="B814" s="58" t="s">
        <v>52</v>
      </c>
      <c r="C814" s="58" t="s">
        <v>2242</v>
      </c>
      <c r="D814" s="58" t="s">
        <v>2243</v>
      </c>
      <c r="AY814" s="58">
        <v>81974</v>
      </c>
      <c r="AZ814" s="58">
        <v>100761</v>
      </c>
      <c r="BA814" s="58">
        <v>98645</v>
      </c>
      <c r="BB814" s="58">
        <v>109424</v>
      </c>
      <c r="BC814" s="58">
        <v>139530</v>
      </c>
      <c r="BD814" s="58">
        <v>148329</v>
      </c>
      <c r="BE814" s="58">
        <v>150165</v>
      </c>
      <c r="BF814" s="58">
        <v>174031</v>
      </c>
      <c r="BG814" s="58">
        <v>167280</v>
      </c>
      <c r="BH814" s="58">
        <v>139209</v>
      </c>
      <c r="BI814" s="58">
        <v>144883</v>
      </c>
      <c r="BJ814" s="58">
        <v>160229</v>
      </c>
      <c r="BK814" s="58">
        <v>151739</v>
      </c>
      <c r="BL814" s="58">
        <v>124741</v>
      </c>
      <c r="BM814" s="58">
        <v>99405</v>
      </c>
    </row>
    <row r="815" spans="1:65" x14ac:dyDescent="0.25">
      <c r="A815" s="58" t="s">
        <v>3429</v>
      </c>
      <c r="B815" s="58" t="s">
        <v>52</v>
      </c>
      <c r="C815" s="58" t="s">
        <v>2892</v>
      </c>
      <c r="D815" s="58" t="s">
        <v>2893</v>
      </c>
      <c r="AJ815" s="58">
        <v>11.5200004577637</v>
      </c>
      <c r="AK815" s="58">
        <v>11.430000305175801</v>
      </c>
      <c r="AL815" s="58">
        <v>11.3699998855591</v>
      </c>
      <c r="AM815" s="58">
        <v>10.8500003814697</v>
      </c>
      <c r="AN815" s="58">
        <v>10.810000419616699</v>
      </c>
      <c r="AO815" s="58">
        <v>10.800000190734901</v>
      </c>
      <c r="AP815" s="58">
        <v>10.319999694824199</v>
      </c>
      <c r="AQ815" s="58">
        <v>10.3500003814697</v>
      </c>
      <c r="AR815" s="58">
        <v>10.8400001525879</v>
      </c>
      <c r="AS815" s="58">
        <v>10.5200004577637</v>
      </c>
      <c r="AT815" s="58">
        <v>11.920000076293899</v>
      </c>
      <c r="AU815" s="58">
        <v>12.8699998855591</v>
      </c>
      <c r="AV815" s="58">
        <v>12.6599998474121</v>
      </c>
      <c r="AW815" s="58">
        <v>12.4899997711182</v>
      </c>
      <c r="AX815" s="58">
        <v>12.2299995422363</v>
      </c>
      <c r="AY815" s="58">
        <v>12.210000038146999</v>
      </c>
      <c r="AZ815" s="58">
        <v>11.300000190734901</v>
      </c>
      <c r="BA815" s="58">
        <v>11.170000076293899</v>
      </c>
      <c r="BB815" s="58">
        <v>11.189999580383301</v>
      </c>
      <c r="BC815" s="58">
        <v>9.9300003051757795</v>
      </c>
      <c r="BD815" s="58">
        <v>10.1199998855591</v>
      </c>
      <c r="BE815" s="58">
        <v>10.2200002670288</v>
      </c>
      <c r="BF815" s="58">
        <v>10.1300001144409</v>
      </c>
      <c r="BG815" s="58">
        <v>9.1300001144409197</v>
      </c>
      <c r="BH815" s="58">
        <v>8.9600000381469709</v>
      </c>
      <c r="BI815" s="58">
        <v>8.6999998092651403</v>
      </c>
      <c r="BJ815" s="58">
        <v>8.5699996948242205</v>
      </c>
      <c r="BK815" s="58">
        <v>8.4499998092651403</v>
      </c>
      <c r="BL815" s="58">
        <v>8.3999996185302699</v>
      </c>
    </row>
    <row r="816" spans="1:65" x14ac:dyDescent="0.25">
      <c r="A816" s="58" t="s">
        <v>3429</v>
      </c>
      <c r="B816" s="58" t="s">
        <v>52</v>
      </c>
      <c r="C816" s="58" t="s">
        <v>3078</v>
      </c>
      <c r="D816" s="58" t="s">
        <v>3079</v>
      </c>
      <c r="AV816" s="58">
        <v>11</v>
      </c>
      <c r="AW816" s="58">
        <v>11</v>
      </c>
      <c r="AX816" s="58">
        <v>11</v>
      </c>
      <c r="AY816" s="58">
        <v>11</v>
      </c>
      <c r="AZ816" s="58">
        <v>11</v>
      </c>
      <c r="BA816" s="58">
        <v>11</v>
      </c>
      <c r="BB816" s="58">
        <v>6</v>
      </c>
      <c r="BC816" s="58">
        <v>6</v>
      </c>
      <c r="BD816" s="58">
        <v>2.5</v>
      </c>
      <c r="BE816" s="58">
        <v>2.5</v>
      </c>
      <c r="BF816" s="58">
        <v>2.5</v>
      </c>
      <c r="BG816" s="58">
        <v>2.5</v>
      </c>
      <c r="BH816" s="58">
        <v>1.5</v>
      </c>
      <c r="BI816" s="58">
        <v>1.5</v>
      </c>
      <c r="BJ816" s="58">
        <v>1.5</v>
      </c>
      <c r="BK816" s="58">
        <v>1.5</v>
      </c>
      <c r="BL816" s="58">
        <v>1.5</v>
      </c>
    </row>
    <row r="817" spans="1:65" x14ac:dyDescent="0.25">
      <c r="A817" s="58" t="s">
        <v>3429</v>
      </c>
      <c r="B817" s="58" t="s">
        <v>52</v>
      </c>
      <c r="C817" s="58" t="s">
        <v>3110</v>
      </c>
      <c r="D817" s="58" t="s">
        <v>3111</v>
      </c>
      <c r="E817" s="58">
        <v>50450</v>
      </c>
      <c r="F817" s="58">
        <v>54865</v>
      </c>
      <c r="G817" s="58">
        <v>59480</v>
      </c>
      <c r="H817" s="58">
        <v>61000</v>
      </c>
      <c r="I817" s="58">
        <v>63820</v>
      </c>
      <c r="J817" s="58">
        <v>66860</v>
      </c>
      <c r="K817" s="58">
        <v>64550</v>
      </c>
      <c r="L817" s="58">
        <v>68129</v>
      </c>
      <c r="M817" s="58">
        <v>112182</v>
      </c>
      <c r="N817" s="58">
        <v>117460</v>
      </c>
      <c r="O817" s="58">
        <v>136337</v>
      </c>
      <c r="P817" s="58">
        <v>128074</v>
      </c>
      <c r="Q817" s="58">
        <v>135397</v>
      </c>
      <c r="R817" s="58">
        <v>128506</v>
      </c>
      <c r="S817" s="58">
        <v>142471</v>
      </c>
      <c r="T817" s="58">
        <v>151186</v>
      </c>
      <c r="U817" s="58">
        <v>157256</v>
      </c>
      <c r="V817" s="58">
        <v>158739</v>
      </c>
      <c r="W817" s="58">
        <v>162943</v>
      </c>
      <c r="X817" s="58">
        <v>189932</v>
      </c>
      <c r="Y817" s="58">
        <v>194684</v>
      </c>
      <c r="Z817" s="58">
        <v>182511</v>
      </c>
      <c r="AA817" s="58">
        <v>181167</v>
      </c>
      <c r="AB817" s="58">
        <v>189282</v>
      </c>
      <c r="AC817" s="58">
        <v>200392</v>
      </c>
      <c r="AD817" s="58">
        <v>198196</v>
      </c>
      <c r="AE817" s="58">
        <v>213557</v>
      </c>
      <c r="AF817" s="58">
        <v>228102</v>
      </c>
      <c r="AG817" s="58">
        <v>238168</v>
      </c>
      <c r="AH817" s="58">
        <v>242514</v>
      </c>
      <c r="AI817" s="58">
        <v>234495</v>
      </c>
      <c r="AJ817" s="58">
        <v>230912</v>
      </c>
      <c r="AK817" s="58">
        <v>229516</v>
      </c>
      <c r="AL817" s="58">
        <v>226844</v>
      </c>
      <c r="AM817" s="58">
        <v>219976</v>
      </c>
      <c r="AN817" s="58">
        <v>203570</v>
      </c>
      <c r="AO817" s="58">
        <v>192274</v>
      </c>
      <c r="AP817" s="58">
        <v>194310</v>
      </c>
      <c r="AQ817" s="58">
        <v>186439</v>
      </c>
      <c r="AR817" s="58">
        <v>133832</v>
      </c>
      <c r="AS817" s="58">
        <v>162000</v>
      </c>
      <c r="AT817" s="58">
        <v>179599</v>
      </c>
      <c r="AU817" s="58">
        <v>174092</v>
      </c>
      <c r="AV817" s="58">
        <v>162301</v>
      </c>
      <c r="AW817" s="58">
        <v>172159</v>
      </c>
      <c r="AX817" s="58">
        <v>166094</v>
      </c>
      <c r="AY817" s="58">
        <v>158661</v>
      </c>
      <c r="AZ817" s="58">
        <v>158661</v>
      </c>
      <c r="BA817" s="58">
        <v>162880</v>
      </c>
      <c r="BB817" s="58">
        <v>163784</v>
      </c>
      <c r="BC817" s="58">
        <v>172348</v>
      </c>
      <c r="BD817" s="58">
        <v>174158</v>
      </c>
      <c r="BE817" s="58">
        <v>159323</v>
      </c>
      <c r="BF817" s="58">
        <v>173893</v>
      </c>
      <c r="BG817" s="58">
        <v>164686</v>
      </c>
      <c r="BH817" s="58">
        <v>149087</v>
      </c>
      <c r="BI817" s="58">
        <v>147033</v>
      </c>
      <c r="BJ817" s="58">
        <v>131726</v>
      </c>
      <c r="BK817" s="58">
        <v>128432</v>
      </c>
      <c r="BL817" s="58">
        <v>126716.1</v>
      </c>
      <c r="BM817" s="58">
        <v>123262.7</v>
      </c>
    </row>
    <row r="818" spans="1:65" x14ac:dyDescent="0.25">
      <c r="A818" s="58" t="s">
        <v>168</v>
      </c>
      <c r="B818" s="58" t="s">
        <v>169</v>
      </c>
      <c r="C818" s="58" t="s">
        <v>536</v>
      </c>
      <c r="D818" s="58" t="s">
        <v>537</v>
      </c>
      <c r="F818" s="58">
        <v>70830</v>
      </c>
      <c r="G818" s="58">
        <v>70120</v>
      </c>
      <c r="H818" s="58">
        <v>69840</v>
      </c>
      <c r="I818" s="58">
        <v>69790</v>
      </c>
      <c r="J818" s="58">
        <v>69530</v>
      </c>
      <c r="K818" s="58">
        <v>69270</v>
      </c>
      <c r="L818" s="58">
        <v>69140</v>
      </c>
      <c r="M818" s="58">
        <v>69030</v>
      </c>
      <c r="N818" s="58">
        <v>68880</v>
      </c>
      <c r="O818" s="58">
        <v>68750</v>
      </c>
      <c r="P818" s="58">
        <v>68550</v>
      </c>
      <c r="Q818" s="58">
        <v>68460</v>
      </c>
      <c r="R818" s="58">
        <v>68350</v>
      </c>
      <c r="S818" s="58">
        <v>67820</v>
      </c>
      <c r="T818" s="58">
        <v>67700</v>
      </c>
      <c r="U818" s="58">
        <v>67570</v>
      </c>
      <c r="V818" s="58">
        <v>67290</v>
      </c>
      <c r="W818" s="58">
        <v>66980</v>
      </c>
      <c r="X818" s="58">
        <v>66510</v>
      </c>
      <c r="Y818" s="58">
        <v>66270</v>
      </c>
      <c r="Z818" s="58">
        <v>66010</v>
      </c>
      <c r="AA818" s="58">
        <v>65820</v>
      </c>
      <c r="AB818" s="58">
        <v>65710</v>
      </c>
      <c r="AC818" s="58">
        <v>65540</v>
      </c>
      <c r="AD818" s="58">
        <v>65390</v>
      </c>
      <c r="AE818" s="58">
        <v>65230</v>
      </c>
      <c r="AF818" s="58">
        <v>65110</v>
      </c>
      <c r="AG818" s="58">
        <v>64970</v>
      </c>
      <c r="AH818" s="58">
        <v>64840</v>
      </c>
      <c r="AI818" s="58">
        <v>64740</v>
      </c>
      <c r="AJ818" s="58">
        <v>64600</v>
      </c>
      <c r="AK818" s="58">
        <v>61360</v>
      </c>
      <c r="AL818" s="58">
        <v>61300</v>
      </c>
      <c r="AM818" s="58">
        <v>61220</v>
      </c>
      <c r="AN818" s="58">
        <v>61790</v>
      </c>
      <c r="AO818" s="58">
        <v>61840</v>
      </c>
      <c r="AP818" s="58">
        <v>61950</v>
      </c>
      <c r="AQ818" s="58">
        <v>61930</v>
      </c>
      <c r="AR818" s="58">
        <v>61860</v>
      </c>
      <c r="AS818" s="58">
        <v>58540</v>
      </c>
      <c r="AT818" s="58">
        <v>58650</v>
      </c>
      <c r="AU818" s="58">
        <v>58490</v>
      </c>
      <c r="AV818" s="58">
        <v>58650</v>
      </c>
      <c r="AW818" s="58">
        <v>58640</v>
      </c>
      <c r="AX818" s="58">
        <v>58630</v>
      </c>
      <c r="AY818" s="58">
        <v>58090</v>
      </c>
      <c r="AZ818" s="58">
        <v>58070</v>
      </c>
      <c r="BA818" s="58">
        <v>57900</v>
      </c>
      <c r="BB818" s="58">
        <v>57830</v>
      </c>
      <c r="BC818" s="58">
        <v>53430</v>
      </c>
      <c r="BD818" s="58">
        <v>53370</v>
      </c>
      <c r="BE818" s="58">
        <v>53380</v>
      </c>
      <c r="BF818" s="58">
        <v>52570</v>
      </c>
      <c r="BG818" s="58">
        <v>52640</v>
      </c>
      <c r="BH818" s="58">
        <v>52640</v>
      </c>
      <c r="BI818" s="58">
        <v>52820</v>
      </c>
      <c r="BJ818" s="58">
        <v>53030</v>
      </c>
      <c r="BK818" s="58">
        <v>52960</v>
      </c>
      <c r="BL818" s="58">
        <v>52780</v>
      </c>
      <c r="BM818" s="58">
        <v>49030</v>
      </c>
    </row>
    <row r="819" spans="1:65" x14ac:dyDescent="0.25">
      <c r="A819" s="58" t="s">
        <v>168</v>
      </c>
      <c r="B819" s="58" t="s">
        <v>169</v>
      </c>
      <c r="C819" s="58" t="s">
        <v>1134</v>
      </c>
      <c r="D819" s="58" t="s">
        <v>1135</v>
      </c>
      <c r="AJ819" s="58">
        <v>11.579999923706101</v>
      </c>
      <c r="AK819" s="58">
        <v>11.2600002288818</v>
      </c>
      <c r="AL819" s="58">
        <v>9.1300001144409197</v>
      </c>
      <c r="AM819" s="58">
        <v>8.75</v>
      </c>
      <c r="AN819" s="58">
        <v>8.0900001525878906</v>
      </c>
      <c r="AO819" s="58">
        <v>8.2200002670288104</v>
      </c>
      <c r="AP819" s="58">
        <v>7.8099999427795401</v>
      </c>
      <c r="AQ819" s="58">
        <v>7.3400001525878897</v>
      </c>
      <c r="AR819" s="58">
        <v>6.9499998092651403</v>
      </c>
      <c r="AS819" s="58">
        <v>6.46000003814697</v>
      </c>
      <c r="AT819" s="58">
        <v>6.1900000572204599</v>
      </c>
      <c r="AU819" s="58">
        <v>6.1199998855590803</v>
      </c>
      <c r="AV819" s="58">
        <v>5.3800001144409197</v>
      </c>
      <c r="AW819" s="58">
        <v>5.2600002288818404</v>
      </c>
      <c r="AX819" s="58">
        <v>4.8699998855590803</v>
      </c>
      <c r="AY819" s="58">
        <v>4.7600002288818404</v>
      </c>
      <c r="AZ819" s="58">
        <v>4.5900001525878897</v>
      </c>
      <c r="BA819" s="58">
        <v>4.3200001716613796</v>
      </c>
      <c r="BB819" s="58">
        <v>4.6100001335143999</v>
      </c>
      <c r="BC819" s="58">
        <v>4.53999996185303</v>
      </c>
      <c r="BD819" s="58">
        <v>4.8899998664856001</v>
      </c>
      <c r="BE819" s="58">
        <v>5.0599999427795401</v>
      </c>
      <c r="BF819" s="58">
        <v>4.7800002098083496</v>
      </c>
      <c r="BG819" s="58">
        <v>4.6799998283386204</v>
      </c>
      <c r="BH819" s="58">
        <v>4.9000000953674299</v>
      </c>
      <c r="BI819" s="58">
        <v>5.03999996185303</v>
      </c>
      <c r="BJ819" s="58">
        <v>5.03999996185303</v>
      </c>
      <c r="BK819" s="58">
        <v>4.8499999046325701</v>
      </c>
      <c r="BL819" s="58">
        <v>4.7199997901916504</v>
      </c>
    </row>
    <row r="820" spans="1:65" x14ac:dyDescent="0.25">
      <c r="A820" s="58" t="s">
        <v>168</v>
      </c>
      <c r="B820" s="58" t="s">
        <v>169</v>
      </c>
      <c r="C820" s="58" t="s">
        <v>2242</v>
      </c>
      <c r="D820" s="58" t="s">
        <v>2243</v>
      </c>
      <c r="AY820" s="58">
        <v>22008</v>
      </c>
      <c r="AZ820" s="58">
        <v>27335</v>
      </c>
      <c r="BA820" s="58">
        <v>43598</v>
      </c>
      <c r="BB820" s="58">
        <v>42046</v>
      </c>
      <c r="BC820" s="58">
        <v>44269</v>
      </c>
      <c r="BD820" s="58">
        <v>52217</v>
      </c>
      <c r="BE820" s="58">
        <v>32311</v>
      </c>
      <c r="BF820" s="58">
        <v>28207</v>
      </c>
      <c r="BG820" s="58">
        <v>24479</v>
      </c>
      <c r="BH820" s="58">
        <v>21048</v>
      </c>
      <c r="BI820" s="58">
        <v>22328</v>
      </c>
      <c r="BJ820" s="58">
        <v>22783</v>
      </c>
      <c r="BK820" s="58">
        <v>24252</v>
      </c>
      <c r="BL820" s="58">
        <v>25376</v>
      </c>
      <c r="BM820" s="58">
        <v>25608</v>
      </c>
    </row>
    <row r="821" spans="1:65" x14ac:dyDescent="0.25">
      <c r="A821" s="58" t="s">
        <v>168</v>
      </c>
      <c r="B821" s="58" t="s">
        <v>169</v>
      </c>
      <c r="C821" s="58" t="s">
        <v>2892</v>
      </c>
      <c r="D821" s="58" t="s">
        <v>2893</v>
      </c>
      <c r="AJ821" s="58">
        <v>20.4799995422363</v>
      </c>
      <c r="AK821" s="58">
        <v>20.540000915527301</v>
      </c>
      <c r="AL821" s="58">
        <v>18.110000610351602</v>
      </c>
      <c r="AM821" s="58">
        <v>17.940000534057599</v>
      </c>
      <c r="AN821" s="58">
        <v>17.930000305175799</v>
      </c>
      <c r="AO821" s="58">
        <v>17.840000152587901</v>
      </c>
      <c r="AP821" s="58">
        <v>17.469999313354499</v>
      </c>
      <c r="AQ821" s="58">
        <v>16.0200004577637</v>
      </c>
      <c r="AR821" s="58">
        <v>15.699999809265099</v>
      </c>
      <c r="AS821" s="58">
        <v>15.2299995422363</v>
      </c>
      <c r="AT821" s="58">
        <v>14.6400003433228</v>
      </c>
      <c r="AU821" s="58">
        <v>13.7799997329712</v>
      </c>
      <c r="AV821" s="58">
        <v>13.319999694824199</v>
      </c>
      <c r="AW821" s="58">
        <v>14.439999580383301</v>
      </c>
      <c r="AX821" s="58">
        <v>13.689999580383301</v>
      </c>
      <c r="AY821" s="58">
        <v>12.7200002670288</v>
      </c>
      <c r="AZ821" s="58">
        <v>12.4700002670288</v>
      </c>
      <c r="BA821" s="58">
        <v>12.210000038146999</v>
      </c>
      <c r="BB821" s="58">
        <v>12.6199998855591</v>
      </c>
      <c r="BC821" s="58">
        <v>12.319999694824199</v>
      </c>
      <c r="BD821" s="58">
        <v>12.1400003433228</v>
      </c>
      <c r="BE821" s="58">
        <v>11.7299995422363</v>
      </c>
      <c r="BF821" s="58">
        <v>11.2799997329712</v>
      </c>
      <c r="BG821" s="58">
        <v>10.949999809265099</v>
      </c>
      <c r="BH821" s="58">
        <v>10.8500003814697</v>
      </c>
      <c r="BI821" s="58">
        <v>10.7399997711182</v>
      </c>
      <c r="BJ821" s="58">
        <v>10.3400001525879</v>
      </c>
      <c r="BK821" s="58">
        <v>10.420000076293899</v>
      </c>
      <c r="BL821" s="58">
        <v>10.829999923706101</v>
      </c>
    </row>
    <row r="822" spans="1:65" x14ac:dyDescent="0.25">
      <c r="A822" s="58" t="s">
        <v>168</v>
      </c>
      <c r="B822" s="58" t="s">
        <v>169</v>
      </c>
      <c r="C822" s="58" t="s">
        <v>3078</v>
      </c>
      <c r="D822" s="58" t="s">
        <v>3079</v>
      </c>
      <c r="AV822" s="58">
        <v>54</v>
      </c>
      <c r="AW822" s="58">
        <v>54</v>
      </c>
      <c r="AX822" s="58">
        <v>39</v>
      </c>
      <c r="AY822" s="58">
        <v>39</v>
      </c>
      <c r="AZ822" s="58">
        <v>17</v>
      </c>
      <c r="BA822" s="58">
        <v>6</v>
      </c>
      <c r="BB822" s="58">
        <v>5</v>
      </c>
      <c r="BC822" s="58">
        <v>5</v>
      </c>
      <c r="BD822" s="58">
        <v>5</v>
      </c>
      <c r="BE822" s="58">
        <v>7</v>
      </c>
      <c r="BF822" s="58">
        <v>7</v>
      </c>
      <c r="BG822" s="58">
        <v>7</v>
      </c>
      <c r="BH822" s="58">
        <v>7</v>
      </c>
      <c r="BI822" s="58">
        <v>7</v>
      </c>
      <c r="BJ822" s="58">
        <v>7</v>
      </c>
      <c r="BK822" s="58">
        <v>7</v>
      </c>
      <c r="BL822" s="58">
        <v>7</v>
      </c>
    </row>
    <row r="823" spans="1:65" x14ac:dyDescent="0.25">
      <c r="A823" s="58" t="s">
        <v>168</v>
      </c>
      <c r="B823" s="58" t="s">
        <v>169</v>
      </c>
      <c r="C823" s="58" t="s">
        <v>3110</v>
      </c>
      <c r="D823" s="58" t="s">
        <v>3111</v>
      </c>
      <c r="E823" s="58">
        <v>14900</v>
      </c>
      <c r="F823" s="58">
        <v>19300</v>
      </c>
      <c r="G823" s="58">
        <v>21000</v>
      </c>
      <c r="H823" s="58">
        <v>22000</v>
      </c>
      <c r="I823" s="58">
        <v>22700</v>
      </c>
      <c r="J823" s="58">
        <v>24800</v>
      </c>
      <c r="K823" s="58">
        <v>26600</v>
      </c>
      <c r="L823" s="58">
        <v>28200</v>
      </c>
      <c r="M823" s="58">
        <v>29900</v>
      </c>
      <c r="N823" s="58">
        <v>27800</v>
      </c>
      <c r="O823" s="58">
        <v>26000</v>
      </c>
      <c r="P823" s="58">
        <v>25800</v>
      </c>
      <c r="Q823" s="58">
        <v>28900</v>
      </c>
      <c r="R823" s="58">
        <v>29100</v>
      </c>
      <c r="S823" s="58">
        <v>30159</v>
      </c>
      <c r="T823" s="58">
        <v>30788</v>
      </c>
      <c r="U823" s="58">
        <v>31855</v>
      </c>
      <c r="V823" s="58">
        <v>34661</v>
      </c>
      <c r="W823" s="58">
        <v>32589</v>
      </c>
      <c r="X823" s="58">
        <v>32838</v>
      </c>
      <c r="Y823" s="58">
        <v>33733</v>
      </c>
      <c r="Z823" s="58">
        <v>39319</v>
      </c>
      <c r="AA823" s="58">
        <v>42152</v>
      </c>
      <c r="AB823" s="58">
        <v>44037</v>
      </c>
      <c r="AC823" s="58">
        <v>39177</v>
      </c>
      <c r="AD823" s="58">
        <v>36927</v>
      </c>
      <c r="AE823" s="58">
        <v>36062</v>
      </c>
      <c r="AF823" s="58">
        <v>36759</v>
      </c>
      <c r="AG823" s="58">
        <v>38294</v>
      </c>
      <c r="AH823" s="58">
        <v>35517</v>
      </c>
      <c r="AI823" s="58">
        <v>33834</v>
      </c>
      <c r="AJ823" s="58">
        <v>22879</v>
      </c>
      <c r="AK823" s="58">
        <v>22908</v>
      </c>
      <c r="AL823" s="58">
        <v>17378</v>
      </c>
      <c r="AM823" s="58">
        <v>18206</v>
      </c>
      <c r="AN823" s="58">
        <v>16674</v>
      </c>
      <c r="AO823" s="58">
        <v>15686</v>
      </c>
      <c r="AP823" s="58">
        <v>16740</v>
      </c>
      <c r="AQ823" s="58">
        <v>17487</v>
      </c>
      <c r="AR823" s="58">
        <v>19461</v>
      </c>
      <c r="AS823" s="58">
        <v>19987</v>
      </c>
      <c r="AT823" s="58">
        <v>19694</v>
      </c>
      <c r="AU823" s="58">
        <v>18324</v>
      </c>
      <c r="AV823" s="58">
        <v>18406</v>
      </c>
      <c r="AW823" s="58">
        <v>19986</v>
      </c>
      <c r="AX823" s="58">
        <v>21270</v>
      </c>
      <c r="AY823" s="58">
        <v>22229</v>
      </c>
      <c r="AZ823" s="58">
        <v>22888</v>
      </c>
      <c r="BA823" s="58">
        <v>23081</v>
      </c>
      <c r="BB823" s="58">
        <v>21191</v>
      </c>
      <c r="BC823" s="58">
        <v>20461</v>
      </c>
      <c r="BD823" s="58">
        <v>22632</v>
      </c>
      <c r="BE823" s="58">
        <v>21850</v>
      </c>
      <c r="BF823" s="58">
        <v>21390</v>
      </c>
      <c r="BG823" s="58">
        <v>22789</v>
      </c>
      <c r="BH823" s="58">
        <v>23263</v>
      </c>
      <c r="BI823" s="58">
        <v>21295.97</v>
      </c>
      <c r="BJ823" s="58">
        <v>23864.5</v>
      </c>
      <c r="BK823" s="58">
        <v>23086.3</v>
      </c>
      <c r="BL823" s="58">
        <v>22099.31</v>
      </c>
      <c r="BM823" s="58">
        <v>23779.75</v>
      </c>
    </row>
    <row r="824" spans="1:65" x14ac:dyDescent="0.25">
      <c r="A824" s="58" t="s">
        <v>61</v>
      </c>
      <c r="B824" s="58" t="s">
        <v>62</v>
      </c>
      <c r="C824" s="58" t="s">
        <v>536</v>
      </c>
      <c r="D824" s="58" t="s">
        <v>537</v>
      </c>
      <c r="F824" s="58">
        <v>21200</v>
      </c>
      <c r="G824" s="58">
        <v>21200</v>
      </c>
      <c r="H824" s="58">
        <v>21200</v>
      </c>
      <c r="I824" s="58">
        <v>21200</v>
      </c>
      <c r="J824" s="58">
        <v>21200</v>
      </c>
      <c r="K824" s="58">
        <v>21200</v>
      </c>
      <c r="L824" s="58">
        <v>21200</v>
      </c>
      <c r="M824" s="58">
        <v>21200</v>
      </c>
      <c r="N824" s="58">
        <v>21200</v>
      </c>
      <c r="O824" s="58">
        <v>20010</v>
      </c>
      <c r="P824" s="58">
        <v>19910</v>
      </c>
      <c r="Q824" s="58">
        <v>19810</v>
      </c>
      <c r="R824" s="58">
        <v>19710</v>
      </c>
      <c r="S824" s="58">
        <v>19600</v>
      </c>
      <c r="T824" s="58">
        <v>19500</v>
      </c>
      <c r="U824" s="58">
        <v>19400</v>
      </c>
      <c r="V824" s="58">
        <v>19310</v>
      </c>
      <c r="W824" s="58">
        <v>19210</v>
      </c>
      <c r="X824" s="58">
        <v>19110</v>
      </c>
      <c r="Y824" s="58">
        <v>19000</v>
      </c>
      <c r="Z824" s="58">
        <v>19000</v>
      </c>
      <c r="AA824" s="58">
        <v>19000</v>
      </c>
      <c r="AB824" s="58">
        <v>19000</v>
      </c>
      <c r="AC824" s="58">
        <v>19000</v>
      </c>
      <c r="AD824" s="58">
        <v>19000</v>
      </c>
      <c r="AE824" s="58">
        <v>19000</v>
      </c>
      <c r="AF824" s="58">
        <v>19000</v>
      </c>
      <c r="AG824" s="58">
        <v>19000</v>
      </c>
      <c r="AH824" s="58">
        <v>19000</v>
      </c>
      <c r="AI824" s="58">
        <v>19010</v>
      </c>
      <c r="AJ824" s="58">
        <v>19010</v>
      </c>
      <c r="AK824" s="58">
        <v>19010</v>
      </c>
      <c r="AL824" s="58">
        <v>19000</v>
      </c>
      <c r="AM824" s="58">
        <v>19000</v>
      </c>
      <c r="AN824" s="58">
        <v>18990</v>
      </c>
      <c r="AO824" s="58">
        <v>18970</v>
      </c>
      <c r="AP824" s="58">
        <v>18950</v>
      </c>
      <c r="AQ824" s="58">
        <v>18910</v>
      </c>
      <c r="AR824" s="58">
        <v>18890</v>
      </c>
      <c r="AS824" s="58">
        <v>18890</v>
      </c>
      <c r="AT824" s="58">
        <v>18890</v>
      </c>
      <c r="AU824" s="58">
        <v>18870</v>
      </c>
      <c r="AV824" s="58">
        <v>18850</v>
      </c>
      <c r="AW824" s="58">
        <v>18840</v>
      </c>
      <c r="AX824" s="58">
        <v>18820</v>
      </c>
      <c r="AY824" s="58">
        <v>18810</v>
      </c>
      <c r="AZ824" s="58">
        <v>18760</v>
      </c>
      <c r="BA824" s="58">
        <v>18760</v>
      </c>
      <c r="BB824" s="58">
        <v>18750</v>
      </c>
      <c r="BC824" s="58">
        <v>18740</v>
      </c>
      <c r="BD824" s="58">
        <v>18732</v>
      </c>
      <c r="BE824" s="58">
        <v>18722</v>
      </c>
      <c r="BF824" s="58">
        <v>18722</v>
      </c>
      <c r="BG824" s="58">
        <v>18722</v>
      </c>
      <c r="BH824" s="58">
        <v>18720</v>
      </c>
      <c r="BI824" s="58">
        <v>18720</v>
      </c>
      <c r="BJ824" s="58">
        <v>18720</v>
      </c>
      <c r="BK824" s="58">
        <v>18720</v>
      </c>
      <c r="BL824" s="58">
        <v>18720</v>
      </c>
      <c r="BM824" s="58">
        <v>18720</v>
      </c>
    </row>
    <row r="825" spans="1:65" x14ac:dyDescent="0.25">
      <c r="A825" s="58" t="s">
        <v>61</v>
      </c>
      <c r="B825" s="58" t="s">
        <v>62</v>
      </c>
      <c r="C825" s="58" t="s">
        <v>1134</v>
      </c>
      <c r="D825" s="58" t="s">
        <v>1135</v>
      </c>
      <c r="AJ825" s="58">
        <v>10.170000076293899</v>
      </c>
      <c r="AK825" s="58">
        <v>10.449999809265099</v>
      </c>
      <c r="AL825" s="58">
        <v>9.7600002288818395</v>
      </c>
      <c r="AM825" s="58">
        <v>9.0600004196166992</v>
      </c>
      <c r="AN825" s="58">
        <v>9.5699996948242205</v>
      </c>
      <c r="AO825" s="58">
        <v>9.9799995422363299</v>
      </c>
      <c r="AP825" s="58">
        <v>9.0900001525878906</v>
      </c>
      <c r="AQ825" s="58">
        <v>8.6499996185302699</v>
      </c>
      <c r="AR825" s="58">
        <v>8.9200000762939506</v>
      </c>
      <c r="AS825" s="58">
        <v>8.7100000381469709</v>
      </c>
      <c r="AT825" s="58">
        <v>7.71000003814697</v>
      </c>
      <c r="AU825" s="58">
        <v>7.3699998855590803</v>
      </c>
      <c r="AV825" s="58">
        <v>6.9800000190734899</v>
      </c>
      <c r="AW825" s="58">
        <v>6.3200001716613796</v>
      </c>
      <c r="AX825" s="58">
        <v>6.5300002098083496</v>
      </c>
      <c r="AY825" s="58">
        <v>6.3099999427795401</v>
      </c>
      <c r="AZ825" s="58">
        <v>5.9200000762939498</v>
      </c>
      <c r="BA825" s="58">
        <v>4.5999999046325701</v>
      </c>
      <c r="BB825" s="58">
        <v>4.8299999237060502</v>
      </c>
      <c r="BC825" s="58">
        <v>5.5900001525878897</v>
      </c>
      <c r="BD825" s="58">
        <v>5.4899997711181596</v>
      </c>
      <c r="BE825" s="58">
        <v>5.5500001907348597</v>
      </c>
      <c r="BF825" s="58">
        <v>4.4499998092651403</v>
      </c>
      <c r="BG825" s="58">
        <v>4.53999996185303</v>
      </c>
      <c r="BH825" s="58">
        <v>4.2399997711181596</v>
      </c>
      <c r="BI825" s="58">
        <v>3.9000000953674299</v>
      </c>
      <c r="BJ825" s="58">
        <v>3.7599999904632599</v>
      </c>
      <c r="BK825" s="58">
        <v>4.0300002098083496</v>
      </c>
      <c r="BL825" s="58">
        <v>4.03999996185303</v>
      </c>
    </row>
    <row r="826" spans="1:65" x14ac:dyDescent="0.25">
      <c r="A826" s="58" t="s">
        <v>61</v>
      </c>
      <c r="B826" s="58" t="s">
        <v>62</v>
      </c>
      <c r="C826" s="58" t="s">
        <v>2242</v>
      </c>
      <c r="D826" s="58" t="s">
        <v>2243</v>
      </c>
      <c r="AY826" s="58">
        <v>3166</v>
      </c>
      <c r="AZ826" s="58">
        <v>3648</v>
      </c>
      <c r="BA826" s="58">
        <v>2548</v>
      </c>
      <c r="BB826" s="58">
        <v>2625</v>
      </c>
      <c r="BC826" s="58">
        <v>1623</v>
      </c>
      <c r="BD826" s="58">
        <v>1700</v>
      </c>
      <c r="BE826" s="58">
        <v>1745</v>
      </c>
      <c r="BF826" s="58">
        <v>1935</v>
      </c>
      <c r="BG826" s="58">
        <v>2047</v>
      </c>
      <c r="BH826" s="58">
        <v>2363</v>
      </c>
      <c r="BI826" s="58">
        <v>2654</v>
      </c>
      <c r="BJ826" s="58">
        <v>2576</v>
      </c>
      <c r="BK826" s="58">
        <v>2301</v>
      </c>
      <c r="BL826" s="58">
        <v>2199</v>
      </c>
      <c r="BM826" s="58">
        <v>2484</v>
      </c>
    </row>
    <row r="827" spans="1:65" x14ac:dyDescent="0.25">
      <c r="A827" s="58" t="s">
        <v>61</v>
      </c>
      <c r="B827" s="58" t="s">
        <v>62</v>
      </c>
      <c r="C827" s="58" t="s">
        <v>2892</v>
      </c>
      <c r="D827" s="58" t="s">
        <v>2893</v>
      </c>
      <c r="AJ827" s="58">
        <v>18.940000534057599</v>
      </c>
      <c r="AK827" s="58">
        <v>19.0200004577637</v>
      </c>
      <c r="AL827" s="58">
        <v>19.049999237060501</v>
      </c>
      <c r="AM827" s="58">
        <v>18.899999618530298</v>
      </c>
      <c r="AN827" s="58">
        <v>18.879999160766602</v>
      </c>
      <c r="AO827" s="58">
        <v>18.850000381469702</v>
      </c>
      <c r="AP827" s="58">
        <v>17.969999313354499</v>
      </c>
      <c r="AQ827" s="58">
        <v>19.159999847412099</v>
      </c>
      <c r="AR827" s="58">
        <v>18.649999618530298</v>
      </c>
      <c r="AS827" s="58">
        <v>18.069999694824201</v>
      </c>
      <c r="AT827" s="58">
        <v>17.540000915527301</v>
      </c>
      <c r="AU827" s="58">
        <v>17.540000915527301</v>
      </c>
      <c r="AV827" s="58">
        <v>13.789999961853001</v>
      </c>
      <c r="AW827" s="58">
        <v>13.810000419616699</v>
      </c>
      <c r="AX827" s="58">
        <v>14.6000003814697</v>
      </c>
      <c r="AY827" s="58">
        <v>15.0100002288818</v>
      </c>
      <c r="AZ827" s="58">
        <v>14.069999694824199</v>
      </c>
      <c r="BA827" s="58">
        <v>12.939999580383301</v>
      </c>
      <c r="BB827" s="58">
        <v>12.2600002288818</v>
      </c>
      <c r="BC827" s="58">
        <v>12.9099998474121</v>
      </c>
      <c r="BD827" s="58">
        <v>12.800000190734901</v>
      </c>
      <c r="BE827" s="58">
        <v>12.569999694824199</v>
      </c>
      <c r="BF827" s="58">
        <v>12.829999923706101</v>
      </c>
      <c r="BG827" s="58">
        <v>12.930000305175801</v>
      </c>
      <c r="BH827" s="58">
        <v>12.7200002670288</v>
      </c>
      <c r="BI827" s="58">
        <v>12.300000190734901</v>
      </c>
      <c r="BJ827" s="58">
        <v>11.9799995422363</v>
      </c>
      <c r="BK827" s="58">
        <v>12.210000038146999</v>
      </c>
      <c r="BL827" s="58">
        <v>11.930000305175801</v>
      </c>
    </row>
    <row r="828" spans="1:65" x14ac:dyDescent="0.25">
      <c r="A828" s="58" t="s">
        <v>61</v>
      </c>
      <c r="B828" s="58" t="s">
        <v>62</v>
      </c>
      <c r="C828" s="58" t="s">
        <v>3078</v>
      </c>
      <c r="D828" s="58" t="s">
        <v>3079</v>
      </c>
      <c r="AW828" s="58">
        <v>5</v>
      </c>
      <c r="AX828" s="58">
        <v>5</v>
      </c>
      <c r="AY828" s="58">
        <v>5</v>
      </c>
      <c r="AZ828" s="58">
        <v>5</v>
      </c>
      <c r="BA828" s="58">
        <v>5</v>
      </c>
      <c r="BB828" s="58">
        <v>5</v>
      </c>
      <c r="BC828" s="58">
        <v>5</v>
      </c>
      <c r="BD828" s="58">
        <v>4.5</v>
      </c>
      <c r="BE828" s="58">
        <v>4.5</v>
      </c>
      <c r="BF828" s="58">
        <v>4.5</v>
      </c>
      <c r="BG828" s="58">
        <v>12</v>
      </c>
      <c r="BH828" s="58">
        <v>12</v>
      </c>
      <c r="BI828" s="58">
        <v>11.5</v>
      </c>
      <c r="BJ828" s="58">
        <v>11.5</v>
      </c>
      <c r="BK828" s="58">
        <v>11.5</v>
      </c>
      <c r="BL828" s="58">
        <v>11.5</v>
      </c>
    </row>
    <row r="829" spans="1:65" x14ac:dyDescent="0.25">
      <c r="A829" s="58" t="s">
        <v>61</v>
      </c>
      <c r="B829" s="58" t="s">
        <v>62</v>
      </c>
      <c r="C829" s="58" t="s">
        <v>3110</v>
      </c>
      <c r="D829" s="58" t="s">
        <v>3111</v>
      </c>
      <c r="E829" s="58">
        <v>630364</v>
      </c>
      <c r="F829" s="58">
        <v>734414</v>
      </c>
      <c r="G829" s="58">
        <v>847818</v>
      </c>
      <c r="H829" s="58">
        <v>797883</v>
      </c>
      <c r="I829" s="58">
        <v>989617</v>
      </c>
      <c r="J829" s="58">
        <v>1218265</v>
      </c>
      <c r="K829" s="58">
        <v>1260773</v>
      </c>
      <c r="L829" s="58">
        <v>915607</v>
      </c>
      <c r="M829" s="58">
        <v>617636</v>
      </c>
      <c r="N829" s="58">
        <v>707632</v>
      </c>
      <c r="O829" s="58">
        <v>749177</v>
      </c>
      <c r="P829" s="58">
        <v>700435</v>
      </c>
      <c r="Q829" s="58">
        <v>741987</v>
      </c>
      <c r="R829" s="58">
        <v>922575</v>
      </c>
      <c r="S829" s="58">
        <v>955304</v>
      </c>
      <c r="T829" s="58">
        <v>1002394</v>
      </c>
      <c r="U829" s="58">
        <v>1015731</v>
      </c>
      <c r="V829" s="58">
        <v>1394027</v>
      </c>
      <c r="W829" s="58">
        <v>1579631</v>
      </c>
      <c r="X829" s="58">
        <v>1661764</v>
      </c>
      <c r="Y829" s="58">
        <v>1525455</v>
      </c>
      <c r="Z829" s="58">
        <v>1450507</v>
      </c>
      <c r="AA829" s="58">
        <v>802432</v>
      </c>
      <c r="AB829" s="58">
        <v>855580</v>
      </c>
      <c r="AC829" s="58">
        <v>1552214</v>
      </c>
      <c r="AD829" s="58">
        <v>1695897</v>
      </c>
      <c r="AE829" s="58">
        <v>1668904</v>
      </c>
      <c r="AF829" s="58">
        <v>1645022</v>
      </c>
      <c r="AG829" s="58">
        <v>1772738</v>
      </c>
      <c r="AH829" s="58">
        <v>1518613</v>
      </c>
      <c r="AI829" s="58">
        <v>1524210</v>
      </c>
      <c r="AJ829" s="58">
        <v>1058740</v>
      </c>
      <c r="AK829" s="58">
        <v>1585735</v>
      </c>
      <c r="AL829" s="58">
        <v>1729803</v>
      </c>
      <c r="AM829" s="58">
        <v>1574168</v>
      </c>
      <c r="AN829" s="58">
        <v>1627874</v>
      </c>
      <c r="AO829" s="58">
        <v>2078268</v>
      </c>
      <c r="AP829" s="58">
        <v>2229114</v>
      </c>
      <c r="AQ829" s="58">
        <v>1703592</v>
      </c>
      <c r="AR829" s="58">
        <v>1758305</v>
      </c>
      <c r="AS829" s="58">
        <v>2003670</v>
      </c>
      <c r="AT829" s="58">
        <v>2008312</v>
      </c>
      <c r="AU829" s="58">
        <v>2153231</v>
      </c>
      <c r="AV829" s="58">
        <v>2014911</v>
      </c>
      <c r="AW829" s="58">
        <v>1764431</v>
      </c>
      <c r="AX829" s="58">
        <v>1694270</v>
      </c>
      <c r="AY829" s="58">
        <v>1356353</v>
      </c>
      <c r="AZ829" s="58">
        <v>1425925</v>
      </c>
      <c r="BA829" s="58">
        <v>1311817</v>
      </c>
      <c r="BB829" s="58">
        <v>1169803</v>
      </c>
      <c r="BC829" s="58">
        <v>1087042</v>
      </c>
      <c r="BD829" s="58">
        <v>1170467.5</v>
      </c>
      <c r="BE829" s="58">
        <v>1474378.3</v>
      </c>
      <c r="BF829" s="58">
        <v>1387615</v>
      </c>
      <c r="BG829" s="58">
        <v>1104102.5</v>
      </c>
      <c r="BH829" s="58">
        <v>1344991.6</v>
      </c>
      <c r="BI829" s="58">
        <v>1100677</v>
      </c>
      <c r="BJ829" s="58">
        <v>1219097.7</v>
      </c>
      <c r="BK829" s="58">
        <v>1299131</v>
      </c>
      <c r="BL829" s="58">
        <v>1094841.83</v>
      </c>
      <c r="BM829" s="58">
        <v>1075311.82</v>
      </c>
    </row>
    <row r="830" spans="1:65" x14ac:dyDescent="0.25">
      <c r="A830" s="58" t="s">
        <v>202</v>
      </c>
      <c r="B830" s="58" t="s">
        <v>203</v>
      </c>
      <c r="C830" s="58" t="s">
        <v>536</v>
      </c>
      <c r="D830" s="58" t="s">
        <v>537</v>
      </c>
      <c r="F830" s="58">
        <v>1749520</v>
      </c>
      <c r="G830" s="58">
        <v>1764820</v>
      </c>
      <c r="H830" s="58">
        <v>1761540</v>
      </c>
      <c r="I830" s="58">
        <v>1767120</v>
      </c>
      <c r="J830" s="58">
        <v>1771770</v>
      </c>
      <c r="K830" s="58">
        <v>1775300</v>
      </c>
      <c r="L830" s="58">
        <v>1778070</v>
      </c>
      <c r="M830" s="58">
        <v>1783640</v>
      </c>
      <c r="N830" s="58">
        <v>1777920</v>
      </c>
      <c r="O830" s="58">
        <v>1780520</v>
      </c>
      <c r="P830" s="58">
        <v>1778170</v>
      </c>
      <c r="Q830" s="58">
        <v>1779460</v>
      </c>
      <c r="R830" s="58">
        <v>1787510</v>
      </c>
      <c r="S830" s="58">
        <v>1792820</v>
      </c>
      <c r="T830" s="58">
        <v>1796940</v>
      </c>
      <c r="U830" s="58">
        <v>1796490</v>
      </c>
      <c r="V830" s="58">
        <v>1795910</v>
      </c>
      <c r="W830" s="58">
        <v>1805920</v>
      </c>
      <c r="X830" s="58">
        <v>1805800</v>
      </c>
      <c r="Y830" s="58">
        <v>1802720</v>
      </c>
      <c r="Z830" s="58">
        <v>1804010</v>
      </c>
      <c r="AA830" s="58">
        <v>1807710</v>
      </c>
      <c r="AB830" s="58">
        <v>1804620</v>
      </c>
      <c r="AC830" s="58">
        <v>1814520</v>
      </c>
      <c r="AD830" s="58">
        <v>1813400</v>
      </c>
      <c r="AE830" s="58">
        <v>1811920</v>
      </c>
      <c r="AF830" s="58">
        <v>1815430</v>
      </c>
      <c r="AG830" s="58">
        <v>1810910</v>
      </c>
      <c r="AH830" s="58">
        <v>1815010</v>
      </c>
      <c r="AI830" s="58">
        <v>1814130</v>
      </c>
      <c r="AJ830" s="58">
        <v>1815860</v>
      </c>
      <c r="AK830" s="58">
        <v>1813050</v>
      </c>
      <c r="AL830" s="58">
        <v>1813820</v>
      </c>
      <c r="AM830" s="58">
        <v>1812910</v>
      </c>
      <c r="AN830" s="58">
        <v>1809450</v>
      </c>
      <c r="AO830" s="58">
        <v>1805890</v>
      </c>
      <c r="AP830" s="58">
        <v>1809810</v>
      </c>
      <c r="AQ830" s="58">
        <v>1808740</v>
      </c>
      <c r="AR830" s="58">
        <v>1810210</v>
      </c>
      <c r="AS830" s="58">
        <v>1809750</v>
      </c>
      <c r="AT830" s="58">
        <v>1804870</v>
      </c>
      <c r="AU830" s="58">
        <v>1805600</v>
      </c>
      <c r="AV830" s="58">
        <v>1802490</v>
      </c>
      <c r="AW830" s="58">
        <v>1803750</v>
      </c>
      <c r="AX830" s="58">
        <v>1801260</v>
      </c>
      <c r="AY830" s="58">
        <v>1799060</v>
      </c>
      <c r="AZ830" s="58">
        <v>1796200</v>
      </c>
      <c r="BA830" s="58">
        <v>1797570</v>
      </c>
      <c r="BB830" s="58">
        <v>1800680</v>
      </c>
      <c r="BC830" s="58">
        <v>1795730</v>
      </c>
      <c r="BD830" s="58">
        <v>1796700</v>
      </c>
      <c r="BE830" s="58">
        <v>1796420</v>
      </c>
      <c r="BF830" s="58">
        <v>1796980</v>
      </c>
      <c r="BG830" s="58">
        <v>1797280</v>
      </c>
      <c r="BH830" s="58">
        <v>1796750</v>
      </c>
      <c r="BI830" s="58">
        <v>1795780</v>
      </c>
      <c r="BJ830" s="58">
        <v>1792356.04</v>
      </c>
      <c r="BK830" s="58">
        <v>1791155.64</v>
      </c>
      <c r="BL830" s="58">
        <v>1790449.469</v>
      </c>
      <c r="BM830" s="58">
        <v>1790450.764</v>
      </c>
    </row>
    <row r="831" spans="1:65" x14ac:dyDescent="0.25">
      <c r="A831" s="58" t="s">
        <v>202</v>
      </c>
      <c r="B831" s="58" t="s">
        <v>203</v>
      </c>
      <c r="C831" s="58" t="s">
        <v>1134</v>
      </c>
      <c r="D831" s="58" t="s">
        <v>1135</v>
      </c>
      <c r="AJ831" s="58">
        <v>63.319999694824197</v>
      </c>
      <c r="AK831" s="58">
        <v>62.990001678466797</v>
      </c>
      <c r="AL831" s="58">
        <v>62.659999847412102</v>
      </c>
      <c r="AM831" s="58">
        <v>62.180000305175803</v>
      </c>
      <c r="AN831" s="58">
        <v>61.759998321533203</v>
      </c>
      <c r="AO831" s="58">
        <v>61.349998474121101</v>
      </c>
      <c r="AP831" s="58">
        <v>61.119998931884801</v>
      </c>
      <c r="AQ831" s="58">
        <v>60.720001220703097</v>
      </c>
      <c r="AR831" s="58">
        <v>60.090000152587898</v>
      </c>
      <c r="AS831" s="58">
        <v>59.650001525878899</v>
      </c>
      <c r="AT831" s="58">
        <v>59.099998474121101</v>
      </c>
      <c r="AU831" s="58">
        <v>58.599998474121101</v>
      </c>
      <c r="AV831" s="58">
        <v>57.759998321533203</v>
      </c>
      <c r="AW831" s="58">
        <v>56.779998779296903</v>
      </c>
      <c r="AX831" s="58">
        <v>56</v>
      </c>
      <c r="AY831" s="58">
        <v>55.080001831054702</v>
      </c>
      <c r="AZ831" s="58">
        <v>54.110000610351598</v>
      </c>
      <c r="BA831" s="58">
        <v>53.509998321533203</v>
      </c>
      <c r="BB831" s="58">
        <v>52.5</v>
      </c>
      <c r="BC831" s="58">
        <v>51.5200004577637</v>
      </c>
      <c r="BD831" s="58">
        <v>49.259998321533203</v>
      </c>
      <c r="BE831" s="58">
        <v>47</v>
      </c>
      <c r="BF831" s="58">
        <v>46.5</v>
      </c>
      <c r="BG831" s="58">
        <v>45.889999389648402</v>
      </c>
      <c r="BH831" s="58">
        <v>45.259998321533203</v>
      </c>
      <c r="BI831" s="58">
        <v>44.560001373291001</v>
      </c>
      <c r="BJ831" s="58">
        <v>43.930000305175803</v>
      </c>
      <c r="BK831" s="58">
        <v>43.330001831054702</v>
      </c>
      <c r="BL831" s="58">
        <v>42.599998474121101</v>
      </c>
    </row>
    <row r="832" spans="1:65" x14ac:dyDescent="0.25">
      <c r="A832" s="58" t="s">
        <v>202</v>
      </c>
      <c r="B832" s="58" t="s">
        <v>203</v>
      </c>
      <c r="C832" s="58" t="s">
        <v>2242</v>
      </c>
      <c r="D832" s="58" t="s">
        <v>2243</v>
      </c>
      <c r="AY832" s="58">
        <v>49721</v>
      </c>
      <c r="AZ832" s="58">
        <v>62919</v>
      </c>
      <c r="BA832" s="58">
        <v>70303</v>
      </c>
      <c r="BB832" s="58">
        <v>60813</v>
      </c>
      <c r="BC832" s="58">
        <v>86645</v>
      </c>
      <c r="BD832" s="58">
        <v>97405</v>
      </c>
      <c r="BE832" s="58">
        <v>103078</v>
      </c>
      <c r="BF832" s="58">
        <v>91841</v>
      </c>
      <c r="BG832" s="58">
        <v>69841</v>
      </c>
      <c r="BH832" s="58">
        <v>80546</v>
      </c>
      <c r="BI832" s="58">
        <v>93714</v>
      </c>
      <c r="BJ832" s="58">
        <v>107492</v>
      </c>
      <c r="BK832" s="58">
        <v>117834</v>
      </c>
      <c r="BL832" s="58">
        <v>128565</v>
      </c>
      <c r="BM832" s="58">
        <v>142000</v>
      </c>
    </row>
    <row r="833" spans="1:65" x14ac:dyDescent="0.25">
      <c r="A833" s="58" t="s">
        <v>202</v>
      </c>
      <c r="B833" s="58" t="s">
        <v>203</v>
      </c>
      <c r="C833" s="58" t="s">
        <v>2892</v>
      </c>
      <c r="D833" s="58" t="s">
        <v>2893</v>
      </c>
      <c r="AJ833" s="58">
        <v>85.360000610351605</v>
      </c>
      <c r="AK833" s="58">
        <v>85.290000915527301</v>
      </c>
      <c r="AL833" s="58">
        <v>85.25</v>
      </c>
      <c r="AM833" s="58">
        <v>85.120002746582003</v>
      </c>
      <c r="AN833" s="58">
        <v>85.050003051757798</v>
      </c>
      <c r="AO833" s="58">
        <v>84.949996948242202</v>
      </c>
      <c r="AP833" s="58">
        <v>85</v>
      </c>
      <c r="AQ833" s="58">
        <v>84.949996948242202</v>
      </c>
      <c r="AR833" s="58">
        <v>84.760002136230497</v>
      </c>
      <c r="AS833" s="58">
        <v>84.699996948242202</v>
      </c>
      <c r="AT833" s="58">
        <v>84.690002441406307</v>
      </c>
      <c r="AU833" s="58">
        <v>84.75</v>
      </c>
      <c r="AV833" s="58">
        <v>84.639999389648395</v>
      </c>
      <c r="AW833" s="58">
        <v>84.489997863769503</v>
      </c>
      <c r="AX833" s="58">
        <v>84.370002746582003</v>
      </c>
      <c r="AY833" s="58">
        <v>84.129997253417997</v>
      </c>
      <c r="AZ833" s="58">
        <v>83.870002746582003</v>
      </c>
      <c r="BA833" s="58">
        <v>83.790000915527301</v>
      </c>
      <c r="BB833" s="58">
        <v>83.559997558593807</v>
      </c>
      <c r="BC833" s="58">
        <v>83.319999694824205</v>
      </c>
      <c r="BD833" s="58">
        <v>82.029998779296903</v>
      </c>
      <c r="BE833" s="58">
        <v>80.680000305175795</v>
      </c>
      <c r="BF833" s="58">
        <v>80.120002746582003</v>
      </c>
      <c r="BG833" s="58">
        <v>79.5</v>
      </c>
      <c r="BH833" s="58">
        <v>78.819999694824205</v>
      </c>
      <c r="BI833" s="58">
        <v>78.080001831054702</v>
      </c>
      <c r="BJ833" s="58">
        <v>77.339996337890597</v>
      </c>
      <c r="BK833" s="58">
        <v>76.540000915527301</v>
      </c>
      <c r="BL833" s="58">
        <v>75.830001831054702</v>
      </c>
    </row>
    <row r="834" spans="1:65" x14ac:dyDescent="0.25">
      <c r="A834" s="58" t="s">
        <v>202</v>
      </c>
      <c r="B834" s="58" t="s">
        <v>203</v>
      </c>
      <c r="C834" s="58" t="s">
        <v>3078</v>
      </c>
      <c r="D834" s="58" t="s">
        <v>3079</v>
      </c>
      <c r="BF834" s="58">
        <v>32.700000000000003</v>
      </c>
      <c r="BG834" s="58">
        <v>35</v>
      </c>
      <c r="BH834" s="58">
        <v>30</v>
      </c>
      <c r="BI834" s="58">
        <v>28.5</v>
      </c>
      <c r="BJ834" s="58">
        <v>29.8</v>
      </c>
      <c r="BK834" s="58">
        <v>16.5</v>
      </c>
      <c r="BL834" s="58">
        <v>17.5</v>
      </c>
    </row>
    <row r="835" spans="1:65" x14ac:dyDescent="0.25">
      <c r="A835" s="58" t="s">
        <v>202</v>
      </c>
      <c r="B835" s="58" t="s">
        <v>203</v>
      </c>
      <c r="C835" s="58" t="s">
        <v>3110</v>
      </c>
      <c r="D835" s="58" t="s">
        <v>3111</v>
      </c>
      <c r="E835" s="58">
        <v>1161400.01</v>
      </c>
      <c r="F835" s="58">
        <v>961000</v>
      </c>
      <c r="G835" s="58">
        <v>973900</v>
      </c>
      <c r="H835" s="58">
        <v>1045800</v>
      </c>
      <c r="I835" s="58">
        <v>1321600</v>
      </c>
      <c r="J835" s="58">
        <v>1331300</v>
      </c>
      <c r="K835" s="58">
        <v>1367200.01</v>
      </c>
      <c r="L835" s="58">
        <v>1400400</v>
      </c>
      <c r="M835" s="58">
        <v>1525600</v>
      </c>
      <c r="N835" s="58">
        <v>1605000</v>
      </c>
      <c r="O835" s="58">
        <v>1758500</v>
      </c>
      <c r="P835" s="58">
        <v>1853000</v>
      </c>
      <c r="Q835" s="58">
        <v>1639100</v>
      </c>
      <c r="R835" s="58">
        <v>1960700</v>
      </c>
      <c r="S835" s="58">
        <v>2256991</v>
      </c>
      <c r="T835" s="58">
        <v>2267192</v>
      </c>
      <c r="U835" s="58">
        <v>2177096</v>
      </c>
      <c r="V835" s="58">
        <v>2314702.9900000002</v>
      </c>
      <c r="W835" s="58">
        <v>2309709.0099999998</v>
      </c>
      <c r="X835" s="58">
        <v>2343292.0099999998</v>
      </c>
      <c r="Y835" s="58">
        <v>2445337</v>
      </c>
      <c r="Z835" s="58">
        <v>2448342</v>
      </c>
      <c r="AA835" s="58">
        <v>2369320</v>
      </c>
      <c r="AB835" s="58">
        <v>2508598.5</v>
      </c>
      <c r="AC835" s="58">
        <v>2874519.1</v>
      </c>
      <c r="AD835" s="58">
        <v>2839347.6</v>
      </c>
      <c r="AE835" s="58">
        <v>3007532.89</v>
      </c>
      <c r="AF835" s="58">
        <v>2994385</v>
      </c>
      <c r="AG835" s="58">
        <v>3200962</v>
      </c>
      <c r="AH835" s="58">
        <v>3718189</v>
      </c>
      <c r="AI835" s="58">
        <v>3879722</v>
      </c>
      <c r="AJ835" s="58">
        <v>4132494</v>
      </c>
      <c r="AK835" s="58">
        <v>4324546.01</v>
      </c>
      <c r="AL835" s="58">
        <v>4566914</v>
      </c>
      <c r="AM835" s="58">
        <v>4867135</v>
      </c>
      <c r="AN835" s="58">
        <v>5016546.99</v>
      </c>
      <c r="AO835" s="58">
        <v>5301687</v>
      </c>
      <c r="AP835" s="58">
        <v>5485270</v>
      </c>
      <c r="AQ835" s="58">
        <v>5381977</v>
      </c>
      <c r="AR835" s="58">
        <v>5686963</v>
      </c>
      <c r="AS835" s="58">
        <v>5668958</v>
      </c>
      <c r="AT835" s="58">
        <v>5937726</v>
      </c>
      <c r="AU835" s="58">
        <v>5973298</v>
      </c>
      <c r="AV835" s="58">
        <v>6074846</v>
      </c>
      <c r="AW835" s="58">
        <v>6230871</v>
      </c>
      <c r="AX835" s="58">
        <v>6698487.9900000002</v>
      </c>
      <c r="AY835" s="58">
        <v>7060154</v>
      </c>
      <c r="AZ835" s="58">
        <v>7005055</v>
      </c>
      <c r="BA835" s="58">
        <v>7984490</v>
      </c>
      <c r="BB835" s="58">
        <v>7893598</v>
      </c>
      <c r="BC835" s="58">
        <v>8505837</v>
      </c>
      <c r="BD835" s="58">
        <v>8013716</v>
      </c>
      <c r="BE835" s="58">
        <v>9109122.4100000001</v>
      </c>
      <c r="BF835" s="58">
        <v>9157940.4299999997</v>
      </c>
      <c r="BG835" s="58">
        <v>9883495.4299999997</v>
      </c>
      <c r="BH835" s="58">
        <v>10206040.51</v>
      </c>
      <c r="BI835" s="58">
        <v>10898848.01</v>
      </c>
      <c r="BJ835" s="58">
        <v>11763989.109999999</v>
      </c>
      <c r="BK835" s="58">
        <v>12585959.76</v>
      </c>
      <c r="BL835" s="58">
        <v>13412384.789999999</v>
      </c>
      <c r="BM835" s="58">
        <v>14164000.02</v>
      </c>
    </row>
    <row r="836" spans="1:65" x14ac:dyDescent="0.25">
      <c r="A836" s="58" t="s">
        <v>234</v>
      </c>
      <c r="B836" s="58" t="s">
        <v>235</v>
      </c>
      <c r="C836" s="58" t="s">
        <v>536</v>
      </c>
      <c r="D836" s="58" t="s">
        <v>537</v>
      </c>
      <c r="F836" s="58">
        <v>386000</v>
      </c>
      <c r="G836" s="58">
        <v>386000</v>
      </c>
      <c r="H836" s="58">
        <v>385500</v>
      </c>
      <c r="I836" s="58">
        <v>385500</v>
      </c>
      <c r="J836" s="58">
        <v>385000</v>
      </c>
      <c r="K836" s="58">
        <v>384500</v>
      </c>
      <c r="L836" s="58">
        <v>384500</v>
      </c>
      <c r="M836" s="58">
        <v>384500</v>
      </c>
      <c r="N836" s="58">
        <v>384000</v>
      </c>
      <c r="O836" s="58">
        <v>384000</v>
      </c>
      <c r="P836" s="58">
        <v>383500</v>
      </c>
      <c r="Q836" s="58">
        <v>383500</v>
      </c>
      <c r="R836" s="58">
        <v>383000</v>
      </c>
      <c r="S836" s="58">
        <v>383000</v>
      </c>
      <c r="T836" s="58">
        <v>382560</v>
      </c>
      <c r="U836" s="58">
        <v>380460</v>
      </c>
      <c r="V836" s="58">
        <v>380460</v>
      </c>
      <c r="W836" s="58">
        <v>380460</v>
      </c>
      <c r="X836" s="58">
        <v>380000</v>
      </c>
      <c r="Y836" s="58">
        <v>380000</v>
      </c>
      <c r="Z836" s="58">
        <v>379500</v>
      </c>
      <c r="AA836" s="58">
        <v>379500</v>
      </c>
      <c r="AB836" s="58">
        <v>379000</v>
      </c>
      <c r="AC836" s="58">
        <v>370520</v>
      </c>
      <c r="AD836" s="58">
        <v>396790</v>
      </c>
      <c r="AE836" s="58">
        <v>412920</v>
      </c>
      <c r="AF836" s="58">
        <v>434850</v>
      </c>
      <c r="AG836" s="58">
        <v>441370</v>
      </c>
      <c r="AH836" s="58">
        <v>444350</v>
      </c>
      <c r="AI836" s="58">
        <v>450830</v>
      </c>
      <c r="AJ836" s="58">
        <v>415240</v>
      </c>
      <c r="AK836" s="58">
        <v>413510</v>
      </c>
      <c r="AL836" s="58">
        <v>420160</v>
      </c>
      <c r="AM836" s="58">
        <v>419710</v>
      </c>
      <c r="AN836" s="58">
        <v>429780</v>
      </c>
      <c r="AO836" s="58">
        <v>429680</v>
      </c>
      <c r="AP836" s="58">
        <v>435270</v>
      </c>
      <c r="AQ836" s="58">
        <v>438770</v>
      </c>
      <c r="AR836" s="58">
        <v>458770</v>
      </c>
      <c r="AS836" s="58">
        <v>471770</v>
      </c>
      <c r="AT836" s="58">
        <v>477000</v>
      </c>
      <c r="AU836" s="58">
        <v>481810</v>
      </c>
      <c r="AV836" s="58">
        <v>510060</v>
      </c>
      <c r="AW836" s="58">
        <v>533660</v>
      </c>
      <c r="AX836" s="58">
        <v>518460</v>
      </c>
      <c r="AY836" s="58">
        <v>515000</v>
      </c>
      <c r="AZ836" s="58">
        <v>530000</v>
      </c>
      <c r="BA836" s="58">
        <v>540000</v>
      </c>
      <c r="BB836" s="58">
        <v>556000</v>
      </c>
      <c r="BC836" s="58">
        <v>556000</v>
      </c>
      <c r="BD836" s="58">
        <v>565000</v>
      </c>
      <c r="BE836" s="58">
        <v>565000</v>
      </c>
      <c r="BF836" s="58">
        <v>570000</v>
      </c>
      <c r="BG836" s="58">
        <v>570000</v>
      </c>
      <c r="BH836" s="58">
        <v>573000</v>
      </c>
      <c r="BI836" s="58">
        <v>602000</v>
      </c>
      <c r="BJ836" s="58">
        <v>623000</v>
      </c>
      <c r="BK836" s="58">
        <v>623000</v>
      </c>
      <c r="BL836" s="58">
        <v>623000</v>
      </c>
      <c r="BM836" s="58">
        <v>623000</v>
      </c>
    </row>
    <row r="837" spans="1:65" x14ac:dyDescent="0.25">
      <c r="A837" s="58" t="s">
        <v>234</v>
      </c>
      <c r="B837" s="58" t="s">
        <v>235</v>
      </c>
      <c r="C837" s="58" t="s">
        <v>1134</v>
      </c>
      <c r="D837" s="58" t="s">
        <v>1135</v>
      </c>
      <c r="AJ837" s="58">
        <v>55.509998321533203</v>
      </c>
      <c r="AK837" s="58">
        <v>55.200000762939503</v>
      </c>
      <c r="AL837" s="58">
        <v>52.110000610351598</v>
      </c>
      <c r="AM837" s="58">
        <v>47.790000915527301</v>
      </c>
      <c r="AN837" s="58">
        <v>43.9799995422363</v>
      </c>
      <c r="AO837" s="58">
        <v>43.419998168945298</v>
      </c>
      <c r="AP837" s="58">
        <v>43.090000152587898</v>
      </c>
      <c r="AQ837" s="58">
        <v>44.909999847412102</v>
      </c>
      <c r="AR837" s="58">
        <v>45.220001220703097</v>
      </c>
      <c r="AS837" s="58">
        <v>45.279998779296903</v>
      </c>
      <c r="AT837" s="58">
        <v>43.7700004577637</v>
      </c>
      <c r="AU837" s="58">
        <v>44.340000152587898</v>
      </c>
      <c r="AV837" s="58">
        <v>46.380001068115199</v>
      </c>
      <c r="AW837" s="58">
        <v>43.330001831054702</v>
      </c>
      <c r="AX837" s="58">
        <v>44</v>
      </c>
      <c r="AY837" s="58">
        <v>42.060001373291001</v>
      </c>
      <c r="AZ837" s="58">
        <v>41.259998321533203</v>
      </c>
      <c r="BA837" s="58">
        <v>41.099998474121101</v>
      </c>
      <c r="BB837" s="58">
        <v>40.450000762939503</v>
      </c>
      <c r="BC837" s="58">
        <v>39.130001068115199</v>
      </c>
      <c r="BD837" s="58">
        <v>37.189998626708999</v>
      </c>
      <c r="BE837" s="58">
        <v>35.930000305175803</v>
      </c>
      <c r="BF837" s="58">
        <v>34.9799995422363</v>
      </c>
      <c r="BG837" s="58">
        <v>34.279998779296903</v>
      </c>
      <c r="BH837" s="58">
        <v>33.040000915527301</v>
      </c>
      <c r="BI837" s="58">
        <v>31.819999694824201</v>
      </c>
      <c r="BJ837" s="58">
        <v>30.790000915527301</v>
      </c>
      <c r="BK837" s="58">
        <v>29.629999160766602</v>
      </c>
      <c r="BL837" s="58">
        <v>28.5</v>
      </c>
    </row>
    <row r="838" spans="1:65" x14ac:dyDescent="0.25">
      <c r="A838" s="58" t="s">
        <v>234</v>
      </c>
      <c r="B838" s="58" t="s">
        <v>235</v>
      </c>
      <c r="C838" s="58" t="s">
        <v>2242</v>
      </c>
      <c r="D838" s="58" t="s">
        <v>2243</v>
      </c>
      <c r="AY838" s="58">
        <v>23535</v>
      </c>
      <c r="AZ838" s="58">
        <v>24964</v>
      </c>
      <c r="BA838" s="58">
        <v>39302</v>
      </c>
      <c r="BB838" s="58">
        <v>29604</v>
      </c>
      <c r="BC838" s="58">
        <v>38106</v>
      </c>
      <c r="BD838" s="58">
        <v>43906</v>
      </c>
      <c r="BE838" s="58">
        <v>47714</v>
      </c>
      <c r="BF838" s="58">
        <v>51151</v>
      </c>
      <c r="BG838" s="58">
        <v>57926</v>
      </c>
      <c r="BH838" s="58">
        <v>57079</v>
      </c>
      <c r="BI838" s="58">
        <v>58426</v>
      </c>
    </row>
    <row r="839" spans="1:65" x14ac:dyDescent="0.25">
      <c r="A839" s="58" t="s">
        <v>234</v>
      </c>
      <c r="B839" s="58" t="s">
        <v>235</v>
      </c>
      <c r="C839" s="58" t="s">
        <v>2892</v>
      </c>
      <c r="D839" s="58" t="s">
        <v>2893</v>
      </c>
      <c r="AJ839" s="58">
        <v>70.239997863769503</v>
      </c>
      <c r="AK839" s="58">
        <v>69.639999389648395</v>
      </c>
      <c r="AL839" s="58">
        <v>68.940002441406307</v>
      </c>
      <c r="AM839" s="58">
        <v>68.080001831054702</v>
      </c>
      <c r="AN839" s="58">
        <v>66.970001220703097</v>
      </c>
      <c r="AO839" s="58">
        <v>65.790000915527301</v>
      </c>
      <c r="AP839" s="58">
        <v>64.550003051757798</v>
      </c>
      <c r="AQ839" s="58">
        <v>67.139999389648395</v>
      </c>
      <c r="AR839" s="58">
        <v>66.919998168945298</v>
      </c>
      <c r="AS839" s="58">
        <v>67.169998168945298</v>
      </c>
      <c r="AT839" s="58">
        <v>64.040000915527301</v>
      </c>
      <c r="AU839" s="58">
        <v>63.860000610351598</v>
      </c>
      <c r="AV839" s="58">
        <v>65.480003356933594</v>
      </c>
      <c r="AW839" s="58">
        <v>64.099998474121094</v>
      </c>
      <c r="AX839" s="58">
        <v>61.799999237060497</v>
      </c>
      <c r="AY839" s="58">
        <v>61.259998321533203</v>
      </c>
      <c r="AZ839" s="58">
        <v>61.560001373291001</v>
      </c>
      <c r="BA839" s="58">
        <v>61.430000305175803</v>
      </c>
      <c r="BB839" s="58">
        <v>61.2700004577637</v>
      </c>
      <c r="BC839" s="58">
        <v>60.209999084472699</v>
      </c>
      <c r="BD839" s="58">
        <v>57.4799995422363</v>
      </c>
      <c r="BE839" s="58">
        <v>54.849998474121101</v>
      </c>
      <c r="BF839" s="58">
        <v>53.650001525878899</v>
      </c>
      <c r="BG839" s="58">
        <v>53.299999237060497</v>
      </c>
      <c r="BH839" s="58">
        <v>51</v>
      </c>
      <c r="BI839" s="58">
        <v>51.130001068115199</v>
      </c>
      <c r="BJ839" s="58">
        <v>51.189998626708999</v>
      </c>
      <c r="BK839" s="58">
        <v>51.909999847412102</v>
      </c>
      <c r="BL839" s="58">
        <v>51.75</v>
      </c>
    </row>
    <row r="840" spans="1:65" x14ac:dyDescent="0.25">
      <c r="A840" s="58" t="s">
        <v>234</v>
      </c>
      <c r="B840" s="58" t="s">
        <v>235</v>
      </c>
      <c r="C840" s="58" t="s">
        <v>3078</v>
      </c>
      <c r="D840" s="58" t="s">
        <v>3079</v>
      </c>
      <c r="BF840" s="58">
        <v>77</v>
      </c>
      <c r="BG840" s="58">
        <v>53.9</v>
      </c>
      <c r="BH840" s="58">
        <v>49.3</v>
      </c>
      <c r="BI840" s="58">
        <v>26.3</v>
      </c>
      <c r="BJ840" s="58">
        <v>24.5</v>
      </c>
      <c r="BK840" s="58">
        <v>21</v>
      </c>
      <c r="BL840" s="58">
        <v>12.6</v>
      </c>
    </row>
    <row r="841" spans="1:65" x14ac:dyDescent="0.25">
      <c r="A841" s="58" t="s">
        <v>234</v>
      </c>
      <c r="B841" s="58" t="s">
        <v>235</v>
      </c>
      <c r="C841" s="58" t="s">
        <v>3110</v>
      </c>
      <c r="D841" s="58" t="s">
        <v>3111</v>
      </c>
      <c r="E841" s="58">
        <v>761726</v>
      </c>
      <c r="F841" s="58">
        <v>914831</v>
      </c>
      <c r="G841" s="58">
        <v>947226</v>
      </c>
      <c r="H841" s="58">
        <v>939226</v>
      </c>
      <c r="I841" s="58">
        <v>1004026</v>
      </c>
      <c r="J841" s="58">
        <v>1074834</v>
      </c>
      <c r="K841" s="58">
        <v>1241615</v>
      </c>
      <c r="L841" s="58">
        <v>1198425</v>
      </c>
      <c r="M841" s="58">
        <v>1180043</v>
      </c>
      <c r="N841" s="58">
        <v>1234856</v>
      </c>
      <c r="O841" s="58">
        <v>1257237</v>
      </c>
      <c r="P841" s="58">
        <v>1273345</v>
      </c>
      <c r="Q841" s="58">
        <v>1296840</v>
      </c>
      <c r="R841" s="58">
        <v>1294464</v>
      </c>
      <c r="S841" s="58">
        <v>1361968</v>
      </c>
      <c r="T841" s="58">
        <v>1376587</v>
      </c>
      <c r="U841" s="58">
        <v>1486531</v>
      </c>
      <c r="V841" s="58">
        <v>1587838</v>
      </c>
      <c r="W841" s="58">
        <v>1668173</v>
      </c>
      <c r="X841" s="58">
        <v>1770102</v>
      </c>
      <c r="Y841" s="58">
        <v>1877966</v>
      </c>
      <c r="Z841" s="58">
        <v>1946999</v>
      </c>
      <c r="AA841" s="58">
        <v>2026597</v>
      </c>
      <c r="AB841" s="58">
        <v>2248470</v>
      </c>
      <c r="AC841" s="58">
        <v>2313098</v>
      </c>
      <c r="AD841" s="58">
        <v>2452706</v>
      </c>
      <c r="AE841" s="58">
        <v>2607773</v>
      </c>
      <c r="AF841" s="58">
        <v>2762811</v>
      </c>
      <c r="AG841" s="58">
        <v>2962118</v>
      </c>
      <c r="AH841" s="58">
        <v>3104771</v>
      </c>
      <c r="AI841" s="58">
        <v>3268345</v>
      </c>
      <c r="AJ841" s="58">
        <v>3423702</v>
      </c>
      <c r="AK841" s="58">
        <v>3629140</v>
      </c>
      <c r="AL841" s="58">
        <v>3923323</v>
      </c>
      <c r="AM841" s="58">
        <v>4156796</v>
      </c>
      <c r="AN841" s="58">
        <v>4388520</v>
      </c>
      <c r="AO841" s="58">
        <v>4648537</v>
      </c>
      <c r="AP841" s="58">
        <v>4696019</v>
      </c>
      <c r="AQ841" s="58">
        <v>4771965</v>
      </c>
      <c r="AR841" s="58">
        <v>4901521.5</v>
      </c>
      <c r="AS841" s="58">
        <v>5162648.5999999996</v>
      </c>
      <c r="AT841" s="58">
        <v>5426091</v>
      </c>
      <c r="AU841" s="58">
        <v>5557180</v>
      </c>
      <c r="AV841" s="58">
        <v>5938850</v>
      </c>
      <c r="AW841" s="58">
        <v>6222717</v>
      </c>
      <c r="AX841" s="58">
        <v>6845512</v>
      </c>
      <c r="AY841" s="58">
        <v>7298061</v>
      </c>
      <c r="AZ841" s="58">
        <v>8197462</v>
      </c>
      <c r="BA841" s="58">
        <v>8874015</v>
      </c>
      <c r="BB841" s="58">
        <v>9840853.5299999993</v>
      </c>
      <c r="BC841" s="58">
        <v>11680137.49</v>
      </c>
      <c r="BD841" s="58">
        <v>13713525.539999999</v>
      </c>
      <c r="BE841" s="58">
        <v>15482034.18</v>
      </c>
      <c r="BF841" s="58">
        <v>19457964.039999999</v>
      </c>
      <c r="BG841" s="58">
        <v>20924233.129999999</v>
      </c>
      <c r="BH841" s="58">
        <v>22406166.27</v>
      </c>
      <c r="BI841" s="58">
        <v>22594121.920000002</v>
      </c>
      <c r="BJ841" s="58">
        <v>23204259.289999999</v>
      </c>
      <c r="BK841" s="58">
        <v>23193914.670000002</v>
      </c>
      <c r="BL841" s="58">
        <v>22767684.460000001</v>
      </c>
      <c r="BM841" s="58">
        <v>21837117.239999998</v>
      </c>
    </row>
    <row r="842" spans="1:65" x14ac:dyDescent="0.25">
      <c r="A842" s="58" t="s">
        <v>3430</v>
      </c>
      <c r="B842" s="58" t="s">
        <v>331</v>
      </c>
      <c r="C842" s="58" t="s">
        <v>536</v>
      </c>
      <c r="D842" s="58" t="s">
        <v>537</v>
      </c>
      <c r="F842" s="58">
        <v>592710</v>
      </c>
      <c r="G842" s="58">
        <v>592900</v>
      </c>
      <c r="H842" s="58">
        <v>593500</v>
      </c>
      <c r="I842" s="58">
        <v>594100</v>
      </c>
      <c r="J842" s="58">
        <v>594700</v>
      </c>
      <c r="K842" s="58">
        <v>594800</v>
      </c>
      <c r="L842" s="58">
        <v>595500</v>
      </c>
      <c r="M842" s="58">
        <v>596000</v>
      </c>
      <c r="N842" s="58">
        <v>596700</v>
      </c>
      <c r="O842" s="58">
        <v>597000</v>
      </c>
      <c r="P842" s="58">
        <v>601540</v>
      </c>
      <c r="Q842" s="58">
        <v>608000</v>
      </c>
      <c r="R842" s="58">
        <v>614810</v>
      </c>
      <c r="S842" s="58">
        <v>609600</v>
      </c>
      <c r="T842" s="58">
        <v>604400</v>
      </c>
      <c r="U842" s="58">
        <v>599500</v>
      </c>
      <c r="V842" s="58">
        <v>596930</v>
      </c>
      <c r="W842" s="58">
        <v>588670</v>
      </c>
      <c r="X842" s="58">
        <v>599080</v>
      </c>
      <c r="Y842" s="58">
        <v>577130</v>
      </c>
      <c r="Z842" s="58">
        <v>582800</v>
      </c>
      <c r="AA842" s="58">
        <v>588670</v>
      </c>
      <c r="AB842" s="58">
        <v>592100</v>
      </c>
      <c r="AC842" s="58">
        <v>595400</v>
      </c>
      <c r="AD842" s="58">
        <v>603700</v>
      </c>
      <c r="AE842" s="58">
        <v>607000</v>
      </c>
      <c r="AF842" s="58">
        <v>610300</v>
      </c>
      <c r="AG842" s="58">
        <v>618710</v>
      </c>
      <c r="AH842" s="58">
        <v>617000</v>
      </c>
      <c r="AI842" s="58">
        <v>615000</v>
      </c>
      <c r="AJ842" s="58">
        <v>629970</v>
      </c>
      <c r="AK842" s="58">
        <v>637870</v>
      </c>
      <c r="AL842" s="58">
        <v>641520</v>
      </c>
      <c r="AM842" s="58">
        <v>641570</v>
      </c>
      <c r="AN842" s="58">
        <v>642080</v>
      </c>
      <c r="AO842" s="58">
        <v>644270</v>
      </c>
      <c r="AP842" s="58">
        <v>638320</v>
      </c>
      <c r="AQ842" s="58">
        <v>647870</v>
      </c>
      <c r="AR842" s="58">
        <v>636870</v>
      </c>
      <c r="AS842" s="58">
        <v>628840</v>
      </c>
      <c r="AT842" s="58">
        <v>638230</v>
      </c>
      <c r="AU842" s="58">
        <v>640440</v>
      </c>
      <c r="AV842" s="58">
        <v>642650</v>
      </c>
      <c r="AW842" s="58">
        <v>644860</v>
      </c>
      <c r="AX842" s="58">
        <v>476310</v>
      </c>
      <c r="AY842" s="58">
        <v>478520</v>
      </c>
      <c r="AZ842" s="58">
        <v>480730</v>
      </c>
      <c r="BA842" s="58">
        <v>466850</v>
      </c>
      <c r="BB842" s="58">
        <v>466862</v>
      </c>
      <c r="BC842" s="58">
        <v>465394</v>
      </c>
      <c r="BD842" s="58">
        <v>463926</v>
      </c>
      <c r="BE842" s="58">
        <v>462458</v>
      </c>
      <c r="BF842" s="58">
        <v>459540</v>
      </c>
      <c r="BG842" s="58">
        <v>459540</v>
      </c>
      <c r="BH842" s="58">
        <v>459540</v>
      </c>
      <c r="BI842" s="58">
        <v>459540</v>
      </c>
      <c r="BJ842" s="58">
        <v>464350</v>
      </c>
      <c r="BK842" s="58">
        <v>469150</v>
      </c>
      <c r="BL842" s="58">
        <v>470130</v>
      </c>
      <c r="BM842" s="58">
        <v>470130</v>
      </c>
    </row>
    <row r="843" spans="1:65" x14ac:dyDescent="0.25">
      <c r="A843" s="58" t="s">
        <v>3430</v>
      </c>
      <c r="B843" s="58" t="s">
        <v>331</v>
      </c>
      <c r="C843" s="58" t="s">
        <v>1134</v>
      </c>
      <c r="D843" s="58" t="s">
        <v>1135</v>
      </c>
      <c r="AJ843" s="58">
        <v>24.959999084472699</v>
      </c>
      <c r="AK843" s="58">
        <v>24.709999084472699</v>
      </c>
      <c r="AL843" s="58">
        <v>24.540000915527301</v>
      </c>
      <c r="AM843" s="58">
        <v>24.290000915527301</v>
      </c>
      <c r="AN843" s="58">
        <v>23.9899997711182</v>
      </c>
      <c r="AO843" s="58">
        <v>23.5100002288818</v>
      </c>
      <c r="AP843" s="58">
        <v>23.850000381469702</v>
      </c>
      <c r="AQ843" s="58">
        <v>24.120000839233398</v>
      </c>
      <c r="AR843" s="58">
        <v>24.290000915527301</v>
      </c>
      <c r="AS843" s="58">
        <v>24.399999618530298</v>
      </c>
      <c r="AT843" s="58">
        <v>24.469999313354499</v>
      </c>
      <c r="AU843" s="58">
        <v>24.5</v>
      </c>
      <c r="AV843" s="58">
        <v>24.530000686645501</v>
      </c>
      <c r="AW843" s="58">
        <v>24.649999618530298</v>
      </c>
      <c r="AX843" s="58">
        <v>24.75</v>
      </c>
      <c r="AY843" s="58">
        <v>23.180000305175799</v>
      </c>
      <c r="AZ843" s="58">
        <v>22.809999465942401</v>
      </c>
      <c r="BA843" s="58">
        <v>21.209999084472699</v>
      </c>
      <c r="BB843" s="58">
        <v>20.860000610351602</v>
      </c>
      <c r="BC843" s="58">
        <v>19.219999313354499</v>
      </c>
      <c r="BD843" s="58">
        <v>18.809999465942401</v>
      </c>
      <c r="BE843" s="58">
        <v>18.4899997711182</v>
      </c>
      <c r="BF843" s="58">
        <v>18.2399997711182</v>
      </c>
      <c r="BG843" s="58">
        <v>17.889999389648398</v>
      </c>
      <c r="BH843" s="58">
        <v>18.030000686645501</v>
      </c>
      <c r="BI843" s="58">
        <v>17.9799995422363</v>
      </c>
      <c r="BJ843" s="58">
        <v>17.579999923706101</v>
      </c>
      <c r="BK843" s="58">
        <v>17.690000534057599</v>
      </c>
      <c r="BL843" s="58">
        <v>17.370000839233398</v>
      </c>
    </row>
    <row r="844" spans="1:65" x14ac:dyDescent="0.25">
      <c r="A844" s="58" t="s">
        <v>3430</v>
      </c>
      <c r="B844" s="58" t="s">
        <v>331</v>
      </c>
      <c r="C844" s="58" t="s">
        <v>2242</v>
      </c>
      <c r="D844" s="58" t="s">
        <v>2243</v>
      </c>
      <c r="BM844" s="58">
        <v>36158</v>
      </c>
    </row>
    <row r="845" spans="1:65" x14ac:dyDescent="0.25">
      <c r="A845" s="58" t="s">
        <v>3430</v>
      </c>
      <c r="B845" s="58" t="s">
        <v>331</v>
      </c>
      <c r="C845" s="58" t="s">
        <v>2892</v>
      </c>
      <c r="D845" s="58" t="s">
        <v>2893</v>
      </c>
      <c r="AJ845" s="58">
        <v>44.650001525878899</v>
      </c>
      <c r="AK845" s="58">
        <v>44.680000305175803</v>
      </c>
      <c r="AL845" s="58">
        <v>44.959999084472699</v>
      </c>
      <c r="AM845" s="58">
        <v>45.400001525878899</v>
      </c>
      <c r="AN845" s="58">
        <v>45.4799995422363</v>
      </c>
      <c r="AO845" s="58">
        <v>45.439998626708999</v>
      </c>
      <c r="AP845" s="58">
        <v>45.909999847412102</v>
      </c>
      <c r="AQ845" s="58">
        <v>46.189998626708999</v>
      </c>
      <c r="AR845" s="58">
        <v>47</v>
      </c>
      <c r="AS845" s="58">
        <v>47.209999084472699</v>
      </c>
      <c r="AT845" s="58">
        <v>47.900001525878899</v>
      </c>
      <c r="AU845" s="58">
        <v>48.080001831054702</v>
      </c>
      <c r="AV845" s="58">
        <v>47.740001678466797</v>
      </c>
      <c r="AW845" s="58">
        <v>47.930000305175803</v>
      </c>
      <c r="AX845" s="58">
        <v>48.259998321533203</v>
      </c>
      <c r="AY845" s="58">
        <v>48.2700004577637</v>
      </c>
      <c r="AZ845" s="58">
        <v>48.2700004577637</v>
      </c>
      <c r="BA845" s="58">
        <v>46.840000152587898</v>
      </c>
      <c r="BB845" s="58">
        <v>46.139999389648402</v>
      </c>
      <c r="BC845" s="58">
        <v>44.580001831054702</v>
      </c>
      <c r="BD845" s="58">
        <v>43.830001831054702</v>
      </c>
      <c r="BE845" s="58">
        <v>44.25</v>
      </c>
      <c r="BF845" s="58">
        <v>44.169998168945298</v>
      </c>
      <c r="BG845" s="58">
        <v>43.970001220703097</v>
      </c>
      <c r="BH845" s="58">
        <v>44.080001831054702</v>
      </c>
      <c r="BI845" s="58">
        <v>45.069999694824197</v>
      </c>
      <c r="BJ845" s="58">
        <v>45.259998321533203</v>
      </c>
      <c r="BK845" s="58">
        <v>46.180000305175803</v>
      </c>
      <c r="BL845" s="58">
        <v>47.220001220703097</v>
      </c>
    </row>
    <row r="846" spans="1:65" x14ac:dyDescent="0.25">
      <c r="A846" s="58" t="s">
        <v>3430</v>
      </c>
      <c r="B846" s="58" t="s">
        <v>331</v>
      </c>
      <c r="C846" s="58" t="s">
        <v>3078</v>
      </c>
      <c r="D846" s="58" t="s">
        <v>3079</v>
      </c>
      <c r="AV846" s="58">
        <v>81.5</v>
      </c>
      <c r="AW846" s="58">
        <v>81.5</v>
      </c>
      <c r="AX846" s="58">
        <v>80.5</v>
      </c>
      <c r="AY846" s="58">
        <v>80.5</v>
      </c>
      <c r="AZ846" s="58">
        <v>80.5</v>
      </c>
      <c r="BA846" s="58">
        <v>80.5</v>
      </c>
      <c r="BB846" s="58">
        <v>62.5</v>
      </c>
      <c r="BC846" s="58">
        <v>64.5</v>
      </c>
      <c r="BD846" s="58">
        <v>64.5</v>
      </c>
      <c r="BE846" s="58">
        <v>73.5</v>
      </c>
      <c r="BF846" s="58">
        <v>73.5</v>
      </c>
      <c r="BG846" s="58">
        <v>72.5</v>
      </c>
      <c r="BH846" s="58">
        <v>72.5</v>
      </c>
      <c r="BI846" s="58">
        <v>72.5</v>
      </c>
      <c r="BJ846" s="58">
        <v>72.5</v>
      </c>
      <c r="BK846" s="58">
        <v>72.5</v>
      </c>
      <c r="BL846" s="58">
        <v>72.5</v>
      </c>
    </row>
    <row r="847" spans="1:65" x14ac:dyDescent="0.25">
      <c r="A847" s="58" t="s">
        <v>3430</v>
      </c>
      <c r="B847" s="58" t="s">
        <v>331</v>
      </c>
      <c r="C847" s="58" t="s">
        <v>3110</v>
      </c>
      <c r="D847" s="58" t="s">
        <v>3111</v>
      </c>
      <c r="E847" s="58">
        <v>20015</v>
      </c>
      <c r="F847" s="58">
        <v>20015</v>
      </c>
      <c r="G847" s="58">
        <v>20015</v>
      </c>
      <c r="H847" s="58">
        <v>18015</v>
      </c>
      <c r="I847" s="58">
        <v>18013</v>
      </c>
      <c r="J847" s="58">
        <v>20014</v>
      </c>
      <c r="K847" s="58">
        <v>21114</v>
      </c>
      <c r="L847" s="58">
        <v>22515</v>
      </c>
      <c r="M847" s="58">
        <v>24019</v>
      </c>
      <c r="N847" s="58">
        <v>24016</v>
      </c>
      <c r="O847" s="58">
        <v>26066</v>
      </c>
      <c r="P847" s="58">
        <v>24369</v>
      </c>
      <c r="Q847" s="58">
        <v>19643</v>
      </c>
      <c r="R847" s="58">
        <v>20260</v>
      </c>
      <c r="S847" s="58">
        <v>69949</v>
      </c>
      <c r="T847" s="58">
        <v>68317</v>
      </c>
      <c r="U847" s="58">
        <v>72713</v>
      </c>
      <c r="V847" s="58">
        <v>73545</v>
      </c>
      <c r="W847" s="58">
        <v>72105</v>
      </c>
      <c r="X847" s="58">
        <v>72453</v>
      </c>
      <c r="Y847" s="58">
        <v>52922</v>
      </c>
      <c r="Z847" s="58">
        <v>55805</v>
      </c>
      <c r="AA847" s="58">
        <v>106174</v>
      </c>
      <c r="AB847" s="58">
        <v>112033</v>
      </c>
      <c r="AC847" s="58">
        <v>117923</v>
      </c>
      <c r="AD847" s="58">
        <v>120626</v>
      </c>
      <c r="AE847" s="58">
        <v>154311</v>
      </c>
      <c r="AF847" s="58">
        <v>215620</v>
      </c>
      <c r="AG847" s="58">
        <v>235192</v>
      </c>
      <c r="AH847" s="58">
        <v>260383</v>
      </c>
      <c r="AI847" s="58">
        <v>269076</v>
      </c>
      <c r="AJ847" s="58">
        <v>275730</v>
      </c>
      <c r="AK847" s="58">
        <v>327513</v>
      </c>
      <c r="AL847" s="58">
        <v>343887</v>
      </c>
      <c r="AM847" s="58">
        <v>333999</v>
      </c>
      <c r="AN847" s="58">
        <v>368297</v>
      </c>
      <c r="AO847" s="58">
        <v>381702</v>
      </c>
      <c r="AP847" s="58">
        <v>400267</v>
      </c>
      <c r="AQ847" s="58">
        <v>400534</v>
      </c>
      <c r="AR847" s="58">
        <v>411997</v>
      </c>
      <c r="AS847" s="58">
        <v>424541</v>
      </c>
      <c r="AT847" s="58">
        <v>413692</v>
      </c>
      <c r="AU847" s="58">
        <v>401655</v>
      </c>
      <c r="AV847" s="58">
        <v>441837</v>
      </c>
      <c r="AW847" s="58">
        <v>474320</v>
      </c>
      <c r="AX847" s="58">
        <v>522328</v>
      </c>
      <c r="AY847" s="58">
        <v>575347</v>
      </c>
      <c r="AZ847" s="58">
        <v>561316</v>
      </c>
      <c r="BA847" s="58">
        <v>562568</v>
      </c>
      <c r="BB847" s="58">
        <v>599924</v>
      </c>
      <c r="BC847" s="58">
        <v>663684</v>
      </c>
      <c r="BD847" s="58">
        <v>734895</v>
      </c>
      <c r="BE847" s="58">
        <v>833824.08</v>
      </c>
      <c r="BF847" s="58">
        <v>879160.96</v>
      </c>
      <c r="BG847" s="58">
        <v>940676.37</v>
      </c>
      <c r="BH847" s="58">
        <v>977331.92</v>
      </c>
      <c r="BI847" s="58">
        <v>1087920.81</v>
      </c>
      <c r="BJ847" s="58">
        <v>1195413.6100000001</v>
      </c>
      <c r="BK847" s="58">
        <v>1268595.92</v>
      </c>
      <c r="BL847" s="58">
        <v>1289783.3899999999</v>
      </c>
      <c r="BM847" s="58">
        <v>1282381.46</v>
      </c>
    </row>
    <row r="848" spans="1:65" x14ac:dyDescent="0.25">
      <c r="A848" s="58" t="s">
        <v>356</v>
      </c>
      <c r="B848" s="58" t="s">
        <v>357</v>
      </c>
      <c r="C848" s="58" t="s">
        <v>536</v>
      </c>
      <c r="D848" s="58" t="s">
        <v>537</v>
      </c>
      <c r="F848" s="58">
        <v>88000</v>
      </c>
      <c r="G848" s="58">
        <v>88550</v>
      </c>
      <c r="H848" s="58">
        <v>89100</v>
      </c>
      <c r="I848" s="58">
        <v>88650</v>
      </c>
      <c r="J848" s="58">
        <v>89200</v>
      </c>
      <c r="K848" s="58">
        <v>89250</v>
      </c>
      <c r="L848" s="58">
        <v>89800</v>
      </c>
      <c r="M848" s="58">
        <v>89850</v>
      </c>
      <c r="N848" s="58">
        <v>89900</v>
      </c>
      <c r="O848" s="58">
        <v>89930</v>
      </c>
      <c r="P848" s="58">
        <v>89990</v>
      </c>
      <c r="Q848" s="58">
        <v>91600</v>
      </c>
      <c r="R848" s="58">
        <v>91700</v>
      </c>
      <c r="S848" s="58">
        <v>92800</v>
      </c>
      <c r="T848" s="58">
        <v>92850</v>
      </c>
      <c r="U848" s="58">
        <v>92850</v>
      </c>
      <c r="V848" s="58">
        <v>92850</v>
      </c>
      <c r="W848" s="58">
        <v>93890</v>
      </c>
      <c r="X848" s="58">
        <v>94390</v>
      </c>
      <c r="Y848" s="58">
        <v>94390</v>
      </c>
      <c r="Z848" s="58">
        <v>94390</v>
      </c>
      <c r="AA848" s="58">
        <v>94500</v>
      </c>
      <c r="AB848" s="58">
        <v>94500</v>
      </c>
      <c r="AC848" s="58">
        <v>94500</v>
      </c>
      <c r="AD848" s="58">
        <v>94650</v>
      </c>
      <c r="AE848" s="58">
        <v>94800</v>
      </c>
      <c r="AF848" s="58">
        <v>94800</v>
      </c>
      <c r="AG848" s="58">
        <v>95300</v>
      </c>
      <c r="AH848" s="58">
        <v>92300</v>
      </c>
      <c r="AI848" s="58">
        <v>92300</v>
      </c>
      <c r="AJ848" s="58">
        <v>96300</v>
      </c>
      <c r="AK848" s="58">
        <v>95500</v>
      </c>
      <c r="AL848" s="58">
        <v>98700</v>
      </c>
      <c r="AM848" s="58">
        <v>93500</v>
      </c>
      <c r="AN848" s="58">
        <v>91000</v>
      </c>
      <c r="AO848" s="58">
        <v>91000</v>
      </c>
      <c r="AP848" s="58">
        <v>86600</v>
      </c>
      <c r="AQ848" s="58">
        <v>89000</v>
      </c>
      <c r="AR848" s="58">
        <v>87500</v>
      </c>
      <c r="AS848" s="58">
        <v>83000</v>
      </c>
      <c r="AT848" s="58">
        <v>84900</v>
      </c>
      <c r="AU848" s="58">
        <v>88400</v>
      </c>
      <c r="AV848" s="58">
        <v>86900</v>
      </c>
      <c r="AW848" s="58">
        <v>86900</v>
      </c>
      <c r="AX848" s="58">
        <v>93900</v>
      </c>
      <c r="AY848" s="58">
        <v>89900</v>
      </c>
      <c r="AZ848" s="58">
        <v>91400</v>
      </c>
      <c r="BA848" s="58">
        <v>81900</v>
      </c>
      <c r="BB848" s="58">
        <v>78500</v>
      </c>
      <c r="BC848" s="58">
        <v>82200</v>
      </c>
      <c r="BD848" s="58">
        <v>85500</v>
      </c>
      <c r="BE848" s="58">
        <v>85685</v>
      </c>
      <c r="BF848" s="58">
        <v>88637.5</v>
      </c>
      <c r="BG848" s="58">
        <v>92690</v>
      </c>
      <c r="BH848" s="58">
        <v>92500</v>
      </c>
      <c r="BI848" s="58">
        <v>92500</v>
      </c>
      <c r="BJ848" s="58">
        <v>92500</v>
      </c>
      <c r="BK848" s="58">
        <v>92500</v>
      </c>
      <c r="BL848" s="58">
        <v>92500</v>
      </c>
      <c r="BM848" s="58">
        <v>92500</v>
      </c>
    </row>
    <row r="849" spans="1:65" x14ac:dyDescent="0.25">
      <c r="A849" s="58" t="s">
        <v>356</v>
      </c>
      <c r="B849" s="58" t="s">
        <v>357</v>
      </c>
      <c r="C849" s="58" t="s">
        <v>1134</v>
      </c>
      <c r="D849" s="58" t="s">
        <v>1135</v>
      </c>
      <c r="AJ849" s="58">
        <v>31.540000915527301</v>
      </c>
      <c r="AK849" s="58">
        <v>31.420000076293899</v>
      </c>
      <c r="AL849" s="58">
        <v>31.25</v>
      </c>
      <c r="AM849" s="58">
        <v>31.059999465942401</v>
      </c>
      <c r="AN849" s="58">
        <v>30.829999923706101</v>
      </c>
      <c r="AO849" s="58">
        <v>30.5200004577637</v>
      </c>
      <c r="AP849" s="58">
        <v>30.110000610351602</v>
      </c>
      <c r="AQ849" s="58">
        <v>29.629999160766602</v>
      </c>
      <c r="AR849" s="58">
        <v>29.149999618530298</v>
      </c>
      <c r="AS849" s="58">
        <v>28.709999084472699</v>
      </c>
      <c r="AT849" s="58">
        <v>28.190000534057599</v>
      </c>
      <c r="AU849" s="58">
        <v>27.75</v>
      </c>
      <c r="AV849" s="58">
        <v>27.340000152587901</v>
      </c>
      <c r="AW849" s="58">
        <v>26.7600002288818</v>
      </c>
      <c r="AX849" s="58">
        <v>26.139999389648398</v>
      </c>
      <c r="AY849" s="58">
        <v>25.530000686645501</v>
      </c>
      <c r="AZ849" s="58">
        <v>24.940000534057599</v>
      </c>
      <c r="BA849" s="58">
        <v>24.319999694824201</v>
      </c>
      <c r="BB849" s="58">
        <v>23.7600002288818</v>
      </c>
      <c r="BC849" s="58">
        <v>23.079999923706101</v>
      </c>
      <c r="BD849" s="58">
        <v>22.569999694824201</v>
      </c>
      <c r="BE849" s="58">
        <v>21.889999389648398</v>
      </c>
      <c r="BF849" s="58">
        <v>21.309999465942401</v>
      </c>
      <c r="BG849" s="58">
        <v>20.819999694824201</v>
      </c>
      <c r="BH849" s="58">
        <v>20.389999389648398</v>
      </c>
      <c r="BI849" s="58">
        <v>19.7600002288818</v>
      </c>
      <c r="BJ849" s="58">
        <v>19.290000915527301</v>
      </c>
      <c r="BK849" s="58">
        <v>18.819999694824201</v>
      </c>
      <c r="BL849" s="58">
        <v>18.2700004577637</v>
      </c>
    </row>
    <row r="850" spans="1:65" x14ac:dyDescent="0.25">
      <c r="A850" s="58" t="s">
        <v>356</v>
      </c>
      <c r="B850" s="58" t="s">
        <v>357</v>
      </c>
      <c r="C850" s="58" t="s">
        <v>2242</v>
      </c>
      <c r="D850" s="58" t="s">
        <v>2243</v>
      </c>
      <c r="AY850" s="58">
        <v>3759</v>
      </c>
      <c r="AZ850" s="58">
        <v>3508</v>
      </c>
      <c r="BA850" s="58">
        <v>5293</v>
      </c>
      <c r="BB850" s="58">
        <v>4707</v>
      </c>
      <c r="BC850" s="58">
        <v>2532</v>
      </c>
      <c r="BD850" s="58">
        <v>1967</v>
      </c>
      <c r="BE850" s="58">
        <v>2450</v>
      </c>
      <c r="BF850" s="58">
        <v>3044</v>
      </c>
      <c r="BG850" s="58">
        <v>1958</v>
      </c>
      <c r="BH850" s="58">
        <v>1801</v>
      </c>
      <c r="BI850" s="58">
        <v>2020</v>
      </c>
    </row>
    <row r="851" spans="1:65" x14ac:dyDescent="0.25">
      <c r="A851" s="58" t="s">
        <v>356</v>
      </c>
      <c r="B851" s="58" t="s">
        <v>357</v>
      </c>
      <c r="C851" s="58" t="s">
        <v>2892</v>
      </c>
      <c r="D851" s="58" t="s">
        <v>2893</v>
      </c>
      <c r="AJ851" s="58">
        <v>33.400001525878899</v>
      </c>
      <c r="AK851" s="58">
        <v>33.599998474121101</v>
      </c>
      <c r="AL851" s="58">
        <v>33.540000915527301</v>
      </c>
      <c r="AM851" s="58">
        <v>33.740001678466797</v>
      </c>
      <c r="AN851" s="58">
        <v>34.009998321533203</v>
      </c>
      <c r="AO851" s="58">
        <v>33.9799995422363</v>
      </c>
      <c r="AP851" s="58">
        <v>33.569999694824197</v>
      </c>
      <c r="AQ851" s="58">
        <v>32.540000915527301</v>
      </c>
      <c r="AR851" s="58">
        <v>31.600000381469702</v>
      </c>
      <c r="AS851" s="58">
        <v>31.4799995422363</v>
      </c>
      <c r="AT851" s="58">
        <v>31.469999313354499</v>
      </c>
      <c r="AU851" s="58">
        <v>32.340000152587898</v>
      </c>
      <c r="AV851" s="58">
        <v>34.459999084472699</v>
      </c>
      <c r="AW851" s="58">
        <v>33.439998626708999</v>
      </c>
      <c r="AX851" s="58">
        <v>33.549999237060497</v>
      </c>
      <c r="AY851" s="58">
        <v>33.060001373291001</v>
      </c>
      <c r="AZ851" s="58">
        <v>33.069999694824197</v>
      </c>
      <c r="BA851" s="58">
        <v>31.940000534057599</v>
      </c>
      <c r="BB851" s="58">
        <v>31.190000534057599</v>
      </c>
      <c r="BC851" s="58">
        <v>30.280000686645501</v>
      </c>
      <c r="BD851" s="58">
        <v>29.340000152587901</v>
      </c>
      <c r="BE851" s="58">
        <v>28.25</v>
      </c>
      <c r="BF851" s="58">
        <v>26.819999694824201</v>
      </c>
      <c r="BG851" s="58">
        <v>25.9799995422363</v>
      </c>
      <c r="BH851" s="58">
        <v>25.110000610351602</v>
      </c>
      <c r="BI851" s="58">
        <v>23.420000076293899</v>
      </c>
      <c r="BJ851" s="58">
        <v>22.399999618530298</v>
      </c>
      <c r="BK851" s="58">
        <v>22.569999694824201</v>
      </c>
      <c r="BL851" s="58">
        <v>22.5200004577637</v>
      </c>
    </row>
    <row r="852" spans="1:65" x14ac:dyDescent="0.25">
      <c r="A852" s="58" t="s">
        <v>356</v>
      </c>
      <c r="B852" s="58" t="s">
        <v>357</v>
      </c>
      <c r="C852" s="58" t="s">
        <v>3078</v>
      </c>
      <c r="D852" s="58" t="s">
        <v>3079</v>
      </c>
      <c r="AW852" s="58">
        <v>30.5</v>
      </c>
      <c r="AX852" s="58">
        <v>30.5</v>
      </c>
      <c r="AY852" s="58">
        <v>29.5</v>
      </c>
      <c r="AZ852" s="58">
        <v>30.5</v>
      </c>
      <c r="BA852" s="58">
        <v>30.5</v>
      </c>
      <c r="BB852" s="58">
        <v>30.5</v>
      </c>
      <c r="BC852" s="58">
        <v>30.5</v>
      </c>
      <c r="BD852" s="58">
        <v>30.5</v>
      </c>
      <c r="BE852" s="58">
        <v>27.5</v>
      </c>
      <c r="BF852" s="58">
        <v>27.5</v>
      </c>
      <c r="BG852" s="58">
        <v>27.5</v>
      </c>
      <c r="BH852" s="58">
        <v>34.5</v>
      </c>
      <c r="BI852" s="58">
        <v>34.5</v>
      </c>
      <c r="BJ852" s="58">
        <v>26.5</v>
      </c>
      <c r="BK852" s="58">
        <v>26.5</v>
      </c>
      <c r="BL852" s="58">
        <v>26.5</v>
      </c>
    </row>
    <row r="853" spans="1:65" x14ac:dyDescent="0.25">
      <c r="A853" s="58" t="s">
        <v>356</v>
      </c>
      <c r="B853" s="58" t="s">
        <v>357</v>
      </c>
      <c r="C853" s="58" t="s">
        <v>3110</v>
      </c>
      <c r="D853" s="58" t="s">
        <v>3111</v>
      </c>
      <c r="E853" s="58">
        <v>9000</v>
      </c>
      <c r="F853" s="58">
        <v>9000</v>
      </c>
      <c r="G853" s="58">
        <v>9000</v>
      </c>
      <c r="H853" s="58">
        <v>11300</v>
      </c>
      <c r="I853" s="58">
        <v>19200</v>
      </c>
      <c r="J853" s="58">
        <v>16800</v>
      </c>
      <c r="K853" s="58">
        <v>14100</v>
      </c>
      <c r="L853" s="58">
        <v>10200</v>
      </c>
      <c r="M853" s="58">
        <v>19100</v>
      </c>
      <c r="N853" s="58">
        <v>22002</v>
      </c>
      <c r="O853" s="58">
        <v>32100</v>
      </c>
      <c r="P853" s="58">
        <v>27200</v>
      </c>
      <c r="Q853" s="58">
        <v>32000</v>
      </c>
      <c r="R853" s="58">
        <v>27700</v>
      </c>
      <c r="S853" s="58">
        <v>24246</v>
      </c>
      <c r="T853" s="58">
        <v>21832</v>
      </c>
      <c r="U853" s="58">
        <v>28283</v>
      </c>
      <c r="V853" s="58">
        <v>26101</v>
      </c>
      <c r="W853" s="58">
        <v>26100</v>
      </c>
      <c r="X853" s="58">
        <v>55228</v>
      </c>
      <c r="Y853" s="58">
        <v>53245</v>
      </c>
      <c r="Z853" s="58">
        <v>26219</v>
      </c>
      <c r="AA853" s="58">
        <v>24000</v>
      </c>
      <c r="AB853" s="58">
        <v>22500</v>
      </c>
      <c r="AC853" s="58">
        <v>21000</v>
      </c>
      <c r="AD853" s="58">
        <v>21441</v>
      </c>
      <c r="AE853" s="58">
        <v>20564</v>
      </c>
      <c r="AF853" s="58">
        <v>21250</v>
      </c>
      <c r="AG853" s="58">
        <v>26461</v>
      </c>
      <c r="AH853" s="58">
        <v>24555</v>
      </c>
      <c r="AI853" s="58">
        <v>24229</v>
      </c>
      <c r="AJ853" s="58">
        <v>15235</v>
      </c>
      <c r="AK853" s="58">
        <v>22823</v>
      </c>
      <c r="AL853" s="58">
        <v>23941</v>
      </c>
      <c r="AM853" s="58">
        <v>29247</v>
      </c>
      <c r="AN853" s="58">
        <v>30808</v>
      </c>
      <c r="AO853" s="58">
        <v>33237</v>
      </c>
      <c r="AP853" s="58">
        <v>34702</v>
      </c>
      <c r="AQ853" s="58">
        <v>30074</v>
      </c>
      <c r="AR853" s="58">
        <v>24606</v>
      </c>
      <c r="AS853" s="58">
        <v>22512</v>
      </c>
      <c r="AT853" s="58">
        <v>35300</v>
      </c>
      <c r="AU853" s="58">
        <v>28000</v>
      </c>
      <c r="AV853" s="58">
        <v>19200</v>
      </c>
      <c r="AW853" s="58">
        <v>26883</v>
      </c>
      <c r="AX853" s="58">
        <v>43949</v>
      </c>
      <c r="AY853" s="58">
        <v>73942</v>
      </c>
      <c r="AZ853" s="58">
        <v>68842</v>
      </c>
      <c r="BA853" s="58">
        <v>53826</v>
      </c>
      <c r="BB853" s="58">
        <v>46977</v>
      </c>
      <c r="BC853" s="58">
        <v>39668</v>
      </c>
      <c r="BD853" s="58">
        <v>47831</v>
      </c>
      <c r="BE853" s="58">
        <v>76117</v>
      </c>
      <c r="BF853" s="58">
        <v>70913</v>
      </c>
      <c r="BG853" s="58">
        <v>85625</v>
      </c>
      <c r="BH853" s="58">
        <v>52099</v>
      </c>
      <c r="BI853" s="58">
        <v>60135</v>
      </c>
      <c r="BJ853" s="58">
        <v>67034</v>
      </c>
      <c r="BK853" s="58">
        <v>62673</v>
      </c>
      <c r="BL853" s="58">
        <v>62338</v>
      </c>
      <c r="BM853" s="58">
        <v>57474.17</v>
      </c>
    </row>
    <row r="854" spans="1:65" x14ac:dyDescent="0.25">
      <c r="A854" s="58" t="s">
        <v>65</v>
      </c>
      <c r="B854" s="58" t="s">
        <v>66</v>
      </c>
      <c r="C854" s="58" t="s">
        <v>536</v>
      </c>
      <c r="D854" s="58" t="s">
        <v>537</v>
      </c>
      <c r="F854" s="58">
        <v>56490</v>
      </c>
      <c r="G854" s="58">
        <v>56490</v>
      </c>
      <c r="H854" s="58">
        <v>56490</v>
      </c>
      <c r="I854" s="58">
        <v>56490</v>
      </c>
      <c r="J854" s="58">
        <v>56490</v>
      </c>
      <c r="K854" s="58">
        <v>56490</v>
      </c>
      <c r="L854" s="58">
        <v>56490</v>
      </c>
      <c r="M854" s="58">
        <v>56490</v>
      </c>
      <c r="N854" s="58">
        <v>56490</v>
      </c>
      <c r="O854" s="58">
        <v>56490</v>
      </c>
      <c r="P854" s="58">
        <v>56480</v>
      </c>
      <c r="Q854" s="58">
        <v>56480</v>
      </c>
      <c r="R854" s="58">
        <v>56480</v>
      </c>
      <c r="S854" s="58">
        <v>56480</v>
      </c>
      <c r="T854" s="58">
        <v>56480</v>
      </c>
      <c r="U854" s="58">
        <v>56480</v>
      </c>
      <c r="V854" s="58">
        <v>56480</v>
      </c>
      <c r="W854" s="58">
        <v>56480</v>
      </c>
      <c r="X854" s="58">
        <v>56480</v>
      </c>
      <c r="Y854" s="58">
        <v>56480</v>
      </c>
      <c r="Z854" s="58">
        <v>56480</v>
      </c>
      <c r="AA854" s="58">
        <v>56480</v>
      </c>
      <c r="AB854" s="58">
        <v>56490</v>
      </c>
      <c r="AC854" s="58">
        <v>56490</v>
      </c>
      <c r="AD854" s="58">
        <v>56490</v>
      </c>
      <c r="AE854" s="58">
        <v>56490</v>
      </c>
      <c r="AF854" s="58">
        <v>56490</v>
      </c>
      <c r="AG854" s="58">
        <v>56490</v>
      </c>
      <c r="AH854" s="58">
        <v>56490</v>
      </c>
      <c r="AI854" s="58">
        <v>56490</v>
      </c>
      <c r="AJ854" s="58">
        <v>44420</v>
      </c>
      <c r="AK854" s="58">
        <v>44130</v>
      </c>
      <c r="AL854" s="58">
        <v>44040</v>
      </c>
      <c r="AM854" s="58">
        <v>43900</v>
      </c>
      <c r="AN854" s="58">
        <v>43890</v>
      </c>
      <c r="AO854" s="58">
        <v>43410</v>
      </c>
      <c r="AP854" s="58">
        <v>44310</v>
      </c>
      <c r="AQ854" s="58">
        <v>44160</v>
      </c>
      <c r="AR854" s="58">
        <v>44180</v>
      </c>
      <c r="AS854" s="58">
        <v>44120</v>
      </c>
      <c r="AT854" s="58">
        <v>44100</v>
      </c>
      <c r="AU854" s="58">
        <v>43730</v>
      </c>
      <c r="AV854" s="58">
        <v>43700</v>
      </c>
      <c r="AW854" s="58">
        <v>43050</v>
      </c>
      <c r="AX854" s="58">
        <v>43020</v>
      </c>
      <c r="AY854" s="58">
        <v>42600</v>
      </c>
      <c r="AZ854" s="58">
        <v>42760</v>
      </c>
      <c r="BA854" s="58">
        <v>46290</v>
      </c>
      <c r="BB854" s="58">
        <v>45939.199999999997</v>
      </c>
      <c r="BC854" s="58">
        <v>45680</v>
      </c>
      <c r="BD854" s="58">
        <v>45550</v>
      </c>
      <c r="BE854" s="58">
        <v>45330</v>
      </c>
      <c r="BF854" s="58">
        <v>44770</v>
      </c>
      <c r="BG854" s="58">
        <v>44660</v>
      </c>
      <c r="BH854" s="58">
        <v>44300</v>
      </c>
      <c r="BI854" s="58">
        <v>44610</v>
      </c>
      <c r="BJ854" s="58">
        <v>44890</v>
      </c>
      <c r="BK854" s="58">
        <v>45160</v>
      </c>
      <c r="BL854" s="58">
        <v>45240</v>
      </c>
      <c r="BM854" s="58">
        <v>45120</v>
      </c>
    </row>
    <row r="855" spans="1:65" x14ac:dyDescent="0.25">
      <c r="A855" s="58" t="s">
        <v>65</v>
      </c>
      <c r="B855" s="58" t="s">
        <v>66</v>
      </c>
      <c r="C855" s="58" t="s">
        <v>1134</v>
      </c>
      <c r="D855" s="58" t="s">
        <v>1135</v>
      </c>
      <c r="AJ855" s="58">
        <v>13.8500003814697</v>
      </c>
      <c r="AK855" s="58">
        <v>13.5100002288818</v>
      </c>
      <c r="AL855" s="58">
        <v>13.1300001144409</v>
      </c>
      <c r="AM855" s="58">
        <v>12.579999923706101</v>
      </c>
      <c r="AN855" s="58">
        <v>12.0100002288818</v>
      </c>
      <c r="AO855" s="58">
        <v>11.2399997711182</v>
      </c>
      <c r="AP855" s="58">
        <v>10.9099998474121</v>
      </c>
      <c r="AQ855" s="58">
        <v>9.1000003814697301</v>
      </c>
      <c r="AR855" s="58">
        <v>8.6400003433227504</v>
      </c>
      <c r="AS855" s="58">
        <v>7.9499998092651403</v>
      </c>
      <c r="AT855" s="58">
        <v>7.1100001335143999</v>
      </c>
      <c r="AU855" s="58">
        <v>7.0300002098083496</v>
      </c>
      <c r="AV855" s="58">
        <v>6.5</v>
      </c>
      <c r="AW855" s="58">
        <v>6.3800001144409197</v>
      </c>
      <c r="AX855" s="58">
        <v>5.9099998474121103</v>
      </c>
      <c r="AY855" s="58">
        <v>5.71000003814697</v>
      </c>
      <c r="AZ855" s="58">
        <v>5.4400000572204599</v>
      </c>
      <c r="BA855" s="58">
        <v>5.28999996185303</v>
      </c>
      <c r="BB855" s="58">
        <v>5.5900001525878897</v>
      </c>
      <c r="BC855" s="58">
        <v>5.75</v>
      </c>
      <c r="BD855" s="58">
        <v>5.7300000190734899</v>
      </c>
      <c r="BE855" s="58">
        <v>5.78999996185303</v>
      </c>
      <c r="BF855" s="58">
        <v>5.7800002098083496</v>
      </c>
      <c r="BG855" s="58">
        <v>5.4400000572204599</v>
      </c>
      <c r="BH855" s="58">
        <v>5.3400001525878897</v>
      </c>
      <c r="BI855" s="58">
        <v>5.28999996185303</v>
      </c>
      <c r="BJ855" s="58">
        <v>5.0500001907348597</v>
      </c>
      <c r="BK855" s="58">
        <v>4.7699999809265101</v>
      </c>
      <c r="BL855" s="58">
        <v>4.4299998283386204</v>
      </c>
    </row>
    <row r="856" spans="1:65" x14ac:dyDescent="0.25">
      <c r="A856" s="58" t="s">
        <v>65</v>
      </c>
      <c r="B856" s="58" t="s">
        <v>66</v>
      </c>
      <c r="C856" s="58" t="s">
        <v>2242</v>
      </c>
      <c r="D856" s="58" t="s">
        <v>2243</v>
      </c>
      <c r="AY856" s="58">
        <v>19175</v>
      </c>
      <c r="AZ856" s="58">
        <v>18526</v>
      </c>
      <c r="BA856" s="58">
        <v>14590</v>
      </c>
      <c r="BB856" s="58">
        <v>13185</v>
      </c>
      <c r="BC856" s="58">
        <v>13793</v>
      </c>
      <c r="BD856" s="58">
        <v>14312</v>
      </c>
      <c r="BE856" s="58">
        <v>13773</v>
      </c>
      <c r="BF856" s="58">
        <v>14876</v>
      </c>
      <c r="BG856" s="58">
        <v>17601</v>
      </c>
      <c r="BH856" s="58">
        <v>19207</v>
      </c>
      <c r="BI856" s="58">
        <v>20750</v>
      </c>
      <c r="BJ856" s="58">
        <v>22048</v>
      </c>
      <c r="BK856" s="58">
        <v>22217</v>
      </c>
      <c r="BL856" s="58">
        <v>22561</v>
      </c>
      <c r="BM856" s="58">
        <v>21873</v>
      </c>
    </row>
    <row r="857" spans="1:65" x14ac:dyDescent="0.25">
      <c r="A857" s="58" t="s">
        <v>65</v>
      </c>
      <c r="B857" s="58" t="s">
        <v>66</v>
      </c>
      <c r="C857" s="58" t="s">
        <v>2892</v>
      </c>
      <c r="D857" s="58" t="s">
        <v>2893</v>
      </c>
      <c r="AJ857" s="58">
        <v>23.469999313354499</v>
      </c>
      <c r="AK857" s="58">
        <v>23.950000762939499</v>
      </c>
      <c r="AL857" s="58">
        <v>23.360000610351602</v>
      </c>
      <c r="AM857" s="58">
        <v>22.600000381469702</v>
      </c>
      <c r="AN857" s="58">
        <v>22.079999923706101</v>
      </c>
      <c r="AO857" s="58">
        <v>20.879999160766602</v>
      </c>
      <c r="AP857" s="58">
        <v>20.75</v>
      </c>
      <c r="AQ857" s="58">
        <v>20.319999694824201</v>
      </c>
      <c r="AR857" s="58">
        <v>19.280000686645501</v>
      </c>
      <c r="AS857" s="58">
        <v>19.110000610351602</v>
      </c>
      <c r="AT857" s="58">
        <v>18.350000381469702</v>
      </c>
      <c r="AU857" s="58">
        <v>18.030000686645501</v>
      </c>
      <c r="AV857" s="58">
        <v>17.680000305175799</v>
      </c>
      <c r="AW857" s="58">
        <v>17.920000076293899</v>
      </c>
      <c r="AX857" s="58">
        <v>17.040000915527301</v>
      </c>
      <c r="AY857" s="58">
        <v>16.2299995422363</v>
      </c>
      <c r="AZ857" s="58">
        <v>16.2600002288818</v>
      </c>
      <c r="BA857" s="58">
        <v>16.7700004577637</v>
      </c>
      <c r="BB857" s="58">
        <v>17.5</v>
      </c>
      <c r="BC857" s="58">
        <v>17.209999084472699</v>
      </c>
      <c r="BD857" s="58">
        <v>16.819999694824201</v>
      </c>
      <c r="BE857" s="58">
        <v>16.829999923706101</v>
      </c>
      <c r="BF857" s="58">
        <v>17.0200004577637</v>
      </c>
      <c r="BG857" s="58">
        <v>16.809999465942401</v>
      </c>
      <c r="BH857" s="58">
        <v>16.4799995422363</v>
      </c>
      <c r="BI857" s="58">
        <v>16.2299995422363</v>
      </c>
      <c r="BJ857" s="58">
        <v>15.449999809265099</v>
      </c>
      <c r="BK857" s="58">
        <v>15.0299997329712</v>
      </c>
      <c r="BL857" s="58">
        <v>14.3999996185303</v>
      </c>
    </row>
    <row r="858" spans="1:65" x14ac:dyDescent="0.25">
      <c r="A858" s="58" t="s">
        <v>65</v>
      </c>
      <c r="B858" s="58" t="s">
        <v>66</v>
      </c>
      <c r="C858" s="58" t="s">
        <v>3078</v>
      </c>
      <c r="D858" s="58" t="s">
        <v>3079</v>
      </c>
      <c r="AV858" s="58">
        <v>24</v>
      </c>
      <c r="AW858" s="58">
        <v>24</v>
      </c>
      <c r="AX858" s="58">
        <v>24</v>
      </c>
      <c r="AY858" s="58">
        <v>19</v>
      </c>
      <c r="AZ858" s="58">
        <v>19</v>
      </c>
      <c r="BA858" s="58">
        <v>19</v>
      </c>
      <c r="BB858" s="58">
        <v>19</v>
      </c>
      <c r="BC858" s="58">
        <v>19</v>
      </c>
      <c r="BD858" s="58">
        <v>19</v>
      </c>
      <c r="BE858" s="58">
        <v>16</v>
      </c>
      <c r="BF858" s="58">
        <v>16</v>
      </c>
      <c r="BG858" s="58">
        <v>12</v>
      </c>
      <c r="BH858" s="58">
        <v>12</v>
      </c>
      <c r="BI858" s="58">
        <v>11</v>
      </c>
      <c r="BJ858" s="58">
        <v>11</v>
      </c>
      <c r="BK858" s="58">
        <v>11</v>
      </c>
      <c r="BL858" s="58">
        <v>11</v>
      </c>
    </row>
    <row r="859" spans="1:65" x14ac:dyDescent="0.25">
      <c r="A859" s="58" t="s">
        <v>65</v>
      </c>
      <c r="B859" s="58" t="s">
        <v>66</v>
      </c>
      <c r="C859" s="58" t="s">
        <v>3110</v>
      </c>
      <c r="D859" s="58" t="s">
        <v>3111</v>
      </c>
      <c r="E859" s="58">
        <v>42800</v>
      </c>
      <c r="F859" s="58">
        <v>32100</v>
      </c>
      <c r="G859" s="58">
        <v>29000</v>
      </c>
      <c r="H859" s="58">
        <v>27600</v>
      </c>
      <c r="I859" s="58">
        <v>31900</v>
      </c>
      <c r="J859" s="58">
        <v>35700</v>
      </c>
      <c r="K859" s="58">
        <v>39700</v>
      </c>
      <c r="L859" s="58">
        <v>50200</v>
      </c>
      <c r="M859" s="58">
        <v>53100</v>
      </c>
      <c r="N859" s="58">
        <v>66500</v>
      </c>
      <c r="O859" s="58">
        <v>78901</v>
      </c>
      <c r="P859" s="58">
        <v>74106</v>
      </c>
      <c r="Q859" s="58">
        <v>92112</v>
      </c>
      <c r="R859" s="58">
        <v>90814</v>
      </c>
      <c r="S859" s="58">
        <v>89591</v>
      </c>
      <c r="T859" s="58">
        <v>88423</v>
      </c>
      <c r="U859" s="58">
        <v>95038</v>
      </c>
      <c r="V859" s="58">
        <v>93876</v>
      </c>
      <c r="W859" s="58">
        <v>104306</v>
      </c>
      <c r="X859" s="58">
        <v>93244</v>
      </c>
      <c r="Y859" s="58">
        <v>150030</v>
      </c>
      <c r="Z859" s="58">
        <v>191240</v>
      </c>
      <c r="AA859" s="58">
        <v>212936</v>
      </c>
      <c r="AB859" s="58">
        <v>204166</v>
      </c>
      <c r="AC859" s="58">
        <v>240149</v>
      </c>
      <c r="AD859" s="58">
        <v>260791</v>
      </c>
      <c r="AE859" s="58">
        <v>261619</v>
      </c>
      <c r="AF859" s="58">
        <v>282460</v>
      </c>
      <c r="AG859" s="58">
        <v>292151</v>
      </c>
      <c r="AH859" s="58">
        <v>240639</v>
      </c>
      <c r="AI859" s="58">
        <v>275047</v>
      </c>
      <c r="AJ859" s="58">
        <v>293259</v>
      </c>
      <c r="AK859" s="58">
        <v>307044</v>
      </c>
      <c r="AL859" s="58">
        <v>340480</v>
      </c>
      <c r="AM859" s="58">
        <v>355986</v>
      </c>
      <c r="AN859" s="58">
        <v>450926</v>
      </c>
      <c r="AO859" s="58">
        <v>400867</v>
      </c>
      <c r="AP859" s="58">
        <v>364904</v>
      </c>
      <c r="AQ859" s="58">
        <v>403021</v>
      </c>
      <c r="AR859" s="58">
        <v>363399</v>
      </c>
      <c r="AS859" s="58">
        <v>363644</v>
      </c>
      <c r="AT859" s="58">
        <v>453470</v>
      </c>
      <c r="AU859" s="58">
        <v>381310</v>
      </c>
      <c r="AV859" s="58">
        <v>363742</v>
      </c>
      <c r="AW859" s="58">
        <v>368937</v>
      </c>
      <c r="AX859" s="58">
        <v>357231</v>
      </c>
      <c r="AY859" s="58">
        <v>294410</v>
      </c>
      <c r="AZ859" s="58">
        <v>301474</v>
      </c>
      <c r="BA859" s="58">
        <v>279686.5</v>
      </c>
      <c r="BB859" s="58">
        <v>346095.68</v>
      </c>
      <c r="BC859" s="58">
        <v>394931.3</v>
      </c>
      <c r="BD859" s="58">
        <v>287733.27</v>
      </c>
      <c r="BE859" s="58">
        <v>341529.86</v>
      </c>
      <c r="BF859" s="58">
        <v>310148.03000000003</v>
      </c>
      <c r="BG859" s="58">
        <v>337623.94</v>
      </c>
      <c r="BH859" s="58">
        <v>304020.53000000003</v>
      </c>
      <c r="BI859" s="58">
        <v>297762.87</v>
      </c>
      <c r="BJ859" s="58">
        <v>321762.94</v>
      </c>
      <c r="BK859" s="58">
        <v>288136.86</v>
      </c>
      <c r="BL859" s="58">
        <v>276357.34000000003</v>
      </c>
      <c r="BM859" s="58">
        <v>246252.76</v>
      </c>
    </row>
    <row r="860" spans="1:65" x14ac:dyDescent="0.25">
      <c r="A860" s="58" t="s">
        <v>3431</v>
      </c>
      <c r="B860" s="58" t="s">
        <v>3432</v>
      </c>
      <c r="C860" s="58" t="s">
        <v>536</v>
      </c>
      <c r="D860" s="58" t="s">
        <v>537</v>
      </c>
      <c r="F860" s="58">
        <v>325</v>
      </c>
      <c r="G860" s="58">
        <v>325</v>
      </c>
      <c r="H860" s="58">
        <v>322</v>
      </c>
      <c r="I860" s="58">
        <v>318</v>
      </c>
      <c r="J860" s="58">
        <v>320</v>
      </c>
      <c r="K860" s="58">
        <v>310</v>
      </c>
      <c r="L860" s="58">
        <v>311</v>
      </c>
      <c r="M860" s="58">
        <v>312</v>
      </c>
      <c r="N860" s="58">
        <v>316</v>
      </c>
      <c r="O860" s="58">
        <v>316</v>
      </c>
      <c r="P860" s="58">
        <v>316</v>
      </c>
      <c r="Q860" s="58">
        <v>320</v>
      </c>
      <c r="R860" s="58">
        <v>324</v>
      </c>
      <c r="S860" s="58">
        <v>328</v>
      </c>
      <c r="T860" s="58">
        <v>332</v>
      </c>
      <c r="U860" s="58">
        <v>337</v>
      </c>
      <c r="V860" s="58">
        <v>341</v>
      </c>
      <c r="W860" s="58">
        <v>345</v>
      </c>
      <c r="X860" s="58">
        <v>349</v>
      </c>
      <c r="Y860" s="58">
        <v>354</v>
      </c>
      <c r="Z860" s="58">
        <v>358</v>
      </c>
      <c r="AA860" s="58">
        <v>363</v>
      </c>
      <c r="AB860" s="58">
        <v>366</v>
      </c>
      <c r="AC860" s="58">
        <v>370</v>
      </c>
      <c r="AD860" s="58">
        <v>374</v>
      </c>
      <c r="AE860" s="58">
        <v>379</v>
      </c>
      <c r="AF860" s="58">
        <v>383</v>
      </c>
      <c r="AG860" s="58">
        <v>387</v>
      </c>
      <c r="AH860" s="58">
        <v>391</v>
      </c>
      <c r="AI860" s="58">
        <v>396</v>
      </c>
      <c r="AJ860" s="58">
        <v>400</v>
      </c>
      <c r="AK860" s="58">
        <v>404</v>
      </c>
      <c r="AL860" s="58">
        <v>408</v>
      </c>
      <c r="AM860" s="58">
        <v>413</v>
      </c>
      <c r="AN860" s="58">
        <v>417</v>
      </c>
      <c r="AO860" s="58">
        <v>421</v>
      </c>
      <c r="AP860" s="58">
        <v>425</v>
      </c>
      <c r="AQ860" s="58">
        <v>430</v>
      </c>
      <c r="AR860" s="58">
        <v>434</v>
      </c>
      <c r="AS860" s="58">
        <v>438</v>
      </c>
      <c r="AT860" s="58">
        <v>442</v>
      </c>
      <c r="AU860" s="58">
        <v>454</v>
      </c>
      <c r="AV860" s="58">
        <v>457.7</v>
      </c>
      <c r="AW860" s="58">
        <v>458</v>
      </c>
      <c r="AX860" s="58">
        <v>461.1</v>
      </c>
      <c r="AY860" s="58">
        <v>423.6</v>
      </c>
      <c r="AZ860" s="58">
        <v>421.2</v>
      </c>
      <c r="BA860" s="58">
        <v>442.8</v>
      </c>
      <c r="BB860" s="58">
        <v>434.2</v>
      </c>
      <c r="BC860" s="58">
        <v>433.8</v>
      </c>
      <c r="BD860" s="58">
        <v>426.1</v>
      </c>
      <c r="BE860" s="58">
        <v>384</v>
      </c>
      <c r="BF860" s="58">
        <v>388</v>
      </c>
      <c r="BG860" s="58">
        <v>389</v>
      </c>
      <c r="BH860" s="58">
        <v>404</v>
      </c>
      <c r="BI860" s="58">
        <v>407</v>
      </c>
      <c r="BJ860" s="58">
        <v>402</v>
      </c>
      <c r="BK860" s="58">
        <v>403</v>
      </c>
      <c r="BL860" s="58">
        <v>403</v>
      </c>
      <c r="BM860" s="58">
        <v>398</v>
      </c>
    </row>
    <row r="861" spans="1:65" x14ac:dyDescent="0.25">
      <c r="A861" s="58" t="s">
        <v>3431</v>
      </c>
      <c r="B861" s="58" t="s">
        <v>3432</v>
      </c>
      <c r="C861" s="58" t="s">
        <v>1134</v>
      </c>
      <c r="D861" s="58" t="s">
        <v>1135</v>
      </c>
    </row>
    <row r="862" spans="1:65" x14ac:dyDescent="0.25">
      <c r="A862" s="58" t="s">
        <v>3431</v>
      </c>
      <c r="B862" s="58" t="s">
        <v>3432</v>
      </c>
      <c r="C862" s="58" t="s">
        <v>2242</v>
      </c>
      <c r="D862" s="58" t="s">
        <v>2243</v>
      </c>
      <c r="AY862" s="58">
        <v>3694</v>
      </c>
      <c r="AZ862" s="58">
        <v>4112</v>
      </c>
      <c r="BA862" s="58">
        <v>4164</v>
      </c>
      <c r="BB862" s="58">
        <v>2136</v>
      </c>
      <c r="BC862" s="58">
        <v>2480</v>
      </c>
      <c r="BD862" s="58">
        <v>2265</v>
      </c>
      <c r="BE862" s="58">
        <v>2019</v>
      </c>
      <c r="BF862" s="58">
        <v>2202</v>
      </c>
      <c r="BG862" s="58">
        <v>2092</v>
      </c>
      <c r="BH862" s="58">
        <v>1960</v>
      </c>
      <c r="BI862" s="58">
        <v>1832</v>
      </c>
    </row>
    <row r="863" spans="1:65" x14ac:dyDescent="0.25">
      <c r="A863" s="58" t="s">
        <v>3431</v>
      </c>
      <c r="B863" s="58" t="s">
        <v>3432</v>
      </c>
      <c r="C863" s="58" t="s">
        <v>2892</v>
      </c>
      <c r="D863" s="58" t="s">
        <v>2893</v>
      </c>
    </row>
    <row r="864" spans="1:65" x14ac:dyDescent="0.25">
      <c r="A864" s="58" t="s">
        <v>3431</v>
      </c>
      <c r="B864" s="58" t="s">
        <v>3432</v>
      </c>
      <c r="C864" s="58" t="s">
        <v>3078</v>
      </c>
      <c r="D864" s="58" t="s">
        <v>3079</v>
      </c>
    </row>
    <row r="865" spans="1:65" x14ac:dyDescent="0.25">
      <c r="A865" s="58" t="s">
        <v>3431</v>
      </c>
      <c r="B865" s="58" t="s">
        <v>3432</v>
      </c>
      <c r="C865" s="58" t="s">
        <v>3110</v>
      </c>
      <c r="D865" s="58" t="s">
        <v>3111</v>
      </c>
      <c r="E865" s="58">
        <v>4900</v>
      </c>
      <c r="F865" s="58">
        <v>4900</v>
      </c>
      <c r="G865" s="58">
        <v>4500</v>
      </c>
      <c r="H865" s="58">
        <v>4000</v>
      </c>
      <c r="I865" s="58">
        <v>3600</v>
      </c>
      <c r="J865" s="58">
        <v>5100</v>
      </c>
      <c r="K865" s="58">
        <v>4600</v>
      </c>
      <c r="L865" s="58">
        <v>6000</v>
      </c>
      <c r="M865" s="58">
        <v>7200</v>
      </c>
      <c r="N865" s="58">
        <v>9800</v>
      </c>
      <c r="O865" s="58">
        <v>14700</v>
      </c>
      <c r="P865" s="58">
        <v>16900</v>
      </c>
      <c r="Q865" s="58">
        <v>18000</v>
      </c>
      <c r="R865" s="58">
        <v>15500</v>
      </c>
      <c r="S865" s="58">
        <v>14791</v>
      </c>
      <c r="T865" s="58">
        <v>14505</v>
      </c>
      <c r="U865" s="58">
        <v>11242</v>
      </c>
      <c r="V865" s="58">
        <v>11844</v>
      </c>
      <c r="W865" s="58">
        <v>10504</v>
      </c>
      <c r="X865" s="58">
        <v>12407</v>
      </c>
      <c r="Y865" s="58">
        <v>10106</v>
      </c>
      <c r="Z865" s="58">
        <v>8642</v>
      </c>
      <c r="AA865" s="58">
        <v>6298</v>
      </c>
      <c r="AB865" s="58">
        <v>8322</v>
      </c>
      <c r="AC865" s="58">
        <v>7668</v>
      </c>
      <c r="AD865" s="58">
        <v>6974</v>
      </c>
      <c r="AE865" s="58">
        <v>5778</v>
      </c>
      <c r="AF865" s="58">
        <v>5561</v>
      </c>
      <c r="AG865" s="58">
        <v>5624</v>
      </c>
      <c r="AH865" s="58">
        <v>5696</v>
      </c>
      <c r="AI865" s="58">
        <v>4085</v>
      </c>
      <c r="AJ865" s="58">
        <v>4562</v>
      </c>
      <c r="AK865" s="58">
        <v>4481</v>
      </c>
      <c r="AL865" s="58">
        <v>4850</v>
      </c>
      <c r="AM865" s="58">
        <v>3571</v>
      </c>
      <c r="AN865" s="58">
        <v>3734</v>
      </c>
      <c r="AO865" s="58">
        <v>3537</v>
      </c>
      <c r="AP865" s="58">
        <v>4289</v>
      </c>
      <c r="AQ865" s="58">
        <v>2214</v>
      </c>
      <c r="AR865" s="58">
        <v>2609</v>
      </c>
      <c r="AS865" s="58">
        <v>3552</v>
      </c>
      <c r="AT865" s="58">
        <v>3112</v>
      </c>
      <c r="AU865" s="58">
        <v>3127</v>
      </c>
      <c r="AV865" s="58">
        <v>2984</v>
      </c>
      <c r="AW865" s="58">
        <v>2627</v>
      </c>
      <c r="AX865" s="58">
        <v>2764</v>
      </c>
      <c r="AY865" s="58">
        <v>2579</v>
      </c>
      <c r="AZ865" s="58">
        <v>3812</v>
      </c>
      <c r="BA865" s="58">
        <v>2770</v>
      </c>
      <c r="BB865" s="58">
        <v>3555</v>
      </c>
      <c r="BC865" s="58">
        <v>4814</v>
      </c>
      <c r="BD865" s="58">
        <v>6844</v>
      </c>
      <c r="BE865" s="58">
        <v>6172</v>
      </c>
      <c r="BF865" s="58">
        <v>5745</v>
      </c>
      <c r="BG865" s="58">
        <v>3755</v>
      </c>
      <c r="BH865" s="58">
        <v>7781</v>
      </c>
      <c r="BI865" s="58">
        <v>7040</v>
      </c>
      <c r="BJ865" s="58">
        <v>6759</v>
      </c>
      <c r="BK865" s="58">
        <v>4431</v>
      </c>
      <c r="BL865" s="58">
        <v>2939</v>
      </c>
      <c r="BM865" s="58">
        <v>2742.95</v>
      </c>
    </row>
    <row r="866" spans="1:65" x14ac:dyDescent="0.25">
      <c r="A866" s="58" t="s">
        <v>101</v>
      </c>
      <c r="B866" s="58" t="s">
        <v>102</v>
      </c>
      <c r="C866" s="58" t="s">
        <v>536</v>
      </c>
      <c r="D866" s="58" t="s">
        <v>537</v>
      </c>
      <c r="F866" s="58">
        <v>5110</v>
      </c>
      <c r="G866" s="58">
        <v>5050</v>
      </c>
      <c r="H866" s="58">
        <v>5220</v>
      </c>
      <c r="I866" s="58">
        <v>5250</v>
      </c>
      <c r="J866" s="58">
        <v>5140</v>
      </c>
      <c r="K866" s="58">
        <v>5250</v>
      </c>
      <c r="L866" s="58">
        <v>5250</v>
      </c>
      <c r="M866" s="58">
        <v>5210</v>
      </c>
      <c r="N866" s="58">
        <v>5230</v>
      </c>
      <c r="O866" s="58">
        <v>5250</v>
      </c>
      <c r="P866" s="58">
        <v>5270</v>
      </c>
      <c r="Q866" s="58">
        <v>5270</v>
      </c>
      <c r="R866" s="58">
        <v>5370</v>
      </c>
      <c r="S866" s="58">
        <v>5450</v>
      </c>
      <c r="T866" s="58">
        <v>5400</v>
      </c>
      <c r="U866" s="58">
        <v>5300</v>
      </c>
      <c r="V866" s="58">
        <v>5310</v>
      </c>
      <c r="W866" s="58">
        <v>5330</v>
      </c>
      <c r="X866" s="58">
        <v>5330</v>
      </c>
      <c r="Y866" s="58">
        <v>5330</v>
      </c>
      <c r="Z866" s="58">
        <v>5380</v>
      </c>
      <c r="AA866" s="58">
        <v>5400</v>
      </c>
      <c r="AB866" s="58">
        <v>5530</v>
      </c>
      <c r="AC866" s="58">
        <v>5640</v>
      </c>
      <c r="AD866" s="58">
        <v>5750</v>
      </c>
      <c r="AE866" s="58">
        <v>5790</v>
      </c>
      <c r="AF866" s="58">
        <v>5770</v>
      </c>
      <c r="AG866" s="58">
        <v>5760</v>
      </c>
      <c r="AH866" s="58">
        <v>5750</v>
      </c>
      <c r="AI866" s="58">
        <v>5790</v>
      </c>
      <c r="AJ866" s="58">
        <v>5780</v>
      </c>
      <c r="AK866" s="58">
        <v>5770</v>
      </c>
      <c r="AL866" s="58">
        <v>5770</v>
      </c>
      <c r="AM866" s="58">
        <v>5790</v>
      </c>
      <c r="AN866" s="58">
        <v>5730</v>
      </c>
      <c r="AO866" s="58">
        <v>5640</v>
      </c>
      <c r="AP866" s="58">
        <v>5630</v>
      </c>
      <c r="AQ866" s="58">
        <v>5620</v>
      </c>
      <c r="AR866" s="58">
        <v>5590</v>
      </c>
      <c r="AS866" s="58">
        <v>5660</v>
      </c>
      <c r="AT866" s="58">
        <v>5610</v>
      </c>
      <c r="AU866" s="58">
        <v>5630</v>
      </c>
      <c r="AV866" s="58">
        <v>5510</v>
      </c>
      <c r="AW866" s="58">
        <v>5135</v>
      </c>
      <c r="AX866" s="58">
        <v>5145</v>
      </c>
      <c r="AY866" s="58">
        <v>5088</v>
      </c>
      <c r="AZ866" s="58">
        <v>5181</v>
      </c>
      <c r="BA866" s="58">
        <v>5156</v>
      </c>
      <c r="BB866" s="58">
        <v>5226</v>
      </c>
      <c r="BC866" s="58">
        <v>5045</v>
      </c>
      <c r="BD866" s="58">
        <v>5170</v>
      </c>
      <c r="BE866" s="58">
        <v>5262</v>
      </c>
      <c r="BF866" s="58">
        <v>5203</v>
      </c>
      <c r="BG866" s="58">
        <v>5377</v>
      </c>
      <c r="BH866" s="58">
        <v>5339</v>
      </c>
      <c r="BI866" s="58">
        <v>5520</v>
      </c>
      <c r="BJ866" s="58">
        <v>6440</v>
      </c>
      <c r="BK866" s="58">
        <v>6413</v>
      </c>
      <c r="BL866" s="58">
        <v>6384</v>
      </c>
      <c r="BM866" s="58">
        <v>6464</v>
      </c>
    </row>
    <row r="867" spans="1:65" x14ac:dyDescent="0.25">
      <c r="A867" s="58" t="s">
        <v>101</v>
      </c>
      <c r="B867" s="58" t="s">
        <v>102</v>
      </c>
      <c r="C867" s="58" t="s">
        <v>1134</v>
      </c>
      <c r="D867" s="58" t="s">
        <v>1135</v>
      </c>
      <c r="AJ867" s="58">
        <v>3.5</v>
      </c>
      <c r="AK867" s="58">
        <v>3.5099999904632599</v>
      </c>
      <c r="AL867" s="58">
        <v>4.1700000762939498</v>
      </c>
      <c r="AM867" s="58">
        <v>3.3099999427795401</v>
      </c>
      <c r="AN867" s="58">
        <v>3.1300001144409202</v>
      </c>
      <c r="AO867" s="58">
        <v>2.96000003814697</v>
      </c>
      <c r="AP867" s="58">
        <v>2.7999999523162802</v>
      </c>
      <c r="AQ867" s="58">
        <v>2.6400001049041699</v>
      </c>
      <c r="AR867" s="58">
        <v>2.4900000095367401</v>
      </c>
      <c r="AS867" s="58">
        <v>2.3499999046325701</v>
      </c>
      <c r="AT867" s="58">
        <v>2.21000003814697</v>
      </c>
      <c r="AU867" s="58">
        <v>2.0799999237060498</v>
      </c>
      <c r="AV867" s="58">
        <v>1.96000003814697</v>
      </c>
      <c r="AW867" s="58">
        <v>1.8500000238418599</v>
      </c>
      <c r="AX867" s="58">
        <v>1.7400000095367401</v>
      </c>
      <c r="AY867" s="58">
        <v>1.62999999523163</v>
      </c>
      <c r="AZ867" s="58">
        <v>1.5299999713897701</v>
      </c>
      <c r="BA867" s="58">
        <v>1.4400000572204601</v>
      </c>
      <c r="BB867" s="58">
        <v>1.3500000238418599</v>
      </c>
      <c r="BC867" s="58">
        <v>1.2599999904632599</v>
      </c>
      <c r="BD867" s="58">
        <v>1.1799999475479099</v>
      </c>
      <c r="BE867" s="58">
        <v>1.1100000143051101</v>
      </c>
      <c r="BF867" s="58">
        <v>1.2400000095367401</v>
      </c>
      <c r="BG867" s="58">
        <v>1.1100000143051101</v>
      </c>
      <c r="BH867" s="58">
        <v>1.0199999809265099</v>
      </c>
      <c r="BI867" s="58">
        <v>1.0199999809265099</v>
      </c>
      <c r="BJ867" s="58">
        <v>1</v>
      </c>
      <c r="BK867" s="58">
        <v>0.95999997854232799</v>
      </c>
      <c r="BL867" s="58">
        <v>0.92000001668930098</v>
      </c>
    </row>
    <row r="868" spans="1:65" x14ac:dyDescent="0.25">
      <c r="A868" s="58" t="s">
        <v>101</v>
      </c>
      <c r="B868" s="58" t="s">
        <v>102</v>
      </c>
      <c r="C868" s="58" t="s">
        <v>2242</v>
      </c>
      <c r="D868" s="58" t="s">
        <v>2243</v>
      </c>
      <c r="AY868" s="58">
        <v>14035</v>
      </c>
      <c r="AZ868" s="58">
        <v>15680</v>
      </c>
      <c r="BA868" s="58">
        <v>14607</v>
      </c>
      <c r="BB868" s="58">
        <v>14462</v>
      </c>
      <c r="BC868" s="58">
        <v>16276</v>
      </c>
      <c r="BD868" s="58">
        <v>15833</v>
      </c>
      <c r="BE868" s="58">
        <v>14246</v>
      </c>
      <c r="BF868" s="58">
        <v>14201</v>
      </c>
      <c r="BG868" s="58">
        <v>15409</v>
      </c>
      <c r="BH868" s="58">
        <v>16587</v>
      </c>
      <c r="BI868" s="58">
        <v>17624</v>
      </c>
      <c r="BJ868" s="58">
        <v>17213</v>
      </c>
      <c r="BK868" s="58">
        <v>17456</v>
      </c>
      <c r="BL868" s="58">
        <v>17303</v>
      </c>
      <c r="BM868" s="58">
        <v>16898</v>
      </c>
    </row>
    <row r="869" spans="1:65" x14ac:dyDescent="0.25">
      <c r="A869" s="58" t="s">
        <v>101</v>
      </c>
      <c r="B869" s="58" t="s">
        <v>102</v>
      </c>
      <c r="C869" s="58" t="s">
        <v>2892</v>
      </c>
      <c r="D869" s="58" t="s">
        <v>2893</v>
      </c>
      <c r="AJ869" s="58">
        <v>11.2700004577637</v>
      </c>
      <c r="AK869" s="58">
        <v>11.3999996185303</v>
      </c>
      <c r="AL869" s="58">
        <v>11.560000419616699</v>
      </c>
      <c r="AM869" s="58">
        <v>11.6599998474121</v>
      </c>
      <c r="AN869" s="58">
        <v>11.7700004577637</v>
      </c>
      <c r="AO869" s="58">
        <v>12.2299995422363</v>
      </c>
      <c r="AP869" s="58">
        <v>12</v>
      </c>
      <c r="AQ869" s="58">
        <v>11.920000076293899</v>
      </c>
      <c r="AR869" s="58">
        <v>12.060000419616699</v>
      </c>
      <c r="AS869" s="58">
        <v>11.6400003433228</v>
      </c>
      <c r="AT869" s="58">
        <v>11.3599996566772</v>
      </c>
      <c r="AU869" s="58">
        <v>11.430000305175801</v>
      </c>
      <c r="AV869" s="58">
        <v>11.8599996566772</v>
      </c>
      <c r="AW869" s="58">
        <v>11.5</v>
      </c>
      <c r="AX869" s="58">
        <v>11.829999923706101</v>
      </c>
      <c r="AY869" s="58">
        <v>11.9899997711182</v>
      </c>
      <c r="AZ869" s="58">
        <v>11.569999694824199</v>
      </c>
      <c r="BA869" s="58">
        <v>11.710000038146999</v>
      </c>
      <c r="BB869" s="58">
        <v>12.1099996566772</v>
      </c>
      <c r="BC869" s="58">
        <v>12.1199998855591</v>
      </c>
      <c r="BD869" s="58">
        <v>12.060000419616699</v>
      </c>
      <c r="BE869" s="58">
        <v>11.8900003433228</v>
      </c>
      <c r="BF869" s="58">
        <v>11.6300001144409</v>
      </c>
      <c r="BG869" s="58">
        <v>11.7200002670288</v>
      </c>
      <c r="BH869" s="58">
        <v>11.9899997711182</v>
      </c>
      <c r="BI869" s="58">
        <v>12.1499996185303</v>
      </c>
      <c r="BJ869" s="58">
        <v>11.8800001144409</v>
      </c>
      <c r="BK869" s="58">
        <v>12.3999996185303</v>
      </c>
      <c r="BL869" s="58">
        <v>12.310000419616699</v>
      </c>
    </row>
    <row r="870" spans="1:65" x14ac:dyDescent="0.25">
      <c r="A870" s="58" t="s">
        <v>101</v>
      </c>
      <c r="B870" s="58" t="s">
        <v>102</v>
      </c>
      <c r="C870" s="58" t="s">
        <v>3078</v>
      </c>
      <c r="D870" s="58" t="s">
        <v>3079</v>
      </c>
      <c r="AV870" s="58">
        <v>18</v>
      </c>
      <c r="AW870" s="58">
        <v>18</v>
      </c>
      <c r="AX870" s="58">
        <v>18</v>
      </c>
      <c r="AY870" s="58">
        <v>18</v>
      </c>
      <c r="AZ870" s="58">
        <v>18</v>
      </c>
      <c r="BA870" s="58">
        <v>18</v>
      </c>
      <c r="BB870" s="58">
        <v>18</v>
      </c>
      <c r="BC870" s="58">
        <v>18</v>
      </c>
      <c r="BD870" s="58">
        <v>18</v>
      </c>
      <c r="BE870" s="58">
        <v>19</v>
      </c>
      <c r="BF870" s="58">
        <v>12</v>
      </c>
      <c r="BG870" s="58">
        <v>12</v>
      </c>
      <c r="BH870" s="58">
        <v>12</v>
      </c>
      <c r="BI870" s="58">
        <v>11</v>
      </c>
      <c r="BJ870" s="58">
        <v>11</v>
      </c>
      <c r="BK870" s="58">
        <v>11</v>
      </c>
      <c r="BL870" s="58">
        <v>11</v>
      </c>
    </row>
    <row r="871" spans="1:65" x14ac:dyDescent="0.25">
      <c r="A871" s="58" t="s">
        <v>101</v>
      </c>
      <c r="B871" s="58" t="s">
        <v>102</v>
      </c>
      <c r="C871" s="58" t="s">
        <v>3110</v>
      </c>
      <c r="D871" s="58" t="s">
        <v>3111</v>
      </c>
      <c r="E871" s="58">
        <v>14671</v>
      </c>
      <c r="F871" s="58">
        <v>15954</v>
      </c>
      <c r="G871" s="58">
        <v>17385</v>
      </c>
      <c r="H871" s="58">
        <v>18282</v>
      </c>
      <c r="I871" s="58">
        <v>19512</v>
      </c>
      <c r="J871" s="58">
        <v>20573</v>
      </c>
      <c r="K871" s="58">
        <v>25426</v>
      </c>
      <c r="L871" s="58">
        <v>24537</v>
      </c>
      <c r="M871" s="58">
        <v>28927</v>
      </c>
      <c r="N871" s="58">
        <v>23280</v>
      </c>
      <c r="O871" s="58">
        <v>28216</v>
      </c>
      <c r="P871" s="58">
        <v>32339</v>
      </c>
      <c r="Q871" s="58">
        <v>34831</v>
      </c>
      <c r="R871" s="58">
        <v>32578</v>
      </c>
      <c r="S871" s="58">
        <v>28394</v>
      </c>
      <c r="T871" s="58">
        <v>30192</v>
      </c>
      <c r="U871" s="58">
        <v>31155</v>
      </c>
      <c r="V871" s="58">
        <v>31865</v>
      </c>
      <c r="W871" s="58">
        <v>32807</v>
      </c>
      <c r="X871" s="58">
        <v>30259</v>
      </c>
      <c r="Y871" s="58">
        <v>27982</v>
      </c>
      <c r="Z871" s="58">
        <v>27677</v>
      </c>
      <c r="AA871" s="58">
        <v>26307</v>
      </c>
      <c r="AB871" s="58">
        <v>23206</v>
      </c>
      <c r="AC871" s="58">
        <v>24444</v>
      </c>
      <c r="AD871" s="58">
        <v>27103</v>
      </c>
      <c r="AE871" s="58">
        <v>25146</v>
      </c>
      <c r="AF871" s="58">
        <v>28558</v>
      </c>
      <c r="AG871" s="58">
        <v>28548</v>
      </c>
      <c r="AH871" s="58">
        <v>26898</v>
      </c>
      <c r="AI871" s="58">
        <v>24067</v>
      </c>
      <c r="AJ871" s="58">
        <v>21475</v>
      </c>
      <c r="AK871" s="58">
        <v>18571</v>
      </c>
      <c r="AL871" s="58">
        <v>19784</v>
      </c>
      <c r="AM871" s="58">
        <v>20860</v>
      </c>
      <c r="AN871" s="58">
        <v>21469</v>
      </c>
      <c r="AO871" s="58">
        <v>23726</v>
      </c>
      <c r="AP871" s="58">
        <v>23678</v>
      </c>
      <c r="AQ871" s="58">
        <v>25257</v>
      </c>
      <c r="AR871" s="58">
        <v>25638</v>
      </c>
      <c r="AS871" s="58">
        <v>27810</v>
      </c>
      <c r="AT871" s="58">
        <v>28637</v>
      </c>
      <c r="AU871" s="58">
        <v>27998</v>
      </c>
      <c r="AV871" s="58">
        <v>24831</v>
      </c>
      <c r="AW871" s="58">
        <v>25643</v>
      </c>
      <c r="AX871" s="58">
        <v>26560</v>
      </c>
      <c r="AY871" s="58">
        <v>25937</v>
      </c>
      <c r="AZ871" s="58">
        <v>24869</v>
      </c>
      <c r="BA871" s="58">
        <v>22725</v>
      </c>
      <c r="BB871" s="58">
        <v>21891</v>
      </c>
      <c r="BC871" s="58">
        <v>22507</v>
      </c>
      <c r="BD871" s="58">
        <v>23392</v>
      </c>
      <c r="BE871" s="58">
        <v>23584.400000000001</v>
      </c>
      <c r="BF871" s="58">
        <v>24234.6</v>
      </c>
      <c r="BG871" s="58">
        <v>22208</v>
      </c>
      <c r="BH871" s="58">
        <v>21764</v>
      </c>
      <c r="BI871" s="58">
        <v>20502</v>
      </c>
      <c r="BJ871" s="58">
        <v>20051</v>
      </c>
      <c r="BK871" s="58">
        <v>19073</v>
      </c>
      <c r="BL871" s="58">
        <v>18996</v>
      </c>
      <c r="BM871" s="58">
        <v>16716</v>
      </c>
    </row>
    <row r="872" spans="1:65" x14ac:dyDescent="0.25">
      <c r="A872" s="58" t="s">
        <v>134</v>
      </c>
      <c r="B872" s="58" t="s">
        <v>135</v>
      </c>
      <c r="C872" s="58" t="s">
        <v>536</v>
      </c>
      <c r="D872" s="58" t="s">
        <v>537</v>
      </c>
      <c r="F872" s="58">
        <v>206830</v>
      </c>
      <c r="G872" s="58">
        <v>206520</v>
      </c>
      <c r="H872" s="58">
        <v>205100</v>
      </c>
      <c r="I872" s="58">
        <v>204620</v>
      </c>
      <c r="J872" s="58">
        <v>204400</v>
      </c>
      <c r="K872" s="58">
        <v>204050</v>
      </c>
      <c r="L872" s="58">
        <v>203790</v>
      </c>
      <c r="M872" s="58">
        <v>203550</v>
      </c>
      <c r="N872" s="58">
        <v>202270</v>
      </c>
      <c r="O872" s="58">
        <v>201800</v>
      </c>
      <c r="P872" s="58">
        <v>176490</v>
      </c>
      <c r="Q872" s="58">
        <v>175080</v>
      </c>
      <c r="R872" s="58">
        <v>174820</v>
      </c>
      <c r="S872" s="58">
        <v>175020</v>
      </c>
      <c r="T872" s="58">
        <v>175170</v>
      </c>
      <c r="U872" s="58">
        <v>175290</v>
      </c>
      <c r="V872" s="58">
        <v>175010</v>
      </c>
      <c r="W872" s="58">
        <v>175890</v>
      </c>
      <c r="X872" s="58">
        <v>176080</v>
      </c>
      <c r="Y872" s="58">
        <v>175620</v>
      </c>
      <c r="Z872" s="58">
        <v>175510</v>
      </c>
      <c r="AA872" s="58">
        <v>175360</v>
      </c>
      <c r="AB872" s="58">
        <v>172600</v>
      </c>
      <c r="AC872" s="58">
        <v>172440</v>
      </c>
      <c r="AD872" s="58">
        <v>170950</v>
      </c>
      <c r="AE872" s="58">
        <v>170420</v>
      </c>
      <c r="AF872" s="58">
        <v>170120</v>
      </c>
      <c r="AG872" s="58">
        <v>168390</v>
      </c>
      <c r="AH872" s="58">
        <v>168500</v>
      </c>
      <c r="AI872" s="58">
        <v>168400</v>
      </c>
      <c r="AJ872" s="58">
        <v>160540</v>
      </c>
      <c r="AK872" s="58">
        <v>159780</v>
      </c>
      <c r="AL872" s="58">
        <v>159100</v>
      </c>
      <c r="AM872" s="58">
        <v>157020</v>
      </c>
      <c r="AN872" s="58">
        <v>153330</v>
      </c>
      <c r="AO872" s="58">
        <v>153490</v>
      </c>
      <c r="AP872" s="58">
        <v>153450</v>
      </c>
      <c r="AQ872" s="58">
        <v>154840</v>
      </c>
      <c r="AR872" s="58">
        <v>157990</v>
      </c>
      <c r="AS872" s="58">
        <v>156370</v>
      </c>
      <c r="AT872" s="58">
        <v>155020</v>
      </c>
      <c r="AU872" s="58">
        <v>152730</v>
      </c>
      <c r="AV872" s="58">
        <v>149070</v>
      </c>
      <c r="AW872" s="58">
        <v>148830</v>
      </c>
      <c r="AX872" s="58">
        <v>147360</v>
      </c>
      <c r="AY872" s="58">
        <v>142030</v>
      </c>
      <c r="AZ872" s="58">
        <v>141620</v>
      </c>
      <c r="BA872" s="58">
        <v>144572</v>
      </c>
      <c r="BB872" s="58">
        <v>139824</v>
      </c>
      <c r="BC872" s="58">
        <v>143278</v>
      </c>
      <c r="BD872" s="58">
        <v>138526</v>
      </c>
      <c r="BE872" s="58">
        <v>137290</v>
      </c>
      <c r="BF872" s="58">
        <v>136300</v>
      </c>
      <c r="BG872" s="58">
        <v>131620</v>
      </c>
      <c r="BH872" s="58">
        <v>129450</v>
      </c>
      <c r="BI872" s="58">
        <v>128120</v>
      </c>
      <c r="BJ872" s="58">
        <v>128265.7</v>
      </c>
      <c r="BK872" s="58">
        <v>124050</v>
      </c>
      <c r="BL872" s="58">
        <v>131209.62</v>
      </c>
      <c r="BM872" s="58">
        <v>129990</v>
      </c>
    </row>
    <row r="873" spans="1:65" x14ac:dyDescent="0.25">
      <c r="A873" s="58" t="s">
        <v>134</v>
      </c>
      <c r="B873" s="58" t="s">
        <v>135</v>
      </c>
      <c r="C873" s="58" t="s">
        <v>1134</v>
      </c>
      <c r="D873" s="58" t="s">
        <v>1135</v>
      </c>
      <c r="AJ873" s="58">
        <v>8.3100004196166992</v>
      </c>
      <c r="AK873" s="58">
        <v>8.0100002288818395</v>
      </c>
      <c r="AL873" s="58">
        <v>7.0900001525878897</v>
      </c>
      <c r="AM873" s="58">
        <v>6.9000000953674299</v>
      </c>
      <c r="AN873" s="58">
        <v>6.5799999237060502</v>
      </c>
      <c r="AO873" s="58">
        <v>6.1300001144409197</v>
      </c>
      <c r="AP873" s="58">
        <v>5.8800001144409197</v>
      </c>
      <c r="AQ873" s="58">
        <v>5.7699999809265101</v>
      </c>
      <c r="AR873" s="58">
        <v>5.4200000762939498</v>
      </c>
      <c r="AS873" s="58">
        <v>5.2300000190734899</v>
      </c>
      <c r="AT873" s="58">
        <v>5.21000003814697</v>
      </c>
      <c r="AU873" s="58">
        <v>4.9299998283386204</v>
      </c>
      <c r="AV873" s="58">
        <v>4.7199997901916504</v>
      </c>
      <c r="AW873" s="58">
        <v>4.1399998664856001</v>
      </c>
      <c r="AX873" s="58">
        <v>4.1999998092651403</v>
      </c>
      <c r="AY873" s="58">
        <v>4.2699999809265101</v>
      </c>
      <c r="AZ873" s="58">
        <v>3.9700000286102299</v>
      </c>
      <c r="BA873" s="58">
        <v>3.7000000476837198</v>
      </c>
      <c r="BB873" s="58">
        <v>3.6900000572204599</v>
      </c>
      <c r="BC873" s="58">
        <v>3.7699999809265101</v>
      </c>
      <c r="BD873" s="58">
        <v>3.6800000667571999</v>
      </c>
      <c r="BE873" s="58">
        <v>3.6900000572204599</v>
      </c>
      <c r="BF873" s="58">
        <v>3.5999999046325701</v>
      </c>
      <c r="BG873" s="58">
        <v>3.6400001049041699</v>
      </c>
      <c r="BH873" s="58">
        <v>3.75</v>
      </c>
      <c r="BI873" s="58">
        <v>3.8800001144409202</v>
      </c>
      <c r="BJ873" s="58">
        <v>3.7799999713897701</v>
      </c>
      <c r="BK873" s="58">
        <v>3.7599999904632599</v>
      </c>
      <c r="BL873" s="58">
        <v>3.8900001049041699</v>
      </c>
    </row>
    <row r="874" spans="1:65" x14ac:dyDescent="0.25">
      <c r="A874" s="58" t="s">
        <v>134</v>
      </c>
      <c r="B874" s="58" t="s">
        <v>135</v>
      </c>
      <c r="C874" s="58" t="s">
        <v>2242</v>
      </c>
      <c r="D874" s="58" t="s">
        <v>2243</v>
      </c>
      <c r="AY874" s="58">
        <v>87113</v>
      </c>
      <c r="AZ874" s="58">
        <v>90950</v>
      </c>
      <c r="BA874" s="58">
        <v>87665</v>
      </c>
      <c r="BB874" s="58">
        <v>83042</v>
      </c>
      <c r="BC874" s="58">
        <v>87415</v>
      </c>
      <c r="BD874" s="58">
        <v>80028</v>
      </c>
      <c r="BE874" s="58">
        <v>75646</v>
      </c>
      <c r="BF874" s="58">
        <v>83470</v>
      </c>
      <c r="BG874" s="58">
        <v>91583</v>
      </c>
      <c r="BH874" s="58">
        <v>99983</v>
      </c>
      <c r="BI874" s="58">
        <v>102135</v>
      </c>
      <c r="BJ874" s="58">
        <v>110756</v>
      </c>
      <c r="BK874" s="58">
        <v>114360</v>
      </c>
    </row>
    <row r="875" spans="1:65" x14ac:dyDescent="0.25">
      <c r="A875" s="58" t="s">
        <v>134</v>
      </c>
      <c r="B875" s="58" t="s">
        <v>135</v>
      </c>
      <c r="C875" s="58" t="s">
        <v>2892</v>
      </c>
      <c r="D875" s="58" t="s">
        <v>2893</v>
      </c>
      <c r="AJ875" s="58">
        <v>29.969999313354499</v>
      </c>
      <c r="AK875" s="58">
        <v>29.899999618530298</v>
      </c>
      <c r="AL875" s="58">
        <v>29.879999160766602</v>
      </c>
      <c r="AM875" s="58">
        <v>29.7600002288818</v>
      </c>
      <c r="AN875" s="58">
        <v>29.610000610351602</v>
      </c>
      <c r="AO875" s="58">
        <v>29.5</v>
      </c>
      <c r="AP875" s="58">
        <v>29.360000610351602</v>
      </c>
      <c r="AQ875" s="58">
        <v>29.200000762939499</v>
      </c>
      <c r="AR875" s="58">
        <v>29.040000915527301</v>
      </c>
      <c r="AS875" s="58">
        <v>28.7299995422363</v>
      </c>
      <c r="AT875" s="58">
        <v>28.469999313354499</v>
      </c>
      <c r="AU875" s="58">
        <v>28.280000686645501</v>
      </c>
      <c r="AV875" s="58">
        <v>28.170000076293899</v>
      </c>
      <c r="AW875" s="58">
        <v>27.930000305175799</v>
      </c>
      <c r="AX875" s="58">
        <v>26.690000534057599</v>
      </c>
      <c r="AY875" s="58">
        <v>26.409999847412099</v>
      </c>
      <c r="AZ875" s="58">
        <v>26.129999160766602</v>
      </c>
      <c r="BA875" s="58">
        <v>25.450000762939499</v>
      </c>
      <c r="BB875" s="58">
        <v>24.969999313354499</v>
      </c>
      <c r="BC875" s="58">
        <v>25.280000686645501</v>
      </c>
      <c r="BD875" s="58">
        <v>25.040000915527301</v>
      </c>
      <c r="BE875" s="58">
        <v>24.909999847412099</v>
      </c>
      <c r="BF875" s="58">
        <v>24.819999694824201</v>
      </c>
      <c r="BG875" s="58">
        <v>24.680000305175799</v>
      </c>
      <c r="BH875" s="58">
        <v>24.379999160766602</v>
      </c>
      <c r="BI875" s="58">
        <v>23.940000534057599</v>
      </c>
      <c r="BJ875" s="58">
        <v>23.200000762939499</v>
      </c>
      <c r="BK875" s="58">
        <v>22.909999847412099</v>
      </c>
      <c r="BL875" s="58">
        <v>22.7399997711182</v>
      </c>
    </row>
    <row r="876" spans="1:65" x14ac:dyDescent="0.25">
      <c r="A876" s="58" t="s">
        <v>134</v>
      </c>
      <c r="B876" s="58" t="s">
        <v>135</v>
      </c>
      <c r="C876" s="58" t="s">
        <v>3078</v>
      </c>
      <c r="D876" s="58" t="s">
        <v>3079</v>
      </c>
      <c r="AV876" s="58">
        <v>23</v>
      </c>
      <c r="AW876" s="58">
        <v>15</v>
      </c>
      <c r="AX876" s="58">
        <v>15</v>
      </c>
      <c r="AY876" s="58">
        <v>15</v>
      </c>
      <c r="AZ876" s="58">
        <v>15</v>
      </c>
      <c r="BA876" s="58">
        <v>12</v>
      </c>
      <c r="BB876" s="58">
        <v>12.5</v>
      </c>
      <c r="BC876" s="58">
        <v>12.5</v>
      </c>
      <c r="BD876" s="58">
        <v>12.5</v>
      </c>
      <c r="BE876" s="58">
        <v>12.5</v>
      </c>
      <c r="BF876" s="58">
        <v>12.5</v>
      </c>
      <c r="BG876" s="58">
        <v>11.5</v>
      </c>
      <c r="BH876" s="58">
        <v>11</v>
      </c>
      <c r="BI876" s="58">
        <v>11</v>
      </c>
      <c r="BJ876" s="58">
        <v>11</v>
      </c>
      <c r="BK876" s="58">
        <v>11</v>
      </c>
      <c r="BL876" s="58">
        <v>11</v>
      </c>
    </row>
    <row r="877" spans="1:65" x14ac:dyDescent="0.25">
      <c r="A877" s="58" t="s">
        <v>134</v>
      </c>
      <c r="B877" s="58" t="s">
        <v>135</v>
      </c>
      <c r="C877" s="58" t="s">
        <v>3110</v>
      </c>
      <c r="D877" s="58" t="s">
        <v>3111</v>
      </c>
      <c r="E877" s="58">
        <v>216754</v>
      </c>
      <c r="F877" s="58">
        <v>245206</v>
      </c>
      <c r="G877" s="58">
        <v>223613</v>
      </c>
      <c r="H877" s="58">
        <v>234953</v>
      </c>
      <c r="I877" s="58">
        <v>327089</v>
      </c>
      <c r="J877" s="58">
        <v>356354</v>
      </c>
      <c r="K877" s="58">
        <v>372164</v>
      </c>
      <c r="L877" s="58">
        <v>375547</v>
      </c>
      <c r="M877" s="58">
        <v>366613</v>
      </c>
      <c r="N877" s="58">
        <v>372627</v>
      </c>
      <c r="O877" s="58">
        <v>417749</v>
      </c>
      <c r="P877" s="58">
        <v>426440</v>
      </c>
      <c r="Q877" s="58">
        <v>439063</v>
      </c>
      <c r="R877" s="58">
        <v>424389</v>
      </c>
      <c r="S877" s="58">
        <v>468486</v>
      </c>
      <c r="T877" s="58">
        <v>450191</v>
      </c>
      <c r="U877" s="58">
        <v>471500</v>
      </c>
      <c r="V877" s="58">
        <v>423787</v>
      </c>
      <c r="W877" s="58">
        <v>451257.4</v>
      </c>
      <c r="X877" s="58">
        <v>482593.4</v>
      </c>
      <c r="Y877" s="58">
        <v>504905.5</v>
      </c>
      <c r="Z877" s="58">
        <v>513736.09</v>
      </c>
      <c r="AA877" s="58">
        <v>536817.66</v>
      </c>
      <c r="AB877" s="58">
        <v>543955.48</v>
      </c>
      <c r="AC877" s="58">
        <v>580930.73</v>
      </c>
      <c r="AD877" s="58">
        <v>586603.23</v>
      </c>
      <c r="AE877" s="58">
        <v>564374.43000000005</v>
      </c>
      <c r="AF877" s="58">
        <v>554345.68000000005</v>
      </c>
      <c r="AG877" s="58">
        <v>570726.38</v>
      </c>
      <c r="AH877" s="58">
        <v>548778.30000000005</v>
      </c>
      <c r="AI877" s="58">
        <v>530676.17000000004</v>
      </c>
      <c r="AJ877" s="58">
        <v>586520.15</v>
      </c>
      <c r="AK877" s="58">
        <v>566844.5</v>
      </c>
      <c r="AL877" s="58">
        <v>563862.4</v>
      </c>
      <c r="AM877" s="58">
        <v>575759.80000000005</v>
      </c>
      <c r="AN877" s="58">
        <v>612607.1</v>
      </c>
      <c r="AO877" s="58">
        <v>557127.5</v>
      </c>
      <c r="AP877" s="58">
        <v>541368.6</v>
      </c>
      <c r="AQ877" s="58">
        <v>517109.7</v>
      </c>
      <c r="AR877" s="58">
        <v>495209.35</v>
      </c>
      <c r="AS877" s="58">
        <v>520705.85</v>
      </c>
      <c r="AT877" s="58">
        <v>530738.69999999995</v>
      </c>
      <c r="AU877" s="58">
        <v>456198.1</v>
      </c>
      <c r="AV877" s="58">
        <v>489594.8</v>
      </c>
      <c r="AW877" s="58">
        <v>407162.8</v>
      </c>
      <c r="AX877" s="58">
        <v>481049.1</v>
      </c>
      <c r="AY877" s="58">
        <v>491439.7</v>
      </c>
      <c r="AZ877" s="58">
        <v>470612.45</v>
      </c>
      <c r="BA877" s="58">
        <v>386631.26</v>
      </c>
      <c r="BB877" s="58">
        <v>416951.5</v>
      </c>
      <c r="BC877" s="58">
        <v>388457.21</v>
      </c>
      <c r="BD877" s="58">
        <v>381992.41</v>
      </c>
      <c r="BE877" s="58">
        <v>339485.39</v>
      </c>
      <c r="BF877" s="58">
        <v>318794.51</v>
      </c>
      <c r="BG877" s="58">
        <v>332181.76000000001</v>
      </c>
      <c r="BH877" s="58">
        <v>347531.51</v>
      </c>
      <c r="BI877" s="58">
        <v>353550.67</v>
      </c>
      <c r="BJ877" s="58">
        <v>354014.39</v>
      </c>
      <c r="BK877" s="58">
        <v>351936.88</v>
      </c>
      <c r="BL877" s="58">
        <v>319882.3</v>
      </c>
      <c r="BM877" s="58">
        <v>264555.71999999997</v>
      </c>
    </row>
    <row r="878" spans="1:65" x14ac:dyDescent="0.25">
      <c r="A878" s="58" t="s">
        <v>170</v>
      </c>
      <c r="B878" s="58" t="s">
        <v>171</v>
      </c>
      <c r="C878" s="58" t="s">
        <v>536</v>
      </c>
      <c r="D878" s="58" t="s">
        <v>537</v>
      </c>
      <c r="F878" s="58">
        <v>5330</v>
      </c>
      <c r="G878" s="58">
        <v>5350</v>
      </c>
      <c r="H878" s="58">
        <v>5350</v>
      </c>
      <c r="I878" s="58">
        <v>5330</v>
      </c>
      <c r="J878" s="58">
        <v>5070</v>
      </c>
      <c r="K878" s="58">
        <v>5170</v>
      </c>
      <c r="L878" s="58">
        <v>5170</v>
      </c>
      <c r="M878" s="58">
        <v>5170</v>
      </c>
      <c r="N878" s="58">
        <v>5170</v>
      </c>
      <c r="O878" s="58">
        <v>5070</v>
      </c>
      <c r="P878" s="58">
        <v>5070</v>
      </c>
      <c r="Q878" s="58">
        <v>5070</v>
      </c>
      <c r="R878" s="58">
        <v>5070</v>
      </c>
      <c r="S878" s="58">
        <v>5070</v>
      </c>
      <c r="T878" s="58">
        <v>5070</v>
      </c>
      <c r="U878" s="58">
        <v>5070</v>
      </c>
      <c r="V878" s="58">
        <v>5070</v>
      </c>
      <c r="W878" s="58">
        <v>5070</v>
      </c>
      <c r="X878" s="58">
        <v>4970</v>
      </c>
      <c r="Y878" s="58">
        <v>4970</v>
      </c>
      <c r="Z878" s="58">
        <v>4970</v>
      </c>
      <c r="AA878" s="58">
        <v>4870</v>
      </c>
      <c r="AB878" s="58">
        <v>4770</v>
      </c>
      <c r="AC878" s="58">
        <v>4770</v>
      </c>
      <c r="AD878" s="58">
        <v>4770</v>
      </c>
      <c r="AE878" s="58">
        <v>4770</v>
      </c>
      <c r="AF878" s="58">
        <v>4770</v>
      </c>
      <c r="AG878" s="58">
        <v>4770</v>
      </c>
      <c r="AH878" s="58">
        <v>4770</v>
      </c>
      <c r="AI878" s="58">
        <v>4760</v>
      </c>
      <c r="AJ878" s="58">
        <v>4760</v>
      </c>
      <c r="AK878" s="58">
        <v>4760</v>
      </c>
      <c r="AL878" s="58">
        <v>5030</v>
      </c>
      <c r="AM878" s="58">
        <v>5000</v>
      </c>
      <c r="AN878" s="58">
        <v>4970</v>
      </c>
      <c r="AO878" s="58">
        <v>4940</v>
      </c>
      <c r="AP878" s="58">
        <v>4890</v>
      </c>
      <c r="AQ878" s="58">
        <v>4840</v>
      </c>
      <c r="AR878" s="58">
        <v>4820</v>
      </c>
      <c r="AS878" s="58">
        <v>4790</v>
      </c>
      <c r="AT878" s="58">
        <v>4790</v>
      </c>
      <c r="AU878" s="58">
        <v>4740</v>
      </c>
      <c r="AV878" s="58">
        <v>4740</v>
      </c>
      <c r="AW878" s="58">
        <v>4720</v>
      </c>
      <c r="AX878" s="58">
        <v>4670</v>
      </c>
      <c r="AY878" s="58">
        <v>4670</v>
      </c>
      <c r="AZ878" s="58">
        <v>4640</v>
      </c>
      <c r="BA878" s="58">
        <v>4490</v>
      </c>
      <c r="BB878" s="58">
        <v>4490</v>
      </c>
      <c r="BC878" s="58">
        <v>4440</v>
      </c>
      <c r="BD878" s="58">
        <v>4440</v>
      </c>
      <c r="BE878" s="58">
        <v>4440</v>
      </c>
      <c r="BF878" s="58">
        <v>4440</v>
      </c>
      <c r="BG878" s="58">
        <v>4440</v>
      </c>
      <c r="BH878" s="58">
        <v>4440</v>
      </c>
      <c r="BI878" s="58">
        <v>4440</v>
      </c>
      <c r="BJ878" s="58">
        <v>4440</v>
      </c>
      <c r="BK878" s="58">
        <v>4440</v>
      </c>
      <c r="BL878" s="58">
        <v>4440</v>
      </c>
      <c r="BM878" s="58">
        <v>4440</v>
      </c>
    </row>
    <row r="879" spans="1:65" x14ac:dyDescent="0.25">
      <c r="A879" s="58" t="s">
        <v>170</v>
      </c>
      <c r="B879" s="58" t="s">
        <v>171</v>
      </c>
      <c r="C879" s="58" t="s">
        <v>1134</v>
      </c>
      <c r="D879" s="58" t="s">
        <v>1135</v>
      </c>
      <c r="AJ879" s="58">
        <v>27.909999847412099</v>
      </c>
      <c r="AK879" s="58">
        <v>27.469999313354499</v>
      </c>
      <c r="AL879" s="58">
        <v>24.629999160766602</v>
      </c>
      <c r="AM879" s="58">
        <v>23.950000762939499</v>
      </c>
      <c r="AN879" s="58">
        <v>23.200000762939499</v>
      </c>
      <c r="AO879" s="58">
        <v>22.659999847412099</v>
      </c>
      <c r="AP879" s="58">
        <v>21.25</v>
      </c>
      <c r="AQ879" s="58">
        <v>21</v>
      </c>
      <c r="AR879" s="58">
        <v>20.600000381469702</v>
      </c>
      <c r="AS879" s="58">
        <v>20.860000610351602</v>
      </c>
      <c r="AT879" s="58">
        <v>20.7700004577637</v>
      </c>
      <c r="AU879" s="58">
        <v>20.129999160766602</v>
      </c>
      <c r="AV879" s="58">
        <v>20.389999389648398</v>
      </c>
      <c r="AW879" s="58">
        <v>18.4899997711182</v>
      </c>
      <c r="AX879" s="58">
        <v>18.110000610351602</v>
      </c>
      <c r="AY879" s="58">
        <v>18.280000686645501</v>
      </c>
      <c r="AZ879" s="58">
        <v>18.399999618530298</v>
      </c>
      <c r="BA879" s="58">
        <v>18.149999618530298</v>
      </c>
      <c r="BB879" s="58">
        <v>18.0200004577637</v>
      </c>
      <c r="BC879" s="58">
        <v>17.819999694824201</v>
      </c>
      <c r="BD879" s="58">
        <v>17.590000152587901</v>
      </c>
      <c r="BE879" s="58">
        <v>18.2399997711182</v>
      </c>
      <c r="BF879" s="58">
        <v>18.25</v>
      </c>
      <c r="BG879" s="58">
        <v>18.420000076293899</v>
      </c>
      <c r="BH879" s="58">
        <v>17.75</v>
      </c>
      <c r="BI879" s="58">
        <v>16.629999160766602</v>
      </c>
      <c r="BJ879" s="58">
        <v>16.780000686645501</v>
      </c>
      <c r="BK879" s="58">
        <v>16.2299995422363</v>
      </c>
      <c r="BL879" s="58">
        <v>15.2200002670288</v>
      </c>
    </row>
    <row r="880" spans="1:65" x14ac:dyDescent="0.25">
      <c r="A880" s="58" t="s">
        <v>170</v>
      </c>
      <c r="B880" s="58" t="s">
        <v>171</v>
      </c>
      <c r="C880" s="58" t="s">
        <v>2242</v>
      </c>
      <c r="D880" s="58" t="s">
        <v>2243</v>
      </c>
      <c r="AY880" s="58">
        <v>1954</v>
      </c>
      <c r="AZ880" s="58">
        <v>2024</v>
      </c>
      <c r="BA880" s="58">
        <v>2137</v>
      </c>
      <c r="BB880" s="58">
        <v>2057</v>
      </c>
      <c r="BC880" s="58">
        <v>2020</v>
      </c>
      <c r="BD880" s="58">
        <v>1897</v>
      </c>
      <c r="BE880" s="58">
        <v>1946</v>
      </c>
      <c r="BF880" s="58">
        <v>1948</v>
      </c>
      <c r="BG880" s="58">
        <v>1775</v>
      </c>
      <c r="BH880" s="58">
        <v>2227</v>
      </c>
      <c r="BI880" s="58">
        <v>2544</v>
      </c>
      <c r="BJ880" s="58">
        <v>2733</v>
      </c>
      <c r="BK880" s="58">
        <v>3159</v>
      </c>
      <c r="BL880" s="58">
        <v>3819</v>
      </c>
      <c r="BM880" s="58">
        <v>3964</v>
      </c>
    </row>
    <row r="881" spans="1:65" x14ac:dyDescent="0.25">
      <c r="A881" s="58" t="s">
        <v>170</v>
      </c>
      <c r="B881" s="58" t="s">
        <v>171</v>
      </c>
      <c r="C881" s="58" t="s">
        <v>2892</v>
      </c>
      <c r="D881" s="58" t="s">
        <v>2893</v>
      </c>
      <c r="AJ881" s="58">
        <v>43.5</v>
      </c>
      <c r="AK881" s="58">
        <v>43.189998626708999</v>
      </c>
      <c r="AL881" s="58">
        <v>41.2299995422363</v>
      </c>
      <c r="AM881" s="58">
        <v>41.080001831054702</v>
      </c>
      <c r="AN881" s="58">
        <v>39.950000762939503</v>
      </c>
      <c r="AO881" s="58">
        <v>40.040000915527301</v>
      </c>
      <c r="AP881" s="58">
        <v>39.959999084472699</v>
      </c>
      <c r="AQ881" s="58">
        <v>40.5200004577637</v>
      </c>
      <c r="AR881" s="58">
        <v>40.669998168945298</v>
      </c>
      <c r="AS881" s="58">
        <v>40.639999389648402</v>
      </c>
      <c r="AT881" s="58">
        <v>40.159999847412102</v>
      </c>
      <c r="AU881" s="58">
        <v>38.360000610351598</v>
      </c>
      <c r="AV881" s="58">
        <v>38.630001068115199</v>
      </c>
      <c r="AW881" s="58">
        <v>38.680000305175803</v>
      </c>
      <c r="AX881" s="58">
        <v>37.680000305175803</v>
      </c>
      <c r="AY881" s="58">
        <v>38.529998779296903</v>
      </c>
      <c r="AZ881" s="58">
        <v>36.610000610351598</v>
      </c>
      <c r="BA881" s="58">
        <v>39.630001068115199</v>
      </c>
      <c r="BB881" s="58">
        <v>39.970001220703097</v>
      </c>
      <c r="BC881" s="58">
        <v>39.950000762939503</v>
      </c>
      <c r="BD881" s="58">
        <v>39.950000762939503</v>
      </c>
      <c r="BE881" s="58">
        <v>40.650001525878899</v>
      </c>
      <c r="BF881" s="58">
        <v>40.439998626708999</v>
      </c>
      <c r="BG881" s="58">
        <v>40.209999084472699</v>
      </c>
      <c r="BH881" s="58">
        <v>39.909999847412102</v>
      </c>
      <c r="BI881" s="58">
        <v>39.630001068115199</v>
      </c>
      <c r="BJ881" s="58">
        <v>39.369998931884801</v>
      </c>
      <c r="BK881" s="58">
        <v>39.340000152587898</v>
      </c>
      <c r="BL881" s="58">
        <v>39.470001220703097</v>
      </c>
    </row>
    <row r="882" spans="1:65" x14ac:dyDescent="0.25">
      <c r="A882" s="58" t="s">
        <v>170</v>
      </c>
      <c r="B882" s="58" t="s">
        <v>171</v>
      </c>
      <c r="C882" s="58" t="s">
        <v>3078</v>
      </c>
      <c r="D882" s="58" t="s">
        <v>3079</v>
      </c>
      <c r="AV882" s="58">
        <v>31</v>
      </c>
      <c r="AW882" s="58">
        <v>31</v>
      </c>
      <c r="AX882" s="58">
        <v>8</v>
      </c>
      <c r="AY882" s="58">
        <v>8</v>
      </c>
      <c r="AZ882" s="58">
        <v>8</v>
      </c>
      <c r="BA882" s="58">
        <v>8</v>
      </c>
      <c r="BB882" s="58">
        <v>8</v>
      </c>
      <c r="BC882" s="58">
        <v>8</v>
      </c>
      <c r="BD882" s="58">
        <v>7</v>
      </c>
      <c r="BE882" s="58">
        <v>7</v>
      </c>
      <c r="BF882" s="58">
        <v>6</v>
      </c>
      <c r="BG882" s="58">
        <v>15</v>
      </c>
      <c r="BH882" s="58">
        <v>3</v>
      </c>
      <c r="BI882" s="58">
        <v>10</v>
      </c>
      <c r="BJ882" s="58">
        <v>3</v>
      </c>
      <c r="BK882" s="58">
        <v>3</v>
      </c>
      <c r="BL882" s="58">
        <v>3</v>
      </c>
    </row>
    <row r="883" spans="1:65" x14ac:dyDescent="0.25">
      <c r="A883" s="58" t="s">
        <v>170</v>
      </c>
      <c r="B883" s="58" t="s">
        <v>171</v>
      </c>
      <c r="C883" s="58" t="s">
        <v>3110</v>
      </c>
      <c r="D883" s="58" t="s">
        <v>3111</v>
      </c>
      <c r="E883" s="58">
        <v>8500</v>
      </c>
      <c r="F883" s="58">
        <v>11500</v>
      </c>
      <c r="G883" s="58">
        <v>11900</v>
      </c>
      <c r="H883" s="58">
        <v>10000</v>
      </c>
      <c r="I883" s="58">
        <v>10000</v>
      </c>
      <c r="J883" s="58">
        <v>9000</v>
      </c>
      <c r="K883" s="58">
        <v>9000</v>
      </c>
      <c r="L883" s="58">
        <v>9000</v>
      </c>
      <c r="M883" s="58">
        <v>8500</v>
      </c>
      <c r="N883" s="58">
        <v>8500</v>
      </c>
      <c r="O883" s="58">
        <v>8500</v>
      </c>
      <c r="P883" s="58">
        <v>9300</v>
      </c>
      <c r="Q883" s="58">
        <v>9500</v>
      </c>
      <c r="R883" s="58">
        <v>9600</v>
      </c>
      <c r="S883" s="58">
        <v>10100</v>
      </c>
      <c r="T883" s="58">
        <v>10100</v>
      </c>
      <c r="U883" s="58">
        <v>10130</v>
      </c>
      <c r="V883" s="58">
        <v>10109</v>
      </c>
      <c r="W883" s="58">
        <v>9797</v>
      </c>
      <c r="X883" s="58">
        <v>9851</v>
      </c>
      <c r="Y883" s="58">
        <v>9250</v>
      </c>
      <c r="Z883" s="58">
        <v>8050</v>
      </c>
      <c r="AA883" s="58">
        <v>8200</v>
      </c>
      <c r="AB883" s="58">
        <v>8961</v>
      </c>
      <c r="AC883" s="58">
        <v>9965</v>
      </c>
      <c r="AD883" s="58">
        <v>10731</v>
      </c>
      <c r="AE883" s="58">
        <v>11275</v>
      </c>
      <c r="AF883" s="58">
        <v>11170</v>
      </c>
      <c r="AG883" s="58">
        <v>14652</v>
      </c>
      <c r="AH883" s="58">
        <v>16160</v>
      </c>
      <c r="AI883" s="58">
        <v>17054</v>
      </c>
      <c r="AJ883" s="58">
        <v>18390</v>
      </c>
      <c r="AK883" s="58">
        <v>22340</v>
      </c>
      <c r="AL883" s="58">
        <v>26340</v>
      </c>
      <c r="AM883" s="58">
        <v>28717</v>
      </c>
      <c r="AN883" s="58">
        <v>28300</v>
      </c>
      <c r="AO883" s="58">
        <v>27755</v>
      </c>
      <c r="AP883" s="58">
        <v>23485</v>
      </c>
      <c r="AQ883" s="58">
        <v>20956</v>
      </c>
      <c r="AR883" s="58">
        <v>21414</v>
      </c>
      <c r="AS883" s="58">
        <v>10052</v>
      </c>
      <c r="AT883" s="58">
        <v>18831</v>
      </c>
      <c r="AU883" s="58">
        <v>21042</v>
      </c>
      <c r="AV883" s="58">
        <v>15451</v>
      </c>
      <c r="AW883" s="58">
        <v>17966</v>
      </c>
      <c r="AX883" s="58">
        <v>18766</v>
      </c>
      <c r="AY883" s="58">
        <v>25722</v>
      </c>
      <c r="AZ883" s="58">
        <v>22014</v>
      </c>
      <c r="BA883" s="58">
        <v>19005</v>
      </c>
      <c r="BB883" s="58">
        <v>21338</v>
      </c>
      <c r="BC883" s="58">
        <v>19342</v>
      </c>
      <c r="BD883" s="58">
        <v>19150</v>
      </c>
      <c r="BE883" s="58">
        <v>16034.05</v>
      </c>
      <c r="BF883" s="58">
        <v>19186.900000000001</v>
      </c>
      <c r="BG883" s="58">
        <v>16080</v>
      </c>
      <c r="BH883" s="58">
        <v>17627</v>
      </c>
      <c r="BI883" s="58">
        <v>18254</v>
      </c>
      <c r="BJ883" s="58">
        <v>20609</v>
      </c>
      <c r="BK883" s="58">
        <v>16961.63</v>
      </c>
      <c r="BL883" s="58">
        <v>14626.45</v>
      </c>
      <c r="BM883" s="58">
        <v>13792.47</v>
      </c>
    </row>
    <row r="884" spans="1:65" x14ac:dyDescent="0.25">
      <c r="A884" s="58" t="s">
        <v>63</v>
      </c>
      <c r="B884" s="58" t="s">
        <v>64</v>
      </c>
      <c r="C884" s="58" t="s">
        <v>536</v>
      </c>
      <c r="D884" s="58" t="s">
        <v>537</v>
      </c>
      <c r="F884" s="58">
        <v>71100</v>
      </c>
      <c r="G884" s="58">
        <v>71200</v>
      </c>
      <c r="H884" s="58">
        <v>70200</v>
      </c>
      <c r="I884" s="58">
        <v>70300</v>
      </c>
      <c r="J884" s="58">
        <v>70040</v>
      </c>
      <c r="K884" s="58">
        <v>68960</v>
      </c>
      <c r="L884" s="58">
        <v>68380</v>
      </c>
      <c r="M884" s="58">
        <v>67970</v>
      </c>
      <c r="N884" s="58">
        <v>66520</v>
      </c>
      <c r="O884" s="58">
        <v>66960</v>
      </c>
      <c r="P884" s="58">
        <v>65410</v>
      </c>
      <c r="Q884" s="58">
        <v>64840</v>
      </c>
      <c r="R884" s="58">
        <v>64470</v>
      </c>
      <c r="S884" s="58">
        <v>64150</v>
      </c>
      <c r="T884" s="58">
        <v>62730</v>
      </c>
      <c r="U884" s="58">
        <v>62360</v>
      </c>
      <c r="V884" s="58">
        <v>62150</v>
      </c>
      <c r="W884" s="58">
        <v>61940</v>
      </c>
      <c r="X884" s="58">
        <v>61740</v>
      </c>
      <c r="Y884" s="58">
        <v>60610</v>
      </c>
      <c r="Z884" s="58">
        <v>60420</v>
      </c>
      <c r="AA884" s="58">
        <v>60260</v>
      </c>
      <c r="AB884" s="58">
        <v>60110</v>
      </c>
      <c r="AC884" s="58">
        <v>59960</v>
      </c>
      <c r="AD884" s="58">
        <v>58790</v>
      </c>
      <c r="AE884" s="58">
        <v>58580</v>
      </c>
      <c r="AF884" s="58">
        <v>58400</v>
      </c>
      <c r="AG884" s="58">
        <v>58170</v>
      </c>
      <c r="AH884" s="58">
        <v>57290</v>
      </c>
      <c r="AI884" s="58">
        <v>56930</v>
      </c>
      <c r="AJ884" s="58">
        <v>56540</v>
      </c>
      <c r="AK884" s="58">
        <v>56150</v>
      </c>
      <c r="AL884" s="58">
        <v>55740</v>
      </c>
      <c r="AM884" s="58">
        <v>55330</v>
      </c>
      <c r="AN884" s="58">
        <v>54430</v>
      </c>
      <c r="AO884" s="58">
        <v>53990</v>
      </c>
      <c r="AP884" s="58">
        <v>53540</v>
      </c>
      <c r="AQ884" s="58">
        <v>53100</v>
      </c>
      <c r="AR884" s="58">
        <v>52710</v>
      </c>
      <c r="AS884" s="58">
        <v>52580</v>
      </c>
      <c r="AT884" s="58">
        <v>47930</v>
      </c>
      <c r="AU884" s="58">
        <v>47630</v>
      </c>
      <c r="AV884" s="58">
        <v>47360</v>
      </c>
      <c r="AW884" s="58">
        <v>47140</v>
      </c>
      <c r="AX884" s="58">
        <v>46920</v>
      </c>
      <c r="AY884" s="58">
        <v>46710</v>
      </c>
      <c r="AZ884" s="58">
        <v>46500</v>
      </c>
      <c r="BA884" s="58">
        <v>46280</v>
      </c>
      <c r="BB884" s="58">
        <v>46090</v>
      </c>
      <c r="BC884" s="58">
        <v>45930</v>
      </c>
      <c r="BD884" s="58">
        <v>45610</v>
      </c>
      <c r="BE884" s="58">
        <v>45490</v>
      </c>
      <c r="BF884" s="58">
        <v>45380</v>
      </c>
      <c r="BG884" s="58">
        <v>45180</v>
      </c>
      <c r="BH884" s="58">
        <v>44960</v>
      </c>
      <c r="BI884" s="58">
        <v>44710</v>
      </c>
      <c r="BJ884" s="58">
        <v>44440</v>
      </c>
      <c r="BK884" s="58">
        <v>44200</v>
      </c>
      <c r="BL884" s="58">
        <v>43970</v>
      </c>
      <c r="BM884" s="58">
        <v>43720</v>
      </c>
    </row>
    <row r="885" spans="1:65" x14ac:dyDescent="0.25">
      <c r="A885" s="58" t="s">
        <v>63</v>
      </c>
      <c r="B885" s="58" t="s">
        <v>64</v>
      </c>
      <c r="C885" s="58" t="s">
        <v>1134</v>
      </c>
      <c r="D885" s="58" t="s">
        <v>1135</v>
      </c>
      <c r="AJ885" s="58">
        <v>6.7300000190734899</v>
      </c>
      <c r="AK885" s="58">
        <v>6.4200000762939498</v>
      </c>
      <c r="AL885" s="58">
        <v>5.9699997901916504</v>
      </c>
      <c r="AM885" s="58">
        <v>5.8099999427795401</v>
      </c>
      <c r="AN885" s="58">
        <v>5.6999998092651403</v>
      </c>
      <c r="AO885" s="58">
        <v>5.5199999809265101</v>
      </c>
      <c r="AP885" s="58">
        <v>5.3699998855590803</v>
      </c>
      <c r="AQ885" s="58">
        <v>5.3000001907348597</v>
      </c>
      <c r="AR885" s="58">
        <v>5.21000003814697</v>
      </c>
      <c r="AS885" s="58">
        <v>5.0900001525878897</v>
      </c>
      <c r="AT885" s="58">
        <v>4.9099998474121103</v>
      </c>
      <c r="AU885" s="58">
        <v>4.7199997901916504</v>
      </c>
      <c r="AV885" s="58">
        <v>4.6399998664856001</v>
      </c>
      <c r="AW885" s="58">
        <v>4.5599999427795401</v>
      </c>
      <c r="AX885" s="58">
        <v>4.46000003814697</v>
      </c>
      <c r="AY885" s="58">
        <v>4.3899998664856001</v>
      </c>
      <c r="AZ885" s="58">
        <v>4.3099999427795401</v>
      </c>
      <c r="BA885" s="58">
        <v>4.25</v>
      </c>
      <c r="BB885" s="58">
        <v>4.21000003814697</v>
      </c>
      <c r="BC885" s="58">
        <v>4.0700001716613796</v>
      </c>
      <c r="BD885" s="58">
        <v>3.9700000286102299</v>
      </c>
      <c r="BE885" s="58">
        <v>3.8699998855590798</v>
      </c>
      <c r="BF885" s="58">
        <v>3.75</v>
      </c>
      <c r="BG885" s="58">
        <v>3.6900000572204599</v>
      </c>
      <c r="BH885" s="58">
        <v>3.6300001144409202</v>
      </c>
      <c r="BI885" s="58">
        <v>3.5</v>
      </c>
      <c r="BJ885" s="58">
        <v>3.4400000572204599</v>
      </c>
      <c r="BK885" s="58">
        <v>3.4900000095367401</v>
      </c>
      <c r="BL885" s="58">
        <v>3.3800001144409202</v>
      </c>
    </row>
    <row r="886" spans="1:65" x14ac:dyDescent="0.25">
      <c r="A886" s="58" t="s">
        <v>63</v>
      </c>
      <c r="B886" s="58" t="s">
        <v>64</v>
      </c>
      <c r="C886" s="58" t="s">
        <v>2242</v>
      </c>
      <c r="D886" s="58" t="s">
        <v>2243</v>
      </c>
      <c r="AZ886" s="58">
        <v>6187</v>
      </c>
      <c r="BA886" s="58">
        <v>5503</v>
      </c>
      <c r="BB886" s="58">
        <v>5884</v>
      </c>
      <c r="BC886" s="58">
        <v>7269</v>
      </c>
      <c r="BD886" s="58">
        <v>9246</v>
      </c>
      <c r="BE886" s="58">
        <v>11031</v>
      </c>
      <c r="BF886" s="58">
        <v>14729</v>
      </c>
      <c r="BG886" s="58">
        <v>19972</v>
      </c>
      <c r="BH886" s="58">
        <v>22387</v>
      </c>
      <c r="BI886" s="58">
        <v>23944</v>
      </c>
      <c r="BJ886" s="58">
        <v>27422</v>
      </c>
      <c r="BK886" s="58">
        <v>29243</v>
      </c>
      <c r="BL886" s="58">
        <v>30733</v>
      </c>
      <c r="BM886" s="58">
        <v>33411</v>
      </c>
    </row>
    <row r="887" spans="1:65" x14ac:dyDescent="0.25">
      <c r="A887" s="58" t="s">
        <v>63</v>
      </c>
      <c r="B887" s="58" t="s">
        <v>64</v>
      </c>
      <c r="C887" s="58" t="s">
        <v>2892</v>
      </c>
      <c r="D887" s="58" t="s">
        <v>2893</v>
      </c>
      <c r="AJ887" s="58">
        <v>21.459999084472699</v>
      </c>
      <c r="AK887" s="58">
        <v>20.459999084472699</v>
      </c>
      <c r="AL887" s="58">
        <v>19.350000381469702</v>
      </c>
      <c r="AM887" s="58">
        <v>18.860000610351602</v>
      </c>
      <c r="AN887" s="58">
        <v>18.4899997711182</v>
      </c>
      <c r="AO887" s="58">
        <v>17.950000762939499</v>
      </c>
      <c r="AP887" s="58">
        <v>17.780000686645501</v>
      </c>
      <c r="AQ887" s="58">
        <v>17.590000152587901</v>
      </c>
      <c r="AR887" s="58">
        <v>17.5</v>
      </c>
      <c r="AS887" s="58">
        <v>16.909999847412099</v>
      </c>
      <c r="AT887" s="58">
        <v>16.2700004577637</v>
      </c>
      <c r="AU887" s="58">
        <v>15.7799997329712</v>
      </c>
      <c r="AV887" s="58">
        <v>15.5299997329712</v>
      </c>
      <c r="AW887" s="58">
        <v>15.3900003433228</v>
      </c>
      <c r="AX887" s="58">
        <v>15.1499996185303</v>
      </c>
      <c r="AY887" s="58">
        <v>14.2600002288818</v>
      </c>
      <c r="AZ887" s="58">
        <v>13.8699998855591</v>
      </c>
      <c r="BA887" s="58">
        <v>13.4899997711182</v>
      </c>
      <c r="BB887" s="58">
        <v>13.0900001525879</v>
      </c>
      <c r="BC887" s="58">
        <v>12.2200002670288</v>
      </c>
      <c r="BD887" s="58">
        <v>11.939999580383301</v>
      </c>
      <c r="BE887" s="58">
        <v>11.789999961853001</v>
      </c>
      <c r="BF887" s="58">
        <v>11.5299997329712</v>
      </c>
      <c r="BG887" s="58">
        <v>11.4099998474121</v>
      </c>
      <c r="BH887" s="58">
        <v>11.060000419616699</v>
      </c>
      <c r="BI887" s="58">
        <v>10.579999923706101</v>
      </c>
      <c r="BJ887" s="58">
        <v>10.420000076293899</v>
      </c>
      <c r="BK887" s="58">
        <v>10.289999961853001</v>
      </c>
      <c r="BL887" s="58">
        <v>10.050000190734901</v>
      </c>
    </row>
    <row r="888" spans="1:65" x14ac:dyDescent="0.25">
      <c r="A888" s="58" t="s">
        <v>63</v>
      </c>
      <c r="B888" s="58" t="s">
        <v>64</v>
      </c>
      <c r="C888" s="58" t="s">
        <v>3078</v>
      </c>
      <c r="D888" s="58" t="s">
        <v>3079</v>
      </c>
      <c r="BF888" s="58">
        <v>11.6</v>
      </c>
      <c r="BG888" s="58">
        <v>11.1</v>
      </c>
      <c r="BH888" s="58">
        <v>11.2</v>
      </c>
      <c r="BI888" s="58">
        <v>11.1</v>
      </c>
      <c r="BJ888" s="58">
        <v>11.1</v>
      </c>
      <c r="BK888" s="58">
        <v>11.1</v>
      </c>
      <c r="BL888" s="58">
        <v>11.1</v>
      </c>
    </row>
    <row r="889" spans="1:65" x14ac:dyDescent="0.25">
      <c r="A889" s="58" t="s">
        <v>63</v>
      </c>
      <c r="B889" s="58" t="s">
        <v>64</v>
      </c>
      <c r="C889" s="58" t="s">
        <v>3110</v>
      </c>
      <c r="D889" s="58" t="s">
        <v>3111</v>
      </c>
      <c r="E889" s="58">
        <v>6253195</v>
      </c>
      <c r="F889" s="58">
        <v>6773475</v>
      </c>
      <c r="G889" s="58">
        <v>6932330</v>
      </c>
      <c r="H889" s="58">
        <v>6769644</v>
      </c>
      <c r="I889" s="58">
        <v>6426059</v>
      </c>
      <c r="J889" s="58">
        <v>6978764</v>
      </c>
      <c r="K889" s="58">
        <v>7202137</v>
      </c>
      <c r="L889" s="58">
        <v>8001797</v>
      </c>
      <c r="M889" s="58">
        <v>8735332</v>
      </c>
      <c r="N889" s="58">
        <v>8667748</v>
      </c>
      <c r="O889" s="58">
        <v>9361494</v>
      </c>
      <c r="P889" s="58">
        <v>9965446</v>
      </c>
      <c r="Q889" s="58">
        <v>10338365</v>
      </c>
      <c r="R889" s="58">
        <v>10783836</v>
      </c>
      <c r="S889" s="58">
        <v>10860284</v>
      </c>
      <c r="T889" s="58">
        <v>10567031</v>
      </c>
      <c r="U889" s="58">
        <v>10707822</v>
      </c>
      <c r="V889" s="58">
        <v>10791999</v>
      </c>
      <c r="W889" s="58">
        <v>10858329</v>
      </c>
      <c r="X889" s="58">
        <v>10617601</v>
      </c>
      <c r="Y889" s="58">
        <v>11153004</v>
      </c>
      <c r="Z889" s="58">
        <v>11412350.43</v>
      </c>
      <c r="AA889" s="58">
        <v>11502893.119999999</v>
      </c>
      <c r="AB889" s="58">
        <v>12012281.460000001</v>
      </c>
      <c r="AC889" s="58">
        <v>12824632.630000001</v>
      </c>
      <c r="AD889" s="58">
        <v>12154912.779999999</v>
      </c>
      <c r="AE889" s="58">
        <v>12797601.460000001</v>
      </c>
      <c r="AF889" s="58">
        <v>12567259.050000001</v>
      </c>
      <c r="AG889" s="58">
        <v>12827558.68</v>
      </c>
      <c r="AH889" s="58">
        <v>12031837.23</v>
      </c>
      <c r="AI889" s="58">
        <v>11189338.93</v>
      </c>
      <c r="AJ889" s="58">
        <v>10076070.060000001</v>
      </c>
      <c r="AK889" s="58">
        <v>9373738.2899999991</v>
      </c>
      <c r="AL889" s="58">
        <v>8807707.2599999998</v>
      </c>
      <c r="AM889" s="58">
        <v>8206203.9100000001</v>
      </c>
      <c r="AN889" s="58">
        <v>7551787.4199999999</v>
      </c>
      <c r="AO889" s="58">
        <v>7465111.1100000003</v>
      </c>
      <c r="AP889" s="58">
        <v>7442800.6200000001</v>
      </c>
      <c r="AQ889" s="58">
        <v>6734494.4900000002</v>
      </c>
      <c r="AR889" s="58">
        <v>6652792.0099999998</v>
      </c>
      <c r="AS889" s="58">
        <v>6502706.1399999997</v>
      </c>
      <c r="AT889" s="58">
        <v>6166472.2000000002</v>
      </c>
      <c r="AU889" s="58">
        <v>5906095.3499999996</v>
      </c>
      <c r="AV889" s="58">
        <v>6119814.3099999996</v>
      </c>
      <c r="AW889" s="58">
        <v>5728891</v>
      </c>
      <c r="AX889" s="58">
        <v>5712140.1600000001</v>
      </c>
      <c r="AY889" s="58">
        <v>5690768.7999999998</v>
      </c>
      <c r="AZ889" s="58">
        <v>5728669.9699999997</v>
      </c>
      <c r="BA889" s="58">
        <v>5638185.5199999996</v>
      </c>
      <c r="BB889" s="58">
        <v>5486415.7800000003</v>
      </c>
      <c r="BC889" s="58">
        <v>5347020.6399999997</v>
      </c>
      <c r="BD889" s="58">
        <v>4785813</v>
      </c>
      <c r="BE889" s="58">
        <v>4837508.5999999996</v>
      </c>
      <c r="BF889" s="58">
        <v>4773380.3899999997</v>
      </c>
      <c r="BG889" s="58">
        <v>4762592.26</v>
      </c>
      <c r="BH889" s="58">
        <v>4608629.4400000004</v>
      </c>
      <c r="BI889" s="58">
        <v>4360221.34</v>
      </c>
      <c r="BJ889" s="58">
        <v>4307055.33</v>
      </c>
      <c r="BK889" s="58">
        <v>4398547.75</v>
      </c>
      <c r="BL889" s="58">
        <v>4201040.6100000003</v>
      </c>
      <c r="BM889" s="58">
        <v>4213797.53</v>
      </c>
    </row>
    <row r="890" spans="1:65" x14ac:dyDescent="0.25">
      <c r="A890" s="58" t="s">
        <v>150</v>
      </c>
      <c r="B890" s="58" t="s">
        <v>151</v>
      </c>
      <c r="C890" s="58" t="s">
        <v>536</v>
      </c>
      <c r="D890" s="58" t="s">
        <v>537</v>
      </c>
      <c r="F890" s="58">
        <v>10840</v>
      </c>
      <c r="G890" s="58">
        <v>10860</v>
      </c>
      <c r="H890" s="58">
        <v>10870</v>
      </c>
      <c r="I890" s="58">
        <v>10910</v>
      </c>
      <c r="J890" s="58">
        <v>10920</v>
      </c>
      <c r="K890" s="58">
        <v>10940</v>
      </c>
      <c r="L890" s="58">
        <v>10970</v>
      </c>
      <c r="M890" s="58">
        <v>10990</v>
      </c>
      <c r="N890" s="58">
        <v>11000</v>
      </c>
      <c r="O890" s="58">
        <v>11040</v>
      </c>
      <c r="P890" s="58">
        <v>11050</v>
      </c>
      <c r="Q890" s="58">
        <v>11090</v>
      </c>
      <c r="R890" s="58">
        <v>11100</v>
      </c>
      <c r="S890" s="58">
        <v>11140</v>
      </c>
      <c r="T890" s="58">
        <v>11150</v>
      </c>
      <c r="U890" s="58">
        <v>11170</v>
      </c>
      <c r="V890" s="58">
        <v>11180</v>
      </c>
      <c r="W890" s="58">
        <v>11220</v>
      </c>
      <c r="X890" s="58">
        <v>11250</v>
      </c>
      <c r="Y890" s="58">
        <v>11270</v>
      </c>
      <c r="Z890" s="58">
        <v>11176</v>
      </c>
      <c r="AA890" s="58">
        <v>11241</v>
      </c>
      <c r="AB890" s="58">
        <v>11380</v>
      </c>
      <c r="AC890" s="58">
        <v>10501</v>
      </c>
      <c r="AD890" s="58">
        <v>11178</v>
      </c>
      <c r="AE890" s="58">
        <v>11258</v>
      </c>
      <c r="AF890" s="58">
        <v>11560</v>
      </c>
      <c r="AG890" s="58">
        <v>11650</v>
      </c>
      <c r="AH890" s="58">
        <v>11498</v>
      </c>
      <c r="AI890" s="58">
        <v>10402</v>
      </c>
      <c r="AJ890" s="58">
        <v>10104</v>
      </c>
      <c r="AK890" s="58">
        <v>11207</v>
      </c>
      <c r="AL890" s="58">
        <v>10900</v>
      </c>
      <c r="AM890" s="58">
        <v>10720</v>
      </c>
      <c r="AN890" s="58">
        <v>11140</v>
      </c>
      <c r="AO890" s="58">
        <v>10510</v>
      </c>
      <c r="AP890" s="58">
        <v>10610</v>
      </c>
      <c r="AQ890" s="58">
        <v>10660</v>
      </c>
      <c r="AR890" s="58">
        <v>10670</v>
      </c>
      <c r="AS890" s="58">
        <v>10690</v>
      </c>
      <c r="AT890" s="58">
        <v>10220</v>
      </c>
      <c r="AU890" s="58">
        <v>10250</v>
      </c>
      <c r="AV890" s="58">
        <v>10050</v>
      </c>
      <c r="AW890" s="58">
        <v>10370</v>
      </c>
      <c r="AX890" s="58">
        <v>10130</v>
      </c>
      <c r="AY890" s="58">
        <v>10180</v>
      </c>
      <c r="AZ890" s="58">
        <v>9633</v>
      </c>
      <c r="BA890" s="58">
        <v>9725</v>
      </c>
      <c r="BB890" s="58">
        <v>10250</v>
      </c>
      <c r="BC890" s="58">
        <v>10023</v>
      </c>
      <c r="BD890" s="58">
        <v>10026</v>
      </c>
      <c r="BE890" s="58">
        <v>10449</v>
      </c>
      <c r="BF890" s="58">
        <v>10566</v>
      </c>
      <c r="BG890" s="58">
        <v>10640</v>
      </c>
      <c r="BH890" s="58">
        <v>10563</v>
      </c>
      <c r="BI890" s="58">
        <v>10659.6</v>
      </c>
      <c r="BJ890" s="58">
        <v>10070</v>
      </c>
      <c r="BK890" s="58">
        <v>10218</v>
      </c>
      <c r="BL890" s="58">
        <v>10365</v>
      </c>
      <c r="BM890" s="58">
        <v>10290</v>
      </c>
    </row>
    <row r="891" spans="1:65" x14ac:dyDescent="0.25">
      <c r="A891" s="58" t="s">
        <v>150</v>
      </c>
      <c r="B891" s="58" t="s">
        <v>151</v>
      </c>
      <c r="C891" s="58" t="s">
        <v>1134</v>
      </c>
      <c r="D891" s="58" t="s">
        <v>1135</v>
      </c>
      <c r="AJ891" s="58">
        <v>4.8499999046325701</v>
      </c>
      <c r="AK891" s="58">
        <v>4.8099999427795401</v>
      </c>
      <c r="AL891" s="58">
        <v>4.7699999809265101</v>
      </c>
      <c r="AM891" s="58">
        <v>4.71000003814697</v>
      </c>
      <c r="AN891" s="58">
        <v>4.6500000953674299</v>
      </c>
      <c r="AO891" s="58">
        <v>4.5799999237060502</v>
      </c>
      <c r="AP891" s="58">
        <v>4.5</v>
      </c>
      <c r="AQ891" s="58">
        <v>4.4099998474121103</v>
      </c>
      <c r="AR891" s="58">
        <v>4.3000001907348597</v>
      </c>
      <c r="AS891" s="58">
        <v>4.1900000572204599</v>
      </c>
      <c r="AT891" s="58">
        <v>4.0599999427795401</v>
      </c>
      <c r="AU891" s="58">
        <v>3.9300000667571999</v>
      </c>
      <c r="AV891" s="58">
        <v>4.0300002098083496</v>
      </c>
      <c r="AW891" s="58">
        <v>4.1100001335143999</v>
      </c>
      <c r="AX891" s="58">
        <v>3.9800000190734899</v>
      </c>
      <c r="AY891" s="58">
        <v>3.8499999046325701</v>
      </c>
      <c r="AZ891" s="58">
        <v>3.7200000286102299</v>
      </c>
      <c r="BA891" s="58">
        <v>3.5999999046325701</v>
      </c>
      <c r="BB891" s="58">
        <v>3.4800000190734899</v>
      </c>
      <c r="BC891" s="58">
        <v>3.3800001144409202</v>
      </c>
      <c r="BD891" s="58">
        <v>3.2799999713897701</v>
      </c>
      <c r="BE891" s="58">
        <v>3.1800000667571999</v>
      </c>
      <c r="BF891" s="58">
        <v>3.0799999237060498</v>
      </c>
      <c r="BG891" s="58">
        <v>2.9800000190734899</v>
      </c>
      <c r="BH891" s="58">
        <v>2.8800001144409202</v>
      </c>
      <c r="BI891" s="58">
        <v>2.7799999713897701</v>
      </c>
      <c r="BJ891" s="58">
        <v>2.6800000667571999</v>
      </c>
      <c r="BK891" s="58">
        <v>2.5799999237060498</v>
      </c>
      <c r="BL891" s="58">
        <v>2.4700000286102299</v>
      </c>
    </row>
    <row r="892" spans="1:65" x14ac:dyDescent="0.25">
      <c r="A892" s="58" t="s">
        <v>150</v>
      </c>
      <c r="B892" s="58" t="s">
        <v>151</v>
      </c>
      <c r="C892" s="58" t="s">
        <v>2242</v>
      </c>
      <c r="D892" s="58" t="s">
        <v>2243</v>
      </c>
      <c r="AY892" s="58">
        <v>2387</v>
      </c>
      <c r="AZ892" s="58">
        <v>2191</v>
      </c>
      <c r="BA892" s="58">
        <v>2513</v>
      </c>
      <c r="BB892" s="58">
        <v>2895</v>
      </c>
      <c r="BC892" s="58">
        <v>3286</v>
      </c>
      <c r="BD892" s="58">
        <v>3759</v>
      </c>
      <c r="BE892" s="58">
        <v>4141</v>
      </c>
      <c r="BF892" s="58">
        <v>4442</v>
      </c>
      <c r="BG892" s="58">
        <v>4356</v>
      </c>
      <c r="BH892" s="58">
        <v>3654</v>
      </c>
      <c r="BI892" s="58">
        <v>3659</v>
      </c>
      <c r="BJ892" s="58">
        <v>4175</v>
      </c>
      <c r="BK892" s="58">
        <v>3499</v>
      </c>
      <c r="BL892" s="58">
        <v>3078</v>
      </c>
      <c r="BM892" s="58">
        <v>2778</v>
      </c>
    </row>
    <row r="893" spans="1:65" x14ac:dyDescent="0.25">
      <c r="A893" s="58" t="s">
        <v>150</v>
      </c>
      <c r="B893" s="58" t="s">
        <v>151</v>
      </c>
      <c r="C893" s="58" t="s">
        <v>2892</v>
      </c>
      <c r="D893" s="58" t="s">
        <v>2893</v>
      </c>
      <c r="AJ893" s="58">
        <v>13.050000190734901</v>
      </c>
      <c r="AK893" s="58">
        <v>13.0100002288818</v>
      </c>
      <c r="AL893" s="58">
        <v>13.1400003433228</v>
      </c>
      <c r="AM893" s="58">
        <v>13.310000419616699</v>
      </c>
      <c r="AN893" s="58">
        <v>13.430000305175801</v>
      </c>
      <c r="AO893" s="58">
        <v>13.579999923706101</v>
      </c>
      <c r="AP893" s="58">
        <v>13.7700004577637</v>
      </c>
      <c r="AQ893" s="58">
        <v>13.9899997711182</v>
      </c>
      <c r="AR893" s="58">
        <v>14.189999580383301</v>
      </c>
      <c r="AS893" s="58">
        <v>14.3900003433228</v>
      </c>
      <c r="AT893" s="58">
        <v>14.569999694824199</v>
      </c>
      <c r="AU893" s="58">
        <v>14.789999961853001</v>
      </c>
      <c r="AV893" s="58">
        <v>15.050000190734901</v>
      </c>
      <c r="AW893" s="58">
        <v>15.2299995422363</v>
      </c>
      <c r="AX893" s="58">
        <v>14.8999996185303</v>
      </c>
      <c r="AY893" s="58">
        <v>14.6400003433228</v>
      </c>
      <c r="AZ893" s="58">
        <v>14.449999809265099</v>
      </c>
      <c r="BA893" s="58">
        <v>14.300000190734901</v>
      </c>
      <c r="BB893" s="58">
        <v>14.0100002288818</v>
      </c>
      <c r="BC893" s="58">
        <v>13.8599996566772</v>
      </c>
      <c r="BD893" s="58">
        <v>13.8400001525879</v>
      </c>
      <c r="BE893" s="58">
        <v>13.7700004577637</v>
      </c>
      <c r="BF893" s="58">
        <v>13.7399997711182</v>
      </c>
      <c r="BG893" s="58">
        <v>13.7299995422363</v>
      </c>
      <c r="BH893" s="58">
        <v>13.7700004577637</v>
      </c>
      <c r="BI893" s="58">
        <v>13.800000190734901</v>
      </c>
      <c r="BJ893" s="58">
        <v>13.819999694824199</v>
      </c>
      <c r="BK893" s="58">
        <v>13.819999694824199</v>
      </c>
      <c r="BL893" s="58">
        <v>13.920000076293899</v>
      </c>
    </row>
    <row r="894" spans="1:65" x14ac:dyDescent="0.25">
      <c r="A894" s="58" t="s">
        <v>150</v>
      </c>
      <c r="B894" s="58" t="s">
        <v>151</v>
      </c>
      <c r="C894" s="58" t="s">
        <v>3078</v>
      </c>
      <c r="D894" s="58" t="s">
        <v>3079</v>
      </c>
      <c r="AV894" s="58">
        <v>79.5</v>
      </c>
      <c r="AW894" s="58">
        <v>26.5</v>
      </c>
      <c r="AX894" s="58">
        <v>16.5</v>
      </c>
      <c r="AY894" s="58">
        <v>16.5</v>
      </c>
      <c r="AZ894" s="58">
        <v>13.5</v>
      </c>
      <c r="BA894" s="58">
        <v>13.5</v>
      </c>
      <c r="BB894" s="58">
        <v>12.5</v>
      </c>
      <c r="BC894" s="58">
        <v>12.5</v>
      </c>
      <c r="BD894" s="58">
        <v>12.5</v>
      </c>
      <c r="BE894" s="58">
        <v>12.5</v>
      </c>
      <c r="BF894" s="58">
        <v>12.5</v>
      </c>
      <c r="BG894" s="58">
        <v>12.5</v>
      </c>
      <c r="BH894" s="58">
        <v>12.5</v>
      </c>
      <c r="BI894" s="58">
        <v>12.5</v>
      </c>
      <c r="BJ894" s="58">
        <v>12.5</v>
      </c>
      <c r="BK894" s="58">
        <v>12.5</v>
      </c>
      <c r="BL894" s="58">
        <v>12.5</v>
      </c>
    </row>
    <row r="895" spans="1:65" x14ac:dyDescent="0.25">
      <c r="A895" s="58" t="s">
        <v>150</v>
      </c>
      <c r="B895" s="58" t="s">
        <v>151</v>
      </c>
      <c r="C895" s="58" t="s">
        <v>3110</v>
      </c>
      <c r="D895" s="58" t="s">
        <v>3111</v>
      </c>
      <c r="E895" s="58">
        <v>100</v>
      </c>
      <c r="F895" s="58">
        <v>100</v>
      </c>
      <c r="G895" s="58">
        <v>200</v>
      </c>
      <c r="H895" s="58">
        <v>200</v>
      </c>
      <c r="I895" s="58">
        <v>200</v>
      </c>
      <c r="J895" s="58">
        <v>200</v>
      </c>
      <c r="K895" s="58">
        <v>200</v>
      </c>
      <c r="L895" s="58">
        <v>100</v>
      </c>
      <c r="M895" s="58">
        <v>100</v>
      </c>
      <c r="N895" s="58">
        <v>100</v>
      </c>
      <c r="O895" s="58">
        <v>100</v>
      </c>
      <c r="P895" s="58">
        <v>200</v>
      </c>
      <c r="Q895" s="58">
        <v>100</v>
      </c>
      <c r="R895" s="58">
        <v>100</v>
      </c>
      <c r="S895" s="58">
        <v>92</v>
      </c>
      <c r="T895" s="58">
        <v>65</v>
      </c>
      <c r="U895" s="58">
        <v>49</v>
      </c>
      <c r="V895" s="58">
        <v>31</v>
      </c>
      <c r="W895" s="58">
        <v>31</v>
      </c>
      <c r="X895" s="58">
        <v>36</v>
      </c>
      <c r="Y895" s="58">
        <v>56</v>
      </c>
      <c r="Z895" s="58">
        <v>35</v>
      </c>
      <c r="AA895" s="58">
        <v>34</v>
      </c>
      <c r="AB895" s="58">
        <v>32</v>
      </c>
      <c r="AC895" s="58">
        <v>132</v>
      </c>
      <c r="AD895" s="58">
        <v>197</v>
      </c>
      <c r="AE895" s="58">
        <v>267</v>
      </c>
      <c r="AF895" s="58">
        <v>322</v>
      </c>
      <c r="AG895" s="58">
        <v>372</v>
      </c>
      <c r="AH895" s="58">
        <v>407</v>
      </c>
      <c r="AI895" s="58">
        <v>412</v>
      </c>
      <c r="AJ895" s="58">
        <v>390</v>
      </c>
      <c r="AK895" s="58">
        <v>402</v>
      </c>
      <c r="AL895" s="58">
        <v>455</v>
      </c>
      <c r="AM895" s="58">
        <v>496</v>
      </c>
      <c r="AN895" s="58">
        <v>595</v>
      </c>
      <c r="AO895" s="58">
        <v>621</v>
      </c>
      <c r="AP895" s="58">
        <v>650</v>
      </c>
      <c r="AQ895" s="58">
        <v>763</v>
      </c>
      <c r="AR895" s="58">
        <v>1025</v>
      </c>
      <c r="AS895" s="58">
        <v>1119</v>
      </c>
      <c r="AT895" s="58">
        <v>1060</v>
      </c>
      <c r="AU895" s="58">
        <v>1041</v>
      </c>
      <c r="AV895" s="58">
        <v>1131</v>
      </c>
      <c r="AW895" s="58">
        <v>981</v>
      </c>
      <c r="AX895" s="58">
        <v>1071</v>
      </c>
      <c r="AY895" s="58">
        <v>1057</v>
      </c>
      <c r="AZ895" s="58">
        <v>1015</v>
      </c>
      <c r="BA895" s="58">
        <v>1040</v>
      </c>
      <c r="BB895" s="58">
        <v>1009</v>
      </c>
      <c r="BC895" s="58">
        <v>1027</v>
      </c>
      <c r="BD895" s="58">
        <v>1075</v>
      </c>
      <c r="BE895" s="58">
        <v>1206.53</v>
      </c>
      <c r="BF895" s="58">
        <v>1292.24</v>
      </c>
      <c r="BG895" s="58">
        <v>1546.15</v>
      </c>
      <c r="BH895" s="58">
        <v>1554.33</v>
      </c>
      <c r="BI895" s="58">
        <v>1721.14</v>
      </c>
      <c r="BJ895" s="58">
        <v>1854.45</v>
      </c>
      <c r="BK895" s="58">
        <v>1994.86</v>
      </c>
      <c r="BL895" s="58">
        <v>2618.73</v>
      </c>
      <c r="BM895" s="58">
        <v>2638.95</v>
      </c>
    </row>
    <row r="896" spans="1:65" x14ac:dyDescent="0.25">
      <c r="A896" s="58" t="s">
        <v>220</v>
      </c>
      <c r="B896" s="58" t="s">
        <v>221</v>
      </c>
      <c r="C896" s="58" t="s">
        <v>536</v>
      </c>
      <c r="D896" s="58" t="s">
        <v>537</v>
      </c>
      <c r="F896" s="58">
        <v>2214630</v>
      </c>
      <c r="G896" s="58">
        <v>2214630</v>
      </c>
      <c r="H896" s="58">
        <v>2214630</v>
      </c>
      <c r="I896" s="58">
        <v>2214630</v>
      </c>
      <c r="J896" s="58">
        <v>2214630</v>
      </c>
      <c r="K896" s="58">
        <v>2214630</v>
      </c>
      <c r="L896" s="58">
        <v>2214630</v>
      </c>
      <c r="M896" s="58">
        <v>2214630</v>
      </c>
      <c r="N896" s="58">
        <v>2214630</v>
      </c>
      <c r="O896" s="58">
        <v>2214630</v>
      </c>
      <c r="P896" s="58">
        <v>2214630</v>
      </c>
      <c r="Q896" s="58">
        <v>2214630</v>
      </c>
      <c r="R896" s="58">
        <v>2214630</v>
      </c>
      <c r="S896" s="58">
        <v>2214630</v>
      </c>
      <c r="T896" s="58">
        <v>2214630</v>
      </c>
      <c r="U896" s="58">
        <v>2214630</v>
      </c>
      <c r="V896" s="58">
        <v>2214630</v>
      </c>
      <c r="W896" s="58">
        <v>2214630</v>
      </c>
      <c r="X896" s="58">
        <v>2214630</v>
      </c>
      <c r="Y896" s="58">
        <v>2214630</v>
      </c>
      <c r="Z896" s="58">
        <v>2214630</v>
      </c>
      <c r="AA896" s="58">
        <v>2214630</v>
      </c>
      <c r="AB896" s="58">
        <v>2214630</v>
      </c>
      <c r="AC896" s="58">
        <v>2214630</v>
      </c>
      <c r="AD896" s="58">
        <v>2214630</v>
      </c>
      <c r="AE896" s="58">
        <v>2214630</v>
      </c>
      <c r="AF896" s="58">
        <v>2214630</v>
      </c>
      <c r="AG896" s="58">
        <v>2214630</v>
      </c>
      <c r="AH896" s="58">
        <v>2214630</v>
      </c>
      <c r="AI896" s="58">
        <v>2214630</v>
      </c>
      <c r="AJ896" s="58">
        <v>2214630</v>
      </c>
      <c r="AK896" s="58">
        <v>2214630</v>
      </c>
      <c r="AL896" s="58">
        <v>2217470</v>
      </c>
      <c r="AM896" s="58">
        <v>2216510</v>
      </c>
      <c r="AN896" s="58">
        <v>2171865</v>
      </c>
      <c r="AO896" s="58">
        <v>2154736</v>
      </c>
      <c r="AP896" s="58">
        <v>2156918</v>
      </c>
      <c r="AQ896" s="58">
        <v>2153298</v>
      </c>
      <c r="AR896" s="58">
        <v>2150753</v>
      </c>
      <c r="AS896" s="58">
        <v>2153933</v>
      </c>
      <c r="AT896" s="58">
        <v>2144856</v>
      </c>
      <c r="AU896" s="58">
        <v>2134689</v>
      </c>
      <c r="AV896" s="58">
        <v>2130014</v>
      </c>
      <c r="AW896" s="58">
        <v>2126705</v>
      </c>
      <c r="AX896" s="58">
        <v>2122860</v>
      </c>
      <c r="AY896" s="58">
        <v>2118765</v>
      </c>
      <c r="AZ896" s="58">
        <v>2114356</v>
      </c>
      <c r="BA896" s="58">
        <v>2108514</v>
      </c>
      <c r="BB896" s="58">
        <v>2107833</v>
      </c>
      <c r="BC896" s="58">
        <v>2171618</v>
      </c>
      <c r="BD896" s="58">
        <v>2169885</v>
      </c>
      <c r="BE896" s="58">
        <v>2170121</v>
      </c>
      <c r="BF896" s="58">
        <v>2169941</v>
      </c>
      <c r="BG896" s="58">
        <v>2167994</v>
      </c>
      <c r="BH896" s="58">
        <v>2162597</v>
      </c>
      <c r="BI896" s="58">
        <v>2162421</v>
      </c>
      <c r="BJ896" s="58">
        <v>2162137</v>
      </c>
      <c r="BK896" s="58">
        <v>2160361</v>
      </c>
      <c r="BL896" s="58">
        <v>2139743</v>
      </c>
      <c r="BM896" s="58">
        <v>2140032</v>
      </c>
    </row>
    <row r="897" spans="1:65" x14ac:dyDescent="0.25">
      <c r="A897" s="58" t="s">
        <v>220</v>
      </c>
      <c r="B897" s="58" t="s">
        <v>221</v>
      </c>
      <c r="C897" s="58" t="s">
        <v>1134</v>
      </c>
      <c r="D897" s="58" t="s">
        <v>1135</v>
      </c>
      <c r="AJ897" s="58">
        <v>36.900001525878899</v>
      </c>
      <c r="AK897" s="58">
        <v>36.909999847412102</v>
      </c>
      <c r="AL897" s="58">
        <v>37.259998321533203</v>
      </c>
      <c r="AM897" s="58">
        <v>37.619998931884801</v>
      </c>
      <c r="AN897" s="58">
        <v>37.619998931884801</v>
      </c>
      <c r="AO897" s="58">
        <v>37.580001831054702</v>
      </c>
      <c r="AP897" s="58">
        <v>37.450000762939503</v>
      </c>
      <c r="AQ897" s="58">
        <v>37.450000762939503</v>
      </c>
      <c r="AR897" s="58">
        <v>37.150001525878899</v>
      </c>
      <c r="AS897" s="58">
        <v>36.439998626708999</v>
      </c>
      <c r="AT897" s="58">
        <v>35.5200004577637</v>
      </c>
      <c r="AU897" s="58">
        <v>35.4799995422363</v>
      </c>
      <c r="AV897" s="58">
        <v>35.25</v>
      </c>
      <c r="AW897" s="58">
        <v>33.5</v>
      </c>
      <c r="AX897" s="58">
        <v>32.409999847412102</v>
      </c>
      <c r="AY897" s="58">
        <v>31.540000915527301</v>
      </c>
      <c r="AZ897" s="58">
        <v>31.219999313354499</v>
      </c>
      <c r="BA897" s="58">
        <v>30.159999847412099</v>
      </c>
      <c r="BB897" s="58">
        <v>29.0200004577637</v>
      </c>
      <c r="BC897" s="58">
        <v>28.280000686645501</v>
      </c>
      <c r="BD897" s="58">
        <v>26.450000762939499</v>
      </c>
      <c r="BE897" s="58">
        <v>25.540000915527301</v>
      </c>
      <c r="BF897" s="58">
        <v>24.190000534057599</v>
      </c>
      <c r="BG897" s="58">
        <v>20.969999313354499</v>
      </c>
      <c r="BH897" s="58">
        <v>18.0100002288818</v>
      </c>
      <c r="BI897" s="58">
        <v>17.2600002288818</v>
      </c>
      <c r="BJ897" s="58">
        <v>16.559999465942401</v>
      </c>
      <c r="BK897" s="58">
        <v>15.7700004577637</v>
      </c>
      <c r="BL897" s="58">
        <v>14.8599996566772</v>
      </c>
    </row>
    <row r="898" spans="1:65" x14ac:dyDescent="0.25">
      <c r="A898" s="58" t="s">
        <v>220</v>
      </c>
      <c r="B898" s="58" t="s">
        <v>221</v>
      </c>
      <c r="C898" s="58" t="s">
        <v>2242</v>
      </c>
      <c r="D898" s="58" t="s">
        <v>2243</v>
      </c>
      <c r="AY898" s="58">
        <v>12361</v>
      </c>
      <c r="AZ898" s="58">
        <v>19739</v>
      </c>
      <c r="BA898" s="58">
        <v>13935</v>
      </c>
      <c r="BB898" s="58">
        <v>3240</v>
      </c>
      <c r="BC898" s="58">
        <v>707</v>
      </c>
      <c r="BD898" s="58">
        <v>14223</v>
      </c>
      <c r="BE898" s="58">
        <v>15404</v>
      </c>
      <c r="BF898" s="58">
        <v>19601</v>
      </c>
      <c r="BG898" s="58">
        <v>15072</v>
      </c>
      <c r="BH898" s="58">
        <v>10682</v>
      </c>
      <c r="BI898" s="58">
        <v>21583</v>
      </c>
      <c r="BJ898" s="58">
        <v>28004</v>
      </c>
      <c r="BK898" s="58">
        <v>23464</v>
      </c>
      <c r="BL898" s="58">
        <v>32906</v>
      </c>
      <c r="BM898" s="58">
        <v>41211</v>
      </c>
    </row>
    <row r="899" spans="1:65" x14ac:dyDescent="0.25">
      <c r="A899" s="58" t="s">
        <v>220</v>
      </c>
      <c r="B899" s="58" t="s">
        <v>221</v>
      </c>
      <c r="C899" s="58" t="s">
        <v>2892</v>
      </c>
      <c r="D899" s="58" t="s">
        <v>2893</v>
      </c>
      <c r="AJ899" s="58">
        <v>27.7600002288818</v>
      </c>
      <c r="AK899" s="58">
        <v>29.069999694824201</v>
      </c>
      <c r="AL899" s="58">
        <v>30.5100002288818</v>
      </c>
      <c r="AM899" s="58">
        <v>32.180000305175803</v>
      </c>
      <c r="AN899" s="58">
        <v>33.880001068115199</v>
      </c>
      <c r="AO899" s="58">
        <v>35.5</v>
      </c>
      <c r="AP899" s="58">
        <v>37.049999237060497</v>
      </c>
      <c r="AQ899" s="58">
        <v>38.459999084472699</v>
      </c>
      <c r="AR899" s="58">
        <v>39.709999084472699</v>
      </c>
      <c r="AS899" s="58">
        <v>40.5200004577637</v>
      </c>
      <c r="AT899" s="58">
        <v>40.889999389648402</v>
      </c>
      <c r="AU899" s="58">
        <v>38.970001220703097</v>
      </c>
      <c r="AV899" s="58">
        <v>38.380001068115199</v>
      </c>
      <c r="AW899" s="58">
        <v>36.950000762939503</v>
      </c>
      <c r="AX899" s="58">
        <v>35.639999389648402</v>
      </c>
      <c r="AY899" s="58">
        <v>35.060001373291001</v>
      </c>
      <c r="AZ899" s="58">
        <v>34.419998168945298</v>
      </c>
      <c r="BA899" s="58">
        <v>33.490001678466797</v>
      </c>
      <c r="BB899" s="58">
        <v>33.439998626708999</v>
      </c>
      <c r="BC899" s="58">
        <v>32.990001678466797</v>
      </c>
      <c r="BD899" s="58">
        <v>32.450000762939503</v>
      </c>
      <c r="BE899" s="58">
        <v>31.350000381469702</v>
      </c>
      <c r="BF899" s="58">
        <v>30.420000076293899</v>
      </c>
      <c r="BG899" s="58">
        <v>28.639999389648398</v>
      </c>
      <c r="BH899" s="58">
        <v>26.959999084472699</v>
      </c>
      <c r="BI899" s="58">
        <v>25.7399997711182</v>
      </c>
      <c r="BJ899" s="58">
        <v>24.440000534057599</v>
      </c>
      <c r="BK899" s="58">
        <v>23.920000076293899</v>
      </c>
      <c r="BL899" s="58">
        <v>23.459999084472699</v>
      </c>
    </row>
    <row r="900" spans="1:65" x14ac:dyDescent="0.25">
      <c r="A900" s="58" t="s">
        <v>220</v>
      </c>
      <c r="B900" s="58" t="s">
        <v>221</v>
      </c>
      <c r="C900" s="58" t="s">
        <v>3078</v>
      </c>
      <c r="D900" s="58" t="s">
        <v>3079</v>
      </c>
      <c r="AV900" s="58">
        <v>32</v>
      </c>
      <c r="AW900" s="58">
        <v>32</v>
      </c>
      <c r="AX900" s="58">
        <v>31</v>
      </c>
      <c r="AY900" s="58">
        <v>27</v>
      </c>
      <c r="AZ900" s="58">
        <v>27</v>
      </c>
      <c r="BA900" s="58">
        <v>27</v>
      </c>
      <c r="BB900" s="58">
        <v>26</v>
      </c>
      <c r="BC900" s="58">
        <v>25</v>
      </c>
      <c r="BD900" s="58">
        <v>25</v>
      </c>
      <c r="BE900" s="58">
        <v>25</v>
      </c>
      <c r="BF900" s="58">
        <v>18</v>
      </c>
      <c r="BG900" s="58">
        <v>16</v>
      </c>
      <c r="BH900" s="58">
        <v>11</v>
      </c>
      <c r="BI900" s="58">
        <v>9</v>
      </c>
      <c r="BJ900" s="58">
        <v>9</v>
      </c>
      <c r="BK900" s="58">
        <v>5</v>
      </c>
      <c r="BL900" s="58">
        <v>5</v>
      </c>
    </row>
    <row r="901" spans="1:65" x14ac:dyDescent="0.25">
      <c r="A901" s="58" t="s">
        <v>220</v>
      </c>
      <c r="B901" s="58" t="s">
        <v>221</v>
      </c>
      <c r="C901" s="58" t="s">
        <v>3110</v>
      </c>
      <c r="D901" s="58" t="s">
        <v>3111</v>
      </c>
      <c r="AG901" s="58">
        <v>100294</v>
      </c>
      <c r="AH901" s="58">
        <v>101580</v>
      </c>
      <c r="AI901" s="58">
        <v>87950</v>
      </c>
      <c r="AJ901" s="58">
        <v>82690</v>
      </c>
      <c r="AK901" s="58">
        <v>68503</v>
      </c>
      <c r="AL901" s="58">
        <v>59628</v>
      </c>
      <c r="AM901" s="58">
        <v>47594</v>
      </c>
      <c r="AN901" s="58">
        <v>50350</v>
      </c>
      <c r="AO901" s="58">
        <v>45955</v>
      </c>
      <c r="AP901" s="58">
        <v>33747</v>
      </c>
      <c r="AQ901" s="58">
        <v>26106</v>
      </c>
      <c r="AR901" s="58">
        <v>37363</v>
      </c>
      <c r="AS901" s="58">
        <v>37433</v>
      </c>
      <c r="AT901" s="58">
        <v>23269</v>
      </c>
      <c r="AU901" s="58">
        <v>25446</v>
      </c>
      <c r="AV901" s="58">
        <v>26015</v>
      </c>
      <c r="AW901" s="58">
        <v>33494.199999999997</v>
      </c>
      <c r="AX901" s="58">
        <v>37744</v>
      </c>
      <c r="AY901" s="58">
        <v>30301</v>
      </c>
      <c r="AZ901" s="58">
        <v>34371</v>
      </c>
      <c r="BA901" s="58">
        <v>51473</v>
      </c>
      <c r="BB901" s="58">
        <v>38473</v>
      </c>
      <c r="BC901" s="58">
        <v>47051</v>
      </c>
      <c r="BD901" s="58">
        <v>35754</v>
      </c>
      <c r="BE901" s="58">
        <v>37677</v>
      </c>
      <c r="BF901" s="58">
        <v>35503</v>
      </c>
      <c r="BG901" s="58">
        <v>37547</v>
      </c>
      <c r="BH901" s="58">
        <v>41191.4</v>
      </c>
      <c r="BI901" s="58">
        <v>43212.54</v>
      </c>
      <c r="BJ901" s="58">
        <v>44095.99</v>
      </c>
      <c r="BK901" s="58">
        <v>42936.41</v>
      </c>
      <c r="BL901" s="58">
        <v>52577.69</v>
      </c>
      <c r="BM901" s="58">
        <v>52609.760000000002</v>
      </c>
    </row>
    <row r="902" spans="1:65" x14ac:dyDescent="0.25">
      <c r="A902" s="58" t="s">
        <v>278</v>
      </c>
      <c r="B902" s="58" t="s">
        <v>279</v>
      </c>
      <c r="C902" s="58" t="s">
        <v>536</v>
      </c>
      <c r="D902" s="58" t="s">
        <v>537</v>
      </c>
      <c r="F902" s="58">
        <v>252000</v>
      </c>
      <c r="G902" s="58">
        <v>252050</v>
      </c>
      <c r="H902" s="58">
        <v>252100</v>
      </c>
      <c r="I902" s="58">
        <v>252150</v>
      </c>
      <c r="J902" s="58">
        <v>252200</v>
      </c>
      <c r="K902" s="58">
        <v>252250</v>
      </c>
      <c r="L902" s="58">
        <v>252300</v>
      </c>
      <c r="M902" s="58">
        <v>252350</v>
      </c>
      <c r="N902" s="58">
        <v>252400</v>
      </c>
      <c r="O902" s="58">
        <v>252450</v>
      </c>
      <c r="P902" s="58">
        <v>252500</v>
      </c>
      <c r="Q902" s="58">
        <v>252550</v>
      </c>
      <c r="R902" s="58">
        <v>252600</v>
      </c>
      <c r="S902" s="58">
        <v>252650</v>
      </c>
      <c r="T902" s="58">
        <v>255720</v>
      </c>
      <c r="U902" s="58">
        <v>255780</v>
      </c>
      <c r="V902" s="58">
        <v>255800</v>
      </c>
      <c r="W902" s="58">
        <v>255800</v>
      </c>
      <c r="X902" s="58">
        <v>255800</v>
      </c>
      <c r="Y902" s="58">
        <v>255800</v>
      </c>
      <c r="Z902" s="58">
        <v>255800</v>
      </c>
      <c r="AA902" s="58">
        <v>255800</v>
      </c>
      <c r="AB902" s="58">
        <v>255800</v>
      </c>
      <c r="AC902" s="58">
        <v>255050</v>
      </c>
      <c r="AD902" s="58">
        <v>263540</v>
      </c>
      <c r="AE902" s="58">
        <v>263730</v>
      </c>
      <c r="AF902" s="58">
        <v>264350</v>
      </c>
      <c r="AG902" s="58">
        <v>266620</v>
      </c>
      <c r="AH902" s="58">
        <v>270530</v>
      </c>
      <c r="AI902" s="58">
        <v>267700</v>
      </c>
      <c r="AJ902" s="58">
        <v>268770</v>
      </c>
      <c r="AK902" s="58">
        <v>270720</v>
      </c>
      <c r="AL902" s="58">
        <v>268400</v>
      </c>
      <c r="AM902" s="58">
        <v>272320</v>
      </c>
      <c r="AN902" s="58">
        <v>272180</v>
      </c>
      <c r="AO902" s="58">
        <v>264510</v>
      </c>
      <c r="AP902" s="58">
        <v>265940</v>
      </c>
      <c r="AQ902" s="58">
        <v>264580</v>
      </c>
      <c r="AR902" s="58">
        <v>268760</v>
      </c>
      <c r="AS902" s="58">
        <v>266710</v>
      </c>
      <c r="AT902" s="58">
        <v>268390</v>
      </c>
      <c r="AU902" s="58">
        <v>268180</v>
      </c>
      <c r="AV902" s="58">
        <v>268740</v>
      </c>
      <c r="AW902" s="58">
        <v>269920</v>
      </c>
      <c r="AX902" s="58">
        <v>270020</v>
      </c>
      <c r="AY902" s="58">
        <v>270540</v>
      </c>
      <c r="AZ902" s="58">
        <v>270700</v>
      </c>
      <c r="BA902" s="58">
        <v>270850</v>
      </c>
      <c r="BB902" s="58">
        <v>272850</v>
      </c>
      <c r="BC902" s="58">
        <v>273200</v>
      </c>
      <c r="BD902" s="58">
        <v>276300</v>
      </c>
      <c r="BE902" s="58">
        <v>277300</v>
      </c>
      <c r="BF902" s="58">
        <v>276300</v>
      </c>
      <c r="BG902" s="58">
        <v>276300</v>
      </c>
      <c r="BH902" s="58">
        <v>276300</v>
      </c>
      <c r="BI902" s="58">
        <v>276300</v>
      </c>
      <c r="BJ902" s="58">
        <v>276300</v>
      </c>
      <c r="BK902" s="58">
        <v>276300</v>
      </c>
      <c r="BL902" s="58">
        <v>276300</v>
      </c>
      <c r="BM902" s="58">
        <v>276300</v>
      </c>
    </row>
    <row r="903" spans="1:65" x14ac:dyDescent="0.25">
      <c r="A903" s="58" t="s">
        <v>278</v>
      </c>
      <c r="B903" s="58" t="s">
        <v>279</v>
      </c>
      <c r="C903" s="58" t="s">
        <v>1134</v>
      </c>
      <c r="D903" s="58" t="s">
        <v>1135</v>
      </c>
      <c r="AJ903" s="58">
        <v>44.4799995422363</v>
      </c>
      <c r="AK903" s="58">
        <v>44.509998321533203</v>
      </c>
      <c r="AL903" s="58">
        <v>44.529998779296903</v>
      </c>
      <c r="AM903" s="58">
        <v>44.459999084472699</v>
      </c>
      <c r="AN903" s="58">
        <v>44.400001525878899</v>
      </c>
      <c r="AO903" s="58">
        <v>44.450000762939503</v>
      </c>
      <c r="AP903" s="58">
        <v>44.799999237060497</v>
      </c>
      <c r="AQ903" s="58">
        <v>45.069999694824197</v>
      </c>
      <c r="AR903" s="58">
        <v>45.659999847412102</v>
      </c>
      <c r="AS903" s="58">
        <v>48.7299995422363</v>
      </c>
      <c r="AT903" s="58">
        <v>51.5</v>
      </c>
      <c r="AU903" s="58">
        <v>54.279998779296903</v>
      </c>
      <c r="AV903" s="58">
        <v>56.759998321533203</v>
      </c>
      <c r="AW903" s="58">
        <v>58.930000305175803</v>
      </c>
      <c r="AX903" s="58">
        <v>61.060001373291001</v>
      </c>
      <c r="AY903" s="58">
        <v>61.139999389648402</v>
      </c>
      <c r="AZ903" s="58">
        <v>60.970001220703097</v>
      </c>
      <c r="BA903" s="58">
        <v>61.110000610351598</v>
      </c>
      <c r="BB903" s="58">
        <v>60.939998626708999</v>
      </c>
      <c r="BC903" s="58">
        <v>60.319999694824197</v>
      </c>
      <c r="BD903" s="58">
        <v>59.740001678466797</v>
      </c>
      <c r="BE903" s="58">
        <v>59.220001220703097</v>
      </c>
      <c r="BF903" s="58">
        <v>58.590000152587898</v>
      </c>
      <c r="BG903" s="58">
        <v>57.939998626708999</v>
      </c>
      <c r="BH903" s="58">
        <v>57.259998321533203</v>
      </c>
      <c r="BI903" s="58">
        <v>56.529998779296903</v>
      </c>
      <c r="BJ903" s="58">
        <v>55.860000610351598</v>
      </c>
      <c r="BK903" s="58">
        <v>55.080001831054702</v>
      </c>
      <c r="BL903" s="58">
        <v>54.340000152587898</v>
      </c>
    </row>
    <row r="904" spans="1:65" x14ac:dyDescent="0.25">
      <c r="A904" s="58" t="s">
        <v>278</v>
      </c>
      <c r="B904" s="58" t="s">
        <v>279</v>
      </c>
      <c r="C904" s="58" t="s">
        <v>2242</v>
      </c>
      <c r="D904" s="58" t="s">
        <v>2243</v>
      </c>
      <c r="BJ904" s="58">
        <v>37733</v>
      </c>
      <c r="BK904" s="58">
        <v>44381</v>
      </c>
      <c r="BL904" s="58">
        <v>42085</v>
      </c>
      <c r="BM904" s="58">
        <v>49037</v>
      </c>
    </row>
    <row r="905" spans="1:65" x14ac:dyDescent="0.25">
      <c r="A905" s="58" t="s">
        <v>278</v>
      </c>
      <c r="B905" s="58" t="s">
        <v>279</v>
      </c>
      <c r="C905" s="58" t="s">
        <v>2892</v>
      </c>
      <c r="D905" s="58" t="s">
        <v>2893</v>
      </c>
      <c r="AJ905" s="58">
        <v>64.319999694824205</v>
      </c>
      <c r="AK905" s="58">
        <v>64.580001831054702</v>
      </c>
      <c r="AL905" s="58">
        <v>65.029998779296903</v>
      </c>
      <c r="AM905" s="58">
        <v>65.059997558593807</v>
      </c>
      <c r="AN905" s="58">
        <v>65.720001220703097</v>
      </c>
      <c r="AO905" s="58">
        <v>65.440002441406307</v>
      </c>
      <c r="AP905" s="58">
        <v>65.75</v>
      </c>
      <c r="AQ905" s="58">
        <v>65.830001831054702</v>
      </c>
      <c r="AR905" s="58">
        <v>66.139999389648395</v>
      </c>
      <c r="AS905" s="58">
        <v>66.300003051757798</v>
      </c>
      <c r="AT905" s="58">
        <v>66.730003356933594</v>
      </c>
      <c r="AU905" s="58">
        <v>67.220001220703097</v>
      </c>
      <c r="AV905" s="58">
        <v>67.760002136230497</v>
      </c>
      <c r="AW905" s="58">
        <v>67.889999389648395</v>
      </c>
      <c r="AX905" s="58">
        <v>67.989997863769503</v>
      </c>
      <c r="AY905" s="58">
        <v>68.519996643066406</v>
      </c>
      <c r="AZ905" s="58">
        <v>66.480003356933594</v>
      </c>
      <c r="BA905" s="58">
        <v>65.209999084472699</v>
      </c>
      <c r="BB905" s="58">
        <v>63.560001373291001</v>
      </c>
      <c r="BC905" s="58">
        <v>61.610000610351598</v>
      </c>
      <c r="BD905" s="58">
        <v>59.720001220703097</v>
      </c>
      <c r="BE905" s="58">
        <v>58.119998931884801</v>
      </c>
      <c r="BF905" s="58">
        <v>56.549999237060497</v>
      </c>
      <c r="BG905" s="58">
        <v>55.080001831054702</v>
      </c>
      <c r="BH905" s="58">
        <v>53.630001068115199</v>
      </c>
      <c r="BI905" s="58">
        <v>52.290000915527301</v>
      </c>
      <c r="BJ905" s="58">
        <v>51.330001831054702</v>
      </c>
      <c r="BK905" s="58">
        <v>50.290000915527301</v>
      </c>
      <c r="BL905" s="58">
        <v>49.2700004577637</v>
      </c>
    </row>
    <row r="906" spans="1:65" x14ac:dyDescent="0.25">
      <c r="A906" s="58" t="s">
        <v>278</v>
      </c>
      <c r="B906" s="58" t="s">
        <v>279</v>
      </c>
      <c r="C906" s="58" t="s">
        <v>3078</v>
      </c>
      <c r="D906" s="58" t="s">
        <v>3079</v>
      </c>
      <c r="AV906" s="58">
        <v>60</v>
      </c>
      <c r="AW906" s="58">
        <v>47</v>
      </c>
      <c r="AX906" s="58">
        <v>55</v>
      </c>
      <c r="AY906" s="58">
        <v>55</v>
      </c>
      <c r="AZ906" s="58">
        <v>45</v>
      </c>
      <c r="BA906" s="58">
        <v>33</v>
      </c>
      <c r="BB906" s="58">
        <v>33</v>
      </c>
      <c r="BC906" s="58">
        <v>33</v>
      </c>
      <c r="BD906" s="58">
        <v>35</v>
      </c>
      <c r="BE906" s="58">
        <v>34</v>
      </c>
      <c r="BF906" s="58">
        <v>34</v>
      </c>
      <c r="BG906" s="58">
        <v>32</v>
      </c>
      <c r="BH906" s="58">
        <v>28</v>
      </c>
      <c r="BI906" s="58">
        <v>22</v>
      </c>
      <c r="BJ906" s="58">
        <v>23</v>
      </c>
      <c r="BK906" s="58">
        <v>23</v>
      </c>
      <c r="BL906" s="58">
        <v>23</v>
      </c>
    </row>
    <row r="907" spans="1:65" x14ac:dyDescent="0.25">
      <c r="A907" s="58" t="s">
        <v>278</v>
      </c>
      <c r="B907" s="58" t="s">
        <v>279</v>
      </c>
      <c r="C907" s="58" t="s">
        <v>3110</v>
      </c>
      <c r="D907" s="58" t="s">
        <v>3111</v>
      </c>
      <c r="E907" s="58">
        <v>12980</v>
      </c>
      <c r="F907" s="58">
        <v>13910</v>
      </c>
      <c r="G907" s="58">
        <v>18760</v>
      </c>
      <c r="H907" s="58">
        <v>20480</v>
      </c>
      <c r="I907" s="58">
        <v>21130</v>
      </c>
      <c r="J907" s="58">
        <v>23799</v>
      </c>
      <c r="K907" s="58">
        <v>28270</v>
      </c>
      <c r="L907" s="58">
        <v>27660</v>
      </c>
      <c r="M907" s="58">
        <v>28517</v>
      </c>
      <c r="N907" s="58">
        <v>32293</v>
      </c>
      <c r="O907" s="58">
        <v>33940</v>
      </c>
      <c r="P907" s="58">
        <v>28520</v>
      </c>
      <c r="Q907" s="58">
        <v>30170</v>
      </c>
      <c r="R907" s="58">
        <v>29180</v>
      </c>
      <c r="S907" s="58">
        <v>28741</v>
      </c>
      <c r="T907" s="58">
        <v>27523</v>
      </c>
      <c r="U907" s="58">
        <v>41324</v>
      </c>
      <c r="V907" s="58">
        <v>43169</v>
      </c>
      <c r="W907" s="58">
        <v>46605</v>
      </c>
      <c r="X907" s="58">
        <v>51895</v>
      </c>
      <c r="Y907" s="58">
        <v>48035</v>
      </c>
      <c r="Z907" s="58">
        <v>58060</v>
      </c>
      <c r="AA907" s="58">
        <v>81913</v>
      </c>
      <c r="AB907" s="58">
        <v>98558</v>
      </c>
      <c r="AC907" s="58">
        <v>91334</v>
      </c>
      <c r="AD907" s="58">
        <v>106464</v>
      </c>
      <c r="AE907" s="58">
        <v>120468</v>
      </c>
      <c r="AF907" s="58">
        <v>136902</v>
      </c>
      <c r="AG907" s="58">
        <v>140352</v>
      </c>
      <c r="AH907" s="58">
        <v>149815</v>
      </c>
      <c r="AI907" s="58">
        <v>205318</v>
      </c>
      <c r="AJ907" s="58">
        <v>202575</v>
      </c>
      <c r="AK907" s="58">
        <v>166986</v>
      </c>
      <c r="AL907" s="58">
        <v>187775</v>
      </c>
      <c r="AM907" s="58">
        <v>209005</v>
      </c>
      <c r="AN907" s="58">
        <v>196834.74</v>
      </c>
      <c r="AO907" s="58">
        <v>182342.35</v>
      </c>
      <c r="AP907" s="58">
        <v>163232.66</v>
      </c>
      <c r="AQ907" s="58">
        <v>174021.58</v>
      </c>
      <c r="AR907" s="58">
        <v>209577.39</v>
      </c>
      <c r="AS907" s="58">
        <v>219770.91</v>
      </c>
      <c r="AT907" s="58">
        <v>170019.32</v>
      </c>
      <c r="AU907" s="58">
        <v>149929.32999999999</v>
      </c>
      <c r="AV907" s="58">
        <v>125355</v>
      </c>
      <c r="AW907" s="58">
        <v>132194.07</v>
      </c>
      <c r="AX907" s="58">
        <v>159917</v>
      </c>
      <c r="AY907" s="58">
        <v>168988</v>
      </c>
      <c r="AZ907" s="58">
        <v>142876</v>
      </c>
      <c r="BA907" s="58">
        <v>145065</v>
      </c>
      <c r="BB907" s="58">
        <v>145958</v>
      </c>
      <c r="BC907" s="58">
        <v>158060</v>
      </c>
      <c r="BD907" s="58">
        <v>207925</v>
      </c>
      <c r="BE907" s="58">
        <v>187096</v>
      </c>
      <c r="BF907" s="58">
        <v>193440</v>
      </c>
      <c r="BG907" s="58">
        <v>199888</v>
      </c>
      <c r="BH907" s="58">
        <v>190929</v>
      </c>
      <c r="BI907" s="58">
        <v>163549</v>
      </c>
      <c r="BJ907" s="58">
        <v>143555</v>
      </c>
      <c r="BK907" s="58">
        <v>150119</v>
      </c>
      <c r="BL907" s="58">
        <v>151623</v>
      </c>
      <c r="BM907" s="58">
        <v>150060</v>
      </c>
    </row>
    <row r="908" spans="1:65" x14ac:dyDescent="0.25">
      <c r="A908" s="58" t="s">
        <v>3433</v>
      </c>
      <c r="B908" s="58" t="s">
        <v>3434</v>
      </c>
      <c r="C908" s="58" t="s">
        <v>536</v>
      </c>
      <c r="D908" s="58" t="s">
        <v>537</v>
      </c>
      <c r="F908" s="58">
        <v>390</v>
      </c>
      <c r="G908" s="58">
        <v>390</v>
      </c>
      <c r="H908" s="58">
        <v>430</v>
      </c>
      <c r="I908" s="58">
        <v>430</v>
      </c>
      <c r="J908" s="58">
        <v>430</v>
      </c>
      <c r="K908" s="58">
        <v>430</v>
      </c>
      <c r="L908" s="58">
        <v>380</v>
      </c>
      <c r="M908" s="58">
        <v>380</v>
      </c>
      <c r="N908" s="58">
        <v>380</v>
      </c>
      <c r="O908" s="58">
        <v>380</v>
      </c>
      <c r="P908" s="58">
        <v>380</v>
      </c>
      <c r="Q908" s="58">
        <v>380</v>
      </c>
      <c r="R908" s="58">
        <v>380</v>
      </c>
      <c r="S908" s="58">
        <v>380</v>
      </c>
      <c r="T908" s="58">
        <v>380</v>
      </c>
      <c r="U908" s="58">
        <v>380</v>
      </c>
      <c r="V908" s="58">
        <v>380</v>
      </c>
      <c r="W908" s="58">
        <v>380</v>
      </c>
      <c r="X908" s="58">
        <v>380</v>
      </c>
      <c r="Y908" s="58">
        <v>380</v>
      </c>
      <c r="Z908" s="58">
        <v>380</v>
      </c>
      <c r="AA908" s="58">
        <v>380</v>
      </c>
      <c r="AB908" s="58">
        <v>380</v>
      </c>
      <c r="AC908" s="58">
        <v>390</v>
      </c>
      <c r="AD908" s="58">
        <v>390</v>
      </c>
      <c r="AE908" s="58">
        <v>390</v>
      </c>
      <c r="AF908" s="58">
        <v>390</v>
      </c>
      <c r="AG908" s="58">
        <v>390</v>
      </c>
      <c r="AH908" s="58">
        <v>390</v>
      </c>
      <c r="AI908" s="58">
        <v>390</v>
      </c>
      <c r="AJ908" s="58">
        <v>390</v>
      </c>
      <c r="AK908" s="58">
        <v>390</v>
      </c>
      <c r="AL908" s="58">
        <v>370</v>
      </c>
      <c r="AM908" s="58">
        <v>370</v>
      </c>
      <c r="AN908" s="58">
        <v>370</v>
      </c>
      <c r="AO908" s="58">
        <v>370</v>
      </c>
      <c r="AP908" s="58">
        <v>370</v>
      </c>
      <c r="AQ908" s="58">
        <v>340</v>
      </c>
      <c r="AR908" s="58">
        <v>340</v>
      </c>
      <c r="AS908" s="58">
        <v>340</v>
      </c>
      <c r="AT908" s="58">
        <v>340</v>
      </c>
      <c r="AU908" s="58">
        <v>340</v>
      </c>
      <c r="AV908" s="58">
        <v>340</v>
      </c>
      <c r="AW908" s="58">
        <v>340</v>
      </c>
      <c r="AX908" s="58">
        <v>340</v>
      </c>
      <c r="AY908" s="58">
        <v>340</v>
      </c>
      <c r="AZ908" s="58">
        <v>340</v>
      </c>
      <c r="BA908" s="58">
        <v>340</v>
      </c>
      <c r="BB908" s="58">
        <v>340</v>
      </c>
      <c r="BC908" s="58">
        <v>340</v>
      </c>
      <c r="BD908" s="58">
        <v>340</v>
      </c>
      <c r="BE908" s="58">
        <v>340</v>
      </c>
      <c r="BF908" s="58">
        <v>340</v>
      </c>
      <c r="BG908" s="58">
        <v>340</v>
      </c>
      <c r="BH908" s="58">
        <v>340</v>
      </c>
      <c r="BI908" s="58">
        <v>340</v>
      </c>
      <c r="BJ908" s="58">
        <v>340</v>
      </c>
      <c r="BK908" s="58">
        <v>340</v>
      </c>
      <c r="BL908" s="58">
        <v>340</v>
      </c>
      <c r="BM908" s="58">
        <v>340</v>
      </c>
    </row>
    <row r="909" spans="1:65" x14ac:dyDescent="0.25">
      <c r="A909" s="58" t="s">
        <v>3433</v>
      </c>
      <c r="B909" s="58" t="s">
        <v>3434</v>
      </c>
      <c r="C909" s="58" t="s">
        <v>1134</v>
      </c>
      <c r="D909" s="58" t="s">
        <v>1135</v>
      </c>
    </row>
    <row r="910" spans="1:65" x14ac:dyDescent="0.25">
      <c r="A910" s="58" t="s">
        <v>3433</v>
      </c>
      <c r="B910" s="58" t="s">
        <v>3434</v>
      </c>
      <c r="C910" s="58" t="s">
        <v>2242</v>
      </c>
      <c r="D910" s="58" t="s">
        <v>2243</v>
      </c>
      <c r="AY910" s="58">
        <v>4</v>
      </c>
      <c r="AZ910" s="58">
        <v>3</v>
      </c>
      <c r="BA910" s="58">
        <v>2</v>
      </c>
      <c r="BB910" s="58">
        <v>3</v>
      </c>
      <c r="BC910" s="58">
        <v>4</v>
      </c>
      <c r="BD910" s="58">
        <v>3</v>
      </c>
      <c r="BE910" s="58">
        <v>5</v>
      </c>
      <c r="BF910" s="58">
        <v>2</v>
      </c>
      <c r="BG910" s="58">
        <v>2</v>
      </c>
      <c r="BH910" s="58">
        <v>3</v>
      </c>
      <c r="BI910" s="58">
        <v>4</v>
      </c>
      <c r="BJ910" s="58">
        <v>4</v>
      </c>
      <c r="BK910" s="58">
        <v>2</v>
      </c>
    </row>
    <row r="911" spans="1:65" x14ac:dyDescent="0.25">
      <c r="A911" s="58" t="s">
        <v>3433</v>
      </c>
      <c r="B911" s="58" t="s">
        <v>3434</v>
      </c>
      <c r="C911" s="58" t="s">
        <v>2892</v>
      </c>
      <c r="D911" s="58" t="s">
        <v>2893</v>
      </c>
    </row>
    <row r="912" spans="1:65" x14ac:dyDescent="0.25">
      <c r="A912" s="58" t="s">
        <v>3433</v>
      </c>
      <c r="B912" s="58" t="s">
        <v>3434</v>
      </c>
      <c r="C912" s="58" t="s">
        <v>3078</v>
      </c>
      <c r="D912" s="58" t="s">
        <v>3079</v>
      </c>
      <c r="AV912" s="58">
        <v>21</v>
      </c>
      <c r="AW912" s="58">
        <v>31</v>
      </c>
      <c r="AX912" s="58">
        <v>31</v>
      </c>
      <c r="AY912" s="58">
        <v>31</v>
      </c>
      <c r="AZ912" s="58">
        <v>31</v>
      </c>
      <c r="BA912" s="58">
        <v>31</v>
      </c>
      <c r="BB912" s="58">
        <v>31</v>
      </c>
      <c r="BC912" s="58">
        <v>31</v>
      </c>
      <c r="BD912" s="58">
        <v>31</v>
      </c>
      <c r="BE912" s="58">
        <v>31</v>
      </c>
      <c r="BF912" s="58">
        <v>31</v>
      </c>
      <c r="BG912" s="58">
        <v>31</v>
      </c>
      <c r="BH912" s="58">
        <v>31</v>
      </c>
      <c r="BI912" s="58">
        <v>31</v>
      </c>
      <c r="BJ912" s="58">
        <v>31</v>
      </c>
      <c r="BK912" s="58">
        <v>31</v>
      </c>
      <c r="BL912" s="58">
        <v>31</v>
      </c>
    </row>
    <row r="913" spans="1:65" x14ac:dyDescent="0.25">
      <c r="A913" s="58" t="s">
        <v>3433</v>
      </c>
      <c r="B913" s="58" t="s">
        <v>3434</v>
      </c>
      <c r="C913" s="58" t="s">
        <v>3110</v>
      </c>
      <c r="D913" s="58" t="s">
        <v>3111</v>
      </c>
      <c r="E913" s="58">
        <v>5000</v>
      </c>
      <c r="F913" s="58">
        <v>5000</v>
      </c>
      <c r="G913" s="58">
        <v>6000</v>
      </c>
      <c r="H913" s="58">
        <v>6000</v>
      </c>
      <c r="I913" s="58">
        <v>6000</v>
      </c>
      <c r="J913" s="58">
        <v>6000</v>
      </c>
      <c r="K913" s="58">
        <v>7500</v>
      </c>
      <c r="L913" s="58">
        <v>7500</v>
      </c>
      <c r="M913" s="58">
        <v>7500</v>
      </c>
      <c r="N913" s="58">
        <v>7500</v>
      </c>
      <c r="O913" s="58">
        <v>8800</v>
      </c>
      <c r="P913" s="58">
        <v>8900</v>
      </c>
      <c r="Q913" s="58">
        <v>9100</v>
      </c>
      <c r="R913" s="58">
        <v>9200</v>
      </c>
      <c r="S913" s="58">
        <v>9475</v>
      </c>
      <c r="T913" s="58">
        <v>9650</v>
      </c>
      <c r="U913" s="58">
        <v>9824</v>
      </c>
      <c r="V913" s="58">
        <v>10053</v>
      </c>
      <c r="W913" s="58">
        <v>10606</v>
      </c>
      <c r="X913" s="58">
        <v>10838</v>
      </c>
      <c r="Y913" s="58">
        <v>12929</v>
      </c>
      <c r="Z913" s="58">
        <v>13502</v>
      </c>
      <c r="AA913" s="58">
        <v>13009</v>
      </c>
      <c r="AB913" s="58">
        <v>22485</v>
      </c>
      <c r="AC913" s="58">
        <v>19393</v>
      </c>
      <c r="AD913" s="58">
        <v>22859</v>
      </c>
      <c r="AE913" s="58">
        <v>30801</v>
      </c>
      <c r="AF913" s="58">
        <v>38226</v>
      </c>
      <c r="AG913" s="58">
        <v>25445</v>
      </c>
      <c r="AH913" s="58">
        <v>32211</v>
      </c>
      <c r="AI913" s="58">
        <v>31968</v>
      </c>
      <c r="AJ913" s="58">
        <v>37379</v>
      </c>
      <c r="AK913" s="58">
        <v>33536</v>
      </c>
      <c r="AL913" s="58">
        <v>30568</v>
      </c>
      <c r="AM913" s="58">
        <v>32769</v>
      </c>
      <c r="AN913" s="58">
        <v>37386</v>
      </c>
      <c r="AO913" s="58">
        <v>43176</v>
      </c>
      <c r="AP913" s="58">
        <v>39522</v>
      </c>
      <c r="AQ913" s="58">
        <v>43226</v>
      </c>
      <c r="AR913" s="58">
        <v>66050</v>
      </c>
      <c r="AS913" s="58">
        <v>46634</v>
      </c>
      <c r="AT913" s="58">
        <v>42562</v>
      </c>
      <c r="AU913" s="58">
        <v>40956</v>
      </c>
      <c r="AV913" s="58">
        <v>37625</v>
      </c>
      <c r="AW913" s="58">
        <v>34974</v>
      </c>
      <c r="AX913" s="58">
        <v>35574</v>
      </c>
      <c r="AY913" s="58">
        <v>34510</v>
      </c>
      <c r="AZ913" s="58">
        <v>35287</v>
      </c>
      <c r="BA913" s="58">
        <v>28393.14</v>
      </c>
      <c r="BB913" s="58">
        <v>41224.160000000003</v>
      </c>
      <c r="BC913" s="58">
        <v>47872</v>
      </c>
      <c r="BD913" s="58">
        <v>67200.02</v>
      </c>
      <c r="BE913" s="58">
        <v>85822.66</v>
      </c>
      <c r="BF913" s="58">
        <v>83702.66</v>
      </c>
      <c r="BG913" s="58">
        <v>123896</v>
      </c>
      <c r="BH913" s="58">
        <v>149488</v>
      </c>
      <c r="BI913" s="58">
        <v>174305</v>
      </c>
      <c r="BJ913" s="58">
        <v>162711</v>
      </c>
      <c r="BK913" s="58">
        <v>197936.53</v>
      </c>
      <c r="BL913" s="58">
        <v>238694.39</v>
      </c>
      <c r="BM913" s="58">
        <v>212752.79</v>
      </c>
    </row>
    <row r="914" spans="1:65" x14ac:dyDescent="0.25">
      <c r="A914" s="58" t="s">
        <v>3435</v>
      </c>
      <c r="B914" s="58" t="s">
        <v>373</v>
      </c>
      <c r="C914" s="58" t="s">
        <v>536</v>
      </c>
      <c r="D914" s="58" t="s">
        <v>537</v>
      </c>
      <c r="F914" s="58">
        <v>23800</v>
      </c>
      <c r="G914" s="58">
        <v>23800</v>
      </c>
      <c r="H914" s="58">
        <v>23800</v>
      </c>
      <c r="I914" s="58">
        <v>23800</v>
      </c>
      <c r="J914" s="58">
        <v>23800</v>
      </c>
      <c r="K914" s="58">
        <v>23800</v>
      </c>
      <c r="L914" s="58">
        <v>23800</v>
      </c>
      <c r="M914" s="58">
        <v>23800</v>
      </c>
      <c r="N914" s="58">
        <v>23800</v>
      </c>
      <c r="O914" s="58">
        <v>23800</v>
      </c>
      <c r="P914" s="58">
        <v>23800</v>
      </c>
      <c r="Q914" s="58">
        <v>23800</v>
      </c>
      <c r="R914" s="58">
        <v>24300</v>
      </c>
      <c r="S914" s="58">
        <v>24300</v>
      </c>
      <c r="T914" s="58">
        <v>24300</v>
      </c>
      <c r="U914" s="58">
        <v>24300</v>
      </c>
      <c r="V914" s="58">
        <v>24300</v>
      </c>
      <c r="W914" s="58">
        <v>24300</v>
      </c>
      <c r="X914" s="58">
        <v>24300</v>
      </c>
      <c r="Y914" s="58">
        <v>25150</v>
      </c>
      <c r="Z914" s="58">
        <v>25150</v>
      </c>
      <c r="AA914" s="58">
        <v>25150</v>
      </c>
      <c r="AB914" s="58">
        <v>25150</v>
      </c>
      <c r="AC914" s="58">
        <v>25150</v>
      </c>
      <c r="AD914" s="58">
        <v>25150</v>
      </c>
      <c r="AE914" s="58">
        <v>25150</v>
      </c>
      <c r="AF914" s="58">
        <v>25150</v>
      </c>
      <c r="AG914" s="58">
        <v>25150</v>
      </c>
      <c r="AH914" s="58">
        <v>25150</v>
      </c>
      <c r="AI914" s="58">
        <v>25180</v>
      </c>
      <c r="AJ914" s="58">
        <v>25300</v>
      </c>
      <c r="AK914" s="58">
        <v>25300</v>
      </c>
      <c r="AL914" s="58">
        <v>25500</v>
      </c>
      <c r="AM914" s="58">
        <v>26500</v>
      </c>
      <c r="AN914" s="58">
        <v>26500</v>
      </c>
      <c r="AO914" s="58">
        <v>25500</v>
      </c>
      <c r="AP914" s="58">
        <v>25500</v>
      </c>
      <c r="AQ914" s="58">
        <v>25500</v>
      </c>
      <c r="AR914" s="58">
        <v>25500</v>
      </c>
      <c r="AS914" s="58">
        <v>25500</v>
      </c>
      <c r="AT914" s="58">
        <v>25500</v>
      </c>
      <c r="AU914" s="58">
        <v>25500</v>
      </c>
      <c r="AV914" s="58">
        <v>25500</v>
      </c>
      <c r="AW914" s="58">
        <v>25500</v>
      </c>
      <c r="AX914" s="58">
        <v>26000</v>
      </c>
      <c r="AY914" s="58">
        <v>26000</v>
      </c>
      <c r="AZ914" s="58">
        <v>26000</v>
      </c>
      <c r="BA914" s="58">
        <v>26500</v>
      </c>
      <c r="BB914" s="58">
        <v>26700</v>
      </c>
      <c r="BC914" s="58">
        <v>26800</v>
      </c>
      <c r="BD914" s="58">
        <v>26300</v>
      </c>
      <c r="BE914" s="58">
        <v>26300</v>
      </c>
      <c r="BF914" s="58">
        <v>26300</v>
      </c>
      <c r="BG914" s="58">
        <v>26300</v>
      </c>
      <c r="BH914" s="58">
        <v>26300</v>
      </c>
      <c r="BI914" s="58">
        <v>26200</v>
      </c>
      <c r="BJ914" s="58">
        <v>26050</v>
      </c>
      <c r="BK914" s="58">
        <v>25930</v>
      </c>
      <c r="BL914" s="58">
        <v>25900</v>
      </c>
      <c r="BM914" s="58">
        <v>25900</v>
      </c>
    </row>
    <row r="915" spans="1:65" x14ac:dyDescent="0.25">
      <c r="A915" s="58" t="s">
        <v>3435</v>
      </c>
      <c r="B915" s="58" t="s">
        <v>373</v>
      </c>
      <c r="C915" s="58" t="s">
        <v>1134</v>
      </c>
      <c r="D915" s="58" t="s">
        <v>1135</v>
      </c>
      <c r="AJ915" s="58">
        <v>48.049999237060497</v>
      </c>
      <c r="AK915" s="58">
        <v>48.599998474121101</v>
      </c>
      <c r="AL915" s="58">
        <v>49.040000915527301</v>
      </c>
      <c r="AM915" s="58">
        <v>49.369998931884801</v>
      </c>
      <c r="AN915" s="58">
        <v>49.840000152587898</v>
      </c>
      <c r="AO915" s="58">
        <v>50.220001220703097</v>
      </c>
      <c r="AP915" s="58">
        <v>50.869998931884801</v>
      </c>
      <c r="AQ915" s="58">
        <v>50.990001678466797</v>
      </c>
      <c r="AR915" s="58">
        <v>50.340000152587898</v>
      </c>
      <c r="AS915" s="58">
        <v>50.220001220703097</v>
      </c>
      <c r="AT915" s="58">
        <v>49.700000762939503</v>
      </c>
      <c r="AU915" s="58">
        <v>49.439998626708999</v>
      </c>
      <c r="AV915" s="58">
        <v>49.110000610351598</v>
      </c>
      <c r="AW915" s="58">
        <v>48.7299995422363</v>
      </c>
      <c r="AX915" s="58">
        <v>48.159999847412102</v>
      </c>
      <c r="AY915" s="58">
        <v>48.119998931884801</v>
      </c>
      <c r="AZ915" s="58">
        <v>48.029998779296903</v>
      </c>
      <c r="BA915" s="58">
        <v>47.5</v>
      </c>
      <c r="BB915" s="58">
        <v>47.330001831054702</v>
      </c>
      <c r="BC915" s="58">
        <v>47.090000152587898</v>
      </c>
      <c r="BD915" s="58">
        <v>46.7299995422363</v>
      </c>
      <c r="BE915" s="58">
        <v>46.319999694824197</v>
      </c>
      <c r="BF915" s="58">
        <v>45.919998168945298</v>
      </c>
      <c r="BG915" s="58">
        <v>45.509998321533203</v>
      </c>
      <c r="BH915" s="58">
        <v>45.2700004577637</v>
      </c>
      <c r="BI915" s="58">
        <v>44.639999389648402</v>
      </c>
      <c r="BJ915" s="58">
        <v>44.590000152587898</v>
      </c>
      <c r="BK915" s="58">
        <v>44.540000915527301</v>
      </c>
      <c r="BL915" s="58">
        <v>43.819999694824197</v>
      </c>
    </row>
    <row r="916" spans="1:65" x14ac:dyDescent="0.25">
      <c r="A916" s="58" t="s">
        <v>3435</v>
      </c>
      <c r="B916" s="58" t="s">
        <v>373</v>
      </c>
      <c r="C916" s="58" t="s">
        <v>2242</v>
      </c>
      <c r="D916" s="58" t="s">
        <v>2243</v>
      </c>
    </row>
    <row r="917" spans="1:65" x14ac:dyDescent="0.25">
      <c r="A917" s="58" t="s">
        <v>3435</v>
      </c>
      <c r="B917" s="58" t="s">
        <v>373</v>
      </c>
      <c r="C917" s="58" t="s">
        <v>2892</v>
      </c>
      <c r="D917" s="58" t="s">
        <v>2893</v>
      </c>
      <c r="AJ917" s="58">
        <v>85.330001831054702</v>
      </c>
      <c r="AK917" s="58">
        <v>85.569999694824205</v>
      </c>
      <c r="AL917" s="58">
        <v>85.790000915527301</v>
      </c>
      <c r="AM917" s="58">
        <v>85.959999084472699</v>
      </c>
      <c r="AN917" s="58">
        <v>86.220001220703097</v>
      </c>
      <c r="AO917" s="58">
        <v>86.449996948242202</v>
      </c>
      <c r="AP917" s="58">
        <v>86.839996337890597</v>
      </c>
      <c r="AQ917" s="58">
        <v>87.059997558593807</v>
      </c>
      <c r="AR917" s="58">
        <v>86.980003356933594</v>
      </c>
      <c r="AS917" s="58">
        <v>87.069999694824205</v>
      </c>
      <c r="AT917" s="58">
        <v>86.959999084472699</v>
      </c>
      <c r="AU917" s="58">
        <v>86.940002441406307</v>
      </c>
      <c r="AV917" s="58">
        <v>86.910003662109403</v>
      </c>
      <c r="AW917" s="58">
        <v>86.849998474121094</v>
      </c>
      <c r="AX917" s="58">
        <v>86.690002441406307</v>
      </c>
      <c r="AY917" s="58">
        <v>86.760002136230497</v>
      </c>
      <c r="AZ917" s="58">
        <v>86.900001525878906</v>
      </c>
      <c r="BA917" s="58">
        <v>86.809997558593807</v>
      </c>
      <c r="BB917" s="58">
        <v>86.910003662109403</v>
      </c>
      <c r="BC917" s="58">
        <v>87.010002136230497</v>
      </c>
      <c r="BD917" s="58">
        <v>87.019996643066406</v>
      </c>
      <c r="BE917" s="58">
        <v>87.010002136230497</v>
      </c>
      <c r="BF917" s="58">
        <v>87</v>
      </c>
      <c r="BG917" s="58">
        <v>86.970001220703097</v>
      </c>
      <c r="BH917" s="58">
        <v>87.059997558593807</v>
      </c>
      <c r="BI917" s="58">
        <v>86.889999389648395</v>
      </c>
      <c r="BJ917" s="58">
        <v>87.059997558593807</v>
      </c>
      <c r="BK917" s="58">
        <v>87.339996337890597</v>
      </c>
      <c r="BL917" s="58">
        <v>87.169998168945298</v>
      </c>
    </row>
    <row r="918" spans="1:65" x14ac:dyDescent="0.25">
      <c r="A918" s="58" t="s">
        <v>3435</v>
      </c>
      <c r="B918" s="58" t="s">
        <v>373</v>
      </c>
      <c r="C918" s="58" t="s">
        <v>3078</v>
      </c>
      <c r="D918" s="58" t="s">
        <v>3079</v>
      </c>
    </row>
    <row r="919" spans="1:65" x14ac:dyDescent="0.25">
      <c r="A919" s="58" t="s">
        <v>3435</v>
      </c>
      <c r="B919" s="58" t="s">
        <v>373</v>
      </c>
      <c r="C919" s="58" t="s">
        <v>3110</v>
      </c>
      <c r="D919" s="58" t="s">
        <v>3111</v>
      </c>
      <c r="E919" s="58">
        <v>304426</v>
      </c>
      <c r="F919" s="58">
        <v>347387</v>
      </c>
      <c r="G919" s="58">
        <v>354556</v>
      </c>
      <c r="H919" s="58">
        <v>374129</v>
      </c>
      <c r="I919" s="58">
        <v>372410</v>
      </c>
      <c r="J919" s="58">
        <v>399143</v>
      </c>
      <c r="K919" s="58">
        <v>429841</v>
      </c>
      <c r="L919" s="58">
        <v>461690</v>
      </c>
      <c r="M919" s="58">
        <v>489218</v>
      </c>
      <c r="N919" s="58">
        <v>501844</v>
      </c>
      <c r="O919" s="58">
        <v>456743</v>
      </c>
      <c r="P919" s="58">
        <v>516133</v>
      </c>
      <c r="Q919" s="58">
        <v>573263</v>
      </c>
      <c r="R919" s="58">
        <v>597457</v>
      </c>
      <c r="S919" s="58">
        <v>693138</v>
      </c>
      <c r="T919" s="58">
        <v>737608</v>
      </c>
      <c r="U919" s="58">
        <v>822889</v>
      </c>
      <c r="V919" s="58">
        <v>838564</v>
      </c>
      <c r="W919" s="58">
        <v>1204006</v>
      </c>
      <c r="X919" s="58">
        <v>1211961</v>
      </c>
      <c r="Y919" s="58">
        <v>1200299</v>
      </c>
      <c r="Z919" s="58">
        <v>1450354</v>
      </c>
      <c r="AA919" s="58">
        <v>1527917</v>
      </c>
      <c r="AB919" s="58">
        <v>1288383</v>
      </c>
      <c r="AC919" s="58">
        <v>1446800</v>
      </c>
      <c r="AD919" s="58">
        <v>1484900</v>
      </c>
      <c r="AE919" s="58">
        <v>1628100</v>
      </c>
      <c r="AF919" s="58">
        <v>2034000</v>
      </c>
      <c r="AG919" s="58">
        <v>1822000</v>
      </c>
      <c r="AH919" s="58">
        <v>1967000</v>
      </c>
      <c r="AI919" s="58">
        <v>1378000</v>
      </c>
      <c r="AJ919" s="58">
        <v>1327000</v>
      </c>
      <c r="AK919" s="58">
        <v>1463000</v>
      </c>
      <c r="AL919" s="58">
        <v>1527398</v>
      </c>
      <c r="AM919" s="58">
        <v>1189000</v>
      </c>
      <c r="AN919" s="58">
        <v>1065400</v>
      </c>
      <c r="AO919" s="58">
        <v>1035600</v>
      </c>
      <c r="AP919" s="58">
        <v>725783</v>
      </c>
      <c r="AQ919" s="58">
        <v>709500</v>
      </c>
      <c r="AR919" s="58">
        <v>701500</v>
      </c>
      <c r="AS919" s="58">
        <v>680550</v>
      </c>
      <c r="AT919" s="58">
        <v>714595</v>
      </c>
      <c r="AU919" s="58">
        <v>713095</v>
      </c>
      <c r="AV919" s="58">
        <v>713095</v>
      </c>
      <c r="AW919" s="58">
        <v>713105</v>
      </c>
      <c r="AX919" s="58">
        <v>713175</v>
      </c>
      <c r="AY919" s="58">
        <v>713180</v>
      </c>
      <c r="AZ919" s="58">
        <v>713250</v>
      </c>
      <c r="BA919" s="58">
        <v>713550</v>
      </c>
      <c r="BB919" s="58">
        <v>715660</v>
      </c>
      <c r="BC919" s="58">
        <v>727285</v>
      </c>
      <c r="BD919" s="58">
        <v>728800</v>
      </c>
      <c r="BE919" s="58">
        <v>724110</v>
      </c>
      <c r="BF919" s="58">
        <v>720675</v>
      </c>
      <c r="BG919" s="58">
        <v>793545</v>
      </c>
      <c r="BH919" s="58">
        <v>787750</v>
      </c>
      <c r="BI919" s="58">
        <v>828750</v>
      </c>
      <c r="BJ919" s="58">
        <v>833760</v>
      </c>
      <c r="BK919" s="58">
        <v>886760</v>
      </c>
      <c r="BL919" s="58">
        <v>884760</v>
      </c>
      <c r="BM919" s="58">
        <v>882300</v>
      </c>
    </row>
    <row r="920" spans="1:65" x14ac:dyDescent="0.25">
      <c r="A920" s="58" t="s">
        <v>3436</v>
      </c>
      <c r="B920" s="58" t="s">
        <v>94</v>
      </c>
      <c r="C920" s="58" t="s">
        <v>536</v>
      </c>
      <c r="D920" s="58" t="s">
        <v>537</v>
      </c>
      <c r="F920" s="58">
        <v>21130</v>
      </c>
      <c r="G920" s="58">
        <v>20810</v>
      </c>
      <c r="H920" s="58">
        <v>21000</v>
      </c>
      <c r="I920" s="58">
        <v>21910</v>
      </c>
      <c r="J920" s="58">
        <v>22780</v>
      </c>
      <c r="K920" s="58">
        <v>23150</v>
      </c>
      <c r="L920" s="58">
        <v>23360</v>
      </c>
      <c r="M920" s="58">
        <v>23430</v>
      </c>
      <c r="N920" s="58">
        <v>23370</v>
      </c>
      <c r="O920" s="58">
        <v>23240</v>
      </c>
      <c r="P920" s="58">
        <v>22990</v>
      </c>
      <c r="Q920" s="58">
        <v>22700</v>
      </c>
      <c r="R920" s="58">
        <v>22710</v>
      </c>
      <c r="S920" s="58">
        <v>22680</v>
      </c>
      <c r="T920" s="58">
        <v>22720</v>
      </c>
      <c r="U920" s="58">
        <v>22700</v>
      </c>
      <c r="V920" s="58">
        <v>22670</v>
      </c>
      <c r="W920" s="58">
        <v>22630</v>
      </c>
      <c r="X920" s="58">
        <v>22520</v>
      </c>
      <c r="Y920" s="58">
        <v>22470</v>
      </c>
      <c r="Z920" s="58">
        <v>22450</v>
      </c>
      <c r="AA920" s="58">
        <v>22430</v>
      </c>
      <c r="AB920" s="58">
        <v>22360</v>
      </c>
      <c r="AC920" s="58">
        <v>22290</v>
      </c>
      <c r="AD920" s="58">
        <v>22200</v>
      </c>
      <c r="AE920" s="58">
        <v>22170</v>
      </c>
      <c r="AF920" s="58">
        <v>22190</v>
      </c>
      <c r="AG920" s="58">
        <v>22140</v>
      </c>
      <c r="AH920" s="58">
        <v>21970</v>
      </c>
      <c r="AI920" s="58">
        <v>21790</v>
      </c>
      <c r="AJ920" s="58">
        <v>21610</v>
      </c>
      <c r="AK920" s="58">
        <v>21360</v>
      </c>
      <c r="AL920" s="58">
        <v>21180</v>
      </c>
      <c r="AM920" s="58">
        <v>20960</v>
      </c>
      <c r="AN920" s="58">
        <v>20480</v>
      </c>
      <c r="AO920" s="58">
        <v>20080</v>
      </c>
      <c r="AP920" s="58">
        <v>19830</v>
      </c>
      <c r="AQ920" s="58">
        <v>19690</v>
      </c>
      <c r="AR920" s="58">
        <v>19540</v>
      </c>
      <c r="AS920" s="58">
        <v>19730</v>
      </c>
      <c r="AT920" s="58">
        <v>19450</v>
      </c>
      <c r="AU920" s="58">
        <v>19190</v>
      </c>
      <c r="AV920" s="58">
        <v>19020</v>
      </c>
      <c r="AW920" s="58">
        <v>18930</v>
      </c>
      <c r="AX920" s="58">
        <v>18810</v>
      </c>
      <c r="AY920" s="58">
        <v>18580</v>
      </c>
      <c r="AZ920" s="58">
        <v>18400</v>
      </c>
      <c r="BA920" s="58">
        <v>18170</v>
      </c>
      <c r="BB920" s="58">
        <v>17950</v>
      </c>
      <c r="BC920" s="58">
        <v>17730</v>
      </c>
      <c r="BD920" s="58">
        <v>17561</v>
      </c>
      <c r="BE920" s="58">
        <v>17880</v>
      </c>
      <c r="BF920" s="58">
        <v>17687</v>
      </c>
      <c r="BG920" s="58">
        <v>17483</v>
      </c>
      <c r="BH920" s="58">
        <v>17360</v>
      </c>
      <c r="BI920" s="58">
        <v>17008</v>
      </c>
      <c r="BJ920" s="58">
        <v>16767</v>
      </c>
      <c r="BK920" s="58">
        <v>16520</v>
      </c>
      <c r="BL920" s="58">
        <v>16370</v>
      </c>
      <c r="BM920" s="58">
        <v>16210</v>
      </c>
    </row>
    <row r="921" spans="1:65" x14ac:dyDescent="0.25">
      <c r="A921" s="58" t="s">
        <v>3436</v>
      </c>
      <c r="B921" s="58" t="s">
        <v>94</v>
      </c>
      <c r="C921" s="58" t="s">
        <v>1134</v>
      </c>
      <c r="D921" s="58" t="s">
        <v>1135</v>
      </c>
      <c r="AJ921" s="58">
        <v>14.6099996566772</v>
      </c>
      <c r="AK921" s="58">
        <v>14.0299997329712</v>
      </c>
      <c r="AL921" s="58">
        <v>13.4799995422363</v>
      </c>
      <c r="AM921" s="58">
        <v>12.560000419616699</v>
      </c>
      <c r="AN921" s="58">
        <v>11.7700004577637</v>
      </c>
      <c r="AO921" s="58">
        <v>11.1400003433228</v>
      </c>
      <c r="AP921" s="58">
        <v>10.7700004577637</v>
      </c>
      <c r="AQ921" s="58">
        <v>12.0200004577637</v>
      </c>
      <c r="AR921" s="58">
        <v>11.3400001525879</v>
      </c>
      <c r="AS921" s="58">
        <v>10.6000003814697</v>
      </c>
      <c r="AT921" s="58">
        <v>9.9600000381469709</v>
      </c>
      <c r="AU921" s="58">
        <v>9.3299999237060494</v>
      </c>
      <c r="AV921" s="58">
        <v>8.8100004196166992</v>
      </c>
      <c r="AW921" s="58">
        <v>8.3999996185302699</v>
      </c>
      <c r="AX921" s="58">
        <v>7.96000003814697</v>
      </c>
      <c r="AY921" s="58">
        <v>7.6500000953674299</v>
      </c>
      <c r="AZ921" s="58">
        <v>7.3000001907348597</v>
      </c>
      <c r="BA921" s="58">
        <v>7.1399998664856001</v>
      </c>
      <c r="BB921" s="58">
        <v>7.0100002288818404</v>
      </c>
      <c r="BC921" s="58">
        <v>6.5999999046325701</v>
      </c>
      <c r="BD921" s="58">
        <v>6.3699998855590803</v>
      </c>
      <c r="BE921" s="58">
        <v>6.1300001144409197</v>
      </c>
      <c r="BF921" s="58">
        <v>6.7600002288818404</v>
      </c>
      <c r="BG921" s="58">
        <v>5.5799999237060502</v>
      </c>
      <c r="BH921" s="58">
        <v>5.2300000190734899</v>
      </c>
      <c r="BI921" s="58">
        <v>4.9400000572204599</v>
      </c>
      <c r="BJ921" s="58">
        <v>4.9200000762939498</v>
      </c>
      <c r="BK921" s="58">
        <v>5</v>
      </c>
      <c r="BL921" s="58">
        <v>5.1399998664856001</v>
      </c>
    </row>
    <row r="922" spans="1:65" x14ac:dyDescent="0.25">
      <c r="A922" s="58" t="s">
        <v>3436</v>
      </c>
      <c r="B922" s="58" t="s">
        <v>94</v>
      </c>
      <c r="C922" s="58" t="s">
        <v>2242</v>
      </c>
      <c r="D922" s="58" t="s">
        <v>2243</v>
      </c>
      <c r="AY922" s="58">
        <v>50289</v>
      </c>
      <c r="AZ922" s="58">
        <v>53227</v>
      </c>
      <c r="BA922" s="58">
        <v>50505</v>
      </c>
      <c r="BB922" s="58">
        <v>56337</v>
      </c>
      <c r="BC922" s="58">
        <v>60312</v>
      </c>
      <c r="BD922" s="58">
        <v>65110</v>
      </c>
      <c r="BE922" s="58">
        <v>74162</v>
      </c>
      <c r="BF922" s="58">
        <v>75574</v>
      </c>
      <c r="BG922" s="58">
        <v>84697</v>
      </c>
      <c r="BH922" s="58">
        <v>93768</v>
      </c>
      <c r="BI922" s="58">
        <v>96155</v>
      </c>
    </row>
    <row r="923" spans="1:65" x14ac:dyDescent="0.25">
      <c r="A923" s="58" t="s">
        <v>3436</v>
      </c>
      <c r="B923" s="58" t="s">
        <v>94</v>
      </c>
      <c r="C923" s="58" t="s">
        <v>2892</v>
      </c>
      <c r="D923" s="58" t="s">
        <v>2893</v>
      </c>
      <c r="AJ923" s="58">
        <v>37.2700004577637</v>
      </c>
      <c r="AK923" s="58">
        <v>37.340000152587898</v>
      </c>
      <c r="AL923" s="58">
        <v>37.909999847412102</v>
      </c>
      <c r="AM923" s="58">
        <v>37.130001068115199</v>
      </c>
      <c r="AN923" s="58">
        <v>36.810001373291001</v>
      </c>
      <c r="AO923" s="58">
        <v>36.700000762939503</v>
      </c>
      <c r="AP923" s="58">
        <v>36.810001373291001</v>
      </c>
      <c r="AQ923" s="58">
        <v>38.330001831054702</v>
      </c>
      <c r="AR923" s="58">
        <v>37.590000152587898</v>
      </c>
      <c r="AS923" s="58">
        <v>36.919998168945298</v>
      </c>
      <c r="AT923" s="58">
        <v>36.799999237060497</v>
      </c>
      <c r="AU923" s="58">
        <v>36.099998474121101</v>
      </c>
      <c r="AV923" s="58">
        <v>34.9799995422363</v>
      </c>
      <c r="AW923" s="58">
        <v>34.150001525878899</v>
      </c>
      <c r="AX923" s="58">
        <v>33.4799995422363</v>
      </c>
      <c r="AY923" s="58">
        <v>32.689998626708999</v>
      </c>
      <c r="AZ923" s="58">
        <v>31.690000534057599</v>
      </c>
      <c r="BA923" s="58">
        <v>31.200000762939499</v>
      </c>
      <c r="BB923" s="58">
        <v>29.9799995422363</v>
      </c>
      <c r="BC923" s="58">
        <v>28.799999237060501</v>
      </c>
      <c r="BD923" s="58">
        <v>28.2600002288818</v>
      </c>
      <c r="BE923" s="58">
        <v>28.190000534057599</v>
      </c>
      <c r="BF923" s="58">
        <v>27.409999847412099</v>
      </c>
      <c r="BG923" s="58">
        <v>26.790000915527301</v>
      </c>
      <c r="BH923" s="58">
        <v>25.7600002288818</v>
      </c>
      <c r="BI923" s="58">
        <v>25.420000076293899</v>
      </c>
      <c r="BJ923" s="58">
        <v>25.309999465942401</v>
      </c>
      <c r="BK923" s="58">
        <v>25.049999237060501</v>
      </c>
      <c r="BL923" s="58">
        <v>24.569999694824201</v>
      </c>
    </row>
    <row r="924" spans="1:65" x14ac:dyDescent="0.25">
      <c r="A924" s="58" t="s">
        <v>3436</v>
      </c>
      <c r="B924" s="58" t="s">
        <v>94</v>
      </c>
      <c r="C924" s="58" t="s">
        <v>3078</v>
      </c>
      <c r="D924" s="58" t="s">
        <v>3079</v>
      </c>
      <c r="AV924" s="58">
        <v>17</v>
      </c>
      <c r="AW924" s="58">
        <v>17</v>
      </c>
      <c r="AX924" s="58">
        <v>17</v>
      </c>
      <c r="AY924" s="58">
        <v>17</v>
      </c>
      <c r="AZ924" s="58">
        <v>17</v>
      </c>
      <c r="BA924" s="58">
        <v>17</v>
      </c>
      <c r="BB924" s="58">
        <v>14</v>
      </c>
      <c r="BC924" s="58">
        <v>14</v>
      </c>
      <c r="BD924" s="58">
        <v>9</v>
      </c>
      <c r="BE924" s="58">
        <v>8</v>
      </c>
      <c r="BF924" s="58">
        <v>8</v>
      </c>
      <c r="BG924" s="58">
        <v>8</v>
      </c>
      <c r="BH924" s="58">
        <v>8</v>
      </c>
      <c r="BI924" s="58">
        <v>8</v>
      </c>
      <c r="BJ924" s="58">
        <v>8</v>
      </c>
      <c r="BK924" s="58">
        <v>8</v>
      </c>
      <c r="BL924" s="58">
        <v>8</v>
      </c>
    </row>
    <row r="925" spans="1:65" x14ac:dyDescent="0.25">
      <c r="A925" s="58" t="s">
        <v>3436</v>
      </c>
      <c r="B925" s="58" t="s">
        <v>94</v>
      </c>
      <c r="C925" s="58" t="s">
        <v>3110</v>
      </c>
      <c r="D925" s="58" t="s">
        <v>3111</v>
      </c>
      <c r="E925" s="58">
        <v>357201</v>
      </c>
      <c r="F925" s="58">
        <v>424517</v>
      </c>
      <c r="G925" s="58">
        <v>469452</v>
      </c>
      <c r="H925" s="58">
        <v>532347</v>
      </c>
      <c r="I925" s="58">
        <v>600283</v>
      </c>
      <c r="J925" s="58">
        <v>640099</v>
      </c>
      <c r="K925" s="58">
        <v>703557</v>
      </c>
      <c r="L925" s="58">
        <v>760237</v>
      </c>
      <c r="M925" s="58">
        <v>841067</v>
      </c>
      <c r="N925" s="58">
        <v>879545</v>
      </c>
      <c r="O925" s="58">
        <v>877349</v>
      </c>
      <c r="P925" s="58">
        <v>1068314</v>
      </c>
      <c r="Q925" s="58">
        <v>1343126</v>
      </c>
      <c r="R925" s="58">
        <v>1687013</v>
      </c>
      <c r="S925" s="58">
        <v>2024906</v>
      </c>
      <c r="T925" s="58">
        <v>2134241</v>
      </c>
      <c r="U925" s="58">
        <v>2405696</v>
      </c>
      <c r="V925" s="58">
        <v>2423942</v>
      </c>
      <c r="W925" s="58">
        <v>2353886</v>
      </c>
      <c r="X925" s="58">
        <v>2421583</v>
      </c>
      <c r="Y925" s="58">
        <v>2409289</v>
      </c>
      <c r="Z925" s="58">
        <v>2811021</v>
      </c>
      <c r="AA925" s="58">
        <v>2642283</v>
      </c>
      <c r="AB925" s="58">
        <v>2791947</v>
      </c>
      <c r="AC925" s="58">
        <v>2908544</v>
      </c>
      <c r="AD925" s="58">
        <v>3093940</v>
      </c>
      <c r="AE925" s="58">
        <v>3660794</v>
      </c>
      <c r="AF925" s="58">
        <v>3333418</v>
      </c>
      <c r="AG925" s="58">
        <v>3216014</v>
      </c>
      <c r="AH925" s="58">
        <v>3327347</v>
      </c>
      <c r="AI925" s="58">
        <v>3285474</v>
      </c>
      <c r="AJ925" s="58">
        <v>2983447</v>
      </c>
      <c r="AK925" s="58">
        <v>3304093</v>
      </c>
      <c r="AL925" s="58">
        <v>3335883</v>
      </c>
      <c r="AM925" s="58">
        <v>3478501</v>
      </c>
      <c r="AN925" s="58">
        <v>3359594</v>
      </c>
      <c r="AO925" s="58">
        <v>3334372</v>
      </c>
      <c r="AP925" s="58">
        <v>3268157</v>
      </c>
      <c r="AQ925" s="58">
        <v>2837575</v>
      </c>
      <c r="AR925" s="58">
        <v>2909480</v>
      </c>
      <c r="AS925" s="58">
        <v>2506252</v>
      </c>
      <c r="AT925" s="58">
        <v>2677494</v>
      </c>
      <c r="AU925" s="58">
        <v>2499127</v>
      </c>
      <c r="AV925" s="58">
        <v>2502112</v>
      </c>
      <c r="AW925" s="58">
        <v>2542856</v>
      </c>
      <c r="AX925" s="58">
        <v>2720037</v>
      </c>
      <c r="AY925" s="58">
        <v>3052166</v>
      </c>
      <c r="AZ925" s="58">
        <v>3288047</v>
      </c>
      <c r="BA925" s="58">
        <v>3366428</v>
      </c>
      <c r="BB925" s="58">
        <v>3204179</v>
      </c>
      <c r="BC925" s="58">
        <v>3112810</v>
      </c>
      <c r="BD925" s="58">
        <v>3257172.59</v>
      </c>
      <c r="BE925" s="58">
        <v>3185582.63</v>
      </c>
      <c r="BF925" s="58">
        <v>3140678.22</v>
      </c>
      <c r="BG925" s="58">
        <v>3321209.46</v>
      </c>
      <c r="BH925" s="58">
        <v>3335841.13</v>
      </c>
      <c r="BI925" s="58">
        <v>3231871.39</v>
      </c>
      <c r="BJ925" s="58">
        <v>3695614.23</v>
      </c>
      <c r="BK925" s="58">
        <v>3682961.7</v>
      </c>
      <c r="BL925" s="58">
        <v>3826385.79</v>
      </c>
      <c r="BM925" s="58">
        <v>3703320.49</v>
      </c>
    </row>
    <row r="926" spans="1:65" x14ac:dyDescent="0.25">
      <c r="A926" s="58" t="s">
        <v>244</v>
      </c>
      <c r="B926" s="58" t="s">
        <v>3437</v>
      </c>
      <c r="C926" s="58" t="s">
        <v>536</v>
      </c>
      <c r="D926" s="58" t="s">
        <v>537</v>
      </c>
    </row>
    <row r="927" spans="1:65" x14ac:dyDescent="0.25">
      <c r="A927" s="58" t="s">
        <v>244</v>
      </c>
      <c r="B927" s="58" t="s">
        <v>3437</v>
      </c>
      <c r="C927" s="58" t="s">
        <v>1134</v>
      </c>
      <c r="D927" s="58" t="s">
        <v>1135</v>
      </c>
    </row>
    <row r="928" spans="1:65" x14ac:dyDescent="0.25">
      <c r="A928" s="58" t="s">
        <v>244</v>
      </c>
      <c r="B928" s="58" t="s">
        <v>3437</v>
      </c>
      <c r="C928" s="58" t="s">
        <v>2242</v>
      </c>
      <c r="D928" s="58" t="s">
        <v>2243</v>
      </c>
      <c r="AY928" s="58">
        <v>767</v>
      </c>
      <c r="AZ928" s="58">
        <v>858</v>
      </c>
      <c r="BA928" s="58">
        <v>876</v>
      </c>
      <c r="BB928" s="58">
        <v>858</v>
      </c>
      <c r="BC928" s="58">
        <v>971</v>
      </c>
      <c r="BD928" s="58">
        <v>1106</v>
      </c>
      <c r="BE928" s="58">
        <v>1466</v>
      </c>
      <c r="BF928" s="58">
        <v>1970</v>
      </c>
      <c r="BG928" s="58">
        <v>2117</v>
      </c>
      <c r="BH928" s="58">
        <v>2539</v>
      </c>
      <c r="BI928" s="58">
        <v>3978</v>
      </c>
      <c r="BJ928" s="58">
        <v>4656</v>
      </c>
      <c r="BK928" s="58">
        <v>5366</v>
      </c>
      <c r="BL928" s="58">
        <v>5586</v>
      </c>
      <c r="BM928" s="58">
        <v>5768</v>
      </c>
    </row>
    <row r="929" spans="1:65" x14ac:dyDescent="0.25">
      <c r="A929" s="58" t="s">
        <v>244</v>
      </c>
      <c r="B929" s="58" t="s">
        <v>3437</v>
      </c>
      <c r="C929" s="58" t="s">
        <v>2892</v>
      </c>
      <c r="D929" s="58" t="s">
        <v>2893</v>
      </c>
    </row>
    <row r="930" spans="1:65" x14ac:dyDescent="0.25">
      <c r="A930" s="58" t="s">
        <v>244</v>
      </c>
      <c r="B930" s="58" t="s">
        <v>3437</v>
      </c>
      <c r="C930" s="58" t="s">
        <v>3078</v>
      </c>
      <c r="D930" s="58" t="s">
        <v>3079</v>
      </c>
      <c r="BB930" s="58">
        <v>52</v>
      </c>
      <c r="BC930" s="58">
        <v>58</v>
      </c>
      <c r="BD930" s="58">
        <v>58</v>
      </c>
      <c r="BE930" s="58">
        <v>51</v>
      </c>
      <c r="BF930" s="58">
        <v>29</v>
      </c>
      <c r="BG930" s="58">
        <v>10</v>
      </c>
      <c r="BH930" s="58">
        <v>10</v>
      </c>
      <c r="BI930" s="58">
        <v>6</v>
      </c>
      <c r="BJ930" s="58">
        <v>5.5</v>
      </c>
      <c r="BK930" s="58">
        <v>5.5</v>
      </c>
      <c r="BL930" s="58">
        <v>4.5</v>
      </c>
    </row>
    <row r="931" spans="1:65" x14ac:dyDescent="0.25">
      <c r="A931" s="58" t="s">
        <v>244</v>
      </c>
      <c r="B931" s="58" t="s">
        <v>3437</v>
      </c>
      <c r="C931" s="58" t="s">
        <v>3110</v>
      </c>
      <c r="D931" s="58" t="s">
        <v>3111</v>
      </c>
    </row>
    <row r="932" spans="1:65" x14ac:dyDescent="0.25">
      <c r="A932" s="58" t="s">
        <v>190</v>
      </c>
      <c r="B932" s="58" t="s">
        <v>191</v>
      </c>
      <c r="C932" s="58" t="s">
        <v>536</v>
      </c>
      <c r="D932" s="58" t="s">
        <v>537</v>
      </c>
      <c r="F932" s="58">
        <v>1350</v>
      </c>
      <c r="G932" s="58">
        <v>1350</v>
      </c>
      <c r="H932" s="58">
        <v>1350</v>
      </c>
      <c r="I932" s="58">
        <v>1350</v>
      </c>
      <c r="J932" s="58">
        <v>1350</v>
      </c>
      <c r="K932" s="58">
        <v>1350</v>
      </c>
      <c r="L932" s="58">
        <v>1350</v>
      </c>
      <c r="M932" s="58">
        <v>1350</v>
      </c>
      <c r="N932" s="58">
        <v>1350</v>
      </c>
      <c r="O932" s="58">
        <v>1350</v>
      </c>
      <c r="P932" s="58">
        <v>1350</v>
      </c>
      <c r="Q932" s="58">
        <v>1350</v>
      </c>
      <c r="R932" s="58">
        <v>1350</v>
      </c>
      <c r="S932" s="58">
        <v>1350</v>
      </c>
      <c r="T932" s="58">
        <v>1350</v>
      </c>
      <c r="U932" s="58">
        <v>1350</v>
      </c>
      <c r="V932" s="58">
        <v>1350</v>
      </c>
      <c r="W932" s="58">
        <v>1350</v>
      </c>
      <c r="X932" s="58">
        <v>1350</v>
      </c>
      <c r="Y932" s="58">
        <v>1350</v>
      </c>
      <c r="Z932" s="58">
        <v>1360</v>
      </c>
      <c r="AA932" s="58">
        <v>1360</v>
      </c>
      <c r="AB932" s="58">
        <v>1360</v>
      </c>
      <c r="AC932" s="58">
        <v>1370</v>
      </c>
      <c r="AD932" s="58">
        <v>1370</v>
      </c>
      <c r="AE932" s="58">
        <v>1380</v>
      </c>
      <c r="AF932" s="58">
        <v>1380</v>
      </c>
      <c r="AG932" s="58">
        <v>1410</v>
      </c>
      <c r="AH932" s="58">
        <v>1410</v>
      </c>
      <c r="AI932" s="58">
        <v>1410</v>
      </c>
      <c r="AJ932" s="58">
        <v>1410</v>
      </c>
      <c r="AK932" s="58">
        <v>1410</v>
      </c>
      <c r="AL932" s="58">
        <v>1420</v>
      </c>
      <c r="AM932" s="58">
        <v>1420</v>
      </c>
      <c r="AN932" s="58">
        <v>1420</v>
      </c>
      <c r="AO932" s="58">
        <v>1430</v>
      </c>
      <c r="AP932" s="58">
        <v>1430</v>
      </c>
      <c r="AQ932" s="58">
        <v>1430</v>
      </c>
      <c r="AR932" s="58">
        <v>1440</v>
      </c>
      <c r="AS932" s="58">
        <v>1480</v>
      </c>
      <c r="AT932" s="58">
        <v>1510</v>
      </c>
      <c r="AU932" s="58">
        <v>1510</v>
      </c>
      <c r="AV932" s="58">
        <v>1510</v>
      </c>
      <c r="AW932" s="58">
        <v>1500</v>
      </c>
      <c r="AX932" s="58">
        <v>1500</v>
      </c>
      <c r="AY932" s="58">
        <v>1500</v>
      </c>
      <c r="AZ932" s="58">
        <v>1510</v>
      </c>
      <c r="BA932" s="58">
        <v>1510</v>
      </c>
      <c r="BB932" s="58">
        <v>1515</v>
      </c>
      <c r="BC932" s="58">
        <v>1520</v>
      </c>
      <c r="BD932" s="58">
        <v>1525</v>
      </c>
      <c r="BE932" s="58">
        <v>1520</v>
      </c>
      <c r="BF932" s="58">
        <v>1536</v>
      </c>
      <c r="BG932" s="58">
        <v>1521</v>
      </c>
      <c r="BH932" s="58">
        <v>1494</v>
      </c>
      <c r="BI932" s="58">
        <v>1500</v>
      </c>
      <c r="BJ932" s="58">
        <v>1514</v>
      </c>
      <c r="BK932" s="58">
        <v>1500</v>
      </c>
      <c r="BL932" s="58">
        <v>1500</v>
      </c>
      <c r="BM932" s="58">
        <v>1500</v>
      </c>
    </row>
    <row r="933" spans="1:65" x14ac:dyDescent="0.25">
      <c r="A933" s="58" t="s">
        <v>190</v>
      </c>
      <c r="B933" s="58" t="s">
        <v>191</v>
      </c>
      <c r="C933" s="58" t="s">
        <v>1134</v>
      </c>
      <c r="D933" s="58" t="s">
        <v>1135</v>
      </c>
      <c r="AJ933" s="58">
        <v>2.3299999237060498</v>
      </c>
      <c r="AK933" s="58">
        <v>2.2699999809265101</v>
      </c>
      <c r="AL933" s="58">
        <v>2.1900000572204599</v>
      </c>
      <c r="AM933" s="58">
        <v>2.1300001144409202</v>
      </c>
      <c r="AN933" s="58">
        <v>2.0699999332428001</v>
      </c>
      <c r="AO933" s="58">
        <v>2.1199998855590798</v>
      </c>
      <c r="AP933" s="58">
        <v>2.1900000572204599</v>
      </c>
      <c r="AQ933" s="58">
        <v>2.2699999809265101</v>
      </c>
      <c r="AR933" s="58">
        <v>2.3399999141693102</v>
      </c>
      <c r="AS933" s="58">
        <v>2.4000000953674299</v>
      </c>
      <c r="AT933" s="58">
        <v>2.4700000286102299</v>
      </c>
      <c r="AU933" s="58">
        <v>2.5299999713897701</v>
      </c>
      <c r="AV933" s="58">
        <v>2.5899999141693102</v>
      </c>
      <c r="AW933" s="58">
        <v>2.6400001049041699</v>
      </c>
      <c r="AX933" s="58">
        <v>2.71000003814697</v>
      </c>
      <c r="AY933" s="58">
        <v>2.6500000953674299</v>
      </c>
      <c r="AZ933" s="58">
        <v>2.5899999141693102</v>
      </c>
      <c r="BA933" s="58">
        <v>2.5099999904632599</v>
      </c>
      <c r="BB933" s="58">
        <v>2.4800000190734899</v>
      </c>
      <c r="BC933" s="58">
        <v>2.4200000762939502</v>
      </c>
      <c r="BD933" s="58">
        <v>2.3599998950958301</v>
      </c>
      <c r="BE933" s="58">
        <v>2.28999996185303</v>
      </c>
      <c r="BF933" s="58">
        <v>2.2200000286102299</v>
      </c>
      <c r="BG933" s="58">
        <v>2.1500000953674299</v>
      </c>
      <c r="BH933" s="58">
        <v>2.0799999237060498</v>
      </c>
      <c r="BI933" s="58">
        <v>2.0099999904632599</v>
      </c>
      <c r="BJ933" s="58">
        <v>1.9299999475479099</v>
      </c>
      <c r="BK933" s="58">
        <v>1.8600000143051101</v>
      </c>
      <c r="BL933" s="58">
        <v>1.7799999713897701</v>
      </c>
    </row>
    <row r="934" spans="1:65" x14ac:dyDescent="0.25">
      <c r="A934" s="58" t="s">
        <v>190</v>
      </c>
      <c r="B934" s="58" t="s">
        <v>191</v>
      </c>
      <c r="C934" s="58" t="s">
        <v>2242</v>
      </c>
      <c r="D934" s="58" t="s">
        <v>2243</v>
      </c>
      <c r="AY934" s="58">
        <v>3289</v>
      </c>
      <c r="AZ934" s="58">
        <v>3408</v>
      </c>
      <c r="BA934" s="58">
        <v>2391</v>
      </c>
      <c r="BB934" s="58">
        <v>850</v>
      </c>
      <c r="BC934" s="58">
        <v>887</v>
      </c>
      <c r="BD934" s="58">
        <v>967</v>
      </c>
      <c r="BE934" s="58">
        <v>1080</v>
      </c>
      <c r="BF934" s="58">
        <v>1373</v>
      </c>
      <c r="BG934" s="58">
        <v>1903</v>
      </c>
      <c r="BH934" s="58">
        <v>3449</v>
      </c>
      <c r="BI934" s="58">
        <v>5370</v>
      </c>
      <c r="BJ934" s="58">
        <v>9679</v>
      </c>
      <c r="BK934" s="58">
        <v>18157</v>
      </c>
      <c r="BL934" s="58">
        <v>21926</v>
      </c>
      <c r="BM934" s="58">
        <v>10603</v>
      </c>
    </row>
    <row r="935" spans="1:65" x14ac:dyDescent="0.25">
      <c r="A935" s="58" t="s">
        <v>190</v>
      </c>
      <c r="B935" s="58" t="s">
        <v>191</v>
      </c>
      <c r="C935" s="58" t="s">
        <v>2892</v>
      </c>
      <c r="D935" s="58" t="s">
        <v>2893</v>
      </c>
      <c r="AJ935" s="58">
        <v>3.5999999046325701</v>
      </c>
      <c r="AK935" s="58">
        <v>3.4900000095367401</v>
      </c>
      <c r="AL935" s="58">
        <v>3.3599998950958301</v>
      </c>
      <c r="AM935" s="58">
        <v>3.2799999713897701</v>
      </c>
      <c r="AN935" s="58">
        <v>3.1900000572204599</v>
      </c>
      <c r="AO935" s="58">
        <v>3.1400001049041699</v>
      </c>
      <c r="AP935" s="58">
        <v>3.1300001144409202</v>
      </c>
      <c r="AQ935" s="58">
        <v>3.1600000858306898</v>
      </c>
      <c r="AR935" s="58">
        <v>3.2000000476837198</v>
      </c>
      <c r="AS935" s="58">
        <v>3.1900000572204599</v>
      </c>
      <c r="AT935" s="58">
        <v>3.25</v>
      </c>
      <c r="AU935" s="58">
        <v>3.2400000095367401</v>
      </c>
      <c r="AV935" s="58">
        <v>3.0899999141693102</v>
      </c>
      <c r="AW935" s="58">
        <v>2.8599998950958301</v>
      </c>
      <c r="AX935" s="58">
        <v>2.6700000762939502</v>
      </c>
      <c r="AY935" s="58">
        <v>2.03999996185303</v>
      </c>
      <c r="AZ935" s="58">
        <v>1.62000000476837</v>
      </c>
      <c r="BA935" s="58">
        <v>1.3500000238418599</v>
      </c>
      <c r="BB935" s="58">
        <v>1.8099999427795399</v>
      </c>
      <c r="BC935" s="58">
        <v>2.4200000762939502</v>
      </c>
      <c r="BD935" s="58">
        <v>3.2300000190734899</v>
      </c>
      <c r="BE935" s="58">
        <v>2.2300000190734899</v>
      </c>
      <c r="BF935" s="58">
        <v>1.70000004768372</v>
      </c>
      <c r="BG935" s="58">
        <v>1.33000004291534</v>
      </c>
      <c r="BH935" s="58">
        <v>1.0599999427795399</v>
      </c>
      <c r="BI935" s="58">
        <v>1.7300000190734901</v>
      </c>
      <c r="BJ935" s="58">
        <v>1.70000004768372</v>
      </c>
      <c r="BK935" s="58">
        <v>1.75</v>
      </c>
      <c r="BL935" s="58">
        <v>1.7699999809265099</v>
      </c>
    </row>
    <row r="936" spans="1:65" x14ac:dyDescent="0.25">
      <c r="A936" s="58" t="s">
        <v>190</v>
      </c>
      <c r="B936" s="58" t="s">
        <v>191</v>
      </c>
      <c r="C936" s="58" t="s">
        <v>3078</v>
      </c>
      <c r="D936" s="58" t="s">
        <v>3079</v>
      </c>
      <c r="AV936" s="58">
        <v>35.4</v>
      </c>
      <c r="AW936" s="58">
        <v>35.4</v>
      </c>
      <c r="AX936" s="58">
        <v>35.4</v>
      </c>
      <c r="AY936" s="58">
        <v>35.4</v>
      </c>
      <c r="AZ936" s="58">
        <v>35.4</v>
      </c>
      <c r="BA936" s="58">
        <v>35.4</v>
      </c>
      <c r="BB936" s="58">
        <v>35.4</v>
      </c>
      <c r="BC936" s="58">
        <v>35.4</v>
      </c>
      <c r="BD936" s="58">
        <v>32.4</v>
      </c>
      <c r="BE936" s="58">
        <v>32.4</v>
      </c>
      <c r="BF936" s="58">
        <v>32.4</v>
      </c>
      <c r="BG936" s="58">
        <v>31.4</v>
      </c>
      <c r="BH936" s="58">
        <v>31.4</v>
      </c>
      <c r="BI936" s="58">
        <v>61.4</v>
      </c>
      <c r="BJ936" s="58">
        <v>38.4</v>
      </c>
      <c r="BK936" s="58">
        <v>35.4</v>
      </c>
      <c r="BL936" s="58">
        <v>19.399999999999999</v>
      </c>
    </row>
    <row r="937" spans="1:65" x14ac:dyDescent="0.25">
      <c r="A937" s="58" t="s">
        <v>190</v>
      </c>
      <c r="B937" s="58" t="s">
        <v>191</v>
      </c>
      <c r="C937" s="58" t="s">
        <v>3110</v>
      </c>
      <c r="D937" s="58" t="s">
        <v>3111</v>
      </c>
      <c r="E937" s="58">
        <v>3500</v>
      </c>
      <c r="F937" s="58">
        <v>3500</v>
      </c>
      <c r="G937" s="58">
        <v>3500</v>
      </c>
      <c r="H937" s="58">
        <v>3500</v>
      </c>
      <c r="I937" s="58">
        <v>4000</v>
      </c>
      <c r="J937" s="58">
        <v>4000</v>
      </c>
      <c r="K937" s="58">
        <v>4000</v>
      </c>
      <c r="L937" s="58">
        <v>4500</v>
      </c>
      <c r="M937" s="58">
        <v>4500</v>
      </c>
      <c r="N937" s="58">
        <v>4500</v>
      </c>
      <c r="O937" s="58">
        <v>4700</v>
      </c>
      <c r="P937" s="58">
        <v>5700</v>
      </c>
      <c r="Q937" s="58">
        <v>5000</v>
      </c>
      <c r="R937" s="58">
        <v>6100</v>
      </c>
      <c r="S937" s="58">
        <v>5502</v>
      </c>
      <c r="T937" s="58">
        <v>5934</v>
      </c>
      <c r="U937" s="58">
        <v>4648</v>
      </c>
      <c r="V937" s="58">
        <v>5913</v>
      </c>
      <c r="W937" s="58">
        <v>6489</v>
      </c>
      <c r="X937" s="58">
        <v>3065</v>
      </c>
      <c r="Y937" s="58">
        <v>3689</v>
      </c>
      <c r="Z937" s="58">
        <v>3714</v>
      </c>
      <c r="AA937" s="58">
        <v>6628</v>
      </c>
      <c r="AB937" s="58">
        <v>8722</v>
      </c>
      <c r="AC937" s="58">
        <v>9639</v>
      </c>
      <c r="AD937" s="58">
        <v>10118</v>
      </c>
      <c r="AE937" s="58">
        <v>7633</v>
      </c>
      <c r="AF937" s="58">
        <v>7704</v>
      </c>
      <c r="AG937" s="58">
        <v>10796</v>
      </c>
      <c r="AH937" s="58">
        <v>7653</v>
      </c>
      <c r="AI937" s="58">
        <v>4454</v>
      </c>
      <c r="AJ937" s="58">
        <v>2034</v>
      </c>
      <c r="AK937" s="58">
        <v>7871</v>
      </c>
      <c r="AL937" s="58">
        <v>8466</v>
      </c>
      <c r="AM937" s="58">
        <v>7752</v>
      </c>
      <c r="AN937" s="58">
        <v>8706</v>
      </c>
      <c r="AO937" s="58">
        <v>8345</v>
      </c>
      <c r="AP937" s="58">
        <v>8031</v>
      </c>
      <c r="AQ937" s="58">
        <v>8018</v>
      </c>
      <c r="AR937" s="58">
        <v>7662</v>
      </c>
      <c r="AS937" s="58">
        <v>7354</v>
      </c>
      <c r="AT937" s="58">
        <v>6041</v>
      </c>
      <c r="AU937" s="58">
        <v>5555</v>
      </c>
      <c r="AV937" s="58">
        <v>4426</v>
      </c>
      <c r="AW937" s="58">
        <v>5436</v>
      </c>
      <c r="AX937" s="58">
        <v>5222</v>
      </c>
      <c r="AY937" s="58">
        <v>6203</v>
      </c>
      <c r="AZ937" s="58">
        <v>4721</v>
      </c>
      <c r="BA937" s="58">
        <v>4270.21</v>
      </c>
      <c r="BB937" s="58">
        <v>4980</v>
      </c>
      <c r="BC937" s="58">
        <v>6683</v>
      </c>
      <c r="BD937" s="58">
        <v>4357</v>
      </c>
      <c r="BE937" s="58">
        <v>3995</v>
      </c>
      <c r="BF937" s="58">
        <v>4610</v>
      </c>
      <c r="BG937" s="58">
        <v>4137</v>
      </c>
      <c r="BH937" s="58">
        <v>4121</v>
      </c>
      <c r="BI937" s="58">
        <v>5383.16</v>
      </c>
      <c r="BJ937" s="58">
        <v>4173</v>
      </c>
      <c r="BK937" s="58">
        <v>3068.65</v>
      </c>
      <c r="BL937" s="58">
        <v>3473.84</v>
      </c>
      <c r="BM937" s="58">
        <v>3545</v>
      </c>
    </row>
    <row r="938" spans="1:65" x14ac:dyDescent="0.25">
      <c r="A938" s="58" t="s">
        <v>3438</v>
      </c>
      <c r="B938" s="58" t="s">
        <v>281</v>
      </c>
      <c r="C938" s="58" t="s">
        <v>536</v>
      </c>
      <c r="D938" s="58" t="s">
        <v>537</v>
      </c>
      <c r="F938" s="58">
        <v>100880</v>
      </c>
      <c r="G938" s="58">
        <v>100880</v>
      </c>
      <c r="H938" s="58">
        <v>100880</v>
      </c>
      <c r="I938" s="58">
        <v>100880</v>
      </c>
      <c r="J938" s="58">
        <v>100880</v>
      </c>
      <c r="K938" s="58">
        <v>100880</v>
      </c>
      <c r="L938" s="58">
        <v>100880</v>
      </c>
      <c r="M938" s="58">
        <v>100880</v>
      </c>
      <c r="N938" s="58">
        <v>100880</v>
      </c>
      <c r="O938" s="58">
        <v>100880</v>
      </c>
      <c r="P938" s="58">
        <v>100880</v>
      </c>
      <c r="Q938" s="58">
        <v>100880</v>
      </c>
      <c r="R938" s="58">
        <v>100880</v>
      </c>
      <c r="S938" s="58">
        <v>100880</v>
      </c>
      <c r="T938" s="58">
        <v>100880</v>
      </c>
      <c r="U938" s="58">
        <v>100880</v>
      </c>
      <c r="V938" s="58">
        <v>100880</v>
      </c>
      <c r="W938" s="58">
        <v>100880</v>
      </c>
      <c r="X938" s="58">
        <v>100880</v>
      </c>
      <c r="Y938" s="58">
        <v>100880</v>
      </c>
      <c r="Z938" s="58">
        <v>100880</v>
      </c>
      <c r="AA938" s="58">
        <v>100880</v>
      </c>
      <c r="AB938" s="58">
        <v>100880</v>
      </c>
      <c r="AC938" s="58">
        <v>100880</v>
      </c>
      <c r="AD938" s="58">
        <v>100880</v>
      </c>
      <c r="AE938" s="58">
        <v>100880</v>
      </c>
      <c r="AF938" s="58">
        <v>100880</v>
      </c>
      <c r="AG938" s="58">
        <v>100880</v>
      </c>
      <c r="AH938" s="58">
        <v>100880</v>
      </c>
      <c r="AI938" s="58">
        <v>100880</v>
      </c>
      <c r="AJ938" s="58">
        <v>100880</v>
      </c>
      <c r="AK938" s="58">
        <v>100880</v>
      </c>
      <c r="AL938" s="58">
        <v>101200</v>
      </c>
      <c r="AM938" s="58">
        <v>103290</v>
      </c>
      <c r="AN938" s="58">
        <v>105370</v>
      </c>
      <c r="AO938" s="58">
        <v>106410</v>
      </c>
      <c r="AP938" s="58">
        <v>106610</v>
      </c>
      <c r="AQ938" s="58">
        <v>106900</v>
      </c>
      <c r="AR938" s="58">
        <v>107260</v>
      </c>
      <c r="AS938" s="58">
        <v>107140</v>
      </c>
      <c r="AT938" s="58">
        <v>107760</v>
      </c>
      <c r="AU938" s="58">
        <v>107760</v>
      </c>
      <c r="AV938" s="58">
        <v>108400</v>
      </c>
      <c r="AW938" s="58">
        <v>107700</v>
      </c>
      <c r="AX938" s="58">
        <v>107450</v>
      </c>
      <c r="AY938" s="58">
        <v>107311</v>
      </c>
      <c r="AZ938" s="58">
        <v>107286</v>
      </c>
      <c r="BA938" s="58">
        <v>107272</v>
      </c>
      <c r="BB938" s="58">
        <v>106173</v>
      </c>
      <c r="BC938" s="58">
        <v>106119</v>
      </c>
      <c r="BD938" s="58">
        <v>106085</v>
      </c>
      <c r="BE938" s="58">
        <v>105913</v>
      </c>
      <c r="BF938" s="58">
        <v>105567</v>
      </c>
      <c r="BG938" s="58">
        <v>105571</v>
      </c>
      <c r="BH938" s="58">
        <v>105562</v>
      </c>
      <c r="BI938" s="58">
        <v>105411</v>
      </c>
      <c r="BJ938" s="58">
        <v>105401</v>
      </c>
      <c r="BK938" s="58">
        <v>103708</v>
      </c>
      <c r="BL938" s="58">
        <v>103684</v>
      </c>
      <c r="BM938" s="58">
        <v>103678</v>
      </c>
    </row>
    <row r="939" spans="1:65" x14ac:dyDescent="0.25">
      <c r="A939" s="58" t="s">
        <v>3438</v>
      </c>
      <c r="B939" s="58" t="s">
        <v>281</v>
      </c>
      <c r="C939" s="58" t="s">
        <v>1134</v>
      </c>
      <c r="D939" s="58" t="s">
        <v>1135</v>
      </c>
      <c r="AJ939" s="58">
        <v>35.5</v>
      </c>
      <c r="AK939" s="58">
        <v>38.159999847412102</v>
      </c>
      <c r="AL939" s="58">
        <v>38.9799995422363</v>
      </c>
      <c r="AM939" s="58">
        <v>41.9799995422363</v>
      </c>
      <c r="AN939" s="58">
        <v>47.189998626708999</v>
      </c>
      <c r="AO939" s="58">
        <v>47.150001525878899</v>
      </c>
      <c r="AP939" s="58">
        <v>48.290000915527301</v>
      </c>
      <c r="AQ939" s="58">
        <v>49</v>
      </c>
      <c r="AR939" s="58">
        <v>52.389999389648402</v>
      </c>
      <c r="AS939" s="58">
        <v>53.080001831054702</v>
      </c>
      <c r="AT939" s="58">
        <v>52.919998168945298</v>
      </c>
      <c r="AU939" s="58">
        <v>49.110000610351598</v>
      </c>
      <c r="AV939" s="58">
        <v>43.240001678466797</v>
      </c>
      <c r="AW939" s="58">
        <v>38.909999847412102</v>
      </c>
      <c r="AX939" s="58">
        <v>38.5</v>
      </c>
      <c r="AY939" s="58">
        <v>36.2700004577637</v>
      </c>
      <c r="AZ939" s="58">
        <v>34.490001678466797</v>
      </c>
      <c r="BA939" s="58">
        <v>34.0200004577637</v>
      </c>
      <c r="BB939" s="58">
        <v>33.009998321533203</v>
      </c>
      <c r="BC939" s="58">
        <v>32.240001678466797</v>
      </c>
      <c r="BD939" s="58">
        <v>31.110000610351602</v>
      </c>
      <c r="BE939" s="58">
        <v>30.090000152587901</v>
      </c>
      <c r="BF939" s="58">
        <v>31.670000076293899</v>
      </c>
      <c r="BG939" s="58">
        <v>31.590000152587901</v>
      </c>
      <c r="BH939" s="58">
        <v>29.309999465942401</v>
      </c>
      <c r="BI939" s="58">
        <v>26.790000915527301</v>
      </c>
      <c r="BJ939" s="58">
        <v>23.030000686645501</v>
      </c>
      <c r="BK939" s="58">
        <v>20.430000305175799</v>
      </c>
      <c r="BL939" s="58">
        <v>19.319999694824201</v>
      </c>
    </row>
    <row r="940" spans="1:65" x14ac:dyDescent="0.25">
      <c r="A940" s="58" t="s">
        <v>3438</v>
      </c>
      <c r="B940" s="58" t="s">
        <v>281</v>
      </c>
      <c r="C940" s="58" t="s">
        <v>2242</v>
      </c>
      <c r="D940" s="58" t="s">
        <v>2243</v>
      </c>
      <c r="AY940" s="58">
        <v>3211</v>
      </c>
      <c r="AZ940" s="58">
        <v>2906</v>
      </c>
      <c r="BA940" s="58">
        <v>3721</v>
      </c>
      <c r="BB940" s="58">
        <v>3161</v>
      </c>
      <c r="BC940" s="58">
        <v>2905</v>
      </c>
      <c r="BD940" s="58">
        <v>3433</v>
      </c>
      <c r="BE940" s="58">
        <v>3379</v>
      </c>
      <c r="BF940" s="58">
        <v>4035</v>
      </c>
      <c r="BG940" s="58">
        <v>4100</v>
      </c>
      <c r="BH940" s="58">
        <v>4499</v>
      </c>
      <c r="BI940" s="58">
        <v>4936</v>
      </c>
    </row>
    <row r="941" spans="1:65" x14ac:dyDescent="0.25">
      <c r="A941" s="58" t="s">
        <v>3438</v>
      </c>
      <c r="B941" s="58" t="s">
        <v>281</v>
      </c>
      <c r="C941" s="58" t="s">
        <v>2892</v>
      </c>
      <c r="D941" s="58" t="s">
        <v>2893</v>
      </c>
      <c r="AJ941" s="58">
        <v>34.939998626708999</v>
      </c>
      <c r="AK941" s="58">
        <v>36.419998168945298</v>
      </c>
      <c r="AL941" s="58">
        <v>38.439998626708999</v>
      </c>
      <c r="AM941" s="58">
        <v>41.450000762939503</v>
      </c>
      <c r="AN941" s="58">
        <v>44.639999389648402</v>
      </c>
      <c r="AO941" s="58">
        <v>47.150001525878899</v>
      </c>
      <c r="AP941" s="58">
        <v>48.950000762939503</v>
      </c>
      <c r="AQ941" s="58">
        <v>50.75</v>
      </c>
      <c r="AR941" s="58">
        <v>52.159999847412102</v>
      </c>
      <c r="AS941" s="58">
        <v>52.959999084472699</v>
      </c>
      <c r="AT941" s="58">
        <v>52.790000915527301</v>
      </c>
      <c r="AU941" s="58">
        <v>53.090000152587898</v>
      </c>
      <c r="AV941" s="58">
        <v>52.340000152587898</v>
      </c>
      <c r="AW941" s="58">
        <v>50.880001068115199</v>
      </c>
      <c r="AX941" s="58">
        <v>49.810001373291001</v>
      </c>
      <c r="AY941" s="58">
        <v>48.380001068115199</v>
      </c>
      <c r="AZ941" s="58">
        <v>45.430000305175803</v>
      </c>
      <c r="BA941" s="58">
        <v>42.169998168945298</v>
      </c>
      <c r="BB941" s="58">
        <v>39.069999694824197</v>
      </c>
      <c r="BC941" s="58">
        <v>36.900001525878899</v>
      </c>
      <c r="BD941" s="58">
        <v>36.930000305175803</v>
      </c>
      <c r="BE941" s="58">
        <v>36.9799995422363</v>
      </c>
      <c r="BF941" s="58">
        <v>43.75</v>
      </c>
      <c r="BG941" s="58">
        <v>42.830001831054702</v>
      </c>
      <c r="BH941" s="58">
        <v>39.860000610351598</v>
      </c>
      <c r="BI941" s="58">
        <v>37.919998168945298</v>
      </c>
      <c r="BJ941" s="58">
        <v>35.569999694824197</v>
      </c>
      <c r="BK941" s="58">
        <v>34</v>
      </c>
      <c r="BL941" s="58">
        <v>32.650001525878899</v>
      </c>
    </row>
    <row r="942" spans="1:65" x14ac:dyDescent="0.25">
      <c r="A942" s="58" t="s">
        <v>3438</v>
      </c>
      <c r="B942" s="58" t="s">
        <v>281</v>
      </c>
      <c r="C942" s="58" t="s">
        <v>3078</v>
      </c>
      <c r="D942" s="58" t="s">
        <v>3079</v>
      </c>
      <c r="AV942" s="58">
        <v>21</v>
      </c>
      <c r="AW942" s="58">
        <v>21</v>
      </c>
      <c r="AX942" s="58">
        <v>21</v>
      </c>
      <c r="AY942" s="58">
        <v>21</v>
      </c>
      <c r="AZ942" s="58">
        <v>21</v>
      </c>
      <c r="BA942" s="58">
        <v>19</v>
      </c>
      <c r="BB942" s="58">
        <v>15</v>
      </c>
      <c r="BC942" s="58">
        <v>14</v>
      </c>
      <c r="BD942" s="58">
        <v>14</v>
      </c>
      <c r="BE942" s="58">
        <v>14</v>
      </c>
      <c r="BF942" s="58">
        <v>10</v>
      </c>
      <c r="BG942" s="58">
        <v>10</v>
      </c>
      <c r="BH942" s="58">
        <v>10</v>
      </c>
      <c r="BI942" s="58">
        <v>10</v>
      </c>
      <c r="BJ942" s="58">
        <v>10</v>
      </c>
      <c r="BK942" s="58">
        <v>10</v>
      </c>
      <c r="BL942" s="58">
        <v>10</v>
      </c>
    </row>
    <row r="943" spans="1:65" x14ac:dyDescent="0.25">
      <c r="A943" s="58" t="s">
        <v>3438</v>
      </c>
      <c r="B943" s="58" t="s">
        <v>281</v>
      </c>
      <c r="C943" s="58" t="s">
        <v>3110</v>
      </c>
      <c r="D943" s="58" t="s">
        <v>3111</v>
      </c>
      <c r="AG943" s="58">
        <v>1320</v>
      </c>
      <c r="AH943" s="58">
        <v>1447</v>
      </c>
      <c r="AI943" s="58">
        <v>1309</v>
      </c>
      <c r="AJ943" s="58">
        <v>1199</v>
      </c>
      <c r="AK943" s="58">
        <v>843</v>
      </c>
      <c r="AL943" s="58">
        <v>350</v>
      </c>
      <c r="AM943" s="58">
        <v>294</v>
      </c>
      <c r="AN943" s="58">
        <v>392</v>
      </c>
      <c r="AO943" s="58">
        <v>330</v>
      </c>
      <c r="AP943" s="58">
        <v>253</v>
      </c>
      <c r="AQ943" s="58">
        <v>247</v>
      </c>
      <c r="AR943" s="58">
        <v>119</v>
      </c>
      <c r="AS943" s="58">
        <v>110</v>
      </c>
      <c r="AT943" s="58">
        <v>324</v>
      </c>
      <c r="AU943" s="58">
        <v>245</v>
      </c>
      <c r="AV943" s="58">
        <v>75</v>
      </c>
      <c r="AW943" s="58">
        <v>27</v>
      </c>
      <c r="AX943" s="58">
        <v>46</v>
      </c>
      <c r="AY943" s="58">
        <v>57</v>
      </c>
      <c r="AZ943" s="58">
        <v>121</v>
      </c>
      <c r="BA943" s="58">
        <v>100</v>
      </c>
      <c r="BB943" s="58">
        <v>143</v>
      </c>
      <c r="BC943" s="58">
        <v>379</v>
      </c>
      <c r="BD943" s="58">
        <v>454.5</v>
      </c>
      <c r="BE943" s="58">
        <v>387</v>
      </c>
      <c r="BF943" s="58">
        <v>420</v>
      </c>
      <c r="BG943" s="58">
        <v>804.93</v>
      </c>
      <c r="BH943" s="58">
        <v>1099.4000000000001</v>
      </c>
      <c r="BI943" s="58">
        <v>2019.7</v>
      </c>
      <c r="BJ943" s="58">
        <v>2190</v>
      </c>
      <c r="BK943" s="58">
        <v>2577.6999999999998</v>
      </c>
      <c r="BL943" s="58">
        <v>2695</v>
      </c>
      <c r="BM943" s="58">
        <v>2570</v>
      </c>
    </row>
    <row r="944" spans="1:65" x14ac:dyDescent="0.25">
      <c r="A944" s="58" t="s">
        <v>3439</v>
      </c>
      <c r="B944" s="58" t="s">
        <v>297</v>
      </c>
      <c r="C944" s="58" t="s">
        <v>536</v>
      </c>
      <c r="D944" s="58" t="s">
        <v>537</v>
      </c>
      <c r="F944" s="58">
        <v>15500</v>
      </c>
      <c r="G944" s="58">
        <v>15500</v>
      </c>
      <c r="H944" s="58">
        <v>15000</v>
      </c>
      <c r="I944" s="58">
        <v>14500</v>
      </c>
      <c r="J944" s="58">
        <v>14500</v>
      </c>
      <c r="K944" s="58">
        <v>14600</v>
      </c>
      <c r="L944" s="58">
        <v>14600</v>
      </c>
      <c r="M944" s="58">
        <v>14700</v>
      </c>
      <c r="N944" s="58">
        <v>14720</v>
      </c>
      <c r="O944" s="58">
        <v>14770</v>
      </c>
      <c r="P944" s="58">
        <v>14820</v>
      </c>
      <c r="Q944" s="58">
        <v>15120</v>
      </c>
      <c r="R944" s="58">
        <v>15320</v>
      </c>
      <c r="S944" s="58">
        <v>15550</v>
      </c>
      <c r="T944" s="58">
        <v>15680</v>
      </c>
      <c r="U944" s="58">
        <v>15800</v>
      </c>
      <c r="V944" s="58">
        <v>15900</v>
      </c>
      <c r="W944" s="58">
        <v>15980</v>
      </c>
      <c r="X944" s="58">
        <v>16050</v>
      </c>
      <c r="Y944" s="58">
        <v>16060</v>
      </c>
      <c r="Z944" s="58">
        <v>16090</v>
      </c>
      <c r="AA944" s="58">
        <v>16170</v>
      </c>
      <c r="AB944" s="58">
        <v>16200</v>
      </c>
      <c r="AC944" s="58">
        <v>16300</v>
      </c>
      <c r="AD944" s="58">
        <v>16350</v>
      </c>
      <c r="AE944" s="58">
        <v>16380</v>
      </c>
      <c r="AF944" s="58">
        <v>16400</v>
      </c>
      <c r="AG944" s="58">
        <v>16500</v>
      </c>
      <c r="AH944" s="58">
        <v>16520</v>
      </c>
      <c r="AI944" s="58">
        <v>16600</v>
      </c>
      <c r="AJ944" s="58">
        <v>16620</v>
      </c>
      <c r="AK944" s="58">
        <v>16640</v>
      </c>
      <c r="AL944" s="58">
        <v>16650</v>
      </c>
      <c r="AM944" s="58">
        <v>16900</v>
      </c>
      <c r="AN944" s="58">
        <v>17000</v>
      </c>
      <c r="AO944" s="58">
        <v>17000</v>
      </c>
      <c r="AP944" s="58">
        <v>17560</v>
      </c>
      <c r="AQ944" s="58">
        <v>17650</v>
      </c>
      <c r="AR944" s="58">
        <v>17730</v>
      </c>
      <c r="AS944" s="58">
        <v>18060</v>
      </c>
      <c r="AT944" s="58">
        <v>18410</v>
      </c>
      <c r="AU944" s="58">
        <v>18760</v>
      </c>
      <c r="AV944" s="58">
        <v>19110</v>
      </c>
      <c r="AW944" s="58">
        <v>19460</v>
      </c>
      <c r="AX944" s="58">
        <v>19850</v>
      </c>
      <c r="AY944" s="58">
        <v>20250</v>
      </c>
      <c r="AZ944" s="58">
        <v>20630</v>
      </c>
      <c r="BA944" s="58">
        <v>21040</v>
      </c>
      <c r="BB944" s="58">
        <v>21680</v>
      </c>
      <c r="BC944" s="58">
        <v>22200</v>
      </c>
      <c r="BD944" s="58">
        <v>22765</v>
      </c>
      <c r="BE944" s="58">
        <v>23072.5</v>
      </c>
      <c r="BF944" s="58">
        <v>23350</v>
      </c>
      <c r="BG944" s="58">
        <v>23330</v>
      </c>
      <c r="BH944" s="58">
        <v>23330</v>
      </c>
      <c r="BI944" s="58">
        <v>23330</v>
      </c>
      <c r="BJ944" s="58">
        <v>22569</v>
      </c>
      <c r="BK944" s="58">
        <v>21808</v>
      </c>
      <c r="BL944" s="58">
        <v>21047</v>
      </c>
      <c r="BM944" s="58">
        <v>20290</v>
      </c>
    </row>
    <row r="945" spans="1:65" x14ac:dyDescent="0.25">
      <c r="A945" s="58" t="s">
        <v>3439</v>
      </c>
      <c r="B945" s="58" t="s">
        <v>297</v>
      </c>
      <c r="C945" s="58" t="s">
        <v>1134</v>
      </c>
      <c r="D945" s="58" t="s">
        <v>1135</v>
      </c>
      <c r="AJ945" s="58">
        <v>86.819999694824205</v>
      </c>
      <c r="AK945" s="58">
        <v>86.650001525878906</v>
      </c>
      <c r="AL945" s="58">
        <v>86.339996337890597</v>
      </c>
      <c r="AM945" s="58">
        <v>85.959999084472699</v>
      </c>
      <c r="AN945" s="58">
        <v>85.410003662109403</v>
      </c>
      <c r="AO945" s="58">
        <v>84.669998168945298</v>
      </c>
      <c r="AP945" s="58">
        <v>84.099998474121094</v>
      </c>
      <c r="AQ945" s="58">
        <v>83.279998779296903</v>
      </c>
      <c r="AR945" s="58">
        <v>82.620002746582003</v>
      </c>
      <c r="AS945" s="58">
        <v>81.870002746582003</v>
      </c>
      <c r="AT945" s="58">
        <v>81.050003051757798</v>
      </c>
      <c r="AU945" s="58">
        <v>80.300003051757798</v>
      </c>
      <c r="AV945" s="58">
        <v>79.370002746582003</v>
      </c>
      <c r="AW945" s="58">
        <v>78.300003051757798</v>
      </c>
      <c r="AX945" s="58">
        <v>77.209999084472699</v>
      </c>
      <c r="AY945" s="58">
        <v>76.480003356933594</v>
      </c>
      <c r="AZ945" s="58">
        <v>75.059997558593807</v>
      </c>
      <c r="BA945" s="58">
        <v>73.790000915527301</v>
      </c>
      <c r="BB945" s="58">
        <v>72.660003662109403</v>
      </c>
      <c r="BC945" s="58">
        <v>71.459999084472699</v>
      </c>
      <c r="BD945" s="58">
        <v>70.309997558593807</v>
      </c>
      <c r="BE945" s="58">
        <v>69.040000915527301</v>
      </c>
      <c r="BF945" s="58">
        <v>67.769996643066406</v>
      </c>
      <c r="BG945" s="58">
        <v>66.699996948242202</v>
      </c>
      <c r="BH945" s="58">
        <v>65.580001831054702</v>
      </c>
      <c r="BI945" s="58">
        <v>64.709999084472699</v>
      </c>
      <c r="BJ945" s="58">
        <v>63.580001831054702</v>
      </c>
      <c r="BK945" s="58">
        <v>62.369998931884801</v>
      </c>
      <c r="BL945" s="58">
        <v>61.439998626708999</v>
      </c>
    </row>
    <row r="946" spans="1:65" x14ac:dyDescent="0.25">
      <c r="A946" s="58" t="s">
        <v>3439</v>
      </c>
      <c r="B946" s="58" t="s">
        <v>297</v>
      </c>
      <c r="C946" s="58" t="s">
        <v>2242</v>
      </c>
      <c r="D946" s="58" t="s">
        <v>2243</v>
      </c>
      <c r="BA946" s="58">
        <v>40</v>
      </c>
      <c r="BB946" s="58">
        <v>173</v>
      </c>
      <c r="BC946" s="58">
        <v>149</v>
      </c>
      <c r="BD946" s="58">
        <v>209</v>
      </c>
      <c r="BE946" s="58">
        <v>212</v>
      </c>
      <c r="BF946" s="58">
        <v>215</v>
      </c>
      <c r="BG946" s="58">
        <v>203</v>
      </c>
      <c r="BH946" s="58">
        <v>223</v>
      </c>
      <c r="BI946" s="58">
        <v>263</v>
      </c>
      <c r="BJ946" s="58">
        <v>315</v>
      </c>
      <c r="BK946" s="58">
        <v>427</v>
      </c>
      <c r="BL946" s="58">
        <v>901</v>
      </c>
      <c r="BM946" s="58">
        <v>699</v>
      </c>
    </row>
    <row r="947" spans="1:65" x14ac:dyDescent="0.25">
      <c r="A947" s="58" t="s">
        <v>3439</v>
      </c>
      <c r="B947" s="58" t="s">
        <v>297</v>
      </c>
      <c r="C947" s="58" t="s">
        <v>2892</v>
      </c>
      <c r="D947" s="58" t="s">
        <v>2893</v>
      </c>
      <c r="AJ947" s="58">
        <v>92.410003662109403</v>
      </c>
      <c r="AK947" s="58">
        <v>92.089996337890597</v>
      </c>
      <c r="AL947" s="58">
        <v>91.699996948242202</v>
      </c>
      <c r="AM947" s="58">
        <v>91.029998779296903</v>
      </c>
      <c r="AN947" s="58">
        <v>90.339996337890597</v>
      </c>
      <c r="AO947" s="58">
        <v>90.029998779296903</v>
      </c>
      <c r="AP947" s="58">
        <v>89.690002441406307</v>
      </c>
      <c r="AQ947" s="58">
        <v>89.680000305175795</v>
      </c>
      <c r="AR947" s="58">
        <v>89.260002136230497</v>
      </c>
      <c r="AS947" s="58">
        <v>88.989997863769503</v>
      </c>
      <c r="AT947" s="58">
        <v>88.709999084472699</v>
      </c>
      <c r="AU947" s="58">
        <v>88.400001525878906</v>
      </c>
      <c r="AV947" s="58">
        <v>88.059997558593807</v>
      </c>
      <c r="AW947" s="58">
        <v>87.680000305175795</v>
      </c>
      <c r="AX947" s="58">
        <v>87.209999084472699</v>
      </c>
      <c r="AY947" s="58">
        <v>86.550003051757798</v>
      </c>
      <c r="AZ947" s="58">
        <v>85.989997863769503</v>
      </c>
      <c r="BA947" s="58">
        <v>85.389999389648395</v>
      </c>
      <c r="BB947" s="58">
        <v>84.819999694824205</v>
      </c>
      <c r="BC947" s="58">
        <v>84.339996337890597</v>
      </c>
      <c r="BD947" s="58">
        <v>83.319999694824205</v>
      </c>
      <c r="BE947" s="58">
        <v>82.239997863769503</v>
      </c>
      <c r="BF947" s="58">
        <v>81.129997253417997</v>
      </c>
      <c r="BG947" s="58">
        <v>80.010002136230497</v>
      </c>
      <c r="BH947" s="58">
        <v>78.900001525878906</v>
      </c>
      <c r="BI947" s="58">
        <v>77.800003051757798</v>
      </c>
      <c r="BJ947" s="58">
        <v>76.690002441406307</v>
      </c>
      <c r="BK947" s="58">
        <v>75.620002746582003</v>
      </c>
      <c r="BL947" s="58">
        <v>74.720001220703097</v>
      </c>
    </row>
    <row r="948" spans="1:65" x14ac:dyDescent="0.25">
      <c r="A948" s="58" t="s">
        <v>3439</v>
      </c>
      <c r="B948" s="58" t="s">
        <v>297</v>
      </c>
      <c r="C948" s="58" t="s">
        <v>3078</v>
      </c>
      <c r="D948" s="58" t="s">
        <v>3079</v>
      </c>
      <c r="AV948" s="58">
        <v>135</v>
      </c>
      <c r="AW948" s="58">
        <v>135</v>
      </c>
      <c r="AX948" s="58">
        <v>135</v>
      </c>
      <c r="AY948" s="58">
        <v>116</v>
      </c>
      <c r="AZ948" s="58">
        <v>86</v>
      </c>
      <c r="BA948" s="58">
        <v>86</v>
      </c>
      <c r="BB948" s="58">
        <v>86</v>
      </c>
      <c r="BC948" s="58">
        <v>86</v>
      </c>
      <c r="BD948" s="58">
        <v>78</v>
      </c>
      <c r="BE948" s="58">
        <v>88</v>
      </c>
      <c r="BF948" s="58">
        <v>88</v>
      </c>
      <c r="BG948" s="58">
        <v>88</v>
      </c>
      <c r="BH948" s="58">
        <v>187</v>
      </c>
      <c r="BI948" s="58">
        <v>174</v>
      </c>
      <c r="BJ948" s="58">
        <v>174</v>
      </c>
      <c r="BK948" s="58">
        <v>174</v>
      </c>
      <c r="BL948" s="58">
        <v>173</v>
      </c>
    </row>
    <row r="949" spans="1:65" x14ac:dyDescent="0.25">
      <c r="A949" s="58" t="s">
        <v>3439</v>
      </c>
      <c r="B949" s="58" t="s">
        <v>297</v>
      </c>
      <c r="C949" s="58" t="s">
        <v>3110</v>
      </c>
      <c r="D949" s="58" t="s">
        <v>3111</v>
      </c>
      <c r="E949" s="58">
        <v>12000</v>
      </c>
      <c r="F949" s="58">
        <v>12000</v>
      </c>
      <c r="G949" s="58">
        <v>15000</v>
      </c>
      <c r="H949" s="58">
        <v>15000</v>
      </c>
      <c r="I949" s="58">
        <v>15000</v>
      </c>
      <c r="J949" s="58">
        <v>15000</v>
      </c>
      <c r="K949" s="58">
        <v>18000</v>
      </c>
      <c r="L949" s="58">
        <v>18000</v>
      </c>
      <c r="M949" s="58">
        <v>18000</v>
      </c>
      <c r="N949" s="58">
        <v>18000</v>
      </c>
      <c r="O949" s="58">
        <v>20000</v>
      </c>
      <c r="P949" s="58">
        <v>20000</v>
      </c>
      <c r="Q949" s="58">
        <v>20000</v>
      </c>
      <c r="R949" s="58">
        <v>20000</v>
      </c>
      <c r="S949" s="58">
        <v>20000</v>
      </c>
      <c r="T949" s="58">
        <v>22000</v>
      </c>
      <c r="U949" s="58">
        <v>22000</v>
      </c>
      <c r="V949" s="58">
        <v>22000</v>
      </c>
      <c r="W949" s="58">
        <v>22000</v>
      </c>
      <c r="X949" s="58">
        <v>24000</v>
      </c>
      <c r="Y949" s="58">
        <v>24000</v>
      </c>
      <c r="Z949" s="58">
        <v>24000</v>
      </c>
      <c r="AA949" s="58">
        <v>24000</v>
      </c>
      <c r="AB949" s="58">
        <v>26000</v>
      </c>
      <c r="AC949" s="58">
        <v>26000</v>
      </c>
      <c r="AD949" s="58">
        <v>26000</v>
      </c>
      <c r="AE949" s="58">
        <v>26000</v>
      </c>
      <c r="AF949" s="58">
        <v>28000</v>
      </c>
      <c r="AG949" s="58">
        <v>28000</v>
      </c>
      <c r="AH949" s="58">
        <v>28000</v>
      </c>
      <c r="AI949" s="58">
        <v>28000</v>
      </c>
      <c r="AJ949" s="58">
        <v>29000</v>
      </c>
      <c r="AK949" s="58">
        <v>30000</v>
      </c>
      <c r="AL949" s="58">
        <v>30500</v>
      </c>
      <c r="AM949" s="58">
        <v>35000</v>
      </c>
      <c r="AN949" s="58">
        <v>40250</v>
      </c>
      <c r="AO949" s="58">
        <v>39000</v>
      </c>
      <c r="AP949" s="58">
        <v>40000</v>
      </c>
      <c r="AQ949" s="58">
        <v>40858</v>
      </c>
      <c r="AR949" s="58">
        <v>60403</v>
      </c>
      <c r="AS949" s="58">
        <v>71316</v>
      </c>
      <c r="AT949" s="58">
        <v>81000</v>
      </c>
      <c r="AU949" s="58">
        <v>93156</v>
      </c>
      <c r="AV949" s="58">
        <v>94700</v>
      </c>
      <c r="AW949" s="58">
        <v>94700</v>
      </c>
      <c r="AX949" s="58">
        <v>86560</v>
      </c>
      <c r="AY949" s="58">
        <v>86925</v>
      </c>
      <c r="AZ949" s="58">
        <v>91660</v>
      </c>
      <c r="BA949" s="58">
        <v>93500</v>
      </c>
      <c r="BB949" s="58">
        <v>105800.5</v>
      </c>
      <c r="BC949" s="58">
        <v>113000</v>
      </c>
      <c r="BD949" s="58">
        <v>129600</v>
      </c>
      <c r="BE949" s="58">
        <v>136001</v>
      </c>
      <c r="BF949" s="58">
        <v>142846</v>
      </c>
      <c r="BG949" s="58">
        <v>150597</v>
      </c>
      <c r="BH949" s="58">
        <v>158600</v>
      </c>
      <c r="BI949" s="58">
        <v>164000</v>
      </c>
      <c r="BJ949" s="58">
        <v>168869</v>
      </c>
      <c r="BK949" s="58">
        <v>179208</v>
      </c>
      <c r="BL949" s="58">
        <v>187701</v>
      </c>
      <c r="BM949" s="58">
        <v>200021</v>
      </c>
    </row>
    <row r="950" spans="1:65" x14ac:dyDescent="0.25">
      <c r="A950" s="58" t="s">
        <v>115</v>
      </c>
      <c r="B950" s="58" t="s">
        <v>116</v>
      </c>
      <c r="C950" s="58" t="s">
        <v>536</v>
      </c>
      <c r="D950" s="58" t="s">
        <v>537</v>
      </c>
      <c r="F950" s="58">
        <v>25300</v>
      </c>
      <c r="G950" s="58">
        <v>25300</v>
      </c>
      <c r="H950" s="58">
        <v>25300</v>
      </c>
      <c r="I950" s="58">
        <v>25300</v>
      </c>
      <c r="J950" s="58">
        <v>25300</v>
      </c>
      <c r="K950" s="58">
        <v>25300</v>
      </c>
      <c r="L950" s="58">
        <v>25300</v>
      </c>
      <c r="M950" s="58">
        <v>25300</v>
      </c>
      <c r="N950" s="58">
        <v>25300</v>
      </c>
      <c r="O950" s="58">
        <v>25300</v>
      </c>
      <c r="P950" s="58">
        <v>25300</v>
      </c>
      <c r="Q950" s="58">
        <v>25300</v>
      </c>
      <c r="R950" s="58">
        <v>25300</v>
      </c>
      <c r="S950" s="58">
        <v>25300</v>
      </c>
      <c r="T950" s="58">
        <v>25300</v>
      </c>
      <c r="U950" s="58">
        <v>25300</v>
      </c>
      <c r="V950" s="58">
        <v>25300</v>
      </c>
      <c r="W950" s="58">
        <v>25300</v>
      </c>
      <c r="X950" s="58">
        <v>25300</v>
      </c>
      <c r="Y950" s="58">
        <v>25300</v>
      </c>
      <c r="Z950" s="58">
        <v>25300</v>
      </c>
      <c r="AA950" s="58">
        <v>25300</v>
      </c>
      <c r="AB950" s="58">
        <v>25300</v>
      </c>
      <c r="AC950" s="58">
        <v>25300</v>
      </c>
      <c r="AD950" s="58">
        <v>25300</v>
      </c>
      <c r="AE950" s="58">
        <v>25300</v>
      </c>
      <c r="AF950" s="58">
        <v>25300</v>
      </c>
      <c r="AG950" s="58">
        <v>25300</v>
      </c>
      <c r="AH950" s="58">
        <v>25300</v>
      </c>
      <c r="AI950" s="58">
        <v>25300</v>
      </c>
      <c r="AJ950" s="58">
        <v>25300</v>
      </c>
      <c r="AK950" s="58">
        <v>25300</v>
      </c>
      <c r="AL950" s="58">
        <v>25140</v>
      </c>
      <c r="AM950" s="58">
        <v>25400</v>
      </c>
      <c r="AN950" s="58">
        <v>18320</v>
      </c>
      <c r="AO950" s="58">
        <v>18740</v>
      </c>
      <c r="AP950" s="58">
        <v>17720</v>
      </c>
      <c r="AQ950" s="58">
        <v>17490</v>
      </c>
      <c r="AR950" s="58">
        <v>16170</v>
      </c>
      <c r="AS950" s="58">
        <v>15880</v>
      </c>
      <c r="AT950" s="58">
        <v>15810</v>
      </c>
      <c r="AU950" s="58">
        <v>15950</v>
      </c>
      <c r="AV950" s="58">
        <v>15820</v>
      </c>
      <c r="AW950" s="58">
        <v>16420</v>
      </c>
      <c r="AX950" s="58">
        <v>17340</v>
      </c>
      <c r="AY950" s="58">
        <v>18550</v>
      </c>
      <c r="AZ950" s="58">
        <v>18390</v>
      </c>
      <c r="BA950" s="58">
        <v>18250</v>
      </c>
      <c r="BB950" s="58">
        <v>18330</v>
      </c>
      <c r="BC950" s="58">
        <v>18050</v>
      </c>
      <c r="BD950" s="58">
        <v>18160</v>
      </c>
      <c r="BE950" s="58">
        <v>18410</v>
      </c>
      <c r="BF950" s="58">
        <v>18770</v>
      </c>
      <c r="BG950" s="58">
        <v>18720</v>
      </c>
      <c r="BH950" s="58">
        <v>18845</v>
      </c>
      <c r="BI950" s="58">
        <v>19310</v>
      </c>
      <c r="BJ950" s="58">
        <v>19330</v>
      </c>
      <c r="BK950" s="58">
        <v>19380</v>
      </c>
      <c r="BL950" s="58">
        <v>19600</v>
      </c>
      <c r="BM950" s="58">
        <v>19690</v>
      </c>
    </row>
    <row r="951" spans="1:65" x14ac:dyDescent="0.25">
      <c r="A951" s="58" t="s">
        <v>115</v>
      </c>
      <c r="B951" s="58" t="s">
        <v>116</v>
      </c>
      <c r="C951" s="58" t="s">
        <v>1134</v>
      </c>
      <c r="D951" s="58" t="s">
        <v>1135</v>
      </c>
      <c r="AJ951" s="58">
        <v>18.75</v>
      </c>
      <c r="AK951" s="58">
        <v>19.030000686645501</v>
      </c>
      <c r="AL951" s="58">
        <v>18.649999618530298</v>
      </c>
      <c r="AM951" s="58">
        <v>18.280000686645501</v>
      </c>
      <c r="AN951" s="58">
        <v>17.459999084472699</v>
      </c>
      <c r="AO951" s="58">
        <v>17.280000686645501</v>
      </c>
      <c r="AP951" s="58">
        <v>21.590000152587901</v>
      </c>
      <c r="AQ951" s="58">
        <v>19.030000686645501</v>
      </c>
      <c r="AR951" s="58">
        <v>17.4899997711182</v>
      </c>
      <c r="AS951" s="58">
        <v>14.930000305175801</v>
      </c>
      <c r="AT951" s="58">
        <v>15.4700002670288</v>
      </c>
      <c r="AU951" s="58">
        <v>16.2299995422363</v>
      </c>
      <c r="AV951" s="58">
        <v>14.2399997711182</v>
      </c>
      <c r="AW951" s="58">
        <v>13.300000190734901</v>
      </c>
      <c r="AX951" s="58">
        <v>12.050000190734901</v>
      </c>
      <c r="AY951" s="58">
        <v>11.460000038146999</v>
      </c>
      <c r="AZ951" s="58">
        <v>10.180000305175801</v>
      </c>
      <c r="BA951" s="58">
        <v>7.96000003814697</v>
      </c>
      <c r="BB951" s="58">
        <v>8.75</v>
      </c>
      <c r="BC951" s="58">
        <v>8.6099996566772496</v>
      </c>
      <c r="BD951" s="58">
        <v>8.8999996185302699</v>
      </c>
      <c r="BE951" s="58">
        <v>8.3699998855590803</v>
      </c>
      <c r="BF951" s="58">
        <v>8.0600004196166992</v>
      </c>
      <c r="BG951" s="58">
        <v>7.5</v>
      </c>
      <c r="BH951" s="58">
        <v>7.9400000572204599</v>
      </c>
      <c r="BI951" s="58">
        <v>7.6900000572204599</v>
      </c>
      <c r="BJ951" s="58">
        <v>6.8699998855590803</v>
      </c>
      <c r="BK951" s="58">
        <v>6.9699997901916504</v>
      </c>
      <c r="BL951" s="58">
        <v>7.28999996185303</v>
      </c>
    </row>
    <row r="952" spans="1:65" x14ac:dyDescent="0.25">
      <c r="A952" s="58" t="s">
        <v>115</v>
      </c>
      <c r="B952" s="58" t="s">
        <v>116</v>
      </c>
      <c r="C952" s="58" t="s">
        <v>2242</v>
      </c>
      <c r="D952" s="58" t="s">
        <v>2243</v>
      </c>
      <c r="AY952" s="58">
        <v>11231</v>
      </c>
      <c r="AZ952" s="58">
        <v>11970</v>
      </c>
      <c r="BA952" s="58">
        <v>8931</v>
      </c>
      <c r="BB952" s="58">
        <v>7171</v>
      </c>
      <c r="BC952" s="58">
        <v>11898</v>
      </c>
      <c r="BD952" s="58">
        <v>16840</v>
      </c>
      <c r="BE952" s="58">
        <v>15752</v>
      </c>
      <c r="BF952" s="58">
        <v>15352</v>
      </c>
      <c r="BG952" s="58">
        <v>13995</v>
      </c>
      <c r="BH952" s="58">
        <v>12551</v>
      </c>
      <c r="BI952" s="58">
        <v>10319</v>
      </c>
      <c r="BJ952" s="58">
        <v>9340</v>
      </c>
      <c r="BK952" s="58">
        <v>9864</v>
      </c>
      <c r="BL952" s="58">
        <v>9595</v>
      </c>
      <c r="BM952" s="58">
        <v>8234</v>
      </c>
    </row>
    <row r="953" spans="1:65" x14ac:dyDescent="0.25">
      <c r="A953" s="58" t="s">
        <v>115</v>
      </c>
      <c r="B953" s="58" t="s">
        <v>116</v>
      </c>
      <c r="C953" s="58" t="s">
        <v>2892</v>
      </c>
      <c r="D953" s="58" t="s">
        <v>2893</v>
      </c>
      <c r="AJ953" s="58">
        <v>13.0900001525879</v>
      </c>
      <c r="AK953" s="58">
        <v>13.430000305175801</v>
      </c>
      <c r="AL953" s="58">
        <v>13.800000190734901</v>
      </c>
      <c r="AM953" s="58">
        <v>14.1300001144409</v>
      </c>
      <c r="AN953" s="58">
        <v>14.3699998855591</v>
      </c>
      <c r="AO953" s="58">
        <v>14.6199998855591</v>
      </c>
      <c r="AP953" s="58">
        <v>19.430000305175799</v>
      </c>
      <c r="AQ953" s="58">
        <v>17.340000152587901</v>
      </c>
      <c r="AR953" s="58">
        <v>16.909999847412099</v>
      </c>
      <c r="AS953" s="58">
        <v>14.8599996566772</v>
      </c>
      <c r="AT953" s="58">
        <v>15.2200002670288</v>
      </c>
      <c r="AU953" s="58">
        <v>13.710000038146999</v>
      </c>
      <c r="AV953" s="58">
        <v>13.5100002288818</v>
      </c>
      <c r="AW953" s="58">
        <v>13.5100002288818</v>
      </c>
      <c r="AX953" s="58">
        <v>11.4700002670288</v>
      </c>
      <c r="AY953" s="58">
        <v>11.6599998474121</v>
      </c>
      <c r="AZ953" s="58">
        <v>10.9700002670288</v>
      </c>
      <c r="BA953" s="58">
        <v>10.25</v>
      </c>
      <c r="BB953" s="58">
        <v>11.5200004577637</v>
      </c>
      <c r="BC953" s="58">
        <v>11.4899997711182</v>
      </c>
      <c r="BD953" s="58">
        <v>11.3400001525879</v>
      </c>
      <c r="BE953" s="58">
        <v>11.3699998855591</v>
      </c>
      <c r="BF953" s="58">
        <v>11.550000190734901</v>
      </c>
      <c r="BG953" s="58">
        <v>11.539999961853001</v>
      </c>
      <c r="BH953" s="58">
        <v>12.6099996566772</v>
      </c>
      <c r="BI953" s="58">
        <v>12.8800001144409</v>
      </c>
      <c r="BJ953" s="58">
        <v>12.6599998474121</v>
      </c>
      <c r="BK953" s="58">
        <v>11.5200004577637</v>
      </c>
      <c r="BL953" s="58">
        <v>11.5900001525879</v>
      </c>
    </row>
    <row r="954" spans="1:65" x14ac:dyDescent="0.25">
      <c r="A954" s="58" t="s">
        <v>115</v>
      </c>
      <c r="B954" s="58" t="s">
        <v>116</v>
      </c>
      <c r="C954" s="58" t="s">
        <v>3078</v>
      </c>
      <c r="D954" s="58" t="s">
        <v>3079</v>
      </c>
      <c r="AV954" s="58">
        <v>16</v>
      </c>
      <c r="AW954" s="58">
        <v>16</v>
      </c>
      <c r="AX954" s="58">
        <v>16</v>
      </c>
      <c r="AY954" s="58">
        <v>16</v>
      </c>
      <c r="AZ954" s="58">
        <v>16</v>
      </c>
      <c r="BA954" s="58">
        <v>15.5</v>
      </c>
      <c r="BB954" s="58">
        <v>15.5</v>
      </c>
      <c r="BC954" s="58">
        <v>15.5</v>
      </c>
      <c r="BD954" s="58">
        <v>15.5</v>
      </c>
      <c r="BE954" s="58">
        <v>15.5</v>
      </c>
      <c r="BF954" s="58">
        <v>12.5</v>
      </c>
      <c r="BG954" s="58">
        <v>12.5</v>
      </c>
      <c r="BH954" s="58">
        <v>5.5</v>
      </c>
      <c r="BI954" s="58">
        <v>5.5</v>
      </c>
      <c r="BJ954" s="58">
        <v>5.5</v>
      </c>
      <c r="BK954" s="58">
        <v>5.5</v>
      </c>
      <c r="BL954" s="58">
        <v>5.5</v>
      </c>
    </row>
    <row r="955" spans="1:65" x14ac:dyDescent="0.25">
      <c r="A955" s="58" t="s">
        <v>115</v>
      </c>
      <c r="B955" s="58" t="s">
        <v>116</v>
      </c>
      <c r="C955" s="58" t="s">
        <v>3110</v>
      </c>
      <c r="D955" s="58" t="s">
        <v>3111</v>
      </c>
      <c r="AG955" s="58">
        <v>544138</v>
      </c>
      <c r="AH955" s="58">
        <v>541723</v>
      </c>
      <c r="AI955" s="58">
        <v>459833</v>
      </c>
      <c r="AJ955" s="58">
        <v>412642</v>
      </c>
      <c r="AK955" s="58">
        <v>157388</v>
      </c>
      <c r="AL955" s="58">
        <v>142313</v>
      </c>
      <c r="AM955" s="58">
        <v>138665</v>
      </c>
      <c r="AN955" s="58">
        <v>149719</v>
      </c>
      <c r="AO955" s="58">
        <v>143024</v>
      </c>
      <c r="AP955" s="58">
        <v>106027</v>
      </c>
      <c r="AQ955" s="58">
        <v>102756</v>
      </c>
      <c r="AR955" s="58">
        <v>125857</v>
      </c>
      <c r="AS955" s="58">
        <v>136728</v>
      </c>
      <c r="AT955" s="58">
        <v>128639</v>
      </c>
      <c r="AU955" s="58">
        <v>117983</v>
      </c>
      <c r="AV955" s="58">
        <v>115180</v>
      </c>
      <c r="AW955" s="58">
        <v>125936</v>
      </c>
      <c r="AX955" s="58">
        <v>151160</v>
      </c>
      <c r="AY955" s="58">
        <v>140954</v>
      </c>
      <c r="AZ955" s="58">
        <v>156005</v>
      </c>
      <c r="BA955" s="58">
        <v>158518</v>
      </c>
      <c r="BB955" s="58">
        <v>163730.20000000001</v>
      </c>
      <c r="BC955" s="58">
        <v>165367.79999999999</v>
      </c>
      <c r="BD955" s="58">
        <v>154855.5</v>
      </c>
      <c r="BE955" s="58">
        <v>94978.54</v>
      </c>
      <c r="BF955" s="58">
        <v>116672.21</v>
      </c>
      <c r="BG955" s="58">
        <v>120222.28</v>
      </c>
      <c r="BH955" s="58">
        <v>82202.850000000006</v>
      </c>
      <c r="BI955" s="58">
        <v>115066.09</v>
      </c>
      <c r="BJ955" s="58">
        <v>118948.33</v>
      </c>
      <c r="BK955" s="58">
        <v>136297.62</v>
      </c>
      <c r="BL955" s="58">
        <v>111507.49</v>
      </c>
      <c r="BM955" s="58">
        <v>104201.45</v>
      </c>
    </row>
    <row r="956" spans="1:65" x14ac:dyDescent="0.25">
      <c r="A956" s="58" t="s">
        <v>332</v>
      </c>
      <c r="B956" s="58" t="s">
        <v>333</v>
      </c>
      <c r="C956" s="58" t="s">
        <v>536</v>
      </c>
      <c r="D956" s="58" t="s">
        <v>537</v>
      </c>
      <c r="F956" s="58">
        <v>5620</v>
      </c>
      <c r="G956" s="58">
        <v>5700</v>
      </c>
      <c r="H956" s="58">
        <v>5700</v>
      </c>
      <c r="I956" s="58">
        <v>5800</v>
      </c>
      <c r="J956" s="58">
        <v>5960</v>
      </c>
      <c r="K956" s="58">
        <v>5960</v>
      </c>
      <c r="L956" s="58">
        <v>6060</v>
      </c>
      <c r="M956" s="58">
        <v>6160</v>
      </c>
      <c r="N956" s="58">
        <v>6200</v>
      </c>
      <c r="O956" s="58">
        <v>6250</v>
      </c>
      <c r="P956" s="58">
        <v>6300</v>
      </c>
      <c r="Q956" s="58">
        <v>6350</v>
      </c>
      <c r="R956" s="58">
        <v>6450</v>
      </c>
      <c r="S956" s="58">
        <v>6400</v>
      </c>
      <c r="T956" s="58">
        <v>6350</v>
      </c>
      <c r="U956" s="58">
        <v>6300</v>
      </c>
      <c r="V956" s="58">
        <v>6250</v>
      </c>
      <c r="W956" s="58">
        <v>6190</v>
      </c>
      <c r="X956" s="58">
        <v>6130</v>
      </c>
      <c r="Y956" s="58">
        <v>6010</v>
      </c>
      <c r="Z956" s="58">
        <v>5980</v>
      </c>
      <c r="AA956" s="58">
        <v>5980</v>
      </c>
      <c r="AB956" s="58">
        <v>5980</v>
      </c>
      <c r="AC956" s="58">
        <v>5980</v>
      </c>
      <c r="AD956" s="58">
        <v>5990</v>
      </c>
      <c r="AE956" s="58">
        <v>6000</v>
      </c>
      <c r="AF956" s="58">
        <v>6040</v>
      </c>
      <c r="AG956" s="58">
        <v>6040</v>
      </c>
      <c r="AH956" s="58">
        <v>6040</v>
      </c>
      <c r="AI956" s="58">
        <v>6050</v>
      </c>
      <c r="AJ956" s="58">
        <v>6060</v>
      </c>
      <c r="AK956" s="58">
        <v>6060</v>
      </c>
      <c r="AL956" s="58">
        <v>6060</v>
      </c>
      <c r="AM956" s="58">
        <v>6070</v>
      </c>
      <c r="AN956" s="58">
        <v>6090</v>
      </c>
      <c r="AO956" s="58">
        <v>6180</v>
      </c>
      <c r="AP956" s="58">
        <v>6220</v>
      </c>
      <c r="AQ956" s="58">
        <v>6260</v>
      </c>
      <c r="AR956" s="58">
        <v>5825</v>
      </c>
      <c r="AS956" s="58">
        <v>5950</v>
      </c>
      <c r="AT956" s="58">
        <v>5980</v>
      </c>
      <c r="AU956" s="58">
        <v>6160</v>
      </c>
      <c r="AV956" s="58">
        <v>6270</v>
      </c>
      <c r="AW956" s="58">
        <v>6383</v>
      </c>
      <c r="AX956" s="58">
        <v>6530</v>
      </c>
      <c r="AY956" s="58">
        <v>6790</v>
      </c>
      <c r="AZ956" s="58">
        <v>6771</v>
      </c>
      <c r="BA956" s="58">
        <v>6630</v>
      </c>
      <c r="BB956" s="58">
        <v>6630</v>
      </c>
      <c r="BC956" s="58">
        <v>6400</v>
      </c>
      <c r="BD956" s="58">
        <v>6510</v>
      </c>
      <c r="BE956" s="58">
        <v>6580</v>
      </c>
      <c r="BF956" s="58">
        <v>6600</v>
      </c>
      <c r="BG956" s="58">
        <v>6620</v>
      </c>
      <c r="BH956" s="58">
        <v>6650</v>
      </c>
      <c r="BI956" s="58">
        <v>6710</v>
      </c>
      <c r="BJ956" s="58">
        <v>6733.2</v>
      </c>
      <c r="BK956" s="58">
        <v>6715.5</v>
      </c>
      <c r="BL956" s="58">
        <v>6696.7</v>
      </c>
      <c r="BM956" s="58">
        <v>6696.7</v>
      </c>
    </row>
    <row r="957" spans="1:65" x14ac:dyDescent="0.25">
      <c r="A957" s="58" t="s">
        <v>332</v>
      </c>
      <c r="B957" s="58" t="s">
        <v>333</v>
      </c>
      <c r="C957" s="58" t="s">
        <v>1134</v>
      </c>
      <c r="D957" s="58" t="s">
        <v>1135</v>
      </c>
      <c r="AJ957" s="58">
        <v>21.030000686645501</v>
      </c>
      <c r="AK957" s="58">
        <v>20.809999465942401</v>
      </c>
      <c r="AL957" s="58">
        <v>20.620000839233398</v>
      </c>
      <c r="AM957" s="58">
        <v>20.440000534057599</v>
      </c>
      <c r="AN957" s="58">
        <v>20.219999313354499</v>
      </c>
      <c r="AO957" s="58">
        <v>20.0100002288818</v>
      </c>
      <c r="AP957" s="58">
        <v>19.7700004577637</v>
      </c>
      <c r="AQ957" s="58">
        <v>19.430000305175799</v>
      </c>
      <c r="AR957" s="58">
        <v>19.129999160766602</v>
      </c>
      <c r="AS957" s="58">
        <v>18.780000686645501</v>
      </c>
      <c r="AT957" s="58">
        <v>18.399999618530298</v>
      </c>
      <c r="AU957" s="58">
        <v>18.049999237060501</v>
      </c>
      <c r="AV957" s="58">
        <v>17.690000534057599</v>
      </c>
      <c r="AW957" s="58">
        <v>17.2700004577637</v>
      </c>
      <c r="AX957" s="58">
        <v>16.860000610351602</v>
      </c>
      <c r="AY957" s="58">
        <v>16.420000076293899</v>
      </c>
      <c r="AZ957" s="58">
        <v>15.8699998855591</v>
      </c>
      <c r="BA957" s="58">
        <v>15.3400001525879</v>
      </c>
      <c r="BB957" s="58">
        <v>14.819999694824199</v>
      </c>
      <c r="BC957" s="58">
        <v>14.449999809265099</v>
      </c>
      <c r="BD957" s="58">
        <v>14.0900001525879</v>
      </c>
      <c r="BE957" s="58">
        <v>13.7600002288818</v>
      </c>
      <c r="BF957" s="58">
        <v>13.4099998474121</v>
      </c>
      <c r="BG957" s="58">
        <v>13.1099996566772</v>
      </c>
      <c r="BH957" s="58">
        <v>12.810000419616699</v>
      </c>
      <c r="BI957" s="58">
        <v>12.449999809265099</v>
      </c>
      <c r="BJ957" s="58">
        <v>12.079999923706101</v>
      </c>
      <c r="BK957" s="58">
        <v>11.689999580383301</v>
      </c>
      <c r="BL957" s="58">
        <v>11.319999694824199</v>
      </c>
    </row>
    <row r="958" spans="1:65" x14ac:dyDescent="0.25">
      <c r="A958" s="58" t="s">
        <v>332</v>
      </c>
      <c r="B958" s="58" t="s">
        <v>333</v>
      </c>
      <c r="C958" s="58" t="s">
        <v>2242</v>
      </c>
      <c r="D958" s="58" t="s">
        <v>2243</v>
      </c>
    </row>
    <row r="959" spans="1:65" x14ac:dyDescent="0.25">
      <c r="A959" s="58" t="s">
        <v>332</v>
      </c>
      <c r="B959" s="58" t="s">
        <v>333</v>
      </c>
      <c r="C959" s="58" t="s">
        <v>2892</v>
      </c>
      <c r="D959" s="58" t="s">
        <v>2893</v>
      </c>
      <c r="AJ959" s="58">
        <v>35.450000762939503</v>
      </c>
      <c r="AK959" s="58">
        <v>35.330001831054702</v>
      </c>
      <c r="AL959" s="58">
        <v>35.299999237060497</v>
      </c>
      <c r="AM959" s="58">
        <v>35.310001373291001</v>
      </c>
      <c r="AN959" s="58">
        <v>35.340000152587898</v>
      </c>
      <c r="AO959" s="58">
        <v>34.970001220703097</v>
      </c>
      <c r="AP959" s="58">
        <v>35.069999694824197</v>
      </c>
      <c r="AQ959" s="58">
        <v>35.259998321533203</v>
      </c>
      <c r="AR959" s="58">
        <v>35.560001373291001</v>
      </c>
      <c r="AS959" s="58">
        <v>35.689998626708999</v>
      </c>
      <c r="AT959" s="58">
        <v>36.209999084472699</v>
      </c>
      <c r="AU959" s="58">
        <v>36.610000610351598</v>
      </c>
      <c r="AV959" s="58">
        <v>37.060001373291001</v>
      </c>
      <c r="AW959" s="58">
        <v>37.060001373291001</v>
      </c>
      <c r="AX959" s="58">
        <v>37.040000915527301</v>
      </c>
      <c r="AY959" s="58">
        <v>37.279998779296903</v>
      </c>
      <c r="AZ959" s="58">
        <v>37.389999389648402</v>
      </c>
      <c r="BA959" s="58">
        <v>36.430000305175803</v>
      </c>
      <c r="BB959" s="58">
        <v>35.319999694824197</v>
      </c>
      <c r="BC959" s="58">
        <v>34.409999847412102</v>
      </c>
      <c r="BD959" s="58">
        <v>34.590000152587898</v>
      </c>
      <c r="BE959" s="58">
        <v>34.889999389648402</v>
      </c>
      <c r="BF959" s="58">
        <v>35.189998626708999</v>
      </c>
      <c r="BG959" s="58">
        <v>35.5</v>
      </c>
      <c r="BH959" s="58">
        <v>35.950000762939503</v>
      </c>
      <c r="BI959" s="58">
        <v>36.209999084472699</v>
      </c>
      <c r="BJ959" s="58">
        <v>36.360000610351598</v>
      </c>
      <c r="BK959" s="58">
        <v>36.779998779296903</v>
      </c>
      <c r="BL959" s="58">
        <v>37.4799995422363</v>
      </c>
    </row>
    <row r="960" spans="1:65" x14ac:dyDescent="0.25">
      <c r="A960" s="58" t="s">
        <v>332</v>
      </c>
      <c r="B960" s="58" t="s">
        <v>333</v>
      </c>
      <c r="C960" s="58" t="s">
        <v>3078</v>
      </c>
      <c r="D960" s="58" t="s">
        <v>3079</v>
      </c>
      <c r="AV960" s="58">
        <v>53</v>
      </c>
      <c r="AW960" s="58">
        <v>53</v>
      </c>
      <c r="AX960" s="58">
        <v>53</v>
      </c>
      <c r="AY960" s="58">
        <v>53</v>
      </c>
      <c r="AZ960" s="58">
        <v>53</v>
      </c>
      <c r="BA960" s="58">
        <v>18</v>
      </c>
      <c r="BB960" s="58">
        <v>15</v>
      </c>
      <c r="BC960" s="58">
        <v>15</v>
      </c>
      <c r="BD960" s="58">
        <v>15</v>
      </c>
      <c r="BE960" s="58">
        <v>15</v>
      </c>
      <c r="BF960" s="58">
        <v>15</v>
      </c>
      <c r="BG960" s="58">
        <v>15</v>
      </c>
      <c r="BH960" s="58">
        <v>15</v>
      </c>
      <c r="BI960" s="58">
        <v>15</v>
      </c>
      <c r="BJ960" s="58">
        <v>15</v>
      </c>
      <c r="BK960" s="58">
        <v>15</v>
      </c>
      <c r="BL960" s="58">
        <v>15</v>
      </c>
    </row>
    <row r="961" spans="1:65" x14ac:dyDescent="0.25">
      <c r="A961" s="58" t="s">
        <v>332</v>
      </c>
      <c r="B961" s="58" t="s">
        <v>333</v>
      </c>
      <c r="C961" s="58" t="s">
        <v>3110</v>
      </c>
      <c r="D961" s="58" t="s">
        <v>3111</v>
      </c>
      <c r="E961" s="58">
        <v>2100</v>
      </c>
      <c r="F961" s="58">
        <v>1900</v>
      </c>
      <c r="G961" s="58">
        <v>2000</v>
      </c>
      <c r="H961" s="58">
        <v>2200</v>
      </c>
      <c r="I961" s="58">
        <v>2000</v>
      </c>
      <c r="J961" s="58">
        <v>2300</v>
      </c>
      <c r="K961" s="58">
        <v>2500</v>
      </c>
      <c r="L961" s="58">
        <v>1800</v>
      </c>
      <c r="M961" s="58">
        <v>2500</v>
      </c>
      <c r="N961" s="58">
        <v>3000</v>
      </c>
      <c r="O961" s="58">
        <v>2300</v>
      </c>
      <c r="P961" s="58">
        <v>2000</v>
      </c>
      <c r="Q961" s="58">
        <v>1800</v>
      </c>
      <c r="R961" s="58">
        <v>2400</v>
      </c>
      <c r="S961" s="58">
        <v>3100</v>
      </c>
      <c r="T961" s="58">
        <v>2405</v>
      </c>
      <c r="U961" s="58">
        <v>1710</v>
      </c>
      <c r="V961" s="58">
        <v>1620</v>
      </c>
      <c r="W961" s="58">
        <v>1740</v>
      </c>
      <c r="X961" s="58">
        <v>1675</v>
      </c>
      <c r="Y961" s="58">
        <v>1740</v>
      </c>
      <c r="Z961" s="58">
        <v>1570</v>
      </c>
      <c r="AA961" s="58">
        <v>1520</v>
      </c>
      <c r="AB961" s="58">
        <v>1500</v>
      </c>
      <c r="AC961" s="58">
        <v>1500</v>
      </c>
      <c r="AD961" s="58">
        <v>1700</v>
      </c>
      <c r="AE961" s="58">
        <v>1875</v>
      </c>
      <c r="AF961" s="58">
        <v>1913</v>
      </c>
      <c r="AG961" s="58">
        <v>1813</v>
      </c>
      <c r="AH961" s="58">
        <v>1813</v>
      </c>
      <c r="AI961" s="58">
        <v>1510</v>
      </c>
      <c r="AJ961" s="58">
        <v>1812</v>
      </c>
      <c r="AK961" s="58">
        <v>1861</v>
      </c>
      <c r="AL961" s="58">
        <v>2212</v>
      </c>
      <c r="AM961" s="58">
        <v>2437</v>
      </c>
      <c r="AN961" s="58">
        <v>4385</v>
      </c>
      <c r="AO961" s="58">
        <v>4485</v>
      </c>
      <c r="AP961" s="58">
        <v>3955</v>
      </c>
      <c r="AQ961" s="58">
        <v>3920</v>
      </c>
      <c r="AR961" s="58">
        <v>3860</v>
      </c>
      <c r="AS961" s="58">
        <v>4066</v>
      </c>
      <c r="AT961" s="58">
        <v>3970</v>
      </c>
      <c r="AU961" s="58">
        <v>4760</v>
      </c>
      <c r="AV961" s="58">
        <v>4693</v>
      </c>
      <c r="AW961" s="58">
        <v>4661</v>
      </c>
      <c r="AX961" s="58">
        <v>4611</v>
      </c>
      <c r="AY961" s="58">
        <v>4624</v>
      </c>
      <c r="AZ961" s="58">
        <v>4518</v>
      </c>
      <c r="BA961" s="58">
        <v>4575</v>
      </c>
      <c r="BB961" s="58">
        <v>4580</v>
      </c>
      <c r="BC961" s="58">
        <v>4580</v>
      </c>
      <c r="BD961" s="58">
        <v>4580</v>
      </c>
      <c r="BE961" s="58">
        <v>4480</v>
      </c>
      <c r="BF961" s="58">
        <v>4280</v>
      </c>
      <c r="BG961" s="58">
        <v>4125</v>
      </c>
      <c r="BH961" s="58">
        <v>4665</v>
      </c>
      <c r="BI961" s="58">
        <v>5318</v>
      </c>
      <c r="BJ961" s="58">
        <v>4644</v>
      </c>
      <c r="BK961" s="58">
        <v>3729</v>
      </c>
      <c r="BL961" s="58">
        <v>3555.8</v>
      </c>
      <c r="BM961" s="58">
        <v>3728</v>
      </c>
    </row>
    <row r="962" spans="1:65" x14ac:dyDescent="0.25">
      <c r="A962" s="58" t="s">
        <v>198</v>
      </c>
      <c r="B962" s="58" t="s">
        <v>199</v>
      </c>
      <c r="C962" s="58" t="s">
        <v>536</v>
      </c>
      <c r="D962" s="58" t="s">
        <v>537</v>
      </c>
      <c r="F962" s="58">
        <v>25810</v>
      </c>
      <c r="G962" s="58">
        <v>25760</v>
      </c>
      <c r="H962" s="58">
        <v>25760</v>
      </c>
      <c r="I962" s="58">
        <v>25780</v>
      </c>
      <c r="J962" s="58">
        <v>25780</v>
      </c>
      <c r="K962" s="58">
        <v>25830</v>
      </c>
      <c r="L962" s="58">
        <v>25830</v>
      </c>
      <c r="M962" s="58">
        <v>25330</v>
      </c>
      <c r="N962" s="58">
        <v>24780</v>
      </c>
      <c r="O962" s="58">
        <v>24270</v>
      </c>
      <c r="P962" s="58">
        <v>23640</v>
      </c>
      <c r="Q962" s="58">
        <v>23590</v>
      </c>
      <c r="R962" s="58">
        <v>23590</v>
      </c>
      <c r="S962" s="58">
        <v>23590</v>
      </c>
      <c r="T962" s="58">
        <v>23760</v>
      </c>
      <c r="U962" s="58">
        <v>23590</v>
      </c>
      <c r="V962" s="58">
        <v>22920</v>
      </c>
      <c r="W962" s="58">
        <v>22930</v>
      </c>
      <c r="X962" s="58">
        <v>23090</v>
      </c>
      <c r="Y962" s="58">
        <v>22960</v>
      </c>
      <c r="Z962" s="58">
        <v>23020</v>
      </c>
      <c r="AA962" s="58">
        <v>22920</v>
      </c>
      <c r="AB962" s="58">
        <v>22870</v>
      </c>
      <c r="AC962" s="58">
        <v>23010</v>
      </c>
      <c r="AD962" s="58">
        <v>23080</v>
      </c>
      <c r="AE962" s="58">
        <v>22910</v>
      </c>
      <c r="AF962" s="58">
        <v>23300</v>
      </c>
      <c r="AG962" s="58">
        <v>23430</v>
      </c>
      <c r="AH962" s="58">
        <v>23050</v>
      </c>
      <c r="AI962" s="58">
        <v>23210</v>
      </c>
      <c r="AJ962" s="58">
        <v>23230</v>
      </c>
      <c r="AK962" s="58">
        <v>23360</v>
      </c>
      <c r="AL962" s="58">
        <v>23340</v>
      </c>
      <c r="AM962" s="58">
        <v>23290</v>
      </c>
      <c r="AN962" s="58">
        <v>23240</v>
      </c>
      <c r="AO962" s="58">
        <v>23260</v>
      </c>
      <c r="AP962" s="58">
        <v>23290</v>
      </c>
      <c r="AQ962" s="58">
        <v>23290</v>
      </c>
      <c r="AR962" s="58">
        <v>23290</v>
      </c>
      <c r="AS962" s="58">
        <v>23340</v>
      </c>
      <c r="AT962" s="58">
        <v>23340</v>
      </c>
      <c r="AU962" s="58">
        <v>23040</v>
      </c>
      <c r="AV962" s="58">
        <v>23040</v>
      </c>
      <c r="AW962" s="58">
        <v>23140</v>
      </c>
      <c r="AX962" s="58">
        <v>23270</v>
      </c>
      <c r="AY962" s="58">
        <v>23070</v>
      </c>
      <c r="AZ962" s="58">
        <v>23290</v>
      </c>
      <c r="BA962" s="58">
        <v>23620</v>
      </c>
      <c r="BB962" s="58">
        <v>23390</v>
      </c>
      <c r="BC962" s="58">
        <v>23260</v>
      </c>
      <c r="BD962" s="58">
        <v>23120</v>
      </c>
      <c r="BE962" s="58">
        <v>22853</v>
      </c>
      <c r="BF962" s="58">
        <v>22521</v>
      </c>
      <c r="BG962" s="58">
        <v>22763</v>
      </c>
      <c r="BH962" s="58">
        <v>22230</v>
      </c>
      <c r="BI962" s="58">
        <v>23560</v>
      </c>
      <c r="BJ962" s="58">
        <v>24180</v>
      </c>
      <c r="BK962" s="58">
        <v>24333</v>
      </c>
      <c r="BL962" s="58">
        <v>21420</v>
      </c>
      <c r="BM962" s="58">
        <v>26000</v>
      </c>
    </row>
    <row r="963" spans="1:65" x14ac:dyDescent="0.25">
      <c r="A963" s="58" t="s">
        <v>198</v>
      </c>
      <c r="B963" s="58" t="s">
        <v>199</v>
      </c>
      <c r="C963" s="58" t="s">
        <v>1134</v>
      </c>
      <c r="D963" s="58" t="s">
        <v>1135</v>
      </c>
      <c r="AJ963" s="58">
        <v>61.259998321533203</v>
      </c>
      <c r="AK963" s="58">
        <v>61.0200004577637</v>
      </c>
      <c r="AL963" s="58">
        <v>60.830001831054702</v>
      </c>
      <c r="AM963" s="58">
        <v>60.569999694824197</v>
      </c>
      <c r="AN963" s="58">
        <v>60.340000152587898</v>
      </c>
      <c r="AO963" s="58">
        <v>60</v>
      </c>
      <c r="AP963" s="58">
        <v>59.659999847412102</v>
      </c>
      <c r="AQ963" s="58">
        <v>59.360000610351598</v>
      </c>
      <c r="AR963" s="58">
        <v>59.069999694824197</v>
      </c>
      <c r="AS963" s="58">
        <v>58.470001220703097</v>
      </c>
      <c r="AT963" s="58">
        <v>57.659999847412102</v>
      </c>
      <c r="AU963" s="58">
        <v>56.990001678466797</v>
      </c>
      <c r="AV963" s="58">
        <v>56.209999084472699</v>
      </c>
      <c r="AW963" s="58">
        <v>55.490001678466797</v>
      </c>
      <c r="AX963" s="58">
        <v>54.759998321533203</v>
      </c>
      <c r="AY963" s="58">
        <v>53.869998931884801</v>
      </c>
      <c r="AZ963" s="58">
        <v>53.040000915527301</v>
      </c>
      <c r="BA963" s="58">
        <v>52.069999694824197</v>
      </c>
      <c r="BB963" s="58">
        <v>51.419998168945298</v>
      </c>
      <c r="BC963" s="58">
        <v>50.849998474121101</v>
      </c>
      <c r="BD963" s="58">
        <v>49.959999084472699</v>
      </c>
      <c r="BE963" s="58">
        <v>49.0200004577637</v>
      </c>
      <c r="BF963" s="58">
        <v>48.209999084472699</v>
      </c>
      <c r="BG963" s="58">
        <v>47.459999084472699</v>
      </c>
      <c r="BH963" s="58">
        <v>46.689998626708999</v>
      </c>
      <c r="BI963" s="58">
        <v>45.840000152587898</v>
      </c>
      <c r="BJ963" s="58">
        <v>45.430000305175803</v>
      </c>
      <c r="BK963" s="58">
        <v>44.909999847412102</v>
      </c>
      <c r="BL963" s="58">
        <v>44.299999237060497</v>
      </c>
    </row>
    <row r="964" spans="1:65" x14ac:dyDescent="0.25">
      <c r="A964" s="58" t="s">
        <v>198</v>
      </c>
      <c r="B964" s="58" t="s">
        <v>199</v>
      </c>
      <c r="C964" s="58" t="s">
        <v>2242</v>
      </c>
      <c r="D964" s="58" t="s">
        <v>2243</v>
      </c>
      <c r="AY964" s="58">
        <v>875</v>
      </c>
      <c r="AZ964" s="58">
        <v>1042</v>
      </c>
      <c r="BA964" s="58">
        <v>1397</v>
      </c>
      <c r="BB964" s="58">
        <v>1501</v>
      </c>
      <c r="BC964" s="58">
        <v>1720</v>
      </c>
      <c r="BD964" s="58">
        <v>1575</v>
      </c>
      <c r="BE964" s="58">
        <v>1795</v>
      </c>
      <c r="BF964" s="58">
        <v>2032</v>
      </c>
      <c r="BG964" s="58">
        <v>1933</v>
      </c>
      <c r="BH964" s="58">
        <v>2572</v>
      </c>
      <c r="BI964" s="58">
        <v>2301</v>
      </c>
      <c r="BJ964" s="58">
        <v>2443</v>
      </c>
      <c r="BK964" s="58">
        <v>3725</v>
      </c>
      <c r="BL964" s="58">
        <v>2872</v>
      </c>
      <c r="BM964" s="58">
        <v>1981</v>
      </c>
    </row>
    <row r="965" spans="1:65" x14ac:dyDescent="0.25">
      <c r="A965" s="58" t="s">
        <v>198</v>
      </c>
      <c r="B965" s="58" t="s">
        <v>199</v>
      </c>
      <c r="C965" s="58" t="s">
        <v>2892</v>
      </c>
      <c r="D965" s="58" t="s">
        <v>2893</v>
      </c>
      <c r="AJ965" s="58">
        <v>66.940002441406307</v>
      </c>
      <c r="AK965" s="58">
        <v>66.410003662109403</v>
      </c>
      <c r="AL965" s="58">
        <v>66.040000915527301</v>
      </c>
      <c r="AM965" s="58">
        <v>65.629997253417997</v>
      </c>
      <c r="AN965" s="58">
        <v>65.300003051757798</v>
      </c>
      <c r="AO965" s="58">
        <v>64.650001525878906</v>
      </c>
      <c r="AP965" s="58">
        <v>64.550003051757798</v>
      </c>
      <c r="AQ965" s="58">
        <v>64.160003662109403</v>
      </c>
      <c r="AR965" s="58">
        <v>63.7299995422363</v>
      </c>
      <c r="AS965" s="58">
        <v>62.709999084472699</v>
      </c>
      <c r="AT965" s="58">
        <v>61.619998931884801</v>
      </c>
      <c r="AU965" s="58">
        <v>60.950000762939503</v>
      </c>
      <c r="AV965" s="58">
        <v>60.139999389648402</v>
      </c>
      <c r="AW965" s="58">
        <v>59.430000305175803</v>
      </c>
      <c r="AX965" s="58">
        <v>58.439998626708999</v>
      </c>
      <c r="AY965" s="58">
        <v>57.069999694824197</v>
      </c>
      <c r="AZ965" s="58">
        <v>56.009998321533203</v>
      </c>
      <c r="BA965" s="58">
        <v>54.459999084472699</v>
      </c>
      <c r="BB965" s="58">
        <v>54.299999237060497</v>
      </c>
      <c r="BC965" s="58">
        <v>53.650001525878899</v>
      </c>
      <c r="BD965" s="58">
        <v>52.400001525878899</v>
      </c>
      <c r="BE965" s="58">
        <v>51.459999084472699</v>
      </c>
      <c r="BF965" s="58">
        <v>50.619998931884801</v>
      </c>
      <c r="BG965" s="58">
        <v>49.590000152587898</v>
      </c>
      <c r="BH965" s="58">
        <v>48.860000610351598</v>
      </c>
      <c r="BI965" s="58">
        <v>47.970001220703097</v>
      </c>
      <c r="BJ965" s="58">
        <v>47.680000305175803</v>
      </c>
      <c r="BK965" s="58">
        <v>47.419998168945298</v>
      </c>
      <c r="BL965" s="58">
        <v>47.060001373291001</v>
      </c>
    </row>
    <row r="966" spans="1:65" x14ac:dyDescent="0.25">
      <c r="A966" s="58" t="s">
        <v>198</v>
      </c>
      <c r="B966" s="58" t="s">
        <v>199</v>
      </c>
      <c r="C966" s="58" t="s">
        <v>3078</v>
      </c>
      <c r="D966" s="58" t="s">
        <v>3079</v>
      </c>
      <c r="AV966" s="58">
        <v>138</v>
      </c>
      <c r="AW966" s="58">
        <v>138</v>
      </c>
      <c r="AX966" s="58">
        <v>103</v>
      </c>
      <c r="AY966" s="58">
        <v>73</v>
      </c>
      <c r="AZ966" s="58">
        <v>73</v>
      </c>
      <c r="BA966" s="58">
        <v>39</v>
      </c>
      <c r="BB966" s="58">
        <v>39</v>
      </c>
      <c r="BC966" s="58">
        <v>39</v>
      </c>
      <c r="BD966" s="58">
        <v>39</v>
      </c>
      <c r="BE966" s="58">
        <v>29</v>
      </c>
      <c r="BF966" s="58">
        <v>29</v>
      </c>
      <c r="BG966" s="58">
        <v>29</v>
      </c>
      <c r="BH966" s="58">
        <v>29</v>
      </c>
      <c r="BI966" s="58">
        <v>29</v>
      </c>
      <c r="BJ966" s="58">
        <v>29</v>
      </c>
      <c r="BK966" s="58">
        <v>29</v>
      </c>
      <c r="BL966" s="58">
        <v>15</v>
      </c>
    </row>
    <row r="967" spans="1:65" x14ac:dyDescent="0.25">
      <c r="A967" s="58" t="s">
        <v>198</v>
      </c>
      <c r="B967" s="58" t="s">
        <v>199</v>
      </c>
      <c r="C967" s="58" t="s">
        <v>3110</v>
      </c>
      <c r="D967" s="58" t="s">
        <v>3111</v>
      </c>
      <c r="S967" s="58">
        <v>10</v>
      </c>
      <c r="T967" s="58">
        <v>23</v>
      </c>
      <c r="U967" s="58">
        <v>27</v>
      </c>
      <c r="V967" s="58">
        <v>22</v>
      </c>
      <c r="W967" s="58">
        <v>24</v>
      </c>
      <c r="X967" s="58">
        <v>27</v>
      </c>
      <c r="Y967" s="58">
        <v>23</v>
      </c>
      <c r="Z967" s="58">
        <v>15</v>
      </c>
      <c r="AA967" s="58">
        <v>19</v>
      </c>
      <c r="AB967" s="58">
        <v>20</v>
      </c>
      <c r="AC967" s="58">
        <v>13</v>
      </c>
      <c r="AD967" s="58">
        <v>23</v>
      </c>
      <c r="AE967" s="58">
        <v>25</v>
      </c>
      <c r="AF967" s="58">
        <v>26</v>
      </c>
      <c r="AG967" s="58">
        <v>30</v>
      </c>
      <c r="AH967" s="58">
        <v>30</v>
      </c>
      <c r="AI967" s="58">
        <v>30</v>
      </c>
      <c r="AJ967" s="58">
        <v>25</v>
      </c>
      <c r="AK967" s="58">
        <v>33</v>
      </c>
      <c r="AL967" s="58">
        <v>40</v>
      </c>
      <c r="AM967" s="58">
        <v>40</v>
      </c>
      <c r="AN967" s="58">
        <v>40</v>
      </c>
      <c r="AO967" s="58">
        <v>42</v>
      </c>
      <c r="AP967" s="58">
        <v>44</v>
      </c>
      <c r="AQ967" s="58">
        <v>38</v>
      </c>
      <c r="AR967" s="58">
        <v>34</v>
      </c>
      <c r="AS967" s="58">
        <v>40</v>
      </c>
      <c r="AT967" s="58">
        <v>32</v>
      </c>
      <c r="AU967" s="58">
        <v>48</v>
      </c>
      <c r="AV967" s="58">
        <v>46</v>
      </c>
      <c r="AW967" s="58">
        <v>47</v>
      </c>
      <c r="AX967" s="58">
        <v>46</v>
      </c>
      <c r="AY967" s="58">
        <v>47</v>
      </c>
      <c r="AZ967" s="58">
        <v>179</v>
      </c>
      <c r="BA967" s="58">
        <v>141</v>
      </c>
      <c r="BB967" s="58">
        <v>152.6</v>
      </c>
      <c r="BC967" s="58">
        <v>345.4</v>
      </c>
      <c r="BD967" s="58">
        <v>345.37</v>
      </c>
      <c r="BE967" s="58">
        <v>450.37</v>
      </c>
      <c r="BF967" s="58">
        <v>550.42999999999995</v>
      </c>
      <c r="BG967" s="58">
        <v>952.53</v>
      </c>
      <c r="BH967" s="58">
        <v>1053</v>
      </c>
      <c r="BI967" s="58">
        <v>1102</v>
      </c>
      <c r="BJ967" s="58">
        <v>1853</v>
      </c>
      <c r="BK967" s="58">
        <v>2552.46</v>
      </c>
      <c r="BL967" s="58">
        <v>2602</v>
      </c>
      <c r="BM967" s="58">
        <v>2657</v>
      </c>
    </row>
    <row r="968" spans="1:65" x14ac:dyDescent="0.25">
      <c r="A968" s="58" t="s">
        <v>306</v>
      </c>
      <c r="B968" s="58" t="s">
        <v>307</v>
      </c>
      <c r="C968" s="58" t="s">
        <v>536</v>
      </c>
      <c r="D968" s="58" t="s">
        <v>537</v>
      </c>
      <c r="F968" s="58">
        <v>25830</v>
      </c>
      <c r="G968" s="58">
        <v>25810</v>
      </c>
      <c r="H968" s="58">
        <v>25810</v>
      </c>
      <c r="I968" s="58">
        <v>25780</v>
      </c>
      <c r="J968" s="58">
        <v>25780</v>
      </c>
      <c r="K968" s="58">
        <v>25750</v>
      </c>
      <c r="L968" s="58">
        <v>25750</v>
      </c>
      <c r="M968" s="58">
        <v>25730</v>
      </c>
      <c r="N968" s="58">
        <v>25730</v>
      </c>
      <c r="O968" s="58">
        <v>25710</v>
      </c>
      <c r="P968" s="58">
        <v>25710</v>
      </c>
      <c r="Q968" s="58">
        <v>25710</v>
      </c>
      <c r="R968" s="58">
        <v>25710</v>
      </c>
      <c r="S968" s="58">
        <v>25710</v>
      </c>
      <c r="T968" s="58">
        <v>25710</v>
      </c>
      <c r="U968" s="58">
        <v>25710</v>
      </c>
      <c r="V968" s="58">
        <v>25760</v>
      </c>
      <c r="W968" s="58">
        <v>25760</v>
      </c>
      <c r="X968" s="58">
        <v>25760</v>
      </c>
      <c r="Y968" s="58">
        <v>25760</v>
      </c>
      <c r="Z968" s="58">
        <v>25760</v>
      </c>
      <c r="AA968" s="58">
        <v>25800</v>
      </c>
      <c r="AB968" s="58">
        <v>25850</v>
      </c>
      <c r="AC968" s="58">
        <v>25860</v>
      </c>
      <c r="AD968" s="58">
        <v>25880</v>
      </c>
      <c r="AE968" s="58">
        <v>25970</v>
      </c>
      <c r="AF968" s="58">
        <v>26030</v>
      </c>
      <c r="AG968" s="58">
        <v>26000</v>
      </c>
      <c r="AH968" s="58">
        <v>26000</v>
      </c>
      <c r="AI968" s="58">
        <v>24930</v>
      </c>
      <c r="AJ968" s="58">
        <v>11370.2</v>
      </c>
      <c r="AK968" s="58">
        <v>11672.8</v>
      </c>
      <c r="AL968" s="58">
        <v>11975.4</v>
      </c>
      <c r="AM968" s="58">
        <v>12278</v>
      </c>
      <c r="AN968" s="58">
        <v>12580.6</v>
      </c>
      <c r="AO968" s="58">
        <v>12883.2</v>
      </c>
      <c r="AP968" s="58">
        <v>13185.8</v>
      </c>
      <c r="AQ968" s="58">
        <v>13488.4</v>
      </c>
      <c r="AR968" s="58">
        <v>13791</v>
      </c>
      <c r="AS968" s="58">
        <v>14093.6</v>
      </c>
      <c r="AT968" s="58">
        <v>14396.2</v>
      </c>
      <c r="AU968" s="58">
        <v>14698.8</v>
      </c>
      <c r="AV968" s="58">
        <v>15001.4</v>
      </c>
      <c r="AW968" s="58">
        <v>15304</v>
      </c>
      <c r="AX968" s="58">
        <v>15606.6</v>
      </c>
      <c r="AY968" s="58">
        <v>15909.2</v>
      </c>
      <c r="AZ968" s="58">
        <v>16211.8</v>
      </c>
      <c r="BA968" s="58">
        <v>16514.400000000001</v>
      </c>
      <c r="BB968" s="58">
        <v>16817</v>
      </c>
      <c r="BC968" s="58">
        <v>17119.599999999999</v>
      </c>
      <c r="BD968" s="58">
        <v>17422.2</v>
      </c>
      <c r="BE968" s="58">
        <v>17724.8</v>
      </c>
      <c r="BF968" s="58">
        <v>18027.400000000001</v>
      </c>
      <c r="BG968" s="58">
        <v>18330</v>
      </c>
      <c r="BH968" s="58">
        <v>18632.599999999999</v>
      </c>
      <c r="BI968" s="58">
        <v>18935.2</v>
      </c>
      <c r="BJ968" s="58">
        <v>19237.8</v>
      </c>
      <c r="BK968" s="58">
        <v>19540.400000000001</v>
      </c>
      <c r="BL968" s="58">
        <v>19540.400000000001</v>
      </c>
      <c r="BM968" s="58">
        <v>19540.400000000001</v>
      </c>
    </row>
    <row r="969" spans="1:65" x14ac:dyDescent="0.25">
      <c r="A969" s="58" t="s">
        <v>306</v>
      </c>
      <c r="B969" s="58" t="s">
        <v>307</v>
      </c>
      <c r="C969" s="58" t="s">
        <v>1134</v>
      </c>
      <c r="D969" s="58" t="s">
        <v>1135</v>
      </c>
      <c r="AJ969" s="58">
        <v>54.819999694824197</v>
      </c>
      <c r="AK969" s="58">
        <v>55.5</v>
      </c>
      <c r="AL969" s="58">
        <v>56.220001220703097</v>
      </c>
      <c r="AM969" s="58">
        <v>56.819999694824197</v>
      </c>
      <c r="AN969" s="58">
        <v>57.130001068115199</v>
      </c>
      <c r="AO969" s="58">
        <v>56.779998779296903</v>
      </c>
      <c r="AP969" s="58">
        <v>55.169998168945298</v>
      </c>
      <c r="AQ969" s="58">
        <v>54.220001220703097</v>
      </c>
      <c r="AR969" s="58">
        <v>53.2700004577637</v>
      </c>
      <c r="AS969" s="58">
        <v>51.950000762939503</v>
      </c>
      <c r="AT969" s="58">
        <v>51.430000305175803</v>
      </c>
      <c r="AU969" s="58">
        <v>50.810001373291001</v>
      </c>
      <c r="AV969" s="58">
        <v>51.909999847412102</v>
      </c>
      <c r="AW969" s="58">
        <v>51.340000152587898</v>
      </c>
      <c r="AX969" s="58">
        <v>50.680000305175803</v>
      </c>
      <c r="AY969" s="58">
        <v>49.909999847412102</v>
      </c>
      <c r="AZ969" s="58">
        <v>49.110000610351598</v>
      </c>
      <c r="BA969" s="58">
        <v>48.4799995422363</v>
      </c>
      <c r="BB969" s="58">
        <v>47.959999084472699</v>
      </c>
      <c r="BC969" s="58">
        <v>47.310001373291001</v>
      </c>
      <c r="BD969" s="58">
        <v>46.439998626708999</v>
      </c>
      <c r="BE969" s="58">
        <v>45.560001373291001</v>
      </c>
      <c r="BF969" s="58">
        <v>44.599998474121101</v>
      </c>
      <c r="BG969" s="58">
        <v>44.220001220703097</v>
      </c>
      <c r="BH969" s="58">
        <v>43.909999847412102</v>
      </c>
      <c r="BI969" s="58">
        <v>43.740001678466797</v>
      </c>
      <c r="BJ969" s="58">
        <v>43.220001220703097</v>
      </c>
      <c r="BK969" s="58">
        <v>42.779998779296903</v>
      </c>
      <c r="BL969" s="58">
        <v>42.619998931884801</v>
      </c>
    </row>
    <row r="970" spans="1:65" x14ac:dyDescent="0.25">
      <c r="A970" s="58" t="s">
        <v>306</v>
      </c>
      <c r="B970" s="58" t="s">
        <v>307</v>
      </c>
      <c r="C970" s="58" t="s">
        <v>2242</v>
      </c>
      <c r="D970" s="58" t="s">
        <v>2243</v>
      </c>
      <c r="BD970" s="58">
        <v>15</v>
      </c>
      <c r="BE970" s="58">
        <v>30</v>
      </c>
      <c r="BF970" s="58">
        <v>34</v>
      </c>
      <c r="BG970" s="58">
        <v>39</v>
      </c>
      <c r="BH970" s="58">
        <v>21</v>
      </c>
      <c r="BI970" s="58">
        <v>31</v>
      </c>
      <c r="BJ970" s="58">
        <v>32</v>
      </c>
      <c r="BK970" s="58">
        <v>58</v>
      </c>
      <c r="BL970" s="58">
        <v>54</v>
      </c>
      <c r="BM970" s="58">
        <v>60</v>
      </c>
    </row>
    <row r="971" spans="1:65" x14ac:dyDescent="0.25">
      <c r="A971" s="58" t="s">
        <v>306</v>
      </c>
      <c r="B971" s="58" t="s">
        <v>307</v>
      </c>
      <c r="C971" s="58" t="s">
        <v>2892</v>
      </c>
      <c r="D971" s="58" t="s">
        <v>2893</v>
      </c>
      <c r="AJ971" s="58">
        <v>78.400001525878906</v>
      </c>
      <c r="AK971" s="58">
        <v>80.370002746582003</v>
      </c>
      <c r="AL971" s="58">
        <v>82.339996337890597</v>
      </c>
      <c r="AM971" s="58">
        <v>84.230003356933594</v>
      </c>
      <c r="AN971" s="58">
        <v>86.489997863769503</v>
      </c>
      <c r="AO971" s="58">
        <v>87.620002746582003</v>
      </c>
      <c r="AP971" s="58">
        <v>86.730003356933594</v>
      </c>
      <c r="AQ971" s="58">
        <v>85.940002441406307</v>
      </c>
      <c r="AR971" s="58">
        <v>85.260002136230497</v>
      </c>
      <c r="AS971" s="58">
        <v>83.959999084472699</v>
      </c>
      <c r="AT971" s="58">
        <v>82.150001525878906</v>
      </c>
      <c r="AU971" s="58">
        <v>81.529998779296903</v>
      </c>
      <c r="AV971" s="58">
        <v>82.839996337890597</v>
      </c>
      <c r="AW971" s="58">
        <v>82.339996337890597</v>
      </c>
      <c r="AX971" s="58">
        <v>82.180000305175795</v>
      </c>
      <c r="AY971" s="58">
        <v>81.769996643066406</v>
      </c>
      <c r="AZ971" s="58">
        <v>81.489997863769503</v>
      </c>
      <c r="BA971" s="58">
        <v>81.169998168945298</v>
      </c>
      <c r="BB971" s="58">
        <v>81.029998779296903</v>
      </c>
      <c r="BC971" s="58">
        <v>80.819999694824205</v>
      </c>
      <c r="BD971" s="58">
        <v>80.190002441406307</v>
      </c>
      <c r="BE971" s="58">
        <v>79.580001831054702</v>
      </c>
      <c r="BF971" s="58">
        <v>78.879997253417997</v>
      </c>
      <c r="BG971" s="58">
        <v>78.669998168945298</v>
      </c>
      <c r="BH971" s="58">
        <v>78.930000305175795</v>
      </c>
      <c r="BI971" s="58">
        <v>78.819999694824205</v>
      </c>
      <c r="BJ971" s="58">
        <v>78.550003051757798</v>
      </c>
      <c r="BK971" s="58">
        <v>78.389999389648395</v>
      </c>
      <c r="BL971" s="58">
        <v>78.75</v>
      </c>
    </row>
    <row r="972" spans="1:65" x14ac:dyDescent="0.25">
      <c r="A972" s="58" t="s">
        <v>306</v>
      </c>
      <c r="B972" s="58" t="s">
        <v>307</v>
      </c>
      <c r="C972" s="58" t="s">
        <v>3078</v>
      </c>
      <c r="D972" s="58" t="s">
        <v>3079</v>
      </c>
      <c r="AY972" s="58">
        <v>69</v>
      </c>
      <c r="AZ972" s="58">
        <v>69</v>
      </c>
      <c r="BA972" s="58">
        <v>33</v>
      </c>
      <c r="BB972" s="58">
        <v>21</v>
      </c>
      <c r="BC972" s="58">
        <v>21</v>
      </c>
      <c r="BD972" s="58">
        <v>7</v>
      </c>
      <c r="BE972" s="58">
        <v>7</v>
      </c>
      <c r="BF972" s="58">
        <v>6</v>
      </c>
      <c r="BG972" s="58">
        <v>6</v>
      </c>
      <c r="BH972" s="58">
        <v>6</v>
      </c>
      <c r="BI972" s="58">
        <v>6</v>
      </c>
      <c r="BJ972" s="58">
        <v>6</v>
      </c>
      <c r="BK972" s="58">
        <v>18</v>
      </c>
      <c r="BL972" s="58">
        <v>18</v>
      </c>
    </row>
    <row r="973" spans="1:65" x14ac:dyDescent="0.25">
      <c r="A973" s="58" t="s">
        <v>306</v>
      </c>
      <c r="B973" s="58" t="s">
        <v>307</v>
      </c>
      <c r="C973" s="58" t="s">
        <v>3110</v>
      </c>
      <c r="D973" s="58" t="s">
        <v>3111</v>
      </c>
      <c r="E973" s="58">
        <v>4200</v>
      </c>
      <c r="F973" s="58">
        <v>3700</v>
      </c>
      <c r="G973" s="58">
        <v>4000</v>
      </c>
      <c r="H973" s="58">
        <v>4000</v>
      </c>
      <c r="I973" s="58">
        <v>4000</v>
      </c>
      <c r="J973" s="58">
        <v>4500</v>
      </c>
      <c r="K973" s="58">
        <v>5000</v>
      </c>
      <c r="L973" s="58">
        <v>6000</v>
      </c>
      <c r="M973" s="58">
        <v>6000</v>
      </c>
      <c r="N973" s="58">
        <v>7000</v>
      </c>
      <c r="O973" s="58">
        <v>8000</v>
      </c>
      <c r="P973" s="58">
        <v>8200</v>
      </c>
      <c r="Q973" s="58">
        <v>8900</v>
      </c>
      <c r="R973" s="58">
        <v>9300</v>
      </c>
      <c r="S973" s="58">
        <v>10064</v>
      </c>
      <c r="T973" s="58">
        <v>10046</v>
      </c>
      <c r="U973" s="58">
        <v>10132</v>
      </c>
      <c r="V973" s="58">
        <v>10190</v>
      </c>
      <c r="W973" s="58">
        <v>10812</v>
      </c>
      <c r="X973" s="58">
        <v>13484</v>
      </c>
      <c r="Y973" s="58">
        <v>11791</v>
      </c>
      <c r="Z973" s="58">
        <v>13004</v>
      </c>
      <c r="AA973" s="58">
        <v>13588</v>
      </c>
      <c r="AB973" s="58">
        <v>15286</v>
      </c>
      <c r="AC973" s="58">
        <v>14657</v>
      </c>
      <c r="AD973" s="58">
        <v>11486</v>
      </c>
      <c r="AE973" s="58">
        <v>16059</v>
      </c>
      <c r="AF973" s="58">
        <v>18734</v>
      </c>
      <c r="AG973" s="58">
        <v>16076</v>
      </c>
      <c r="AH973" s="58">
        <v>14805</v>
      </c>
      <c r="AI973" s="58">
        <v>6463</v>
      </c>
      <c r="AJ973" s="58">
        <v>9620</v>
      </c>
      <c r="AK973" s="58">
        <v>8891</v>
      </c>
      <c r="AL973" s="58">
        <v>7782</v>
      </c>
      <c r="AM973" s="58">
        <v>7721</v>
      </c>
      <c r="AN973" s="58">
        <v>8829</v>
      </c>
      <c r="AO973" s="58">
        <v>8308</v>
      </c>
      <c r="AP973" s="58">
        <v>8491</v>
      </c>
      <c r="AQ973" s="58">
        <v>10717</v>
      </c>
      <c r="AR973" s="58">
        <v>14702</v>
      </c>
      <c r="AS973" s="58">
        <v>11540</v>
      </c>
      <c r="AT973" s="58">
        <v>10510</v>
      </c>
      <c r="AU973" s="58">
        <v>11072</v>
      </c>
      <c r="AV973" s="58">
        <v>10494</v>
      </c>
      <c r="AW973" s="58">
        <v>13762</v>
      </c>
      <c r="AX973" s="58">
        <v>12192</v>
      </c>
      <c r="AY973" s="58">
        <v>8944</v>
      </c>
      <c r="AZ973" s="58">
        <v>14548</v>
      </c>
      <c r="BA973" s="58">
        <v>7950</v>
      </c>
      <c r="BB973" s="58">
        <v>10770</v>
      </c>
      <c r="BC973" s="58">
        <v>11780</v>
      </c>
      <c r="BD973" s="58">
        <v>13511.05</v>
      </c>
      <c r="BE973" s="58">
        <v>14128.69</v>
      </c>
      <c r="BF973" s="58">
        <v>15220.98</v>
      </c>
      <c r="BG973" s="58">
        <v>14597.19</v>
      </c>
      <c r="BH973" s="58">
        <v>14189.22</v>
      </c>
      <c r="BI973" s="58">
        <v>13918.1</v>
      </c>
      <c r="BJ973" s="58">
        <v>12194.1</v>
      </c>
      <c r="BK973" s="58">
        <v>14362.29</v>
      </c>
      <c r="BL973" s="58">
        <v>16384.03</v>
      </c>
      <c r="BM973" s="58">
        <v>31883.68</v>
      </c>
    </row>
    <row r="974" spans="1:65" x14ac:dyDescent="0.25">
      <c r="A974" s="58" t="s">
        <v>374</v>
      </c>
      <c r="B974" s="58" t="s">
        <v>375</v>
      </c>
      <c r="C974" s="58" t="s">
        <v>536</v>
      </c>
      <c r="D974" s="58" t="s">
        <v>537</v>
      </c>
      <c r="F974" s="58">
        <v>111700</v>
      </c>
      <c r="G974" s="58">
        <v>113830</v>
      </c>
      <c r="H974" s="58">
        <v>115850</v>
      </c>
      <c r="I974" s="58">
        <v>117930</v>
      </c>
      <c r="J974" s="58">
        <v>119950</v>
      </c>
      <c r="K974" s="58">
        <v>122030</v>
      </c>
      <c r="L974" s="58">
        <v>124050</v>
      </c>
      <c r="M974" s="58">
        <v>126150</v>
      </c>
      <c r="N974" s="58">
        <v>128200</v>
      </c>
      <c r="O974" s="58">
        <v>130250</v>
      </c>
      <c r="P974" s="58">
        <v>132350</v>
      </c>
      <c r="Q974" s="58">
        <v>134380</v>
      </c>
      <c r="R974" s="58">
        <v>136450</v>
      </c>
      <c r="S974" s="58">
        <v>138480</v>
      </c>
      <c r="T974" s="58">
        <v>140550</v>
      </c>
      <c r="U974" s="58">
        <v>142580</v>
      </c>
      <c r="V974" s="58">
        <v>144650</v>
      </c>
      <c r="W974" s="58">
        <v>146730</v>
      </c>
      <c r="X974" s="58">
        <v>148750</v>
      </c>
      <c r="Y974" s="58">
        <v>150800</v>
      </c>
      <c r="Z974" s="58">
        <v>151850</v>
      </c>
      <c r="AA974" s="58">
        <v>152920</v>
      </c>
      <c r="AB974" s="58">
        <v>154050</v>
      </c>
      <c r="AC974" s="58">
        <v>154150</v>
      </c>
      <c r="AD974" s="58">
        <v>154270</v>
      </c>
      <c r="AE974" s="58">
        <v>154350</v>
      </c>
      <c r="AF974" s="58">
        <v>154400</v>
      </c>
      <c r="AG974" s="58">
        <v>154400</v>
      </c>
      <c r="AH974" s="58">
        <v>154450</v>
      </c>
      <c r="AI974" s="58">
        <v>154550</v>
      </c>
      <c r="AJ974" s="58">
        <v>154600</v>
      </c>
      <c r="AK974" s="58">
        <v>154650</v>
      </c>
      <c r="AL974" s="58">
        <v>154650</v>
      </c>
      <c r="AM974" s="58">
        <v>154750</v>
      </c>
      <c r="AN974" s="58">
        <v>155150</v>
      </c>
      <c r="AO974" s="58">
        <v>156660</v>
      </c>
      <c r="AP974" s="58">
        <v>156660</v>
      </c>
      <c r="AQ974" s="58">
        <v>154500</v>
      </c>
      <c r="AR974" s="58">
        <v>154500</v>
      </c>
      <c r="AS974" s="58">
        <v>154500</v>
      </c>
      <c r="AT974" s="58">
        <v>154500</v>
      </c>
      <c r="AU974" s="58">
        <v>154500</v>
      </c>
      <c r="AV974" s="58">
        <v>154500</v>
      </c>
      <c r="AW974" s="58">
        <v>153850</v>
      </c>
      <c r="AX974" s="58">
        <v>153850</v>
      </c>
      <c r="AY974" s="58">
        <v>153850</v>
      </c>
      <c r="AZ974" s="58">
        <v>153850</v>
      </c>
      <c r="BA974" s="58">
        <v>153850</v>
      </c>
      <c r="BB974" s="58">
        <v>153850</v>
      </c>
      <c r="BC974" s="58">
        <v>153510</v>
      </c>
      <c r="BD974" s="58">
        <v>153510</v>
      </c>
      <c r="BE974" s="58">
        <v>153550</v>
      </c>
      <c r="BF974" s="58">
        <v>153550</v>
      </c>
      <c r="BG974" s="58">
        <v>153500</v>
      </c>
      <c r="BH974" s="58">
        <v>153500</v>
      </c>
      <c r="BI974" s="58">
        <v>153500</v>
      </c>
      <c r="BJ974" s="58">
        <v>153500</v>
      </c>
      <c r="BK974" s="58">
        <v>153500</v>
      </c>
      <c r="BL974" s="58">
        <v>153500</v>
      </c>
      <c r="BM974" s="58">
        <v>153500</v>
      </c>
    </row>
    <row r="975" spans="1:65" x14ac:dyDescent="0.25">
      <c r="A975" s="58" t="s">
        <v>374</v>
      </c>
      <c r="B975" s="58" t="s">
        <v>375</v>
      </c>
      <c r="C975" s="58" t="s">
        <v>1134</v>
      </c>
      <c r="D975" s="58" t="s">
        <v>1135</v>
      </c>
      <c r="AJ975" s="58">
        <v>29.2299995422363</v>
      </c>
      <c r="AK975" s="58">
        <v>29.090000152587901</v>
      </c>
      <c r="AL975" s="58">
        <v>28.889999389648398</v>
      </c>
      <c r="AM975" s="58">
        <v>28.680000305175799</v>
      </c>
      <c r="AN975" s="58">
        <v>28.530000686645501</v>
      </c>
      <c r="AO975" s="58">
        <v>28.200000762939499</v>
      </c>
      <c r="AP975" s="58">
        <v>27.899999618530298</v>
      </c>
      <c r="AQ975" s="58">
        <v>27.549999237060501</v>
      </c>
      <c r="AR975" s="58">
        <v>27.059999465942401</v>
      </c>
      <c r="AS975" s="58">
        <v>26.540000915527301</v>
      </c>
      <c r="AT975" s="58">
        <v>26.049999237060501</v>
      </c>
      <c r="AU975" s="58">
        <v>25.5200004577637</v>
      </c>
      <c r="AV975" s="58">
        <v>24.889999389648398</v>
      </c>
      <c r="AW975" s="58">
        <v>24.319999694824201</v>
      </c>
      <c r="AX975" s="58">
        <v>23.639999389648398</v>
      </c>
      <c r="AY975" s="58">
        <v>23.030000686645501</v>
      </c>
      <c r="AZ975" s="58">
        <v>22.409999847412099</v>
      </c>
      <c r="BA975" s="58">
        <v>21.7600002288818</v>
      </c>
      <c r="BB975" s="58">
        <v>21.069999694824201</v>
      </c>
      <c r="BC975" s="58">
        <v>20.559999465942401</v>
      </c>
      <c r="BD975" s="58">
        <v>20.440000534057599</v>
      </c>
      <c r="BE975" s="58">
        <v>20.0200004577637</v>
      </c>
      <c r="BF975" s="58">
        <v>19.629999160766602</v>
      </c>
      <c r="BG975" s="58">
        <v>19.219999313354499</v>
      </c>
      <c r="BH975" s="58">
        <v>18.75</v>
      </c>
      <c r="BI975" s="58">
        <v>18.2299995422363</v>
      </c>
      <c r="BJ975" s="58">
        <v>17.579999923706101</v>
      </c>
      <c r="BK975" s="58">
        <v>16.959999084472699</v>
      </c>
      <c r="BL975" s="58">
        <v>16.409999847412099</v>
      </c>
    </row>
    <row r="976" spans="1:65" x14ac:dyDescent="0.25">
      <c r="A976" s="58" t="s">
        <v>374</v>
      </c>
      <c r="B976" s="58" t="s">
        <v>375</v>
      </c>
      <c r="C976" s="58" t="s">
        <v>2242</v>
      </c>
      <c r="D976" s="58" t="s">
        <v>2243</v>
      </c>
    </row>
    <row r="977" spans="1:65" x14ac:dyDescent="0.25">
      <c r="A977" s="58" t="s">
        <v>374</v>
      </c>
      <c r="B977" s="58" t="s">
        <v>375</v>
      </c>
      <c r="C977" s="58" t="s">
        <v>2892</v>
      </c>
      <c r="D977" s="58" t="s">
        <v>2893</v>
      </c>
      <c r="AJ977" s="58">
        <v>30.5</v>
      </c>
      <c r="AK977" s="58">
        <v>30.75</v>
      </c>
      <c r="AL977" s="58">
        <v>31.090000152587901</v>
      </c>
      <c r="AM977" s="58">
        <v>31.2600002288818</v>
      </c>
      <c r="AN977" s="58">
        <v>32.009998321533203</v>
      </c>
      <c r="AO977" s="58">
        <v>32.279998779296903</v>
      </c>
      <c r="AP977" s="58">
        <v>32.709999084472699</v>
      </c>
      <c r="AQ977" s="58">
        <v>33.150001525878899</v>
      </c>
      <c r="AR977" s="58">
        <v>33.540000915527301</v>
      </c>
      <c r="AS977" s="58">
        <v>33.709999084472699</v>
      </c>
      <c r="AT977" s="58">
        <v>34.299999237060497</v>
      </c>
      <c r="AU977" s="58">
        <v>34.860000610351598</v>
      </c>
      <c r="AV977" s="58">
        <v>34.290000915527301</v>
      </c>
      <c r="AW977" s="58">
        <v>34.259998321533203</v>
      </c>
      <c r="AX977" s="58">
        <v>33.569999694824197</v>
      </c>
      <c r="AY977" s="58">
        <v>33.2700004577637</v>
      </c>
      <c r="AZ977" s="58">
        <v>32.990001678466797</v>
      </c>
      <c r="BA977" s="58">
        <v>33.049999237060497</v>
      </c>
      <c r="BB977" s="58">
        <v>33.5</v>
      </c>
      <c r="BC977" s="58">
        <v>33.439998626708999</v>
      </c>
      <c r="BD977" s="58">
        <v>36.240001678466797</v>
      </c>
      <c r="BE977" s="58">
        <v>34.049999237060497</v>
      </c>
      <c r="BF977" s="58">
        <v>35.419998168945298</v>
      </c>
      <c r="BG977" s="58">
        <v>37.290000915527301</v>
      </c>
      <c r="BH977" s="58">
        <v>38.799999237060497</v>
      </c>
      <c r="BI977" s="58">
        <v>39.919998168945298</v>
      </c>
      <c r="BJ977" s="58">
        <v>39.2700004577637</v>
      </c>
      <c r="BK977" s="58">
        <v>38.470001220703097</v>
      </c>
      <c r="BL977" s="58">
        <v>38.340000152587898</v>
      </c>
    </row>
    <row r="978" spans="1:65" x14ac:dyDescent="0.25">
      <c r="A978" s="58" t="s">
        <v>374</v>
      </c>
      <c r="B978" s="58" t="s">
        <v>375</v>
      </c>
      <c r="C978" s="58" t="s">
        <v>3078</v>
      </c>
      <c r="D978" s="58" t="s">
        <v>3079</v>
      </c>
      <c r="BE978" s="58">
        <v>35</v>
      </c>
      <c r="BF978" s="58">
        <v>35</v>
      </c>
      <c r="BG978" s="58">
        <v>35</v>
      </c>
      <c r="BH978" s="58">
        <v>35</v>
      </c>
      <c r="BI978" s="58">
        <v>35</v>
      </c>
      <c r="BJ978" s="58">
        <v>35</v>
      </c>
      <c r="BK978" s="58">
        <v>35</v>
      </c>
      <c r="BL978" s="58">
        <v>35</v>
      </c>
    </row>
    <row r="979" spans="1:65" x14ac:dyDescent="0.25">
      <c r="A979" s="58" t="s">
        <v>374</v>
      </c>
      <c r="B979" s="58" t="s">
        <v>375</v>
      </c>
      <c r="C979" s="58" t="s">
        <v>3110</v>
      </c>
      <c r="D979" s="58" t="s">
        <v>3111</v>
      </c>
      <c r="E979" s="58">
        <v>2013</v>
      </c>
      <c r="F979" s="58">
        <v>1700</v>
      </c>
      <c r="G979" s="58">
        <v>1500</v>
      </c>
      <c r="H979" s="58">
        <v>1400</v>
      </c>
      <c r="I979" s="58">
        <v>1600</v>
      </c>
      <c r="J979" s="58">
        <v>2924</v>
      </c>
      <c r="K979" s="58">
        <v>3324</v>
      </c>
      <c r="L979" s="58">
        <v>4236</v>
      </c>
      <c r="M979" s="58">
        <v>5560</v>
      </c>
      <c r="N979" s="58">
        <v>6500</v>
      </c>
      <c r="O979" s="58">
        <v>5500</v>
      </c>
      <c r="P979" s="58">
        <v>5600</v>
      </c>
      <c r="Q979" s="58">
        <v>2549</v>
      </c>
      <c r="R979" s="58">
        <v>2975</v>
      </c>
      <c r="S979" s="58">
        <v>4769</v>
      </c>
      <c r="T979" s="58">
        <v>4949</v>
      </c>
      <c r="U979" s="58">
        <v>4059</v>
      </c>
      <c r="V979" s="58">
        <v>2046</v>
      </c>
      <c r="W979" s="58">
        <v>4355</v>
      </c>
      <c r="X979" s="58">
        <v>4500</v>
      </c>
      <c r="Y979" s="58">
        <v>12752</v>
      </c>
      <c r="Z979" s="58">
        <v>13130</v>
      </c>
      <c r="AA979" s="58">
        <v>14706</v>
      </c>
      <c r="AB979" s="58">
        <v>10122</v>
      </c>
      <c r="AC979" s="58">
        <v>11979.78</v>
      </c>
      <c r="AD979" s="58">
        <v>15900.6</v>
      </c>
      <c r="AE979" s="58">
        <v>17947</v>
      </c>
      <c r="AF979" s="58">
        <v>18622</v>
      </c>
      <c r="AG979" s="58">
        <v>21690</v>
      </c>
      <c r="AH979" s="58">
        <v>22058</v>
      </c>
      <c r="AI979" s="58">
        <v>24804</v>
      </c>
      <c r="AJ979" s="58">
        <v>26106</v>
      </c>
      <c r="AK979" s="58">
        <v>28908</v>
      </c>
      <c r="AL979" s="58">
        <v>31103</v>
      </c>
      <c r="AM979" s="58">
        <v>33518</v>
      </c>
      <c r="AN979" s="58">
        <v>34448</v>
      </c>
      <c r="AO979" s="58">
        <v>36024</v>
      </c>
      <c r="AP979" s="58">
        <v>36925</v>
      </c>
      <c r="AQ979" s="58">
        <v>37959</v>
      </c>
      <c r="AR979" s="58">
        <v>43643</v>
      </c>
      <c r="AS979" s="58">
        <v>50009</v>
      </c>
      <c r="AT979" s="58">
        <v>47336</v>
      </c>
      <c r="AU979" s="58">
        <v>44053</v>
      </c>
      <c r="AV979" s="58">
        <v>41994</v>
      </c>
      <c r="AW979" s="58">
        <v>40190</v>
      </c>
      <c r="AX979" s="58">
        <v>37783</v>
      </c>
      <c r="AY979" s="58">
        <v>35040</v>
      </c>
      <c r="AZ979" s="58">
        <v>32166</v>
      </c>
      <c r="BA979" s="58">
        <v>47760</v>
      </c>
      <c r="BB979" s="58">
        <v>52227.3</v>
      </c>
      <c r="BC979" s="58">
        <v>50116</v>
      </c>
      <c r="BD979" s="58">
        <v>30014</v>
      </c>
      <c r="BE979" s="58">
        <v>34664</v>
      </c>
      <c r="BF979" s="58">
        <v>35514</v>
      </c>
      <c r="BG979" s="58">
        <v>24643</v>
      </c>
      <c r="BH979" s="58">
        <v>25740</v>
      </c>
      <c r="BI979" s="58">
        <v>29929.39</v>
      </c>
      <c r="BJ979" s="58">
        <v>31883.99</v>
      </c>
      <c r="BK979" s="58">
        <v>32154.06</v>
      </c>
      <c r="BL979" s="58">
        <v>32345</v>
      </c>
      <c r="BM979" s="58">
        <v>31637.35</v>
      </c>
    </row>
    <row r="980" spans="1:65" x14ac:dyDescent="0.25">
      <c r="A980" s="58" t="s">
        <v>3440</v>
      </c>
      <c r="B980" s="58" t="s">
        <v>3441</v>
      </c>
      <c r="C980" s="58" t="s">
        <v>536</v>
      </c>
      <c r="D980" s="58" t="s">
        <v>537</v>
      </c>
      <c r="F980" s="58">
        <v>90</v>
      </c>
      <c r="G980" s="58">
        <v>90</v>
      </c>
      <c r="H980" s="58">
        <v>90</v>
      </c>
      <c r="I980" s="58">
        <v>90</v>
      </c>
      <c r="J980" s="58">
        <v>90</v>
      </c>
      <c r="K980" s="58">
        <v>90</v>
      </c>
      <c r="L980" s="58">
        <v>90</v>
      </c>
      <c r="M980" s="58">
        <v>90</v>
      </c>
      <c r="N980" s="58">
        <v>90</v>
      </c>
      <c r="O980" s="58">
        <v>90</v>
      </c>
      <c r="P980" s="58">
        <v>90</v>
      </c>
      <c r="Q980" s="58">
        <v>90</v>
      </c>
      <c r="R980" s="58">
        <v>90</v>
      </c>
      <c r="S980" s="58">
        <v>90</v>
      </c>
      <c r="T980" s="58">
        <v>90</v>
      </c>
      <c r="U980" s="58">
        <v>90</v>
      </c>
      <c r="V980" s="58">
        <v>90</v>
      </c>
      <c r="W980" s="58">
        <v>90</v>
      </c>
      <c r="X980" s="58">
        <v>90</v>
      </c>
      <c r="Y980" s="58">
        <v>90</v>
      </c>
      <c r="Z980" s="58">
        <v>90</v>
      </c>
      <c r="AA980" s="58">
        <v>90</v>
      </c>
      <c r="AB980" s="58">
        <v>90</v>
      </c>
      <c r="AC980" s="58">
        <v>90</v>
      </c>
      <c r="AD980" s="58">
        <v>90</v>
      </c>
      <c r="AE980" s="58">
        <v>80</v>
      </c>
      <c r="AF980" s="58">
        <v>80</v>
      </c>
      <c r="AG980" s="58">
        <v>80</v>
      </c>
      <c r="AH980" s="58">
        <v>80</v>
      </c>
      <c r="AI980" s="58">
        <v>70</v>
      </c>
      <c r="AJ980" s="58">
        <v>70</v>
      </c>
      <c r="AK980" s="58">
        <v>70</v>
      </c>
      <c r="AL980" s="58">
        <v>70</v>
      </c>
      <c r="AM980" s="58">
        <v>70</v>
      </c>
      <c r="AN980" s="58">
        <v>70</v>
      </c>
      <c r="AO980" s="58">
        <v>70</v>
      </c>
      <c r="AP980" s="58">
        <v>70</v>
      </c>
      <c r="AQ980" s="58">
        <v>70</v>
      </c>
      <c r="AR980" s="58">
        <v>70</v>
      </c>
      <c r="AS980" s="58">
        <v>70</v>
      </c>
      <c r="AT980" s="58">
        <v>69</v>
      </c>
      <c r="AU980" s="58">
        <v>67.7</v>
      </c>
      <c r="AV980" s="58">
        <v>66.400000000000006</v>
      </c>
      <c r="AW980" s="58">
        <v>65.099999999999994</v>
      </c>
      <c r="AX980" s="58">
        <v>63.8</v>
      </c>
      <c r="AY980" s="58">
        <v>62.5</v>
      </c>
      <c r="AZ980" s="58">
        <v>61.2</v>
      </c>
      <c r="BA980" s="58">
        <v>59.9</v>
      </c>
      <c r="BB980" s="58">
        <v>58.6</v>
      </c>
      <c r="BC980" s="58">
        <v>57.3</v>
      </c>
      <c r="BD980" s="58">
        <v>56</v>
      </c>
      <c r="BE980" s="58">
        <v>54.7</v>
      </c>
      <c r="BF980" s="58">
        <v>53.4</v>
      </c>
      <c r="BG980" s="58">
        <v>52.3</v>
      </c>
      <c r="BH980" s="58">
        <v>52.7</v>
      </c>
      <c r="BI980" s="58">
        <v>52.7</v>
      </c>
      <c r="BJ980" s="58">
        <v>52.7</v>
      </c>
      <c r="BK980" s="58">
        <v>52.7</v>
      </c>
      <c r="BL980" s="58">
        <v>52.7</v>
      </c>
      <c r="BM980" s="58">
        <v>53.2</v>
      </c>
    </row>
    <row r="981" spans="1:65" x14ac:dyDescent="0.25">
      <c r="A981" s="58" t="s">
        <v>3440</v>
      </c>
      <c r="B981" s="58" t="s">
        <v>3441</v>
      </c>
      <c r="C981" s="58" t="s">
        <v>1134</v>
      </c>
      <c r="D981" s="58" t="s">
        <v>1135</v>
      </c>
    </row>
    <row r="982" spans="1:65" x14ac:dyDescent="0.25">
      <c r="A982" s="58" t="s">
        <v>3440</v>
      </c>
      <c r="B982" s="58" t="s">
        <v>3441</v>
      </c>
      <c r="C982" s="58" t="s">
        <v>2242</v>
      </c>
      <c r="D982" s="58" t="s">
        <v>2243</v>
      </c>
      <c r="BA982" s="58">
        <v>15</v>
      </c>
      <c r="BB982" s="58">
        <v>7</v>
      </c>
      <c r="BC982" s="58">
        <v>12</v>
      </c>
      <c r="BD982" s="58">
        <v>20</v>
      </c>
      <c r="BE982" s="58">
        <v>24</v>
      </c>
      <c r="BF982" s="58">
        <v>30</v>
      </c>
      <c r="BG982" s="58">
        <v>29</v>
      </c>
      <c r="BH982" s="58">
        <v>29</v>
      </c>
      <c r="BI982" s="58">
        <v>34</v>
      </c>
      <c r="BJ982" s="58">
        <v>127</v>
      </c>
      <c r="BK982" s="58">
        <v>163</v>
      </c>
      <c r="BL982" s="58">
        <v>313</v>
      </c>
      <c r="BM982" s="58">
        <v>58</v>
      </c>
    </row>
    <row r="983" spans="1:65" x14ac:dyDescent="0.25">
      <c r="A983" s="58" t="s">
        <v>3440</v>
      </c>
      <c r="B983" s="58" t="s">
        <v>3441</v>
      </c>
      <c r="C983" s="58" t="s">
        <v>2892</v>
      </c>
      <c r="D983" s="58" t="s">
        <v>2893</v>
      </c>
    </row>
    <row r="984" spans="1:65" x14ac:dyDescent="0.25">
      <c r="A984" s="58" t="s">
        <v>3440</v>
      </c>
      <c r="B984" s="58" t="s">
        <v>3441</v>
      </c>
      <c r="C984" s="58" t="s">
        <v>3078</v>
      </c>
      <c r="D984" s="58" t="s">
        <v>3079</v>
      </c>
      <c r="BK984" s="58">
        <v>46</v>
      </c>
      <c r="BL984" s="58">
        <v>46</v>
      </c>
    </row>
    <row r="985" spans="1:65" x14ac:dyDescent="0.25">
      <c r="A985" s="58" t="s">
        <v>3440</v>
      </c>
      <c r="B985" s="58" t="s">
        <v>3441</v>
      </c>
      <c r="C985" s="58" t="s">
        <v>3110</v>
      </c>
      <c r="D985" s="58" t="s">
        <v>3111</v>
      </c>
    </row>
    <row r="986" spans="1:65" x14ac:dyDescent="0.25">
      <c r="A986" s="58" t="s">
        <v>103</v>
      </c>
      <c r="B986" s="58" t="s">
        <v>104</v>
      </c>
      <c r="C986" s="58" t="s">
        <v>536</v>
      </c>
      <c r="D986" s="58" t="s">
        <v>537</v>
      </c>
      <c r="F986" s="58">
        <v>33890</v>
      </c>
      <c r="G986" s="58">
        <v>33890</v>
      </c>
      <c r="H986" s="58">
        <v>33890</v>
      </c>
      <c r="I986" s="58">
        <v>33890</v>
      </c>
      <c r="J986" s="58">
        <v>33890</v>
      </c>
      <c r="K986" s="58">
        <v>33890</v>
      </c>
      <c r="L986" s="58">
        <v>33890</v>
      </c>
      <c r="M986" s="58">
        <v>33890</v>
      </c>
      <c r="N986" s="58">
        <v>33890</v>
      </c>
      <c r="O986" s="58">
        <v>33890</v>
      </c>
      <c r="P986" s="58">
        <v>33890</v>
      </c>
      <c r="Q986" s="58">
        <v>33890</v>
      </c>
      <c r="R986" s="58">
        <v>33890</v>
      </c>
      <c r="S986" s="58">
        <v>33890</v>
      </c>
      <c r="T986" s="58">
        <v>33890</v>
      </c>
      <c r="U986" s="58">
        <v>33890</v>
      </c>
      <c r="V986" s="58">
        <v>33890</v>
      </c>
      <c r="W986" s="58">
        <v>33890</v>
      </c>
      <c r="X986" s="58">
        <v>33890</v>
      </c>
      <c r="Y986" s="58">
        <v>33890</v>
      </c>
      <c r="Z986" s="58">
        <v>33890</v>
      </c>
      <c r="AA986" s="58">
        <v>33890</v>
      </c>
      <c r="AB986" s="58">
        <v>33890</v>
      </c>
      <c r="AC986" s="58">
        <v>33890</v>
      </c>
      <c r="AD986" s="58">
        <v>33890</v>
      </c>
      <c r="AE986" s="58">
        <v>33890</v>
      </c>
      <c r="AF986" s="58">
        <v>33890</v>
      </c>
      <c r="AG986" s="58">
        <v>33890</v>
      </c>
      <c r="AH986" s="58">
        <v>33890</v>
      </c>
      <c r="AI986" s="58">
        <v>33890</v>
      </c>
      <c r="AJ986" s="58">
        <v>33890</v>
      </c>
      <c r="AK986" s="58">
        <v>33890</v>
      </c>
      <c r="AL986" s="58">
        <v>33330</v>
      </c>
      <c r="AM986" s="58">
        <v>31260</v>
      </c>
      <c r="AN986" s="58">
        <v>34100</v>
      </c>
      <c r="AO986" s="58">
        <v>34110</v>
      </c>
      <c r="AP986" s="58">
        <v>34170</v>
      </c>
      <c r="AQ986" s="58">
        <v>34250</v>
      </c>
      <c r="AR986" s="58">
        <v>34960</v>
      </c>
      <c r="AS986" s="58">
        <v>34180</v>
      </c>
      <c r="AT986" s="58">
        <v>28960</v>
      </c>
      <c r="AU986" s="58">
        <v>28850</v>
      </c>
      <c r="AV986" s="58">
        <v>25410</v>
      </c>
      <c r="AW986" s="58">
        <v>26043</v>
      </c>
      <c r="AX986" s="58">
        <v>28370</v>
      </c>
      <c r="AY986" s="58">
        <v>27907</v>
      </c>
      <c r="AZ986" s="58">
        <v>26959</v>
      </c>
      <c r="BA986" s="58">
        <v>26721</v>
      </c>
      <c r="BB986" s="58">
        <v>26890</v>
      </c>
      <c r="BC986" s="58">
        <v>27723</v>
      </c>
      <c r="BD986" s="58">
        <v>28059</v>
      </c>
      <c r="BE986" s="58">
        <v>28422</v>
      </c>
      <c r="BF986" s="58">
        <v>28914</v>
      </c>
      <c r="BG986" s="58">
        <v>29524</v>
      </c>
      <c r="BH986" s="58">
        <v>30059</v>
      </c>
      <c r="BI986" s="58">
        <v>29539</v>
      </c>
      <c r="BJ986" s="58">
        <v>29353</v>
      </c>
      <c r="BK986" s="58">
        <v>29470</v>
      </c>
      <c r="BL986" s="58">
        <v>29750</v>
      </c>
      <c r="BM986" s="58">
        <v>29428</v>
      </c>
    </row>
    <row r="987" spans="1:65" x14ac:dyDescent="0.25">
      <c r="A987" s="58" t="s">
        <v>103</v>
      </c>
      <c r="B987" s="58" t="s">
        <v>104</v>
      </c>
      <c r="C987" s="58" t="s">
        <v>1134</v>
      </c>
      <c r="D987" s="58" t="s">
        <v>1135</v>
      </c>
      <c r="AJ987" s="58">
        <v>23.290000915527301</v>
      </c>
      <c r="AK987" s="58">
        <v>23.409999847412099</v>
      </c>
      <c r="AL987" s="58">
        <v>23.399999618530298</v>
      </c>
      <c r="AM987" s="58">
        <v>22.959999084472699</v>
      </c>
      <c r="AN987" s="58">
        <v>22.309999465942401</v>
      </c>
      <c r="AO987" s="58">
        <v>21.700000762939499</v>
      </c>
      <c r="AP987" s="58">
        <v>20.659999847412099</v>
      </c>
      <c r="AQ987" s="58">
        <v>19.559999465942401</v>
      </c>
      <c r="AR987" s="58">
        <v>19.9899997711182</v>
      </c>
      <c r="AS987" s="58">
        <v>19.2399997711182</v>
      </c>
      <c r="AT987" s="58">
        <v>17.569999694824201</v>
      </c>
      <c r="AU987" s="58">
        <v>18.639999389648398</v>
      </c>
      <c r="AV987" s="58">
        <v>18.709999084472699</v>
      </c>
      <c r="AW987" s="58">
        <v>16.280000686645501</v>
      </c>
      <c r="AX987" s="58">
        <v>14.2700004577637</v>
      </c>
      <c r="AY987" s="58">
        <v>13.829999923706101</v>
      </c>
      <c r="AZ987" s="58">
        <v>11.329999923706101</v>
      </c>
      <c r="BA987" s="58">
        <v>8.0699996948242205</v>
      </c>
      <c r="BB987" s="58">
        <v>8.9799995422363299</v>
      </c>
      <c r="BC987" s="58">
        <v>8.8299999237060494</v>
      </c>
      <c r="BD987" s="58">
        <v>8.4899997711181605</v>
      </c>
      <c r="BE987" s="58">
        <v>8.8000001907348597</v>
      </c>
      <c r="BF987" s="58">
        <v>8.4200000762939506</v>
      </c>
      <c r="BG987" s="58">
        <v>9.1700000762939506</v>
      </c>
      <c r="BH987" s="58">
        <v>9.0699996948242205</v>
      </c>
      <c r="BI987" s="58">
        <v>7.9800000190734899</v>
      </c>
      <c r="BJ987" s="58">
        <v>7.7800002098083496</v>
      </c>
      <c r="BK987" s="58">
        <v>7.1799998283386204</v>
      </c>
      <c r="BL987" s="58">
        <v>6.4400000572204599</v>
      </c>
    </row>
    <row r="988" spans="1:65" x14ac:dyDescent="0.25">
      <c r="A988" s="58" t="s">
        <v>103</v>
      </c>
      <c r="B988" s="58" t="s">
        <v>104</v>
      </c>
      <c r="C988" s="58" t="s">
        <v>2242</v>
      </c>
      <c r="D988" s="58" t="s">
        <v>2243</v>
      </c>
      <c r="AY988" s="58">
        <v>5307</v>
      </c>
      <c r="AZ988" s="58">
        <v>6578</v>
      </c>
      <c r="BA988" s="58">
        <v>5432</v>
      </c>
      <c r="BB988" s="58">
        <v>5399</v>
      </c>
      <c r="BC988" s="58">
        <v>6522</v>
      </c>
      <c r="BD988" s="58">
        <v>7799</v>
      </c>
      <c r="BE988" s="58">
        <v>10976</v>
      </c>
      <c r="BF988" s="58">
        <v>8057</v>
      </c>
      <c r="BG988" s="58">
        <v>8481</v>
      </c>
      <c r="BH988" s="58">
        <v>6184</v>
      </c>
      <c r="BI988" s="58">
        <v>6352</v>
      </c>
      <c r="BJ988" s="58">
        <v>6578</v>
      </c>
      <c r="BK988" s="58">
        <v>6072</v>
      </c>
      <c r="BL988" s="58">
        <v>5909</v>
      </c>
      <c r="BM988" s="58">
        <v>5305</v>
      </c>
    </row>
    <row r="989" spans="1:65" x14ac:dyDescent="0.25">
      <c r="A989" s="58" t="s">
        <v>103</v>
      </c>
      <c r="B989" s="58" t="s">
        <v>104</v>
      </c>
      <c r="C989" s="58" t="s">
        <v>2892</v>
      </c>
      <c r="D989" s="58" t="s">
        <v>2893</v>
      </c>
      <c r="AJ989" s="58">
        <v>19.149999618530298</v>
      </c>
      <c r="AK989" s="58">
        <v>19.309999465942401</v>
      </c>
      <c r="AL989" s="58">
        <v>19.600000381469702</v>
      </c>
      <c r="AM989" s="58">
        <v>19.879999160766602</v>
      </c>
      <c r="AN989" s="58">
        <v>19.9899997711182</v>
      </c>
      <c r="AO989" s="58">
        <v>19.969999313354499</v>
      </c>
      <c r="AP989" s="58">
        <v>19.700000762939499</v>
      </c>
      <c r="AQ989" s="58">
        <v>19.559999465942401</v>
      </c>
      <c r="AR989" s="58">
        <v>20.459999084472699</v>
      </c>
      <c r="AS989" s="58">
        <v>19.680000305175799</v>
      </c>
      <c r="AT989" s="58">
        <v>20.170000076293899</v>
      </c>
      <c r="AU989" s="58">
        <v>20.7700004577637</v>
      </c>
      <c r="AV989" s="58">
        <v>20.930000305175799</v>
      </c>
      <c r="AW989" s="58">
        <v>18.840000152587901</v>
      </c>
      <c r="AX989" s="58">
        <v>17.159999847412099</v>
      </c>
      <c r="AY989" s="58">
        <v>16.9899997711182</v>
      </c>
      <c r="AZ989" s="58">
        <v>14.569999694824199</v>
      </c>
      <c r="BA989" s="58">
        <v>11.680000305175801</v>
      </c>
      <c r="BB989" s="58">
        <v>11.9799995422363</v>
      </c>
      <c r="BC989" s="58">
        <v>10.8800001144409</v>
      </c>
      <c r="BD989" s="58">
        <v>10.5900001525879</v>
      </c>
      <c r="BE989" s="58">
        <v>11.050000190734901</v>
      </c>
      <c r="BF989" s="58">
        <v>11.7700004577637</v>
      </c>
      <c r="BG989" s="58">
        <v>12.1000003814697</v>
      </c>
      <c r="BH989" s="58">
        <v>12.2700004577637</v>
      </c>
      <c r="BI989" s="58">
        <v>12.329999923706101</v>
      </c>
      <c r="BJ989" s="58">
        <v>12.0100002288818</v>
      </c>
      <c r="BK989" s="58">
        <v>11.670000076293899</v>
      </c>
      <c r="BL989" s="58">
        <v>11.6599998474121</v>
      </c>
    </row>
    <row r="990" spans="1:65" x14ac:dyDescent="0.25">
      <c r="A990" s="58" t="s">
        <v>103</v>
      </c>
      <c r="B990" s="58" t="s">
        <v>104</v>
      </c>
      <c r="C990" s="58" t="s">
        <v>3078</v>
      </c>
      <c r="D990" s="58" t="s">
        <v>3079</v>
      </c>
      <c r="AV990" s="58">
        <v>26</v>
      </c>
      <c r="AW990" s="58">
        <v>26</v>
      </c>
      <c r="AX990" s="58">
        <v>26</v>
      </c>
      <c r="AY990" s="58">
        <v>26</v>
      </c>
      <c r="AZ990" s="58">
        <v>26</v>
      </c>
      <c r="BA990" s="58">
        <v>26</v>
      </c>
      <c r="BB990" s="58">
        <v>26</v>
      </c>
      <c r="BC990" s="58">
        <v>22</v>
      </c>
      <c r="BD990" s="58">
        <v>22</v>
      </c>
      <c r="BE990" s="58">
        <v>19.5</v>
      </c>
      <c r="BF990" s="58">
        <v>8.5</v>
      </c>
      <c r="BG990" s="58">
        <v>5.5</v>
      </c>
      <c r="BH990" s="58">
        <v>5.5</v>
      </c>
      <c r="BI990" s="58">
        <v>5.5</v>
      </c>
      <c r="BJ990" s="58">
        <v>5.5</v>
      </c>
      <c r="BK990" s="58">
        <v>5.5</v>
      </c>
      <c r="BL990" s="58">
        <v>5.5</v>
      </c>
    </row>
    <row r="991" spans="1:65" x14ac:dyDescent="0.25">
      <c r="A991" s="58" t="s">
        <v>103</v>
      </c>
      <c r="B991" s="58" t="s">
        <v>104</v>
      </c>
      <c r="C991" s="58" t="s">
        <v>3110</v>
      </c>
      <c r="D991" s="58" t="s">
        <v>3111</v>
      </c>
      <c r="AG991" s="58">
        <v>415287</v>
      </c>
      <c r="AH991" s="58">
        <v>416392</v>
      </c>
      <c r="AI991" s="58">
        <v>339080</v>
      </c>
      <c r="AJ991" s="58">
        <v>472814</v>
      </c>
      <c r="AK991" s="58">
        <v>192366</v>
      </c>
      <c r="AL991" s="58">
        <v>120078</v>
      </c>
      <c r="AM991" s="58">
        <v>51036</v>
      </c>
      <c r="AN991" s="58">
        <v>59082</v>
      </c>
      <c r="AO991" s="58">
        <v>90051</v>
      </c>
      <c r="AP991" s="58">
        <v>45518</v>
      </c>
      <c r="AQ991" s="58">
        <v>68094</v>
      </c>
      <c r="AR991" s="58">
        <v>74612</v>
      </c>
      <c r="AS991" s="58">
        <v>80984</v>
      </c>
      <c r="AT991" s="58">
        <v>152832</v>
      </c>
      <c r="AU991" s="58">
        <v>151896</v>
      </c>
      <c r="AV991" s="58">
        <v>159561</v>
      </c>
      <c r="AW991" s="58">
        <v>164685</v>
      </c>
      <c r="AX991" s="58">
        <v>141798</v>
      </c>
      <c r="AY991" s="58">
        <v>156772</v>
      </c>
      <c r="AZ991" s="58">
        <v>190890</v>
      </c>
      <c r="BA991" s="58">
        <v>185768</v>
      </c>
      <c r="BB991" s="58">
        <v>176113.6</v>
      </c>
      <c r="BC991" s="58">
        <v>153041.99</v>
      </c>
      <c r="BD991" s="58">
        <v>141836.60999999999</v>
      </c>
      <c r="BE991" s="58">
        <v>70551.960000000006</v>
      </c>
      <c r="BF991" s="58">
        <v>95081.88</v>
      </c>
      <c r="BG991" s="58">
        <v>153902.79999999999</v>
      </c>
      <c r="BH991" s="58">
        <v>89594.17</v>
      </c>
      <c r="BI991" s="58">
        <v>111337.74</v>
      </c>
      <c r="BJ991" s="58">
        <v>93519.07</v>
      </c>
      <c r="BK991" s="58">
        <v>78763.679999999993</v>
      </c>
      <c r="BL991" s="58">
        <v>106434.56</v>
      </c>
      <c r="BM991" s="58">
        <v>95560.82</v>
      </c>
    </row>
    <row r="992" spans="1:65" x14ac:dyDescent="0.25">
      <c r="A992" s="58" t="s">
        <v>44</v>
      </c>
      <c r="B992" s="58" t="s">
        <v>45</v>
      </c>
      <c r="C992" s="58" t="s">
        <v>536</v>
      </c>
      <c r="D992" s="58" t="s">
        <v>537</v>
      </c>
      <c r="AS992" s="58">
        <v>1280</v>
      </c>
      <c r="AT992" s="58">
        <v>1280</v>
      </c>
      <c r="AU992" s="58">
        <v>1280</v>
      </c>
      <c r="AV992" s="58">
        <v>1280</v>
      </c>
      <c r="AW992" s="58">
        <v>1280</v>
      </c>
      <c r="AX992" s="58">
        <v>1290</v>
      </c>
      <c r="AY992" s="58">
        <v>1290</v>
      </c>
      <c r="AZ992" s="58">
        <v>1310</v>
      </c>
      <c r="BA992" s="58">
        <v>1310</v>
      </c>
      <c r="BB992" s="58">
        <v>1307</v>
      </c>
      <c r="BC992" s="58">
        <v>1310.4000000000001</v>
      </c>
      <c r="BD992" s="58">
        <v>1312.7</v>
      </c>
      <c r="BE992" s="58">
        <v>1314.2</v>
      </c>
      <c r="BF992" s="58">
        <v>1308.8</v>
      </c>
      <c r="BG992" s="58">
        <v>1309.9000000000001</v>
      </c>
      <c r="BH992" s="58">
        <v>1312.7</v>
      </c>
      <c r="BI992" s="58">
        <v>1306.51</v>
      </c>
      <c r="BJ992" s="58">
        <v>1311.58</v>
      </c>
      <c r="BK992" s="58">
        <v>1315.59</v>
      </c>
      <c r="BL992" s="58">
        <v>1315.92</v>
      </c>
      <c r="BM992" s="58">
        <v>1321.36</v>
      </c>
    </row>
    <row r="993" spans="1:65" x14ac:dyDescent="0.25">
      <c r="A993" s="58" t="s">
        <v>44</v>
      </c>
      <c r="B993" s="58" t="s">
        <v>45</v>
      </c>
      <c r="C993" s="58" t="s">
        <v>1134</v>
      </c>
      <c r="D993" s="58" t="s">
        <v>1135</v>
      </c>
      <c r="AJ993" s="58">
        <v>3.5299999713897701</v>
      </c>
      <c r="AK993" s="58">
        <v>3.3800001144409202</v>
      </c>
      <c r="AL993" s="58">
        <v>3.2000000476837198</v>
      </c>
      <c r="AM993" s="58">
        <v>3.1600000858306898</v>
      </c>
      <c r="AN993" s="58">
        <v>3.8699998855590798</v>
      </c>
      <c r="AO993" s="58">
        <v>2.6500000953674299</v>
      </c>
      <c r="AP993" s="58">
        <v>2.3399999141693102</v>
      </c>
      <c r="AQ993" s="58">
        <v>2.9200000762939502</v>
      </c>
      <c r="AR993" s="58">
        <v>1.95000004768372</v>
      </c>
      <c r="AS993" s="58">
        <v>2.4400000572204599</v>
      </c>
      <c r="AT993" s="58">
        <v>1.5299999713897701</v>
      </c>
      <c r="AU993" s="58">
        <v>1.9700000286102299</v>
      </c>
      <c r="AV993" s="58">
        <v>2.7200000286102299</v>
      </c>
      <c r="AW993" s="58">
        <v>1.96000003814697</v>
      </c>
      <c r="AX993" s="58">
        <v>1.7400000095367401</v>
      </c>
      <c r="AY993" s="58">
        <v>1.83000004291534</v>
      </c>
      <c r="AZ993" s="58">
        <v>1.8500000238418599</v>
      </c>
      <c r="BA993" s="58">
        <v>1.66999995708466</v>
      </c>
      <c r="BB993" s="58">
        <v>1.3600000143051101</v>
      </c>
      <c r="BC993" s="58">
        <v>1.1000000238418599</v>
      </c>
      <c r="BD993" s="58">
        <v>1.2300000190734901</v>
      </c>
      <c r="BE993" s="58">
        <v>1.33000004291534</v>
      </c>
      <c r="BF993" s="58">
        <v>1.5900000333786</v>
      </c>
      <c r="BG993" s="58">
        <v>1.4299999475479099</v>
      </c>
      <c r="BH993" s="58">
        <v>1.04999995231628</v>
      </c>
      <c r="BI993" s="58">
        <v>1.0299999713897701</v>
      </c>
      <c r="BJ993" s="58">
        <v>1.3899999856948899</v>
      </c>
      <c r="BK993" s="58">
        <v>1.04999995231628</v>
      </c>
      <c r="BL993" s="58">
        <v>0.68000000715255704</v>
      </c>
    </row>
    <row r="994" spans="1:65" x14ac:dyDescent="0.25">
      <c r="A994" s="58" t="s">
        <v>44</v>
      </c>
      <c r="B994" s="58" t="s">
        <v>45</v>
      </c>
      <c r="C994" s="58" t="s">
        <v>2242</v>
      </c>
      <c r="D994" s="58" t="s">
        <v>2243</v>
      </c>
      <c r="BB994" s="58">
        <v>3567</v>
      </c>
      <c r="BC994" s="58">
        <v>4397</v>
      </c>
      <c r="BD994" s="58">
        <v>1919</v>
      </c>
      <c r="BE994" s="58">
        <v>5127</v>
      </c>
      <c r="BF994" s="58">
        <v>5937</v>
      </c>
      <c r="BG994" s="58">
        <v>6777</v>
      </c>
      <c r="BH994" s="58">
        <v>6642</v>
      </c>
      <c r="BI994" s="58">
        <v>6207</v>
      </c>
      <c r="BJ994" s="58">
        <v>6636</v>
      </c>
      <c r="BK994" s="58">
        <v>7309</v>
      </c>
    </row>
    <row r="995" spans="1:65" x14ac:dyDescent="0.25">
      <c r="A995" s="58" t="s">
        <v>44</v>
      </c>
      <c r="B995" s="58" t="s">
        <v>45</v>
      </c>
      <c r="C995" s="58" t="s">
        <v>2892</v>
      </c>
      <c r="D995" s="58" t="s">
        <v>2893</v>
      </c>
      <c r="AJ995" s="58">
        <v>8.8800001144409197</v>
      </c>
      <c r="AK995" s="58">
        <v>8.8699998855590803</v>
      </c>
      <c r="AL995" s="58">
        <v>8.8299999237060494</v>
      </c>
      <c r="AM995" s="58">
        <v>8.8000001907348597</v>
      </c>
      <c r="AN995" s="58">
        <v>8.8000001907348597</v>
      </c>
      <c r="AO995" s="58">
        <v>8.8100004196166992</v>
      </c>
      <c r="AP995" s="58">
        <v>8.7200002670288104</v>
      </c>
      <c r="AQ995" s="58">
        <v>8.6099996566772496</v>
      </c>
      <c r="AR995" s="58">
        <v>8.4499998092651403</v>
      </c>
      <c r="AS995" s="58">
        <v>8.2299995422363299</v>
      </c>
      <c r="AT995" s="58">
        <v>8.2200002670288104</v>
      </c>
      <c r="AU995" s="58">
        <v>8.1000003814697301</v>
      </c>
      <c r="AV995" s="58">
        <v>8.0200004577636701</v>
      </c>
      <c r="AW995" s="58">
        <v>8.1800003051757795</v>
      </c>
      <c r="AX995" s="58">
        <v>8.0200004577636701</v>
      </c>
      <c r="AY995" s="58">
        <v>7.8499999046325701</v>
      </c>
      <c r="AZ995" s="58">
        <v>7.3400001525878897</v>
      </c>
      <c r="BA995" s="58">
        <v>6.71000003814697</v>
      </c>
      <c r="BB995" s="58">
        <v>8.7200002670288104</v>
      </c>
      <c r="BC995" s="58">
        <v>8.1599998474121094</v>
      </c>
      <c r="BD995" s="58">
        <v>8.5500001907348597</v>
      </c>
      <c r="BE995" s="58">
        <v>8.8699998855590803</v>
      </c>
      <c r="BF995" s="58">
        <v>8.8299999237060494</v>
      </c>
      <c r="BG995" s="58">
        <v>8.7399997711181605</v>
      </c>
      <c r="BH995" s="58">
        <v>9.7600002288818395</v>
      </c>
      <c r="BI995" s="58">
        <v>10.039999961853001</v>
      </c>
      <c r="BJ995" s="58">
        <v>9.8500003814697301</v>
      </c>
      <c r="BK995" s="58">
        <v>8.5900001525878906</v>
      </c>
      <c r="BL995" s="58">
        <v>8.7399997711181605</v>
      </c>
    </row>
    <row r="996" spans="1:65" x14ac:dyDescent="0.25">
      <c r="A996" s="58" t="s">
        <v>44</v>
      </c>
      <c r="B996" s="58" t="s">
        <v>45</v>
      </c>
      <c r="C996" s="58" t="s">
        <v>3078</v>
      </c>
      <c r="D996" s="58" t="s">
        <v>3079</v>
      </c>
      <c r="AY996" s="58">
        <v>28</v>
      </c>
      <c r="AZ996" s="58">
        <v>24</v>
      </c>
      <c r="BA996" s="58">
        <v>24</v>
      </c>
      <c r="BB996" s="58">
        <v>22</v>
      </c>
      <c r="BC996" s="58">
        <v>16.5</v>
      </c>
      <c r="BD996" s="58">
        <v>16.5</v>
      </c>
      <c r="BE996" s="58">
        <v>16.5</v>
      </c>
      <c r="BF996" s="58">
        <v>16.5</v>
      </c>
      <c r="BG996" s="58">
        <v>16.5</v>
      </c>
      <c r="BH996" s="58">
        <v>16.5</v>
      </c>
      <c r="BI996" s="58">
        <v>16.5</v>
      </c>
      <c r="BJ996" s="58">
        <v>16.5</v>
      </c>
      <c r="BK996" s="58">
        <v>16.5</v>
      </c>
      <c r="BL996" s="58">
        <v>16.5</v>
      </c>
    </row>
    <row r="997" spans="1:65" x14ac:dyDescent="0.25">
      <c r="A997" s="58" t="s">
        <v>44</v>
      </c>
      <c r="B997" s="58" t="s">
        <v>45</v>
      </c>
      <c r="C997" s="58" t="s">
        <v>3110</v>
      </c>
      <c r="D997" s="58" t="s">
        <v>3111</v>
      </c>
    </row>
    <row r="998" spans="1:65" x14ac:dyDescent="0.25">
      <c r="A998" s="58" t="s">
        <v>3442</v>
      </c>
      <c r="B998" s="58" t="s">
        <v>3443</v>
      </c>
      <c r="C998" s="58" t="s">
        <v>536</v>
      </c>
      <c r="D998" s="58" t="s">
        <v>537</v>
      </c>
    </row>
    <row r="999" spans="1:65" x14ac:dyDescent="0.25">
      <c r="A999" s="58" t="s">
        <v>3442</v>
      </c>
      <c r="B999" s="58" t="s">
        <v>3443</v>
      </c>
      <c r="C999" s="58" t="s">
        <v>1134</v>
      </c>
      <c r="D999" s="58" t="s">
        <v>1135</v>
      </c>
      <c r="AJ999" s="58">
        <v>0.46000000834464999</v>
      </c>
      <c r="AK999" s="58">
        <v>0.44999998807907099</v>
      </c>
      <c r="AL999" s="58">
        <v>0.43999999761581399</v>
      </c>
      <c r="AM999" s="58">
        <v>0.43000000715255698</v>
      </c>
      <c r="AN999" s="58">
        <v>0.41999998688697798</v>
      </c>
      <c r="AO999" s="58">
        <v>0.41999998688697798</v>
      </c>
      <c r="AP999" s="58">
        <v>0.40999999642372098</v>
      </c>
      <c r="AQ999" s="58">
        <v>0.40000000596046398</v>
      </c>
      <c r="AR999" s="58">
        <v>0.40000000596046398</v>
      </c>
      <c r="AS999" s="58">
        <v>0.40000000596046398</v>
      </c>
      <c r="AT999" s="58">
        <v>0.40000000596046398</v>
      </c>
      <c r="AU999" s="58">
        <v>0.40000000596046398</v>
      </c>
      <c r="AV999" s="58">
        <v>0.40000000596046398</v>
      </c>
      <c r="AW999" s="58">
        <v>0.40000000596046398</v>
      </c>
      <c r="AX999" s="58">
        <v>0.40000000596046398</v>
      </c>
      <c r="AY999" s="58">
        <v>0.40000000596046398</v>
      </c>
      <c r="AZ999" s="58">
        <v>0.40000000596046398</v>
      </c>
      <c r="BA999" s="58">
        <v>0.40000000596046398</v>
      </c>
      <c r="BB999" s="58">
        <v>0.40000000596046398</v>
      </c>
      <c r="BC999" s="58">
        <v>0.40000000596046398</v>
      </c>
      <c r="BD999" s="58">
        <v>0.40000000596046398</v>
      </c>
      <c r="BE999" s="58">
        <v>0.40000000596046398</v>
      </c>
      <c r="BF999" s="58">
        <v>0.40000000596046398</v>
      </c>
      <c r="BG999" s="58">
        <v>0.40000000596046398</v>
      </c>
      <c r="BH999" s="58">
        <v>0.40000000596046398</v>
      </c>
      <c r="BI999" s="58">
        <v>0.40000000596046398</v>
      </c>
      <c r="BJ999" s="58">
        <v>0.40000000596046398</v>
      </c>
      <c r="BK999" s="58">
        <v>0.40000000596046398</v>
      </c>
      <c r="BL999" s="58">
        <v>0.40000000596046398</v>
      </c>
    </row>
    <row r="1000" spans="1:65" x14ac:dyDescent="0.25">
      <c r="A1000" s="58" t="s">
        <v>3442</v>
      </c>
      <c r="B1000" s="58" t="s">
        <v>3443</v>
      </c>
      <c r="C1000" s="58" t="s">
        <v>2242</v>
      </c>
      <c r="D1000" s="58" t="s">
        <v>2243</v>
      </c>
    </row>
    <row r="1001" spans="1:65" x14ac:dyDescent="0.25">
      <c r="A1001" s="58" t="s">
        <v>3442</v>
      </c>
      <c r="B1001" s="58" t="s">
        <v>3443</v>
      </c>
      <c r="C1001" s="58" t="s">
        <v>2892</v>
      </c>
      <c r="D1001" s="58" t="s">
        <v>2893</v>
      </c>
      <c r="AJ1001" s="58">
        <v>11.3599996566772</v>
      </c>
      <c r="AK1001" s="58">
        <v>11.2299995422363</v>
      </c>
      <c r="AL1001" s="58">
        <v>11.1000003814697</v>
      </c>
      <c r="AM1001" s="58">
        <v>10.9700002670288</v>
      </c>
      <c r="AN1001" s="58">
        <v>10.7600002288818</v>
      </c>
      <c r="AO1001" s="58">
        <v>10.7299995422363</v>
      </c>
      <c r="AP1001" s="58">
        <v>9.6499996185302699</v>
      </c>
      <c r="AQ1001" s="58">
        <v>9.6700000762939506</v>
      </c>
      <c r="AR1001" s="58">
        <v>10.8599996566772</v>
      </c>
      <c r="AS1001" s="58">
        <v>11.7799997329712</v>
      </c>
      <c r="AT1001" s="58">
        <v>10.7299995422363</v>
      </c>
      <c r="AU1001" s="58">
        <v>10.4899997711182</v>
      </c>
      <c r="AV1001" s="58">
        <v>10.8599996566772</v>
      </c>
      <c r="AW1001" s="58">
        <v>11.6300001144409</v>
      </c>
      <c r="AX1001" s="58">
        <v>10.3599996566772</v>
      </c>
      <c r="AY1001" s="58">
        <v>9.3199996948242205</v>
      </c>
      <c r="AZ1001" s="58">
        <v>8.6300001144409197</v>
      </c>
      <c r="BA1001" s="58">
        <v>7.4299998283386204</v>
      </c>
      <c r="BB1001" s="58">
        <v>7.9400000572204599</v>
      </c>
      <c r="BC1001" s="58">
        <v>7.9499998092651403</v>
      </c>
      <c r="BD1001" s="58">
        <v>7.4800000190734899</v>
      </c>
      <c r="BE1001" s="58">
        <v>7.3099999427795401</v>
      </c>
      <c r="BF1001" s="58">
        <v>6.78999996185303</v>
      </c>
      <c r="BG1001" s="58">
        <v>6.4200000762939498</v>
      </c>
      <c r="BH1001" s="58">
        <v>6.71000003814697</v>
      </c>
      <c r="BI1001" s="58">
        <v>6.4200000762939498</v>
      </c>
      <c r="BJ1001" s="58">
        <v>6.5</v>
      </c>
      <c r="BK1001" s="58">
        <v>6.21000003814697</v>
      </c>
      <c r="BL1001" s="58">
        <v>6.4099998474121103</v>
      </c>
    </row>
    <row r="1002" spans="1:65" x14ac:dyDescent="0.25">
      <c r="A1002" s="58" t="s">
        <v>3442</v>
      </c>
      <c r="B1002" s="58" t="s">
        <v>3443</v>
      </c>
      <c r="C1002" s="58" t="s">
        <v>3078</v>
      </c>
      <c r="D1002" s="58" t="s">
        <v>3079</v>
      </c>
    </row>
    <row r="1003" spans="1:65" x14ac:dyDescent="0.25">
      <c r="A1003" s="58" t="s">
        <v>3442</v>
      </c>
      <c r="B1003" s="58" t="s">
        <v>3443</v>
      </c>
      <c r="C1003" s="58" t="s">
        <v>3110</v>
      </c>
      <c r="D1003" s="58" t="s">
        <v>3111</v>
      </c>
      <c r="E1003" s="58">
        <v>5800</v>
      </c>
      <c r="F1003" s="58">
        <v>5800</v>
      </c>
      <c r="G1003" s="58">
        <v>5800</v>
      </c>
      <c r="H1003" s="58">
        <v>5500</v>
      </c>
      <c r="I1003" s="58">
        <v>5800</v>
      </c>
      <c r="J1003" s="58">
        <v>7000</v>
      </c>
      <c r="K1003" s="58">
        <v>7500</v>
      </c>
      <c r="L1003" s="58">
        <v>7500</v>
      </c>
      <c r="M1003" s="58">
        <v>7000</v>
      </c>
      <c r="N1003" s="58">
        <v>7000</v>
      </c>
      <c r="O1003" s="58">
        <v>5900</v>
      </c>
      <c r="P1003" s="58">
        <v>6100</v>
      </c>
      <c r="Q1003" s="58">
        <v>5900</v>
      </c>
      <c r="R1003" s="58">
        <v>6000</v>
      </c>
      <c r="S1003" s="58">
        <v>6000</v>
      </c>
      <c r="T1003" s="58">
        <v>6000</v>
      </c>
      <c r="U1003" s="58">
        <v>7400</v>
      </c>
      <c r="V1003" s="58">
        <v>7160</v>
      </c>
      <c r="W1003" s="58">
        <v>9236</v>
      </c>
      <c r="X1003" s="58">
        <v>7881</v>
      </c>
      <c r="Y1003" s="58">
        <v>6624</v>
      </c>
      <c r="Z1003" s="58">
        <v>7545</v>
      </c>
      <c r="AA1003" s="58">
        <v>6656</v>
      </c>
      <c r="AB1003" s="58">
        <v>6250</v>
      </c>
      <c r="AC1003" s="58">
        <v>8800</v>
      </c>
      <c r="AD1003" s="58">
        <v>9100</v>
      </c>
      <c r="AE1003" s="58">
        <v>8042</v>
      </c>
      <c r="AF1003" s="58">
        <v>3517</v>
      </c>
      <c r="AG1003" s="58">
        <v>2485</v>
      </c>
      <c r="AH1003" s="58">
        <v>3464</v>
      </c>
      <c r="AI1003" s="58">
        <v>2583</v>
      </c>
      <c r="AJ1003" s="58">
        <v>2322</v>
      </c>
      <c r="AK1003" s="58">
        <v>2668</v>
      </c>
      <c r="AL1003" s="58">
        <v>1898</v>
      </c>
      <c r="AM1003" s="58">
        <v>1890</v>
      </c>
      <c r="AN1003" s="58">
        <v>1604</v>
      </c>
      <c r="AO1003" s="58">
        <v>1418</v>
      </c>
      <c r="AP1003" s="58">
        <v>1500</v>
      </c>
      <c r="AQ1003" s="58">
        <v>1500</v>
      </c>
      <c r="AR1003" s="58">
        <v>1500</v>
      </c>
      <c r="AS1003" s="58">
        <v>1500</v>
      </c>
      <c r="AT1003" s="58">
        <v>1500</v>
      </c>
      <c r="AU1003" s="58">
        <v>1500</v>
      </c>
      <c r="AV1003" s="58">
        <v>1500</v>
      </c>
      <c r="AW1003" s="58">
        <v>1500</v>
      </c>
      <c r="AX1003" s="58">
        <v>1500</v>
      </c>
      <c r="AY1003" s="58">
        <v>1500</v>
      </c>
      <c r="AZ1003" s="58">
        <v>1500</v>
      </c>
      <c r="BA1003" s="58">
        <v>1500</v>
      </c>
      <c r="BB1003" s="58">
        <v>1500</v>
      </c>
      <c r="BC1003" s="58">
        <v>1500</v>
      </c>
      <c r="BD1003" s="58">
        <v>1500</v>
      </c>
      <c r="BE1003" s="58">
        <v>1500</v>
      </c>
      <c r="BF1003" s="58">
        <v>1500</v>
      </c>
      <c r="BG1003" s="58">
        <v>1500</v>
      </c>
      <c r="BH1003" s="58">
        <v>1500</v>
      </c>
      <c r="BI1003" s="58">
        <v>1500</v>
      </c>
      <c r="BJ1003" s="58">
        <v>1500</v>
      </c>
      <c r="BK1003" s="58">
        <v>1500</v>
      </c>
      <c r="BL1003" s="58">
        <v>1500</v>
      </c>
      <c r="BM1003" s="58">
        <v>1500</v>
      </c>
    </row>
    <row r="1004" spans="1:65" x14ac:dyDescent="0.25">
      <c r="A1004" s="58" t="s">
        <v>334</v>
      </c>
      <c r="B1004" s="58" t="s">
        <v>335</v>
      </c>
      <c r="C1004" s="58" t="s">
        <v>536</v>
      </c>
      <c r="D1004" s="58" t="s">
        <v>537</v>
      </c>
      <c r="F1004" s="58">
        <v>351450</v>
      </c>
      <c r="G1004" s="58">
        <v>351700</v>
      </c>
      <c r="H1004" s="58">
        <v>351950</v>
      </c>
      <c r="I1004" s="58">
        <v>352200</v>
      </c>
      <c r="J1004" s="58">
        <v>352450</v>
      </c>
      <c r="K1004" s="58">
        <v>352700</v>
      </c>
      <c r="L1004" s="58">
        <v>352950</v>
      </c>
      <c r="M1004" s="58">
        <v>353200</v>
      </c>
      <c r="N1004" s="58">
        <v>353500</v>
      </c>
      <c r="O1004" s="58">
        <v>353700</v>
      </c>
      <c r="P1004" s="58">
        <v>353900</v>
      </c>
      <c r="Q1004" s="58">
        <v>354200</v>
      </c>
      <c r="R1004" s="58">
        <v>354400</v>
      </c>
      <c r="S1004" s="58">
        <v>354750</v>
      </c>
      <c r="T1004" s="58">
        <v>357590</v>
      </c>
      <c r="U1004" s="58">
        <v>357640</v>
      </c>
      <c r="V1004" s="58">
        <v>359290</v>
      </c>
      <c r="W1004" s="58">
        <v>360000</v>
      </c>
      <c r="X1004" s="58">
        <v>360200</v>
      </c>
      <c r="Y1004" s="58">
        <v>360400</v>
      </c>
      <c r="Z1004" s="58">
        <v>360750</v>
      </c>
      <c r="AA1004" s="58">
        <v>361000</v>
      </c>
      <c r="AB1004" s="58">
        <v>361350</v>
      </c>
      <c r="AC1004" s="58">
        <v>361600</v>
      </c>
      <c r="AD1004" s="58">
        <v>361950</v>
      </c>
      <c r="AE1004" s="58">
        <v>362200</v>
      </c>
      <c r="AF1004" s="58">
        <v>362400</v>
      </c>
      <c r="AG1004" s="58">
        <v>362700</v>
      </c>
      <c r="AH1004" s="58">
        <v>362950</v>
      </c>
      <c r="AI1004" s="58">
        <v>363250</v>
      </c>
      <c r="AJ1004" s="58">
        <v>363500</v>
      </c>
      <c r="AK1004" s="58">
        <v>363700</v>
      </c>
      <c r="AL1004" s="58">
        <v>364900</v>
      </c>
      <c r="AM1004" s="58">
        <v>364800</v>
      </c>
      <c r="AN1004" s="58">
        <v>364800</v>
      </c>
      <c r="AO1004" s="58">
        <v>365960</v>
      </c>
      <c r="AP1004" s="58">
        <v>374900</v>
      </c>
      <c r="AQ1004" s="58">
        <v>384900</v>
      </c>
      <c r="AR1004" s="58">
        <v>395000</v>
      </c>
      <c r="AS1004" s="58">
        <v>405000</v>
      </c>
      <c r="AT1004" s="58">
        <v>408430</v>
      </c>
      <c r="AU1004" s="58">
        <v>408430</v>
      </c>
      <c r="AV1004" s="58">
        <v>408430</v>
      </c>
      <c r="AW1004" s="58">
        <v>408430</v>
      </c>
      <c r="AX1004" s="58">
        <v>408930</v>
      </c>
      <c r="AY1004" s="58">
        <v>408930</v>
      </c>
      <c r="AZ1004" s="58">
        <v>408930</v>
      </c>
      <c r="BA1004" s="58">
        <v>408950</v>
      </c>
      <c r="BB1004" s="58">
        <v>408950</v>
      </c>
      <c r="BC1004" s="58">
        <v>408950</v>
      </c>
      <c r="BD1004" s="58">
        <v>408950</v>
      </c>
      <c r="BE1004" s="58">
        <v>408950</v>
      </c>
      <c r="BF1004" s="58">
        <v>408950</v>
      </c>
      <c r="BG1004" s="58">
        <v>408950</v>
      </c>
      <c r="BH1004" s="58">
        <v>408950</v>
      </c>
      <c r="BI1004" s="58">
        <v>408950</v>
      </c>
      <c r="BJ1004" s="58">
        <v>408950</v>
      </c>
      <c r="BK1004" s="58">
        <v>408950</v>
      </c>
      <c r="BL1004" s="58">
        <v>408950</v>
      </c>
      <c r="BM1004" s="58">
        <v>408950</v>
      </c>
    </row>
    <row r="1005" spans="1:65" x14ac:dyDescent="0.25">
      <c r="A1005" s="58" t="s">
        <v>334</v>
      </c>
      <c r="B1005" s="58" t="s">
        <v>335</v>
      </c>
      <c r="C1005" s="58" t="s">
        <v>1134</v>
      </c>
      <c r="D1005" s="58" t="s">
        <v>1135</v>
      </c>
      <c r="AJ1005" s="58">
        <v>76.260002136230497</v>
      </c>
      <c r="AK1005" s="58">
        <v>76.290000915527301</v>
      </c>
      <c r="AL1005" s="58">
        <v>76.309997558593807</v>
      </c>
      <c r="AM1005" s="58">
        <v>76.379997253417997</v>
      </c>
      <c r="AN1005" s="58">
        <v>76.419998168945298</v>
      </c>
      <c r="AO1005" s="58">
        <v>76.489997863769503</v>
      </c>
      <c r="AP1005" s="58">
        <v>76.569999694824205</v>
      </c>
      <c r="AQ1005" s="58">
        <v>76.629997253417997</v>
      </c>
      <c r="AR1005" s="58">
        <v>76.690002441406307</v>
      </c>
      <c r="AS1005" s="58">
        <v>77</v>
      </c>
      <c r="AT1005" s="58">
        <v>77.449996948242202</v>
      </c>
      <c r="AU1005" s="58">
        <v>78.059997558593807</v>
      </c>
      <c r="AV1005" s="58">
        <v>77.980003356933594</v>
      </c>
      <c r="AW1005" s="58">
        <v>80.269996643066406</v>
      </c>
      <c r="AX1005" s="58">
        <v>81.959999084472699</v>
      </c>
      <c r="AY1005" s="58">
        <v>80.430000305175795</v>
      </c>
      <c r="AZ1005" s="58">
        <v>78.75</v>
      </c>
      <c r="BA1005" s="58">
        <v>76.879997253417997</v>
      </c>
      <c r="BB1005" s="58">
        <v>75.290000915527301</v>
      </c>
      <c r="BC1005" s="58">
        <v>73.370002746582003</v>
      </c>
      <c r="BD1005" s="58">
        <v>71.239997863769503</v>
      </c>
      <c r="BE1005" s="58">
        <v>68.870002746582003</v>
      </c>
      <c r="BF1005" s="58">
        <v>67.980003356933594</v>
      </c>
      <c r="BG1005" s="58">
        <v>67.199996948242202</v>
      </c>
      <c r="BH1005" s="58">
        <v>66.489997863769503</v>
      </c>
      <c r="BI1005" s="58">
        <v>65.790000915527301</v>
      </c>
      <c r="BJ1005" s="58">
        <v>65.25</v>
      </c>
      <c r="BK1005" s="58">
        <v>64.680000305175795</v>
      </c>
      <c r="BL1005" s="58">
        <v>64.120002746582003</v>
      </c>
    </row>
    <row r="1006" spans="1:65" x14ac:dyDescent="0.25">
      <c r="A1006" s="58" t="s">
        <v>334</v>
      </c>
      <c r="B1006" s="58" t="s">
        <v>335</v>
      </c>
      <c r="C1006" s="58" t="s">
        <v>2242</v>
      </c>
      <c r="D1006" s="58" t="s">
        <v>2243</v>
      </c>
      <c r="BG1006" s="58">
        <v>1557</v>
      </c>
      <c r="BH1006" s="58">
        <v>1543</v>
      </c>
      <c r="BI1006" s="58">
        <v>1572</v>
      </c>
      <c r="BJ1006" s="58">
        <v>1904</v>
      </c>
      <c r="BK1006" s="58">
        <v>1881</v>
      </c>
    </row>
    <row r="1007" spans="1:65" x14ac:dyDescent="0.25">
      <c r="A1007" s="58" t="s">
        <v>334</v>
      </c>
      <c r="B1007" s="58" t="s">
        <v>335</v>
      </c>
      <c r="C1007" s="58" t="s">
        <v>2892</v>
      </c>
      <c r="D1007" s="58" t="s">
        <v>2893</v>
      </c>
      <c r="AJ1007" s="58">
        <v>86.610000610351605</v>
      </c>
      <c r="AK1007" s="58">
        <v>86.610000610351605</v>
      </c>
      <c r="AL1007" s="58">
        <v>86.459999084472699</v>
      </c>
      <c r="AM1007" s="58">
        <v>86.5</v>
      </c>
      <c r="AN1007" s="58">
        <v>86.279998779296903</v>
      </c>
      <c r="AO1007" s="58">
        <v>86.239997863769503</v>
      </c>
      <c r="AP1007" s="58">
        <v>86.139999389648395</v>
      </c>
      <c r="AQ1007" s="58">
        <v>85.819999694824205</v>
      </c>
      <c r="AR1007" s="58">
        <v>85.529998779296903</v>
      </c>
      <c r="AS1007" s="58">
        <v>84.900001525878906</v>
      </c>
      <c r="AT1007" s="58">
        <v>84.400001525878906</v>
      </c>
      <c r="AU1007" s="58">
        <v>84.949996948242202</v>
      </c>
      <c r="AV1007" s="58">
        <v>84.800003051757798</v>
      </c>
      <c r="AW1007" s="58">
        <v>85.730003356933594</v>
      </c>
      <c r="AX1007" s="58">
        <v>86.519996643066406</v>
      </c>
      <c r="AY1007" s="58">
        <v>87.150001525878906</v>
      </c>
      <c r="AZ1007" s="58">
        <v>87.989997863769503</v>
      </c>
      <c r="BA1007" s="58">
        <v>88.459999084472699</v>
      </c>
      <c r="BB1007" s="58">
        <v>89.889999389648395</v>
      </c>
      <c r="BC1007" s="58">
        <v>90.660003662109403</v>
      </c>
      <c r="BD1007" s="58">
        <v>89.849998474121094</v>
      </c>
      <c r="BE1007" s="58">
        <v>89</v>
      </c>
      <c r="BF1007" s="58">
        <v>89.199996948242202</v>
      </c>
      <c r="BG1007" s="58">
        <v>89.239997863769503</v>
      </c>
      <c r="BH1007" s="58">
        <v>89.419998168945298</v>
      </c>
      <c r="BI1007" s="58">
        <v>89.220001220703097</v>
      </c>
      <c r="BJ1007" s="58">
        <v>88.959999084472699</v>
      </c>
      <c r="BK1007" s="58">
        <v>88.190002441406307</v>
      </c>
      <c r="BL1007" s="58">
        <v>87.839996337890597</v>
      </c>
    </row>
    <row r="1008" spans="1:65" x14ac:dyDescent="0.25">
      <c r="A1008" s="58" t="s">
        <v>334</v>
      </c>
      <c r="B1008" s="58" t="s">
        <v>335</v>
      </c>
      <c r="C1008" s="58" t="s">
        <v>3078</v>
      </c>
      <c r="D1008" s="58" t="s">
        <v>3079</v>
      </c>
      <c r="AV1008" s="58">
        <v>67</v>
      </c>
      <c r="AW1008" s="58">
        <v>47</v>
      </c>
      <c r="AX1008" s="58">
        <v>42</v>
      </c>
      <c r="AY1008" s="58">
        <v>20</v>
      </c>
      <c r="AZ1008" s="58">
        <v>12</v>
      </c>
      <c r="BA1008" s="58">
        <v>12</v>
      </c>
      <c r="BB1008" s="58">
        <v>12</v>
      </c>
      <c r="BC1008" s="58">
        <v>12</v>
      </c>
      <c r="BD1008" s="58">
        <v>12</v>
      </c>
      <c r="BE1008" s="58">
        <v>12</v>
      </c>
      <c r="BF1008" s="58">
        <v>12</v>
      </c>
      <c r="BG1008" s="58">
        <v>12</v>
      </c>
      <c r="BH1008" s="58">
        <v>13</v>
      </c>
      <c r="BI1008" s="58">
        <v>12</v>
      </c>
      <c r="BJ1008" s="58">
        <v>8</v>
      </c>
      <c r="BK1008" s="58">
        <v>8</v>
      </c>
      <c r="BL1008" s="58">
        <v>8</v>
      </c>
    </row>
    <row r="1009" spans="1:65" x14ac:dyDescent="0.25">
      <c r="A1009" s="58" t="s">
        <v>334</v>
      </c>
      <c r="B1009" s="58" t="s">
        <v>335</v>
      </c>
      <c r="C1009" s="58" t="s">
        <v>3110</v>
      </c>
      <c r="D1009" s="58" t="s">
        <v>3111</v>
      </c>
      <c r="E1009" s="58">
        <v>29500</v>
      </c>
      <c r="F1009" s="58">
        <v>30500</v>
      </c>
      <c r="G1009" s="58">
        <v>32000</v>
      </c>
      <c r="H1009" s="58">
        <v>37400</v>
      </c>
      <c r="I1009" s="58">
        <v>46000</v>
      </c>
      <c r="J1009" s="58">
        <v>45300</v>
      </c>
      <c r="K1009" s="58">
        <v>56000</v>
      </c>
      <c r="L1009" s="58">
        <v>59100</v>
      </c>
      <c r="M1009" s="58">
        <v>64700</v>
      </c>
      <c r="N1009" s="58">
        <v>50063</v>
      </c>
      <c r="O1009" s="58">
        <v>53901</v>
      </c>
      <c r="P1009" s="58">
        <v>56745</v>
      </c>
      <c r="Q1009" s="58">
        <v>57733</v>
      </c>
      <c r="R1009" s="58">
        <v>65916</v>
      </c>
      <c r="S1009" s="58">
        <v>71399</v>
      </c>
      <c r="T1009" s="58">
        <v>61983</v>
      </c>
      <c r="U1009" s="58">
        <v>60943</v>
      </c>
      <c r="V1009" s="58">
        <v>62471</v>
      </c>
      <c r="W1009" s="58">
        <v>61089</v>
      </c>
      <c r="X1009" s="58">
        <v>60525</v>
      </c>
      <c r="Y1009" s="58">
        <v>57461</v>
      </c>
      <c r="Z1009" s="58">
        <v>58061</v>
      </c>
      <c r="AA1009" s="58">
        <v>59605</v>
      </c>
      <c r="AB1009" s="58">
        <v>63644</v>
      </c>
      <c r="AC1009" s="58">
        <v>67618</v>
      </c>
      <c r="AD1009" s="58">
        <v>69309</v>
      </c>
      <c r="AE1009" s="58">
        <v>84428</v>
      </c>
      <c r="AF1009" s="58">
        <v>93594</v>
      </c>
      <c r="AG1009" s="58">
        <v>105140</v>
      </c>
      <c r="AH1009" s="58">
        <v>102039</v>
      </c>
      <c r="AI1009" s="58">
        <v>105880</v>
      </c>
      <c r="AJ1009" s="58">
        <v>100585</v>
      </c>
      <c r="AK1009" s="58">
        <v>108815</v>
      </c>
      <c r="AL1009" s="58">
        <v>118958</v>
      </c>
      <c r="AM1009" s="58">
        <v>123415</v>
      </c>
      <c r="AN1009" s="58">
        <v>123750</v>
      </c>
      <c r="AO1009" s="58">
        <v>125095</v>
      </c>
      <c r="AP1009" s="58">
        <v>131743</v>
      </c>
      <c r="AQ1009" s="58">
        <v>126228</v>
      </c>
      <c r="AR1009" s="58">
        <v>128551</v>
      </c>
      <c r="AS1009" s="58">
        <v>135553</v>
      </c>
      <c r="AT1009" s="58">
        <v>142272</v>
      </c>
      <c r="AU1009" s="58">
        <v>147474</v>
      </c>
      <c r="AV1009" s="58">
        <v>148237</v>
      </c>
      <c r="AW1009" s="58">
        <v>150279</v>
      </c>
      <c r="AX1009" s="58">
        <v>148794</v>
      </c>
      <c r="AY1009" s="58">
        <v>157887</v>
      </c>
      <c r="AZ1009" s="58">
        <v>169071</v>
      </c>
      <c r="BA1009" s="58">
        <v>138390</v>
      </c>
      <c r="BB1009" s="58">
        <v>144269</v>
      </c>
      <c r="BC1009" s="58">
        <v>140524</v>
      </c>
      <c r="BD1009" s="58">
        <v>137614</v>
      </c>
      <c r="BE1009" s="58">
        <v>128062.5</v>
      </c>
      <c r="BF1009" s="58">
        <v>117146</v>
      </c>
      <c r="BG1009" s="58">
        <v>111264</v>
      </c>
      <c r="BH1009" s="58">
        <v>137599.21</v>
      </c>
      <c r="BI1009" s="58">
        <v>168831</v>
      </c>
      <c r="BJ1009" s="58">
        <v>189946</v>
      </c>
      <c r="BK1009" s="58">
        <v>142336.06</v>
      </c>
      <c r="BL1009" s="58">
        <v>127882.41</v>
      </c>
      <c r="BM1009" s="58">
        <v>124710.45</v>
      </c>
    </row>
    <row r="1010" spans="1:65" x14ac:dyDescent="0.25">
      <c r="A1010" s="58" t="s">
        <v>290</v>
      </c>
      <c r="B1010" s="58" t="s">
        <v>291</v>
      </c>
      <c r="C1010" s="58" t="s">
        <v>536</v>
      </c>
      <c r="D1010" s="58" t="s">
        <v>537</v>
      </c>
      <c r="F1010" s="58">
        <v>32000</v>
      </c>
      <c r="G1010" s="58">
        <v>33000</v>
      </c>
      <c r="H1010" s="58">
        <v>33500</v>
      </c>
      <c r="I1010" s="58">
        <v>34000</v>
      </c>
      <c r="J1010" s="58">
        <v>36030</v>
      </c>
      <c r="K1010" s="58">
        <v>36530</v>
      </c>
      <c r="L1010" s="58">
        <v>36050</v>
      </c>
      <c r="M1010" s="58">
        <v>37070</v>
      </c>
      <c r="N1010" s="58">
        <v>37570</v>
      </c>
      <c r="O1010" s="58">
        <v>37070</v>
      </c>
      <c r="P1010" s="58">
        <v>38570</v>
      </c>
      <c r="Q1010" s="58">
        <v>39070</v>
      </c>
      <c r="R1010" s="58">
        <v>39570</v>
      </c>
      <c r="S1010" s="58">
        <v>39600</v>
      </c>
      <c r="T1010" s="58">
        <v>39100</v>
      </c>
      <c r="U1010" s="58">
        <v>39120</v>
      </c>
      <c r="V1010" s="58">
        <v>39150</v>
      </c>
      <c r="W1010" s="58">
        <v>39680</v>
      </c>
      <c r="X1010" s="58">
        <v>39700</v>
      </c>
      <c r="Y1010" s="58">
        <v>38300</v>
      </c>
      <c r="Z1010" s="58">
        <v>39300</v>
      </c>
      <c r="AA1010" s="58">
        <v>40300</v>
      </c>
      <c r="AB1010" s="58">
        <v>39400</v>
      </c>
      <c r="AC1010" s="58">
        <v>39900</v>
      </c>
      <c r="AD1010" s="58">
        <v>40050</v>
      </c>
      <c r="AE1010" s="58">
        <v>41050</v>
      </c>
      <c r="AF1010" s="58">
        <v>41100</v>
      </c>
      <c r="AG1010" s="58">
        <v>41150</v>
      </c>
      <c r="AH1010" s="58">
        <v>41650</v>
      </c>
      <c r="AI1010" s="58">
        <v>42180</v>
      </c>
      <c r="AJ1010" s="58">
        <v>43200</v>
      </c>
      <c r="AK1010" s="58">
        <v>42700</v>
      </c>
      <c r="AL1010" s="58">
        <v>42700</v>
      </c>
      <c r="AM1010" s="58">
        <v>40700</v>
      </c>
      <c r="AN1010" s="58">
        <v>42800</v>
      </c>
      <c r="AO1010" s="58">
        <v>43800</v>
      </c>
      <c r="AP1010" s="58">
        <v>44300</v>
      </c>
      <c r="AQ1010" s="58">
        <v>45800</v>
      </c>
      <c r="AR1010" s="58">
        <v>46800</v>
      </c>
      <c r="AS1010" s="58">
        <v>47300</v>
      </c>
      <c r="AT1010" s="58">
        <v>48300</v>
      </c>
      <c r="AU1010" s="58">
        <v>48300</v>
      </c>
      <c r="AV1010" s="58">
        <v>49800</v>
      </c>
      <c r="AW1010" s="58">
        <v>49800</v>
      </c>
      <c r="AX1010" s="58">
        <v>51800</v>
      </c>
      <c r="AY1010" s="58">
        <v>52850</v>
      </c>
      <c r="AZ1010" s="58">
        <v>49850</v>
      </c>
      <c r="BA1010" s="58">
        <v>54350</v>
      </c>
      <c r="BB1010" s="58">
        <v>54850</v>
      </c>
      <c r="BC1010" s="58">
        <v>56850</v>
      </c>
      <c r="BD1010" s="58">
        <v>55850</v>
      </c>
      <c r="BE1010" s="58">
        <v>55850</v>
      </c>
      <c r="BF1010" s="58">
        <v>56000</v>
      </c>
      <c r="BG1010" s="58">
        <v>56500</v>
      </c>
      <c r="BH1010" s="58">
        <v>56500</v>
      </c>
      <c r="BI1010" s="58">
        <v>56500</v>
      </c>
      <c r="BJ1010" s="58">
        <v>56500</v>
      </c>
      <c r="BK1010" s="58">
        <v>56500</v>
      </c>
      <c r="BL1010" s="58">
        <v>56500</v>
      </c>
      <c r="BM1010" s="58">
        <v>56500</v>
      </c>
    </row>
    <row r="1011" spans="1:65" x14ac:dyDescent="0.25">
      <c r="A1011" s="58" t="s">
        <v>290</v>
      </c>
      <c r="B1011" s="58" t="s">
        <v>291</v>
      </c>
      <c r="C1011" s="58" t="s">
        <v>1134</v>
      </c>
      <c r="D1011" s="58" t="s">
        <v>1135</v>
      </c>
      <c r="AJ1011" s="58">
        <v>81.480003356933594</v>
      </c>
      <c r="AK1011" s="58">
        <v>81.510002136230497</v>
      </c>
      <c r="AL1011" s="58">
        <v>81.379997253417997</v>
      </c>
      <c r="AM1011" s="58">
        <v>81.440002441406307</v>
      </c>
      <c r="AN1011" s="58">
        <v>81.180000305175795</v>
      </c>
      <c r="AO1011" s="58">
        <v>81.029998779296903</v>
      </c>
      <c r="AP1011" s="58">
        <v>80.930000305175795</v>
      </c>
      <c r="AQ1011" s="58">
        <v>80.830001831054702</v>
      </c>
      <c r="AR1011" s="58">
        <v>80.75</v>
      </c>
      <c r="AS1011" s="58">
        <v>80.720001220703097</v>
      </c>
      <c r="AT1011" s="58">
        <v>80.910003662109403</v>
      </c>
      <c r="AU1011" s="58">
        <v>80.839996337890597</v>
      </c>
      <c r="AV1011" s="58">
        <v>80.580001831054702</v>
      </c>
      <c r="AW1011" s="58">
        <v>80.379997253417997</v>
      </c>
      <c r="AX1011" s="58">
        <v>80.230003356933594</v>
      </c>
      <c r="AY1011" s="58">
        <v>79.959999084472699</v>
      </c>
      <c r="AZ1011" s="58">
        <v>79.519996643066406</v>
      </c>
      <c r="BA1011" s="58">
        <v>79.209999084472699</v>
      </c>
      <c r="BB1011" s="58">
        <v>78.849998474121094</v>
      </c>
      <c r="BC1011" s="58">
        <v>78.510002136230497</v>
      </c>
      <c r="BD1011" s="58">
        <v>78.230003356933594</v>
      </c>
      <c r="BE1011" s="58">
        <v>78.080001831054702</v>
      </c>
      <c r="BF1011" s="58">
        <v>77.790000915527301</v>
      </c>
      <c r="BG1011" s="58">
        <v>77.489997863769503</v>
      </c>
      <c r="BH1011" s="58">
        <v>77.290000915527301</v>
      </c>
      <c r="BI1011" s="58">
        <v>77.110000610351605</v>
      </c>
      <c r="BJ1011" s="58">
        <v>76.860000610351605</v>
      </c>
      <c r="BK1011" s="58">
        <v>76.639999389648395</v>
      </c>
      <c r="BL1011" s="58">
        <v>76.360000610351605</v>
      </c>
    </row>
    <row r="1012" spans="1:65" x14ac:dyDescent="0.25">
      <c r="A1012" s="58" t="s">
        <v>290</v>
      </c>
      <c r="B1012" s="58" t="s">
        <v>291</v>
      </c>
      <c r="C1012" s="58" t="s">
        <v>2242</v>
      </c>
      <c r="D1012" s="58" t="s">
        <v>2243</v>
      </c>
      <c r="AY1012" s="58">
        <v>420</v>
      </c>
      <c r="AZ1012" s="58">
        <v>628</v>
      </c>
      <c r="BA1012" s="58">
        <v>797</v>
      </c>
      <c r="BB1012" s="58">
        <v>619</v>
      </c>
    </row>
    <row r="1013" spans="1:65" x14ac:dyDescent="0.25">
      <c r="A1013" s="58" t="s">
        <v>290</v>
      </c>
      <c r="B1013" s="58" t="s">
        <v>291</v>
      </c>
      <c r="C1013" s="58" t="s">
        <v>2892</v>
      </c>
      <c r="D1013" s="58" t="s">
        <v>2893</v>
      </c>
      <c r="AJ1013" s="58">
        <v>59.630001068115199</v>
      </c>
      <c r="AK1013" s="58">
        <v>59.610000610351598</v>
      </c>
      <c r="AL1013" s="58">
        <v>59.849998474121101</v>
      </c>
      <c r="AM1013" s="58">
        <v>60.330001831054702</v>
      </c>
      <c r="AN1013" s="58">
        <v>60.069999694824197</v>
      </c>
      <c r="AO1013" s="58">
        <v>59.830001831054702</v>
      </c>
      <c r="AP1013" s="58">
        <v>59.799999237060497</v>
      </c>
      <c r="AQ1013" s="58">
        <v>59.639999389648402</v>
      </c>
      <c r="AR1013" s="58">
        <v>59.75</v>
      </c>
      <c r="AS1013" s="58">
        <v>60.040000915527301</v>
      </c>
      <c r="AT1013" s="58">
        <v>61.049999237060497</v>
      </c>
      <c r="AU1013" s="58">
        <v>61.549999237060497</v>
      </c>
      <c r="AV1013" s="58">
        <v>61.439998626708999</v>
      </c>
      <c r="AW1013" s="58">
        <v>61.779998779296903</v>
      </c>
      <c r="AX1013" s="58">
        <v>62.060001373291001</v>
      </c>
      <c r="AY1013" s="58">
        <v>61.950000762939503</v>
      </c>
      <c r="AZ1013" s="58">
        <v>61.430000305175803</v>
      </c>
      <c r="BA1013" s="58">
        <v>61.580001831054702</v>
      </c>
      <c r="BB1013" s="58">
        <v>61.389999389648402</v>
      </c>
      <c r="BC1013" s="58">
        <v>61.189998626708999</v>
      </c>
      <c r="BD1013" s="58">
        <v>61</v>
      </c>
      <c r="BE1013" s="58">
        <v>61.2700004577637</v>
      </c>
      <c r="BF1013" s="58">
        <v>61.279998779296903</v>
      </c>
      <c r="BG1013" s="58">
        <v>61.2700004577637</v>
      </c>
      <c r="BH1013" s="58">
        <v>61.409999847412102</v>
      </c>
      <c r="BI1013" s="58">
        <v>61.639999389648402</v>
      </c>
      <c r="BJ1013" s="58">
        <v>61.790000915527301</v>
      </c>
      <c r="BK1013" s="58">
        <v>61.939998626708999</v>
      </c>
      <c r="BL1013" s="58">
        <v>62.099998474121101</v>
      </c>
    </row>
    <row r="1014" spans="1:65" x14ac:dyDescent="0.25">
      <c r="A1014" s="58" t="s">
        <v>290</v>
      </c>
      <c r="B1014" s="58" t="s">
        <v>291</v>
      </c>
      <c r="C1014" s="58" t="s">
        <v>3078</v>
      </c>
      <c r="D1014" s="58" t="s">
        <v>3079</v>
      </c>
      <c r="AV1014" s="58">
        <v>43</v>
      </c>
      <c r="AW1014" s="58">
        <v>37</v>
      </c>
      <c r="AX1014" s="58">
        <v>37</v>
      </c>
      <c r="AY1014" s="58">
        <v>37</v>
      </c>
      <c r="AZ1014" s="58">
        <v>37</v>
      </c>
      <c r="BA1014" s="58">
        <v>37</v>
      </c>
      <c r="BB1014" s="58">
        <v>36</v>
      </c>
      <c r="BC1014" s="58">
        <v>36</v>
      </c>
      <c r="BD1014" s="58">
        <v>36</v>
      </c>
      <c r="BE1014" s="58">
        <v>37</v>
      </c>
      <c r="BF1014" s="58">
        <v>40</v>
      </c>
      <c r="BG1014" s="58">
        <v>38</v>
      </c>
      <c r="BH1014" s="58">
        <v>38</v>
      </c>
      <c r="BI1014" s="58">
        <v>37</v>
      </c>
      <c r="BJ1014" s="58">
        <v>37</v>
      </c>
      <c r="BK1014" s="58">
        <v>37</v>
      </c>
      <c r="BL1014" s="58">
        <v>37</v>
      </c>
    </row>
    <row r="1015" spans="1:65" x14ac:dyDescent="0.25">
      <c r="A1015" s="58" t="s">
        <v>290</v>
      </c>
      <c r="B1015" s="58" t="s">
        <v>291</v>
      </c>
      <c r="C1015" s="58" t="s">
        <v>3110</v>
      </c>
      <c r="D1015" s="58" t="s">
        <v>3111</v>
      </c>
      <c r="E1015" s="58">
        <v>13600</v>
      </c>
      <c r="F1015" s="58">
        <v>14300</v>
      </c>
      <c r="G1015" s="58">
        <v>19500</v>
      </c>
      <c r="H1015" s="58">
        <v>21700</v>
      </c>
      <c r="I1015" s="58">
        <v>21200</v>
      </c>
      <c r="J1015" s="58">
        <v>33900</v>
      </c>
      <c r="K1015" s="58">
        <v>32500</v>
      </c>
      <c r="L1015" s="58">
        <v>29300</v>
      </c>
      <c r="M1015" s="58">
        <v>32900</v>
      </c>
      <c r="N1015" s="58">
        <v>38200</v>
      </c>
      <c r="O1015" s="58">
        <v>47000</v>
      </c>
      <c r="P1015" s="58">
        <v>60000</v>
      </c>
      <c r="Q1015" s="58">
        <v>70000</v>
      </c>
      <c r="R1015" s="58">
        <v>69300</v>
      </c>
      <c r="S1015" s="58">
        <v>70277</v>
      </c>
      <c r="T1015" s="58">
        <v>70992</v>
      </c>
      <c r="U1015" s="58">
        <v>74900</v>
      </c>
      <c r="V1015" s="58">
        <v>68200</v>
      </c>
      <c r="W1015" s="58">
        <v>67800</v>
      </c>
      <c r="X1015" s="58">
        <v>60002</v>
      </c>
      <c r="Y1015" s="58">
        <v>65764</v>
      </c>
      <c r="Z1015" s="58">
        <v>51401</v>
      </c>
      <c r="AA1015" s="58">
        <v>58429</v>
      </c>
      <c r="AB1015" s="58">
        <v>67006</v>
      </c>
      <c r="AC1015" s="58">
        <v>65068</v>
      </c>
      <c r="AD1015" s="58">
        <v>62072</v>
      </c>
      <c r="AE1015" s="58">
        <v>73358</v>
      </c>
      <c r="AF1015" s="58">
        <v>88996</v>
      </c>
      <c r="AG1015" s="58">
        <v>80217</v>
      </c>
      <c r="AH1015" s="58">
        <v>73071</v>
      </c>
      <c r="AI1015" s="58">
        <v>75222</v>
      </c>
      <c r="AJ1015" s="58">
        <v>65317</v>
      </c>
      <c r="AK1015" s="58">
        <v>69750</v>
      </c>
      <c r="AL1015" s="58">
        <v>70242</v>
      </c>
      <c r="AM1015" s="58">
        <v>60536</v>
      </c>
      <c r="AN1015" s="58">
        <v>54840</v>
      </c>
      <c r="AO1015" s="58">
        <v>64445</v>
      </c>
      <c r="AP1015" s="58">
        <v>56971</v>
      </c>
      <c r="AQ1015" s="58">
        <v>41540</v>
      </c>
      <c r="AR1015" s="58">
        <v>46181</v>
      </c>
      <c r="AS1015" s="58">
        <v>50730</v>
      </c>
      <c r="AT1015" s="58">
        <v>42443</v>
      </c>
      <c r="AU1015" s="58">
        <v>42031</v>
      </c>
      <c r="AV1015" s="58">
        <v>54510</v>
      </c>
      <c r="AW1015" s="58">
        <v>57216</v>
      </c>
      <c r="AX1015" s="58">
        <v>61044</v>
      </c>
      <c r="AY1015" s="58">
        <v>74985</v>
      </c>
      <c r="AZ1015" s="58">
        <v>69287</v>
      </c>
      <c r="BA1015" s="58">
        <v>75089</v>
      </c>
      <c r="BB1015" s="58">
        <v>74050</v>
      </c>
      <c r="BC1015" s="58">
        <v>104179</v>
      </c>
      <c r="BD1015" s="58">
        <v>88848</v>
      </c>
      <c r="BE1015" s="58">
        <v>134687</v>
      </c>
      <c r="BF1015" s="58">
        <v>121326</v>
      </c>
      <c r="BG1015" s="58">
        <v>123654.56</v>
      </c>
      <c r="BH1015" s="58">
        <v>152863</v>
      </c>
      <c r="BI1015" s="58">
        <v>172595.39</v>
      </c>
      <c r="BJ1015" s="58">
        <v>217120.8</v>
      </c>
      <c r="BK1015" s="58">
        <v>232620</v>
      </c>
      <c r="BL1015" s="58">
        <v>171451</v>
      </c>
      <c r="BM1015" s="58">
        <v>185608.22</v>
      </c>
    </row>
    <row r="1016" spans="1:65" x14ac:dyDescent="0.25">
      <c r="A1016" s="58" t="s">
        <v>142</v>
      </c>
      <c r="B1016" s="58" t="s">
        <v>143</v>
      </c>
      <c r="C1016" s="58" t="s">
        <v>536</v>
      </c>
      <c r="D1016" s="58" t="s">
        <v>537</v>
      </c>
      <c r="F1016" s="58">
        <v>30847.4</v>
      </c>
      <c r="G1016" s="58">
        <v>31509.5</v>
      </c>
      <c r="H1016" s="58">
        <v>32758.7</v>
      </c>
      <c r="I1016" s="58">
        <v>33380.199999999997</v>
      </c>
      <c r="J1016" s="58">
        <v>34973.4</v>
      </c>
      <c r="K1016" s="58">
        <v>35081.300000000003</v>
      </c>
      <c r="L1016" s="58">
        <v>35716.800000000003</v>
      </c>
      <c r="M1016" s="58">
        <v>37003</v>
      </c>
      <c r="N1016" s="58">
        <v>37559.4</v>
      </c>
      <c r="O1016" s="58">
        <v>38850.1</v>
      </c>
      <c r="P1016" s="58">
        <v>39587.800000000003</v>
      </c>
      <c r="Q1016" s="58">
        <v>40800.300000000003</v>
      </c>
      <c r="R1016" s="58">
        <v>41608.9</v>
      </c>
      <c r="S1016" s="58">
        <v>42214.7</v>
      </c>
      <c r="T1016" s="58">
        <v>43541.4</v>
      </c>
      <c r="U1016" s="58">
        <v>44396.2</v>
      </c>
      <c r="V1016" s="58">
        <v>45707.4</v>
      </c>
      <c r="W1016" s="58">
        <v>47300</v>
      </c>
      <c r="X1016" s="58">
        <v>48391.1</v>
      </c>
      <c r="Y1016" s="58">
        <v>49170</v>
      </c>
      <c r="Z1016" s="58">
        <v>50447.9</v>
      </c>
      <c r="AA1016" s="58">
        <v>51077.9</v>
      </c>
      <c r="AB1016" s="58">
        <v>52054.400000000001</v>
      </c>
      <c r="AC1016" s="58">
        <v>52161.2</v>
      </c>
      <c r="AD1016" s="58">
        <v>54157.5</v>
      </c>
      <c r="AE1016" s="58">
        <v>57199</v>
      </c>
      <c r="AF1016" s="58">
        <v>60734</v>
      </c>
      <c r="AG1016" s="58">
        <v>63838</v>
      </c>
      <c r="AH1016" s="58">
        <v>67217</v>
      </c>
      <c r="AI1016" s="58">
        <v>67566</v>
      </c>
      <c r="AJ1016" s="58">
        <v>67945</v>
      </c>
      <c r="AK1016" s="58">
        <v>68065</v>
      </c>
      <c r="AL1016" s="58">
        <v>68914</v>
      </c>
      <c r="AM1016" s="58">
        <v>69909</v>
      </c>
      <c r="AN1016" s="58">
        <v>69660</v>
      </c>
      <c r="AO1016" s="58">
        <v>69611</v>
      </c>
      <c r="AP1016" s="58">
        <v>69587</v>
      </c>
      <c r="AQ1016" s="58">
        <v>69447</v>
      </c>
      <c r="AR1016" s="58">
        <v>69471</v>
      </c>
      <c r="AS1016" s="58">
        <v>69387</v>
      </c>
      <c r="AT1016" s="58">
        <v>69470</v>
      </c>
      <c r="AU1016" s="58">
        <v>70375</v>
      </c>
      <c r="AV1016" s="58">
        <v>71162.399999999994</v>
      </c>
      <c r="AW1016" s="58">
        <v>71317</v>
      </c>
      <c r="AX1016" s="58">
        <v>71344.100000000006</v>
      </c>
      <c r="AY1016" s="58">
        <v>70752</v>
      </c>
      <c r="AZ1016" s="58">
        <v>71072</v>
      </c>
      <c r="BA1016" s="58">
        <v>71504</v>
      </c>
      <c r="BB1016" s="58">
        <v>72200</v>
      </c>
      <c r="BC1016" s="58">
        <v>73893</v>
      </c>
      <c r="BD1016" s="58">
        <v>75306</v>
      </c>
      <c r="BE1016" s="58">
        <v>78292</v>
      </c>
      <c r="BF1016" s="58">
        <v>80593</v>
      </c>
      <c r="BG1016" s="58">
        <v>80890</v>
      </c>
      <c r="BH1016" s="58">
        <v>85699.7</v>
      </c>
      <c r="BI1016" s="58">
        <v>85710</v>
      </c>
      <c r="BJ1016" s="58">
        <v>85710</v>
      </c>
      <c r="BK1016" s="58">
        <v>85710</v>
      </c>
      <c r="BL1016" s="58">
        <v>85710</v>
      </c>
      <c r="BM1016" s="58">
        <v>85710</v>
      </c>
    </row>
    <row r="1017" spans="1:65" x14ac:dyDescent="0.25">
      <c r="A1017" s="58" t="s">
        <v>142</v>
      </c>
      <c r="B1017" s="58" t="s">
        <v>143</v>
      </c>
      <c r="C1017" s="58" t="s">
        <v>1134</v>
      </c>
      <c r="D1017" s="58" t="s">
        <v>1135</v>
      </c>
      <c r="AJ1017" s="58">
        <v>22.4899997711182</v>
      </c>
      <c r="AK1017" s="58">
        <v>21.790000915527301</v>
      </c>
      <c r="AL1017" s="58">
        <v>21.110000610351602</v>
      </c>
      <c r="AM1017" s="58">
        <v>20.559999465942401</v>
      </c>
      <c r="AN1017" s="58">
        <v>19.969999313354499</v>
      </c>
      <c r="AO1017" s="58">
        <v>19.360000610351602</v>
      </c>
      <c r="AP1017" s="58">
        <v>17.290000915527301</v>
      </c>
      <c r="AQ1017" s="58">
        <v>18.799999237060501</v>
      </c>
      <c r="AR1017" s="58">
        <v>18.370000839233398</v>
      </c>
      <c r="AS1017" s="58">
        <v>18.360000610351602</v>
      </c>
      <c r="AT1017" s="58">
        <v>15.1300001144409</v>
      </c>
      <c r="AU1017" s="58">
        <v>14.930000305175801</v>
      </c>
      <c r="AV1017" s="58">
        <v>14.2700004577637</v>
      </c>
      <c r="AW1017" s="58">
        <v>14.560000419616699</v>
      </c>
      <c r="AX1017" s="58">
        <v>14.6400003433228</v>
      </c>
      <c r="AY1017" s="58">
        <v>14.6300001144409</v>
      </c>
      <c r="AZ1017" s="58">
        <v>14.7299995422363</v>
      </c>
      <c r="BA1017" s="58">
        <v>13.960000038146999</v>
      </c>
      <c r="BB1017" s="58">
        <v>13.5</v>
      </c>
      <c r="BC1017" s="58">
        <v>13.300000190734901</v>
      </c>
      <c r="BD1017" s="58">
        <v>11.8800001144409</v>
      </c>
      <c r="BE1017" s="58">
        <v>13.2600002288818</v>
      </c>
      <c r="BF1017" s="58">
        <v>12.689999580383301</v>
      </c>
      <c r="BG1017" s="58">
        <v>12.5900001525879</v>
      </c>
      <c r="BH1017" s="58">
        <v>12.4700002670288</v>
      </c>
      <c r="BI1017" s="58">
        <v>11.3699998855591</v>
      </c>
      <c r="BJ1017" s="58">
        <v>11.289999961853001</v>
      </c>
      <c r="BK1017" s="58">
        <v>10.6300001144409</v>
      </c>
      <c r="BL1017" s="58">
        <v>10.2799997329712</v>
      </c>
    </row>
    <row r="1018" spans="1:65" x14ac:dyDescent="0.25">
      <c r="A1018" s="58" t="s">
        <v>142</v>
      </c>
      <c r="B1018" s="58" t="s">
        <v>143</v>
      </c>
      <c r="C1018" s="58" t="s">
        <v>2242</v>
      </c>
      <c r="D1018" s="58" t="s">
        <v>2243</v>
      </c>
      <c r="AY1018" s="58">
        <v>38293</v>
      </c>
      <c r="AZ1018" s="58">
        <v>43337</v>
      </c>
      <c r="BA1018" s="58">
        <v>41623</v>
      </c>
      <c r="BB1018" s="58">
        <v>41638</v>
      </c>
      <c r="BC1018" s="58">
        <v>44202</v>
      </c>
      <c r="BD1018" s="58">
        <v>45455</v>
      </c>
      <c r="BE1018" s="58">
        <v>45441</v>
      </c>
      <c r="BF1018" s="58">
        <v>46321</v>
      </c>
      <c r="BG1018" s="58">
        <v>49203</v>
      </c>
      <c r="BH1018" s="58">
        <v>49510</v>
      </c>
      <c r="BI1018" s="58">
        <v>46555</v>
      </c>
      <c r="BJ1018" s="58">
        <v>52085</v>
      </c>
      <c r="BK1018" s="58">
        <v>51722</v>
      </c>
      <c r="BL1018" s="58">
        <v>50932</v>
      </c>
      <c r="BM1018" s="58">
        <v>47834</v>
      </c>
    </row>
    <row r="1019" spans="1:65" x14ac:dyDescent="0.25">
      <c r="A1019" s="58" t="s">
        <v>142</v>
      </c>
      <c r="B1019" s="58" t="s">
        <v>143</v>
      </c>
      <c r="C1019" s="58" t="s">
        <v>2892</v>
      </c>
      <c r="D1019" s="58" t="s">
        <v>2893</v>
      </c>
      <c r="AJ1019" s="58">
        <v>30.049999237060501</v>
      </c>
      <c r="AK1019" s="58">
        <v>29.559999465942401</v>
      </c>
      <c r="AL1019" s="58">
        <v>28.950000762939499</v>
      </c>
      <c r="AM1019" s="58">
        <v>28.25</v>
      </c>
      <c r="AN1019" s="58">
        <v>27.360000610351602</v>
      </c>
      <c r="AO1019" s="58">
        <v>27.719999313354499</v>
      </c>
      <c r="AP1019" s="58">
        <v>25.540000915527301</v>
      </c>
      <c r="AQ1019" s="58">
        <v>26.649999618530298</v>
      </c>
      <c r="AR1019" s="58">
        <v>25.290000915527301</v>
      </c>
      <c r="AS1019" s="58">
        <v>25.75</v>
      </c>
      <c r="AT1019" s="58">
        <v>24.579999923706101</v>
      </c>
      <c r="AU1019" s="58">
        <v>23.290000915527301</v>
      </c>
      <c r="AV1019" s="58">
        <v>23.7700004577637</v>
      </c>
      <c r="AW1019" s="58">
        <v>25.399999618530298</v>
      </c>
      <c r="AX1019" s="58">
        <v>24.5100002288818</v>
      </c>
      <c r="AY1019" s="58">
        <v>25.719999313354499</v>
      </c>
      <c r="AZ1019" s="58">
        <v>25.7600002288818</v>
      </c>
      <c r="BA1019" s="58">
        <v>25.409999847412099</v>
      </c>
      <c r="BB1019" s="58">
        <v>25.180000305175799</v>
      </c>
      <c r="BC1019" s="58">
        <v>25.170000076293899</v>
      </c>
      <c r="BD1019" s="58">
        <v>23.219999313354499</v>
      </c>
      <c r="BE1019" s="58">
        <v>24.959999084472699</v>
      </c>
      <c r="BF1019" s="58">
        <v>25.629999160766602</v>
      </c>
      <c r="BG1019" s="58">
        <v>24.579999923706101</v>
      </c>
      <c r="BH1019" s="58">
        <v>26.100000381469702</v>
      </c>
      <c r="BI1019" s="58">
        <v>25.629999160766602</v>
      </c>
      <c r="BJ1019" s="58">
        <v>26.0200004577637</v>
      </c>
      <c r="BK1019" s="58">
        <v>27.579999923706101</v>
      </c>
      <c r="BL1019" s="58">
        <v>27.399999618530298</v>
      </c>
    </row>
    <row r="1020" spans="1:65" x14ac:dyDescent="0.25">
      <c r="A1020" s="58" t="s">
        <v>142</v>
      </c>
      <c r="B1020" s="58" t="s">
        <v>143</v>
      </c>
      <c r="C1020" s="58" t="s">
        <v>3078</v>
      </c>
      <c r="D1020" s="58" t="s">
        <v>3079</v>
      </c>
      <c r="AV1020" s="58">
        <v>37.5</v>
      </c>
      <c r="AW1020" s="58">
        <v>37.5</v>
      </c>
      <c r="AX1020" s="58">
        <v>37.5</v>
      </c>
      <c r="AY1020" s="58">
        <v>37.5</v>
      </c>
      <c r="AZ1020" s="58">
        <v>31.5</v>
      </c>
      <c r="BA1020" s="58">
        <v>20.5</v>
      </c>
      <c r="BB1020" s="58">
        <v>18.5</v>
      </c>
      <c r="BC1020" s="58">
        <v>17.5</v>
      </c>
      <c r="BD1020" s="58">
        <v>8.5</v>
      </c>
      <c r="BE1020" s="58">
        <v>9.5</v>
      </c>
      <c r="BF1020" s="58">
        <v>9.5</v>
      </c>
      <c r="BG1020" s="58">
        <v>7.5</v>
      </c>
      <c r="BH1020" s="58">
        <v>7.5</v>
      </c>
      <c r="BI1020" s="58">
        <v>23.5</v>
      </c>
      <c r="BJ1020" s="58">
        <v>23.5</v>
      </c>
      <c r="BK1020" s="58">
        <v>13.5</v>
      </c>
      <c r="BL1020" s="58">
        <v>17.5</v>
      </c>
    </row>
    <row r="1021" spans="1:65" x14ac:dyDescent="0.25">
      <c r="A1021" s="58" t="s">
        <v>142</v>
      </c>
      <c r="B1021" s="58" t="s">
        <v>143</v>
      </c>
      <c r="C1021" s="58" t="s">
        <v>3110</v>
      </c>
      <c r="D1021" s="58" t="s">
        <v>3111</v>
      </c>
      <c r="E1021" s="58">
        <v>155641</v>
      </c>
      <c r="F1021" s="58">
        <v>168011</v>
      </c>
      <c r="G1021" s="58">
        <v>189845</v>
      </c>
      <c r="H1021" s="58">
        <v>220141</v>
      </c>
      <c r="I1021" s="58">
        <v>213602</v>
      </c>
      <c r="J1021" s="58">
        <v>230008</v>
      </c>
      <c r="K1021" s="58">
        <v>273509</v>
      </c>
      <c r="L1021" s="58">
        <v>344311</v>
      </c>
      <c r="M1021" s="58">
        <v>383208</v>
      </c>
      <c r="N1021" s="58">
        <v>349602</v>
      </c>
      <c r="O1021" s="58">
        <v>341748</v>
      </c>
      <c r="P1021" s="58">
        <v>368506</v>
      </c>
      <c r="Q1021" s="58">
        <v>359450</v>
      </c>
      <c r="R1021" s="58">
        <v>444767</v>
      </c>
      <c r="S1021" s="58">
        <v>525366</v>
      </c>
      <c r="T1021" s="58">
        <v>474267</v>
      </c>
      <c r="U1021" s="58">
        <v>516339</v>
      </c>
      <c r="V1021" s="58">
        <v>622301</v>
      </c>
      <c r="W1021" s="58">
        <v>688729</v>
      </c>
      <c r="X1021" s="58">
        <v>699496</v>
      </c>
      <c r="Y1021" s="58">
        <v>740265</v>
      </c>
      <c r="Z1021" s="58">
        <v>808984</v>
      </c>
      <c r="AA1021" s="58">
        <v>732408</v>
      </c>
      <c r="AB1021" s="58">
        <v>795251</v>
      </c>
      <c r="AC1021" s="58">
        <v>802801.4</v>
      </c>
      <c r="AD1021" s="58">
        <v>797307.4</v>
      </c>
      <c r="AE1021" s="58">
        <v>822770.3</v>
      </c>
      <c r="AF1021" s="58">
        <v>911067.57</v>
      </c>
      <c r="AG1021" s="58">
        <v>876258.18</v>
      </c>
      <c r="AH1021" s="58">
        <v>944787.09</v>
      </c>
      <c r="AI1021" s="58">
        <v>1009997.2</v>
      </c>
      <c r="AJ1021" s="58">
        <v>980921.79</v>
      </c>
      <c r="AK1021" s="58">
        <v>1107395.76</v>
      </c>
      <c r="AL1021" s="58">
        <v>1156375.1399999999</v>
      </c>
      <c r="AM1021" s="58">
        <v>1184528.49</v>
      </c>
      <c r="AN1021" s="58">
        <v>1249605</v>
      </c>
      <c r="AO1021" s="58">
        <v>1243437</v>
      </c>
      <c r="AP1021" s="58">
        <v>1284446</v>
      </c>
      <c r="AQ1021" s="58">
        <v>1290903</v>
      </c>
      <c r="AR1021" s="58">
        <v>1423023</v>
      </c>
      <c r="AS1021" s="58">
        <v>1461854</v>
      </c>
      <c r="AT1021" s="58">
        <v>1416256</v>
      </c>
      <c r="AU1021" s="58">
        <v>1463765</v>
      </c>
      <c r="AV1021" s="58">
        <v>1483588</v>
      </c>
      <c r="AW1021" s="58">
        <v>1543439</v>
      </c>
      <c r="AX1021" s="58">
        <v>1435156</v>
      </c>
      <c r="AY1021" s="58">
        <v>1520484</v>
      </c>
      <c r="AZ1021" s="58">
        <v>1658582</v>
      </c>
      <c r="BA1021" s="58">
        <v>1757952</v>
      </c>
      <c r="BB1021" s="58">
        <v>1874592.3</v>
      </c>
      <c r="BC1021" s="58">
        <v>2019559.92</v>
      </c>
      <c r="BD1021" s="58">
        <v>1910009.35</v>
      </c>
      <c r="BE1021" s="58">
        <v>2118044.11</v>
      </c>
      <c r="BF1021" s="58">
        <v>2024494.8</v>
      </c>
      <c r="BG1021" s="58">
        <v>1992223.47</v>
      </c>
      <c r="BH1021" s="58">
        <v>2006574.18</v>
      </c>
      <c r="BI1021" s="58">
        <v>1997473.1</v>
      </c>
      <c r="BJ1021" s="58">
        <v>1906298.53</v>
      </c>
      <c r="BK1021" s="58">
        <v>1860378.87</v>
      </c>
      <c r="BL1021" s="58">
        <v>1881797.18</v>
      </c>
      <c r="BM1021" s="58">
        <v>1794271.17</v>
      </c>
    </row>
    <row r="1022" spans="1:65" x14ac:dyDescent="0.25">
      <c r="A1022" s="58" t="s">
        <v>180</v>
      </c>
      <c r="B1022" s="58" t="s">
        <v>181</v>
      </c>
      <c r="C1022" s="58" t="s">
        <v>536</v>
      </c>
      <c r="D1022" s="58" t="s">
        <v>537</v>
      </c>
      <c r="F1022" s="58">
        <v>50</v>
      </c>
      <c r="G1022" s="58">
        <v>50</v>
      </c>
      <c r="H1022" s="58">
        <v>50</v>
      </c>
      <c r="I1022" s="58">
        <v>50</v>
      </c>
      <c r="J1022" s="58">
        <v>50</v>
      </c>
      <c r="K1022" s="58">
        <v>50</v>
      </c>
      <c r="L1022" s="58">
        <v>50</v>
      </c>
      <c r="M1022" s="58">
        <v>50</v>
      </c>
      <c r="N1022" s="58">
        <v>50</v>
      </c>
      <c r="O1022" s="58">
        <v>50</v>
      </c>
      <c r="P1022" s="58">
        <v>60</v>
      </c>
      <c r="Q1022" s="58">
        <v>60</v>
      </c>
      <c r="R1022" s="58">
        <v>70</v>
      </c>
      <c r="S1022" s="58">
        <v>70</v>
      </c>
      <c r="T1022" s="58">
        <v>70</v>
      </c>
      <c r="U1022" s="58">
        <v>70</v>
      </c>
      <c r="V1022" s="58">
        <v>70</v>
      </c>
      <c r="W1022" s="58">
        <v>70</v>
      </c>
      <c r="X1022" s="58">
        <v>70</v>
      </c>
      <c r="Y1022" s="58">
        <v>70</v>
      </c>
      <c r="Z1022" s="58">
        <v>70</v>
      </c>
      <c r="AA1022" s="58">
        <v>80</v>
      </c>
      <c r="AB1022" s="58">
        <v>80</v>
      </c>
      <c r="AC1022" s="58">
        <v>80</v>
      </c>
      <c r="AD1022" s="58">
        <v>80</v>
      </c>
      <c r="AE1022" s="58">
        <v>80</v>
      </c>
      <c r="AF1022" s="58">
        <v>80</v>
      </c>
      <c r="AG1022" s="58">
        <v>80</v>
      </c>
      <c r="AH1022" s="58">
        <v>80</v>
      </c>
      <c r="AI1022" s="58">
        <v>80</v>
      </c>
      <c r="AJ1022" s="58">
        <v>80</v>
      </c>
      <c r="AK1022" s="58">
        <v>80</v>
      </c>
      <c r="AL1022" s="58">
        <v>80</v>
      </c>
      <c r="AM1022" s="58">
        <v>80</v>
      </c>
      <c r="AN1022" s="58">
        <v>80</v>
      </c>
      <c r="AO1022" s="58">
        <v>80</v>
      </c>
      <c r="AP1022" s="58">
        <v>80</v>
      </c>
      <c r="AQ1022" s="58">
        <v>80</v>
      </c>
      <c r="AR1022" s="58">
        <v>80</v>
      </c>
      <c r="AS1022" s="58">
        <v>90</v>
      </c>
      <c r="AT1022" s="58">
        <v>100</v>
      </c>
      <c r="AU1022" s="58">
        <v>120</v>
      </c>
      <c r="AV1022" s="58">
        <v>120</v>
      </c>
      <c r="AW1022" s="58">
        <v>110</v>
      </c>
      <c r="AX1022" s="58">
        <v>90</v>
      </c>
      <c r="AY1022" s="58">
        <v>70</v>
      </c>
      <c r="AZ1022" s="58">
        <v>70</v>
      </c>
      <c r="BA1022" s="58">
        <v>70</v>
      </c>
      <c r="BB1022" s="58">
        <v>70</v>
      </c>
      <c r="BC1022" s="58">
        <v>69</v>
      </c>
      <c r="BD1022" s="58">
        <v>69</v>
      </c>
      <c r="BE1022" s="58">
        <v>64</v>
      </c>
      <c r="BF1022" s="58">
        <v>64</v>
      </c>
      <c r="BG1022" s="58">
        <v>64</v>
      </c>
      <c r="BH1022" s="58">
        <v>64</v>
      </c>
      <c r="BI1022" s="58">
        <v>64</v>
      </c>
      <c r="BJ1022" s="58">
        <v>64</v>
      </c>
      <c r="BK1022" s="58">
        <v>64</v>
      </c>
      <c r="BL1022" s="58">
        <v>64</v>
      </c>
      <c r="BM1022" s="58">
        <v>64</v>
      </c>
    </row>
    <row r="1023" spans="1:65" x14ac:dyDescent="0.25">
      <c r="A1023" s="58" t="s">
        <v>180</v>
      </c>
      <c r="B1023" s="58" t="s">
        <v>181</v>
      </c>
      <c r="C1023" s="58" t="s">
        <v>1134</v>
      </c>
      <c r="D1023" s="58" t="s">
        <v>1135</v>
      </c>
      <c r="AJ1023" s="58">
        <v>21.7600002288818</v>
      </c>
      <c r="AK1023" s="58">
        <v>21.579999923706101</v>
      </c>
      <c r="AL1023" s="58">
        <v>21.399999618530298</v>
      </c>
      <c r="AM1023" s="58">
        <v>21.139999389648398</v>
      </c>
      <c r="AN1023" s="58">
        <v>20.870000839233398</v>
      </c>
      <c r="AO1023" s="58">
        <v>20.530000686645501</v>
      </c>
      <c r="AP1023" s="58">
        <v>20.100000381469702</v>
      </c>
      <c r="AQ1023" s="58">
        <v>19.680000305175799</v>
      </c>
      <c r="AR1023" s="58">
        <v>19.280000686645501</v>
      </c>
      <c r="AS1023" s="58">
        <v>18.959999084472699</v>
      </c>
      <c r="AT1023" s="58">
        <v>18.9899997711182</v>
      </c>
      <c r="AU1023" s="58">
        <v>18.5</v>
      </c>
      <c r="AV1023" s="58">
        <v>17.790000915527301</v>
      </c>
      <c r="AW1023" s="58">
        <v>17.219999313354499</v>
      </c>
      <c r="AX1023" s="58">
        <v>17.2299995422363</v>
      </c>
      <c r="AY1023" s="58">
        <v>16.180000305175799</v>
      </c>
      <c r="AZ1023" s="58">
        <v>15.420000076293899</v>
      </c>
      <c r="BA1023" s="58">
        <v>14.6099996566772</v>
      </c>
      <c r="BB1023" s="58">
        <v>14.0200004577637</v>
      </c>
      <c r="BC1023" s="58">
        <v>13.210000038146999</v>
      </c>
      <c r="BD1023" s="58">
        <v>12.430000305175801</v>
      </c>
      <c r="BE1023" s="58">
        <v>11.819999694824199</v>
      </c>
      <c r="BF1023" s="58">
        <v>11.1099996566772</v>
      </c>
      <c r="BG1023" s="58">
        <v>10.4099998474121</v>
      </c>
      <c r="BH1023" s="58">
        <v>9.8299999237060494</v>
      </c>
      <c r="BI1023" s="58">
        <v>9.2399997711181605</v>
      </c>
      <c r="BJ1023" s="58">
        <v>8.9600000381469709</v>
      </c>
      <c r="BK1023" s="58">
        <v>8.6099996566772496</v>
      </c>
      <c r="BL1023" s="58">
        <v>8.3199996948242205</v>
      </c>
    </row>
    <row r="1024" spans="1:65" x14ac:dyDescent="0.25">
      <c r="A1024" s="58" t="s">
        <v>180</v>
      </c>
      <c r="B1024" s="58" t="s">
        <v>181</v>
      </c>
      <c r="C1024" s="58" t="s">
        <v>2242</v>
      </c>
      <c r="D1024" s="58" t="s">
        <v>2243</v>
      </c>
      <c r="AY1024" s="58">
        <v>910</v>
      </c>
      <c r="AZ1024" s="58">
        <v>1014</v>
      </c>
      <c r="BA1024" s="58">
        <v>1068</v>
      </c>
      <c r="BB1024" s="58">
        <v>878</v>
      </c>
      <c r="BC1024" s="58">
        <v>746</v>
      </c>
      <c r="BD1024" s="58">
        <v>818</v>
      </c>
      <c r="BE1024" s="58">
        <v>763</v>
      </c>
      <c r="BF1024" s="58">
        <v>721</v>
      </c>
      <c r="BG1024" s="58">
        <v>1063</v>
      </c>
      <c r="BH1024" s="58">
        <v>1184</v>
      </c>
      <c r="BI1024" s="58">
        <v>1247</v>
      </c>
      <c r="BJ1024" s="58">
        <v>1260</v>
      </c>
      <c r="BK1024" s="58">
        <v>1090</v>
      </c>
      <c r="BL1024" s="58">
        <v>1280</v>
      </c>
      <c r="BM1024" s="58">
        <v>1153</v>
      </c>
    </row>
    <row r="1025" spans="1:65" x14ac:dyDescent="0.25">
      <c r="A1025" s="58" t="s">
        <v>180</v>
      </c>
      <c r="B1025" s="58" t="s">
        <v>181</v>
      </c>
      <c r="C1025" s="58" t="s">
        <v>2892</v>
      </c>
      <c r="D1025" s="58" t="s">
        <v>2893</v>
      </c>
      <c r="AJ1025" s="58">
        <v>39.330001831054702</v>
      </c>
      <c r="AK1025" s="58">
        <v>39.240001678466797</v>
      </c>
      <c r="AL1025" s="58">
        <v>39.159999847412102</v>
      </c>
      <c r="AM1025" s="58">
        <v>38.970001220703097</v>
      </c>
      <c r="AN1025" s="58">
        <v>38.709999084472699</v>
      </c>
      <c r="AO1025" s="58">
        <v>38.319999694824197</v>
      </c>
      <c r="AP1025" s="58">
        <v>37.799999237060497</v>
      </c>
      <c r="AQ1025" s="58">
        <v>37.240001678466797</v>
      </c>
      <c r="AR1025" s="58">
        <v>36.720001220703097</v>
      </c>
      <c r="AS1025" s="58">
        <v>36.369998931884801</v>
      </c>
      <c r="AT1025" s="58">
        <v>36.830001831054702</v>
      </c>
      <c r="AU1025" s="58">
        <v>36.299999237060497</v>
      </c>
      <c r="AV1025" s="58">
        <v>35.040000915527301</v>
      </c>
      <c r="AW1025" s="58">
        <v>34.369998931884801</v>
      </c>
      <c r="AX1025" s="58">
        <v>35.599998474121101</v>
      </c>
      <c r="AY1025" s="58">
        <v>33.900001525878899</v>
      </c>
      <c r="AZ1025" s="58">
        <v>32.569999694824197</v>
      </c>
      <c r="BA1025" s="58">
        <v>31.149999618530298</v>
      </c>
      <c r="BB1025" s="58">
        <v>30.680000305175799</v>
      </c>
      <c r="BC1025" s="58">
        <v>29.700000762939499</v>
      </c>
      <c r="BD1025" s="58">
        <v>28.690000534057599</v>
      </c>
      <c r="BE1025" s="58">
        <v>28.280000686645501</v>
      </c>
      <c r="BF1025" s="58">
        <v>27.590000152587901</v>
      </c>
      <c r="BG1025" s="58">
        <v>26.930000305175799</v>
      </c>
      <c r="BH1025" s="58">
        <v>25.219999313354499</v>
      </c>
      <c r="BI1025" s="58">
        <v>23.700000762939499</v>
      </c>
      <c r="BJ1025" s="58">
        <v>23.469999313354499</v>
      </c>
      <c r="BK1025" s="58">
        <v>23.2399997711182</v>
      </c>
      <c r="BL1025" s="58">
        <v>23.049999237060501</v>
      </c>
    </row>
    <row r="1026" spans="1:65" x14ac:dyDescent="0.25">
      <c r="A1026" s="58" t="s">
        <v>180</v>
      </c>
      <c r="B1026" s="58" t="s">
        <v>181</v>
      </c>
      <c r="C1026" s="58" t="s">
        <v>3078</v>
      </c>
      <c r="D1026" s="58" t="s">
        <v>3079</v>
      </c>
      <c r="AV1026" s="58">
        <v>9</v>
      </c>
      <c r="AW1026" s="58">
        <v>9</v>
      </c>
      <c r="AX1026" s="58">
        <v>9</v>
      </c>
      <c r="AY1026" s="58">
        <v>9</v>
      </c>
      <c r="AZ1026" s="58">
        <v>9</v>
      </c>
      <c r="BA1026" s="58">
        <v>9</v>
      </c>
      <c r="BB1026" s="58">
        <v>12</v>
      </c>
      <c r="BC1026" s="58">
        <v>12</v>
      </c>
      <c r="BD1026" s="58">
        <v>12</v>
      </c>
      <c r="BE1026" s="58">
        <v>12</v>
      </c>
      <c r="BF1026" s="58">
        <v>12</v>
      </c>
      <c r="BG1026" s="58">
        <v>12</v>
      </c>
      <c r="BH1026" s="58">
        <v>12</v>
      </c>
      <c r="BI1026" s="58">
        <v>12</v>
      </c>
      <c r="BJ1026" s="58">
        <v>12</v>
      </c>
      <c r="BK1026" s="58">
        <v>12</v>
      </c>
      <c r="BL1026" s="58">
        <v>12</v>
      </c>
    </row>
    <row r="1027" spans="1:65" x14ac:dyDescent="0.25">
      <c r="A1027" s="58" t="s">
        <v>180</v>
      </c>
      <c r="B1027" s="58" t="s">
        <v>181</v>
      </c>
      <c r="C1027" s="58" t="s">
        <v>3110</v>
      </c>
      <c r="D1027" s="58" t="s">
        <v>3111</v>
      </c>
      <c r="E1027" s="58">
        <v>13000</v>
      </c>
      <c r="F1027" s="58">
        <v>12000</v>
      </c>
      <c r="G1027" s="58">
        <v>12000</v>
      </c>
      <c r="H1027" s="58">
        <v>12000</v>
      </c>
      <c r="I1027" s="58">
        <v>12000</v>
      </c>
      <c r="J1027" s="58">
        <v>19600</v>
      </c>
      <c r="K1027" s="58">
        <v>22400</v>
      </c>
      <c r="L1027" s="58">
        <v>25100</v>
      </c>
      <c r="M1027" s="58">
        <v>23700</v>
      </c>
      <c r="N1027" s="58">
        <v>32300</v>
      </c>
      <c r="O1027" s="58">
        <v>37273</v>
      </c>
      <c r="P1027" s="58">
        <v>35176</v>
      </c>
      <c r="Q1027" s="58">
        <v>32268</v>
      </c>
      <c r="R1027" s="58">
        <v>35706</v>
      </c>
      <c r="S1027" s="58">
        <v>37258</v>
      </c>
      <c r="T1027" s="58">
        <v>28325</v>
      </c>
      <c r="U1027" s="58">
        <v>34634</v>
      </c>
      <c r="V1027" s="58">
        <v>29636</v>
      </c>
      <c r="W1027" s="58">
        <v>31769</v>
      </c>
      <c r="X1027" s="58">
        <v>31175</v>
      </c>
      <c r="Y1027" s="58">
        <v>38624</v>
      </c>
      <c r="Z1027" s="58">
        <v>40916</v>
      </c>
      <c r="AA1027" s="58">
        <v>37838</v>
      </c>
      <c r="AB1027" s="58">
        <v>44110</v>
      </c>
      <c r="AC1027" s="58">
        <v>56081</v>
      </c>
      <c r="AD1027" s="58">
        <v>62076</v>
      </c>
      <c r="AE1027" s="58">
        <v>59964</v>
      </c>
      <c r="AF1027" s="58">
        <v>58502</v>
      </c>
      <c r="AG1027" s="58">
        <v>72589</v>
      </c>
      <c r="AH1027" s="58">
        <v>72065</v>
      </c>
      <c r="AI1027" s="58">
        <v>80225</v>
      </c>
      <c r="AJ1027" s="58">
        <v>81523</v>
      </c>
      <c r="AK1027" s="58">
        <v>82392</v>
      </c>
      <c r="AL1027" s="58">
        <v>90156</v>
      </c>
      <c r="AM1027" s="58">
        <v>104242</v>
      </c>
      <c r="AN1027" s="58">
        <v>104754</v>
      </c>
      <c r="AO1027" s="58">
        <v>105848</v>
      </c>
      <c r="AP1027" s="58">
        <v>108312</v>
      </c>
      <c r="AQ1027" s="58">
        <v>118285</v>
      </c>
      <c r="AR1027" s="58">
        <v>124217</v>
      </c>
      <c r="AS1027" s="58">
        <v>119373</v>
      </c>
      <c r="AT1027" s="58">
        <v>127636</v>
      </c>
      <c r="AU1027" s="58">
        <v>163770</v>
      </c>
      <c r="AV1027" s="58">
        <v>156132</v>
      </c>
      <c r="AW1027" s="58">
        <v>158528</v>
      </c>
      <c r="AX1027" s="58">
        <v>186274</v>
      </c>
      <c r="AY1027" s="58">
        <v>185811</v>
      </c>
      <c r="AZ1027" s="58">
        <v>144511</v>
      </c>
      <c r="BA1027" s="58">
        <v>133839</v>
      </c>
      <c r="BB1027" s="58">
        <v>117061</v>
      </c>
      <c r="BC1027" s="58">
        <v>122804</v>
      </c>
      <c r="BD1027" s="58">
        <v>120835</v>
      </c>
      <c r="BE1027" s="58">
        <v>120000</v>
      </c>
      <c r="BF1027" s="58">
        <v>129858</v>
      </c>
      <c r="BG1027" s="58">
        <v>128651.2</v>
      </c>
      <c r="BH1027" s="58">
        <v>127309.46</v>
      </c>
      <c r="BI1027" s="58">
        <v>129322.52</v>
      </c>
      <c r="BJ1027" s="58">
        <v>142342.85999999999</v>
      </c>
      <c r="BK1027" s="58">
        <v>150992.99</v>
      </c>
      <c r="BL1027" s="58">
        <v>135062.99</v>
      </c>
      <c r="BM1027" s="58">
        <v>148564.85999999999</v>
      </c>
    </row>
    <row r="1028" spans="1:65" x14ac:dyDescent="0.25">
      <c r="A1028" s="58" t="s">
        <v>292</v>
      </c>
      <c r="B1028" s="58" t="s">
        <v>293</v>
      </c>
      <c r="C1028" s="58" t="s">
        <v>536</v>
      </c>
      <c r="D1028" s="58" t="s">
        <v>537</v>
      </c>
      <c r="F1028" s="58">
        <v>316980</v>
      </c>
      <c r="G1028" s="58">
        <v>317030</v>
      </c>
      <c r="H1028" s="58">
        <v>317080</v>
      </c>
      <c r="I1028" s="58">
        <v>317130</v>
      </c>
      <c r="J1028" s="58">
        <v>317180</v>
      </c>
      <c r="K1028" s="58">
        <v>317220</v>
      </c>
      <c r="L1028" s="58">
        <v>317280</v>
      </c>
      <c r="M1028" s="58">
        <v>317280</v>
      </c>
      <c r="N1028" s="58">
        <v>317280</v>
      </c>
      <c r="O1028" s="58">
        <v>317780</v>
      </c>
      <c r="P1028" s="58">
        <v>317780</v>
      </c>
      <c r="Q1028" s="58">
        <v>317780</v>
      </c>
      <c r="R1028" s="58">
        <v>317780</v>
      </c>
      <c r="S1028" s="58">
        <v>318280</v>
      </c>
      <c r="T1028" s="58">
        <v>318780</v>
      </c>
      <c r="U1028" s="58">
        <v>320770</v>
      </c>
      <c r="V1028" s="58">
        <v>320750</v>
      </c>
      <c r="W1028" s="58">
        <v>320750</v>
      </c>
      <c r="X1028" s="58">
        <v>320800</v>
      </c>
      <c r="Y1028" s="58">
        <v>320800</v>
      </c>
      <c r="Z1028" s="58">
        <v>320830</v>
      </c>
      <c r="AA1028" s="58">
        <v>320830</v>
      </c>
      <c r="AB1028" s="58">
        <v>320830</v>
      </c>
      <c r="AC1028" s="58">
        <v>320830</v>
      </c>
      <c r="AD1028" s="58">
        <v>321030</v>
      </c>
      <c r="AE1028" s="58">
        <v>321060</v>
      </c>
      <c r="AF1028" s="58">
        <v>321060</v>
      </c>
      <c r="AG1028" s="58">
        <v>321230</v>
      </c>
      <c r="AH1028" s="58">
        <v>321230</v>
      </c>
      <c r="AI1028" s="58">
        <v>321280</v>
      </c>
      <c r="AJ1028" s="58">
        <v>321380</v>
      </c>
      <c r="AK1028" s="58">
        <v>322400</v>
      </c>
      <c r="AL1028" s="58">
        <v>331400</v>
      </c>
      <c r="AM1028" s="58">
        <v>352500</v>
      </c>
      <c r="AN1028" s="58">
        <v>354190</v>
      </c>
      <c r="AO1028" s="58">
        <v>366500</v>
      </c>
      <c r="AP1028" s="58">
        <v>376500</v>
      </c>
      <c r="AQ1028" s="58">
        <v>376500</v>
      </c>
      <c r="AR1028" s="58">
        <v>376500</v>
      </c>
      <c r="AS1028" s="58">
        <v>386000</v>
      </c>
      <c r="AT1028" s="58">
        <v>392740</v>
      </c>
      <c r="AU1028" s="58">
        <v>396840</v>
      </c>
      <c r="AV1028" s="58">
        <v>407260</v>
      </c>
      <c r="AW1028" s="58">
        <v>397910</v>
      </c>
      <c r="AX1028" s="58">
        <v>403920</v>
      </c>
      <c r="AY1028" s="58">
        <v>404660</v>
      </c>
      <c r="AZ1028" s="58">
        <v>405970</v>
      </c>
      <c r="BA1028" s="58">
        <v>405510</v>
      </c>
      <c r="BB1028" s="58">
        <v>410454</v>
      </c>
      <c r="BC1028" s="58">
        <v>410510</v>
      </c>
      <c r="BD1028" s="58">
        <v>416510</v>
      </c>
      <c r="BE1028" s="58">
        <v>416510</v>
      </c>
      <c r="BF1028" s="58">
        <v>412010</v>
      </c>
      <c r="BG1028" s="58">
        <v>412010</v>
      </c>
      <c r="BH1028" s="58">
        <v>412010</v>
      </c>
      <c r="BI1028" s="58">
        <v>412010</v>
      </c>
      <c r="BJ1028" s="58">
        <v>412010</v>
      </c>
      <c r="BK1028" s="58">
        <v>412010</v>
      </c>
      <c r="BL1028" s="58">
        <v>412010</v>
      </c>
      <c r="BM1028" s="58">
        <v>412010</v>
      </c>
    </row>
    <row r="1029" spans="1:65" x14ac:dyDescent="0.25">
      <c r="A1029" s="58" t="s">
        <v>292</v>
      </c>
      <c r="B1029" s="58" t="s">
        <v>293</v>
      </c>
      <c r="C1029" s="58" t="s">
        <v>1134</v>
      </c>
      <c r="D1029" s="58" t="s">
        <v>1135</v>
      </c>
      <c r="AJ1029" s="58">
        <v>74.25</v>
      </c>
      <c r="AK1029" s="58">
        <v>74.279998779296903</v>
      </c>
      <c r="AL1029" s="58">
        <v>74.190002441406307</v>
      </c>
      <c r="AM1029" s="58">
        <v>74.069999694824205</v>
      </c>
      <c r="AN1029" s="58">
        <v>73.989997863769503</v>
      </c>
      <c r="AO1029" s="58">
        <v>73.739997863769503</v>
      </c>
      <c r="AP1029" s="58">
        <v>73.489997863769503</v>
      </c>
      <c r="AQ1029" s="58">
        <v>73.129997253417997</v>
      </c>
      <c r="AR1029" s="58">
        <v>72.800003051757798</v>
      </c>
      <c r="AS1029" s="58">
        <v>72.639999389648395</v>
      </c>
      <c r="AT1029" s="58">
        <v>71.830001831054702</v>
      </c>
      <c r="AU1029" s="58">
        <v>71.550003051757798</v>
      </c>
      <c r="AV1029" s="58">
        <v>70.989997863769503</v>
      </c>
      <c r="AW1029" s="58">
        <v>70.800003051757798</v>
      </c>
      <c r="AX1029" s="58">
        <v>70.379997253417997</v>
      </c>
      <c r="AY1029" s="58">
        <v>69.970001220703097</v>
      </c>
      <c r="AZ1029" s="58">
        <v>69.720001220703097</v>
      </c>
      <c r="BA1029" s="58">
        <v>69.389999389648395</v>
      </c>
      <c r="BB1029" s="58">
        <v>68.989997863769503</v>
      </c>
      <c r="BC1029" s="58">
        <v>68.580001831054702</v>
      </c>
      <c r="BD1029" s="58">
        <v>68.089996337890597</v>
      </c>
      <c r="BE1029" s="58">
        <v>67.959999084472699</v>
      </c>
      <c r="BF1029" s="58">
        <v>67.699996948242202</v>
      </c>
      <c r="BG1029" s="58">
        <v>66.699996948242202</v>
      </c>
      <c r="BH1029" s="58">
        <v>62.2700004577637</v>
      </c>
      <c r="BI1029" s="58">
        <v>64.900001525878906</v>
      </c>
      <c r="BJ1029" s="58">
        <v>63.130001068115199</v>
      </c>
      <c r="BK1029" s="58">
        <v>63</v>
      </c>
      <c r="BL1029" s="58">
        <v>62.439998626708999</v>
      </c>
    </row>
    <row r="1030" spans="1:65" x14ac:dyDescent="0.25">
      <c r="A1030" s="58" t="s">
        <v>292</v>
      </c>
      <c r="B1030" s="58" t="s">
        <v>293</v>
      </c>
      <c r="C1030" s="58" t="s">
        <v>2242</v>
      </c>
      <c r="D1030" s="58" t="s">
        <v>2243</v>
      </c>
      <c r="BB1030" s="58">
        <v>312</v>
      </c>
      <c r="BC1030" s="58">
        <v>864</v>
      </c>
      <c r="BD1030" s="58">
        <v>532</v>
      </c>
      <c r="BE1030" s="58">
        <v>1501</v>
      </c>
      <c r="BF1030" s="58">
        <v>1772</v>
      </c>
      <c r="BG1030" s="58">
        <v>1709</v>
      </c>
      <c r="BH1030" s="58">
        <v>1558</v>
      </c>
      <c r="BI1030" s="58">
        <v>2382</v>
      </c>
      <c r="BJ1030" s="58">
        <v>1330</v>
      </c>
      <c r="BK1030" s="58">
        <v>3151</v>
      </c>
      <c r="BL1030" s="58">
        <v>4033</v>
      </c>
      <c r="BM1030" s="58">
        <v>2741</v>
      </c>
    </row>
    <row r="1031" spans="1:65" x14ac:dyDescent="0.25">
      <c r="A1031" s="58" t="s">
        <v>292</v>
      </c>
      <c r="B1031" s="58" t="s">
        <v>293</v>
      </c>
      <c r="C1031" s="58" t="s">
        <v>2892</v>
      </c>
      <c r="D1031" s="58" t="s">
        <v>2893</v>
      </c>
      <c r="AJ1031" s="58">
        <v>89.180000305175795</v>
      </c>
      <c r="AK1031" s="58">
        <v>89.209999084472699</v>
      </c>
      <c r="AL1031" s="58">
        <v>89.180000305175795</v>
      </c>
      <c r="AM1031" s="58">
        <v>89.199996948242202</v>
      </c>
      <c r="AN1031" s="58">
        <v>88.970001220703097</v>
      </c>
      <c r="AO1031" s="58">
        <v>88.809997558593807</v>
      </c>
      <c r="AP1031" s="58">
        <v>88.459999084472699</v>
      </c>
      <c r="AQ1031" s="58">
        <v>88.160003662109403</v>
      </c>
      <c r="AR1031" s="58">
        <v>87.910003662109403</v>
      </c>
      <c r="AS1031" s="58">
        <v>87.309997558593807</v>
      </c>
      <c r="AT1031" s="58">
        <v>86.330001831054702</v>
      </c>
      <c r="AU1031" s="58">
        <v>85.980003356933594</v>
      </c>
      <c r="AV1031" s="58">
        <v>85.309997558593807</v>
      </c>
      <c r="AW1031" s="58">
        <v>85.059997558593807</v>
      </c>
      <c r="AX1031" s="58">
        <v>84.540000915527301</v>
      </c>
      <c r="AY1031" s="58">
        <v>83.540000915527301</v>
      </c>
      <c r="AZ1031" s="58">
        <v>83.680000305175795</v>
      </c>
      <c r="BA1031" s="58">
        <v>83.760002136230497</v>
      </c>
      <c r="BB1031" s="58">
        <v>82.879997253417997</v>
      </c>
      <c r="BC1031" s="58">
        <v>82.800003051757798</v>
      </c>
      <c r="BD1031" s="58">
        <v>82.980003356933594</v>
      </c>
      <c r="BE1031" s="58">
        <v>83.019996643066406</v>
      </c>
      <c r="BF1031" s="58">
        <v>83.050003051757798</v>
      </c>
      <c r="BG1031" s="58">
        <v>82.5</v>
      </c>
      <c r="BH1031" s="58">
        <v>82.260002136230497</v>
      </c>
      <c r="BI1031" s="58">
        <v>81.029998779296903</v>
      </c>
      <c r="BJ1031" s="58">
        <v>80.459999084472699</v>
      </c>
      <c r="BK1031" s="58">
        <v>81.040000915527301</v>
      </c>
      <c r="BL1031" s="58">
        <v>80.379997253417997</v>
      </c>
    </row>
    <row r="1032" spans="1:65" x14ac:dyDescent="0.25">
      <c r="A1032" s="58" t="s">
        <v>292</v>
      </c>
      <c r="B1032" s="58" t="s">
        <v>293</v>
      </c>
      <c r="C1032" s="58" t="s">
        <v>3078</v>
      </c>
      <c r="D1032" s="58" t="s">
        <v>3079</v>
      </c>
      <c r="AV1032" s="58">
        <v>33</v>
      </c>
      <c r="AW1032" s="58">
        <v>33</v>
      </c>
      <c r="AX1032" s="58">
        <v>27</v>
      </c>
      <c r="AY1032" s="58">
        <v>42</v>
      </c>
      <c r="AZ1032" s="58">
        <v>25</v>
      </c>
      <c r="BA1032" s="58">
        <v>25</v>
      </c>
      <c r="BB1032" s="58">
        <v>8</v>
      </c>
      <c r="BC1032" s="58">
        <v>8</v>
      </c>
      <c r="BD1032" s="58">
        <v>8</v>
      </c>
      <c r="BE1032" s="58">
        <v>8</v>
      </c>
      <c r="BF1032" s="58">
        <v>11</v>
      </c>
      <c r="BG1032" s="58">
        <v>11</v>
      </c>
      <c r="BH1032" s="58">
        <v>8.5</v>
      </c>
      <c r="BI1032" s="58">
        <v>8.5</v>
      </c>
      <c r="BJ1032" s="58">
        <v>11</v>
      </c>
      <c r="BK1032" s="58">
        <v>11</v>
      </c>
      <c r="BL1032" s="58">
        <v>11</v>
      </c>
    </row>
    <row r="1033" spans="1:65" x14ac:dyDescent="0.25">
      <c r="A1033" s="58" t="s">
        <v>292</v>
      </c>
      <c r="B1033" s="58" t="s">
        <v>293</v>
      </c>
      <c r="C1033" s="58" t="s">
        <v>3110</v>
      </c>
      <c r="D1033" s="58" t="s">
        <v>3111</v>
      </c>
      <c r="E1033" s="58">
        <v>80000</v>
      </c>
      <c r="F1033" s="58">
        <v>80000</v>
      </c>
      <c r="G1033" s="58">
        <v>90000</v>
      </c>
      <c r="H1033" s="58">
        <v>90000</v>
      </c>
      <c r="I1033" s="58">
        <v>90000</v>
      </c>
      <c r="J1033" s="58">
        <v>90000</v>
      </c>
      <c r="K1033" s="58">
        <v>110000</v>
      </c>
      <c r="L1033" s="58">
        <v>100000</v>
      </c>
      <c r="M1033" s="58">
        <v>106000</v>
      </c>
      <c r="N1033" s="58">
        <v>108000</v>
      </c>
      <c r="O1033" s="58">
        <v>110000</v>
      </c>
      <c r="P1033" s="58">
        <v>90000</v>
      </c>
      <c r="Q1033" s="58">
        <v>80000</v>
      </c>
      <c r="R1033" s="58">
        <v>85000</v>
      </c>
      <c r="S1033" s="58">
        <v>75000</v>
      </c>
      <c r="T1033" s="58">
        <v>75000</v>
      </c>
      <c r="U1033" s="58">
        <v>75000</v>
      </c>
      <c r="V1033" s="58">
        <v>75000</v>
      </c>
      <c r="W1033" s="58">
        <v>75000</v>
      </c>
      <c r="X1033" s="58">
        <v>83586</v>
      </c>
      <c r="Y1033" s="58">
        <v>88228</v>
      </c>
      <c r="Z1033" s="58">
        <v>75564</v>
      </c>
      <c r="AA1033" s="58">
        <v>73451</v>
      </c>
      <c r="AB1033" s="58">
        <v>61289</v>
      </c>
      <c r="AC1033" s="58">
        <v>54711</v>
      </c>
      <c r="AD1033" s="58">
        <v>54184</v>
      </c>
      <c r="AE1033" s="58">
        <v>61012</v>
      </c>
      <c r="AF1033" s="58">
        <v>55713</v>
      </c>
      <c r="AG1033" s="58">
        <v>55875</v>
      </c>
      <c r="AH1033" s="58">
        <v>71838</v>
      </c>
      <c r="AI1033" s="58">
        <v>70548</v>
      </c>
      <c r="AJ1033" s="58">
        <v>68780</v>
      </c>
      <c r="AK1033" s="58">
        <v>68507</v>
      </c>
      <c r="AL1033" s="58">
        <v>64352</v>
      </c>
      <c r="AM1033" s="58">
        <v>62950</v>
      </c>
      <c r="AN1033" s="58">
        <v>133000</v>
      </c>
      <c r="AO1033" s="58">
        <v>111970</v>
      </c>
      <c r="AP1033" s="58">
        <v>99610</v>
      </c>
      <c r="AQ1033" s="58">
        <v>98060</v>
      </c>
      <c r="AR1033" s="58">
        <v>98616</v>
      </c>
      <c r="AS1033" s="58">
        <v>109900</v>
      </c>
      <c r="AT1033" s="58">
        <v>100500</v>
      </c>
      <c r="AU1033" s="58">
        <v>101008</v>
      </c>
      <c r="AV1033" s="58">
        <v>101008</v>
      </c>
      <c r="AW1033" s="58">
        <v>101008</v>
      </c>
      <c r="AX1033" s="58">
        <v>101008</v>
      </c>
      <c r="AY1033" s="58">
        <v>101000</v>
      </c>
      <c r="AZ1033" s="58">
        <v>100640</v>
      </c>
      <c r="BA1033" s="58">
        <v>100821</v>
      </c>
      <c r="BB1033" s="58">
        <v>101355</v>
      </c>
      <c r="BC1033" s="58">
        <v>102083</v>
      </c>
      <c r="BD1033" s="58">
        <v>110232</v>
      </c>
      <c r="BE1033" s="58">
        <v>72216</v>
      </c>
      <c r="BF1033" s="58">
        <v>101558.25</v>
      </c>
      <c r="BG1033" s="58">
        <v>81953</v>
      </c>
      <c r="BH1033" s="58">
        <v>94880</v>
      </c>
      <c r="BI1033" s="58">
        <v>106680</v>
      </c>
      <c r="BJ1033" s="58">
        <v>110135</v>
      </c>
      <c r="BK1033" s="58">
        <v>95713</v>
      </c>
      <c r="BL1033" s="58">
        <v>116347</v>
      </c>
      <c r="BM1033" s="58">
        <v>125376</v>
      </c>
    </row>
    <row r="1034" spans="1:65" x14ac:dyDescent="0.25">
      <c r="A1034" s="58" t="s">
        <v>136</v>
      </c>
      <c r="B1034" s="58" t="s">
        <v>137</v>
      </c>
      <c r="C1034" s="58" t="s">
        <v>536</v>
      </c>
      <c r="D1034" s="58" t="s">
        <v>537</v>
      </c>
      <c r="F1034" s="58">
        <v>180</v>
      </c>
      <c r="G1034" s="58">
        <v>170</v>
      </c>
      <c r="H1034" s="58">
        <v>160</v>
      </c>
      <c r="I1034" s="58">
        <v>150</v>
      </c>
      <c r="J1034" s="58">
        <v>140</v>
      </c>
      <c r="K1034" s="58">
        <v>140</v>
      </c>
      <c r="L1034" s="58">
        <v>140</v>
      </c>
      <c r="M1034" s="58">
        <v>140</v>
      </c>
      <c r="N1034" s="58">
        <v>140</v>
      </c>
      <c r="O1034" s="58">
        <v>140</v>
      </c>
      <c r="P1034" s="58">
        <v>140</v>
      </c>
      <c r="Q1034" s="58">
        <v>140</v>
      </c>
      <c r="R1034" s="58">
        <v>140</v>
      </c>
      <c r="S1034" s="58">
        <v>140</v>
      </c>
      <c r="T1034" s="58">
        <v>130</v>
      </c>
      <c r="U1034" s="58">
        <v>130</v>
      </c>
      <c r="V1034" s="58">
        <v>140</v>
      </c>
      <c r="W1034" s="58">
        <v>140</v>
      </c>
      <c r="X1034" s="58">
        <v>140</v>
      </c>
      <c r="Y1034" s="58">
        <v>130</v>
      </c>
      <c r="Z1034" s="58">
        <v>130</v>
      </c>
      <c r="AA1034" s="58">
        <v>130</v>
      </c>
      <c r="AB1034" s="58">
        <v>130</v>
      </c>
      <c r="AC1034" s="58">
        <v>130</v>
      </c>
      <c r="AD1034" s="58">
        <v>130</v>
      </c>
      <c r="AE1034" s="58">
        <v>130</v>
      </c>
      <c r="AF1034" s="58">
        <v>130</v>
      </c>
      <c r="AG1034" s="58">
        <v>130</v>
      </c>
      <c r="AH1034" s="58">
        <v>130</v>
      </c>
      <c r="AI1034" s="58">
        <v>130</v>
      </c>
      <c r="AJ1034" s="58">
        <v>130</v>
      </c>
      <c r="AK1034" s="58">
        <v>130</v>
      </c>
      <c r="AL1034" s="58">
        <v>130</v>
      </c>
      <c r="AM1034" s="58">
        <v>130</v>
      </c>
      <c r="AN1034" s="58">
        <v>110</v>
      </c>
      <c r="AO1034" s="58">
        <v>110</v>
      </c>
      <c r="AP1034" s="58">
        <v>100</v>
      </c>
      <c r="AQ1034" s="58">
        <v>90</v>
      </c>
      <c r="AR1034" s="58">
        <v>90</v>
      </c>
      <c r="AS1034" s="58">
        <v>90</v>
      </c>
      <c r="AT1034" s="58">
        <v>100</v>
      </c>
      <c r="AU1034" s="58">
        <v>100</v>
      </c>
      <c r="AV1034" s="58">
        <v>104</v>
      </c>
      <c r="AW1034" s="58">
        <v>100</v>
      </c>
      <c r="AX1034" s="58">
        <v>93</v>
      </c>
      <c r="AY1034" s="58">
        <v>93</v>
      </c>
      <c r="AZ1034" s="58">
        <v>93</v>
      </c>
      <c r="BA1034" s="58">
        <v>93</v>
      </c>
      <c r="BB1034" s="58">
        <v>93</v>
      </c>
      <c r="BC1034" s="58">
        <v>103.3</v>
      </c>
      <c r="BD1034" s="58">
        <v>103.3</v>
      </c>
      <c r="BE1034" s="58">
        <v>103</v>
      </c>
      <c r="BF1034" s="58">
        <v>102.3</v>
      </c>
      <c r="BG1034" s="58">
        <v>102.3</v>
      </c>
      <c r="BH1034" s="58">
        <v>102.3</v>
      </c>
      <c r="BI1034" s="58">
        <v>103.8</v>
      </c>
      <c r="BJ1034" s="58">
        <v>103.8</v>
      </c>
      <c r="BK1034" s="58">
        <v>103.8</v>
      </c>
      <c r="BL1034" s="58">
        <v>103.8</v>
      </c>
      <c r="BM1034" s="58">
        <v>103.8</v>
      </c>
    </row>
    <row r="1035" spans="1:65" x14ac:dyDescent="0.25">
      <c r="A1035" s="58" t="s">
        <v>136</v>
      </c>
      <c r="B1035" s="58" t="s">
        <v>137</v>
      </c>
      <c r="C1035" s="58" t="s">
        <v>1134</v>
      </c>
      <c r="D1035" s="58" t="s">
        <v>1135</v>
      </c>
      <c r="AJ1035" s="58">
        <v>2.4900000095367401</v>
      </c>
      <c r="AK1035" s="58">
        <v>2.4500000476837198</v>
      </c>
      <c r="AL1035" s="58">
        <v>2.4100000858306898</v>
      </c>
      <c r="AM1035" s="58">
        <v>2.3599998950958301</v>
      </c>
      <c r="AN1035" s="58">
        <v>2.2999999523162802</v>
      </c>
      <c r="AO1035" s="58">
        <v>2.25</v>
      </c>
      <c r="AP1035" s="58">
        <v>2.2200000286102299</v>
      </c>
      <c r="AQ1035" s="58">
        <v>2.1700000762939502</v>
      </c>
      <c r="AR1035" s="58">
        <v>2.1099998950958301</v>
      </c>
      <c r="AS1035" s="58">
        <v>2.03999996185303</v>
      </c>
      <c r="AT1035" s="58">
        <v>2.3499999046325701</v>
      </c>
      <c r="AU1035" s="58">
        <v>2.3399999141693102</v>
      </c>
      <c r="AV1035" s="58">
        <v>2.46000003814697</v>
      </c>
      <c r="AW1035" s="58">
        <v>2.2599999904632599</v>
      </c>
      <c r="AX1035" s="58">
        <v>2.0999999046325701</v>
      </c>
      <c r="AY1035" s="58">
        <v>2.0299999713897701</v>
      </c>
      <c r="AZ1035" s="58">
        <v>1.8200000524520901</v>
      </c>
      <c r="BA1035" s="58">
        <v>1.78999996185303</v>
      </c>
      <c r="BB1035" s="58">
        <v>1.46000003814697</v>
      </c>
      <c r="BC1035" s="58">
        <v>1.3400000333786</v>
      </c>
      <c r="BD1035" s="58">
        <v>1.16999995708466</v>
      </c>
      <c r="BE1035" s="58">
        <v>1.03999996185303</v>
      </c>
      <c r="BF1035" s="58">
        <v>1.2599999904632599</v>
      </c>
      <c r="BG1035" s="58">
        <v>1.28999996185303</v>
      </c>
      <c r="BH1035" s="58">
        <v>1.4700000286102299</v>
      </c>
      <c r="BI1035" s="58">
        <v>1.16999995708466</v>
      </c>
      <c r="BJ1035" s="58">
        <v>1</v>
      </c>
      <c r="BK1035" s="58">
        <v>1</v>
      </c>
      <c r="BL1035" s="58">
        <v>1.0199999809265099</v>
      </c>
    </row>
    <row r="1036" spans="1:65" x14ac:dyDescent="0.25">
      <c r="A1036" s="58" t="s">
        <v>136</v>
      </c>
      <c r="B1036" s="58" t="s">
        <v>137</v>
      </c>
      <c r="C1036" s="58" t="s">
        <v>2242</v>
      </c>
      <c r="D1036" s="58" t="s">
        <v>2243</v>
      </c>
      <c r="AY1036" s="58">
        <v>2830</v>
      </c>
      <c r="AZ1036" s="58">
        <v>2663</v>
      </c>
      <c r="BA1036" s="58">
        <v>2740</v>
      </c>
      <c r="BB1036" s="58">
        <v>2582</v>
      </c>
      <c r="BC1036" s="58">
        <v>3005</v>
      </c>
      <c r="BD1036" s="58">
        <v>3325</v>
      </c>
      <c r="BE1036" s="58">
        <v>3936</v>
      </c>
      <c r="BF1036" s="58">
        <v>4477</v>
      </c>
      <c r="BG1036" s="58">
        <v>5014</v>
      </c>
      <c r="BH1036" s="58">
        <v>5372</v>
      </c>
      <c r="BI1036" s="58">
        <v>5125</v>
      </c>
      <c r="BJ1036" s="58">
        <v>5276</v>
      </c>
      <c r="BK1036" s="58">
        <v>5527</v>
      </c>
      <c r="BL1036" s="58">
        <v>4172</v>
      </c>
      <c r="BM1036" s="58">
        <v>3396</v>
      </c>
    </row>
    <row r="1037" spans="1:65" x14ac:dyDescent="0.25">
      <c r="A1037" s="58" t="s">
        <v>136</v>
      </c>
      <c r="B1037" s="58" t="s">
        <v>137</v>
      </c>
      <c r="C1037" s="58" t="s">
        <v>2892</v>
      </c>
      <c r="D1037" s="58" t="s">
        <v>2893</v>
      </c>
      <c r="AJ1037" s="58">
        <v>12.3999996185303</v>
      </c>
      <c r="AK1037" s="58">
        <v>12.3800001144409</v>
      </c>
      <c r="AL1037" s="58">
        <v>12.3500003814697</v>
      </c>
      <c r="AM1037" s="58">
        <v>12.300000190734901</v>
      </c>
      <c r="AN1037" s="58">
        <v>12.2399997711182</v>
      </c>
      <c r="AO1037" s="58">
        <v>12.210000038146999</v>
      </c>
      <c r="AP1037" s="58">
        <v>12.170000076293899</v>
      </c>
      <c r="AQ1037" s="58">
        <v>12.1499996185303</v>
      </c>
      <c r="AR1037" s="58">
        <v>12.1499996185303</v>
      </c>
      <c r="AS1037" s="58">
        <v>12.210000038146999</v>
      </c>
      <c r="AT1037" s="58">
        <v>12.199999809265099</v>
      </c>
      <c r="AU1037" s="58">
        <v>14.6499996185303</v>
      </c>
      <c r="AV1037" s="58">
        <v>13.9799995422363</v>
      </c>
      <c r="AW1037" s="58">
        <v>14.289999961853001</v>
      </c>
      <c r="AX1037" s="58">
        <v>13.9700002670288</v>
      </c>
      <c r="AY1037" s="58">
        <v>14.0100002288818</v>
      </c>
      <c r="AZ1037" s="58">
        <v>14.3999996185303</v>
      </c>
      <c r="BA1037" s="58">
        <v>13.8900003433228</v>
      </c>
      <c r="BB1037" s="58">
        <v>13.960000038146999</v>
      </c>
      <c r="BC1037" s="58">
        <v>14.5</v>
      </c>
      <c r="BD1037" s="58">
        <v>13.6000003814697</v>
      </c>
      <c r="BE1037" s="58">
        <v>13.449999809265099</v>
      </c>
      <c r="BF1037" s="58">
        <v>13.829999923706101</v>
      </c>
      <c r="BG1037" s="58">
        <v>13.569999694824199</v>
      </c>
      <c r="BH1037" s="58">
        <v>13.8999996185303</v>
      </c>
      <c r="BI1037" s="58">
        <v>14.1199998855591</v>
      </c>
      <c r="BJ1037" s="58">
        <v>14.930000305175801</v>
      </c>
      <c r="BK1037" s="58">
        <v>14.3599996566772</v>
      </c>
      <c r="BL1037" s="58">
        <v>15.699999809265099</v>
      </c>
    </row>
    <row r="1038" spans="1:65" x14ac:dyDescent="0.25">
      <c r="A1038" s="58" t="s">
        <v>136</v>
      </c>
      <c r="B1038" s="58" t="s">
        <v>137</v>
      </c>
      <c r="C1038" s="58" t="s">
        <v>3078</v>
      </c>
      <c r="D1038" s="58" t="s">
        <v>3079</v>
      </c>
      <c r="BD1038" s="58">
        <v>38.5</v>
      </c>
      <c r="BE1038" s="58">
        <v>38.5</v>
      </c>
      <c r="BF1038" s="58">
        <v>38.5</v>
      </c>
      <c r="BG1038" s="58">
        <v>33.5</v>
      </c>
      <c r="BH1038" s="58">
        <v>28</v>
      </c>
      <c r="BI1038" s="58">
        <v>26</v>
      </c>
      <c r="BJ1038" s="58">
        <v>16</v>
      </c>
      <c r="BK1038" s="58">
        <v>16</v>
      </c>
      <c r="BL1038" s="58">
        <v>20.5</v>
      </c>
    </row>
    <row r="1039" spans="1:65" x14ac:dyDescent="0.25">
      <c r="A1039" s="58" t="s">
        <v>136</v>
      </c>
      <c r="B1039" s="58" t="s">
        <v>137</v>
      </c>
      <c r="C1039" s="58" t="s">
        <v>3110</v>
      </c>
      <c r="D1039" s="58" t="s">
        <v>3111</v>
      </c>
      <c r="E1039" s="58">
        <v>1219</v>
      </c>
      <c r="F1039" s="58">
        <v>1325</v>
      </c>
      <c r="G1039" s="58">
        <v>1322</v>
      </c>
      <c r="H1039" s="58">
        <v>1634</v>
      </c>
      <c r="I1039" s="58">
        <v>1420</v>
      </c>
      <c r="J1039" s="58">
        <v>1228</v>
      </c>
      <c r="K1039" s="58">
        <v>1312</v>
      </c>
      <c r="L1039" s="58">
        <v>1414</v>
      </c>
      <c r="M1039" s="58">
        <v>1228</v>
      </c>
      <c r="N1039" s="58">
        <v>1135</v>
      </c>
      <c r="O1039" s="58">
        <v>1212</v>
      </c>
      <c r="P1039" s="58">
        <v>1247</v>
      </c>
      <c r="Q1039" s="58">
        <v>1247</v>
      </c>
      <c r="R1039" s="58">
        <v>1644</v>
      </c>
      <c r="S1039" s="58">
        <v>1546</v>
      </c>
      <c r="T1039" s="58">
        <v>1529</v>
      </c>
      <c r="U1039" s="58">
        <v>1571</v>
      </c>
      <c r="V1039" s="58">
        <v>1483</v>
      </c>
      <c r="W1039" s="58">
        <v>1079</v>
      </c>
      <c r="X1039" s="58">
        <v>1322</v>
      </c>
      <c r="Y1039" s="58">
        <v>1078</v>
      </c>
      <c r="Z1039" s="58">
        <v>942</v>
      </c>
      <c r="AA1039" s="58">
        <v>1216</v>
      </c>
      <c r="AB1039" s="58">
        <v>999</v>
      </c>
      <c r="AC1039" s="58">
        <v>1226</v>
      </c>
      <c r="AD1039" s="58">
        <v>2585</v>
      </c>
      <c r="AE1039" s="58">
        <v>1168</v>
      </c>
      <c r="AF1039" s="58">
        <v>1052</v>
      </c>
      <c r="AG1039" s="58">
        <v>896</v>
      </c>
      <c r="AH1039" s="58">
        <v>941</v>
      </c>
      <c r="AI1039" s="58">
        <v>799</v>
      </c>
      <c r="AJ1039" s="58">
        <v>973</v>
      </c>
      <c r="AK1039" s="58">
        <v>1079</v>
      </c>
      <c r="AL1039" s="58">
        <v>1495</v>
      </c>
      <c r="AM1039" s="58">
        <v>3269</v>
      </c>
      <c r="AN1039" s="58">
        <v>5540</v>
      </c>
      <c r="AO1039" s="58">
        <v>10751</v>
      </c>
      <c r="AP1039" s="58">
        <v>2840</v>
      </c>
      <c r="AQ1039" s="58">
        <v>3130</v>
      </c>
      <c r="AR1039" s="58">
        <v>3249</v>
      </c>
      <c r="AS1039" s="58">
        <v>2820</v>
      </c>
      <c r="AT1039" s="58">
        <v>2137</v>
      </c>
      <c r="AU1039" s="58">
        <v>2201</v>
      </c>
      <c r="AV1039" s="58">
        <v>2025</v>
      </c>
      <c r="AW1039" s="58">
        <v>2006</v>
      </c>
      <c r="AX1039" s="58">
        <v>2142</v>
      </c>
      <c r="AY1039" s="58">
        <v>8497</v>
      </c>
      <c r="AZ1039" s="58">
        <v>9824</v>
      </c>
      <c r="BA1039" s="58">
        <v>8122</v>
      </c>
      <c r="BB1039" s="58">
        <v>7260</v>
      </c>
      <c r="BC1039" s="58">
        <v>8717</v>
      </c>
      <c r="BD1039" s="58">
        <v>4874.72</v>
      </c>
      <c r="BE1039" s="58">
        <v>9640.11</v>
      </c>
      <c r="BF1039" s="58">
        <v>11432.99</v>
      </c>
      <c r="BG1039" s="58">
        <v>11011.6</v>
      </c>
      <c r="BH1039" s="58">
        <v>13363.07</v>
      </c>
      <c r="BI1039" s="58">
        <v>17218.189999999999</v>
      </c>
      <c r="BJ1039" s="58">
        <v>17884.32</v>
      </c>
      <c r="BK1039" s="58">
        <v>22023.22</v>
      </c>
      <c r="BL1039" s="58">
        <v>16312.33</v>
      </c>
      <c r="BM1039" s="58">
        <v>21932.67</v>
      </c>
    </row>
    <row r="1040" spans="1:65" x14ac:dyDescent="0.25">
      <c r="A1040" s="58" t="s">
        <v>3444</v>
      </c>
      <c r="B1040" s="58" t="s">
        <v>3445</v>
      </c>
      <c r="C1040" s="58" t="s">
        <v>536</v>
      </c>
      <c r="D1040" s="58" t="s">
        <v>537</v>
      </c>
      <c r="F1040" s="58">
        <v>120</v>
      </c>
      <c r="G1040" s="58">
        <v>120</v>
      </c>
      <c r="H1040" s="58">
        <v>120</v>
      </c>
      <c r="I1040" s="58">
        <v>120</v>
      </c>
      <c r="J1040" s="58">
        <v>120</v>
      </c>
      <c r="K1040" s="58">
        <v>120</v>
      </c>
      <c r="L1040" s="58">
        <v>120</v>
      </c>
      <c r="M1040" s="58">
        <v>120</v>
      </c>
      <c r="N1040" s="58">
        <v>120</v>
      </c>
      <c r="O1040" s="58">
        <v>120</v>
      </c>
      <c r="P1040" s="58">
        <v>120</v>
      </c>
      <c r="Q1040" s="58">
        <v>120</v>
      </c>
      <c r="R1040" s="58">
        <v>120</v>
      </c>
      <c r="S1040" s="58">
        <v>120</v>
      </c>
      <c r="T1040" s="58">
        <v>120</v>
      </c>
      <c r="U1040" s="58">
        <v>120</v>
      </c>
      <c r="V1040" s="58">
        <v>120</v>
      </c>
      <c r="W1040" s="58">
        <v>120</v>
      </c>
      <c r="X1040" s="58">
        <v>120</v>
      </c>
      <c r="Y1040" s="58">
        <v>120</v>
      </c>
      <c r="Z1040" s="58">
        <v>120</v>
      </c>
      <c r="AA1040" s="58">
        <v>120</v>
      </c>
      <c r="AB1040" s="58">
        <v>120</v>
      </c>
      <c r="AC1040" s="58">
        <v>120</v>
      </c>
      <c r="AD1040" s="58">
        <v>120</v>
      </c>
      <c r="AE1040" s="58">
        <v>120</v>
      </c>
      <c r="AF1040" s="58">
        <v>120</v>
      </c>
      <c r="AG1040" s="58">
        <v>120</v>
      </c>
      <c r="AH1040" s="58">
        <v>120</v>
      </c>
      <c r="AI1040" s="58">
        <v>120</v>
      </c>
      <c r="AJ1040" s="58">
        <v>120</v>
      </c>
      <c r="AK1040" s="58">
        <v>120</v>
      </c>
      <c r="AL1040" s="58">
        <v>120</v>
      </c>
      <c r="AM1040" s="58">
        <v>120</v>
      </c>
      <c r="AN1040" s="58">
        <v>120</v>
      </c>
      <c r="AO1040" s="58">
        <v>120</v>
      </c>
      <c r="AP1040" s="58">
        <v>120</v>
      </c>
      <c r="AQ1040" s="58">
        <v>120</v>
      </c>
      <c r="AR1040" s="58">
        <v>120</v>
      </c>
      <c r="AS1040" s="58">
        <v>120</v>
      </c>
      <c r="AT1040" s="58">
        <v>120</v>
      </c>
      <c r="AU1040" s="58">
        <v>120</v>
      </c>
      <c r="AV1040" s="58">
        <v>120</v>
      </c>
      <c r="AW1040" s="58">
        <v>130</v>
      </c>
      <c r="AX1040" s="58">
        <v>130</v>
      </c>
      <c r="AY1040" s="58">
        <v>130</v>
      </c>
      <c r="AZ1040" s="58">
        <v>130</v>
      </c>
      <c r="BA1040" s="58">
        <v>130</v>
      </c>
      <c r="BB1040" s="58">
        <v>130</v>
      </c>
      <c r="BC1040" s="58">
        <v>130</v>
      </c>
      <c r="BD1040" s="58">
        <v>130</v>
      </c>
      <c r="BE1040" s="58">
        <v>120</v>
      </c>
      <c r="BF1040" s="58">
        <v>86</v>
      </c>
      <c r="BG1040" s="58">
        <v>86</v>
      </c>
      <c r="BH1040" s="58">
        <v>86</v>
      </c>
      <c r="BI1040" s="58">
        <v>86</v>
      </c>
      <c r="BJ1040" s="58">
        <v>86</v>
      </c>
      <c r="BK1040" s="58">
        <v>86</v>
      </c>
      <c r="BL1040" s="58">
        <v>86</v>
      </c>
      <c r="BM1040" s="58">
        <v>86</v>
      </c>
    </row>
    <row r="1041" spans="1:65" x14ac:dyDescent="0.25">
      <c r="A1041" s="58" t="s">
        <v>3444</v>
      </c>
      <c r="B1041" s="58" t="s">
        <v>3445</v>
      </c>
      <c r="C1041" s="58" t="s">
        <v>1134</v>
      </c>
      <c r="D1041" s="58" t="s">
        <v>1135</v>
      </c>
    </row>
    <row r="1042" spans="1:65" x14ac:dyDescent="0.25">
      <c r="A1042" s="58" t="s">
        <v>3444</v>
      </c>
      <c r="B1042" s="58" t="s">
        <v>3445</v>
      </c>
      <c r="C1042" s="58" t="s">
        <v>2242</v>
      </c>
      <c r="D1042" s="58" t="s">
        <v>2243</v>
      </c>
    </row>
    <row r="1043" spans="1:65" x14ac:dyDescent="0.25">
      <c r="A1043" s="58" t="s">
        <v>3444</v>
      </c>
      <c r="B1043" s="58" t="s">
        <v>3445</v>
      </c>
      <c r="C1043" s="58" t="s">
        <v>2892</v>
      </c>
      <c r="D1043" s="58" t="s">
        <v>2893</v>
      </c>
    </row>
    <row r="1044" spans="1:65" x14ac:dyDescent="0.25">
      <c r="A1044" s="58" t="s">
        <v>3444</v>
      </c>
      <c r="B1044" s="58" t="s">
        <v>3445</v>
      </c>
      <c r="C1044" s="58" t="s">
        <v>3078</v>
      </c>
      <c r="D1044" s="58" t="s">
        <v>3079</v>
      </c>
      <c r="AV1044" s="58">
        <v>22</v>
      </c>
      <c r="AW1044" s="58">
        <v>17</v>
      </c>
      <c r="AX1044" s="58">
        <v>17</v>
      </c>
      <c r="AY1044" s="58">
        <v>17</v>
      </c>
      <c r="AZ1044" s="58">
        <v>17</v>
      </c>
      <c r="BA1044" s="58">
        <v>17</v>
      </c>
      <c r="BB1044" s="58">
        <v>17</v>
      </c>
      <c r="BC1044" s="58">
        <v>17</v>
      </c>
      <c r="BD1044" s="58">
        <v>17</v>
      </c>
      <c r="BE1044" s="58">
        <v>17</v>
      </c>
      <c r="BF1044" s="58">
        <v>17</v>
      </c>
      <c r="BG1044" s="58">
        <v>17</v>
      </c>
      <c r="BH1044" s="58">
        <v>17</v>
      </c>
      <c r="BI1044" s="58">
        <v>17</v>
      </c>
      <c r="BJ1044" s="58">
        <v>17</v>
      </c>
      <c r="BK1044" s="58">
        <v>17</v>
      </c>
      <c r="BL1044" s="58">
        <v>17</v>
      </c>
    </row>
    <row r="1045" spans="1:65" x14ac:dyDescent="0.25">
      <c r="A1045" s="58" t="s">
        <v>3444</v>
      </c>
      <c r="B1045" s="58" t="s">
        <v>3445</v>
      </c>
      <c r="C1045" s="58" t="s">
        <v>3110</v>
      </c>
      <c r="D1045" s="58" t="s">
        <v>3111</v>
      </c>
      <c r="K1045" s="58">
        <v>100</v>
      </c>
      <c r="L1045" s="58">
        <v>100</v>
      </c>
      <c r="M1045" s="58">
        <v>100</v>
      </c>
      <c r="N1045" s="58">
        <v>100</v>
      </c>
      <c r="O1045" s="58">
        <v>100</v>
      </c>
      <c r="P1045" s="58">
        <v>100</v>
      </c>
      <c r="Q1045" s="58">
        <v>100</v>
      </c>
      <c r="R1045" s="58">
        <v>100</v>
      </c>
      <c r="S1045" s="58">
        <v>100</v>
      </c>
      <c r="T1045" s="58">
        <v>100</v>
      </c>
      <c r="U1045" s="58">
        <v>100</v>
      </c>
      <c r="V1045" s="58">
        <v>100</v>
      </c>
      <c r="W1045" s="58">
        <v>100</v>
      </c>
      <c r="X1045" s="58">
        <v>100</v>
      </c>
      <c r="Y1045" s="58">
        <v>150</v>
      </c>
      <c r="Z1045" s="58">
        <v>150</v>
      </c>
      <c r="AA1045" s="58">
        <v>160</v>
      </c>
      <c r="AB1045" s="58">
        <v>160</v>
      </c>
      <c r="AC1045" s="58">
        <v>200</v>
      </c>
      <c r="AD1045" s="58">
        <v>200</v>
      </c>
      <c r="AE1045" s="58">
        <v>220</v>
      </c>
      <c r="AF1045" s="58">
        <v>320</v>
      </c>
      <c r="AG1045" s="58">
        <v>400</v>
      </c>
      <c r="AH1045" s="58">
        <v>395</v>
      </c>
      <c r="AI1045" s="58">
        <v>380</v>
      </c>
      <c r="AJ1045" s="58">
        <v>300</v>
      </c>
      <c r="AK1045" s="58">
        <v>329</v>
      </c>
      <c r="AL1045" s="58">
        <v>488</v>
      </c>
      <c r="AM1045" s="58">
        <v>388</v>
      </c>
      <c r="AN1045" s="58">
        <v>375</v>
      </c>
      <c r="AO1045" s="58">
        <v>2772</v>
      </c>
      <c r="AP1045" s="58">
        <v>400</v>
      </c>
      <c r="AQ1045" s="58">
        <v>500</v>
      </c>
      <c r="AR1045" s="58">
        <v>700</v>
      </c>
      <c r="AS1045" s="58">
        <v>8261</v>
      </c>
      <c r="AT1045" s="58">
        <v>36579</v>
      </c>
      <c r="AU1045" s="58">
        <v>39857</v>
      </c>
      <c r="AV1045" s="58">
        <v>38882</v>
      </c>
      <c r="AW1045" s="58">
        <v>47884</v>
      </c>
      <c r="AX1045" s="58">
        <v>57566</v>
      </c>
      <c r="AY1045" s="58">
        <v>43957</v>
      </c>
      <c r="AZ1045" s="58">
        <v>61212</v>
      </c>
      <c r="BA1045" s="58">
        <v>35026</v>
      </c>
      <c r="BB1045" s="58">
        <v>46382.400000000001</v>
      </c>
      <c r="BC1045" s="58">
        <v>59800.53</v>
      </c>
      <c r="BD1045" s="58">
        <v>93318.45</v>
      </c>
      <c r="BE1045" s="58">
        <v>77090</v>
      </c>
      <c r="BF1045" s="58">
        <v>80643</v>
      </c>
      <c r="BG1045" s="58">
        <v>78727.61</v>
      </c>
      <c r="BH1045" s="58">
        <v>89718.2</v>
      </c>
      <c r="BI1045" s="58">
        <v>65229</v>
      </c>
      <c r="BJ1045" s="58">
        <v>70318</v>
      </c>
      <c r="BK1045" s="58">
        <v>78365.47</v>
      </c>
      <c r="BL1045" s="58">
        <v>101651.88</v>
      </c>
      <c r="BM1045" s="58">
        <v>88212.27</v>
      </c>
    </row>
    <row r="1046" spans="1:65" x14ac:dyDescent="0.25">
      <c r="A1046" s="58" t="s">
        <v>298</v>
      </c>
      <c r="B1046" s="58" t="s">
        <v>299</v>
      </c>
      <c r="C1046" s="58" t="s">
        <v>536</v>
      </c>
      <c r="D1046" s="58" t="s">
        <v>537</v>
      </c>
      <c r="F1046" s="58">
        <v>395220</v>
      </c>
      <c r="G1046" s="58">
        <v>395220</v>
      </c>
      <c r="H1046" s="58">
        <v>395230</v>
      </c>
      <c r="I1046" s="58">
        <v>395230</v>
      </c>
      <c r="J1046" s="58">
        <v>395230</v>
      </c>
      <c r="K1046" s="58">
        <v>395230</v>
      </c>
      <c r="L1046" s="58">
        <v>395230</v>
      </c>
      <c r="M1046" s="58">
        <v>395230</v>
      </c>
      <c r="N1046" s="58">
        <v>395330</v>
      </c>
      <c r="O1046" s="58">
        <v>395330</v>
      </c>
      <c r="P1046" s="58">
        <v>394930</v>
      </c>
      <c r="Q1046" s="58">
        <v>394930</v>
      </c>
      <c r="R1046" s="58">
        <v>394800</v>
      </c>
      <c r="S1046" s="58">
        <v>394500</v>
      </c>
      <c r="T1046" s="58">
        <v>394460</v>
      </c>
      <c r="U1046" s="58">
        <v>394490</v>
      </c>
      <c r="V1046" s="58">
        <v>394500</v>
      </c>
      <c r="W1046" s="58">
        <v>394460</v>
      </c>
      <c r="X1046" s="58">
        <v>394490</v>
      </c>
      <c r="Y1046" s="58">
        <v>394640</v>
      </c>
      <c r="Z1046" s="58">
        <v>394840</v>
      </c>
      <c r="AA1046" s="58">
        <v>395040</v>
      </c>
      <c r="AB1046" s="58">
        <v>395240</v>
      </c>
      <c r="AC1046" s="58">
        <v>395350</v>
      </c>
      <c r="AD1046" s="58">
        <v>395550</v>
      </c>
      <c r="AE1046" s="58">
        <v>395750</v>
      </c>
      <c r="AF1046" s="58">
        <v>395950</v>
      </c>
      <c r="AG1046" s="58">
        <v>396150</v>
      </c>
      <c r="AH1046" s="58">
        <v>396350</v>
      </c>
      <c r="AI1046" s="58">
        <v>396560</v>
      </c>
      <c r="AJ1046" s="58">
        <v>396660</v>
      </c>
      <c r="AK1046" s="58">
        <v>396780</v>
      </c>
      <c r="AL1046" s="58">
        <v>396900</v>
      </c>
      <c r="AM1046" s="58">
        <v>397300</v>
      </c>
      <c r="AN1046" s="58">
        <v>397600</v>
      </c>
      <c r="AO1046" s="58">
        <v>397500</v>
      </c>
      <c r="AP1046" s="58">
        <v>397500</v>
      </c>
      <c r="AQ1046" s="58">
        <v>397500</v>
      </c>
      <c r="AR1046" s="58">
        <v>397500</v>
      </c>
      <c r="AS1046" s="58">
        <v>397500</v>
      </c>
      <c r="AT1046" s="58">
        <v>397120</v>
      </c>
      <c r="AU1046" s="58">
        <v>396620</v>
      </c>
      <c r="AV1046" s="58">
        <v>396620</v>
      </c>
      <c r="AW1046" s="58">
        <v>396610</v>
      </c>
      <c r="AX1046" s="58">
        <v>396610</v>
      </c>
      <c r="AY1046" s="58">
        <v>396610</v>
      </c>
      <c r="AZ1046" s="58">
        <v>396610</v>
      </c>
      <c r="BA1046" s="58">
        <v>396610</v>
      </c>
      <c r="BB1046" s="58">
        <v>396510</v>
      </c>
      <c r="BC1046" s="58">
        <v>397110</v>
      </c>
      <c r="BD1046" s="58">
        <v>396610</v>
      </c>
      <c r="BE1046" s="58">
        <v>396610</v>
      </c>
      <c r="BF1046" s="58">
        <v>396610</v>
      </c>
      <c r="BG1046" s="58">
        <v>396610</v>
      </c>
      <c r="BH1046" s="58">
        <v>396610</v>
      </c>
      <c r="BI1046" s="58">
        <v>396610</v>
      </c>
      <c r="BJ1046" s="58">
        <v>396610</v>
      </c>
      <c r="BK1046" s="58">
        <v>396610</v>
      </c>
      <c r="BL1046" s="58">
        <v>396610</v>
      </c>
      <c r="BM1046" s="58">
        <v>396610</v>
      </c>
    </row>
    <row r="1047" spans="1:65" x14ac:dyDescent="0.25">
      <c r="A1047" s="58" t="s">
        <v>298</v>
      </c>
      <c r="B1047" s="58" t="s">
        <v>299</v>
      </c>
      <c r="C1047" s="58" t="s">
        <v>1134</v>
      </c>
      <c r="D1047" s="58" t="s">
        <v>1135</v>
      </c>
      <c r="AJ1047" s="58">
        <v>42.590000152587898</v>
      </c>
      <c r="AK1047" s="58">
        <v>42.4799995422363</v>
      </c>
      <c r="AL1047" s="58">
        <v>42.259998321533203</v>
      </c>
      <c r="AM1047" s="58">
        <v>42.259998321533203</v>
      </c>
      <c r="AN1047" s="58">
        <v>41.900001525878899</v>
      </c>
      <c r="AO1047" s="58">
        <v>41.599998474121101</v>
      </c>
      <c r="AP1047" s="58">
        <v>41.610000610351598</v>
      </c>
      <c r="AQ1047" s="58">
        <v>41.369998931884801</v>
      </c>
      <c r="AR1047" s="58">
        <v>41</v>
      </c>
      <c r="AS1047" s="58">
        <v>41.040000915527301</v>
      </c>
      <c r="AT1047" s="58">
        <v>40.819999694824197</v>
      </c>
      <c r="AU1047" s="58">
        <v>40.450000762939503</v>
      </c>
      <c r="AV1047" s="58">
        <v>39.790000915527301</v>
      </c>
      <c r="AW1047" s="58">
        <v>39.189998626708999</v>
      </c>
      <c r="AX1047" s="58">
        <v>38.409999847412102</v>
      </c>
      <c r="AY1047" s="58">
        <v>37.319999694824197</v>
      </c>
      <c r="AZ1047" s="58">
        <v>37.069999694824197</v>
      </c>
      <c r="BA1047" s="58">
        <v>36.75</v>
      </c>
      <c r="BB1047" s="58">
        <v>36.400001525878899</v>
      </c>
      <c r="BC1047" s="58">
        <v>35.939998626708999</v>
      </c>
      <c r="BD1047" s="58">
        <v>35.369998931884801</v>
      </c>
      <c r="BE1047" s="58">
        <v>34.7700004577637</v>
      </c>
      <c r="BF1047" s="58">
        <v>34.209999084472699</v>
      </c>
      <c r="BG1047" s="58">
        <v>33.610000610351598</v>
      </c>
      <c r="BH1047" s="58">
        <v>32.970001220703097</v>
      </c>
      <c r="BI1047" s="58">
        <v>32.549999237060497</v>
      </c>
      <c r="BJ1047" s="58">
        <v>31.9799995422363</v>
      </c>
      <c r="BK1047" s="58">
        <v>31.5200004577637</v>
      </c>
      <c r="BL1047" s="58">
        <v>30.829999923706101</v>
      </c>
    </row>
    <row r="1048" spans="1:65" x14ac:dyDescent="0.25">
      <c r="A1048" s="58" t="s">
        <v>298</v>
      </c>
      <c r="B1048" s="58" t="s">
        <v>299</v>
      </c>
      <c r="C1048" s="58" t="s">
        <v>2242</v>
      </c>
      <c r="D1048" s="58" t="s">
        <v>2243</v>
      </c>
      <c r="BI1048" s="58">
        <v>994</v>
      </c>
      <c r="BJ1048" s="58">
        <v>1122</v>
      </c>
      <c r="BK1048" s="58">
        <v>959</v>
      </c>
    </row>
    <row r="1049" spans="1:65" x14ac:dyDescent="0.25">
      <c r="A1049" s="58" t="s">
        <v>298</v>
      </c>
      <c r="B1049" s="58" t="s">
        <v>299</v>
      </c>
      <c r="C1049" s="58" t="s">
        <v>2892</v>
      </c>
      <c r="D1049" s="58" t="s">
        <v>2893</v>
      </c>
      <c r="AJ1049" s="58">
        <v>63.580001831054702</v>
      </c>
      <c r="AK1049" s="58">
        <v>63.919998168945298</v>
      </c>
      <c r="AL1049" s="58">
        <v>63.720001220703097</v>
      </c>
      <c r="AM1049" s="58">
        <v>64.330001831054702</v>
      </c>
      <c r="AN1049" s="58">
        <v>64.319999694824205</v>
      </c>
      <c r="AO1049" s="58">
        <v>64.379997253417997</v>
      </c>
      <c r="AP1049" s="58">
        <v>64.589996337890597</v>
      </c>
      <c r="AQ1049" s="58">
        <v>64.580001831054702</v>
      </c>
      <c r="AR1049" s="58">
        <v>64.239997863769503</v>
      </c>
      <c r="AS1049" s="58">
        <v>65.790000915527301</v>
      </c>
      <c r="AT1049" s="58">
        <v>65.809997558593807</v>
      </c>
      <c r="AU1049" s="58">
        <v>66.019996643066406</v>
      </c>
      <c r="AV1049" s="58">
        <v>65.910003662109403</v>
      </c>
      <c r="AW1049" s="58">
        <v>65.139999389648395</v>
      </c>
      <c r="AX1049" s="58">
        <v>63.200000762939503</v>
      </c>
      <c r="AY1049" s="58">
        <v>59.369998931884801</v>
      </c>
      <c r="AZ1049" s="58">
        <v>59.330001831054702</v>
      </c>
      <c r="BA1049" s="58">
        <v>58.240001678466797</v>
      </c>
      <c r="BB1049" s="58">
        <v>58.919998168945298</v>
      </c>
      <c r="BC1049" s="58">
        <v>57.279998779296903</v>
      </c>
      <c r="BD1049" s="58">
        <v>56.720001220703097</v>
      </c>
      <c r="BE1049" s="58">
        <v>56.779998779296903</v>
      </c>
      <c r="BF1049" s="58">
        <v>56.599998474121101</v>
      </c>
      <c r="BG1049" s="58">
        <v>57.369998931884801</v>
      </c>
      <c r="BH1049" s="58">
        <v>57.75</v>
      </c>
      <c r="BI1049" s="58">
        <v>57.2299995422363</v>
      </c>
      <c r="BJ1049" s="58">
        <v>57.310001373291001</v>
      </c>
      <c r="BK1049" s="58">
        <v>57.060001373291001</v>
      </c>
      <c r="BL1049" s="58">
        <v>56.169998168945298</v>
      </c>
    </row>
    <row r="1050" spans="1:65" x14ac:dyDescent="0.25">
      <c r="A1050" s="58" t="s">
        <v>298</v>
      </c>
      <c r="B1050" s="58" t="s">
        <v>299</v>
      </c>
      <c r="C1050" s="58" t="s">
        <v>3078</v>
      </c>
      <c r="D1050" s="58" t="s">
        <v>3079</v>
      </c>
      <c r="AV1050" s="58">
        <v>82</v>
      </c>
      <c r="AW1050" s="58">
        <v>82</v>
      </c>
      <c r="AX1050" s="58">
        <v>82</v>
      </c>
      <c r="AY1050" s="58">
        <v>82</v>
      </c>
      <c r="AZ1050" s="58">
        <v>50</v>
      </c>
      <c r="BA1050" s="58">
        <v>19</v>
      </c>
      <c r="BB1050" s="58">
        <v>19</v>
      </c>
      <c r="BC1050" s="58">
        <v>19</v>
      </c>
      <c r="BD1050" s="58">
        <v>19</v>
      </c>
      <c r="BE1050" s="58">
        <v>19</v>
      </c>
      <c r="BF1050" s="58">
        <v>19</v>
      </c>
      <c r="BG1050" s="58">
        <v>8</v>
      </c>
      <c r="BH1050" s="58">
        <v>8</v>
      </c>
      <c r="BI1050" s="58">
        <v>8</v>
      </c>
      <c r="BJ1050" s="58">
        <v>6</v>
      </c>
      <c r="BK1050" s="58">
        <v>6</v>
      </c>
      <c r="BL1050" s="58">
        <v>6</v>
      </c>
    </row>
    <row r="1051" spans="1:65" x14ac:dyDescent="0.25">
      <c r="A1051" s="58" t="s">
        <v>298</v>
      </c>
      <c r="B1051" s="58" t="s">
        <v>299</v>
      </c>
      <c r="C1051" s="58" t="s">
        <v>3110</v>
      </c>
      <c r="D1051" s="58" t="s">
        <v>3111</v>
      </c>
      <c r="E1051" s="58">
        <v>20000</v>
      </c>
      <c r="F1051" s="58">
        <v>22000</v>
      </c>
      <c r="G1051" s="58">
        <v>23000</v>
      </c>
      <c r="H1051" s="58">
        <v>23000</v>
      </c>
      <c r="I1051" s="58">
        <v>23000</v>
      </c>
      <c r="J1051" s="58">
        <v>25000</v>
      </c>
      <c r="K1051" s="58">
        <v>27000</v>
      </c>
      <c r="L1051" s="58">
        <v>30700</v>
      </c>
      <c r="M1051" s="58">
        <v>37000</v>
      </c>
      <c r="N1051" s="58">
        <v>43000</v>
      </c>
      <c r="O1051" s="58">
        <v>49570</v>
      </c>
      <c r="P1051" s="58">
        <v>58925</v>
      </c>
      <c r="Q1051" s="58">
        <v>36291</v>
      </c>
      <c r="R1051" s="58">
        <v>33190</v>
      </c>
      <c r="S1051" s="58">
        <v>43697</v>
      </c>
      <c r="T1051" s="58">
        <v>33921</v>
      </c>
      <c r="U1051" s="58">
        <v>33834</v>
      </c>
      <c r="V1051" s="58">
        <v>37897</v>
      </c>
      <c r="W1051" s="58">
        <v>41467</v>
      </c>
      <c r="X1051" s="58">
        <v>24541</v>
      </c>
      <c r="Y1051" s="58">
        <v>21598</v>
      </c>
      <c r="Z1051" s="58">
        <v>58779</v>
      </c>
      <c r="AA1051" s="58">
        <v>56288</v>
      </c>
      <c r="AB1051" s="58">
        <v>81600</v>
      </c>
      <c r="AC1051" s="58">
        <v>57676</v>
      </c>
      <c r="AD1051" s="58">
        <v>66277</v>
      </c>
      <c r="AE1051" s="58">
        <v>76614</v>
      </c>
      <c r="AF1051" s="58">
        <v>88397</v>
      </c>
      <c r="AG1051" s="58">
        <v>77666</v>
      </c>
      <c r="AH1051" s="58">
        <v>76000</v>
      </c>
      <c r="AI1051" s="58">
        <v>66000</v>
      </c>
      <c r="AJ1051" s="58">
        <v>67637</v>
      </c>
      <c r="AK1051" s="58">
        <v>66054</v>
      </c>
      <c r="AL1051" s="58">
        <v>59452</v>
      </c>
      <c r="AM1051" s="58">
        <v>53746</v>
      </c>
      <c r="AN1051" s="58">
        <v>56147</v>
      </c>
      <c r="AO1051" s="58">
        <v>63324</v>
      </c>
      <c r="AP1051" s="58">
        <v>74127</v>
      </c>
      <c r="AQ1051" s="58">
        <v>98043</v>
      </c>
      <c r="AR1051" s="58">
        <v>104527</v>
      </c>
      <c r="AS1051" s="58">
        <v>114456</v>
      </c>
      <c r="AT1051" s="58">
        <v>140142</v>
      </c>
      <c r="AU1051" s="58">
        <v>156131</v>
      </c>
      <c r="AV1051" s="58">
        <v>199650</v>
      </c>
      <c r="AW1051" s="58">
        <v>270733</v>
      </c>
      <c r="AX1051" s="58">
        <v>304877</v>
      </c>
      <c r="AY1051" s="58">
        <v>165312</v>
      </c>
      <c r="AZ1051" s="58">
        <v>223207</v>
      </c>
      <c r="BA1051" s="58">
        <v>195328</v>
      </c>
      <c r="BB1051" s="58">
        <v>216900</v>
      </c>
      <c r="BC1051" s="58">
        <v>276238</v>
      </c>
      <c r="BD1051" s="58">
        <v>372011</v>
      </c>
      <c r="BE1051" s="58">
        <v>437709</v>
      </c>
      <c r="BF1051" s="58">
        <v>387833</v>
      </c>
      <c r="BG1051" s="58">
        <v>378339</v>
      </c>
      <c r="BH1051" s="58">
        <v>403776</v>
      </c>
      <c r="BI1051" s="58">
        <v>609754</v>
      </c>
      <c r="BJ1051" s="58">
        <v>794580</v>
      </c>
      <c r="BK1051" s="58">
        <v>967706.75</v>
      </c>
      <c r="BL1051" s="58">
        <v>720849.51</v>
      </c>
      <c r="BM1051" s="58">
        <v>678425</v>
      </c>
    </row>
    <row r="1052" spans="1:65" x14ac:dyDescent="0.25">
      <c r="A1052" s="58" t="s">
        <v>138</v>
      </c>
      <c r="B1052" s="58" t="s">
        <v>139</v>
      </c>
      <c r="C1052" s="58" t="s">
        <v>536</v>
      </c>
      <c r="D1052" s="58" t="s">
        <v>537</v>
      </c>
      <c r="F1052" s="58">
        <v>990</v>
      </c>
      <c r="G1052" s="58">
        <v>1000</v>
      </c>
      <c r="H1052" s="58">
        <v>1000</v>
      </c>
      <c r="I1052" s="58">
        <v>1000</v>
      </c>
      <c r="J1052" s="58">
        <v>1010</v>
      </c>
      <c r="K1052" s="58">
        <v>990</v>
      </c>
      <c r="L1052" s="58">
        <v>1050</v>
      </c>
      <c r="M1052" s="58">
        <v>1110</v>
      </c>
      <c r="N1052" s="58">
        <v>1110</v>
      </c>
      <c r="O1052" s="58">
        <v>1120</v>
      </c>
      <c r="P1052" s="58">
        <v>1120</v>
      </c>
      <c r="Q1052" s="58">
        <v>1130</v>
      </c>
      <c r="R1052" s="58">
        <v>1130</v>
      </c>
      <c r="S1052" s="58">
        <v>1130</v>
      </c>
      <c r="T1052" s="58">
        <v>1130</v>
      </c>
      <c r="U1052" s="58">
        <v>1140</v>
      </c>
      <c r="V1052" s="58">
        <v>1140</v>
      </c>
      <c r="W1052" s="58">
        <v>1140</v>
      </c>
      <c r="X1052" s="58">
        <v>1140</v>
      </c>
      <c r="Y1052" s="58">
        <v>1140</v>
      </c>
      <c r="Z1052" s="58">
        <v>1140</v>
      </c>
      <c r="AA1052" s="58">
        <v>1140</v>
      </c>
      <c r="AB1052" s="58">
        <v>1140</v>
      </c>
      <c r="AC1052" s="58">
        <v>1140</v>
      </c>
      <c r="AD1052" s="58">
        <v>1140</v>
      </c>
      <c r="AE1052" s="58">
        <v>1140</v>
      </c>
      <c r="AF1052" s="58">
        <v>1140</v>
      </c>
      <c r="AG1052" s="58">
        <v>1130</v>
      </c>
      <c r="AH1052" s="58">
        <v>1120</v>
      </c>
      <c r="AI1052" s="58">
        <v>1110</v>
      </c>
      <c r="AJ1052" s="58">
        <v>1100</v>
      </c>
      <c r="AK1052" s="58">
        <v>1090</v>
      </c>
      <c r="AL1052" s="58">
        <v>1070</v>
      </c>
      <c r="AM1052" s="58">
        <v>1050</v>
      </c>
      <c r="AN1052" s="58">
        <v>1040</v>
      </c>
      <c r="AO1052" s="58">
        <v>1030</v>
      </c>
      <c r="AP1052" s="58">
        <v>1020</v>
      </c>
      <c r="AQ1052" s="58">
        <v>1020</v>
      </c>
      <c r="AR1052" s="58">
        <v>1000</v>
      </c>
      <c r="AS1052" s="58">
        <v>1010</v>
      </c>
      <c r="AT1052" s="58">
        <v>1020</v>
      </c>
      <c r="AU1052" s="58">
        <v>1000</v>
      </c>
      <c r="AV1052" s="58">
        <v>990</v>
      </c>
      <c r="AW1052" s="58">
        <v>980</v>
      </c>
      <c r="AX1052" s="58">
        <v>960</v>
      </c>
      <c r="AY1052" s="58">
        <v>940</v>
      </c>
      <c r="AZ1052" s="58">
        <v>920</v>
      </c>
      <c r="BA1052" s="58">
        <v>910</v>
      </c>
      <c r="BB1052" s="58">
        <v>910</v>
      </c>
      <c r="BC1052" s="58">
        <v>910</v>
      </c>
      <c r="BD1052" s="58">
        <v>890</v>
      </c>
      <c r="BE1052" s="58">
        <v>870</v>
      </c>
      <c r="BF1052" s="58">
        <v>860</v>
      </c>
      <c r="BG1052" s="58">
        <v>860</v>
      </c>
      <c r="BH1052" s="58">
        <v>860</v>
      </c>
      <c r="BI1052" s="58">
        <v>860</v>
      </c>
      <c r="BJ1052" s="58">
        <v>860</v>
      </c>
      <c r="BK1052" s="58">
        <v>860</v>
      </c>
      <c r="BL1052" s="58">
        <v>860</v>
      </c>
      <c r="BM1052" s="58">
        <v>860</v>
      </c>
    </row>
    <row r="1053" spans="1:65" x14ac:dyDescent="0.25">
      <c r="A1053" s="58" t="s">
        <v>138</v>
      </c>
      <c r="B1053" s="58" t="s">
        <v>139</v>
      </c>
      <c r="C1053" s="58" t="s">
        <v>1134</v>
      </c>
      <c r="D1053" s="58" t="s">
        <v>1135</v>
      </c>
      <c r="AJ1053" s="58">
        <v>14.819999694824199</v>
      </c>
      <c r="AK1053" s="58">
        <v>14.4099998474121</v>
      </c>
      <c r="AL1053" s="58">
        <v>14.0900001525879</v>
      </c>
      <c r="AM1053" s="58">
        <v>13.789999961853001</v>
      </c>
      <c r="AN1053" s="58">
        <v>14.4899997711182</v>
      </c>
      <c r="AO1053" s="58">
        <v>13.039999961853001</v>
      </c>
      <c r="AP1053" s="58">
        <v>12.539999961853001</v>
      </c>
      <c r="AQ1053" s="58">
        <v>11.8999996185303</v>
      </c>
      <c r="AR1053" s="58">
        <v>11.199999809265099</v>
      </c>
      <c r="AS1053" s="58">
        <v>11.430000305175801</v>
      </c>
      <c r="AT1053" s="58">
        <v>11.7399997711182</v>
      </c>
      <c r="AU1053" s="58">
        <v>10.800000190734901</v>
      </c>
      <c r="AV1053" s="58">
        <v>12.7700004577637</v>
      </c>
      <c r="AW1053" s="58">
        <v>10.069999694824199</v>
      </c>
      <c r="AX1053" s="58">
        <v>10.0200004577637</v>
      </c>
      <c r="AY1053" s="58">
        <v>9.7200002670288104</v>
      </c>
      <c r="AZ1053" s="58">
        <v>9.4300003051757795</v>
      </c>
      <c r="BA1053" s="58">
        <v>9.1400003433227504</v>
      </c>
      <c r="BB1053" s="58">
        <v>9.0399999618530291</v>
      </c>
      <c r="BC1053" s="58">
        <v>8.6300001144409197</v>
      </c>
      <c r="BD1053" s="58">
        <v>7.7300000190734899</v>
      </c>
      <c r="BE1053" s="58">
        <v>7.6599998474121103</v>
      </c>
      <c r="BF1053" s="58">
        <v>7.4099998474121103</v>
      </c>
      <c r="BG1053" s="58">
        <v>7.1500000953674299</v>
      </c>
      <c r="BH1053" s="58">
        <v>6.9099998474121103</v>
      </c>
      <c r="BI1053" s="58">
        <v>6.6700000762939498</v>
      </c>
      <c r="BJ1053" s="58">
        <v>6.4299998283386204</v>
      </c>
      <c r="BK1053" s="58">
        <v>6.1999998092651403</v>
      </c>
      <c r="BL1053" s="58">
        <v>5.9699997901916504</v>
      </c>
    </row>
    <row r="1054" spans="1:65" x14ac:dyDescent="0.25">
      <c r="A1054" s="58" t="s">
        <v>138</v>
      </c>
      <c r="B1054" s="58" t="s">
        <v>139</v>
      </c>
      <c r="C1054" s="58" t="s">
        <v>2242</v>
      </c>
      <c r="D1054" s="58" t="s">
        <v>2243</v>
      </c>
      <c r="AY1054" s="58">
        <v>7435</v>
      </c>
      <c r="AZ1054" s="58">
        <v>8888</v>
      </c>
      <c r="BA1054" s="58">
        <v>9012</v>
      </c>
      <c r="BB1054" s="58">
        <v>6631</v>
      </c>
      <c r="BC1054" s="58">
        <v>7442</v>
      </c>
      <c r="BD1054" s="58">
        <v>7239</v>
      </c>
      <c r="BE1054" s="58">
        <v>6817</v>
      </c>
      <c r="BF1054" s="58">
        <v>6353</v>
      </c>
      <c r="BG1054" s="58">
        <v>7091</v>
      </c>
      <c r="BH1054" s="58">
        <v>7845</v>
      </c>
      <c r="BI1054" s="58">
        <v>8851</v>
      </c>
      <c r="BJ1054" s="58">
        <v>8757</v>
      </c>
      <c r="BK1054" s="58">
        <v>8285</v>
      </c>
      <c r="BL1054" s="58">
        <v>6316</v>
      </c>
      <c r="BM1054" s="58">
        <v>6312</v>
      </c>
    </row>
    <row r="1055" spans="1:65" x14ac:dyDescent="0.25">
      <c r="A1055" s="58" t="s">
        <v>138</v>
      </c>
      <c r="B1055" s="58" t="s">
        <v>139</v>
      </c>
      <c r="C1055" s="58" t="s">
        <v>2892</v>
      </c>
      <c r="D1055" s="58" t="s">
        <v>2893</v>
      </c>
      <c r="AJ1055" s="58">
        <v>18.399999618530298</v>
      </c>
      <c r="AK1055" s="58">
        <v>18.469999313354499</v>
      </c>
      <c r="AL1055" s="58">
        <v>18.590000152587901</v>
      </c>
      <c r="AM1055" s="58">
        <v>18.709999084472699</v>
      </c>
      <c r="AN1055" s="58">
        <v>18.889999389648398</v>
      </c>
      <c r="AO1055" s="58">
        <v>19.030000686645501</v>
      </c>
      <c r="AP1055" s="58">
        <v>19.139999389648398</v>
      </c>
      <c r="AQ1055" s="58">
        <v>19.2700004577637</v>
      </c>
      <c r="AR1055" s="58">
        <v>19.620000839233398</v>
      </c>
      <c r="AS1055" s="58">
        <v>19.700000762939499</v>
      </c>
      <c r="AT1055" s="58">
        <v>20.030000686645501</v>
      </c>
      <c r="AU1055" s="58">
        <v>20.459999084472699</v>
      </c>
      <c r="AV1055" s="58">
        <v>22.930000305175799</v>
      </c>
      <c r="AW1055" s="58">
        <v>19.719999313354499</v>
      </c>
      <c r="AX1055" s="58">
        <v>19.299999237060501</v>
      </c>
      <c r="AY1055" s="58">
        <v>19.170000076293899</v>
      </c>
      <c r="AZ1055" s="58">
        <v>20.190000534057599</v>
      </c>
      <c r="BA1055" s="58">
        <v>19.709999084472699</v>
      </c>
      <c r="BB1055" s="58">
        <v>19.840000152587901</v>
      </c>
      <c r="BC1055" s="58">
        <v>20.2299995422363</v>
      </c>
      <c r="BD1055" s="58">
        <v>19.379999160766602</v>
      </c>
      <c r="BE1055" s="58">
        <v>20.430000305175799</v>
      </c>
      <c r="BF1055" s="58">
        <v>20.790000915527301</v>
      </c>
      <c r="BG1055" s="58">
        <v>20.690000534057599</v>
      </c>
      <c r="BH1055" s="58">
        <v>20.899999618530298</v>
      </c>
      <c r="BI1055" s="58">
        <v>20.579999923706101</v>
      </c>
      <c r="BJ1055" s="58">
        <v>20.600000381469702</v>
      </c>
      <c r="BK1055" s="58">
        <v>19.75</v>
      </c>
      <c r="BL1055" s="58">
        <v>19.5</v>
      </c>
    </row>
    <row r="1056" spans="1:65" x14ac:dyDescent="0.25">
      <c r="A1056" s="58" t="s">
        <v>138</v>
      </c>
      <c r="B1056" s="58" t="s">
        <v>139</v>
      </c>
      <c r="C1056" s="58" t="s">
        <v>3078</v>
      </c>
      <c r="D1056" s="58" t="s">
        <v>3079</v>
      </c>
      <c r="AW1056" s="58">
        <v>46.5</v>
      </c>
      <c r="AX1056" s="58">
        <v>46.5</v>
      </c>
      <c r="AY1056" s="58">
        <v>46.5</v>
      </c>
      <c r="AZ1056" s="58">
        <v>7.5</v>
      </c>
      <c r="BA1056" s="58">
        <v>6.5</v>
      </c>
      <c r="BB1056" s="58">
        <v>6.5</v>
      </c>
      <c r="BC1056" s="58">
        <v>6.5</v>
      </c>
      <c r="BD1056" s="58">
        <v>6.5</v>
      </c>
      <c r="BE1056" s="58">
        <v>6.5</v>
      </c>
      <c r="BF1056" s="58">
        <v>6.5</v>
      </c>
      <c r="BG1056" s="58">
        <v>6.5</v>
      </c>
      <c r="BH1056" s="58">
        <v>6.5</v>
      </c>
      <c r="BI1056" s="58">
        <v>6.5</v>
      </c>
      <c r="BJ1056" s="58">
        <v>5.5</v>
      </c>
      <c r="BK1056" s="58">
        <v>5</v>
      </c>
      <c r="BL1056" s="58">
        <v>4.5</v>
      </c>
    </row>
    <row r="1057" spans="1:65" x14ac:dyDescent="0.25">
      <c r="A1057" s="58" t="s">
        <v>138</v>
      </c>
      <c r="B1057" s="58" t="s">
        <v>139</v>
      </c>
      <c r="C1057" s="58" t="s">
        <v>3110</v>
      </c>
      <c r="D1057" s="58" t="s">
        <v>3111</v>
      </c>
      <c r="E1057" s="58">
        <v>2500</v>
      </c>
      <c r="F1057" s="58">
        <v>2500</v>
      </c>
      <c r="G1057" s="58">
        <v>2800</v>
      </c>
      <c r="H1057" s="58">
        <v>2800</v>
      </c>
      <c r="I1057" s="58">
        <v>2800</v>
      </c>
      <c r="J1057" s="58">
        <v>3000</v>
      </c>
      <c r="K1057" s="58">
        <v>3000</v>
      </c>
      <c r="L1057" s="58">
        <v>3000</v>
      </c>
      <c r="M1057" s="58">
        <v>3300</v>
      </c>
      <c r="N1057" s="58">
        <v>4000</v>
      </c>
      <c r="O1057" s="58">
        <v>5400</v>
      </c>
      <c r="P1057" s="58">
        <v>5200</v>
      </c>
      <c r="Q1057" s="58">
        <v>6600</v>
      </c>
      <c r="R1057" s="58">
        <v>6400</v>
      </c>
      <c r="S1057" s="58">
        <v>7679</v>
      </c>
      <c r="T1057" s="58">
        <v>7038</v>
      </c>
      <c r="U1057" s="58">
        <v>6660</v>
      </c>
      <c r="V1057" s="58">
        <v>7668</v>
      </c>
      <c r="W1057" s="58">
        <v>7113</v>
      </c>
      <c r="X1057" s="58">
        <v>6540</v>
      </c>
      <c r="Y1057" s="58">
        <v>6364</v>
      </c>
      <c r="Z1057" s="58">
        <v>7157</v>
      </c>
      <c r="AA1057" s="58">
        <v>9810</v>
      </c>
      <c r="AB1057" s="58">
        <v>9458</v>
      </c>
      <c r="AC1057" s="58">
        <v>10388</v>
      </c>
      <c r="AD1057" s="58">
        <v>12229</v>
      </c>
      <c r="AE1057" s="58">
        <v>12899</v>
      </c>
      <c r="AF1057" s="58">
        <v>17351</v>
      </c>
      <c r="AG1057" s="58">
        <v>17190</v>
      </c>
      <c r="AH1057" s="58">
        <v>16980</v>
      </c>
      <c r="AI1057" s="58">
        <v>14176</v>
      </c>
      <c r="AJ1057" s="58">
        <v>18662</v>
      </c>
      <c r="AK1057" s="58">
        <v>18961</v>
      </c>
      <c r="AL1057" s="58">
        <v>20689</v>
      </c>
      <c r="AM1057" s="58">
        <v>18287</v>
      </c>
      <c r="AN1057" s="58">
        <v>16571</v>
      </c>
      <c r="AO1057" s="58">
        <v>12034</v>
      </c>
      <c r="AP1057" s="58">
        <v>14143</v>
      </c>
      <c r="AQ1057" s="58">
        <v>12176</v>
      </c>
      <c r="AR1057" s="58">
        <v>12290</v>
      </c>
      <c r="AS1057" s="58">
        <v>9702</v>
      </c>
      <c r="AT1057" s="58">
        <v>11045</v>
      </c>
      <c r="AU1057" s="58">
        <v>10762</v>
      </c>
      <c r="AV1057" s="58">
        <v>11119</v>
      </c>
      <c r="AW1057" s="58">
        <v>10721</v>
      </c>
      <c r="AX1057" s="58">
        <v>10405</v>
      </c>
      <c r="AY1057" s="58">
        <v>9124</v>
      </c>
      <c r="AZ1057" s="58">
        <v>8680</v>
      </c>
      <c r="BA1057" s="58">
        <v>7116</v>
      </c>
      <c r="BB1057" s="58">
        <v>8393.4</v>
      </c>
      <c r="BC1057" s="58">
        <v>7933.5</v>
      </c>
      <c r="BD1057" s="58">
        <v>7843.3</v>
      </c>
      <c r="BE1057" s="58">
        <v>7014</v>
      </c>
      <c r="BF1057" s="58">
        <v>8310.2999999999993</v>
      </c>
      <c r="BG1057" s="58">
        <v>15532.5</v>
      </c>
      <c r="BH1057" s="58">
        <v>16571.990000000002</v>
      </c>
      <c r="BI1057" s="58">
        <v>19232.32</v>
      </c>
      <c r="BJ1057" s="58">
        <v>26240.52</v>
      </c>
      <c r="BK1057" s="58">
        <v>31408.6</v>
      </c>
      <c r="BL1057" s="58">
        <v>37653.199999999997</v>
      </c>
      <c r="BM1057" s="58">
        <v>29286.880000000001</v>
      </c>
    </row>
    <row r="1058" spans="1:65" x14ac:dyDescent="0.25">
      <c r="A1058" s="58" t="s">
        <v>282</v>
      </c>
      <c r="B1058" s="58" t="s">
        <v>283</v>
      </c>
      <c r="C1058" s="58" t="s">
        <v>536</v>
      </c>
      <c r="D1058" s="58" t="s">
        <v>537</v>
      </c>
      <c r="F1058" s="58">
        <v>983160</v>
      </c>
      <c r="G1058" s="58">
        <v>981790</v>
      </c>
      <c r="H1058" s="58">
        <v>981090</v>
      </c>
      <c r="I1058" s="58">
        <v>980490</v>
      </c>
      <c r="J1058" s="58">
        <v>979790</v>
      </c>
      <c r="K1058" s="58">
        <v>979140</v>
      </c>
      <c r="L1058" s="58">
        <v>978390</v>
      </c>
      <c r="M1058" s="58">
        <v>977690</v>
      </c>
      <c r="N1058" s="58">
        <v>977090</v>
      </c>
      <c r="O1058" s="58">
        <v>976350</v>
      </c>
      <c r="P1058" s="58">
        <v>969380</v>
      </c>
      <c r="Q1058" s="58">
        <v>971500</v>
      </c>
      <c r="R1058" s="58">
        <v>974000</v>
      </c>
      <c r="S1058" s="58">
        <v>975510</v>
      </c>
      <c r="T1058" s="58">
        <v>975510</v>
      </c>
      <c r="U1058" s="58">
        <v>975510</v>
      </c>
      <c r="V1058" s="58">
        <v>976010</v>
      </c>
      <c r="W1058" s="58">
        <v>981980</v>
      </c>
      <c r="X1058" s="58">
        <v>979980</v>
      </c>
      <c r="Y1058" s="58">
        <v>981800</v>
      </c>
      <c r="Z1058" s="58">
        <v>982100</v>
      </c>
      <c r="AA1058" s="58">
        <v>983150</v>
      </c>
      <c r="AB1058" s="58">
        <v>1010200</v>
      </c>
      <c r="AC1058" s="58">
        <v>1010310</v>
      </c>
      <c r="AD1058" s="58">
        <v>1014350</v>
      </c>
      <c r="AE1058" s="58">
        <v>1014410</v>
      </c>
      <c r="AF1058" s="58">
        <v>1025500</v>
      </c>
      <c r="AG1058" s="58">
        <v>1030510</v>
      </c>
      <c r="AH1058" s="58">
        <v>1040500</v>
      </c>
      <c r="AI1058" s="58">
        <v>1051510</v>
      </c>
      <c r="AJ1058" s="58">
        <v>1061540</v>
      </c>
      <c r="AK1058" s="58">
        <v>1061770</v>
      </c>
      <c r="AL1058" s="58">
        <v>1061800</v>
      </c>
      <c r="AM1058" s="58">
        <v>1061900</v>
      </c>
      <c r="AN1058" s="58">
        <v>1061950</v>
      </c>
      <c r="AO1058" s="58">
        <v>1063100</v>
      </c>
      <c r="AP1058" s="58">
        <v>1063100</v>
      </c>
      <c r="AQ1058" s="58">
        <v>1063250</v>
      </c>
      <c r="AR1058" s="58">
        <v>1063260</v>
      </c>
      <c r="AS1058" s="58">
        <v>1063300</v>
      </c>
      <c r="AT1058" s="58">
        <v>1065500</v>
      </c>
      <c r="AU1058" s="58">
        <v>1065500</v>
      </c>
      <c r="AV1058" s="58">
        <v>1065500</v>
      </c>
      <c r="AW1058" s="58">
        <v>1065700</v>
      </c>
      <c r="AX1058" s="58">
        <v>1065700</v>
      </c>
      <c r="AY1058" s="58">
        <v>1065700</v>
      </c>
      <c r="AZ1058" s="58">
        <v>1067000</v>
      </c>
      <c r="BA1058" s="58">
        <v>1033550</v>
      </c>
      <c r="BB1058" s="58">
        <v>1026820</v>
      </c>
      <c r="BC1058" s="58">
        <v>1018070</v>
      </c>
      <c r="BD1058" s="58">
        <v>1013220</v>
      </c>
      <c r="BE1058" s="58">
        <v>1005120</v>
      </c>
      <c r="BF1058" s="58">
        <v>994860</v>
      </c>
      <c r="BG1058" s="58">
        <v>987480</v>
      </c>
      <c r="BH1058" s="58">
        <v>986800</v>
      </c>
      <c r="BI1058" s="58">
        <v>983380</v>
      </c>
      <c r="BJ1058" s="58">
        <v>969460</v>
      </c>
      <c r="BK1058" s="58">
        <v>965160</v>
      </c>
      <c r="BL1058" s="58">
        <v>961060</v>
      </c>
      <c r="BM1058" s="58">
        <v>971380</v>
      </c>
    </row>
    <row r="1059" spans="1:65" x14ac:dyDescent="0.25">
      <c r="A1059" s="58" t="s">
        <v>282</v>
      </c>
      <c r="B1059" s="58" t="s">
        <v>283</v>
      </c>
      <c r="C1059" s="58" t="s">
        <v>1134</v>
      </c>
      <c r="D1059" s="58" t="s">
        <v>1135</v>
      </c>
      <c r="AJ1059" s="58">
        <v>21.090000152587901</v>
      </c>
      <c r="AK1059" s="58">
        <v>20.920000076293899</v>
      </c>
      <c r="AL1059" s="58">
        <v>20.7399997711182</v>
      </c>
      <c r="AM1059" s="58">
        <v>20.4899997711182</v>
      </c>
      <c r="AN1059" s="58">
        <v>20.409999847412099</v>
      </c>
      <c r="AO1059" s="58">
        <v>20.069999694824201</v>
      </c>
      <c r="AP1059" s="58">
        <v>19.75</v>
      </c>
      <c r="AQ1059" s="58">
        <v>19.329999923706101</v>
      </c>
      <c r="AR1059" s="58">
        <v>18.370000839233398</v>
      </c>
      <c r="AS1059" s="58">
        <v>17.409999847412099</v>
      </c>
      <c r="AT1059" s="58">
        <v>17.459999084472699</v>
      </c>
      <c r="AU1059" s="58">
        <v>16.840000152587901</v>
      </c>
      <c r="AV1059" s="58">
        <v>16.170000076293899</v>
      </c>
      <c r="AW1059" s="58">
        <v>15.5100002288818</v>
      </c>
      <c r="AX1059" s="58">
        <v>14.8800001144409</v>
      </c>
      <c r="AY1059" s="58">
        <v>14.25</v>
      </c>
      <c r="AZ1059" s="58">
        <v>13.789999961853001</v>
      </c>
      <c r="BA1059" s="58">
        <v>13.7399997711182</v>
      </c>
      <c r="BB1059" s="58">
        <v>13.810000419616699</v>
      </c>
      <c r="BC1059" s="58">
        <v>13.920000076293899</v>
      </c>
      <c r="BD1059" s="58">
        <v>13.689999580383301</v>
      </c>
      <c r="BE1059" s="58">
        <v>13.7200002670288</v>
      </c>
      <c r="BF1059" s="58">
        <v>13.6499996185303</v>
      </c>
      <c r="BG1059" s="58">
        <v>13.7700004577637</v>
      </c>
      <c r="BH1059" s="58">
        <v>13.430000305175801</v>
      </c>
      <c r="BI1059" s="58">
        <v>13.1000003814697</v>
      </c>
      <c r="BJ1059" s="58">
        <v>13.1199998855591</v>
      </c>
      <c r="BK1059" s="58">
        <v>12.810000419616699</v>
      </c>
      <c r="BL1059" s="58">
        <v>12.4799995422363</v>
      </c>
    </row>
    <row r="1060" spans="1:65" x14ac:dyDescent="0.25">
      <c r="A1060" s="58" t="s">
        <v>282</v>
      </c>
      <c r="B1060" s="58" t="s">
        <v>283</v>
      </c>
      <c r="C1060" s="58" t="s">
        <v>2242</v>
      </c>
      <c r="D1060" s="58" t="s">
        <v>2243</v>
      </c>
      <c r="AY1060" s="58">
        <v>22116</v>
      </c>
      <c r="AZ1060" s="58">
        <v>26337</v>
      </c>
      <c r="BA1060" s="58">
        <v>27226</v>
      </c>
      <c r="BB1060" s="58">
        <v>38581</v>
      </c>
      <c r="BC1060" s="58">
        <v>45321</v>
      </c>
      <c r="BD1060" s="58">
        <v>44786</v>
      </c>
      <c r="BE1060" s="58">
        <v>31028</v>
      </c>
      <c r="BF1060" s="58">
        <v>42562</v>
      </c>
      <c r="BG1060" s="58">
        <v>43617</v>
      </c>
      <c r="BH1060" s="58">
        <v>46174</v>
      </c>
      <c r="BI1060" s="58">
        <v>45256</v>
      </c>
      <c r="BJ1060" s="58">
        <v>82948</v>
      </c>
      <c r="BK1060" s="58">
        <v>83903</v>
      </c>
      <c r="BL1060" s="58">
        <v>84320</v>
      </c>
      <c r="BM1060" s="58">
        <v>68114</v>
      </c>
    </row>
    <row r="1061" spans="1:65" x14ac:dyDescent="0.25">
      <c r="A1061" s="58" t="s">
        <v>282</v>
      </c>
      <c r="B1061" s="58" t="s">
        <v>283</v>
      </c>
      <c r="C1061" s="58" t="s">
        <v>2892</v>
      </c>
      <c r="D1061" s="58" t="s">
        <v>2893</v>
      </c>
      <c r="AJ1061" s="58">
        <v>44.509998321533203</v>
      </c>
      <c r="AK1061" s="58">
        <v>44.380001068115199</v>
      </c>
      <c r="AL1061" s="58">
        <v>44.75</v>
      </c>
      <c r="AM1061" s="58">
        <v>42.7700004577637</v>
      </c>
      <c r="AN1061" s="58">
        <v>41.5200004577637</v>
      </c>
      <c r="AO1061" s="58">
        <v>40.330001831054702</v>
      </c>
      <c r="AP1061" s="58">
        <v>41.220001220703097</v>
      </c>
      <c r="AQ1061" s="58">
        <v>38.840000152587898</v>
      </c>
      <c r="AR1061" s="58">
        <v>38.2700004577637</v>
      </c>
      <c r="AS1061" s="58">
        <v>36.119998931884801</v>
      </c>
      <c r="AT1061" s="58">
        <v>36.549999237060497</v>
      </c>
      <c r="AU1061" s="58">
        <v>37.150001525878899</v>
      </c>
      <c r="AV1061" s="58">
        <v>37.189998626708999</v>
      </c>
      <c r="AW1061" s="58">
        <v>36.759998321533203</v>
      </c>
      <c r="AX1061" s="58">
        <v>35.590000152587898</v>
      </c>
      <c r="AY1061" s="58">
        <v>34.7299995422363</v>
      </c>
      <c r="AZ1061" s="58">
        <v>34.430000305175803</v>
      </c>
      <c r="BA1061" s="58">
        <v>33.599998474121101</v>
      </c>
      <c r="BB1061" s="58">
        <v>34.310001373291001</v>
      </c>
      <c r="BC1061" s="58">
        <v>33.400001525878899</v>
      </c>
      <c r="BD1061" s="58">
        <v>33.650001525878899</v>
      </c>
      <c r="BE1061" s="58">
        <v>32.970001220703097</v>
      </c>
      <c r="BF1061" s="58">
        <v>32.919998168945298</v>
      </c>
      <c r="BG1061" s="58">
        <v>32.180000305175803</v>
      </c>
      <c r="BH1061" s="58">
        <v>32.080001831054702</v>
      </c>
      <c r="BI1061" s="58">
        <v>31.659999847412099</v>
      </c>
      <c r="BJ1061" s="58">
        <v>31.450000762939499</v>
      </c>
      <c r="BK1061" s="58">
        <v>31.639999389648398</v>
      </c>
      <c r="BL1061" s="58">
        <v>31.950000762939499</v>
      </c>
    </row>
    <row r="1062" spans="1:65" x14ac:dyDescent="0.25">
      <c r="A1062" s="58" t="s">
        <v>282</v>
      </c>
      <c r="B1062" s="58" t="s">
        <v>283</v>
      </c>
      <c r="C1062" s="58" t="s">
        <v>3078</v>
      </c>
      <c r="D1062" s="58" t="s">
        <v>3079</v>
      </c>
      <c r="BF1062" s="58">
        <v>8.4</v>
      </c>
      <c r="BG1062" s="58">
        <v>8.4</v>
      </c>
      <c r="BH1062" s="58">
        <v>8.4</v>
      </c>
      <c r="BI1062" s="58">
        <v>8.4</v>
      </c>
      <c r="BJ1062" s="58">
        <v>8.4</v>
      </c>
      <c r="BK1062" s="58">
        <v>8.4</v>
      </c>
      <c r="BL1062" s="58">
        <v>8.4</v>
      </c>
    </row>
    <row r="1063" spans="1:65" x14ac:dyDescent="0.25">
      <c r="A1063" s="58" t="s">
        <v>282</v>
      </c>
      <c r="B1063" s="58" t="s">
        <v>283</v>
      </c>
      <c r="C1063" s="58" t="s">
        <v>3110</v>
      </c>
      <c r="D1063" s="58" t="s">
        <v>3111</v>
      </c>
      <c r="E1063" s="58">
        <v>196513</v>
      </c>
      <c r="F1063" s="58">
        <v>224915</v>
      </c>
      <c r="G1063" s="58">
        <v>220300</v>
      </c>
      <c r="H1063" s="58">
        <v>245600</v>
      </c>
      <c r="I1063" s="58">
        <v>250100</v>
      </c>
      <c r="J1063" s="58">
        <v>259700</v>
      </c>
      <c r="K1063" s="58">
        <v>291600</v>
      </c>
      <c r="L1063" s="58">
        <v>356700</v>
      </c>
      <c r="M1063" s="58">
        <v>366800</v>
      </c>
      <c r="N1063" s="58">
        <v>354400</v>
      </c>
      <c r="O1063" s="58">
        <v>385068</v>
      </c>
      <c r="P1063" s="58">
        <v>423585</v>
      </c>
      <c r="Q1063" s="58">
        <v>458856</v>
      </c>
      <c r="R1063" s="58">
        <v>479714</v>
      </c>
      <c r="S1063" s="58">
        <v>443705</v>
      </c>
      <c r="T1063" s="58">
        <v>500013</v>
      </c>
      <c r="U1063" s="58">
        <v>541156</v>
      </c>
      <c r="V1063" s="58">
        <v>581249</v>
      </c>
      <c r="W1063" s="58">
        <v>831426</v>
      </c>
      <c r="X1063" s="58">
        <v>1025373</v>
      </c>
      <c r="Y1063" s="58">
        <v>1285113</v>
      </c>
      <c r="Z1063" s="58">
        <v>1640147</v>
      </c>
      <c r="AA1063" s="58">
        <v>1435149</v>
      </c>
      <c r="AB1063" s="58">
        <v>1076677.8</v>
      </c>
      <c r="AC1063" s="58">
        <v>1138003.8999999999</v>
      </c>
      <c r="AD1063" s="58">
        <v>1256312.3</v>
      </c>
      <c r="AE1063" s="58">
        <v>1357456.7</v>
      </c>
      <c r="AF1063" s="58">
        <v>1465561.74</v>
      </c>
      <c r="AG1063" s="58">
        <v>1394979.48</v>
      </c>
      <c r="AH1063" s="58">
        <v>1520514.7</v>
      </c>
      <c r="AI1063" s="58">
        <v>1447146.91</v>
      </c>
      <c r="AJ1063" s="58">
        <v>1453288.89</v>
      </c>
      <c r="AK1063" s="58">
        <v>1246527.55</v>
      </c>
      <c r="AL1063" s="58">
        <v>1192979.58</v>
      </c>
      <c r="AM1063" s="58">
        <v>1262041.77</v>
      </c>
      <c r="AN1063" s="58">
        <v>1406096.38</v>
      </c>
      <c r="AO1063" s="58">
        <v>1531440.46</v>
      </c>
      <c r="AP1063" s="58">
        <v>1572601.36</v>
      </c>
      <c r="AQ1063" s="58">
        <v>1234554.23</v>
      </c>
      <c r="AR1063" s="58">
        <v>1287376.53</v>
      </c>
      <c r="AS1063" s="58">
        <v>1404945.4</v>
      </c>
      <c r="AT1063" s="58">
        <v>1525590.5</v>
      </c>
      <c r="AU1063" s="58">
        <v>1556397.88</v>
      </c>
      <c r="AV1063" s="58">
        <v>1471976.05</v>
      </c>
      <c r="AW1063" s="58">
        <v>1394113.43</v>
      </c>
      <c r="AX1063" s="58">
        <v>1459069.51</v>
      </c>
      <c r="AY1063" s="58">
        <v>1523148.3</v>
      </c>
      <c r="AZ1063" s="58">
        <v>1615268.74</v>
      </c>
      <c r="BA1063" s="58">
        <v>1747018.71</v>
      </c>
      <c r="BB1063" s="58">
        <v>1776834.47</v>
      </c>
      <c r="BC1063" s="58">
        <v>1654523</v>
      </c>
      <c r="BD1063" s="58">
        <v>1708972.63</v>
      </c>
      <c r="BE1063" s="58">
        <v>1726260.85</v>
      </c>
      <c r="BF1063" s="58">
        <v>1739217.89</v>
      </c>
      <c r="BG1063" s="58">
        <v>1725628.33</v>
      </c>
      <c r="BH1063" s="58">
        <v>1692480.59</v>
      </c>
      <c r="BI1063" s="58">
        <v>1747434.79</v>
      </c>
      <c r="BJ1063" s="58">
        <v>1883689.83</v>
      </c>
      <c r="BK1063" s="58">
        <v>1950854.63</v>
      </c>
      <c r="BL1063" s="58">
        <v>1834394.76</v>
      </c>
      <c r="BM1063" s="58">
        <v>1792449.37</v>
      </c>
    </row>
    <row r="1064" spans="1:65" x14ac:dyDescent="0.25">
      <c r="A1064" s="58" t="s">
        <v>3446</v>
      </c>
      <c r="B1064" s="58" t="s">
        <v>3447</v>
      </c>
      <c r="C1064" s="58" t="s">
        <v>536</v>
      </c>
      <c r="D1064" s="58" t="s">
        <v>537</v>
      </c>
      <c r="F1064" s="58">
        <v>225</v>
      </c>
      <c r="G1064" s="58">
        <v>225</v>
      </c>
      <c r="H1064" s="58">
        <v>225</v>
      </c>
      <c r="I1064" s="58">
        <v>225</v>
      </c>
      <c r="J1064" s="58">
        <v>225</v>
      </c>
      <c r="K1064" s="58">
        <v>225</v>
      </c>
      <c r="L1064" s="58">
        <v>225</v>
      </c>
      <c r="M1064" s="58">
        <v>225</v>
      </c>
      <c r="N1064" s="58">
        <v>225</v>
      </c>
      <c r="O1064" s="58">
        <v>225</v>
      </c>
      <c r="P1064" s="58">
        <v>225</v>
      </c>
      <c r="Q1064" s="58">
        <v>225</v>
      </c>
      <c r="R1064" s="58">
        <v>225</v>
      </c>
      <c r="S1064" s="58">
        <v>225</v>
      </c>
      <c r="T1064" s="58">
        <v>225</v>
      </c>
      <c r="U1064" s="58">
        <v>225</v>
      </c>
      <c r="V1064" s="58">
        <v>225</v>
      </c>
      <c r="W1064" s="58">
        <v>225</v>
      </c>
      <c r="X1064" s="58">
        <v>225</v>
      </c>
      <c r="Y1064" s="58">
        <v>225</v>
      </c>
      <c r="Z1064" s="58">
        <v>225</v>
      </c>
      <c r="AA1064" s="58">
        <v>225</v>
      </c>
      <c r="AB1064" s="58">
        <v>225</v>
      </c>
      <c r="AC1064" s="58">
        <v>225</v>
      </c>
      <c r="AD1064" s="58">
        <v>225</v>
      </c>
      <c r="AE1064" s="58">
        <v>225</v>
      </c>
      <c r="AF1064" s="58">
        <v>225</v>
      </c>
      <c r="AG1064" s="58">
        <v>225</v>
      </c>
      <c r="AH1064" s="58">
        <v>225</v>
      </c>
      <c r="AI1064" s="58">
        <v>225</v>
      </c>
      <c r="AJ1064" s="58">
        <v>225</v>
      </c>
      <c r="AK1064" s="58">
        <v>225</v>
      </c>
      <c r="AL1064" s="58">
        <v>225</v>
      </c>
      <c r="AM1064" s="58">
        <v>225</v>
      </c>
      <c r="AN1064" s="58">
        <v>225</v>
      </c>
      <c r="AO1064" s="58">
        <v>225</v>
      </c>
      <c r="AP1064" s="58">
        <v>225</v>
      </c>
      <c r="AQ1064" s="58">
        <v>225</v>
      </c>
      <c r="AR1064" s="58">
        <v>225</v>
      </c>
      <c r="AS1064" s="58">
        <v>225</v>
      </c>
      <c r="AT1064" s="58">
        <v>225</v>
      </c>
      <c r="AU1064" s="58">
        <v>225</v>
      </c>
      <c r="AV1064" s="58">
        <v>225</v>
      </c>
      <c r="AW1064" s="58">
        <v>225</v>
      </c>
      <c r="AX1064" s="58">
        <v>225</v>
      </c>
      <c r="AY1064" s="58">
        <v>225</v>
      </c>
      <c r="AZ1064" s="58">
        <v>225</v>
      </c>
      <c r="BA1064" s="58">
        <v>225</v>
      </c>
      <c r="BB1064" s="58">
        <v>220</v>
      </c>
      <c r="BC1064" s="58">
        <v>220</v>
      </c>
      <c r="BD1064" s="58">
        <v>220</v>
      </c>
      <c r="BE1064" s="58">
        <v>220</v>
      </c>
      <c r="BF1064" s="58">
        <v>220</v>
      </c>
      <c r="BG1064" s="58">
        <v>220</v>
      </c>
      <c r="BH1064" s="58">
        <v>220</v>
      </c>
      <c r="BI1064" s="58">
        <v>220</v>
      </c>
      <c r="BJ1064" s="58">
        <v>220</v>
      </c>
      <c r="BK1064" s="58">
        <v>220</v>
      </c>
      <c r="BL1064" s="58">
        <v>220</v>
      </c>
      <c r="BM1064" s="58">
        <v>220</v>
      </c>
    </row>
    <row r="1065" spans="1:65" x14ac:dyDescent="0.25">
      <c r="A1065" s="58" t="s">
        <v>3446</v>
      </c>
      <c r="B1065" s="58" t="s">
        <v>3447</v>
      </c>
      <c r="C1065" s="58" t="s">
        <v>1134</v>
      </c>
      <c r="D1065" s="58" t="s">
        <v>1135</v>
      </c>
    </row>
    <row r="1066" spans="1:65" x14ac:dyDescent="0.25">
      <c r="A1066" s="58" t="s">
        <v>3446</v>
      </c>
      <c r="B1066" s="58" t="s">
        <v>3447</v>
      </c>
      <c r="C1066" s="58" t="s">
        <v>2242</v>
      </c>
      <c r="D1066" s="58" t="s">
        <v>2243</v>
      </c>
      <c r="BK1066" s="58">
        <v>25</v>
      </c>
    </row>
    <row r="1067" spans="1:65" x14ac:dyDescent="0.25">
      <c r="A1067" s="58" t="s">
        <v>3446</v>
      </c>
      <c r="B1067" s="58" t="s">
        <v>3447</v>
      </c>
      <c r="C1067" s="58" t="s">
        <v>2892</v>
      </c>
      <c r="D1067" s="58" t="s">
        <v>2893</v>
      </c>
    </row>
    <row r="1068" spans="1:65" x14ac:dyDescent="0.25">
      <c r="A1068" s="58" t="s">
        <v>3446</v>
      </c>
      <c r="B1068" s="58" t="s">
        <v>3447</v>
      </c>
      <c r="C1068" s="58" t="s">
        <v>3078</v>
      </c>
      <c r="D1068" s="58" t="s">
        <v>3079</v>
      </c>
      <c r="AV1068" s="58">
        <v>36</v>
      </c>
      <c r="AW1068" s="58">
        <v>16</v>
      </c>
      <c r="AX1068" s="58">
        <v>16</v>
      </c>
      <c r="AY1068" s="58">
        <v>16</v>
      </c>
      <c r="AZ1068" s="58">
        <v>16</v>
      </c>
      <c r="BA1068" s="58">
        <v>16</v>
      </c>
      <c r="BB1068" s="58">
        <v>16</v>
      </c>
      <c r="BC1068" s="58">
        <v>16</v>
      </c>
      <c r="BD1068" s="58">
        <v>16</v>
      </c>
      <c r="BE1068" s="58">
        <v>16</v>
      </c>
      <c r="BF1068" s="58">
        <v>16</v>
      </c>
      <c r="BG1068" s="58">
        <v>16</v>
      </c>
      <c r="BH1068" s="58">
        <v>16</v>
      </c>
      <c r="BI1068" s="58">
        <v>16</v>
      </c>
      <c r="BJ1068" s="58">
        <v>16</v>
      </c>
      <c r="BK1068" s="58">
        <v>16</v>
      </c>
      <c r="BL1068" s="58">
        <v>16</v>
      </c>
    </row>
    <row r="1069" spans="1:65" x14ac:dyDescent="0.25">
      <c r="A1069" s="58" t="s">
        <v>3446</v>
      </c>
      <c r="B1069" s="58" t="s">
        <v>3447</v>
      </c>
      <c r="C1069" s="58" t="s">
        <v>3110</v>
      </c>
      <c r="D1069" s="58" t="s">
        <v>3111</v>
      </c>
      <c r="E1069" s="58">
        <v>400</v>
      </c>
      <c r="F1069" s="58">
        <v>500</v>
      </c>
      <c r="G1069" s="58">
        <v>500</v>
      </c>
      <c r="H1069" s="58">
        <v>600</v>
      </c>
      <c r="I1069" s="58">
        <v>600</v>
      </c>
      <c r="J1069" s="58">
        <v>700</v>
      </c>
      <c r="K1069" s="58">
        <v>800</v>
      </c>
      <c r="L1069" s="58">
        <v>1000</v>
      </c>
      <c r="M1069" s="58">
        <v>1000</v>
      </c>
      <c r="N1069" s="58">
        <v>1000</v>
      </c>
      <c r="O1069" s="58">
        <v>1500</v>
      </c>
      <c r="P1069" s="58">
        <v>1500</v>
      </c>
      <c r="Q1069" s="58">
        <v>1500</v>
      </c>
      <c r="R1069" s="58">
        <v>1500</v>
      </c>
      <c r="S1069" s="58">
        <v>1500</v>
      </c>
      <c r="T1069" s="58">
        <v>1500</v>
      </c>
      <c r="U1069" s="58">
        <v>1500</v>
      </c>
      <c r="V1069" s="58">
        <v>1503</v>
      </c>
      <c r="W1069" s="58">
        <v>1505</v>
      </c>
      <c r="X1069" s="58">
        <v>1505</v>
      </c>
      <c r="Y1069" s="58">
        <v>1720</v>
      </c>
      <c r="Z1069" s="58">
        <v>1720</v>
      </c>
      <c r="AA1069" s="58">
        <v>1777</v>
      </c>
      <c r="AB1069" s="58">
        <v>1777</v>
      </c>
      <c r="AC1069" s="58">
        <v>1777</v>
      </c>
      <c r="AD1069" s="58">
        <v>3649</v>
      </c>
      <c r="AE1069" s="58">
        <v>3865</v>
      </c>
      <c r="AF1069" s="58">
        <v>3767</v>
      </c>
      <c r="AG1069" s="58">
        <v>2974</v>
      </c>
      <c r="AH1069" s="58">
        <v>2267</v>
      </c>
      <c r="AI1069" s="58">
        <v>2367</v>
      </c>
      <c r="AJ1069" s="58">
        <v>12552</v>
      </c>
      <c r="AK1069" s="58">
        <v>16740</v>
      </c>
      <c r="AL1069" s="58">
        <v>18168</v>
      </c>
      <c r="AM1069" s="58">
        <v>22310</v>
      </c>
      <c r="AN1069" s="58">
        <v>8082</v>
      </c>
      <c r="AO1069" s="58">
        <v>8808</v>
      </c>
      <c r="AP1069" s="58">
        <v>9781</v>
      </c>
      <c r="AQ1069" s="58">
        <v>15807</v>
      </c>
      <c r="AR1069" s="58">
        <v>12589</v>
      </c>
      <c r="AS1069" s="58">
        <v>23460</v>
      </c>
      <c r="AT1069" s="58">
        <v>19471</v>
      </c>
      <c r="AU1069" s="58">
        <v>22926</v>
      </c>
      <c r="AV1069" s="58">
        <v>33753</v>
      </c>
      <c r="AW1069" s="58">
        <v>31972</v>
      </c>
      <c r="AX1069" s="58">
        <v>32361</v>
      </c>
      <c r="AY1069" s="58">
        <v>15442</v>
      </c>
      <c r="AZ1069" s="58">
        <v>20873</v>
      </c>
      <c r="BA1069" s="58">
        <v>25445</v>
      </c>
      <c r="BB1069" s="58">
        <v>28606</v>
      </c>
      <c r="BC1069" s="58">
        <v>31526</v>
      </c>
      <c r="BD1069" s="58">
        <v>38142.06</v>
      </c>
      <c r="BE1069" s="58">
        <v>48420.62</v>
      </c>
      <c r="BF1069" s="58">
        <v>40972.1</v>
      </c>
      <c r="BG1069" s="58">
        <v>52496</v>
      </c>
      <c r="BH1069" s="58">
        <v>71567</v>
      </c>
      <c r="BI1069" s="58">
        <v>88690</v>
      </c>
      <c r="BJ1069" s="58">
        <v>101418</v>
      </c>
      <c r="BK1069" s="58">
        <v>137920.65</v>
      </c>
      <c r="BL1069" s="58">
        <v>181769.51</v>
      </c>
      <c r="BM1069" s="58">
        <v>193747.86</v>
      </c>
    </row>
    <row r="1070" spans="1:65" x14ac:dyDescent="0.25">
      <c r="A1070" s="58" t="s">
        <v>258</v>
      </c>
      <c r="B1070" s="58" t="s">
        <v>259</v>
      </c>
      <c r="C1070" s="58" t="s">
        <v>536</v>
      </c>
      <c r="D1070" s="58" t="s">
        <v>537</v>
      </c>
      <c r="F1070" s="58">
        <v>25600</v>
      </c>
      <c r="G1070" s="58">
        <v>25600</v>
      </c>
      <c r="H1070" s="58">
        <v>25600</v>
      </c>
      <c r="I1070" s="58">
        <v>25600</v>
      </c>
      <c r="J1070" s="58">
        <v>25600</v>
      </c>
      <c r="K1070" s="58">
        <v>25600</v>
      </c>
      <c r="L1070" s="58">
        <v>25600</v>
      </c>
      <c r="M1070" s="58">
        <v>25600</v>
      </c>
      <c r="N1070" s="58">
        <v>25600</v>
      </c>
      <c r="O1070" s="58">
        <v>25600</v>
      </c>
      <c r="P1070" s="58">
        <v>25600</v>
      </c>
      <c r="Q1070" s="58">
        <v>25600</v>
      </c>
      <c r="R1070" s="58">
        <v>25600</v>
      </c>
      <c r="S1070" s="58">
        <v>25600</v>
      </c>
      <c r="T1070" s="58">
        <v>25600</v>
      </c>
      <c r="U1070" s="58">
        <v>25600</v>
      </c>
      <c r="V1070" s="58">
        <v>25600</v>
      </c>
      <c r="W1070" s="58">
        <v>25600</v>
      </c>
      <c r="X1070" s="58">
        <v>25600</v>
      </c>
      <c r="Y1070" s="58">
        <v>25600</v>
      </c>
      <c r="Z1070" s="58">
        <v>25600</v>
      </c>
      <c r="AA1070" s="58">
        <v>25600</v>
      </c>
      <c r="AB1070" s="58">
        <v>25600</v>
      </c>
      <c r="AC1070" s="58">
        <v>25600</v>
      </c>
      <c r="AD1070" s="58">
        <v>25600</v>
      </c>
      <c r="AE1070" s="58">
        <v>25600</v>
      </c>
      <c r="AF1070" s="58">
        <v>25600</v>
      </c>
      <c r="AG1070" s="58">
        <v>25600</v>
      </c>
      <c r="AH1070" s="58">
        <v>25600</v>
      </c>
      <c r="AI1070" s="58">
        <v>25600</v>
      </c>
      <c r="AJ1070" s="58">
        <v>25600</v>
      </c>
      <c r="AK1070" s="58">
        <v>25600</v>
      </c>
      <c r="AL1070" s="58">
        <v>25570</v>
      </c>
      <c r="AM1070" s="58">
        <v>25570</v>
      </c>
      <c r="AN1070" s="58">
        <v>25560</v>
      </c>
      <c r="AO1070" s="58">
        <v>25560</v>
      </c>
      <c r="AP1070" s="58">
        <v>25560</v>
      </c>
      <c r="AQ1070" s="58">
        <v>25560</v>
      </c>
      <c r="AR1070" s="58">
        <v>25570</v>
      </c>
      <c r="AS1070" s="58">
        <v>25440</v>
      </c>
      <c r="AT1070" s="58">
        <v>25390</v>
      </c>
      <c r="AU1070" s="58">
        <v>25340</v>
      </c>
      <c r="AV1070" s="58">
        <v>25280</v>
      </c>
      <c r="AW1070" s="58">
        <v>25220</v>
      </c>
      <c r="AX1070" s="58">
        <v>24990</v>
      </c>
      <c r="AY1070" s="58">
        <v>24830</v>
      </c>
      <c r="AZ1070" s="58">
        <v>24850</v>
      </c>
      <c r="BA1070" s="58">
        <v>24810</v>
      </c>
      <c r="BB1070" s="58">
        <v>24720</v>
      </c>
      <c r="BC1070" s="58">
        <v>24650</v>
      </c>
      <c r="BD1070" s="58">
        <v>24620</v>
      </c>
      <c r="BE1070" s="58">
        <v>24600</v>
      </c>
      <c r="BF1070" s="58">
        <v>24610</v>
      </c>
      <c r="BG1070" s="58">
        <v>23150</v>
      </c>
      <c r="BH1070" s="58">
        <v>23180</v>
      </c>
      <c r="BI1070" s="58">
        <v>23179</v>
      </c>
      <c r="BJ1070" s="58">
        <v>23173</v>
      </c>
      <c r="BK1070" s="58">
        <v>22571</v>
      </c>
      <c r="BL1070" s="58">
        <v>22616</v>
      </c>
      <c r="BM1070" s="58">
        <v>22646</v>
      </c>
    </row>
    <row r="1071" spans="1:65" x14ac:dyDescent="0.25">
      <c r="A1071" s="58" t="s">
        <v>258</v>
      </c>
      <c r="B1071" s="58" t="s">
        <v>259</v>
      </c>
      <c r="C1071" s="58" t="s">
        <v>1134</v>
      </c>
      <c r="D1071" s="58" t="s">
        <v>1135</v>
      </c>
      <c r="AJ1071" s="58">
        <v>43.029998779296903</v>
      </c>
      <c r="AK1071" s="58">
        <v>41.159999847412102</v>
      </c>
      <c r="AL1071" s="58">
        <v>44.159999847412102</v>
      </c>
      <c r="AM1071" s="58">
        <v>46.549999237060497</v>
      </c>
      <c r="AN1071" s="58">
        <v>45.049999237060497</v>
      </c>
      <c r="AO1071" s="58">
        <v>42.830001831054702</v>
      </c>
      <c r="AP1071" s="58">
        <v>41.560001373291001</v>
      </c>
      <c r="AQ1071" s="58">
        <v>45.680000305175803</v>
      </c>
      <c r="AR1071" s="58">
        <v>48.909999847412102</v>
      </c>
      <c r="AS1071" s="58">
        <v>50.869998931884801</v>
      </c>
      <c r="AT1071" s="58">
        <v>51.029998779296903</v>
      </c>
      <c r="AU1071" s="58">
        <v>49.650001525878899</v>
      </c>
      <c r="AV1071" s="58">
        <v>43</v>
      </c>
      <c r="AW1071" s="58">
        <v>40.490001678466797</v>
      </c>
      <c r="AX1071" s="58">
        <v>40.650001525878899</v>
      </c>
      <c r="AY1071" s="58">
        <v>33.599998474121101</v>
      </c>
      <c r="AZ1071" s="58">
        <v>32.759998321533203</v>
      </c>
      <c r="BA1071" s="58">
        <v>31.059999465942401</v>
      </c>
      <c r="BB1071" s="58">
        <v>28.170000076293899</v>
      </c>
      <c r="BC1071" s="58">
        <v>27.5200004577637</v>
      </c>
      <c r="BD1071" s="58">
        <v>27.530000686645501</v>
      </c>
      <c r="BE1071" s="58">
        <v>26.450000762939499</v>
      </c>
      <c r="BF1071" s="58">
        <v>28.809999465942401</v>
      </c>
      <c r="BG1071" s="58">
        <v>30.4799995422363</v>
      </c>
      <c r="BH1071" s="58">
        <v>34.150001525878899</v>
      </c>
      <c r="BI1071" s="58">
        <v>33.700000762939503</v>
      </c>
      <c r="BJ1071" s="58">
        <v>32.340000152587898</v>
      </c>
      <c r="BK1071" s="58">
        <v>24.459999084472699</v>
      </c>
      <c r="BL1071" s="58">
        <v>20.959999084472699</v>
      </c>
    </row>
    <row r="1072" spans="1:65" x14ac:dyDescent="0.25">
      <c r="A1072" s="58" t="s">
        <v>258</v>
      </c>
      <c r="B1072" s="58" t="s">
        <v>259</v>
      </c>
      <c r="C1072" s="58" t="s">
        <v>2242</v>
      </c>
      <c r="D1072" s="58" t="s">
        <v>2243</v>
      </c>
      <c r="BG1072" s="58">
        <v>4460</v>
      </c>
      <c r="BH1072" s="58">
        <v>4538</v>
      </c>
      <c r="BI1072" s="58">
        <v>4444</v>
      </c>
      <c r="BJ1072" s="58">
        <v>5140</v>
      </c>
      <c r="BK1072" s="58">
        <v>4801</v>
      </c>
    </row>
    <row r="1073" spans="1:65" x14ac:dyDescent="0.25">
      <c r="A1073" s="58" t="s">
        <v>258</v>
      </c>
      <c r="B1073" s="58" t="s">
        <v>259</v>
      </c>
      <c r="C1073" s="58" t="s">
        <v>2892</v>
      </c>
      <c r="D1073" s="58" t="s">
        <v>2893</v>
      </c>
      <c r="AJ1073" s="58">
        <v>17.190000534057599</v>
      </c>
      <c r="AK1073" s="58">
        <v>18.680000305175799</v>
      </c>
      <c r="AL1073" s="58">
        <v>20.120000839233398</v>
      </c>
      <c r="AM1073" s="58">
        <v>22.629999160766602</v>
      </c>
      <c r="AN1073" s="58">
        <v>23.829999923706101</v>
      </c>
      <c r="AO1073" s="58">
        <v>25.4899997711182</v>
      </c>
      <c r="AP1073" s="58">
        <v>27.180000305175799</v>
      </c>
      <c r="AQ1073" s="58">
        <v>29.590000152587901</v>
      </c>
      <c r="AR1073" s="58">
        <v>32.290000915527301</v>
      </c>
      <c r="AS1073" s="58">
        <v>36.9799995422363</v>
      </c>
      <c r="AT1073" s="58">
        <v>39.349998474121101</v>
      </c>
      <c r="AU1073" s="58">
        <v>40.680000305175803</v>
      </c>
      <c r="AV1073" s="58">
        <v>35.939998626708999</v>
      </c>
      <c r="AW1073" s="58">
        <v>36.090000152587898</v>
      </c>
      <c r="AX1073" s="58">
        <v>37.009998321533203</v>
      </c>
      <c r="AY1073" s="58">
        <v>32.919998168945298</v>
      </c>
      <c r="AZ1073" s="58">
        <v>33.310001373291001</v>
      </c>
      <c r="BA1073" s="58">
        <v>32.029998779296903</v>
      </c>
      <c r="BB1073" s="58">
        <v>29.370000839233398</v>
      </c>
      <c r="BC1073" s="58">
        <v>29.280000686645501</v>
      </c>
      <c r="BD1073" s="58">
        <v>29.370000839233398</v>
      </c>
      <c r="BE1073" s="58">
        <v>29.159999847412099</v>
      </c>
      <c r="BF1073" s="58">
        <v>31.219999313354499</v>
      </c>
      <c r="BG1073" s="58">
        <v>32.689998626708999</v>
      </c>
      <c r="BH1073" s="58">
        <v>36.880001068115199</v>
      </c>
      <c r="BI1073" s="58">
        <v>37.009998321533203</v>
      </c>
      <c r="BJ1073" s="58">
        <v>34.819999694824197</v>
      </c>
      <c r="BK1073" s="58">
        <v>33.310001373291001</v>
      </c>
      <c r="BL1073" s="58">
        <v>31.040000915527301</v>
      </c>
    </row>
    <row r="1074" spans="1:65" x14ac:dyDescent="0.25">
      <c r="A1074" s="58" t="s">
        <v>258</v>
      </c>
      <c r="B1074" s="58" t="s">
        <v>259</v>
      </c>
      <c r="C1074" s="58" t="s">
        <v>3078</v>
      </c>
      <c r="D1074" s="58" t="s">
        <v>3079</v>
      </c>
      <c r="AV1074" s="58">
        <v>42</v>
      </c>
      <c r="AW1074" s="58">
        <v>32</v>
      </c>
      <c r="AX1074" s="58">
        <v>30</v>
      </c>
      <c r="AY1074" s="58">
        <v>31</v>
      </c>
      <c r="AZ1074" s="58">
        <v>23</v>
      </c>
      <c r="BA1074" s="58">
        <v>16</v>
      </c>
      <c r="BB1074" s="58">
        <v>10</v>
      </c>
      <c r="BC1074" s="58">
        <v>10</v>
      </c>
      <c r="BD1074" s="58">
        <v>9</v>
      </c>
      <c r="BE1074" s="58">
        <v>9</v>
      </c>
      <c r="BF1074" s="58">
        <v>7</v>
      </c>
      <c r="BG1074" s="58">
        <v>7</v>
      </c>
      <c r="BH1074" s="58">
        <v>6</v>
      </c>
      <c r="BI1074" s="58">
        <v>6</v>
      </c>
      <c r="BJ1074" s="58">
        <v>5</v>
      </c>
      <c r="BK1074" s="58">
        <v>4</v>
      </c>
      <c r="BL1074" s="58">
        <v>4</v>
      </c>
    </row>
    <row r="1075" spans="1:65" x14ac:dyDescent="0.25">
      <c r="A1075" s="58" t="s">
        <v>258</v>
      </c>
      <c r="B1075" s="58" t="s">
        <v>259</v>
      </c>
      <c r="C1075" s="58" t="s">
        <v>3110</v>
      </c>
      <c r="D1075" s="58" t="s">
        <v>3111</v>
      </c>
      <c r="AG1075" s="58">
        <v>8606</v>
      </c>
      <c r="AH1075" s="58">
        <v>8621</v>
      </c>
      <c r="AI1075" s="58">
        <v>9472</v>
      </c>
      <c r="AJ1075" s="58">
        <v>5319</v>
      </c>
      <c r="AK1075" s="58">
        <v>3059</v>
      </c>
      <c r="AL1075" s="58">
        <v>2365</v>
      </c>
      <c r="AM1075" s="58">
        <v>1330</v>
      </c>
      <c r="AN1075" s="58">
        <v>1529</v>
      </c>
      <c r="AO1075" s="58">
        <v>1093</v>
      </c>
      <c r="AP1075" s="58">
        <v>1228</v>
      </c>
      <c r="AQ1075" s="58">
        <v>1148</v>
      </c>
      <c r="AR1075" s="58">
        <v>824</v>
      </c>
      <c r="AS1075" s="58">
        <v>1735</v>
      </c>
      <c r="AT1075" s="58">
        <v>1737</v>
      </c>
      <c r="AU1075" s="58">
        <v>2373</v>
      </c>
      <c r="AV1075" s="58">
        <v>3466</v>
      </c>
      <c r="AW1075" s="58">
        <v>5735</v>
      </c>
      <c r="AX1075" s="58">
        <v>6356</v>
      </c>
      <c r="AY1075" s="58">
        <v>6851</v>
      </c>
      <c r="AZ1075" s="58">
        <v>7526</v>
      </c>
      <c r="BA1075" s="58">
        <v>7836</v>
      </c>
      <c r="BB1075" s="58">
        <v>8226</v>
      </c>
      <c r="BC1075" s="58">
        <v>8844</v>
      </c>
      <c r="BD1075" s="58">
        <v>9050</v>
      </c>
      <c r="BE1075" s="58">
        <v>9130</v>
      </c>
      <c r="BF1075" s="58">
        <v>9130</v>
      </c>
      <c r="BG1075" s="58">
        <v>11130</v>
      </c>
      <c r="BH1075" s="58">
        <v>11296.05</v>
      </c>
      <c r="BI1075" s="58">
        <v>12141.4</v>
      </c>
      <c r="BJ1075" s="58">
        <v>12213</v>
      </c>
      <c r="BK1075" s="58">
        <v>12660</v>
      </c>
      <c r="BL1075" s="58">
        <v>12730</v>
      </c>
      <c r="BM1075" s="58">
        <v>12650</v>
      </c>
    </row>
    <row r="1076" spans="1:65" x14ac:dyDescent="0.25">
      <c r="A1076" s="58" t="s">
        <v>3448</v>
      </c>
      <c r="B1076" s="58" t="s">
        <v>3449</v>
      </c>
      <c r="C1076" s="58" t="s">
        <v>536</v>
      </c>
      <c r="D1076" s="58" t="s">
        <v>537</v>
      </c>
    </row>
    <row r="1077" spans="1:65" x14ac:dyDescent="0.25">
      <c r="A1077" s="58" t="s">
        <v>3448</v>
      </c>
      <c r="B1077" s="58" t="s">
        <v>3449</v>
      </c>
      <c r="C1077" s="58" t="s">
        <v>1134</v>
      </c>
      <c r="D1077" s="58" t="s">
        <v>1135</v>
      </c>
    </row>
    <row r="1078" spans="1:65" x14ac:dyDescent="0.25">
      <c r="A1078" s="58" t="s">
        <v>3448</v>
      </c>
      <c r="B1078" s="58" t="s">
        <v>3449</v>
      </c>
      <c r="C1078" s="58" t="s">
        <v>2242</v>
      </c>
      <c r="D1078" s="58" t="s">
        <v>2243</v>
      </c>
    </row>
    <row r="1079" spans="1:65" x14ac:dyDescent="0.25">
      <c r="A1079" s="58" t="s">
        <v>3448</v>
      </c>
      <c r="B1079" s="58" t="s">
        <v>3449</v>
      </c>
      <c r="C1079" s="58" t="s">
        <v>2892</v>
      </c>
      <c r="D1079" s="58" t="s">
        <v>2893</v>
      </c>
    </row>
    <row r="1080" spans="1:65" x14ac:dyDescent="0.25">
      <c r="A1080" s="58" t="s">
        <v>3448</v>
      </c>
      <c r="B1080" s="58" t="s">
        <v>3449</v>
      </c>
      <c r="C1080" s="58" t="s">
        <v>3078</v>
      </c>
      <c r="D1080" s="58" t="s">
        <v>3079</v>
      </c>
    </row>
    <row r="1081" spans="1:65" x14ac:dyDescent="0.25">
      <c r="A1081" s="58" t="s">
        <v>3448</v>
      </c>
      <c r="B1081" s="58" t="s">
        <v>3449</v>
      </c>
      <c r="C1081" s="58" t="s">
        <v>3110</v>
      </c>
      <c r="D1081" s="58" t="s">
        <v>3111</v>
      </c>
      <c r="R1081" s="58">
        <v>1</v>
      </c>
      <c r="S1081" s="58">
        <v>1</v>
      </c>
      <c r="T1081" s="58">
        <v>1</v>
      </c>
      <c r="U1081" s="58">
        <v>1</v>
      </c>
      <c r="V1081" s="58">
        <v>1</v>
      </c>
      <c r="W1081" s="58">
        <v>1</v>
      </c>
      <c r="X1081" s="58">
        <v>1</v>
      </c>
      <c r="Y1081" s="58">
        <v>1</v>
      </c>
      <c r="Z1081" s="58">
        <v>2</v>
      </c>
      <c r="AA1081" s="58">
        <v>2</v>
      </c>
      <c r="AB1081" s="58">
        <v>2</v>
      </c>
      <c r="AC1081" s="58">
        <v>2</v>
      </c>
      <c r="AD1081" s="58">
        <v>2</v>
      </c>
      <c r="AE1081" s="58">
        <v>2</v>
      </c>
      <c r="AF1081" s="58">
        <v>2</v>
      </c>
      <c r="AG1081" s="58">
        <v>2</v>
      </c>
      <c r="AH1081" s="58">
        <v>2</v>
      </c>
      <c r="AI1081" s="58">
        <v>2</v>
      </c>
      <c r="AJ1081" s="58">
        <v>2</v>
      </c>
      <c r="AK1081" s="58">
        <v>3</v>
      </c>
      <c r="AL1081" s="58">
        <v>3</v>
      </c>
      <c r="AM1081" s="58">
        <v>3</v>
      </c>
      <c r="AN1081" s="58">
        <v>3</v>
      </c>
      <c r="AO1081" s="58">
        <v>3</v>
      </c>
      <c r="AP1081" s="58">
        <v>3</v>
      </c>
      <c r="AQ1081" s="58">
        <v>3</v>
      </c>
      <c r="AR1081" s="58">
        <v>3</v>
      </c>
      <c r="AS1081" s="58">
        <v>3</v>
      </c>
      <c r="AT1081" s="58">
        <v>3</v>
      </c>
      <c r="AU1081" s="58">
        <v>3</v>
      </c>
      <c r="AV1081" s="58">
        <v>3</v>
      </c>
      <c r="AW1081" s="58">
        <v>3</v>
      </c>
      <c r="AX1081" s="58">
        <v>2</v>
      </c>
      <c r="AY1081" s="58">
        <v>1</v>
      </c>
      <c r="AZ1081" s="58">
        <v>1</v>
      </c>
      <c r="BA1081" s="58">
        <v>1</v>
      </c>
      <c r="BB1081" s="58">
        <v>1</v>
      </c>
      <c r="BC1081" s="58">
        <v>1</v>
      </c>
      <c r="BD1081" s="58">
        <v>1</v>
      </c>
      <c r="BE1081" s="58">
        <v>1</v>
      </c>
      <c r="BF1081" s="58">
        <v>1</v>
      </c>
      <c r="BG1081" s="58">
        <v>1</v>
      </c>
      <c r="BH1081" s="58">
        <v>1</v>
      </c>
      <c r="BI1081" s="58">
        <v>1</v>
      </c>
      <c r="BJ1081" s="58">
        <v>1</v>
      </c>
      <c r="BK1081" s="58">
        <v>1</v>
      </c>
      <c r="BL1081" s="58">
        <v>1</v>
      </c>
      <c r="BM1081" s="58">
        <v>1</v>
      </c>
    </row>
    <row r="1082" spans="1:65" x14ac:dyDescent="0.25">
      <c r="A1082" s="58" t="s">
        <v>252</v>
      </c>
      <c r="B1082" s="58" t="s">
        <v>253</v>
      </c>
      <c r="C1082" s="58" t="s">
        <v>536</v>
      </c>
      <c r="D1082" s="58" t="s">
        <v>537</v>
      </c>
      <c r="F1082" s="58">
        <v>1406830</v>
      </c>
      <c r="G1082" s="58">
        <v>1406830</v>
      </c>
      <c r="H1082" s="58">
        <v>1406830</v>
      </c>
      <c r="I1082" s="58">
        <v>1406810</v>
      </c>
      <c r="J1082" s="58">
        <v>1406830</v>
      </c>
      <c r="K1082" s="58">
        <v>1406830</v>
      </c>
      <c r="L1082" s="58">
        <v>1406830</v>
      </c>
      <c r="M1082" s="58">
        <v>1406830</v>
      </c>
      <c r="N1082" s="58">
        <v>1406520</v>
      </c>
      <c r="O1082" s="58">
        <v>1406840</v>
      </c>
      <c r="P1082" s="58">
        <v>1406830</v>
      </c>
      <c r="Q1082" s="58">
        <v>1406830</v>
      </c>
      <c r="R1082" s="58">
        <v>1406830</v>
      </c>
      <c r="S1082" s="58">
        <v>1406830</v>
      </c>
      <c r="T1082" s="58">
        <v>1406830</v>
      </c>
      <c r="U1082" s="58">
        <v>1255520</v>
      </c>
      <c r="V1082" s="58">
        <v>1259750</v>
      </c>
      <c r="W1082" s="58">
        <v>1259170</v>
      </c>
      <c r="X1082" s="58">
        <v>1247130</v>
      </c>
      <c r="Y1082" s="58">
        <v>1245870</v>
      </c>
      <c r="Z1082" s="58">
        <v>1245190</v>
      </c>
      <c r="AA1082" s="58">
        <v>1245250</v>
      </c>
      <c r="AB1082" s="58">
        <v>1249760</v>
      </c>
      <c r="AC1082" s="58">
        <v>1246070</v>
      </c>
      <c r="AD1082" s="58">
        <v>1245870</v>
      </c>
      <c r="AE1082" s="58">
        <v>1245310</v>
      </c>
      <c r="AF1082" s="58">
        <v>1248890</v>
      </c>
      <c r="AG1082" s="58">
        <v>1252340</v>
      </c>
      <c r="AH1082" s="58">
        <v>1255320</v>
      </c>
      <c r="AI1082" s="58">
        <v>1256560</v>
      </c>
      <c r="AJ1082" s="58">
        <v>1261300</v>
      </c>
      <c r="AK1082" s="58">
        <v>1235900</v>
      </c>
      <c r="AL1082" s="58">
        <v>1191240</v>
      </c>
      <c r="AM1082" s="58">
        <v>1184690</v>
      </c>
      <c r="AN1082" s="58">
        <v>1184690</v>
      </c>
      <c r="AO1082" s="58">
        <v>1184690</v>
      </c>
      <c r="AP1082" s="58">
        <v>1288910</v>
      </c>
      <c r="AQ1082" s="58">
        <v>1291320</v>
      </c>
      <c r="AR1082" s="58">
        <v>1302820</v>
      </c>
      <c r="AS1082" s="58">
        <v>1304700</v>
      </c>
      <c r="AT1082" s="58">
        <v>1301295</v>
      </c>
      <c r="AU1082" s="58">
        <v>1301180</v>
      </c>
      <c r="AV1082" s="58">
        <v>1142714</v>
      </c>
      <c r="AW1082" s="58">
        <v>1141527</v>
      </c>
      <c r="AX1082" s="58">
        <v>1139278</v>
      </c>
      <c r="AY1082" s="58">
        <v>1147273</v>
      </c>
      <c r="AZ1082" s="58">
        <v>1146800</v>
      </c>
      <c r="BA1082" s="58">
        <v>1145070</v>
      </c>
      <c r="BB1082" s="58">
        <v>1142700.5619999999</v>
      </c>
      <c r="BC1082" s="58">
        <v>1142100.3</v>
      </c>
      <c r="BD1082" s="58">
        <v>1141878</v>
      </c>
      <c r="BE1082" s="58">
        <v>1140679.0330000001</v>
      </c>
      <c r="BF1082" s="58">
        <v>1140302.8</v>
      </c>
      <c r="BG1082" s="58">
        <v>1136820</v>
      </c>
      <c r="BH1082" s="58">
        <v>1136644.1000000001</v>
      </c>
      <c r="BI1082" s="58">
        <v>1135607.8999999999</v>
      </c>
      <c r="BJ1082" s="58">
        <v>1134671.8999999999</v>
      </c>
      <c r="BK1082" s="58">
        <v>1134330</v>
      </c>
      <c r="BL1082" s="58">
        <v>1133735</v>
      </c>
      <c r="BM1082" s="58">
        <v>1126995.469</v>
      </c>
    </row>
    <row r="1083" spans="1:65" x14ac:dyDescent="0.25">
      <c r="A1083" s="58" t="s">
        <v>252</v>
      </c>
      <c r="B1083" s="58" t="s">
        <v>253</v>
      </c>
      <c r="C1083" s="58" t="s">
        <v>1134</v>
      </c>
      <c r="D1083" s="58" t="s">
        <v>1135</v>
      </c>
      <c r="AJ1083" s="58">
        <v>44.099998474121101</v>
      </c>
      <c r="AK1083" s="58">
        <v>44.619998931884801</v>
      </c>
      <c r="AL1083" s="58">
        <v>44.75</v>
      </c>
      <c r="AM1083" s="58">
        <v>44.700000762939503</v>
      </c>
      <c r="AN1083" s="58">
        <v>46.139999389648402</v>
      </c>
      <c r="AO1083" s="58">
        <v>46.529998779296903</v>
      </c>
      <c r="AP1083" s="58">
        <v>48.950000762939503</v>
      </c>
      <c r="AQ1083" s="58">
        <v>49.740001678466797</v>
      </c>
      <c r="AR1083" s="58">
        <v>49.490001678466797</v>
      </c>
      <c r="AS1083" s="58">
        <v>48.639999389648402</v>
      </c>
      <c r="AT1083" s="58">
        <v>48.349998474121101</v>
      </c>
      <c r="AU1083" s="58">
        <v>44.950000762939503</v>
      </c>
      <c r="AV1083" s="58">
        <v>46.700000762939503</v>
      </c>
      <c r="AW1083" s="58">
        <v>40.169998168945298</v>
      </c>
      <c r="AX1083" s="58">
        <v>39.880001068115199</v>
      </c>
      <c r="AY1083" s="58">
        <v>38.759998321533203</v>
      </c>
      <c r="AZ1083" s="58">
        <v>41.580001831054702</v>
      </c>
      <c r="BA1083" s="58">
        <v>40.590000152587898</v>
      </c>
      <c r="BB1083" s="58">
        <v>40.009998321533203</v>
      </c>
      <c r="BC1083" s="58">
        <v>33.529998779296903</v>
      </c>
      <c r="BD1083" s="58">
        <v>33.029998779296903</v>
      </c>
      <c r="BE1083" s="58">
        <v>35.0200004577637</v>
      </c>
      <c r="BF1083" s="58">
        <v>29.819999694824201</v>
      </c>
      <c r="BG1083" s="58">
        <v>27.9799995422363</v>
      </c>
      <c r="BH1083" s="58">
        <v>28.450000762939499</v>
      </c>
      <c r="BI1083" s="58">
        <v>30.360000610351602</v>
      </c>
      <c r="BJ1083" s="58">
        <v>28.780000686645501</v>
      </c>
      <c r="BK1083" s="58">
        <v>26.659999847412099</v>
      </c>
      <c r="BL1083" s="58">
        <v>25.319999694824201</v>
      </c>
    </row>
    <row r="1084" spans="1:65" x14ac:dyDescent="0.25">
      <c r="A1084" s="58" t="s">
        <v>252</v>
      </c>
      <c r="B1084" s="58" t="s">
        <v>253</v>
      </c>
      <c r="C1084" s="58" t="s">
        <v>2242</v>
      </c>
      <c r="D1084" s="58" t="s">
        <v>2243</v>
      </c>
      <c r="AY1084" s="58">
        <v>12529</v>
      </c>
      <c r="AZ1084" s="58">
        <v>11840</v>
      </c>
      <c r="BA1084" s="58">
        <v>10137</v>
      </c>
      <c r="BB1084" s="58">
        <v>7796</v>
      </c>
      <c r="BC1084" s="58">
        <v>9215</v>
      </c>
      <c r="BD1084" s="58">
        <v>11305</v>
      </c>
      <c r="BE1084" s="58">
        <v>11255</v>
      </c>
      <c r="BF1084" s="58">
        <v>12804</v>
      </c>
      <c r="BG1084" s="58">
        <v>12930</v>
      </c>
      <c r="BH1084" s="58">
        <v>11035</v>
      </c>
      <c r="BI1084" s="58">
        <v>10009</v>
      </c>
      <c r="BJ1084" s="58">
        <v>12322</v>
      </c>
      <c r="BK1084" s="58">
        <v>11524</v>
      </c>
      <c r="BL1084" s="58">
        <v>12455</v>
      </c>
      <c r="BM1084" s="58">
        <v>12532</v>
      </c>
    </row>
    <row r="1085" spans="1:65" x14ac:dyDescent="0.25">
      <c r="A1085" s="58" t="s">
        <v>252</v>
      </c>
      <c r="B1085" s="58" t="s">
        <v>253</v>
      </c>
      <c r="C1085" s="58" t="s">
        <v>2892</v>
      </c>
      <c r="D1085" s="58" t="s">
        <v>2893</v>
      </c>
      <c r="AJ1085" s="58">
        <v>56.029998779296903</v>
      </c>
      <c r="AK1085" s="58">
        <v>56.909999847412102</v>
      </c>
      <c r="AL1085" s="58">
        <v>57.560001373291001</v>
      </c>
      <c r="AM1085" s="58">
        <v>57.849998474121101</v>
      </c>
      <c r="AN1085" s="58">
        <v>57.680000305175803</v>
      </c>
      <c r="AO1085" s="58">
        <v>57.830001831054702</v>
      </c>
      <c r="AP1085" s="58">
        <v>57.740001678466797</v>
      </c>
      <c r="AQ1085" s="58">
        <v>57.689998626708999</v>
      </c>
      <c r="AR1085" s="58">
        <v>57.680000305175803</v>
      </c>
      <c r="AS1085" s="58">
        <v>57.990001678466797</v>
      </c>
      <c r="AT1085" s="58">
        <v>58.2700004577637</v>
      </c>
      <c r="AU1085" s="58">
        <v>58.340000152587898</v>
      </c>
      <c r="AV1085" s="58">
        <v>58.119998931884801</v>
      </c>
      <c r="AW1085" s="58">
        <v>57.5</v>
      </c>
      <c r="AX1085" s="58">
        <v>57.209999084472699</v>
      </c>
      <c r="AY1085" s="58">
        <v>56.799999237060497</v>
      </c>
      <c r="AZ1085" s="58">
        <v>56.380001068115199</v>
      </c>
      <c r="BA1085" s="58">
        <v>56.2299995422363</v>
      </c>
      <c r="BB1085" s="58">
        <v>56.970001220703097</v>
      </c>
      <c r="BC1085" s="58">
        <v>57.299999237060497</v>
      </c>
      <c r="BD1085" s="58">
        <v>55.779998779296903</v>
      </c>
      <c r="BE1085" s="58">
        <v>52.299999237060497</v>
      </c>
      <c r="BF1085" s="58">
        <v>50.709999084472699</v>
      </c>
      <c r="BG1085" s="58">
        <v>50.2700004577637</v>
      </c>
      <c r="BH1085" s="58">
        <v>50.720001220703097</v>
      </c>
      <c r="BI1085" s="58">
        <v>48.299999237060497</v>
      </c>
      <c r="BJ1085" s="58">
        <v>50.099998474121101</v>
      </c>
      <c r="BK1085" s="58">
        <v>48.880001068115199</v>
      </c>
      <c r="BL1085" s="58">
        <v>48.529998779296903</v>
      </c>
    </row>
    <row r="1086" spans="1:65" x14ac:dyDescent="0.25">
      <c r="A1086" s="58" t="s">
        <v>252</v>
      </c>
      <c r="B1086" s="58" t="s">
        <v>253</v>
      </c>
      <c r="C1086" s="58" t="s">
        <v>3078</v>
      </c>
      <c r="D1086" s="58" t="s">
        <v>3079</v>
      </c>
      <c r="AV1086" s="58">
        <v>24</v>
      </c>
      <c r="AW1086" s="58">
        <v>17</v>
      </c>
      <c r="AX1086" s="58">
        <v>17</v>
      </c>
      <c r="AY1086" s="58">
        <v>17</v>
      </c>
      <c r="AZ1086" s="58">
        <v>17</v>
      </c>
      <c r="BA1086" s="58">
        <v>17</v>
      </c>
      <c r="BB1086" s="58">
        <v>17</v>
      </c>
      <c r="BC1086" s="58">
        <v>17</v>
      </c>
      <c r="BD1086" s="58">
        <v>17</v>
      </c>
      <c r="BE1086" s="58">
        <v>16</v>
      </c>
      <c r="BF1086" s="58">
        <v>16</v>
      </c>
      <c r="BG1086" s="58">
        <v>16</v>
      </c>
      <c r="BH1086" s="58">
        <v>12</v>
      </c>
      <c r="BI1086" s="58">
        <v>12</v>
      </c>
      <c r="BJ1086" s="58">
        <v>12</v>
      </c>
      <c r="BK1086" s="58">
        <v>12</v>
      </c>
      <c r="BL1086" s="58">
        <v>12</v>
      </c>
    </row>
    <row r="1087" spans="1:65" x14ac:dyDescent="0.25">
      <c r="A1087" s="58" t="s">
        <v>252</v>
      </c>
      <c r="B1087" s="58" t="s">
        <v>253</v>
      </c>
      <c r="C1087" s="58" t="s">
        <v>3110</v>
      </c>
      <c r="D1087" s="58" t="s">
        <v>3111</v>
      </c>
      <c r="F1087" s="58">
        <v>250</v>
      </c>
      <c r="G1087" s="58">
        <v>250</v>
      </c>
      <c r="H1087" s="58">
        <v>280</v>
      </c>
      <c r="I1087" s="58">
        <v>280</v>
      </c>
      <c r="J1087" s="58">
        <v>290</v>
      </c>
      <c r="K1087" s="58">
        <v>290</v>
      </c>
      <c r="L1087" s="58">
        <v>290</v>
      </c>
      <c r="M1087" s="58">
        <v>300</v>
      </c>
      <c r="N1087" s="58">
        <v>300</v>
      </c>
      <c r="O1087" s="58">
        <v>300</v>
      </c>
      <c r="P1087" s="58">
        <v>300</v>
      </c>
      <c r="Q1087" s="58">
        <v>300</v>
      </c>
      <c r="R1087" s="58">
        <v>300</v>
      </c>
      <c r="S1087" s="58">
        <v>300</v>
      </c>
      <c r="T1087" s="58">
        <v>300</v>
      </c>
      <c r="U1087" s="58">
        <v>300</v>
      </c>
      <c r="V1087" s="58">
        <v>265</v>
      </c>
      <c r="W1087" s="58">
        <v>494</v>
      </c>
      <c r="X1087" s="58">
        <v>537</v>
      </c>
      <c r="Y1087" s="58">
        <v>346</v>
      </c>
      <c r="Z1087" s="58">
        <v>262</v>
      </c>
      <c r="AA1087" s="58">
        <v>184</v>
      </c>
      <c r="AB1087" s="58">
        <v>347</v>
      </c>
      <c r="AC1087" s="58">
        <v>370</v>
      </c>
      <c r="AD1087" s="58">
        <v>374</v>
      </c>
      <c r="AE1087" s="58">
        <v>412</v>
      </c>
      <c r="AF1087" s="58">
        <v>383</v>
      </c>
      <c r="AG1087" s="58">
        <v>281</v>
      </c>
      <c r="AH1087" s="58">
        <v>254</v>
      </c>
      <c r="AI1087" s="58">
        <v>124</v>
      </c>
      <c r="AJ1087" s="58">
        <v>100</v>
      </c>
      <c r="AK1087" s="58">
        <v>120</v>
      </c>
      <c r="AL1087" s="58">
        <v>165</v>
      </c>
      <c r="AM1087" s="58">
        <v>184</v>
      </c>
      <c r="AN1087" s="58">
        <v>158</v>
      </c>
      <c r="AO1087" s="58">
        <v>221</v>
      </c>
      <c r="AP1087" s="58">
        <v>180</v>
      </c>
      <c r="AQ1087" s="58">
        <v>311</v>
      </c>
      <c r="AR1087" s="58">
        <v>524</v>
      </c>
      <c r="AS1087" s="58">
        <v>425</v>
      </c>
      <c r="AT1087" s="58">
        <v>290</v>
      </c>
      <c r="AU1087" s="58">
        <v>263</v>
      </c>
      <c r="AV1087" s="58">
        <v>382</v>
      </c>
      <c r="AW1087" s="58">
        <v>305</v>
      </c>
      <c r="AX1087" s="58">
        <v>366</v>
      </c>
      <c r="AY1087" s="58">
        <v>326</v>
      </c>
      <c r="AZ1087" s="58">
        <v>185</v>
      </c>
      <c r="BA1087" s="58">
        <v>88</v>
      </c>
      <c r="BB1087" s="58">
        <v>90</v>
      </c>
      <c r="BC1087" s="58">
        <v>100</v>
      </c>
      <c r="BD1087" s="58">
        <v>80</v>
      </c>
      <c r="BE1087" s="58">
        <v>61</v>
      </c>
      <c r="BF1087" s="58">
        <v>55</v>
      </c>
      <c r="BG1087" s="58">
        <v>49</v>
      </c>
      <c r="BH1087" s="58">
        <v>63</v>
      </c>
      <c r="BI1087" s="58">
        <v>15</v>
      </c>
      <c r="BJ1087" s="58">
        <v>22</v>
      </c>
      <c r="BK1087" s="58">
        <v>25</v>
      </c>
      <c r="BL1087" s="58">
        <v>30</v>
      </c>
      <c r="BM1087" s="58">
        <v>25</v>
      </c>
    </row>
    <row r="1088" spans="1:65" x14ac:dyDescent="0.25">
      <c r="A1088" s="58" t="s">
        <v>162</v>
      </c>
      <c r="B1088" s="58" t="s">
        <v>163</v>
      </c>
      <c r="C1088" s="58" t="s">
        <v>536</v>
      </c>
      <c r="D1088" s="58" t="s">
        <v>537</v>
      </c>
      <c r="F1088" s="58">
        <v>5150</v>
      </c>
      <c r="G1088" s="58">
        <v>5150</v>
      </c>
      <c r="H1088" s="58">
        <v>5150</v>
      </c>
      <c r="I1088" s="58">
        <v>5150</v>
      </c>
      <c r="J1088" s="58">
        <v>5150</v>
      </c>
      <c r="K1088" s="58">
        <v>5150</v>
      </c>
      <c r="L1088" s="58">
        <v>5150</v>
      </c>
      <c r="M1088" s="58">
        <v>5150</v>
      </c>
      <c r="N1088" s="58">
        <v>5150</v>
      </c>
      <c r="O1088" s="58">
        <v>5150</v>
      </c>
      <c r="P1088" s="58">
        <v>5150</v>
      </c>
      <c r="Q1088" s="58">
        <v>5150</v>
      </c>
      <c r="R1088" s="58">
        <v>5150</v>
      </c>
      <c r="S1088" s="58">
        <v>5150</v>
      </c>
      <c r="T1088" s="58">
        <v>5150</v>
      </c>
      <c r="U1088" s="58">
        <v>5150</v>
      </c>
      <c r="V1088" s="58">
        <v>5150</v>
      </c>
      <c r="W1088" s="58">
        <v>5150</v>
      </c>
      <c r="X1088" s="58">
        <v>5150</v>
      </c>
      <c r="Y1088" s="58">
        <v>5150</v>
      </c>
      <c r="Z1088" s="58">
        <v>5150</v>
      </c>
      <c r="AA1088" s="58">
        <v>5150</v>
      </c>
      <c r="AB1088" s="58">
        <v>5150</v>
      </c>
      <c r="AC1088" s="58">
        <v>5150</v>
      </c>
      <c r="AD1088" s="58">
        <v>5150</v>
      </c>
      <c r="AE1088" s="58">
        <v>5150</v>
      </c>
      <c r="AF1088" s="58">
        <v>5150</v>
      </c>
      <c r="AG1088" s="58">
        <v>5150</v>
      </c>
      <c r="AH1088" s="58">
        <v>5150</v>
      </c>
      <c r="AI1088" s="58">
        <v>5150</v>
      </c>
      <c r="AJ1088" s="58">
        <v>5150</v>
      </c>
      <c r="AK1088" s="58">
        <v>5150</v>
      </c>
      <c r="AL1088" s="58">
        <v>5150</v>
      </c>
      <c r="AM1088" s="58">
        <v>5150</v>
      </c>
      <c r="AN1088" s="58">
        <v>5150</v>
      </c>
      <c r="AO1088" s="58">
        <v>5150</v>
      </c>
      <c r="AP1088" s="58">
        <v>5150</v>
      </c>
      <c r="AQ1088" s="58">
        <v>5150</v>
      </c>
      <c r="AR1088" s="58">
        <v>5150</v>
      </c>
      <c r="AS1088" s="58">
        <v>5150</v>
      </c>
      <c r="AT1088" s="58">
        <v>5150</v>
      </c>
      <c r="AU1088" s="58">
        <v>5150</v>
      </c>
      <c r="AV1088" s="58">
        <v>5150</v>
      </c>
      <c r="AW1088" s="58">
        <v>5150</v>
      </c>
      <c r="AX1088" s="58">
        <v>5150</v>
      </c>
      <c r="AY1088" s="58">
        <v>5150</v>
      </c>
      <c r="AZ1088" s="58">
        <v>5140</v>
      </c>
      <c r="BA1088" s="58">
        <v>5130</v>
      </c>
      <c r="BB1088" s="58">
        <v>5140</v>
      </c>
      <c r="BC1088" s="58">
        <v>5120</v>
      </c>
      <c r="BD1088" s="58">
        <v>5130</v>
      </c>
      <c r="BE1088" s="58">
        <v>5130</v>
      </c>
      <c r="BF1088" s="58">
        <v>2231.3000000000002</v>
      </c>
      <c r="BG1088" s="58">
        <v>2303.1999999999998</v>
      </c>
      <c r="BH1088" s="58">
        <v>2314</v>
      </c>
      <c r="BI1088" s="58">
        <v>2557</v>
      </c>
      <c r="BJ1088" s="58">
        <v>2563</v>
      </c>
      <c r="BK1088" s="58">
        <v>2568</v>
      </c>
      <c r="BL1088" s="58">
        <v>2570</v>
      </c>
      <c r="BM1088" s="58">
        <v>2579.5</v>
      </c>
    </row>
    <row r="1089" spans="1:65" x14ac:dyDescent="0.25">
      <c r="A1089" s="58" t="s">
        <v>162</v>
      </c>
      <c r="B1089" s="58" t="s">
        <v>163</v>
      </c>
      <c r="C1089" s="58" t="s">
        <v>1134</v>
      </c>
      <c r="D1089" s="58" t="s">
        <v>1135</v>
      </c>
      <c r="AJ1089" s="58">
        <v>11.2200002670288</v>
      </c>
      <c r="AK1089" s="58">
        <v>11.420000076293899</v>
      </c>
      <c r="AL1089" s="58">
        <v>11.789999961853001</v>
      </c>
      <c r="AM1089" s="58">
        <v>11.699999809265099</v>
      </c>
      <c r="AN1089" s="58">
        <v>11.3699998855591</v>
      </c>
      <c r="AO1089" s="58">
        <v>10.930000305175801</v>
      </c>
      <c r="AP1089" s="58">
        <v>10.6199998855591</v>
      </c>
      <c r="AQ1089" s="58">
        <v>10.3500003814697</v>
      </c>
      <c r="AR1089" s="58">
        <v>10.439999580383301</v>
      </c>
      <c r="AS1089" s="58">
        <v>10.1099996566772</v>
      </c>
      <c r="AT1089" s="58">
        <v>9.8299999237060494</v>
      </c>
      <c r="AU1089" s="58">
        <v>9.6099996566772496</v>
      </c>
      <c r="AV1089" s="58">
        <v>9.3500003814697301</v>
      </c>
      <c r="AW1089" s="58">
        <v>9</v>
      </c>
      <c r="AX1089" s="58">
        <v>8.6300001144409197</v>
      </c>
      <c r="AY1089" s="58">
        <v>8.6899995803833008</v>
      </c>
      <c r="AZ1089" s="58">
        <v>8.6499996185302699</v>
      </c>
      <c r="BA1089" s="58">
        <v>7.6100001335143999</v>
      </c>
      <c r="BB1089" s="58">
        <v>6.9699997901916504</v>
      </c>
      <c r="BC1089" s="58">
        <v>6.1799998283386204</v>
      </c>
      <c r="BD1089" s="58">
        <v>5.4699997901916504</v>
      </c>
      <c r="BE1089" s="58">
        <v>5.2800002098083496</v>
      </c>
      <c r="BF1089" s="58">
        <v>4.5599999427795401</v>
      </c>
      <c r="BG1089" s="58">
        <v>5.6799998283386204</v>
      </c>
      <c r="BH1089" s="58">
        <v>7.7199997901916504</v>
      </c>
      <c r="BI1089" s="58">
        <v>7.7399997711181596</v>
      </c>
      <c r="BJ1089" s="58">
        <v>7.9400000572204599</v>
      </c>
      <c r="BK1089" s="58">
        <v>8.0200004577636701</v>
      </c>
      <c r="BL1089" s="58">
        <v>7.1500000953674299</v>
      </c>
    </row>
    <row r="1090" spans="1:65" x14ac:dyDescent="0.25">
      <c r="A1090" s="58" t="s">
        <v>162</v>
      </c>
      <c r="B1090" s="58" t="s">
        <v>163</v>
      </c>
      <c r="C1090" s="58" t="s">
        <v>2242</v>
      </c>
      <c r="D1090" s="58" t="s">
        <v>2243</v>
      </c>
      <c r="AY1090" s="58">
        <v>3051</v>
      </c>
      <c r="AZ1090" s="58">
        <v>4276</v>
      </c>
      <c r="BA1090" s="58">
        <v>3399</v>
      </c>
      <c r="BB1090" s="58">
        <v>2334</v>
      </c>
      <c r="BC1090" s="58">
        <v>2370</v>
      </c>
      <c r="BD1090" s="58">
        <v>2356</v>
      </c>
      <c r="BE1090" s="58">
        <v>2491</v>
      </c>
      <c r="BF1090" s="58">
        <v>2900</v>
      </c>
      <c r="BG1090" s="58">
        <v>3080</v>
      </c>
      <c r="BH1090" s="58">
        <v>3013</v>
      </c>
      <c r="BI1090" s="58">
        <v>2818</v>
      </c>
      <c r="BJ1090" s="58">
        <v>3182</v>
      </c>
      <c r="BK1090" s="58">
        <v>4694</v>
      </c>
      <c r="BL1090" s="58">
        <v>4131</v>
      </c>
      <c r="BM1090" s="58">
        <v>3270</v>
      </c>
    </row>
    <row r="1091" spans="1:65" x14ac:dyDescent="0.25">
      <c r="A1091" s="58" t="s">
        <v>162</v>
      </c>
      <c r="B1091" s="58" t="s">
        <v>163</v>
      </c>
      <c r="C1091" s="58" t="s">
        <v>2892</v>
      </c>
      <c r="D1091" s="58" t="s">
        <v>2893</v>
      </c>
      <c r="AJ1091" s="58">
        <v>17.75</v>
      </c>
      <c r="AK1091" s="58">
        <v>18.450000762939499</v>
      </c>
      <c r="AL1091" s="58">
        <v>19.399999618530298</v>
      </c>
      <c r="AM1091" s="58">
        <v>19.540000915527301</v>
      </c>
      <c r="AN1091" s="58">
        <v>19.219999313354499</v>
      </c>
      <c r="AO1091" s="58">
        <v>18.5200004577637</v>
      </c>
      <c r="AP1091" s="58">
        <v>18.180000305175799</v>
      </c>
      <c r="AQ1091" s="58">
        <v>17.9799995422363</v>
      </c>
      <c r="AR1091" s="58">
        <v>18.889999389648398</v>
      </c>
      <c r="AS1091" s="58">
        <v>18.850000381469702</v>
      </c>
      <c r="AT1091" s="58">
        <v>19.0200004577637</v>
      </c>
      <c r="AU1091" s="58">
        <v>19.180000305175799</v>
      </c>
      <c r="AV1091" s="58">
        <v>19.399999618530298</v>
      </c>
      <c r="AW1091" s="58">
        <v>19.459999084472699</v>
      </c>
      <c r="AX1091" s="58">
        <v>19.5200004577637</v>
      </c>
      <c r="AY1091" s="58">
        <v>20.25</v>
      </c>
      <c r="AZ1091" s="58">
        <v>21.059999465942401</v>
      </c>
      <c r="BA1091" s="58">
        <v>20.190000534057599</v>
      </c>
      <c r="BB1091" s="58">
        <v>17.079999923706101</v>
      </c>
      <c r="BC1091" s="58">
        <v>16.790000915527301</v>
      </c>
      <c r="BD1091" s="58">
        <v>16.0100002288818</v>
      </c>
      <c r="BE1091" s="58">
        <v>17.75</v>
      </c>
      <c r="BF1091" s="58">
        <v>16.0100002288818</v>
      </c>
      <c r="BG1091" s="58">
        <v>18.850000381469702</v>
      </c>
      <c r="BH1091" s="58">
        <v>20.879999160766602</v>
      </c>
      <c r="BI1091" s="58">
        <v>21.469999313354499</v>
      </c>
      <c r="BJ1091" s="58">
        <v>21.969999313354499</v>
      </c>
      <c r="BK1091" s="58">
        <v>21.860000610351602</v>
      </c>
      <c r="BL1091" s="58">
        <v>20.590000152587901</v>
      </c>
    </row>
    <row r="1092" spans="1:65" x14ac:dyDescent="0.25">
      <c r="A1092" s="58" t="s">
        <v>162</v>
      </c>
      <c r="B1092" s="58" t="s">
        <v>163</v>
      </c>
      <c r="C1092" s="58" t="s">
        <v>3078</v>
      </c>
      <c r="D1092" s="58" t="s">
        <v>3079</v>
      </c>
      <c r="AY1092" s="58">
        <v>26</v>
      </c>
      <c r="AZ1092" s="58">
        <v>26</v>
      </c>
      <c r="BA1092" s="58">
        <v>23</v>
      </c>
      <c r="BB1092" s="58">
        <v>14</v>
      </c>
      <c r="BC1092" s="58">
        <v>12</v>
      </c>
      <c r="BD1092" s="58">
        <v>12</v>
      </c>
      <c r="BE1092" s="58">
        <v>12</v>
      </c>
      <c r="BF1092" s="58">
        <v>12</v>
      </c>
      <c r="BG1092" s="58">
        <v>12</v>
      </c>
      <c r="BH1092" s="58">
        <v>12</v>
      </c>
      <c r="BI1092" s="58">
        <v>12</v>
      </c>
      <c r="BJ1092" s="58">
        <v>12</v>
      </c>
      <c r="BK1092" s="58">
        <v>12</v>
      </c>
      <c r="BL1092" s="58">
        <v>12</v>
      </c>
    </row>
    <row r="1093" spans="1:65" x14ac:dyDescent="0.25">
      <c r="A1093" s="58" t="s">
        <v>162</v>
      </c>
      <c r="B1093" s="58" t="s">
        <v>163</v>
      </c>
      <c r="C1093" s="58" t="s">
        <v>3110</v>
      </c>
      <c r="D1093" s="58" t="s">
        <v>3111</v>
      </c>
      <c r="AY1093" s="58">
        <v>1878.8</v>
      </c>
      <c r="AZ1093" s="58">
        <v>1492</v>
      </c>
      <c r="BA1093" s="58">
        <v>2294</v>
      </c>
      <c r="BB1093" s="58">
        <v>2226.1999999999998</v>
      </c>
      <c r="BC1093" s="58">
        <v>2085.4</v>
      </c>
      <c r="BD1093" s="58">
        <v>2357.6</v>
      </c>
      <c r="BE1093" s="58">
        <v>2201.6</v>
      </c>
      <c r="BF1093" s="58">
        <v>2391.5</v>
      </c>
      <c r="BG1093" s="58">
        <v>2415.4</v>
      </c>
      <c r="BH1093" s="58">
        <v>2299.8000000000002</v>
      </c>
      <c r="BI1093" s="58">
        <v>2524</v>
      </c>
      <c r="BJ1093" s="58">
        <v>2101.6999999999998</v>
      </c>
      <c r="BK1093" s="58">
        <v>2389.8000000000002</v>
      </c>
      <c r="BL1093" s="58">
        <v>2350</v>
      </c>
      <c r="BM1093" s="58">
        <v>1701.45</v>
      </c>
    </row>
    <row r="1094" spans="1:65" x14ac:dyDescent="0.25">
      <c r="A1094" s="58" t="s">
        <v>204</v>
      </c>
      <c r="B1094" s="58" t="s">
        <v>205</v>
      </c>
      <c r="C1094" s="58" t="s">
        <v>536</v>
      </c>
      <c r="D1094" s="58" t="s">
        <v>537</v>
      </c>
      <c r="F1094" s="58">
        <v>233700</v>
      </c>
      <c r="G1094" s="58">
        <v>235800</v>
      </c>
      <c r="H1094" s="58">
        <v>238500</v>
      </c>
      <c r="I1094" s="58">
        <v>241100</v>
      </c>
      <c r="J1094" s="58">
        <v>244200</v>
      </c>
      <c r="K1094" s="58">
        <v>247380</v>
      </c>
      <c r="L1094" s="58">
        <v>249380</v>
      </c>
      <c r="M1094" s="58">
        <v>252380</v>
      </c>
      <c r="N1094" s="58">
        <v>254290</v>
      </c>
      <c r="O1094" s="58">
        <v>257050</v>
      </c>
      <c r="P1094" s="58">
        <v>259330</v>
      </c>
      <c r="Q1094" s="58">
        <v>261700</v>
      </c>
      <c r="R1094" s="58">
        <v>264250</v>
      </c>
      <c r="S1094" s="58">
        <v>266300</v>
      </c>
      <c r="T1094" s="58">
        <v>269170</v>
      </c>
      <c r="U1094" s="58">
        <v>271500</v>
      </c>
      <c r="V1094" s="58">
        <v>275000</v>
      </c>
      <c r="W1094" s="58">
        <v>279180</v>
      </c>
      <c r="X1094" s="58">
        <v>280040</v>
      </c>
      <c r="Y1094" s="58">
        <v>289300</v>
      </c>
      <c r="Z1094" s="58">
        <v>290900</v>
      </c>
      <c r="AA1094" s="58">
        <v>291770</v>
      </c>
      <c r="AB1094" s="58">
        <v>292730</v>
      </c>
      <c r="AC1094" s="58">
        <v>293840</v>
      </c>
      <c r="AD1094" s="58">
        <v>293980</v>
      </c>
      <c r="AE1094" s="58">
        <v>294970</v>
      </c>
      <c r="AF1094" s="58">
        <v>296660</v>
      </c>
      <c r="AG1094" s="58">
        <v>297440</v>
      </c>
      <c r="AH1094" s="58">
        <v>300640</v>
      </c>
      <c r="AI1094" s="58">
        <v>303430</v>
      </c>
      <c r="AJ1094" s="58">
        <v>303550</v>
      </c>
      <c r="AK1094" s="58">
        <v>306160</v>
      </c>
      <c r="AL1094" s="58">
        <v>307110</v>
      </c>
      <c r="AM1094" s="58">
        <v>309640</v>
      </c>
      <c r="AN1094" s="58">
        <v>307490</v>
      </c>
      <c r="AO1094" s="58">
        <v>309660</v>
      </c>
      <c r="AP1094" s="58">
        <v>308950</v>
      </c>
      <c r="AQ1094" s="58">
        <v>309760</v>
      </c>
      <c r="AR1094" s="58">
        <v>306930</v>
      </c>
      <c r="AS1094" s="58">
        <v>306520</v>
      </c>
      <c r="AT1094" s="58">
        <v>303700</v>
      </c>
      <c r="AU1094" s="58">
        <v>302830</v>
      </c>
      <c r="AV1094" s="58">
        <v>308760</v>
      </c>
      <c r="AW1094" s="58">
        <v>300410</v>
      </c>
      <c r="AX1094" s="58">
        <v>299890</v>
      </c>
      <c r="AY1094" s="58">
        <v>299460</v>
      </c>
      <c r="AZ1094" s="58">
        <v>299600</v>
      </c>
      <c r="BA1094" s="58">
        <v>299810</v>
      </c>
      <c r="BB1094" s="58">
        <v>300026</v>
      </c>
      <c r="BC1094" s="58">
        <v>299883</v>
      </c>
      <c r="BD1094" s="58">
        <v>301038</v>
      </c>
      <c r="BE1094" s="58">
        <v>304030</v>
      </c>
      <c r="BF1094" s="58">
        <v>305850</v>
      </c>
      <c r="BG1094" s="58">
        <v>300825</v>
      </c>
      <c r="BH1094" s="58">
        <v>300470</v>
      </c>
      <c r="BI1094" s="58">
        <v>308750</v>
      </c>
      <c r="BJ1094" s="58">
        <v>310465.48200000002</v>
      </c>
      <c r="BK1094" s="58">
        <v>305258.07199999999</v>
      </c>
      <c r="BL1094" s="58">
        <v>296119.07</v>
      </c>
      <c r="BM1094" s="58">
        <v>303820</v>
      </c>
    </row>
    <row r="1095" spans="1:65" x14ac:dyDescent="0.25">
      <c r="A1095" s="58" t="s">
        <v>204</v>
      </c>
      <c r="B1095" s="58" t="s">
        <v>205</v>
      </c>
      <c r="C1095" s="58" t="s">
        <v>1134</v>
      </c>
      <c r="D1095" s="58" t="s">
        <v>1135</v>
      </c>
      <c r="AJ1095" s="58">
        <v>46.930000305175803</v>
      </c>
      <c r="AK1095" s="58">
        <v>46.919998168945298</v>
      </c>
      <c r="AL1095" s="58">
        <v>46.900001525878899</v>
      </c>
      <c r="AM1095" s="58">
        <v>46.639999389648402</v>
      </c>
      <c r="AN1095" s="58">
        <v>46.680000305175803</v>
      </c>
      <c r="AO1095" s="58">
        <v>46.299999237060497</v>
      </c>
      <c r="AP1095" s="58">
        <v>46.200000762939503</v>
      </c>
      <c r="AQ1095" s="58">
        <v>45.819999694824197</v>
      </c>
      <c r="AR1095" s="58">
        <v>45.639999389648402</v>
      </c>
      <c r="AS1095" s="58">
        <v>45.430000305175803</v>
      </c>
      <c r="AT1095" s="58">
        <v>44.840000152587898</v>
      </c>
      <c r="AU1095" s="58">
        <v>44.380001068115199</v>
      </c>
      <c r="AV1095" s="58">
        <v>43.900001525878899</v>
      </c>
      <c r="AW1095" s="58">
        <v>45.830001831054702</v>
      </c>
      <c r="AX1095" s="58">
        <v>45.4799995422363</v>
      </c>
      <c r="AY1095" s="58">
        <v>43.400001525878899</v>
      </c>
      <c r="AZ1095" s="58">
        <v>42.740001678466797</v>
      </c>
      <c r="BA1095" s="58">
        <v>41.9799995422363</v>
      </c>
      <c r="BB1095" s="58">
        <v>41.299999237060497</v>
      </c>
      <c r="BC1095" s="58">
        <v>40.569999694824197</v>
      </c>
      <c r="BD1095" s="58">
        <v>39.779998779296903</v>
      </c>
      <c r="BE1095" s="58">
        <v>39.220001220703097</v>
      </c>
      <c r="BF1095" s="58">
        <v>38.400001525878899</v>
      </c>
      <c r="BG1095" s="58">
        <v>37.569999694824197</v>
      </c>
      <c r="BH1095" s="58">
        <v>36.689998626708999</v>
      </c>
      <c r="BI1095" s="58">
        <v>35.959999084472699</v>
      </c>
      <c r="BJ1095" s="58">
        <v>35.029998779296903</v>
      </c>
      <c r="BK1095" s="58">
        <v>34.150001525878899</v>
      </c>
      <c r="BL1095" s="58">
        <v>33.25</v>
      </c>
    </row>
    <row r="1096" spans="1:65" x14ac:dyDescent="0.25">
      <c r="A1096" s="58" t="s">
        <v>204</v>
      </c>
      <c r="B1096" s="58" t="s">
        <v>205</v>
      </c>
      <c r="C1096" s="58" t="s">
        <v>2242</v>
      </c>
      <c r="D1096" s="58" t="s">
        <v>2243</v>
      </c>
      <c r="AY1096" s="58">
        <v>17601</v>
      </c>
      <c r="AZ1096" s="58">
        <v>24734</v>
      </c>
      <c r="BA1096" s="58">
        <v>26531</v>
      </c>
      <c r="BB1096" s="58">
        <v>27221</v>
      </c>
      <c r="BC1096" s="58">
        <v>27892</v>
      </c>
      <c r="BD1096" s="58">
        <v>30157</v>
      </c>
      <c r="BE1096" s="58">
        <v>32951</v>
      </c>
      <c r="BF1096" s="58">
        <v>33278</v>
      </c>
      <c r="BG1096" s="58">
        <v>34766</v>
      </c>
      <c r="BH1096" s="58">
        <v>35840</v>
      </c>
      <c r="BI1096" s="58">
        <v>39030</v>
      </c>
      <c r="BJ1096" s="58">
        <v>40088</v>
      </c>
      <c r="BK1096" s="58">
        <v>45399</v>
      </c>
      <c r="BL1096" s="58">
        <v>49909</v>
      </c>
      <c r="BM1096" s="58">
        <v>54250</v>
      </c>
    </row>
    <row r="1097" spans="1:65" x14ac:dyDescent="0.25">
      <c r="A1097" s="58" t="s">
        <v>204</v>
      </c>
      <c r="B1097" s="58" t="s">
        <v>205</v>
      </c>
      <c r="C1097" s="58" t="s">
        <v>2892</v>
      </c>
      <c r="D1097" s="58" t="s">
        <v>2893</v>
      </c>
      <c r="AJ1097" s="58">
        <v>58.279998779296903</v>
      </c>
      <c r="AK1097" s="58">
        <v>58.380001068115199</v>
      </c>
      <c r="AL1097" s="58">
        <v>58.549999237060497</v>
      </c>
      <c r="AM1097" s="58">
        <v>57.950000762939503</v>
      </c>
      <c r="AN1097" s="58">
        <v>58.430000305175803</v>
      </c>
      <c r="AO1097" s="58">
        <v>57.709999084472699</v>
      </c>
      <c r="AP1097" s="58">
        <v>57.75</v>
      </c>
      <c r="AQ1097" s="58">
        <v>57.2299995422363</v>
      </c>
      <c r="AR1097" s="58">
        <v>58.930000305175803</v>
      </c>
      <c r="AS1097" s="58">
        <v>59.189998626708999</v>
      </c>
      <c r="AT1097" s="58">
        <v>58.849998474121101</v>
      </c>
      <c r="AU1097" s="58">
        <v>58.819999694824197</v>
      </c>
      <c r="AV1097" s="58">
        <v>58.75</v>
      </c>
      <c r="AW1097" s="58">
        <v>60.389999389648402</v>
      </c>
      <c r="AX1097" s="58">
        <v>60.2299995422363</v>
      </c>
      <c r="AY1097" s="58">
        <v>54.450000762939503</v>
      </c>
      <c r="AZ1097" s="58">
        <v>53.409999847412102</v>
      </c>
      <c r="BA1097" s="58">
        <v>54.5</v>
      </c>
      <c r="BB1097" s="58">
        <v>54.639999389648402</v>
      </c>
      <c r="BC1097" s="58">
        <v>53.790000915527301</v>
      </c>
      <c r="BD1097" s="58">
        <v>54.139999389648402</v>
      </c>
      <c r="BE1097" s="58">
        <v>53.540000915527301</v>
      </c>
      <c r="BF1097" s="58">
        <v>53.060001373291001</v>
      </c>
      <c r="BG1097" s="58">
        <v>53</v>
      </c>
      <c r="BH1097" s="58">
        <v>51.9799995422363</v>
      </c>
      <c r="BI1097" s="58">
        <v>51.279998779296903</v>
      </c>
      <c r="BJ1097" s="58">
        <v>50.319999694824197</v>
      </c>
      <c r="BK1097" s="58">
        <v>49.419998168945298</v>
      </c>
      <c r="BL1097" s="58">
        <v>48.560001373291001</v>
      </c>
    </row>
    <row r="1098" spans="1:65" x14ac:dyDescent="0.25">
      <c r="A1098" s="58" t="s">
        <v>204</v>
      </c>
      <c r="B1098" s="58" t="s">
        <v>205</v>
      </c>
      <c r="C1098" s="58" t="s">
        <v>3078</v>
      </c>
      <c r="D1098" s="58" t="s">
        <v>3079</v>
      </c>
      <c r="AV1098" s="58">
        <v>35</v>
      </c>
      <c r="AW1098" s="58">
        <v>12</v>
      </c>
      <c r="AX1098" s="58">
        <v>12</v>
      </c>
      <c r="AY1098" s="58">
        <v>12</v>
      </c>
      <c r="AZ1098" s="58">
        <v>12</v>
      </c>
      <c r="BA1098" s="58">
        <v>12</v>
      </c>
      <c r="BB1098" s="58">
        <v>12</v>
      </c>
      <c r="BC1098" s="58">
        <v>12</v>
      </c>
      <c r="BD1098" s="58">
        <v>12</v>
      </c>
      <c r="BE1098" s="58">
        <v>12</v>
      </c>
      <c r="BF1098" s="58">
        <v>11.5</v>
      </c>
      <c r="BG1098" s="58">
        <v>11.5</v>
      </c>
      <c r="BH1098" s="58">
        <v>10.5</v>
      </c>
      <c r="BI1098" s="58">
        <v>10</v>
      </c>
      <c r="BJ1098" s="58">
        <v>9</v>
      </c>
      <c r="BK1098" s="58">
        <v>9</v>
      </c>
      <c r="BL1098" s="58">
        <v>9</v>
      </c>
    </row>
    <row r="1099" spans="1:65" x14ac:dyDescent="0.25">
      <c r="A1099" s="58" t="s">
        <v>204</v>
      </c>
      <c r="B1099" s="58" t="s">
        <v>205</v>
      </c>
      <c r="C1099" s="58" t="s">
        <v>3110</v>
      </c>
      <c r="D1099" s="58" t="s">
        <v>3111</v>
      </c>
      <c r="E1099" s="58">
        <v>167700</v>
      </c>
      <c r="F1099" s="58">
        <v>176681</v>
      </c>
      <c r="G1099" s="58">
        <v>171949</v>
      </c>
      <c r="H1099" s="58">
        <v>180535</v>
      </c>
      <c r="I1099" s="58">
        <v>208582</v>
      </c>
      <c r="J1099" s="58">
        <v>225486</v>
      </c>
      <c r="K1099" s="58">
        <v>318584</v>
      </c>
      <c r="L1099" s="58">
        <v>273366</v>
      </c>
      <c r="M1099" s="58">
        <v>231491</v>
      </c>
      <c r="N1099" s="58">
        <v>233719</v>
      </c>
      <c r="O1099" s="58">
        <v>258205</v>
      </c>
      <c r="P1099" s="58">
        <v>234819</v>
      </c>
      <c r="Q1099" s="58">
        <v>275077</v>
      </c>
      <c r="R1099" s="58">
        <v>399728</v>
      </c>
      <c r="S1099" s="58">
        <v>288734</v>
      </c>
      <c r="T1099" s="58">
        <v>230525</v>
      </c>
      <c r="U1099" s="58">
        <v>288995</v>
      </c>
      <c r="V1099" s="58">
        <v>265437</v>
      </c>
      <c r="W1099" s="58">
        <v>298157.09999999998</v>
      </c>
      <c r="X1099" s="58">
        <v>290446.7</v>
      </c>
      <c r="Y1099" s="58">
        <v>335425.59999999998</v>
      </c>
      <c r="Z1099" s="58">
        <v>395731</v>
      </c>
      <c r="AA1099" s="58">
        <v>369537</v>
      </c>
      <c r="AB1099" s="58">
        <v>459373</v>
      </c>
      <c r="AC1099" s="58">
        <v>472826.1</v>
      </c>
      <c r="AD1099" s="58">
        <v>478315.4</v>
      </c>
      <c r="AE1099" s="58">
        <v>600561</v>
      </c>
      <c r="AF1099" s="58">
        <v>499328.2</v>
      </c>
      <c r="AG1099" s="58">
        <v>556448.4</v>
      </c>
      <c r="AH1099" s="58">
        <v>527107.6</v>
      </c>
      <c r="AI1099" s="58">
        <v>575362.30000000005</v>
      </c>
      <c r="AJ1099" s="58">
        <v>604051</v>
      </c>
      <c r="AK1099" s="58">
        <v>559470.1</v>
      </c>
      <c r="AL1099" s="58">
        <v>632816.4</v>
      </c>
      <c r="AM1099" s="58">
        <v>761150.2</v>
      </c>
      <c r="AN1099" s="58">
        <v>858883.8</v>
      </c>
      <c r="AO1099" s="58">
        <v>649713</v>
      </c>
      <c r="AP1099" s="58">
        <v>793718.6</v>
      </c>
      <c r="AQ1099" s="58">
        <v>716198.1</v>
      </c>
      <c r="AR1099" s="58">
        <v>749002.25</v>
      </c>
      <c r="AS1099" s="58">
        <v>916713.2</v>
      </c>
      <c r="AT1099" s="58">
        <v>1107504.8999999999</v>
      </c>
      <c r="AU1099" s="58">
        <v>971209.6</v>
      </c>
      <c r="AV1099" s="58">
        <v>931316.6</v>
      </c>
      <c r="AW1099" s="58">
        <v>932998.7</v>
      </c>
      <c r="AX1099" s="58">
        <v>1041467</v>
      </c>
      <c r="AY1099" s="58">
        <v>892911.6</v>
      </c>
      <c r="AZ1099" s="58">
        <v>893481.5</v>
      </c>
      <c r="BA1099" s="58">
        <v>1006746.7</v>
      </c>
      <c r="BB1099" s="58">
        <v>1176093.5</v>
      </c>
      <c r="BC1099" s="58">
        <v>1144394.23</v>
      </c>
      <c r="BD1099" s="58">
        <v>974656.99</v>
      </c>
      <c r="BE1099" s="58">
        <v>1178164.8799999999</v>
      </c>
      <c r="BF1099" s="58">
        <v>1276496.7</v>
      </c>
      <c r="BG1099" s="58">
        <v>1376286.05</v>
      </c>
      <c r="BH1099" s="58">
        <v>1385067.61</v>
      </c>
      <c r="BI1099" s="58">
        <v>1473464.52</v>
      </c>
      <c r="BJ1099" s="58">
        <v>1403400.81</v>
      </c>
      <c r="BK1099" s="58">
        <v>1387814.9</v>
      </c>
      <c r="BL1099" s="58">
        <v>1477511.76</v>
      </c>
      <c r="BM1099" s="58">
        <v>1399150.69</v>
      </c>
    </row>
    <row r="1100" spans="1:65" x14ac:dyDescent="0.25">
      <c r="A1100" s="58" t="s">
        <v>336</v>
      </c>
      <c r="B1100" s="58" t="s">
        <v>337</v>
      </c>
      <c r="C1100" s="58" t="s">
        <v>536</v>
      </c>
      <c r="D1100" s="58" t="s">
        <v>537</v>
      </c>
      <c r="F1100" s="58">
        <v>342290</v>
      </c>
      <c r="G1100" s="58">
        <v>342400</v>
      </c>
      <c r="H1100" s="58">
        <v>342500</v>
      </c>
      <c r="I1100" s="58">
        <v>342580</v>
      </c>
      <c r="J1100" s="58">
        <v>342680</v>
      </c>
      <c r="K1100" s="58">
        <v>342740</v>
      </c>
      <c r="L1100" s="58">
        <v>343000</v>
      </c>
      <c r="M1100" s="58">
        <v>344000</v>
      </c>
      <c r="N1100" s="58">
        <v>345040</v>
      </c>
      <c r="O1100" s="58">
        <v>345890</v>
      </c>
      <c r="P1100" s="58">
        <v>345890</v>
      </c>
      <c r="Q1100" s="58">
        <v>346080</v>
      </c>
      <c r="R1100" s="58">
        <v>346600</v>
      </c>
      <c r="S1100" s="58">
        <v>346600</v>
      </c>
      <c r="T1100" s="58">
        <v>346800</v>
      </c>
      <c r="U1100" s="58">
        <v>346800</v>
      </c>
      <c r="V1100" s="58">
        <v>346800</v>
      </c>
      <c r="W1100" s="58">
        <v>346800</v>
      </c>
      <c r="X1100" s="58">
        <v>346800</v>
      </c>
      <c r="Y1100" s="58">
        <v>346800</v>
      </c>
      <c r="Z1100" s="58">
        <v>347300</v>
      </c>
      <c r="AA1100" s="58">
        <v>348100</v>
      </c>
      <c r="AB1100" s="58">
        <v>348100</v>
      </c>
      <c r="AC1100" s="58">
        <v>349100</v>
      </c>
      <c r="AD1100" s="58">
        <v>349600</v>
      </c>
      <c r="AE1100" s="58">
        <v>350100</v>
      </c>
      <c r="AF1100" s="58">
        <v>351100</v>
      </c>
      <c r="AG1100" s="58">
        <v>351600</v>
      </c>
      <c r="AH1100" s="58">
        <v>352100</v>
      </c>
      <c r="AI1100" s="58">
        <v>352600</v>
      </c>
      <c r="AJ1100" s="58">
        <v>354790</v>
      </c>
      <c r="AK1100" s="58">
        <v>356980</v>
      </c>
      <c r="AL1100" s="58">
        <v>359170</v>
      </c>
      <c r="AM1100" s="58">
        <v>361360</v>
      </c>
      <c r="AN1100" s="58">
        <v>363550</v>
      </c>
      <c r="AO1100" s="58">
        <v>365740</v>
      </c>
      <c r="AP1100" s="58">
        <v>367930</v>
      </c>
      <c r="AQ1100" s="58">
        <v>370120</v>
      </c>
      <c r="AR1100" s="58">
        <v>372310</v>
      </c>
      <c r="AS1100" s="58">
        <v>374500</v>
      </c>
      <c r="AT1100" s="58">
        <v>376715.86</v>
      </c>
      <c r="AU1100" s="58">
        <v>378931.72</v>
      </c>
      <c r="AV1100" s="58">
        <v>381147.58</v>
      </c>
      <c r="AW1100" s="58">
        <v>383363.44</v>
      </c>
      <c r="AX1100" s="58">
        <v>385579.3</v>
      </c>
      <c r="AY1100" s="58">
        <v>387795.16</v>
      </c>
      <c r="AZ1100" s="58">
        <v>390011.02</v>
      </c>
      <c r="BA1100" s="58">
        <v>392226.88</v>
      </c>
      <c r="BB1100" s="58">
        <v>394442.74</v>
      </c>
      <c r="BC1100" s="58">
        <v>396658.6</v>
      </c>
      <c r="BD1100" s="58">
        <v>398722.88</v>
      </c>
      <c r="BE1100" s="58">
        <v>400787.16</v>
      </c>
      <c r="BF1100" s="58">
        <v>402851.44</v>
      </c>
      <c r="BG1100" s="58">
        <v>404915.72</v>
      </c>
      <c r="BH1100" s="58">
        <v>406980</v>
      </c>
      <c r="BI1100" s="58">
        <v>410097.1</v>
      </c>
      <c r="BJ1100" s="58">
        <v>412314</v>
      </c>
      <c r="BK1100" s="58">
        <v>414138.32</v>
      </c>
      <c r="BL1100" s="58">
        <v>414138.32</v>
      </c>
      <c r="BM1100" s="58">
        <v>414138.32</v>
      </c>
    </row>
    <row r="1101" spans="1:65" x14ac:dyDescent="0.25">
      <c r="A1101" s="58" t="s">
        <v>336</v>
      </c>
      <c r="B1101" s="58" t="s">
        <v>337</v>
      </c>
      <c r="C1101" s="58" t="s">
        <v>1134</v>
      </c>
      <c r="D1101" s="58" t="s">
        <v>1135</v>
      </c>
      <c r="AJ1101" s="58">
        <v>84.430000305175795</v>
      </c>
      <c r="AK1101" s="58">
        <v>84.540000915527301</v>
      </c>
      <c r="AL1101" s="58">
        <v>84.360000610351605</v>
      </c>
      <c r="AM1101" s="58">
        <v>84.230003356933594</v>
      </c>
      <c r="AN1101" s="58">
        <v>84.160003662109403</v>
      </c>
      <c r="AO1101" s="58">
        <v>83.819999694824205</v>
      </c>
      <c r="AP1101" s="58">
        <v>83.419998168945298</v>
      </c>
      <c r="AQ1101" s="58">
        <v>82.970001220703097</v>
      </c>
      <c r="AR1101" s="58">
        <v>82.410003662109403</v>
      </c>
      <c r="AS1101" s="58">
        <v>82.220001220703097</v>
      </c>
      <c r="AT1101" s="58">
        <v>81.519996643066406</v>
      </c>
      <c r="AU1101" s="58">
        <v>80.949996948242202</v>
      </c>
      <c r="AV1101" s="58">
        <v>80.470001220703097</v>
      </c>
      <c r="AW1101" s="58">
        <v>79.980003356933594</v>
      </c>
      <c r="AX1101" s="58">
        <v>79.510002136230497</v>
      </c>
      <c r="AY1101" s="58">
        <v>78.860000610351605</v>
      </c>
      <c r="AZ1101" s="58">
        <v>78.260002136230497</v>
      </c>
      <c r="BA1101" s="58">
        <v>77.650001525878906</v>
      </c>
      <c r="BB1101" s="58">
        <v>77.050003051757798</v>
      </c>
      <c r="BC1101" s="58">
        <v>76.389999389648395</v>
      </c>
      <c r="BD1101" s="58">
        <v>75.629997253417997</v>
      </c>
      <c r="BE1101" s="58">
        <v>74.849998474121094</v>
      </c>
      <c r="BF1101" s="58">
        <v>74.019996643066406</v>
      </c>
      <c r="BG1101" s="58">
        <v>73.120002746582003</v>
      </c>
      <c r="BH1101" s="58">
        <v>72.120002746582003</v>
      </c>
      <c r="BI1101" s="58">
        <v>71.559997558593807</v>
      </c>
      <c r="BJ1101" s="58">
        <v>71.059997558593807</v>
      </c>
      <c r="BK1101" s="58">
        <v>70.589996337890597</v>
      </c>
      <c r="BL1101" s="58">
        <v>70.220001220703097</v>
      </c>
    </row>
    <row r="1102" spans="1:65" x14ac:dyDescent="0.25">
      <c r="A1102" s="58" t="s">
        <v>336</v>
      </c>
      <c r="B1102" s="58" t="s">
        <v>337</v>
      </c>
      <c r="C1102" s="58" t="s">
        <v>2242</v>
      </c>
      <c r="D1102" s="58" t="s">
        <v>2243</v>
      </c>
      <c r="BG1102" s="58">
        <v>2595</v>
      </c>
      <c r="BH1102" s="58">
        <v>3168</v>
      </c>
      <c r="BI1102" s="58">
        <v>3607</v>
      </c>
      <c r="BJ1102" s="58">
        <v>3554</v>
      </c>
      <c r="BK1102" s="58">
        <v>3300</v>
      </c>
      <c r="BL1102" s="58">
        <v>4699</v>
      </c>
      <c r="BM1102" s="58">
        <v>3925</v>
      </c>
    </row>
    <row r="1103" spans="1:65" x14ac:dyDescent="0.25">
      <c r="A1103" s="58" t="s">
        <v>336</v>
      </c>
      <c r="B1103" s="58" t="s">
        <v>337</v>
      </c>
      <c r="C1103" s="58" t="s">
        <v>2892</v>
      </c>
      <c r="D1103" s="58" t="s">
        <v>2893</v>
      </c>
      <c r="AJ1103" s="58">
        <v>93.5</v>
      </c>
      <c r="AK1103" s="58">
        <v>93.519996643066406</v>
      </c>
      <c r="AL1103" s="58">
        <v>93.620002746582003</v>
      </c>
      <c r="AM1103" s="58">
        <v>93.449996948242202</v>
      </c>
      <c r="AN1103" s="58">
        <v>93.5</v>
      </c>
      <c r="AO1103" s="58">
        <v>93.190002441406307</v>
      </c>
      <c r="AP1103" s="58">
        <v>92.900001525878906</v>
      </c>
      <c r="AQ1103" s="58">
        <v>92.339996337890597</v>
      </c>
      <c r="AR1103" s="58">
        <v>91.919998168945298</v>
      </c>
      <c r="AS1103" s="58">
        <v>91.809997558593807</v>
      </c>
      <c r="AT1103" s="58">
        <v>91.290000915527301</v>
      </c>
      <c r="AU1103" s="58">
        <v>91.410003662109403</v>
      </c>
      <c r="AV1103" s="58">
        <v>91.199996948242202</v>
      </c>
      <c r="AW1103" s="58">
        <v>90.690002441406307</v>
      </c>
      <c r="AX1103" s="58">
        <v>90.580001831054702</v>
      </c>
      <c r="AY1103" s="58">
        <v>89.980003356933594</v>
      </c>
      <c r="AZ1103" s="58">
        <v>89.75</v>
      </c>
      <c r="BA1103" s="58">
        <v>89.599998474121094</v>
      </c>
      <c r="BB1103" s="58">
        <v>89.220001220703097</v>
      </c>
      <c r="BC1103" s="58">
        <v>88.769996643066406</v>
      </c>
      <c r="BD1103" s="58">
        <v>88.239997863769503</v>
      </c>
      <c r="BE1103" s="58">
        <v>87.699996948242202</v>
      </c>
      <c r="BF1103" s="58">
        <v>87.220001220703097</v>
      </c>
      <c r="BG1103" s="58">
        <v>86.529998779296903</v>
      </c>
      <c r="BH1103" s="58">
        <v>86</v>
      </c>
      <c r="BI1103" s="58">
        <v>85.319999694824205</v>
      </c>
      <c r="BJ1103" s="58">
        <v>84.5</v>
      </c>
      <c r="BK1103" s="58">
        <v>84.239997863769503</v>
      </c>
      <c r="BL1103" s="58">
        <v>84.279998779296903</v>
      </c>
    </row>
    <row r="1104" spans="1:65" x14ac:dyDescent="0.25">
      <c r="A1104" s="58" t="s">
        <v>336</v>
      </c>
      <c r="B1104" s="58" t="s">
        <v>337</v>
      </c>
      <c r="C1104" s="58" t="s">
        <v>3078</v>
      </c>
      <c r="D1104" s="58" t="s">
        <v>3079</v>
      </c>
      <c r="AV1104" s="58">
        <v>177</v>
      </c>
      <c r="AW1104" s="58">
        <v>179</v>
      </c>
      <c r="AX1104" s="58">
        <v>179</v>
      </c>
      <c r="AY1104" s="58">
        <v>117</v>
      </c>
      <c r="AZ1104" s="58">
        <v>32</v>
      </c>
      <c r="BA1104" s="58">
        <v>34</v>
      </c>
      <c r="BB1104" s="58">
        <v>34</v>
      </c>
      <c r="BC1104" s="58">
        <v>21</v>
      </c>
      <c r="BD1104" s="58">
        <v>21</v>
      </c>
      <c r="BE1104" s="58">
        <v>21</v>
      </c>
      <c r="BF1104" s="58">
        <v>21</v>
      </c>
      <c r="BG1104" s="58">
        <v>21</v>
      </c>
      <c r="BH1104" s="58">
        <v>21</v>
      </c>
      <c r="BI1104" s="58">
        <v>21</v>
      </c>
      <c r="BJ1104" s="58">
        <v>17</v>
      </c>
      <c r="BK1104" s="58">
        <v>17</v>
      </c>
      <c r="BL1104" s="58">
        <v>17</v>
      </c>
    </row>
    <row r="1105" spans="1:65" x14ac:dyDescent="0.25">
      <c r="A1105" s="58" t="s">
        <v>336</v>
      </c>
      <c r="B1105" s="58" t="s">
        <v>337</v>
      </c>
      <c r="C1105" s="58" t="s">
        <v>3110</v>
      </c>
      <c r="D1105" s="58" t="s">
        <v>3111</v>
      </c>
      <c r="E1105" s="58">
        <v>13400</v>
      </c>
      <c r="F1105" s="58">
        <v>12800</v>
      </c>
      <c r="G1105" s="58">
        <v>12800</v>
      </c>
      <c r="H1105" s="58">
        <v>13500</v>
      </c>
      <c r="I1105" s="58">
        <v>13900</v>
      </c>
      <c r="J1105" s="58">
        <v>16200</v>
      </c>
      <c r="K1105" s="58">
        <v>17300</v>
      </c>
      <c r="L1105" s="58">
        <v>17000</v>
      </c>
      <c r="M1105" s="58">
        <v>17700</v>
      </c>
      <c r="N1105" s="58">
        <v>19000</v>
      </c>
      <c r="O1105" s="58">
        <v>20100</v>
      </c>
      <c r="P1105" s="58">
        <v>22900</v>
      </c>
      <c r="Q1105" s="58">
        <v>22900</v>
      </c>
      <c r="R1105" s="58">
        <v>26300</v>
      </c>
      <c r="S1105" s="58">
        <v>28660</v>
      </c>
      <c r="T1105" s="58">
        <v>25490</v>
      </c>
      <c r="U1105" s="58">
        <v>27900</v>
      </c>
      <c r="V1105" s="58">
        <v>26950</v>
      </c>
      <c r="W1105" s="58">
        <v>25940</v>
      </c>
      <c r="X1105" s="58">
        <v>28630</v>
      </c>
      <c r="Y1105" s="58">
        <v>33850</v>
      </c>
      <c r="Z1105" s="58">
        <v>40630</v>
      </c>
      <c r="AA1105" s="58">
        <v>38180</v>
      </c>
      <c r="AB1105" s="58">
        <v>40940</v>
      </c>
      <c r="AC1105" s="58">
        <v>34947</v>
      </c>
      <c r="AD1105" s="58">
        <v>36326</v>
      </c>
      <c r="AE1105" s="58">
        <v>42683</v>
      </c>
      <c r="AF1105" s="58">
        <v>40805</v>
      </c>
      <c r="AG1105" s="58">
        <v>36453</v>
      </c>
      <c r="AH1105" s="58">
        <v>31187</v>
      </c>
      <c r="AI1105" s="58">
        <v>35197</v>
      </c>
      <c r="AJ1105" s="58">
        <v>29835</v>
      </c>
      <c r="AK1105" s="58">
        <v>27129</v>
      </c>
      <c r="AL1105" s="58">
        <v>26489</v>
      </c>
      <c r="AM1105" s="58">
        <v>24820</v>
      </c>
      <c r="AN1105" s="58">
        <v>30432</v>
      </c>
      <c r="AO1105" s="58">
        <v>38753</v>
      </c>
      <c r="AP1105" s="58">
        <v>43139</v>
      </c>
      <c r="AQ1105" s="58">
        <v>36263</v>
      </c>
      <c r="AR1105" s="58">
        <v>38611</v>
      </c>
      <c r="AS1105" s="58">
        <v>42248</v>
      </c>
      <c r="AT1105" s="58">
        <v>37033</v>
      </c>
      <c r="AU1105" s="58">
        <v>47754</v>
      </c>
      <c r="AV1105" s="58">
        <v>98673</v>
      </c>
      <c r="AW1105" s="58">
        <v>91954</v>
      </c>
      <c r="AX1105" s="58">
        <v>87101</v>
      </c>
      <c r="AY1105" s="58">
        <v>97101</v>
      </c>
      <c r="AZ1105" s="58">
        <v>94330</v>
      </c>
      <c r="BA1105" s="58">
        <v>123613</v>
      </c>
      <c r="BB1105" s="58">
        <v>151500</v>
      </c>
      <c r="BC1105" s="58">
        <v>166868</v>
      </c>
      <c r="BD1105" s="58">
        <v>213134.29</v>
      </c>
      <c r="BE1105" s="58">
        <v>218533.61</v>
      </c>
      <c r="BF1105" s="58">
        <v>244799</v>
      </c>
      <c r="BG1105" s="58">
        <v>264983</v>
      </c>
      <c r="BH1105" s="58">
        <v>299011</v>
      </c>
      <c r="BI1105" s="58">
        <v>329786.74</v>
      </c>
      <c r="BJ1105" s="58">
        <v>415264.2</v>
      </c>
      <c r="BK1105" s="58">
        <v>390948.12</v>
      </c>
      <c r="BL1105" s="58">
        <v>463545.5</v>
      </c>
      <c r="BM1105" s="58">
        <v>405065.5</v>
      </c>
    </row>
    <row r="1106" spans="1:65" x14ac:dyDescent="0.25">
      <c r="A1106" s="58" t="s">
        <v>308</v>
      </c>
      <c r="B1106" s="58" t="s">
        <v>309</v>
      </c>
      <c r="C1106" s="58" t="s">
        <v>536</v>
      </c>
      <c r="D1106" s="58" t="s">
        <v>537</v>
      </c>
      <c r="F1106" s="58">
        <v>104300</v>
      </c>
      <c r="G1106" s="58">
        <v>104700</v>
      </c>
      <c r="H1106" s="58">
        <v>105070</v>
      </c>
      <c r="I1106" s="58">
        <v>106200</v>
      </c>
      <c r="J1106" s="58">
        <v>105830</v>
      </c>
      <c r="K1106" s="58">
        <v>107400</v>
      </c>
      <c r="L1106" s="58">
        <v>107670</v>
      </c>
      <c r="M1106" s="58">
        <v>107680</v>
      </c>
      <c r="N1106" s="58">
        <v>107670</v>
      </c>
      <c r="O1106" s="58">
        <v>108010</v>
      </c>
      <c r="P1106" s="58">
        <v>108050</v>
      </c>
      <c r="Q1106" s="58">
        <v>108050</v>
      </c>
      <c r="R1106" s="58">
        <v>103220</v>
      </c>
      <c r="S1106" s="58">
        <v>103330</v>
      </c>
      <c r="T1106" s="58">
        <v>103470</v>
      </c>
      <c r="U1106" s="58">
        <v>103620</v>
      </c>
      <c r="V1106" s="58">
        <v>103560</v>
      </c>
      <c r="W1106" s="58">
        <v>103670</v>
      </c>
      <c r="X1106" s="58">
        <v>103770</v>
      </c>
      <c r="Y1106" s="58">
        <v>103850</v>
      </c>
      <c r="Z1106" s="58">
        <v>104210</v>
      </c>
      <c r="AA1106" s="58">
        <v>104410</v>
      </c>
      <c r="AB1106" s="58">
        <v>104380</v>
      </c>
      <c r="AC1106" s="58">
        <v>104220</v>
      </c>
      <c r="AD1106" s="58">
        <v>104290</v>
      </c>
      <c r="AE1106" s="58">
        <v>104350</v>
      </c>
      <c r="AF1106" s="58">
        <v>104220</v>
      </c>
      <c r="AG1106" s="58">
        <v>103730</v>
      </c>
      <c r="AH1106" s="58">
        <v>103950</v>
      </c>
      <c r="AI1106" s="58">
        <v>104280</v>
      </c>
      <c r="AJ1106" s="58">
        <v>104160</v>
      </c>
      <c r="AK1106" s="58">
        <v>103980</v>
      </c>
      <c r="AL1106" s="58">
        <v>104460</v>
      </c>
      <c r="AM1106" s="58">
        <v>104210</v>
      </c>
      <c r="AN1106" s="58">
        <v>104500</v>
      </c>
      <c r="AO1106" s="58">
        <v>105040</v>
      </c>
      <c r="AP1106" s="58">
        <v>105190</v>
      </c>
      <c r="AQ1106" s="58">
        <v>105130</v>
      </c>
      <c r="AR1106" s="58">
        <v>106090</v>
      </c>
      <c r="AS1106" s="58">
        <v>108120</v>
      </c>
      <c r="AT1106" s="58">
        <v>109390</v>
      </c>
      <c r="AU1106" s="58">
        <v>109250</v>
      </c>
      <c r="AV1106" s="58">
        <v>109820</v>
      </c>
      <c r="AW1106" s="58">
        <v>110820</v>
      </c>
      <c r="AX1106" s="58">
        <v>112630</v>
      </c>
      <c r="AY1106" s="58">
        <v>115970</v>
      </c>
      <c r="AZ1106" s="58">
        <v>119840</v>
      </c>
      <c r="BA1106" s="58">
        <v>122770</v>
      </c>
      <c r="BB1106" s="58">
        <v>124410</v>
      </c>
      <c r="BC1106" s="58">
        <v>125260</v>
      </c>
      <c r="BD1106" s="58">
        <v>125580</v>
      </c>
      <c r="BE1106" s="58">
        <v>125490</v>
      </c>
      <c r="BF1106" s="58">
        <v>125870</v>
      </c>
      <c r="BG1106" s="58">
        <v>126320</v>
      </c>
      <c r="BH1106" s="58">
        <v>127489.999</v>
      </c>
      <c r="BI1106" s="58">
        <v>127600</v>
      </c>
      <c r="BJ1106" s="58">
        <v>130536</v>
      </c>
      <c r="BK1106" s="58">
        <v>130713</v>
      </c>
      <c r="BL1106" s="58">
        <v>129794</v>
      </c>
      <c r="BM1106" s="58">
        <v>130080</v>
      </c>
    </row>
    <row r="1107" spans="1:65" x14ac:dyDescent="0.25">
      <c r="A1107" s="58" t="s">
        <v>308</v>
      </c>
      <c r="B1107" s="58" t="s">
        <v>309</v>
      </c>
      <c r="C1107" s="58" t="s">
        <v>1134</v>
      </c>
      <c r="D1107" s="58" t="s">
        <v>1135</v>
      </c>
      <c r="AJ1107" s="58">
        <v>70.050003051757798</v>
      </c>
      <c r="AK1107" s="58">
        <v>69.059997558593807</v>
      </c>
      <c r="AL1107" s="58">
        <v>68.889999389648395</v>
      </c>
      <c r="AM1107" s="58">
        <v>68.680000305175795</v>
      </c>
      <c r="AN1107" s="58">
        <v>66.650001525878906</v>
      </c>
      <c r="AO1107" s="58">
        <v>65.139999389648395</v>
      </c>
      <c r="AP1107" s="58">
        <v>63.349998474121101</v>
      </c>
      <c r="AQ1107" s="58">
        <v>62.759998321533203</v>
      </c>
      <c r="AR1107" s="58">
        <v>62.349998474121101</v>
      </c>
      <c r="AS1107" s="58">
        <v>61.099998474121101</v>
      </c>
      <c r="AT1107" s="58">
        <v>60.490001678466797</v>
      </c>
      <c r="AU1107" s="58">
        <v>59.340000152587898</v>
      </c>
      <c r="AV1107" s="58">
        <v>57.830001831054702</v>
      </c>
      <c r="AW1107" s="58">
        <v>56.849998474121101</v>
      </c>
      <c r="AX1107" s="58">
        <v>56.099998474121101</v>
      </c>
      <c r="AY1107" s="58">
        <v>55.130001068115199</v>
      </c>
      <c r="AZ1107" s="58">
        <v>54.700000762939503</v>
      </c>
      <c r="BA1107" s="58">
        <v>53.889999389648402</v>
      </c>
      <c r="BB1107" s="58">
        <v>53.290000915527301</v>
      </c>
      <c r="BC1107" s="58">
        <v>53.139999389648402</v>
      </c>
      <c r="BD1107" s="58">
        <v>52.799999237060497</v>
      </c>
      <c r="BE1107" s="58">
        <v>52.599998474121101</v>
      </c>
      <c r="BF1107" s="58">
        <v>52.400001525878899</v>
      </c>
      <c r="BG1107" s="58">
        <v>52.200000762939503</v>
      </c>
      <c r="BH1107" s="58">
        <v>51.689998626708999</v>
      </c>
      <c r="BI1107" s="58">
        <v>51.200000762939503</v>
      </c>
      <c r="BJ1107" s="58">
        <v>50.619998931884801</v>
      </c>
      <c r="BK1107" s="58">
        <v>48.169998168945298</v>
      </c>
      <c r="BL1107" s="58">
        <v>48.849998474121101</v>
      </c>
    </row>
    <row r="1108" spans="1:65" x14ac:dyDescent="0.25">
      <c r="A1108" s="58" t="s">
        <v>308</v>
      </c>
      <c r="B1108" s="58" t="s">
        <v>309</v>
      </c>
      <c r="C1108" s="58" t="s">
        <v>2242</v>
      </c>
      <c r="D1108" s="58" t="s">
        <v>2243</v>
      </c>
      <c r="AY1108" s="58">
        <v>530</v>
      </c>
      <c r="AZ1108" s="58">
        <v>538</v>
      </c>
      <c r="BA1108" s="58">
        <v>704</v>
      </c>
      <c r="BB1108" s="58">
        <v>757</v>
      </c>
      <c r="BC1108" s="58">
        <v>1186</v>
      </c>
      <c r="BD1108" s="58">
        <v>1944</v>
      </c>
      <c r="BE1108" s="58">
        <v>3078</v>
      </c>
      <c r="BF1108" s="58">
        <v>4076</v>
      </c>
      <c r="BG1108" s="58">
        <v>4521</v>
      </c>
      <c r="BH1108" s="58">
        <v>4765</v>
      </c>
      <c r="BI1108" s="58">
        <v>6663</v>
      </c>
      <c r="BJ1108" s="58">
        <v>7558</v>
      </c>
      <c r="BK1108" s="58">
        <v>14051</v>
      </c>
    </row>
    <row r="1109" spans="1:65" x14ac:dyDescent="0.25">
      <c r="A1109" s="58" t="s">
        <v>308</v>
      </c>
      <c r="B1109" s="58" t="s">
        <v>309</v>
      </c>
      <c r="C1109" s="58" t="s">
        <v>2892</v>
      </c>
      <c r="D1109" s="58" t="s">
        <v>2893</v>
      </c>
      <c r="AJ1109" s="58">
        <v>83.169998168945298</v>
      </c>
      <c r="AK1109" s="58">
        <v>83.010002136230497</v>
      </c>
      <c r="AL1109" s="58">
        <v>82.879997253417997</v>
      </c>
      <c r="AM1109" s="58">
        <v>82.650001525878906</v>
      </c>
      <c r="AN1109" s="58">
        <v>82.400001525878906</v>
      </c>
      <c r="AO1109" s="58">
        <v>82.120002746582003</v>
      </c>
      <c r="AP1109" s="58">
        <v>81.830001831054702</v>
      </c>
      <c r="AQ1109" s="58">
        <v>81.519996643066406</v>
      </c>
      <c r="AR1109" s="58">
        <v>80.910003662109403</v>
      </c>
      <c r="AS1109" s="58">
        <v>80.080001831054702</v>
      </c>
      <c r="AT1109" s="58">
        <v>79.150001525878906</v>
      </c>
      <c r="AU1109" s="58">
        <v>78.169998168945298</v>
      </c>
      <c r="AV1109" s="58">
        <v>77.050003051757798</v>
      </c>
      <c r="AW1109" s="58">
        <v>75.889999389648395</v>
      </c>
      <c r="AX1109" s="58">
        <v>74.660003662109403</v>
      </c>
      <c r="AY1109" s="58">
        <v>73.389999389648395</v>
      </c>
      <c r="AZ1109" s="58">
        <v>72.110000610351605</v>
      </c>
      <c r="BA1109" s="58">
        <v>70.949996948242202</v>
      </c>
      <c r="BB1109" s="58">
        <v>69.769996643066406</v>
      </c>
      <c r="BC1109" s="58">
        <v>68.669998168945298</v>
      </c>
      <c r="BD1109" s="58">
        <v>68.029998779296903</v>
      </c>
      <c r="BE1109" s="58">
        <v>67.239997863769503</v>
      </c>
      <c r="BF1109" s="58">
        <v>66.339996337890597</v>
      </c>
      <c r="BG1109" s="58">
        <v>65.519996643066406</v>
      </c>
      <c r="BH1109" s="58">
        <v>64.690002441406307</v>
      </c>
      <c r="BI1109" s="58">
        <v>63.9799995422363</v>
      </c>
      <c r="BJ1109" s="58">
        <v>63.240001678466797</v>
      </c>
      <c r="BK1109" s="58">
        <v>65.589996337890597</v>
      </c>
      <c r="BL1109" s="58">
        <v>64.919998168945298</v>
      </c>
    </row>
    <row r="1110" spans="1:65" x14ac:dyDescent="0.25">
      <c r="A1110" s="58" t="s">
        <v>308</v>
      </c>
      <c r="B1110" s="58" t="s">
        <v>309</v>
      </c>
      <c r="C1110" s="58" t="s">
        <v>3078</v>
      </c>
      <c r="D1110" s="58" t="s">
        <v>3079</v>
      </c>
      <c r="BE1110" s="58">
        <v>77</v>
      </c>
      <c r="BF1110" s="58">
        <v>77</v>
      </c>
      <c r="BG1110" s="58">
        <v>77</v>
      </c>
      <c r="BH1110" s="58">
        <v>16</v>
      </c>
      <c r="BI1110" s="58">
        <v>14</v>
      </c>
      <c r="BJ1110" s="58">
        <v>14</v>
      </c>
      <c r="BK1110" s="58">
        <v>14</v>
      </c>
      <c r="BL1110" s="58">
        <v>7</v>
      </c>
    </row>
    <row r="1111" spans="1:65" x14ac:dyDescent="0.25">
      <c r="A1111" s="58" t="s">
        <v>308</v>
      </c>
      <c r="B1111" s="58" t="s">
        <v>309</v>
      </c>
      <c r="C1111" s="58" t="s">
        <v>3110</v>
      </c>
      <c r="D1111" s="58" t="s">
        <v>3111</v>
      </c>
      <c r="E1111" s="58">
        <v>360080</v>
      </c>
      <c r="F1111" s="58">
        <v>360110</v>
      </c>
      <c r="G1111" s="58">
        <v>360140</v>
      </c>
      <c r="H1111" s="58">
        <v>360180</v>
      </c>
      <c r="I1111" s="58">
        <v>360230</v>
      </c>
      <c r="J1111" s="58">
        <v>360290</v>
      </c>
      <c r="K1111" s="58">
        <v>360350</v>
      </c>
      <c r="L1111" s="58">
        <v>381130</v>
      </c>
      <c r="M1111" s="58">
        <v>396620</v>
      </c>
      <c r="N1111" s="58">
        <v>414520</v>
      </c>
      <c r="O1111" s="58">
        <v>432400</v>
      </c>
      <c r="P1111" s="58">
        <v>442700</v>
      </c>
      <c r="Q1111" s="58">
        <v>453300</v>
      </c>
      <c r="R1111" s="58">
        <v>463400</v>
      </c>
      <c r="S1111" s="58">
        <v>433840</v>
      </c>
      <c r="T1111" s="58">
        <v>485140</v>
      </c>
      <c r="U1111" s="58">
        <v>501560</v>
      </c>
      <c r="V1111" s="58">
        <v>518700</v>
      </c>
      <c r="W1111" s="58">
        <v>539690</v>
      </c>
      <c r="X1111" s="58">
        <v>564070</v>
      </c>
      <c r="Y1111" s="58">
        <v>580010</v>
      </c>
      <c r="Z1111" s="58">
        <v>594540</v>
      </c>
      <c r="AA1111" s="58">
        <v>584410</v>
      </c>
      <c r="AB1111" s="58">
        <v>587550</v>
      </c>
      <c r="AC1111" s="58">
        <v>613691</v>
      </c>
      <c r="AD1111" s="58">
        <v>648804</v>
      </c>
      <c r="AE1111" s="58">
        <v>686523</v>
      </c>
      <c r="AF1111" s="58">
        <v>685864</v>
      </c>
      <c r="AG1111" s="58">
        <v>704547</v>
      </c>
      <c r="AH1111" s="58">
        <v>733763</v>
      </c>
      <c r="AI1111" s="58">
        <v>743818</v>
      </c>
      <c r="AJ1111" s="58">
        <v>735494</v>
      </c>
      <c r="AK1111" s="58">
        <v>757498</v>
      </c>
      <c r="AL1111" s="58">
        <v>791378</v>
      </c>
      <c r="AM1111" s="58">
        <v>810825</v>
      </c>
      <c r="AN1111" s="58">
        <v>823410</v>
      </c>
      <c r="AO1111" s="58">
        <v>673788</v>
      </c>
      <c r="AP1111" s="58">
        <v>863540</v>
      </c>
      <c r="AQ1111" s="58">
        <v>912618</v>
      </c>
      <c r="AR1111" s="58">
        <v>1011124</v>
      </c>
      <c r="AS1111" s="58">
        <v>1192112</v>
      </c>
      <c r="AT1111" s="58">
        <v>1309146</v>
      </c>
      <c r="AU1111" s="58">
        <v>1474460</v>
      </c>
      <c r="AV1111" s="58">
        <v>1595870</v>
      </c>
      <c r="AW1111" s="58">
        <v>1986960</v>
      </c>
      <c r="AX1111" s="58">
        <v>2217470</v>
      </c>
      <c r="AY1111" s="58">
        <v>2398440</v>
      </c>
      <c r="AZ1111" s="58">
        <v>2512410</v>
      </c>
      <c r="BA1111" s="58">
        <v>2582074</v>
      </c>
      <c r="BB1111" s="58">
        <v>2671896.4</v>
      </c>
      <c r="BC1111" s="58">
        <v>2813941</v>
      </c>
      <c r="BD1111" s="58">
        <v>2795076.4</v>
      </c>
      <c r="BE1111" s="58">
        <v>2850600</v>
      </c>
      <c r="BF1111" s="58">
        <v>2849781</v>
      </c>
      <c r="BG1111" s="58">
        <v>2934805.83</v>
      </c>
      <c r="BH1111" s="58">
        <v>2970100.03</v>
      </c>
      <c r="BI1111" s="58">
        <v>3090034.28</v>
      </c>
      <c r="BJ1111" s="58">
        <v>3204303.26</v>
      </c>
      <c r="BK1111" s="58">
        <v>3168575.06</v>
      </c>
      <c r="BL1111" s="58">
        <v>3033272.79</v>
      </c>
      <c r="BM1111" s="58">
        <v>2998582</v>
      </c>
    </row>
    <row r="1112" spans="1:65" x14ac:dyDescent="0.25">
      <c r="A1112" s="58" t="s">
        <v>144</v>
      </c>
      <c r="B1112" s="58" t="s">
        <v>145</v>
      </c>
      <c r="C1112" s="58" t="s">
        <v>536</v>
      </c>
      <c r="D1112" s="58" t="s">
        <v>537</v>
      </c>
      <c r="F1112" s="58">
        <v>386420</v>
      </c>
      <c r="G1112" s="58">
        <v>386420</v>
      </c>
      <c r="H1112" s="58">
        <v>386420</v>
      </c>
      <c r="I1112" s="58">
        <v>386460</v>
      </c>
      <c r="J1112" s="58">
        <v>386460</v>
      </c>
      <c r="K1112" s="58">
        <v>386460</v>
      </c>
      <c r="L1112" s="58">
        <v>386490</v>
      </c>
      <c r="M1112" s="58">
        <v>386490</v>
      </c>
      <c r="N1112" s="58">
        <v>386490</v>
      </c>
      <c r="O1112" s="58">
        <v>386510</v>
      </c>
      <c r="P1112" s="58">
        <v>386530</v>
      </c>
      <c r="Q1112" s="58">
        <v>386530</v>
      </c>
      <c r="R1112" s="58">
        <v>386530</v>
      </c>
      <c r="S1112" s="58">
        <v>386530</v>
      </c>
      <c r="T1112" s="58">
        <v>386530</v>
      </c>
      <c r="U1112" s="58">
        <v>386550</v>
      </c>
      <c r="V1112" s="58">
        <v>386550</v>
      </c>
      <c r="W1112" s="58">
        <v>386560</v>
      </c>
      <c r="X1112" s="58">
        <v>386560</v>
      </c>
      <c r="Y1112" s="58">
        <v>386570</v>
      </c>
      <c r="Z1112" s="58">
        <v>386570</v>
      </c>
      <c r="AA1112" s="58">
        <v>386570</v>
      </c>
      <c r="AB1112" s="58">
        <v>386620</v>
      </c>
      <c r="AC1112" s="58">
        <v>386620</v>
      </c>
      <c r="AD1112" s="58">
        <v>386620</v>
      </c>
      <c r="AE1112" s="58">
        <v>386620</v>
      </c>
      <c r="AF1112" s="58">
        <v>386620</v>
      </c>
      <c r="AG1112" s="58">
        <v>386620</v>
      </c>
      <c r="AH1112" s="58">
        <v>386620</v>
      </c>
      <c r="AI1112" s="58">
        <v>386620</v>
      </c>
      <c r="AJ1112" s="58">
        <v>386620</v>
      </c>
      <c r="AK1112" s="58">
        <v>386620</v>
      </c>
      <c r="AL1112" s="58">
        <v>387000</v>
      </c>
      <c r="AM1112" s="58">
        <v>387500</v>
      </c>
      <c r="AN1112" s="58">
        <v>388200</v>
      </c>
      <c r="AO1112" s="58">
        <v>388200</v>
      </c>
      <c r="AP1112" s="58">
        <v>388200</v>
      </c>
      <c r="AQ1112" s="58">
        <v>388200</v>
      </c>
      <c r="AR1112" s="58">
        <v>388200</v>
      </c>
      <c r="AS1112" s="58">
        <v>388200</v>
      </c>
      <c r="AT1112" s="58">
        <v>388200</v>
      </c>
      <c r="AU1112" s="58">
        <v>388200</v>
      </c>
      <c r="AV1112" s="58">
        <v>388200</v>
      </c>
      <c r="AW1112" s="58">
        <v>388200</v>
      </c>
      <c r="AX1112" s="58">
        <v>388200</v>
      </c>
      <c r="AY1112" s="58">
        <v>388200</v>
      </c>
      <c r="AZ1112" s="58">
        <v>388080</v>
      </c>
      <c r="BA1112" s="58">
        <v>388080</v>
      </c>
      <c r="BB1112" s="58">
        <v>388080</v>
      </c>
      <c r="BC1112" s="58">
        <v>388090</v>
      </c>
      <c r="BD1112" s="58">
        <v>388090</v>
      </c>
      <c r="BE1112" s="58">
        <v>388090</v>
      </c>
      <c r="BF1112" s="58">
        <v>388090</v>
      </c>
      <c r="BG1112" s="58">
        <v>388090</v>
      </c>
      <c r="BH1112" s="58">
        <v>388090</v>
      </c>
      <c r="BI1112" s="58">
        <v>388100</v>
      </c>
      <c r="BJ1112" s="58">
        <v>388100</v>
      </c>
      <c r="BK1112" s="58">
        <v>388100</v>
      </c>
      <c r="BL1112" s="58">
        <v>388100</v>
      </c>
      <c r="BM1112" s="58">
        <v>388100</v>
      </c>
    </row>
    <row r="1113" spans="1:65" x14ac:dyDescent="0.25">
      <c r="A1113" s="58" t="s">
        <v>144</v>
      </c>
      <c r="B1113" s="58" t="s">
        <v>145</v>
      </c>
      <c r="C1113" s="58" t="s">
        <v>1134</v>
      </c>
      <c r="D1113" s="58" t="s">
        <v>1135</v>
      </c>
      <c r="AJ1113" s="58">
        <v>48.279998779296903</v>
      </c>
      <c r="AK1113" s="58">
        <v>46.580001831054702</v>
      </c>
      <c r="AL1113" s="58">
        <v>45.189998626708999</v>
      </c>
      <c r="AM1113" s="58">
        <v>43.619998931884801</v>
      </c>
      <c r="AN1113" s="58">
        <v>41.900001525878899</v>
      </c>
      <c r="AO1113" s="58">
        <v>40.209999084472699</v>
      </c>
      <c r="AP1113" s="58">
        <v>38.490001678466797</v>
      </c>
      <c r="AQ1113" s="58">
        <v>36.119998931884801</v>
      </c>
      <c r="AR1113" s="58">
        <v>33.709999084472699</v>
      </c>
      <c r="AS1113" s="58">
        <v>31.280000686645501</v>
      </c>
      <c r="AT1113" s="58">
        <v>31.139999389648398</v>
      </c>
      <c r="AU1113" s="58">
        <v>30.790000915527301</v>
      </c>
      <c r="AV1113" s="58">
        <v>30.409999847412099</v>
      </c>
      <c r="AW1113" s="58">
        <v>29.969999313354499</v>
      </c>
      <c r="AX1113" s="58">
        <v>29.7399997711182</v>
      </c>
      <c r="AY1113" s="58">
        <v>29.290000915527301</v>
      </c>
      <c r="AZ1113" s="58">
        <v>28.920000076293899</v>
      </c>
      <c r="BA1113" s="58">
        <v>28.680000305175799</v>
      </c>
      <c r="BB1113" s="58">
        <v>28.5200004577637</v>
      </c>
      <c r="BC1113" s="58">
        <v>28.110000610351602</v>
      </c>
      <c r="BD1113" s="58">
        <v>27.7299995422363</v>
      </c>
      <c r="BE1113" s="58">
        <v>27.370000839233398</v>
      </c>
      <c r="BF1113" s="58">
        <v>31.389999389648398</v>
      </c>
      <c r="BG1113" s="58">
        <v>29.319999694824201</v>
      </c>
      <c r="BH1113" s="58">
        <v>24.4799995422363</v>
      </c>
      <c r="BI1113" s="58">
        <v>20.069999694824201</v>
      </c>
      <c r="BJ1113" s="58">
        <v>21.350000381469702</v>
      </c>
      <c r="BK1113" s="58">
        <v>22.590000152587901</v>
      </c>
      <c r="BL1113" s="58">
        <v>21.850000381469702</v>
      </c>
    </row>
    <row r="1114" spans="1:65" x14ac:dyDescent="0.25">
      <c r="A1114" s="58" t="s">
        <v>144</v>
      </c>
      <c r="B1114" s="58" t="s">
        <v>145</v>
      </c>
      <c r="C1114" s="58" t="s">
        <v>2242</v>
      </c>
      <c r="D1114" s="58" t="s">
        <v>2243</v>
      </c>
      <c r="AY1114" s="58">
        <v>672</v>
      </c>
      <c r="AZ1114" s="58">
        <v>708</v>
      </c>
      <c r="BA1114" s="58">
        <v>981</v>
      </c>
      <c r="BB1114" s="58">
        <v>875</v>
      </c>
      <c r="BC1114" s="58">
        <v>747</v>
      </c>
      <c r="BD1114" s="58">
        <v>829</v>
      </c>
      <c r="BE1114" s="58">
        <v>1050</v>
      </c>
      <c r="BF1114" s="58">
        <v>1044</v>
      </c>
      <c r="BG1114" s="58">
        <v>1112</v>
      </c>
      <c r="BH1114" s="58">
        <v>1226</v>
      </c>
      <c r="BI1114" s="58">
        <v>1409</v>
      </c>
      <c r="BJ1114" s="58">
        <v>1140</v>
      </c>
      <c r="BK1114" s="58">
        <v>2850</v>
      </c>
      <c r="BL1114" s="58">
        <v>1155</v>
      </c>
      <c r="BM1114" s="58">
        <v>852</v>
      </c>
    </row>
    <row r="1115" spans="1:65" x14ac:dyDescent="0.25">
      <c r="A1115" s="58" t="s">
        <v>144</v>
      </c>
      <c r="B1115" s="58" t="s">
        <v>145</v>
      </c>
      <c r="C1115" s="58" t="s">
        <v>2892</v>
      </c>
      <c r="D1115" s="58" t="s">
        <v>2893</v>
      </c>
      <c r="AJ1115" s="58">
        <v>33.450000762939503</v>
      </c>
      <c r="AK1115" s="58">
        <v>33.459999084472699</v>
      </c>
      <c r="AL1115" s="58">
        <v>34.0200004577637</v>
      </c>
      <c r="AM1115" s="58">
        <v>34.150001525878899</v>
      </c>
      <c r="AN1115" s="58">
        <v>34.490001678466797</v>
      </c>
      <c r="AO1115" s="58">
        <v>34.7700004577637</v>
      </c>
      <c r="AP1115" s="58">
        <v>34.799999237060497</v>
      </c>
      <c r="AQ1115" s="58">
        <v>35.200000762939503</v>
      </c>
      <c r="AR1115" s="58">
        <v>35.830001831054702</v>
      </c>
      <c r="AS1115" s="58">
        <v>36.110000610351598</v>
      </c>
      <c r="AT1115" s="58">
        <v>36.490001678466797</v>
      </c>
      <c r="AU1115" s="58">
        <v>36.639999389648402</v>
      </c>
      <c r="AV1115" s="58">
        <v>37.029998779296903</v>
      </c>
      <c r="AW1115" s="58">
        <v>36.430000305175803</v>
      </c>
      <c r="AX1115" s="58">
        <v>36.560001373291001</v>
      </c>
      <c r="AY1115" s="58">
        <v>36.0200004577637</v>
      </c>
      <c r="AZ1115" s="58">
        <v>35.639999389648402</v>
      </c>
      <c r="BA1115" s="58">
        <v>35.869998931884801</v>
      </c>
      <c r="BB1115" s="58">
        <v>36.220001220703097</v>
      </c>
      <c r="BC1115" s="58">
        <v>36.169998168945298</v>
      </c>
      <c r="BD1115" s="58">
        <v>36.380001068115199</v>
      </c>
      <c r="BE1115" s="58">
        <v>36.560001373291001</v>
      </c>
      <c r="BF1115" s="58">
        <v>36.119998931884801</v>
      </c>
      <c r="BG1115" s="58">
        <v>33.849998474121101</v>
      </c>
      <c r="BH1115" s="58">
        <v>31.4899997711182</v>
      </c>
      <c r="BI1115" s="58">
        <v>29.639999389648398</v>
      </c>
      <c r="BJ1115" s="58">
        <v>33.439998626708999</v>
      </c>
      <c r="BK1115" s="58">
        <v>37.549999237060497</v>
      </c>
      <c r="BL1115" s="58">
        <v>38.369998931884801</v>
      </c>
    </row>
    <row r="1116" spans="1:65" x14ac:dyDescent="0.25">
      <c r="A1116" s="58" t="s">
        <v>144</v>
      </c>
      <c r="B1116" s="58" t="s">
        <v>145</v>
      </c>
      <c r="C1116" s="58" t="s">
        <v>3078</v>
      </c>
      <c r="D1116" s="58" t="s">
        <v>3079</v>
      </c>
      <c r="AV1116" s="58">
        <v>86</v>
      </c>
      <c r="AW1116" s="58">
        <v>85</v>
      </c>
      <c r="AX1116" s="58">
        <v>95</v>
      </c>
      <c r="AY1116" s="58">
        <v>95</v>
      </c>
      <c r="AZ1116" s="58">
        <v>99</v>
      </c>
      <c r="BA1116" s="58">
        <v>66</v>
      </c>
      <c r="BB1116" s="58">
        <v>66</v>
      </c>
      <c r="BC1116" s="58">
        <v>66</v>
      </c>
      <c r="BD1116" s="58">
        <v>66</v>
      </c>
      <c r="BE1116" s="58">
        <v>66</v>
      </c>
      <c r="BF1116" s="58">
        <v>66</v>
      </c>
      <c r="BG1116" s="58">
        <v>66</v>
      </c>
      <c r="BH1116" s="58">
        <v>66</v>
      </c>
      <c r="BI1116" s="58">
        <v>66</v>
      </c>
      <c r="BJ1116" s="58">
        <v>54</v>
      </c>
      <c r="BK1116" s="58">
        <v>54</v>
      </c>
      <c r="BL1116" s="58">
        <v>54</v>
      </c>
    </row>
    <row r="1117" spans="1:65" x14ac:dyDescent="0.25">
      <c r="A1117" s="58" t="s">
        <v>144</v>
      </c>
      <c r="B1117" s="58" t="s">
        <v>145</v>
      </c>
      <c r="C1117" s="58" t="s">
        <v>3110</v>
      </c>
      <c r="D1117" s="58" t="s">
        <v>3111</v>
      </c>
      <c r="K1117" s="58">
        <v>5000</v>
      </c>
      <c r="L1117" s="58">
        <v>5000</v>
      </c>
      <c r="M1117" s="58">
        <v>5000</v>
      </c>
      <c r="N1117" s="58">
        <v>5000</v>
      </c>
      <c r="O1117" s="58">
        <v>6500</v>
      </c>
      <c r="P1117" s="58">
        <v>6500</v>
      </c>
      <c r="Q1117" s="58">
        <v>6500</v>
      </c>
      <c r="R1117" s="58">
        <v>6500</v>
      </c>
      <c r="S1117" s="58">
        <v>6550</v>
      </c>
      <c r="T1117" s="58">
        <v>7050</v>
      </c>
      <c r="U1117" s="58">
        <v>7850</v>
      </c>
      <c r="V1117" s="58">
        <v>8750</v>
      </c>
      <c r="W1117" s="58">
        <v>9050</v>
      </c>
      <c r="X1117" s="58">
        <v>9750</v>
      </c>
      <c r="Y1117" s="58">
        <v>10250</v>
      </c>
      <c r="Z1117" s="58">
        <v>10850</v>
      </c>
      <c r="AA1117" s="58">
        <v>11650</v>
      </c>
      <c r="AB1117" s="58">
        <v>12100</v>
      </c>
      <c r="AC1117" s="58">
        <v>12900</v>
      </c>
      <c r="AD1117" s="58">
        <v>13700</v>
      </c>
      <c r="AE1117" s="58">
        <v>14923</v>
      </c>
      <c r="AF1117" s="58">
        <v>32437</v>
      </c>
      <c r="AG1117" s="58">
        <v>33395</v>
      </c>
      <c r="AH1117" s="58">
        <v>21225</v>
      </c>
      <c r="AI1117" s="58">
        <v>280027</v>
      </c>
      <c r="AJ1117" s="58">
        <v>226350</v>
      </c>
      <c r="AK1117" s="58">
        <v>679804</v>
      </c>
      <c r="AL1117" s="58">
        <v>826345</v>
      </c>
      <c r="AM1117" s="58">
        <v>687570</v>
      </c>
      <c r="AN1117" s="58">
        <v>591664</v>
      </c>
      <c r="AO1117" s="58">
        <v>539855</v>
      </c>
      <c r="AP1117" s="58">
        <v>540032</v>
      </c>
      <c r="AQ1117" s="58">
        <v>638318</v>
      </c>
      <c r="AR1117" s="58">
        <v>606086</v>
      </c>
      <c r="AS1117" s="58">
        <v>632602</v>
      </c>
      <c r="AT1117" s="58">
        <v>593070</v>
      </c>
      <c r="AU1117" s="58">
        <v>663826</v>
      </c>
      <c r="AV1117" s="58">
        <v>672349</v>
      </c>
      <c r="AW1117" s="58">
        <v>603362</v>
      </c>
      <c r="AX1117" s="58">
        <v>618754</v>
      </c>
      <c r="AY1117" s="58">
        <v>593208.5</v>
      </c>
      <c r="AZ1117" s="58">
        <v>448421.5</v>
      </c>
      <c r="BA1117" s="58">
        <v>420542.6</v>
      </c>
      <c r="BB1117" s="58">
        <v>427515.6</v>
      </c>
      <c r="BC1117" s="58">
        <v>430400.64</v>
      </c>
      <c r="BD1117" s="58">
        <v>460575.12</v>
      </c>
      <c r="BE1117" s="58">
        <v>528758.35</v>
      </c>
      <c r="BF1117" s="58">
        <v>543113.56000000006</v>
      </c>
      <c r="BG1117" s="58">
        <v>473673.34</v>
      </c>
      <c r="BH1117" s="58">
        <v>547545.73</v>
      </c>
      <c r="BI1117" s="58">
        <v>537428.1</v>
      </c>
      <c r="BJ1117" s="58">
        <v>512624.21</v>
      </c>
      <c r="BK1117" s="58">
        <v>511160.34</v>
      </c>
      <c r="BL1117" s="58">
        <v>481227.39</v>
      </c>
      <c r="BM1117" s="58">
        <v>334400.64000000001</v>
      </c>
    </row>
    <row r="1118" spans="1:65" x14ac:dyDescent="0.25">
      <c r="A1118" s="58" t="s">
        <v>3450</v>
      </c>
      <c r="B1118" s="58" t="s">
        <v>3451</v>
      </c>
      <c r="C1118" s="58" t="s">
        <v>536</v>
      </c>
      <c r="D1118" s="58" t="s">
        <v>537</v>
      </c>
      <c r="F1118" s="58">
        <v>3</v>
      </c>
      <c r="G1118" s="58">
        <v>3</v>
      </c>
      <c r="H1118" s="58">
        <v>3</v>
      </c>
      <c r="I1118" s="58">
        <v>3</v>
      </c>
      <c r="J1118" s="58">
        <v>4</v>
      </c>
      <c r="K1118" s="58">
        <v>4</v>
      </c>
      <c r="L1118" s="58">
        <v>4</v>
      </c>
      <c r="M1118" s="58">
        <v>4</v>
      </c>
      <c r="N1118" s="58">
        <v>4</v>
      </c>
      <c r="O1118" s="58">
        <v>4</v>
      </c>
      <c r="P1118" s="58">
        <v>4</v>
      </c>
      <c r="Q1118" s="58">
        <v>4</v>
      </c>
      <c r="R1118" s="58">
        <v>4</v>
      </c>
      <c r="S1118" s="58">
        <v>4</v>
      </c>
      <c r="T1118" s="58">
        <v>4</v>
      </c>
      <c r="U1118" s="58">
        <v>4</v>
      </c>
      <c r="V1118" s="58">
        <v>4</v>
      </c>
      <c r="W1118" s="58">
        <v>4</v>
      </c>
      <c r="X1118" s="58">
        <v>4</v>
      </c>
      <c r="Y1118" s="58">
        <v>4</v>
      </c>
      <c r="Z1118" s="58">
        <v>4</v>
      </c>
      <c r="AA1118" s="58">
        <v>4</v>
      </c>
      <c r="AB1118" s="58">
        <v>4</v>
      </c>
      <c r="AC1118" s="58">
        <v>4</v>
      </c>
      <c r="AD1118" s="58">
        <v>4</v>
      </c>
      <c r="AE1118" s="58">
        <v>4</v>
      </c>
      <c r="AF1118" s="58">
        <v>4</v>
      </c>
      <c r="AG1118" s="58">
        <v>4</v>
      </c>
      <c r="AH1118" s="58">
        <v>4</v>
      </c>
      <c r="AI1118" s="58">
        <v>4</v>
      </c>
      <c r="AJ1118" s="58">
        <v>4</v>
      </c>
      <c r="AK1118" s="58">
        <v>4</v>
      </c>
      <c r="AL1118" s="58">
        <v>4</v>
      </c>
      <c r="AM1118" s="58">
        <v>4</v>
      </c>
      <c r="AN1118" s="58">
        <v>4</v>
      </c>
      <c r="AO1118" s="58">
        <v>4</v>
      </c>
      <c r="AP1118" s="58">
        <v>4</v>
      </c>
      <c r="AQ1118" s="58">
        <v>4</v>
      </c>
      <c r="AR1118" s="58">
        <v>4</v>
      </c>
      <c r="AS1118" s="58">
        <v>4</v>
      </c>
      <c r="AT1118" s="58">
        <v>4</v>
      </c>
      <c r="AU1118" s="58">
        <v>4</v>
      </c>
      <c r="AV1118" s="58">
        <v>4</v>
      </c>
      <c r="AW1118" s="58">
        <v>4</v>
      </c>
      <c r="AX1118" s="58">
        <v>4</v>
      </c>
      <c r="AY1118" s="58">
        <v>4</v>
      </c>
      <c r="AZ1118" s="58">
        <v>4</v>
      </c>
      <c r="BA1118" s="58">
        <v>4</v>
      </c>
      <c r="BB1118" s="58">
        <v>4</v>
      </c>
      <c r="BC1118" s="58">
        <v>4</v>
      </c>
      <c r="BD1118" s="58">
        <v>4</v>
      </c>
      <c r="BE1118" s="58">
        <v>4</v>
      </c>
      <c r="BF1118" s="58">
        <v>4</v>
      </c>
      <c r="BG1118" s="58">
        <v>4</v>
      </c>
      <c r="BH1118" s="58">
        <v>4</v>
      </c>
      <c r="BI1118" s="58">
        <v>4</v>
      </c>
      <c r="BJ1118" s="58">
        <v>4</v>
      </c>
      <c r="BK1118" s="58">
        <v>4</v>
      </c>
      <c r="BL1118" s="58">
        <v>4</v>
      </c>
      <c r="BM1118" s="58">
        <v>4</v>
      </c>
    </row>
    <row r="1119" spans="1:65" x14ac:dyDescent="0.25">
      <c r="A1119" s="58" t="s">
        <v>3450</v>
      </c>
      <c r="B1119" s="58" t="s">
        <v>3451</v>
      </c>
      <c r="C1119" s="58" t="s">
        <v>1134</v>
      </c>
      <c r="D1119" s="58" t="s">
        <v>1135</v>
      </c>
    </row>
    <row r="1120" spans="1:65" x14ac:dyDescent="0.25">
      <c r="A1120" s="58" t="s">
        <v>3450</v>
      </c>
      <c r="B1120" s="58" t="s">
        <v>3451</v>
      </c>
      <c r="C1120" s="58" t="s">
        <v>2242</v>
      </c>
      <c r="D1120" s="58" t="s">
        <v>2243</v>
      </c>
    </row>
    <row r="1121" spans="1:65" x14ac:dyDescent="0.25">
      <c r="A1121" s="58" t="s">
        <v>3450</v>
      </c>
      <c r="B1121" s="58" t="s">
        <v>3451</v>
      </c>
      <c r="C1121" s="58" t="s">
        <v>2892</v>
      </c>
      <c r="D1121" s="58" t="s">
        <v>2893</v>
      </c>
    </row>
    <row r="1122" spans="1:65" x14ac:dyDescent="0.25">
      <c r="A1122" s="58" t="s">
        <v>3450</v>
      </c>
      <c r="B1122" s="58" t="s">
        <v>3451</v>
      </c>
      <c r="C1122" s="58" t="s">
        <v>3078</v>
      </c>
      <c r="D1122" s="58" t="s">
        <v>3079</v>
      </c>
    </row>
    <row r="1123" spans="1:65" x14ac:dyDescent="0.25">
      <c r="A1123" s="58" t="s">
        <v>3450</v>
      </c>
      <c r="B1123" s="58" t="s">
        <v>3451</v>
      </c>
      <c r="C1123" s="58" t="s">
        <v>3110</v>
      </c>
      <c r="D1123" s="58" t="s">
        <v>3111</v>
      </c>
      <c r="H1123" s="58">
        <v>100</v>
      </c>
      <c r="I1123" s="58">
        <v>100</v>
      </c>
      <c r="J1123" s="58">
        <v>100</v>
      </c>
      <c r="K1123" s="58">
        <v>100</v>
      </c>
      <c r="L1123" s="58">
        <v>100</v>
      </c>
      <c r="M1123" s="58">
        <v>100</v>
      </c>
      <c r="N1123" s="58">
        <v>100</v>
      </c>
      <c r="O1123" s="58">
        <v>100</v>
      </c>
      <c r="P1123" s="58">
        <v>100</v>
      </c>
      <c r="Q1123" s="58">
        <v>100</v>
      </c>
      <c r="R1123" s="58">
        <v>100</v>
      </c>
      <c r="S1123" s="58">
        <v>100</v>
      </c>
      <c r="T1123" s="58">
        <v>120</v>
      </c>
      <c r="U1123" s="58">
        <v>120</v>
      </c>
      <c r="V1123" s="58">
        <v>120</v>
      </c>
      <c r="W1123" s="58">
        <v>130</v>
      </c>
      <c r="X1123" s="58">
        <v>130</v>
      </c>
      <c r="Y1123" s="58">
        <v>140</v>
      </c>
      <c r="Z1123" s="58">
        <v>140</v>
      </c>
      <c r="AA1123" s="58">
        <v>140</v>
      </c>
      <c r="AB1123" s="58">
        <v>140</v>
      </c>
      <c r="AC1123" s="58">
        <v>150</v>
      </c>
      <c r="AD1123" s="58">
        <v>150</v>
      </c>
      <c r="AE1123" s="58">
        <v>150</v>
      </c>
      <c r="AF1123" s="58">
        <v>170</v>
      </c>
      <c r="AG1123" s="58">
        <v>170</v>
      </c>
      <c r="AH1123" s="58">
        <v>180</v>
      </c>
      <c r="AI1123" s="58">
        <v>180</v>
      </c>
      <c r="AJ1123" s="58">
        <v>190</v>
      </c>
      <c r="AK1123" s="58">
        <v>377</v>
      </c>
      <c r="AL1123" s="58">
        <v>500</v>
      </c>
      <c r="AM1123" s="58">
        <v>500</v>
      </c>
      <c r="AN1123" s="58">
        <v>480</v>
      </c>
      <c r="AO1123" s="58">
        <v>460</v>
      </c>
      <c r="AP1123" s="58">
        <v>440</v>
      </c>
      <c r="AQ1123" s="58">
        <v>420</v>
      </c>
      <c r="AR1123" s="58">
        <v>400</v>
      </c>
      <c r="AS1123" s="58">
        <v>380</v>
      </c>
      <c r="AT1123" s="58">
        <v>360.4</v>
      </c>
      <c r="AU1123" s="58">
        <v>342</v>
      </c>
      <c r="AV1123" s="58">
        <v>342</v>
      </c>
      <c r="AW1123" s="58">
        <v>300</v>
      </c>
      <c r="AX1123" s="58">
        <v>330</v>
      </c>
      <c r="AY1123" s="58">
        <v>370.8</v>
      </c>
      <c r="AZ1123" s="58">
        <v>420</v>
      </c>
      <c r="BA1123" s="58">
        <v>475</v>
      </c>
      <c r="BB1123" s="58">
        <v>530</v>
      </c>
      <c r="BC1123" s="58">
        <v>589</v>
      </c>
      <c r="BD1123" s="58">
        <v>255</v>
      </c>
      <c r="BE1123" s="58">
        <v>229</v>
      </c>
      <c r="BF1123" s="58">
        <v>263.10000000000002</v>
      </c>
      <c r="BG1123" s="58">
        <v>270.3</v>
      </c>
      <c r="BH1123" s="58">
        <v>270.3</v>
      </c>
      <c r="BI1123" s="58">
        <v>270.3</v>
      </c>
      <c r="BJ1123" s="58">
        <v>270.3</v>
      </c>
      <c r="BK1123" s="58">
        <v>9156.5</v>
      </c>
      <c r="BL1123" s="58">
        <v>33525.300000000003</v>
      </c>
      <c r="BM1123" s="58">
        <v>92388.5</v>
      </c>
    </row>
    <row r="1124" spans="1:65" x14ac:dyDescent="0.25">
      <c r="A1124" s="58" t="s">
        <v>266</v>
      </c>
      <c r="B1124" s="58" t="s">
        <v>267</v>
      </c>
      <c r="C1124" s="58" t="s">
        <v>536</v>
      </c>
      <c r="D1124" s="58" t="s">
        <v>537</v>
      </c>
      <c r="F1124" s="58">
        <v>35530</v>
      </c>
      <c r="G1124" s="58">
        <v>35530</v>
      </c>
      <c r="H1124" s="58">
        <v>35630</v>
      </c>
      <c r="I1124" s="58">
        <v>35530</v>
      </c>
      <c r="J1124" s="58">
        <v>35530</v>
      </c>
      <c r="K1124" s="58">
        <v>35530</v>
      </c>
      <c r="L1124" s="58">
        <v>35670</v>
      </c>
      <c r="M1124" s="58">
        <v>35670</v>
      </c>
      <c r="N1124" s="58">
        <v>35670</v>
      </c>
      <c r="O1124" s="58">
        <v>37020</v>
      </c>
      <c r="P1124" s="58">
        <v>37020</v>
      </c>
      <c r="Q1124" s="58">
        <v>38220</v>
      </c>
      <c r="R1124" s="58">
        <v>39530</v>
      </c>
      <c r="S1124" s="58">
        <v>39940</v>
      </c>
      <c r="T1124" s="58">
        <v>40090</v>
      </c>
      <c r="U1124" s="58">
        <v>40250</v>
      </c>
      <c r="V1124" s="58">
        <v>40400</v>
      </c>
      <c r="W1124" s="58">
        <v>40550</v>
      </c>
      <c r="X1124" s="58">
        <v>40700</v>
      </c>
      <c r="Y1124" s="58">
        <v>40850</v>
      </c>
      <c r="Z1124" s="58">
        <v>41030</v>
      </c>
      <c r="AA1124" s="58">
        <v>41066</v>
      </c>
      <c r="AB1124" s="58">
        <v>41102</v>
      </c>
      <c r="AC1124" s="58">
        <v>41138</v>
      </c>
      <c r="AD1124" s="58">
        <v>41164</v>
      </c>
      <c r="AE1124" s="58">
        <v>41320</v>
      </c>
      <c r="AF1124" s="58">
        <v>41346</v>
      </c>
      <c r="AG1124" s="58">
        <v>41382</v>
      </c>
      <c r="AH1124" s="58">
        <v>41408</v>
      </c>
      <c r="AI1124" s="58">
        <v>41444</v>
      </c>
      <c r="AJ1124" s="58">
        <v>41470</v>
      </c>
      <c r="AK1124" s="58">
        <v>41582</v>
      </c>
      <c r="AL1124" s="58">
        <v>41694</v>
      </c>
      <c r="AM1124" s="58">
        <v>41806</v>
      </c>
      <c r="AN1124" s="58">
        <v>41918</v>
      </c>
      <c r="AO1124" s="58">
        <v>42030</v>
      </c>
      <c r="AP1124" s="58">
        <v>42142</v>
      </c>
      <c r="AQ1124" s="58">
        <v>42254</v>
      </c>
      <c r="AR1124" s="58">
        <v>42366</v>
      </c>
      <c r="AS1124" s="58">
        <v>42491</v>
      </c>
      <c r="AT1124" s="58">
        <v>42590</v>
      </c>
      <c r="AU1124" s="58">
        <v>42410</v>
      </c>
      <c r="AV1124" s="58">
        <v>42270</v>
      </c>
      <c r="AW1124" s="58">
        <v>42180</v>
      </c>
      <c r="AX1124" s="58">
        <v>42020</v>
      </c>
      <c r="AY1124" s="58">
        <v>41850</v>
      </c>
      <c r="AZ1124" s="58">
        <v>41660</v>
      </c>
      <c r="BA1124" s="58">
        <v>41520</v>
      </c>
      <c r="BB1124" s="58">
        <v>41400</v>
      </c>
      <c r="BC1124" s="58">
        <v>41260</v>
      </c>
      <c r="BD1124" s="58">
        <v>41266</v>
      </c>
      <c r="BE1124" s="58">
        <v>41210</v>
      </c>
      <c r="BF1124" s="58">
        <v>41210</v>
      </c>
      <c r="BG1124" s="58">
        <v>41210</v>
      </c>
      <c r="BH1124" s="58">
        <v>41210</v>
      </c>
      <c r="BI1124" s="58">
        <v>41210</v>
      </c>
      <c r="BJ1124" s="58">
        <v>41210</v>
      </c>
      <c r="BK1124" s="58">
        <v>41210</v>
      </c>
      <c r="BL1124" s="58">
        <v>41210</v>
      </c>
      <c r="BM1124" s="58">
        <v>41210</v>
      </c>
    </row>
    <row r="1125" spans="1:65" x14ac:dyDescent="0.25">
      <c r="A1125" s="58" t="s">
        <v>266</v>
      </c>
      <c r="B1125" s="58" t="s">
        <v>267</v>
      </c>
      <c r="C1125" s="58" t="s">
        <v>1134</v>
      </c>
      <c r="D1125" s="58" t="s">
        <v>1135</v>
      </c>
      <c r="AJ1125" s="58">
        <v>82.330001831054702</v>
      </c>
      <c r="AK1125" s="58">
        <v>82.099998474121094</v>
      </c>
      <c r="AL1125" s="58">
        <v>81.75</v>
      </c>
      <c r="AM1125" s="58">
        <v>81.150001525878906</v>
      </c>
      <c r="AN1125" s="58">
        <v>80.519996643066406</v>
      </c>
      <c r="AO1125" s="58">
        <v>79.680000305175795</v>
      </c>
      <c r="AP1125" s="58">
        <v>78.660003662109403</v>
      </c>
      <c r="AQ1125" s="58">
        <v>77.519996643066406</v>
      </c>
      <c r="AR1125" s="58">
        <v>76.110000610351605</v>
      </c>
      <c r="AS1125" s="58">
        <v>75.25</v>
      </c>
      <c r="AT1125" s="58">
        <v>74.589996337890597</v>
      </c>
      <c r="AU1125" s="58">
        <v>74.190002441406307</v>
      </c>
      <c r="AV1125" s="58">
        <v>73.610000610351605</v>
      </c>
      <c r="AW1125" s="58">
        <v>73.080001831054702</v>
      </c>
      <c r="AX1125" s="58">
        <v>72.639999389648395</v>
      </c>
      <c r="AY1125" s="58">
        <v>72.209999084472699</v>
      </c>
      <c r="AZ1125" s="58">
        <v>71.779998779296903</v>
      </c>
      <c r="BA1125" s="58">
        <v>71.129997253417997</v>
      </c>
      <c r="BB1125" s="58">
        <v>70.610000610351605</v>
      </c>
      <c r="BC1125" s="58">
        <v>70.040000915527301</v>
      </c>
      <c r="BD1125" s="58">
        <v>69.540000915527301</v>
      </c>
      <c r="BE1125" s="58">
        <v>68.860000610351605</v>
      </c>
      <c r="BF1125" s="58">
        <v>68.239997863769503</v>
      </c>
      <c r="BG1125" s="58">
        <v>67.480003356933594</v>
      </c>
      <c r="BH1125" s="58">
        <v>66.930000305175795</v>
      </c>
      <c r="BI1125" s="58">
        <v>66.660003662109403</v>
      </c>
      <c r="BJ1125" s="58">
        <v>65.809997558593807</v>
      </c>
      <c r="BK1125" s="58">
        <v>65.080001831054702</v>
      </c>
      <c r="BL1125" s="58">
        <v>64.379997253417997</v>
      </c>
    </row>
    <row r="1126" spans="1:65" x14ac:dyDescent="0.25">
      <c r="A1126" s="58" t="s">
        <v>266</v>
      </c>
      <c r="B1126" s="58" t="s">
        <v>267</v>
      </c>
      <c r="C1126" s="58" t="s">
        <v>2242</v>
      </c>
      <c r="D1126" s="58" t="s">
        <v>2243</v>
      </c>
      <c r="AY1126" s="58">
        <v>5596</v>
      </c>
      <c r="AZ1126" s="58">
        <v>7178</v>
      </c>
      <c r="BA1126" s="58">
        <v>8510</v>
      </c>
      <c r="BB1126" s="58">
        <v>9893</v>
      </c>
      <c r="BC1126" s="58">
        <v>9750</v>
      </c>
      <c r="BD1126" s="58">
        <v>10000</v>
      </c>
      <c r="BE1126" s="58">
        <v>10456</v>
      </c>
      <c r="BF1126" s="58">
        <v>9359</v>
      </c>
      <c r="BG1126" s="58">
        <v>11971</v>
      </c>
      <c r="BH1126" s="58">
        <v>12446</v>
      </c>
      <c r="BI1126" s="58">
        <v>17222</v>
      </c>
      <c r="BJ1126" s="58">
        <v>19268</v>
      </c>
      <c r="BK1126" s="58">
        <v>24088</v>
      </c>
      <c r="BL1126" s="58">
        <v>18085</v>
      </c>
      <c r="BM1126" s="58">
        <v>25859</v>
      </c>
    </row>
    <row r="1127" spans="1:65" x14ac:dyDescent="0.25">
      <c r="A1127" s="58" t="s">
        <v>266</v>
      </c>
      <c r="B1127" s="58" t="s">
        <v>267</v>
      </c>
      <c r="C1127" s="58" t="s">
        <v>2892</v>
      </c>
      <c r="D1127" s="58" t="s">
        <v>2893</v>
      </c>
      <c r="AJ1127" s="58">
        <v>85.449996948242202</v>
      </c>
      <c r="AK1127" s="58">
        <v>85.400001525878906</v>
      </c>
      <c r="AL1127" s="58">
        <v>85.360000610351605</v>
      </c>
      <c r="AM1127" s="58">
        <v>85.190002441406307</v>
      </c>
      <c r="AN1127" s="58">
        <v>85.129997253417997</v>
      </c>
      <c r="AO1127" s="58">
        <v>85</v>
      </c>
      <c r="AP1127" s="58">
        <v>84.839996337890597</v>
      </c>
      <c r="AQ1127" s="58">
        <v>84.739997863769503</v>
      </c>
      <c r="AR1127" s="58">
        <v>84.569999694824205</v>
      </c>
      <c r="AS1127" s="58">
        <v>84.260002136230497</v>
      </c>
      <c r="AT1127" s="58">
        <v>83.949996948242202</v>
      </c>
      <c r="AU1127" s="58">
        <v>83.970001220703097</v>
      </c>
      <c r="AV1127" s="58">
        <v>83.790000915527301</v>
      </c>
      <c r="AW1127" s="58">
        <v>83.519996643066406</v>
      </c>
      <c r="AX1127" s="58">
        <v>83.309997558593807</v>
      </c>
      <c r="AY1127" s="58">
        <v>83.099998474121094</v>
      </c>
      <c r="AZ1127" s="58">
        <v>82.900001525878906</v>
      </c>
      <c r="BA1127" s="58">
        <v>82.5</v>
      </c>
      <c r="BB1127" s="58">
        <v>82.129997253417997</v>
      </c>
      <c r="BC1127" s="58">
        <v>81.699996948242202</v>
      </c>
      <c r="BD1127" s="58">
        <v>81.330001831054702</v>
      </c>
      <c r="BE1127" s="58">
        <v>80.839996337890597</v>
      </c>
      <c r="BF1127" s="58">
        <v>80.370002746582003</v>
      </c>
      <c r="BG1127" s="58">
        <v>79.730003356933594</v>
      </c>
      <c r="BH1127" s="58">
        <v>79.290000915527301</v>
      </c>
      <c r="BI1127" s="58">
        <v>79.150001525878906</v>
      </c>
      <c r="BJ1127" s="58">
        <v>78.519996643066406</v>
      </c>
      <c r="BK1127" s="58">
        <v>77.959999084472699</v>
      </c>
      <c r="BL1127" s="58">
        <v>77.339996337890597</v>
      </c>
    </row>
    <row r="1128" spans="1:65" x14ac:dyDescent="0.25">
      <c r="A1128" s="58" t="s">
        <v>266</v>
      </c>
      <c r="B1128" s="58" t="s">
        <v>267</v>
      </c>
      <c r="C1128" s="58" t="s">
        <v>3078</v>
      </c>
      <c r="D1128" s="58" t="s">
        <v>3079</v>
      </c>
      <c r="AV1128" s="58">
        <v>31</v>
      </c>
      <c r="AW1128" s="58">
        <v>31</v>
      </c>
      <c r="AX1128" s="58">
        <v>31</v>
      </c>
      <c r="AY1128" s="58">
        <v>31</v>
      </c>
      <c r="AZ1128" s="58">
        <v>31</v>
      </c>
      <c r="BA1128" s="58">
        <v>31</v>
      </c>
      <c r="BB1128" s="58">
        <v>31</v>
      </c>
      <c r="BC1128" s="58">
        <v>31</v>
      </c>
      <c r="BD1128" s="58">
        <v>29</v>
      </c>
      <c r="BE1128" s="58">
        <v>29</v>
      </c>
      <c r="BF1128" s="58">
        <v>17</v>
      </c>
      <c r="BG1128" s="58">
        <v>17</v>
      </c>
      <c r="BH1128" s="58">
        <v>17</v>
      </c>
      <c r="BI1128" s="58">
        <v>17</v>
      </c>
      <c r="BJ1128" s="58">
        <v>18.5</v>
      </c>
      <c r="BK1128" s="58">
        <v>18.5</v>
      </c>
      <c r="BL1128" s="58">
        <v>22.5</v>
      </c>
    </row>
    <row r="1129" spans="1:65" x14ac:dyDescent="0.25">
      <c r="A1129" s="58" t="s">
        <v>266</v>
      </c>
      <c r="B1129" s="58" t="s">
        <v>267</v>
      </c>
      <c r="C1129" s="58" t="s">
        <v>3110</v>
      </c>
      <c r="D1129" s="58" t="s">
        <v>3111</v>
      </c>
      <c r="E1129" s="58">
        <v>1300</v>
      </c>
      <c r="F1129" s="58">
        <v>1500</v>
      </c>
      <c r="G1129" s="58">
        <v>1500</v>
      </c>
      <c r="H1129" s="58">
        <v>1500</v>
      </c>
      <c r="I1129" s="58">
        <v>1600</v>
      </c>
      <c r="J1129" s="58">
        <v>1600</v>
      </c>
      <c r="K1129" s="58">
        <v>1603</v>
      </c>
      <c r="L1129" s="58">
        <v>1809</v>
      </c>
      <c r="M1129" s="58">
        <v>1818</v>
      </c>
      <c r="N1129" s="58">
        <v>1926</v>
      </c>
      <c r="O1129" s="58">
        <v>1900</v>
      </c>
      <c r="P1129" s="58">
        <v>2100</v>
      </c>
      <c r="Q1129" s="58">
        <v>2200</v>
      </c>
      <c r="R1129" s="58">
        <v>2200</v>
      </c>
      <c r="S1129" s="58">
        <v>2200</v>
      </c>
      <c r="T1129" s="58">
        <v>2500</v>
      </c>
      <c r="U1129" s="58">
        <v>2800</v>
      </c>
      <c r="V1129" s="58">
        <v>3000</v>
      </c>
      <c r="W1129" s="58">
        <v>3300</v>
      </c>
      <c r="X1129" s="58">
        <v>3500</v>
      </c>
      <c r="Y1129" s="58">
        <v>3654</v>
      </c>
      <c r="Z1129" s="58">
        <v>3868</v>
      </c>
      <c r="AA1129" s="58">
        <v>4400</v>
      </c>
      <c r="AB1129" s="58">
        <v>4700</v>
      </c>
      <c r="AC1129" s="58">
        <v>4860</v>
      </c>
      <c r="AD1129" s="58">
        <v>9076</v>
      </c>
      <c r="AE1129" s="58">
        <v>9443</v>
      </c>
      <c r="AF1129" s="58">
        <v>10716</v>
      </c>
      <c r="AG1129" s="58">
        <v>12100</v>
      </c>
      <c r="AH1129" s="58">
        <v>12522</v>
      </c>
      <c r="AI1129" s="58">
        <v>14546</v>
      </c>
      <c r="AJ1129" s="58">
        <v>15595</v>
      </c>
      <c r="AK1129" s="58">
        <v>16540</v>
      </c>
      <c r="AL1129" s="58">
        <v>16950</v>
      </c>
      <c r="AM1129" s="58">
        <v>17003</v>
      </c>
      <c r="AN1129" s="58">
        <v>21148</v>
      </c>
      <c r="AO1129" s="58">
        <v>21879</v>
      </c>
      <c r="AP1129" s="58">
        <v>23207</v>
      </c>
      <c r="AQ1129" s="58">
        <v>24866</v>
      </c>
      <c r="AR1129" s="58">
        <v>25780</v>
      </c>
      <c r="AS1129" s="58">
        <v>31723</v>
      </c>
      <c r="AT1129" s="58">
        <v>33270</v>
      </c>
      <c r="AU1129" s="58">
        <v>35000</v>
      </c>
      <c r="AV1129" s="58">
        <v>36568</v>
      </c>
      <c r="AW1129" s="58">
        <v>39947</v>
      </c>
      <c r="AX1129" s="58">
        <v>42463</v>
      </c>
      <c r="AY1129" s="58">
        <v>45425</v>
      </c>
      <c r="AZ1129" s="58">
        <v>46779</v>
      </c>
      <c r="BA1129" s="58">
        <v>48750</v>
      </c>
      <c r="BB1129" s="58">
        <v>48230</v>
      </c>
      <c r="BC1129" s="58">
        <v>49730</v>
      </c>
      <c r="BD1129" s="58">
        <v>52450</v>
      </c>
      <c r="BE1129" s="58">
        <v>56000</v>
      </c>
      <c r="BF1129" s="58">
        <v>57520</v>
      </c>
      <c r="BG1129" s="58">
        <v>64900</v>
      </c>
      <c r="BH1129" s="58">
        <v>69500</v>
      </c>
      <c r="BI1129" s="58">
        <v>70543</v>
      </c>
      <c r="BJ1129" s="58">
        <v>77157.100000000006</v>
      </c>
      <c r="BK1129" s="58">
        <v>86864</v>
      </c>
      <c r="BL1129" s="58">
        <v>92252</v>
      </c>
      <c r="BM1129" s="58">
        <v>97822</v>
      </c>
    </row>
    <row r="1130" spans="1:65" x14ac:dyDescent="0.25">
      <c r="A1130" s="58" t="s">
        <v>40</v>
      </c>
      <c r="B1130" s="58" t="s">
        <v>41</v>
      </c>
      <c r="C1130" s="58" t="s">
        <v>536</v>
      </c>
      <c r="D1130" s="58" t="s">
        <v>537</v>
      </c>
      <c r="F1130" s="58">
        <v>23140</v>
      </c>
      <c r="G1130" s="58">
        <v>23030</v>
      </c>
      <c r="H1130" s="58">
        <v>22890</v>
      </c>
      <c r="I1130" s="58">
        <v>22680</v>
      </c>
      <c r="J1130" s="58">
        <v>22550</v>
      </c>
      <c r="K1130" s="58">
        <v>22450</v>
      </c>
      <c r="L1130" s="58">
        <v>22390</v>
      </c>
      <c r="M1130" s="58">
        <v>22270</v>
      </c>
      <c r="N1130" s="58">
        <v>22100</v>
      </c>
      <c r="O1130" s="58">
        <v>21930</v>
      </c>
      <c r="P1130" s="58">
        <v>21280</v>
      </c>
      <c r="Q1130" s="58">
        <v>21140</v>
      </c>
      <c r="R1130" s="58">
        <v>21010</v>
      </c>
      <c r="S1130" s="58">
        <v>20940</v>
      </c>
      <c r="T1130" s="58">
        <v>20820</v>
      </c>
      <c r="U1130" s="58">
        <v>20730</v>
      </c>
      <c r="V1130" s="58">
        <v>20600</v>
      </c>
      <c r="W1130" s="58">
        <v>20460</v>
      </c>
      <c r="X1130" s="58">
        <v>20340</v>
      </c>
      <c r="Y1130" s="58">
        <v>20200</v>
      </c>
      <c r="Z1130" s="58">
        <v>20110</v>
      </c>
      <c r="AA1130" s="58">
        <v>20050</v>
      </c>
      <c r="AB1130" s="58">
        <v>20090</v>
      </c>
      <c r="AC1130" s="58">
        <v>20160</v>
      </c>
      <c r="AD1130" s="58">
        <v>20190</v>
      </c>
      <c r="AE1130" s="58">
        <v>20150</v>
      </c>
      <c r="AF1130" s="58">
        <v>20140</v>
      </c>
      <c r="AG1130" s="58">
        <v>20120</v>
      </c>
      <c r="AH1130" s="58">
        <v>20040</v>
      </c>
      <c r="AI1130" s="58">
        <v>20060</v>
      </c>
      <c r="AJ1130" s="58">
        <v>19910</v>
      </c>
      <c r="AK1130" s="58">
        <v>19860</v>
      </c>
      <c r="AL1130" s="58">
        <v>19880</v>
      </c>
      <c r="AM1130" s="58">
        <v>19710</v>
      </c>
      <c r="AN1130" s="58">
        <v>19640</v>
      </c>
      <c r="AO1130" s="58">
        <v>19810</v>
      </c>
      <c r="AP1130" s="58">
        <v>19660</v>
      </c>
      <c r="AQ1130" s="58">
        <v>19730</v>
      </c>
      <c r="AR1130" s="58">
        <v>19670</v>
      </c>
      <c r="AS1130" s="58">
        <v>19581</v>
      </c>
      <c r="AT1130" s="58">
        <v>19227</v>
      </c>
      <c r="AU1130" s="58">
        <v>19401</v>
      </c>
      <c r="AV1130" s="58">
        <v>19137</v>
      </c>
      <c r="AW1130" s="58">
        <v>19494</v>
      </c>
      <c r="AX1130" s="58">
        <v>19377</v>
      </c>
      <c r="AY1130" s="58">
        <v>19196</v>
      </c>
      <c r="AZ1130" s="58">
        <v>19144</v>
      </c>
      <c r="BA1130" s="58">
        <v>19293</v>
      </c>
      <c r="BB1130" s="58">
        <v>19174</v>
      </c>
      <c r="BC1130" s="58">
        <v>18723</v>
      </c>
      <c r="BD1130" s="58">
        <v>18584</v>
      </c>
      <c r="BE1130" s="58">
        <v>18417</v>
      </c>
      <c r="BF1130" s="58">
        <v>18476</v>
      </c>
      <c r="BG1130" s="58">
        <v>18391</v>
      </c>
      <c r="BH1130" s="58">
        <v>18460</v>
      </c>
      <c r="BI1130" s="58">
        <v>18150</v>
      </c>
      <c r="BJ1130" s="58">
        <v>18190</v>
      </c>
      <c r="BK1130" s="58">
        <v>18220</v>
      </c>
      <c r="BL1130" s="58">
        <v>18168</v>
      </c>
      <c r="BM1130" s="58">
        <v>18144.5</v>
      </c>
    </row>
    <row r="1131" spans="1:65" x14ac:dyDescent="0.25">
      <c r="A1131" s="58" t="s">
        <v>40</v>
      </c>
      <c r="B1131" s="58" t="s">
        <v>41</v>
      </c>
      <c r="C1131" s="58" t="s">
        <v>1134</v>
      </c>
      <c r="D1131" s="58" t="s">
        <v>1135</v>
      </c>
      <c r="AJ1131" s="58">
        <v>4.25</v>
      </c>
      <c r="AK1131" s="58">
        <v>4.1700000762939498</v>
      </c>
      <c r="AL1131" s="58">
        <v>4.0799999237060502</v>
      </c>
      <c r="AM1131" s="58">
        <v>3.9900000095367401</v>
      </c>
      <c r="AN1131" s="58">
        <v>3.8299999237060498</v>
      </c>
      <c r="AO1131" s="58">
        <v>3.7799999713897701</v>
      </c>
      <c r="AP1131" s="58">
        <v>3.71000003814697</v>
      </c>
      <c r="AQ1131" s="58">
        <v>3.4900000095367401</v>
      </c>
      <c r="AR1131" s="58">
        <v>3.21000003814697</v>
      </c>
      <c r="AS1131" s="58">
        <v>3.2799999713897701</v>
      </c>
      <c r="AT1131" s="58">
        <v>3.1199998855590798</v>
      </c>
      <c r="AU1131" s="58">
        <v>2.9400000572204599</v>
      </c>
      <c r="AV1131" s="58">
        <v>3.03999996185303</v>
      </c>
      <c r="AW1131" s="58">
        <v>3.3099999427795401</v>
      </c>
      <c r="AX1131" s="58">
        <v>3.7000000476837198</v>
      </c>
      <c r="AY1131" s="58">
        <v>3.6500000953674299</v>
      </c>
      <c r="AZ1131" s="58">
        <v>3.3399999141693102</v>
      </c>
      <c r="BA1131" s="58">
        <v>3.1700000762939502</v>
      </c>
      <c r="BB1131" s="58">
        <v>3.1300001144409202</v>
      </c>
      <c r="BC1131" s="58">
        <v>3.0599999427795401</v>
      </c>
      <c r="BD1131" s="58">
        <v>2.7799999713897701</v>
      </c>
      <c r="BE1131" s="58">
        <v>2.7300000190734899</v>
      </c>
      <c r="BF1131" s="58">
        <v>2.0999999046325701</v>
      </c>
      <c r="BG1131" s="58">
        <v>2.28999996185303</v>
      </c>
      <c r="BH1131" s="58">
        <v>2.3199999332428001</v>
      </c>
      <c r="BI1131" s="58">
        <v>2.2599999904632599</v>
      </c>
      <c r="BJ1131" s="58">
        <v>2.2699999809265101</v>
      </c>
      <c r="BK1131" s="58">
        <v>2.0999999046325701</v>
      </c>
      <c r="BL1131" s="58">
        <v>2.0799999237060498</v>
      </c>
    </row>
    <row r="1132" spans="1:65" x14ac:dyDescent="0.25">
      <c r="A1132" s="58" t="s">
        <v>40</v>
      </c>
      <c r="B1132" s="58" t="s">
        <v>41</v>
      </c>
      <c r="C1132" s="58" t="s">
        <v>2242</v>
      </c>
      <c r="D1132" s="58" t="s">
        <v>2243</v>
      </c>
      <c r="BI1132" s="58">
        <v>31509</v>
      </c>
      <c r="BJ1132" s="58">
        <v>31981</v>
      </c>
      <c r="BK1132" s="58">
        <v>33084</v>
      </c>
      <c r="BL1132" s="58">
        <v>33284</v>
      </c>
      <c r="BM1132" s="58">
        <v>34777</v>
      </c>
    </row>
    <row r="1133" spans="1:65" x14ac:dyDescent="0.25">
      <c r="A1133" s="58" t="s">
        <v>40</v>
      </c>
      <c r="B1133" s="58" t="s">
        <v>41</v>
      </c>
      <c r="C1133" s="58" t="s">
        <v>2892</v>
      </c>
      <c r="D1133" s="58" t="s">
        <v>2893</v>
      </c>
      <c r="AJ1133" s="58">
        <v>11.449999809265099</v>
      </c>
      <c r="AK1133" s="58">
        <v>11.3900003433228</v>
      </c>
      <c r="AL1133" s="58">
        <v>11.7600002288818</v>
      </c>
      <c r="AM1133" s="58">
        <v>12.3900003433228</v>
      </c>
      <c r="AN1133" s="58">
        <v>12.699999809265099</v>
      </c>
      <c r="AO1133" s="58">
        <v>12.2600002288818</v>
      </c>
      <c r="AP1133" s="58">
        <v>12.3800001144409</v>
      </c>
      <c r="AQ1133" s="58">
        <v>11.6499996185303</v>
      </c>
      <c r="AR1133" s="58">
        <v>11.5</v>
      </c>
      <c r="AS1133" s="58">
        <v>11.210000038146999</v>
      </c>
      <c r="AT1133" s="58">
        <v>11.560000419616699</v>
      </c>
      <c r="AU1133" s="58">
        <v>11.670000076293899</v>
      </c>
      <c r="AV1133" s="58">
        <v>11.4099998474121</v>
      </c>
      <c r="AW1133" s="58">
        <v>12.1000003814697</v>
      </c>
      <c r="AX1133" s="58">
        <v>13.670000076293899</v>
      </c>
      <c r="AY1133" s="58">
        <v>13.8999996185303</v>
      </c>
      <c r="AZ1133" s="58">
        <v>14.0900001525879</v>
      </c>
      <c r="BA1133" s="58">
        <v>14.3500003814697</v>
      </c>
      <c r="BB1133" s="58">
        <v>14.829999923706101</v>
      </c>
      <c r="BC1133" s="58">
        <v>15.0900001525879</v>
      </c>
      <c r="BD1133" s="58">
        <v>15.1499996185303</v>
      </c>
      <c r="BE1133" s="58">
        <v>15.3599996566772</v>
      </c>
      <c r="BF1133" s="58">
        <v>16.049999237060501</v>
      </c>
      <c r="BG1133" s="58">
        <v>16.620000839233398</v>
      </c>
      <c r="BH1133" s="58">
        <v>16.840000152587901</v>
      </c>
      <c r="BI1133" s="58">
        <v>16.809999465942401</v>
      </c>
      <c r="BJ1133" s="58">
        <v>16.7399997711182</v>
      </c>
      <c r="BK1133" s="58">
        <v>16.690000534057599</v>
      </c>
      <c r="BL1133" s="58">
        <v>16.620000839233398</v>
      </c>
    </row>
    <row r="1134" spans="1:65" x14ac:dyDescent="0.25">
      <c r="A1134" s="58" t="s">
        <v>40</v>
      </c>
      <c r="B1134" s="58" t="s">
        <v>41</v>
      </c>
      <c r="C1134" s="58" t="s">
        <v>3078</v>
      </c>
      <c r="D1134" s="58" t="s">
        <v>3079</v>
      </c>
      <c r="AV1134" s="58">
        <v>9</v>
      </c>
      <c r="AW1134" s="58">
        <v>9</v>
      </c>
      <c r="AX1134" s="58">
        <v>9</v>
      </c>
      <c r="AY1134" s="58">
        <v>8</v>
      </c>
      <c r="AZ1134" s="58">
        <v>8</v>
      </c>
      <c r="BA1134" s="58">
        <v>8</v>
      </c>
      <c r="BB1134" s="58">
        <v>8</v>
      </c>
      <c r="BC1134" s="58">
        <v>8</v>
      </c>
      <c r="BD1134" s="58">
        <v>8</v>
      </c>
      <c r="BE1134" s="58">
        <v>5</v>
      </c>
      <c r="BF1134" s="58">
        <v>4</v>
      </c>
      <c r="BG1134" s="58">
        <v>3.5</v>
      </c>
      <c r="BH1134" s="58">
        <v>3.5</v>
      </c>
      <c r="BI1134" s="58">
        <v>3.5</v>
      </c>
      <c r="BJ1134" s="58">
        <v>3.5</v>
      </c>
      <c r="BK1134" s="58">
        <v>3.5</v>
      </c>
      <c r="BL1134" s="58">
        <v>3.5</v>
      </c>
    </row>
    <row r="1135" spans="1:65" x14ac:dyDescent="0.25">
      <c r="A1135" s="58" t="s">
        <v>40</v>
      </c>
      <c r="B1135" s="58" t="s">
        <v>41</v>
      </c>
      <c r="C1135" s="58" t="s">
        <v>3110</v>
      </c>
      <c r="D1135" s="58" t="s">
        <v>3111</v>
      </c>
      <c r="E1135" s="58">
        <v>305481</v>
      </c>
      <c r="F1135" s="58">
        <v>348312</v>
      </c>
      <c r="G1135" s="58">
        <v>322828</v>
      </c>
      <c r="H1135" s="58">
        <v>362301</v>
      </c>
      <c r="I1135" s="58">
        <v>389282</v>
      </c>
      <c r="J1135" s="58">
        <v>377200</v>
      </c>
      <c r="K1135" s="58">
        <v>353000</v>
      </c>
      <c r="L1135" s="58">
        <v>314500</v>
      </c>
      <c r="M1135" s="58">
        <v>323300</v>
      </c>
      <c r="N1135" s="58">
        <v>323200</v>
      </c>
      <c r="O1135" s="58">
        <v>300800</v>
      </c>
      <c r="P1135" s="58">
        <v>321200</v>
      </c>
      <c r="Q1135" s="58">
        <v>348300</v>
      </c>
      <c r="R1135" s="58">
        <v>343736</v>
      </c>
      <c r="S1135" s="58">
        <v>325861</v>
      </c>
      <c r="T1135" s="58">
        <v>350558</v>
      </c>
      <c r="U1135" s="58">
        <v>284999</v>
      </c>
      <c r="V1135" s="58">
        <v>313094</v>
      </c>
      <c r="W1135" s="58">
        <v>324486</v>
      </c>
      <c r="X1135" s="58">
        <v>323773</v>
      </c>
      <c r="Y1135" s="58">
        <v>340512</v>
      </c>
      <c r="Z1135" s="58">
        <v>479772</v>
      </c>
      <c r="AA1135" s="58">
        <v>544867</v>
      </c>
      <c r="AB1135" s="58">
        <v>561989</v>
      </c>
      <c r="AC1135" s="58">
        <v>496061</v>
      </c>
      <c r="AD1135" s="58">
        <v>554911</v>
      </c>
      <c r="AE1135" s="58">
        <v>502877</v>
      </c>
      <c r="AF1135" s="58">
        <v>511780</v>
      </c>
      <c r="AG1135" s="58">
        <v>476409</v>
      </c>
      <c r="AH1135" s="58">
        <v>530228</v>
      </c>
      <c r="AI1135" s="58">
        <v>507241</v>
      </c>
      <c r="AJ1135" s="58">
        <v>458814</v>
      </c>
      <c r="AK1135" s="58">
        <v>487171</v>
      </c>
      <c r="AL1135" s="58">
        <v>532902</v>
      </c>
      <c r="AM1135" s="58">
        <v>529549</v>
      </c>
      <c r="AN1135" s="58">
        <v>522042</v>
      </c>
      <c r="AO1135" s="58">
        <v>510717</v>
      </c>
      <c r="AP1135" s="58">
        <v>550058</v>
      </c>
      <c r="AQ1135" s="58">
        <v>656752</v>
      </c>
      <c r="AR1135" s="58">
        <v>623371</v>
      </c>
      <c r="AS1135" s="58">
        <v>571007</v>
      </c>
      <c r="AT1135" s="58">
        <v>575205</v>
      </c>
      <c r="AU1135" s="58">
        <v>518465</v>
      </c>
      <c r="AV1135" s="58">
        <v>592821</v>
      </c>
      <c r="AW1135" s="58">
        <v>600334</v>
      </c>
      <c r="AX1135" s="58">
        <v>627126</v>
      </c>
      <c r="AY1135" s="58">
        <v>558884</v>
      </c>
      <c r="AZ1135" s="58">
        <v>544606</v>
      </c>
      <c r="BA1135" s="58">
        <v>487186.7</v>
      </c>
      <c r="BB1135" s="58">
        <v>442582.6</v>
      </c>
      <c r="BC1135" s="58">
        <v>501497.1</v>
      </c>
      <c r="BD1135" s="58">
        <v>413983.97</v>
      </c>
      <c r="BE1135" s="58">
        <v>393489.33</v>
      </c>
      <c r="BF1135" s="58">
        <v>374057</v>
      </c>
      <c r="BG1135" s="58">
        <v>434399</v>
      </c>
      <c r="BH1135" s="58">
        <v>447260</v>
      </c>
      <c r="BI1135" s="58">
        <v>432310</v>
      </c>
      <c r="BJ1135" s="58">
        <v>552300</v>
      </c>
      <c r="BK1135" s="58">
        <v>465171</v>
      </c>
      <c r="BL1135" s="58">
        <v>366630</v>
      </c>
      <c r="BM1135" s="58">
        <v>345033</v>
      </c>
    </row>
    <row r="1136" spans="1:65" x14ac:dyDescent="0.25">
      <c r="A1136" s="58" t="s">
        <v>3452</v>
      </c>
      <c r="B1136" s="58" t="s">
        <v>3453</v>
      </c>
      <c r="C1136" s="58" t="s">
        <v>536</v>
      </c>
      <c r="D1136" s="58" t="s">
        <v>537</v>
      </c>
      <c r="F1136" s="58">
        <v>2610</v>
      </c>
      <c r="G1136" s="58">
        <v>2610</v>
      </c>
      <c r="H1136" s="58">
        <v>2610</v>
      </c>
      <c r="I1136" s="58">
        <v>2620</v>
      </c>
      <c r="J1136" s="58">
        <v>2620</v>
      </c>
      <c r="K1136" s="58">
        <v>2620</v>
      </c>
      <c r="L1136" s="58">
        <v>2620</v>
      </c>
      <c r="M1136" s="58">
        <v>2630</v>
      </c>
      <c r="N1136" s="58">
        <v>2630</v>
      </c>
      <c r="O1136" s="58">
        <v>2630</v>
      </c>
      <c r="P1136" s="58">
        <v>2630</v>
      </c>
      <c r="Q1136" s="58">
        <v>2640</v>
      </c>
      <c r="R1136" s="58">
        <v>2640</v>
      </c>
      <c r="S1136" s="58">
        <v>2640</v>
      </c>
      <c r="T1136" s="58">
        <v>2640</v>
      </c>
      <c r="U1136" s="58">
        <v>2650</v>
      </c>
      <c r="V1136" s="58">
        <v>2650</v>
      </c>
      <c r="W1136" s="58">
        <v>2650</v>
      </c>
      <c r="X1136" s="58">
        <v>2650</v>
      </c>
      <c r="Y1136" s="58">
        <v>2650</v>
      </c>
      <c r="Z1136" s="58">
        <v>2650</v>
      </c>
      <c r="AA1136" s="58">
        <v>2720</v>
      </c>
      <c r="AB1136" s="58">
        <v>2800</v>
      </c>
      <c r="AC1136" s="58">
        <v>2900</v>
      </c>
      <c r="AD1136" s="58">
        <v>2780</v>
      </c>
      <c r="AE1136" s="58">
        <v>2670</v>
      </c>
      <c r="AF1136" s="58">
        <v>2560</v>
      </c>
      <c r="AG1136" s="58">
        <v>2460</v>
      </c>
      <c r="AH1136" s="58">
        <v>2360</v>
      </c>
      <c r="AI1136" s="58">
        <v>2320</v>
      </c>
      <c r="AJ1136" s="58">
        <v>2290</v>
      </c>
      <c r="AK1136" s="58">
        <v>2300</v>
      </c>
      <c r="AL1136" s="58">
        <v>2300</v>
      </c>
      <c r="AM1136" s="58">
        <v>2310</v>
      </c>
      <c r="AN1136" s="58">
        <v>2330</v>
      </c>
      <c r="AO1136" s="58">
        <v>2350</v>
      </c>
      <c r="AP1136" s="58">
        <v>2380</v>
      </c>
      <c r="AQ1136" s="58">
        <v>2400</v>
      </c>
      <c r="AR1136" s="58">
        <v>2430</v>
      </c>
      <c r="AS1136" s="58">
        <v>2450</v>
      </c>
      <c r="AT1136" s="58">
        <v>2480</v>
      </c>
      <c r="AU1136" s="58">
        <v>2500</v>
      </c>
      <c r="AV1136" s="58">
        <v>2436</v>
      </c>
      <c r="AW1136" s="58">
        <v>2366</v>
      </c>
      <c r="AX1136" s="58">
        <v>2301</v>
      </c>
      <c r="AY1136" s="58">
        <v>2246</v>
      </c>
      <c r="AZ1136" s="58">
        <v>2181</v>
      </c>
      <c r="BA1136" s="58">
        <v>2106</v>
      </c>
      <c r="BB1136" s="58">
        <v>2056</v>
      </c>
      <c r="BC1136" s="58">
        <v>1986</v>
      </c>
      <c r="BD1136" s="58">
        <v>1903</v>
      </c>
      <c r="BE1136" s="58">
        <v>1840.34</v>
      </c>
      <c r="BF1136" s="58">
        <v>1837.3</v>
      </c>
      <c r="BG1136" s="58">
        <v>1837.3</v>
      </c>
      <c r="BH1136" s="58">
        <v>1840.3</v>
      </c>
      <c r="BI1136" s="58">
        <v>1840.3</v>
      </c>
      <c r="BJ1136" s="58">
        <v>1840.3</v>
      </c>
      <c r="BK1136" s="58">
        <v>1840.3</v>
      </c>
      <c r="BL1136" s="58">
        <v>1840.3</v>
      </c>
      <c r="BM1136" s="58">
        <v>1840.3</v>
      </c>
    </row>
    <row r="1137" spans="1:65" x14ac:dyDescent="0.25">
      <c r="A1137" s="58" t="s">
        <v>3452</v>
      </c>
      <c r="B1137" s="58" t="s">
        <v>3453</v>
      </c>
      <c r="C1137" s="58" t="s">
        <v>1134</v>
      </c>
      <c r="D1137" s="58" t="s">
        <v>1135</v>
      </c>
      <c r="AJ1137" s="58">
        <v>8.3599996566772496</v>
      </c>
      <c r="AK1137" s="58">
        <v>8.1800003051757795</v>
      </c>
      <c r="AL1137" s="58">
        <v>7.9899997711181596</v>
      </c>
      <c r="AM1137" s="58">
        <v>7.7600002288818404</v>
      </c>
      <c r="AN1137" s="58">
        <v>7.5</v>
      </c>
      <c r="AO1137" s="58">
        <v>7.2399997711181596</v>
      </c>
      <c r="AP1137" s="58">
        <v>6.5700001716613796</v>
      </c>
      <c r="AQ1137" s="58">
        <v>6.0100002288818404</v>
      </c>
      <c r="AR1137" s="58">
        <v>5.5</v>
      </c>
      <c r="AS1137" s="58">
        <v>5.0300002098083496</v>
      </c>
      <c r="AT1137" s="58">
        <v>4.5599999427795401</v>
      </c>
      <c r="AU1137" s="58">
        <v>4.1199998855590803</v>
      </c>
      <c r="AV1137" s="58">
        <v>3.7300000190734899</v>
      </c>
      <c r="AW1137" s="58">
        <v>3.3900001049041699</v>
      </c>
      <c r="AX1137" s="58">
        <v>3.0699999332428001</v>
      </c>
      <c r="AY1137" s="58">
        <v>2.9100000858306898</v>
      </c>
      <c r="AZ1137" s="58">
        <v>2.8900001049041699</v>
      </c>
      <c r="BA1137" s="58">
        <v>2.7400000095367401</v>
      </c>
      <c r="BB1137" s="58">
        <v>2.6300001144409202</v>
      </c>
      <c r="BC1137" s="58">
        <v>2.53999996185303</v>
      </c>
      <c r="BD1137" s="58">
        <v>2.4400000572204599</v>
      </c>
      <c r="BE1137" s="58">
        <v>2.3499999046325701</v>
      </c>
      <c r="BF1137" s="58">
        <v>2.2699999809265101</v>
      </c>
      <c r="BG1137" s="58">
        <v>2.21000003814697</v>
      </c>
      <c r="BH1137" s="58">
        <v>2.1300001144409202</v>
      </c>
      <c r="BI1137" s="58">
        <v>2.0599999427795401</v>
      </c>
      <c r="BJ1137" s="58">
        <v>2</v>
      </c>
      <c r="BK1137" s="58">
        <v>1.9299999475479099</v>
      </c>
      <c r="BL1137" s="58">
        <v>1.87000000476837</v>
      </c>
    </row>
    <row r="1138" spans="1:65" x14ac:dyDescent="0.25">
      <c r="A1138" s="58" t="s">
        <v>3452</v>
      </c>
      <c r="B1138" s="58" t="s">
        <v>3453</v>
      </c>
      <c r="C1138" s="58" t="s">
        <v>2242</v>
      </c>
      <c r="D1138" s="58" t="s">
        <v>2243</v>
      </c>
    </row>
    <row r="1139" spans="1:65" x14ac:dyDescent="0.25">
      <c r="A1139" s="58" t="s">
        <v>3452</v>
      </c>
      <c r="B1139" s="58" t="s">
        <v>3453</v>
      </c>
      <c r="C1139" s="58" t="s">
        <v>2892</v>
      </c>
      <c r="D1139" s="58" t="s">
        <v>2893</v>
      </c>
      <c r="AJ1139" s="58">
        <v>15.4099998474121</v>
      </c>
      <c r="AK1139" s="58">
        <v>15.5100002288818</v>
      </c>
      <c r="AL1139" s="58">
        <v>15.6499996185303</v>
      </c>
      <c r="AM1139" s="58">
        <v>15.819999694824199</v>
      </c>
      <c r="AN1139" s="58">
        <v>15.9799995422363</v>
      </c>
      <c r="AO1139" s="58">
        <v>16.209999084472699</v>
      </c>
      <c r="AP1139" s="58">
        <v>16.299999237060501</v>
      </c>
      <c r="AQ1139" s="58">
        <v>16.549999237060501</v>
      </c>
      <c r="AR1139" s="58">
        <v>16.7299995422363</v>
      </c>
      <c r="AS1139" s="58">
        <v>16.889999389648398</v>
      </c>
      <c r="AT1139" s="58">
        <v>17.069999694824201</v>
      </c>
      <c r="AU1139" s="58">
        <v>17.190000534057599</v>
      </c>
      <c r="AV1139" s="58">
        <v>17.25</v>
      </c>
      <c r="AW1139" s="58">
        <v>17.290000915527301</v>
      </c>
      <c r="AX1139" s="58">
        <v>17.319999694824201</v>
      </c>
      <c r="AY1139" s="58">
        <v>17.280000686645501</v>
      </c>
      <c r="AZ1139" s="58">
        <v>17.2299995422363</v>
      </c>
      <c r="BA1139" s="58">
        <v>17.309999465942401</v>
      </c>
      <c r="BB1139" s="58">
        <v>17.360000610351602</v>
      </c>
      <c r="BC1139" s="58">
        <v>17.360000610351602</v>
      </c>
      <c r="BD1139" s="58">
        <v>17.379999160766602</v>
      </c>
      <c r="BE1139" s="58">
        <v>17.409999847412099</v>
      </c>
      <c r="BF1139" s="58">
        <v>17.450000762939499</v>
      </c>
      <c r="BG1139" s="58">
        <v>17.4799995422363</v>
      </c>
      <c r="BH1139" s="58">
        <v>17.280000686645501</v>
      </c>
      <c r="BI1139" s="58">
        <v>17.049999237060501</v>
      </c>
      <c r="BJ1139" s="58">
        <v>16.809999465942401</v>
      </c>
      <c r="BK1139" s="58">
        <v>16.559999465942401</v>
      </c>
      <c r="BL1139" s="58">
        <v>16.280000686645501</v>
      </c>
    </row>
    <row r="1140" spans="1:65" x14ac:dyDescent="0.25">
      <c r="A1140" s="58" t="s">
        <v>3452</v>
      </c>
      <c r="B1140" s="58" t="s">
        <v>3453</v>
      </c>
      <c r="C1140" s="58" t="s">
        <v>3078</v>
      </c>
      <c r="D1140" s="58" t="s">
        <v>3079</v>
      </c>
    </row>
    <row r="1141" spans="1:65" x14ac:dyDescent="0.25">
      <c r="A1141" s="58" t="s">
        <v>3452</v>
      </c>
      <c r="B1141" s="58" t="s">
        <v>3453</v>
      </c>
      <c r="C1141" s="58" t="s">
        <v>3110</v>
      </c>
      <c r="D1141" s="58" t="s">
        <v>3111</v>
      </c>
      <c r="E1141" s="58">
        <v>400</v>
      </c>
      <c r="F1141" s="58">
        <v>400</v>
      </c>
      <c r="G1141" s="58">
        <v>800</v>
      </c>
      <c r="H1141" s="58">
        <v>1200</v>
      </c>
      <c r="I1141" s="58">
        <v>1000</v>
      </c>
      <c r="J1141" s="58">
        <v>1000</v>
      </c>
      <c r="K1141" s="58">
        <v>900</v>
      </c>
      <c r="L1141" s="58">
        <v>500</v>
      </c>
      <c r="M1141" s="58">
        <v>500</v>
      </c>
      <c r="N1141" s="58">
        <v>500</v>
      </c>
      <c r="O1141" s="58">
        <v>500</v>
      </c>
      <c r="P1141" s="58">
        <v>500</v>
      </c>
      <c r="Q1141" s="58">
        <v>500</v>
      </c>
      <c r="R1141" s="58">
        <v>800</v>
      </c>
      <c r="S1141" s="58">
        <v>868</v>
      </c>
      <c r="T1141" s="58">
        <v>973</v>
      </c>
      <c r="U1141" s="58">
        <v>883</v>
      </c>
      <c r="V1141" s="58">
        <v>3042</v>
      </c>
      <c r="W1141" s="58">
        <v>2963</v>
      </c>
      <c r="X1141" s="58">
        <v>2629</v>
      </c>
      <c r="Y1141" s="58">
        <v>3349</v>
      </c>
      <c r="Z1141" s="58">
        <v>2448</v>
      </c>
      <c r="AA1141" s="58">
        <v>3384</v>
      </c>
      <c r="AB1141" s="58">
        <v>2974</v>
      </c>
      <c r="AC1141" s="58">
        <v>3721</v>
      </c>
      <c r="AD1141" s="58">
        <v>3445</v>
      </c>
      <c r="AE1141" s="58">
        <v>4518</v>
      </c>
      <c r="AF1141" s="58">
        <v>5331</v>
      </c>
      <c r="AG1141" s="58">
        <v>4180</v>
      </c>
      <c r="AH1141" s="58">
        <v>3619</v>
      </c>
      <c r="AI1141" s="58">
        <v>5558</v>
      </c>
      <c r="AJ1141" s="58">
        <v>5063</v>
      </c>
      <c r="AK1141" s="58">
        <v>4284</v>
      </c>
      <c r="AL1141" s="58">
        <v>3621</v>
      </c>
      <c r="AM1141" s="58">
        <v>4239</v>
      </c>
      <c r="AN1141" s="58">
        <v>3833</v>
      </c>
      <c r="AO1141" s="58">
        <v>4256.3999999999996</v>
      </c>
      <c r="AP1141" s="58">
        <v>3714.7</v>
      </c>
      <c r="AQ1141" s="58">
        <v>4852.3</v>
      </c>
      <c r="AR1141" s="58">
        <v>5100.1000000000004</v>
      </c>
      <c r="AS1141" s="58">
        <v>5247.4</v>
      </c>
      <c r="AT1141" s="58">
        <v>5392</v>
      </c>
      <c r="AU1141" s="58">
        <v>5375.9</v>
      </c>
      <c r="AV1141" s="58">
        <v>5336.5</v>
      </c>
      <c r="AW1141" s="58">
        <v>6143</v>
      </c>
      <c r="AX1141" s="58">
        <v>6000</v>
      </c>
      <c r="AY1141" s="58">
        <v>5698</v>
      </c>
      <c r="AZ1141" s="58">
        <v>5627.7</v>
      </c>
      <c r="BA1141" s="58">
        <v>6025</v>
      </c>
      <c r="BB1141" s="58">
        <v>5785</v>
      </c>
      <c r="BC1141" s="58">
        <v>5250</v>
      </c>
      <c r="BD1141" s="58">
        <v>5557.48</v>
      </c>
      <c r="BE1141" s="58">
        <v>5551.46</v>
      </c>
      <c r="BF1141" s="58">
        <v>5503</v>
      </c>
      <c r="BG1141" s="58">
        <v>5904</v>
      </c>
      <c r="BH1141" s="58">
        <v>5910</v>
      </c>
      <c r="BI1141" s="58">
        <v>5473.25</v>
      </c>
      <c r="BJ1141" s="58">
        <v>5152.5</v>
      </c>
      <c r="BK1141" s="58">
        <v>4746.07</v>
      </c>
      <c r="BL1141" s="58">
        <v>5229.12</v>
      </c>
      <c r="BM1141" s="58">
        <v>4804.4799999999996</v>
      </c>
    </row>
    <row r="1142" spans="1:65" x14ac:dyDescent="0.25">
      <c r="A1142" s="58" t="s">
        <v>27</v>
      </c>
      <c r="B1142" s="58" t="s">
        <v>28</v>
      </c>
      <c r="C1142" s="58" t="s">
        <v>536</v>
      </c>
      <c r="D1142" s="58" t="s">
        <v>537</v>
      </c>
      <c r="F1142" s="58">
        <v>157770</v>
      </c>
      <c r="G1142" s="58">
        <v>158570</v>
      </c>
      <c r="H1142" s="58">
        <v>158930</v>
      </c>
      <c r="I1142" s="58">
        <v>159160</v>
      </c>
      <c r="J1142" s="58">
        <v>158520</v>
      </c>
      <c r="K1142" s="58">
        <v>158280</v>
      </c>
      <c r="L1142" s="58">
        <v>158440</v>
      </c>
      <c r="M1142" s="58">
        <v>158400</v>
      </c>
      <c r="N1142" s="58">
        <v>156830</v>
      </c>
      <c r="O1142" s="58">
        <v>156770</v>
      </c>
      <c r="P1142" s="58">
        <v>156700</v>
      </c>
      <c r="Q1142" s="58">
        <v>160610</v>
      </c>
      <c r="R1142" s="58">
        <v>160220</v>
      </c>
      <c r="S1142" s="58">
        <v>159990</v>
      </c>
      <c r="T1142" s="58">
        <v>163790</v>
      </c>
      <c r="U1142" s="58">
        <v>167150</v>
      </c>
      <c r="V1142" s="58">
        <v>166110</v>
      </c>
      <c r="W1142" s="58">
        <v>167970</v>
      </c>
      <c r="X1142" s="58">
        <v>166840</v>
      </c>
      <c r="Y1142" s="58">
        <v>168070</v>
      </c>
      <c r="Z1142" s="58">
        <v>173320</v>
      </c>
      <c r="AA1142" s="58">
        <v>167290</v>
      </c>
      <c r="AB1142" s="58">
        <v>167300</v>
      </c>
      <c r="AC1142" s="58">
        <v>165790</v>
      </c>
      <c r="AD1142" s="58">
        <v>164460</v>
      </c>
      <c r="AE1142" s="58">
        <v>165090</v>
      </c>
      <c r="AF1142" s="58">
        <v>164700</v>
      </c>
      <c r="AG1142" s="58">
        <v>163350</v>
      </c>
      <c r="AH1142" s="58">
        <v>162560</v>
      </c>
      <c r="AI1142" s="58">
        <v>161820</v>
      </c>
      <c r="AJ1142" s="58">
        <v>161190</v>
      </c>
      <c r="AK1142" s="58">
        <v>159600</v>
      </c>
      <c r="AL1142" s="58">
        <v>159190</v>
      </c>
      <c r="AM1142" s="58">
        <v>151160</v>
      </c>
      <c r="AN1142" s="58">
        <v>149750</v>
      </c>
      <c r="AO1142" s="58">
        <v>149040</v>
      </c>
      <c r="AP1142" s="58">
        <v>149030</v>
      </c>
      <c r="AQ1142" s="58">
        <v>149030</v>
      </c>
      <c r="AR1142" s="58">
        <v>149030</v>
      </c>
      <c r="AS1142" s="58">
        <v>154130</v>
      </c>
      <c r="AT1142" s="58">
        <v>154180</v>
      </c>
      <c r="AU1142" s="58">
        <v>120990</v>
      </c>
      <c r="AV1142" s="58">
        <v>118580</v>
      </c>
      <c r="AW1142" s="58">
        <v>118900</v>
      </c>
      <c r="AX1142" s="58">
        <v>117120</v>
      </c>
      <c r="AY1142" s="58">
        <v>113750</v>
      </c>
      <c r="AZ1142" s="58">
        <v>114870</v>
      </c>
      <c r="BA1142" s="58">
        <v>113740</v>
      </c>
      <c r="BB1142" s="58">
        <v>114900</v>
      </c>
      <c r="BC1142" s="58">
        <v>114080</v>
      </c>
      <c r="BD1142" s="58">
        <v>113710</v>
      </c>
      <c r="BE1142" s="58">
        <v>112094</v>
      </c>
      <c r="BF1142" s="58">
        <v>111060</v>
      </c>
      <c r="BG1142" s="58">
        <v>111160</v>
      </c>
      <c r="BH1142" s="58">
        <v>107120</v>
      </c>
      <c r="BI1142" s="58">
        <v>106140</v>
      </c>
      <c r="BJ1142" s="58">
        <v>106440</v>
      </c>
      <c r="BK1142" s="58">
        <v>104980</v>
      </c>
      <c r="BL1142" s="58">
        <v>103450</v>
      </c>
      <c r="BM1142" s="58">
        <v>101540</v>
      </c>
    </row>
    <row r="1143" spans="1:65" x14ac:dyDescent="0.25">
      <c r="A1143" s="58" t="s">
        <v>27</v>
      </c>
      <c r="B1143" s="58" t="s">
        <v>28</v>
      </c>
      <c r="C1143" s="58" t="s">
        <v>1134</v>
      </c>
      <c r="D1143" s="58" t="s">
        <v>1135</v>
      </c>
      <c r="AJ1143" s="58">
        <v>10.9899997711182</v>
      </c>
      <c r="AK1143" s="58">
        <v>10.810000419616699</v>
      </c>
      <c r="AL1143" s="58">
        <v>10.6199998855591</v>
      </c>
      <c r="AM1143" s="58">
        <v>10.3699998855591</v>
      </c>
      <c r="AN1143" s="58">
        <v>9.7799997329711896</v>
      </c>
      <c r="AO1143" s="58">
        <v>9.1999998092651403</v>
      </c>
      <c r="AP1143" s="58">
        <v>8.6400003433227504</v>
      </c>
      <c r="AQ1143" s="58">
        <v>8.5399999618530291</v>
      </c>
      <c r="AR1143" s="58">
        <v>9.4200000762939506</v>
      </c>
      <c r="AS1143" s="58">
        <v>8.7100000381469709</v>
      </c>
      <c r="AT1143" s="58">
        <v>9.1300001144409197</v>
      </c>
      <c r="AU1143" s="58">
        <v>8.8199996948242205</v>
      </c>
      <c r="AV1143" s="58">
        <v>7.8699998855590803</v>
      </c>
      <c r="AW1143" s="58">
        <v>7.3200001716613796</v>
      </c>
      <c r="AX1143" s="58">
        <v>6.9099998474121103</v>
      </c>
      <c r="AY1143" s="58">
        <v>6.9699997901916504</v>
      </c>
      <c r="AZ1143" s="58">
        <v>6.9200000762939498</v>
      </c>
      <c r="BA1143" s="58">
        <v>6.6500000953674299</v>
      </c>
      <c r="BB1143" s="58">
        <v>6.4899997711181596</v>
      </c>
      <c r="BC1143" s="58">
        <v>6.7399997711181596</v>
      </c>
      <c r="BD1143" s="58">
        <v>6.9099998474121103</v>
      </c>
      <c r="BE1143" s="58">
        <v>6.75</v>
      </c>
      <c r="BF1143" s="58">
        <v>6.4499998092651403</v>
      </c>
      <c r="BG1143" s="58">
        <v>6.25</v>
      </c>
      <c r="BH1143" s="58">
        <v>6.1399998664856001</v>
      </c>
      <c r="BI1143" s="58">
        <v>6.6100001335143999</v>
      </c>
      <c r="BJ1143" s="58">
        <v>6.3400001525878897</v>
      </c>
      <c r="BK1143" s="58">
        <v>5.9099998474121103</v>
      </c>
      <c r="BL1143" s="58">
        <v>5.8400001525878897</v>
      </c>
    </row>
    <row r="1144" spans="1:65" x14ac:dyDescent="0.25">
      <c r="A1144" s="58" t="s">
        <v>27</v>
      </c>
      <c r="B1144" s="58" t="s">
        <v>28</v>
      </c>
      <c r="C1144" s="58" t="s">
        <v>2242</v>
      </c>
      <c r="D1144" s="58" t="s">
        <v>2243</v>
      </c>
      <c r="AY1144" s="58">
        <v>67842</v>
      </c>
      <c r="AZ1144" s="58">
        <v>70351</v>
      </c>
      <c r="BA1144" s="58">
        <v>53401</v>
      </c>
      <c r="BB1144" s="58">
        <v>48316</v>
      </c>
      <c r="BC1144" s="58">
        <v>45168</v>
      </c>
      <c r="BD1144" s="58">
        <v>42172</v>
      </c>
      <c r="BE1144" s="58">
        <v>43860</v>
      </c>
      <c r="BF1144" s="58">
        <v>45419</v>
      </c>
      <c r="BG1144" s="58">
        <v>48904</v>
      </c>
      <c r="BH1144" s="58">
        <v>52337</v>
      </c>
      <c r="BI1144" s="58">
        <v>58130</v>
      </c>
      <c r="BJ1144" s="58">
        <v>57917</v>
      </c>
      <c r="BK1144" s="58">
        <v>56380</v>
      </c>
      <c r="BL1144" s="58">
        <v>53098</v>
      </c>
      <c r="BM1144" s="58">
        <v>58375</v>
      </c>
    </row>
    <row r="1145" spans="1:65" x14ac:dyDescent="0.25">
      <c r="A1145" s="58" t="s">
        <v>27</v>
      </c>
      <c r="B1145" s="58" t="s">
        <v>28</v>
      </c>
      <c r="C1145" s="58" t="s">
        <v>2892</v>
      </c>
      <c r="D1145" s="58" t="s">
        <v>2893</v>
      </c>
      <c r="AJ1145" s="58">
        <v>20.290000915527301</v>
      </c>
      <c r="AK1145" s="58">
        <v>21.059999465942401</v>
      </c>
      <c r="AL1145" s="58">
        <v>21.0100002288818</v>
      </c>
      <c r="AM1145" s="58">
        <v>20.899999618530298</v>
      </c>
      <c r="AN1145" s="58">
        <v>20.850000381469702</v>
      </c>
      <c r="AO1145" s="58">
        <v>20.899999618530298</v>
      </c>
      <c r="AP1145" s="58">
        <v>20.0100002288818</v>
      </c>
      <c r="AQ1145" s="58">
        <v>20.319999694824201</v>
      </c>
      <c r="AR1145" s="58">
        <v>21.030000686645501</v>
      </c>
      <c r="AS1145" s="58">
        <v>20.670000076293899</v>
      </c>
      <c r="AT1145" s="58">
        <v>19.7600002288818</v>
      </c>
      <c r="AU1145" s="58">
        <v>19.280000686645501</v>
      </c>
      <c r="AV1145" s="58">
        <v>19.299999237060501</v>
      </c>
      <c r="AW1145" s="58">
        <v>19.219999313354499</v>
      </c>
      <c r="AX1145" s="58">
        <v>18.559999465942401</v>
      </c>
      <c r="AY1145" s="58">
        <v>17.680000305175799</v>
      </c>
      <c r="AZ1145" s="58">
        <v>17.2299995422363</v>
      </c>
      <c r="BA1145" s="58">
        <v>17.2700004577637</v>
      </c>
      <c r="BB1145" s="58">
        <v>16.459999084472699</v>
      </c>
      <c r="BC1145" s="58">
        <v>16.25</v>
      </c>
      <c r="BD1145" s="58">
        <v>16.7600002288818</v>
      </c>
      <c r="BE1145" s="58">
        <v>16.629999160766602</v>
      </c>
      <c r="BF1145" s="58">
        <v>15.4099998474121</v>
      </c>
      <c r="BG1145" s="58">
        <v>15.289999961853001</v>
      </c>
      <c r="BH1145" s="58">
        <v>14.8599996566772</v>
      </c>
      <c r="BI1145" s="58">
        <v>18</v>
      </c>
      <c r="BJ1145" s="58">
        <v>18.75</v>
      </c>
      <c r="BK1145" s="58">
        <v>18.399999618530298</v>
      </c>
      <c r="BL1145" s="58">
        <v>18.569999694824201</v>
      </c>
    </row>
    <row r="1146" spans="1:65" x14ac:dyDescent="0.25">
      <c r="A1146" s="58" t="s">
        <v>27</v>
      </c>
      <c r="B1146" s="58" t="s">
        <v>28</v>
      </c>
      <c r="C1146" s="58" t="s">
        <v>3078</v>
      </c>
      <c r="D1146" s="58" t="s">
        <v>3079</v>
      </c>
      <c r="AV1146" s="58">
        <v>12</v>
      </c>
      <c r="AW1146" s="58">
        <v>12</v>
      </c>
      <c r="AX1146" s="58">
        <v>12</v>
      </c>
      <c r="AY1146" s="58">
        <v>12</v>
      </c>
      <c r="AZ1146" s="58">
        <v>12</v>
      </c>
      <c r="BA1146" s="58">
        <v>0.5</v>
      </c>
      <c r="BB1146" s="58">
        <v>0.5</v>
      </c>
      <c r="BC1146" s="58">
        <v>0.5</v>
      </c>
      <c r="BD1146" s="58">
        <v>0.5</v>
      </c>
      <c r="BE1146" s="58">
        <v>0.5</v>
      </c>
      <c r="BF1146" s="58">
        <v>0.5</v>
      </c>
      <c r="BG1146" s="58">
        <v>0.5</v>
      </c>
      <c r="BH1146" s="58">
        <v>0.5</v>
      </c>
      <c r="BI1146" s="58">
        <v>0.5</v>
      </c>
      <c r="BJ1146" s="58">
        <v>0.5</v>
      </c>
      <c r="BK1146" s="58">
        <v>0.5</v>
      </c>
      <c r="BL1146" s="58">
        <v>0.5</v>
      </c>
    </row>
    <row r="1147" spans="1:65" x14ac:dyDescent="0.25">
      <c r="A1147" s="58" t="s">
        <v>27</v>
      </c>
      <c r="B1147" s="58" t="s">
        <v>28</v>
      </c>
      <c r="C1147" s="58" t="s">
        <v>3110</v>
      </c>
      <c r="D1147" s="58" t="s">
        <v>3111</v>
      </c>
      <c r="E1147" s="58">
        <v>52650</v>
      </c>
      <c r="F1147" s="58">
        <v>51215</v>
      </c>
      <c r="G1147" s="58">
        <v>49850</v>
      </c>
      <c r="H1147" s="58">
        <v>50169</v>
      </c>
      <c r="I1147" s="58">
        <v>44696</v>
      </c>
      <c r="J1147" s="58">
        <v>49007</v>
      </c>
      <c r="K1147" s="58">
        <v>56418</v>
      </c>
      <c r="L1147" s="58">
        <v>60971</v>
      </c>
      <c r="M1147" s="58">
        <v>59651</v>
      </c>
      <c r="N1147" s="58">
        <v>50543</v>
      </c>
      <c r="O1147" s="58">
        <v>60203</v>
      </c>
      <c r="P1147" s="58">
        <v>66800</v>
      </c>
      <c r="Q1147" s="58">
        <v>59068</v>
      </c>
      <c r="R1147" s="58">
        <v>66884</v>
      </c>
      <c r="S1147" s="58">
        <v>70040</v>
      </c>
      <c r="T1147" s="58">
        <v>65076</v>
      </c>
      <c r="U1147" s="58">
        <v>71637</v>
      </c>
      <c r="V1147" s="58">
        <v>79229</v>
      </c>
      <c r="W1147" s="58">
        <v>99727</v>
      </c>
      <c r="X1147" s="58">
        <v>120169</v>
      </c>
      <c r="Y1147" s="58">
        <v>157585</v>
      </c>
      <c r="Z1147" s="58">
        <v>170302</v>
      </c>
      <c r="AA1147" s="58">
        <v>175682</v>
      </c>
      <c r="AB1147" s="58">
        <v>205347</v>
      </c>
      <c r="AC1147" s="58">
        <v>218947</v>
      </c>
      <c r="AD1147" s="58">
        <v>214819</v>
      </c>
      <c r="AE1147" s="58">
        <v>225147</v>
      </c>
      <c r="AF1147" s="58">
        <v>260344</v>
      </c>
      <c r="AG1147" s="58">
        <v>304568</v>
      </c>
      <c r="AH1147" s="58">
        <v>343132</v>
      </c>
      <c r="AI1147" s="58">
        <v>380306</v>
      </c>
      <c r="AJ1147" s="58">
        <v>435024</v>
      </c>
      <c r="AK1147" s="58">
        <v>521774</v>
      </c>
      <c r="AL1147" s="58">
        <v>485556</v>
      </c>
      <c r="AM1147" s="58">
        <v>503868</v>
      </c>
      <c r="AN1147" s="58">
        <v>627142</v>
      </c>
      <c r="AO1147" s="58">
        <v>500244</v>
      </c>
      <c r="AP1147" s="58">
        <v>725776</v>
      </c>
      <c r="AQ1147" s="58">
        <v>741852.1</v>
      </c>
      <c r="AR1147" s="58">
        <v>691847</v>
      </c>
      <c r="AS1147" s="58">
        <v>639113</v>
      </c>
      <c r="AT1147" s="58">
        <v>645879</v>
      </c>
      <c r="AU1147" s="58">
        <v>675245</v>
      </c>
      <c r="AV1147" s="58">
        <v>635603</v>
      </c>
      <c r="AW1147" s="58">
        <v>638323</v>
      </c>
      <c r="AX1147" s="58">
        <v>650774.01</v>
      </c>
      <c r="AY1147" s="58">
        <v>584333.01</v>
      </c>
      <c r="AZ1147" s="58">
        <v>606855.01</v>
      </c>
      <c r="BA1147" s="58">
        <v>565003.32999999996</v>
      </c>
      <c r="BB1147" s="58">
        <v>544991.4</v>
      </c>
      <c r="BC1147" s="58">
        <v>547350.37</v>
      </c>
      <c r="BD1147" s="58">
        <v>547886.99</v>
      </c>
      <c r="BE1147" s="58">
        <v>542387.24</v>
      </c>
      <c r="BF1147" s="58">
        <v>541530.91</v>
      </c>
      <c r="BG1147" s="58">
        <v>552654.47</v>
      </c>
      <c r="BH1147" s="58">
        <v>525549.59</v>
      </c>
      <c r="BI1147" s="58">
        <v>534224.07999999996</v>
      </c>
      <c r="BJ1147" s="58">
        <v>547894.13</v>
      </c>
      <c r="BK1147" s="58">
        <v>512837.77</v>
      </c>
      <c r="BL1147" s="58">
        <v>527449.89</v>
      </c>
      <c r="BM1147" s="58">
        <v>483330.09</v>
      </c>
    </row>
    <row r="1148" spans="1:65" x14ac:dyDescent="0.25">
      <c r="A1148" s="58" t="s">
        <v>346</v>
      </c>
      <c r="B1148" s="58" t="s">
        <v>347</v>
      </c>
      <c r="C1148" s="58" t="s">
        <v>536</v>
      </c>
      <c r="D1148" s="58" t="s">
        <v>537</v>
      </c>
      <c r="F1148" s="58">
        <v>34300</v>
      </c>
      <c r="G1148" s="58">
        <v>34300</v>
      </c>
      <c r="H1148" s="58">
        <v>34680</v>
      </c>
      <c r="I1148" s="58">
        <v>34880</v>
      </c>
      <c r="J1148" s="58">
        <v>35180</v>
      </c>
      <c r="K1148" s="58">
        <v>35800</v>
      </c>
      <c r="L1148" s="58">
        <v>35800</v>
      </c>
      <c r="M1148" s="58">
        <v>35800</v>
      </c>
      <c r="N1148" s="58">
        <v>35850</v>
      </c>
      <c r="O1148" s="58">
        <v>35850</v>
      </c>
      <c r="P1148" s="58">
        <v>36050</v>
      </c>
      <c r="Q1148" s="58">
        <v>36100</v>
      </c>
      <c r="R1148" s="58">
        <v>36200</v>
      </c>
      <c r="S1148" s="58">
        <v>36300</v>
      </c>
      <c r="T1148" s="58">
        <v>36300</v>
      </c>
      <c r="U1148" s="58">
        <v>36300</v>
      </c>
      <c r="V1148" s="58">
        <v>37300</v>
      </c>
      <c r="W1148" s="58">
        <v>37350</v>
      </c>
      <c r="X1148" s="58">
        <v>37400</v>
      </c>
      <c r="Y1148" s="58">
        <v>37450</v>
      </c>
      <c r="Z1148" s="58">
        <v>38270</v>
      </c>
      <c r="AA1148" s="58">
        <v>38290</v>
      </c>
      <c r="AB1148" s="58">
        <v>38300</v>
      </c>
      <c r="AC1148" s="58">
        <v>38830</v>
      </c>
      <c r="AD1148" s="58">
        <v>38550</v>
      </c>
      <c r="AE1148" s="58">
        <v>38570</v>
      </c>
      <c r="AF1148" s="58">
        <v>38890</v>
      </c>
      <c r="AG1148" s="58">
        <v>39400</v>
      </c>
      <c r="AH1148" s="58">
        <v>39930</v>
      </c>
      <c r="AI1148" s="58">
        <v>40250</v>
      </c>
      <c r="AJ1148" s="58">
        <v>40600</v>
      </c>
      <c r="AK1148" s="58">
        <v>41200</v>
      </c>
      <c r="AL1148" s="58">
        <v>41900</v>
      </c>
      <c r="AM1148" s="58">
        <v>42200</v>
      </c>
      <c r="AN1148" s="58">
        <v>45530</v>
      </c>
      <c r="AO1148" s="58">
        <v>46540</v>
      </c>
      <c r="AP1148" s="58">
        <v>48080</v>
      </c>
      <c r="AQ1148" s="58">
        <v>49130</v>
      </c>
      <c r="AR1148" s="58">
        <v>50180</v>
      </c>
      <c r="AS1148" s="58">
        <v>51410</v>
      </c>
      <c r="AT1148" s="58">
        <v>51750</v>
      </c>
      <c r="AU1148" s="58">
        <v>52780</v>
      </c>
      <c r="AV1148" s="58">
        <v>53360</v>
      </c>
      <c r="AW1148" s="58">
        <v>52370</v>
      </c>
      <c r="AX1148" s="58">
        <v>53060</v>
      </c>
      <c r="AY1148" s="58">
        <v>52000</v>
      </c>
      <c r="AZ1148" s="58">
        <v>51850</v>
      </c>
      <c r="BA1148" s="58">
        <v>51200</v>
      </c>
      <c r="BB1148" s="58">
        <v>51050</v>
      </c>
      <c r="BC1148" s="58">
        <v>50260</v>
      </c>
      <c r="BD1148" s="58">
        <v>50709</v>
      </c>
      <c r="BE1148" s="58">
        <v>51030</v>
      </c>
      <c r="BF1148" s="58">
        <v>50650</v>
      </c>
      <c r="BG1148" s="58">
        <v>50650</v>
      </c>
      <c r="BH1148" s="58">
        <v>50650</v>
      </c>
      <c r="BI1148" s="58">
        <v>50650</v>
      </c>
      <c r="BJ1148" s="58">
        <v>50650</v>
      </c>
      <c r="BK1148" s="58">
        <v>50650</v>
      </c>
      <c r="BL1148" s="58">
        <v>50650</v>
      </c>
      <c r="BM1148" s="58">
        <v>50650</v>
      </c>
    </row>
    <row r="1149" spans="1:65" x14ac:dyDescent="0.25">
      <c r="A1149" s="58" t="s">
        <v>346</v>
      </c>
      <c r="B1149" s="58" t="s">
        <v>347</v>
      </c>
      <c r="C1149" s="58" t="s">
        <v>1134</v>
      </c>
      <c r="D1149" s="58" t="s">
        <v>1135</v>
      </c>
      <c r="AJ1149" s="58">
        <v>34.779998779296903</v>
      </c>
      <c r="AK1149" s="58">
        <v>34.759998321533203</v>
      </c>
      <c r="AL1149" s="58">
        <v>34.720001220703097</v>
      </c>
      <c r="AM1149" s="58">
        <v>34.5</v>
      </c>
      <c r="AN1149" s="58">
        <v>34.259998321533203</v>
      </c>
      <c r="AO1149" s="58">
        <v>33.990001678466797</v>
      </c>
      <c r="AP1149" s="58">
        <v>33.490001678466797</v>
      </c>
      <c r="AQ1149" s="58">
        <v>33.049999237060497</v>
      </c>
      <c r="AR1149" s="58">
        <v>32.150001525878899</v>
      </c>
      <c r="AS1149" s="58">
        <v>31.850000381469702</v>
      </c>
      <c r="AT1149" s="58">
        <v>31.2299995422363</v>
      </c>
      <c r="AU1149" s="58">
        <v>30.930000305175799</v>
      </c>
      <c r="AV1149" s="58">
        <v>30.530000686645501</v>
      </c>
      <c r="AW1149" s="58">
        <v>30.309999465942401</v>
      </c>
      <c r="AX1149" s="58">
        <v>28.889999389648398</v>
      </c>
      <c r="AY1149" s="58">
        <v>29.159999847412099</v>
      </c>
      <c r="AZ1149" s="58">
        <v>29.610000610351602</v>
      </c>
      <c r="BA1149" s="58">
        <v>28.159999847412099</v>
      </c>
      <c r="BB1149" s="58">
        <v>28.659999847412099</v>
      </c>
      <c r="BC1149" s="58">
        <v>29.469999313354499</v>
      </c>
      <c r="BD1149" s="58">
        <v>30.2700004577637</v>
      </c>
      <c r="BE1149" s="58">
        <v>30.5100002288818</v>
      </c>
      <c r="BF1149" s="58">
        <v>30.879999160766602</v>
      </c>
      <c r="BG1149" s="58">
        <v>31.440000534057599</v>
      </c>
      <c r="BH1149" s="58">
        <v>30.9799995422363</v>
      </c>
      <c r="BI1149" s="58">
        <v>30.370000839233398</v>
      </c>
      <c r="BJ1149" s="58">
        <v>29.920000076293899</v>
      </c>
      <c r="BK1149" s="58">
        <v>30.329999923706101</v>
      </c>
      <c r="BL1149" s="58">
        <v>30.600000381469702</v>
      </c>
    </row>
    <row r="1150" spans="1:65" x14ac:dyDescent="0.25">
      <c r="A1150" s="58" t="s">
        <v>346</v>
      </c>
      <c r="B1150" s="58" t="s">
        <v>347</v>
      </c>
      <c r="C1150" s="58" t="s">
        <v>2242</v>
      </c>
      <c r="D1150" s="58" t="s">
        <v>2243</v>
      </c>
    </row>
    <row r="1151" spans="1:65" x14ac:dyDescent="0.25">
      <c r="A1151" s="58" t="s">
        <v>346</v>
      </c>
      <c r="B1151" s="58" t="s">
        <v>347</v>
      </c>
      <c r="C1151" s="58" t="s">
        <v>2892</v>
      </c>
      <c r="D1151" s="58" t="s">
        <v>2893</v>
      </c>
      <c r="AJ1151" s="58">
        <v>44.430000305175803</v>
      </c>
      <c r="AK1151" s="58">
        <v>44.810001373291001</v>
      </c>
      <c r="AL1151" s="58">
        <v>45.2700004577637</v>
      </c>
      <c r="AM1151" s="58">
        <v>45.790000915527301</v>
      </c>
      <c r="AN1151" s="58">
        <v>46.180000305175803</v>
      </c>
      <c r="AO1151" s="58">
        <v>46.490001678466797</v>
      </c>
      <c r="AP1151" s="58">
        <v>46.9799995422363</v>
      </c>
      <c r="AQ1151" s="58">
        <v>47.549999237060497</v>
      </c>
      <c r="AR1151" s="58">
        <v>47.889999389648402</v>
      </c>
      <c r="AS1151" s="58">
        <v>48.459999084472699</v>
      </c>
      <c r="AT1151" s="58">
        <v>49.689998626708999</v>
      </c>
      <c r="AU1151" s="58">
        <v>51.25</v>
      </c>
      <c r="AV1151" s="58">
        <v>52.830001831054702</v>
      </c>
      <c r="AW1151" s="58">
        <v>51</v>
      </c>
      <c r="AX1151" s="58">
        <v>50.069999694824197</v>
      </c>
      <c r="AY1151" s="58">
        <v>49.2299995422363</v>
      </c>
      <c r="AZ1151" s="58">
        <v>49.279998779296903</v>
      </c>
      <c r="BA1151" s="58">
        <v>49.369998931884801</v>
      </c>
      <c r="BB1151" s="58">
        <v>49.380001068115199</v>
      </c>
      <c r="BC1151" s="58">
        <v>48.840000152587898</v>
      </c>
      <c r="BD1151" s="58">
        <v>48.099998474121101</v>
      </c>
      <c r="BE1151" s="58">
        <v>47.279998779296903</v>
      </c>
      <c r="BF1151" s="58">
        <v>46.549999237060497</v>
      </c>
      <c r="BG1151" s="58">
        <v>45.740001678466797</v>
      </c>
      <c r="BH1151" s="58">
        <v>44.810001373291001</v>
      </c>
      <c r="BI1151" s="58">
        <v>43.900001525878899</v>
      </c>
      <c r="BJ1151" s="58">
        <v>42.9799995422363</v>
      </c>
      <c r="BK1151" s="58">
        <v>42.759998321533203</v>
      </c>
      <c r="BL1151" s="58">
        <v>42.700000762939503</v>
      </c>
    </row>
    <row r="1152" spans="1:65" x14ac:dyDescent="0.25">
      <c r="A1152" s="58" t="s">
        <v>346</v>
      </c>
      <c r="B1152" s="58" t="s">
        <v>347</v>
      </c>
      <c r="C1152" s="58" t="s">
        <v>3078</v>
      </c>
      <c r="D1152" s="58" t="s">
        <v>3079</v>
      </c>
      <c r="AV1152" s="58">
        <v>47</v>
      </c>
      <c r="AW1152" s="58">
        <v>40</v>
      </c>
      <c r="AX1152" s="58">
        <v>40</v>
      </c>
      <c r="AY1152" s="58">
        <v>40</v>
      </c>
      <c r="AZ1152" s="58">
        <v>39</v>
      </c>
      <c r="BA1152" s="58">
        <v>39</v>
      </c>
      <c r="BB1152" s="58">
        <v>39</v>
      </c>
      <c r="BC1152" s="58">
        <v>39</v>
      </c>
      <c r="BD1152" s="58">
        <v>39</v>
      </c>
      <c r="BE1152" s="58">
        <v>39</v>
      </c>
      <c r="BF1152" s="58">
        <v>37</v>
      </c>
      <c r="BG1152" s="58">
        <v>14</v>
      </c>
      <c r="BH1152" s="58">
        <v>14</v>
      </c>
      <c r="BI1152" s="58">
        <v>14</v>
      </c>
      <c r="BJ1152" s="58">
        <v>14</v>
      </c>
      <c r="BK1152" s="58">
        <v>14</v>
      </c>
      <c r="BL1152" s="58">
        <v>14</v>
      </c>
    </row>
    <row r="1153" spans="1:65" x14ac:dyDescent="0.25">
      <c r="A1153" s="58" t="s">
        <v>346</v>
      </c>
      <c r="B1153" s="58" t="s">
        <v>347</v>
      </c>
      <c r="C1153" s="58" t="s">
        <v>3110</v>
      </c>
      <c r="D1153" s="58" t="s">
        <v>3111</v>
      </c>
      <c r="E1153" s="58">
        <v>4000</v>
      </c>
      <c r="F1153" s="58">
        <v>4000</v>
      </c>
      <c r="G1153" s="58">
        <v>4000</v>
      </c>
      <c r="H1153" s="58">
        <v>5000</v>
      </c>
      <c r="I1153" s="58">
        <v>5000</v>
      </c>
      <c r="J1153" s="58">
        <v>5600</v>
      </c>
      <c r="K1153" s="58">
        <v>7000</v>
      </c>
      <c r="L1153" s="58">
        <v>8000</v>
      </c>
      <c r="M1153" s="58">
        <v>8700</v>
      </c>
      <c r="N1153" s="58">
        <v>9500</v>
      </c>
      <c r="O1153" s="58">
        <v>9800</v>
      </c>
      <c r="P1153" s="58">
        <v>9400</v>
      </c>
      <c r="Q1153" s="58">
        <v>11200</v>
      </c>
      <c r="R1153" s="58">
        <v>13900</v>
      </c>
      <c r="S1153" s="58">
        <v>8689</v>
      </c>
      <c r="T1153" s="58">
        <v>10778</v>
      </c>
      <c r="U1153" s="58">
        <v>10513</v>
      </c>
      <c r="V1153" s="58">
        <v>13914</v>
      </c>
      <c r="W1153" s="58">
        <v>15900</v>
      </c>
      <c r="X1153" s="58">
        <v>9121</v>
      </c>
      <c r="Y1153" s="58">
        <v>6996</v>
      </c>
      <c r="Z1153" s="58">
        <v>5944</v>
      </c>
      <c r="AA1153" s="58">
        <v>5000</v>
      </c>
      <c r="AB1153" s="58">
        <v>4565</v>
      </c>
      <c r="AC1153" s="58">
        <v>4356</v>
      </c>
      <c r="AD1153" s="58">
        <v>4191</v>
      </c>
      <c r="AE1153" s="58">
        <v>2501</v>
      </c>
      <c r="AF1153" s="58">
        <v>5031</v>
      </c>
      <c r="AG1153" s="58">
        <v>4728</v>
      </c>
      <c r="AH1153" s="58">
        <v>4656</v>
      </c>
      <c r="AI1153" s="58">
        <v>3162</v>
      </c>
      <c r="AJ1153" s="58">
        <v>20770</v>
      </c>
      <c r="AK1153" s="58">
        <v>27215</v>
      </c>
      <c r="AL1153" s="58">
        <v>18175</v>
      </c>
      <c r="AM1153" s="58">
        <v>20640</v>
      </c>
      <c r="AN1153" s="58">
        <v>16227</v>
      </c>
      <c r="AO1153" s="58">
        <v>27019</v>
      </c>
      <c r="AP1153" s="58">
        <v>19013</v>
      </c>
      <c r="AQ1153" s="58">
        <v>23901</v>
      </c>
      <c r="AR1153" s="58">
        <v>24292</v>
      </c>
      <c r="AS1153" s="58">
        <v>34394</v>
      </c>
      <c r="AT1153" s="58">
        <v>25783</v>
      </c>
      <c r="AU1153" s="58">
        <v>25647</v>
      </c>
      <c r="AV1153" s="58">
        <v>22659</v>
      </c>
      <c r="AW1153" s="58">
        <v>27548</v>
      </c>
      <c r="AX1153" s="58">
        <v>38222</v>
      </c>
      <c r="AY1153" s="58">
        <v>43418</v>
      </c>
      <c r="AZ1153" s="58">
        <v>38849</v>
      </c>
      <c r="BA1153" s="58">
        <v>47524</v>
      </c>
      <c r="BB1153" s="58">
        <v>56796</v>
      </c>
      <c r="BC1153" s="58">
        <v>57950</v>
      </c>
      <c r="BD1153" s="58">
        <v>49293</v>
      </c>
      <c r="BE1153" s="58">
        <v>58134.99</v>
      </c>
      <c r="BF1153" s="58">
        <v>67385.899999999994</v>
      </c>
      <c r="BG1153" s="58">
        <v>84930</v>
      </c>
      <c r="BH1153" s="58">
        <v>66070</v>
      </c>
      <c r="BI1153" s="58">
        <v>66205</v>
      </c>
      <c r="BJ1153" s="58">
        <v>75881</v>
      </c>
      <c r="BK1153" s="58">
        <v>84022.39</v>
      </c>
      <c r="BL1153" s="58">
        <v>80811</v>
      </c>
      <c r="BM1153" s="58">
        <v>79113</v>
      </c>
    </row>
    <row r="1154" spans="1:65" x14ac:dyDescent="0.25">
      <c r="A1154" s="58" t="s">
        <v>274</v>
      </c>
      <c r="B1154" s="58" t="s">
        <v>275</v>
      </c>
      <c r="C1154" s="58" t="s">
        <v>536</v>
      </c>
      <c r="D1154" s="58" t="s">
        <v>537</v>
      </c>
      <c r="F1154" s="58">
        <v>315000</v>
      </c>
      <c r="G1154" s="58">
        <v>315000</v>
      </c>
      <c r="H1154" s="58">
        <v>315000</v>
      </c>
      <c r="I1154" s="58">
        <v>315000</v>
      </c>
      <c r="J1154" s="58">
        <v>315000</v>
      </c>
      <c r="K1154" s="58">
        <v>315000</v>
      </c>
      <c r="L1154" s="58">
        <v>315000</v>
      </c>
      <c r="M1154" s="58">
        <v>321770</v>
      </c>
      <c r="N1154" s="58">
        <v>321760</v>
      </c>
      <c r="O1154" s="58">
        <v>312000</v>
      </c>
      <c r="P1154" s="58">
        <v>312300</v>
      </c>
      <c r="Q1154" s="58">
        <v>311770</v>
      </c>
      <c r="R1154" s="58">
        <v>308140</v>
      </c>
      <c r="S1154" s="58">
        <v>297800</v>
      </c>
      <c r="T1154" s="58">
        <v>297800</v>
      </c>
      <c r="U1154" s="58">
        <v>297800</v>
      </c>
      <c r="V1154" s="58">
        <v>297800</v>
      </c>
      <c r="W1154" s="58">
        <v>297800</v>
      </c>
      <c r="X1154" s="58">
        <v>299580</v>
      </c>
      <c r="Y1154" s="58">
        <v>307200</v>
      </c>
      <c r="Z1154" s="58">
        <v>302800</v>
      </c>
      <c r="AA1154" s="58">
        <v>303600</v>
      </c>
      <c r="AB1154" s="58">
        <v>310100</v>
      </c>
      <c r="AC1154" s="58">
        <v>307800</v>
      </c>
      <c r="AD1154" s="58">
        <v>307800</v>
      </c>
      <c r="AE1154" s="58">
        <v>312800</v>
      </c>
      <c r="AF1154" s="58">
        <v>310120</v>
      </c>
      <c r="AG1154" s="58">
        <v>313000</v>
      </c>
      <c r="AH1154" s="58">
        <v>314050</v>
      </c>
      <c r="AI1154" s="58">
        <v>330470</v>
      </c>
      <c r="AJ1154" s="58">
        <v>341050</v>
      </c>
      <c r="AK1154" s="58">
        <v>350000</v>
      </c>
      <c r="AL1154" s="58">
        <v>350000</v>
      </c>
      <c r="AM1154" s="58">
        <v>350000</v>
      </c>
      <c r="AN1154" s="58">
        <v>360000</v>
      </c>
      <c r="AO1154" s="58">
        <v>360000</v>
      </c>
      <c r="AP1154" s="58">
        <v>360000</v>
      </c>
      <c r="AQ1154" s="58">
        <v>360000</v>
      </c>
      <c r="AR1154" s="58">
        <v>370000</v>
      </c>
      <c r="AS1154" s="58">
        <v>370000</v>
      </c>
      <c r="AT1154" s="58">
        <v>380000</v>
      </c>
      <c r="AU1154" s="58">
        <v>380000</v>
      </c>
      <c r="AV1154" s="58">
        <v>384120</v>
      </c>
      <c r="AW1154" s="58">
        <v>384720</v>
      </c>
      <c r="AX1154" s="58">
        <v>429650</v>
      </c>
      <c r="AY1154" s="58">
        <v>429890</v>
      </c>
      <c r="AZ1154" s="58">
        <v>437820</v>
      </c>
      <c r="BA1154" s="58">
        <v>437820</v>
      </c>
      <c r="BB1154" s="58">
        <v>437820</v>
      </c>
      <c r="BC1154" s="58">
        <v>439820</v>
      </c>
      <c r="BD1154" s="58">
        <v>444820</v>
      </c>
      <c r="BE1154" s="58">
        <v>447820</v>
      </c>
      <c r="BF1154" s="58">
        <v>456820</v>
      </c>
      <c r="BG1154" s="58">
        <v>456820</v>
      </c>
      <c r="BH1154" s="58">
        <v>456970</v>
      </c>
      <c r="BI1154" s="58">
        <v>463970</v>
      </c>
      <c r="BJ1154" s="58">
        <v>465970</v>
      </c>
      <c r="BK1154" s="58">
        <v>465970</v>
      </c>
      <c r="BL1154" s="58">
        <v>465970</v>
      </c>
      <c r="BM1154" s="58">
        <v>465970</v>
      </c>
    </row>
    <row r="1155" spans="1:65" x14ac:dyDescent="0.25">
      <c r="A1155" s="58" t="s">
        <v>274</v>
      </c>
      <c r="B1155" s="58" t="s">
        <v>275</v>
      </c>
      <c r="C1155" s="58" t="s">
        <v>1134</v>
      </c>
      <c r="D1155" s="58" t="s">
        <v>1135</v>
      </c>
      <c r="AJ1155" s="58">
        <v>76.459999084472699</v>
      </c>
      <c r="AK1155" s="58">
        <v>76.480003356933594</v>
      </c>
      <c r="AL1155" s="58">
        <v>76.529998779296903</v>
      </c>
      <c r="AM1155" s="58">
        <v>76.559997558593807</v>
      </c>
      <c r="AN1155" s="58">
        <v>76.569999694824205</v>
      </c>
      <c r="AO1155" s="58">
        <v>76.620002746582003</v>
      </c>
      <c r="AP1155" s="58">
        <v>76.650001525878906</v>
      </c>
      <c r="AQ1155" s="58">
        <v>76.459999084472699</v>
      </c>
      <c r="AR1155" s="58">
        <v>76.529998779296903</v>
      </c>
      <c r="AS1155" s="58">
        <v>76.650001525878906</v>
      </c>
      <c r="AT1155" s="58">
        <v>76.459999084472699</v>
      </c>
      <c r="AU1155" s="58">
        <v>76.349998474121094</v>
      </c>
      <c r="AV1155" s="58">
        <v>76.319999694824205</v>
      </c>
      <c r="AW1155" s="58">
        <v>76.349998474121094</v>
      </c>
      <c r="AX1155" s="58">
        <v>76.129997253417997</v>
      </c>
      <c r="AY1155" s="58">
        <v>75.940002441406307</v>
      </c>
      <c r="AZ1155" s="58">
        <v>75.839996337890597</v>
      </c>
      <c r="BA1155" s="58">
        <v>75.550003051757798</v>
      </c>
      <c r="BB1155" s="58">
        <v>75.480003356933594</v>
      </c>
      <c r="BC1155" s="58">
        <v>75.139999389648395</v>
      </c>
      <c r="BD1155" s="58">
        <v>75.040000915527301</v>
      </c>
      <c r="BE1155" s="58">
        <v>74.550003051757798</v>
      </c>
      <c r="BF1155" s="58">
        <v>74.269996643066406</v>
      </c>
      <c r="BG1155" s="58">
        <v>73.970001220703097</v>
      </c>
      <c r="BH1155" s="58">
        <v>73.769996643066406</v>
      </c>
      <c r="BI1155" s="58">
        <v>73.480003356933594</v>
      </c>
      <c r="BJ1155" s="58">
        <v>73.220001220703097</v>
      </c>
      <c r="BK1155" s="58">
        <v>72.860000610351605</v>
      </c>
      <c r="BL1155" s="58">
        <v>72.540000915527301</v>
      </c>
    </row>
    <row r="1156" spans="1:65" x14ac:dyDescent="0.25">
      <c r="A1156" s="58" t="s">
        <v>274</v>
      </c>
      <c r="B1156" s="58" t="s">
        <v>275</v>
      </c>
      <c r="C1156" s="58" t="s">
        <v>2242</v>
      </c>
      <c r="D1156" s="58" t="s">
        <v>2243</v>
      </c>
      <c r="BI1156" s="58">
        <v>762</v>
      </c>
      <c r="BJ1156" s="58">
        <v>759</v>
      </c>
      <c r="BK1156" s="58">
        <v>931</v>
      </c>
    </row>
    <row r="1157" spans="1:65" x14ac:dyDescent="0.25">
      <c r="A1157" s="58" t="s">
        <v>274</v>
      </c>
      <c r="B1157" s="58" t="s">
        <v>275</v>
      </c>
      <c r="C1157" s="58" t="s">
        <v>2892</v>
      </c>
      <c r="D1157" s="58" t="s">
        <v>2893</v>
      </c>
      <c r="AJ1157" s="58">
        <v>88.830001831054702</v>
      </c>
      <c r="AK1157" s="58">
        <v>88.989997863769503</v>
      </c>
      <c r="AL1157" s="58">
        <v>89.199996948242202</v>
      </c>
      <c r="AM1157" s="58">
        <v>89.199996948242202</v>
      </c>
      <c r="AN1157" s="58">
        <v>89.400001525878906</v>
      </c>
      <c r="AO1157" s="58">
        <v>89.540000915527301</v>
      </c>
      <c r="AP1157" s="58">
        <v>89.660003662109403</v>
      </c>
      <c r="AQ1157" s="58">
        <v>89.739997863769503</v>
      </c>
      <c r="AR1157" s="58">
        <v>90.080001831054702</v>
      </c>
      <c r="AS1157" s="58">
        <v>90.269996643066406</v>
      </c>
      <c r="AT1157" s="58">
        <v>90.339996337890597</v>
      </c>
      <c r="AU1157" s="58">
        <v>90.489997863769503</v>
      </c>
      <c r="AV1157" s="58">
        <v>90.580001831054702</v>
      </c>
      <c r="AW1157" s="58">
        <v>90.739997863769503</v>
      </c>
      <c r="AX1157" s="58">
        <v>90.879997253417997</v>
      </c>
      <c r="AY1157" s="58">
        <v>90.860000610351605</v>
      </c>
      <c r="AZ1157" s="58">
        <v>90.650001525878906</v>
      </c>
      <c r="BA1157" s="58">
        <v>90.419998168945298</v>
      </c>
      <c r="BB1157" s="58">
        <v>90.449996948242202</v>
      </c>
      <c r="BC1157" s="58">
        <v>90.260002136230497</v>
      </c>
      <c r="BD1157" s="58">
        <v>90.319999694824205</v>
      </c>
      <c r="BE1157" s="58">
        <v>88.360000610351605</v>
      </c>
      <c r="BF1157" s="58">
        <v>91.900001525878906</v>
      </c>
      <c r="BG1157" s="58">
        <v>94.660003662109403</v>
      </c>
      <c r="BH1157" s="58">
        <v>94.809997558593807</v>
      </c>
      <c r="BI1157" s="58">
        <v>94.980003356933594</v>
      </c>
      <c r="BJ1157" s="58">
        <v>94.959999084472699</v>
      </c>
      <c r="BK1157" s="58">
        <v>95.099998474121094</v>
      </c>
      <c r="BL1157" s="58">
        <v>95.059997558593807</v>
      </c>
    </row>
    <row r="1158" spans="1:65" x14ac:dyDescent="0.25">
      <c r="A1158" s="58" t="s">
        <v>274</v>
      </c>
      <c r="B1158" s="58" t="s">
        <v>275</v>
      </c>
      <c r="C1158" s="58" t="s">
        <v>3078</v>
      </c>
      <c r="D1158" s="58" t="s">
        <v>3079</v>
      </c>
      <c r="AV1158" s="58">
        <v>36</v>
      </c>
      <c r="AW1158" s="58">
        <v>36</v>
      </c>
      <c r="AX1158" s="58">
        <v>36</v>
      </c>
      <c r="AY1158" s="58">
        <v>32</v>
      </c>
      <c r="AZ1158" s="58">
        <v>24</v>
      </c>
      <c r="BA1158" s="58">
        <v>20</v>
      </c>
      <c r="BB1158" s="58">
        <v>18</v>
      </c>
      <c r="BC1158" s="58">
        <v>18</v>
      </c>
      <c r="BD1158" s="58">
        <v>18</v>
      </c>
      <c r="BE1158" s="58">
        <v>18</v>
      </c>
      <c r="BF1158" s="58">
        <v>18</v>
      </c>
      <c r="BG1158" s="58">
        <v>16</v>
      </c>
      <c r="BH1158" s="58">
        <v>16</v>
      </c>
      <c r="BI1158" s="58">
        <v>11</v>
      </c>
      <c r="BJ1158" s="58">
        <v>8</v>
      </c>
      <c r="BK1158" s="58">
        <v>10</v>
      </c>
      <c r="BL1158" s="58">
        <v>10</v>
      </c>
    </row>
    <row r="1159" spans="1:65" x14ac:dyDescent="0.25">
      <c r="A1159" s="58" t="s">
        <v>274</v>
      </c>
      <c r="B1159" s="58" t="s">
        <v>275</v>
      </c>
      <c r="C1159" s="58" t="s">
        <v>3110</v>
      </c>
      <c r="D1159" s="58" t="s">
        <v>3111</v>
      </c>
      <c r="E1159" s="58">
        <v>3400</v>
      </c>
      <c r="F1159" s="58">
        <v>4200</v>
      </c>
      <c r="G1159" s="58">
        <v>6000</v>
      </c>
      <c r="H1159" s="58">
        <v>9000</v>
      </c>
      <c r="I1159" s="58">
        <v>6300</v>
      </c>
      <c r="J1159" s="58">
        <v>5000</v>
      </c>
      <c r="K1159" s="58">
        <v>5000</v>
      </c>
      <c r="L1159" s="58">
        <v>3700</v>
      </c>
      <c r="M1159" s="58">
        <v>4300</v>
      </c>
      <c r="N1159" s="58">
        <v>3000</v>
      </c>
      <c r="O1159" s="58">
        <v>2400</v>
      </c>
      <c r="P1159" s="58">
        <v>5400</v>
      </c>
      <c r="Q1159" s="58">
        <v>16400</v>
      </c>
      <c r="R1159" s="58">
        <v>16200</v>
      </c>
      <c r="S1159" s="58">
        <v>15050</v>
      </c>
      <c r="T1159" s="58">
        <v>9142</v>
      </c>
      <c r="U1159" s="58">
        <v>4715</v>
      </c>
      <c r="V1159" s="58">
        <v>7372</v>
      </c>
      <c r="W1159" s="58">
        <v>8783</v>
      </c>
      <c r="X1159" s="58">
        <v>8934</v>
      </c>
      <c r="Y1159" s="58">
        <v>8892</v>
      </c>
      <c r="Z1159" s="58">
        <v>8208</v>
      </c>
      <c r="AA1159" s="58">
        <v>6840</v>
      </c>
      <c r="AB1159" s="58">
        <v>3251</v>
      </c>
      <c r="AC1159" s="58">
        <v>3000</v>
      </c>
      <c r="AD1159" s="58">
        <v>2000</v>
      </c>
      <c r="AE1159" s="58">
        <v>2345</v>
      </c>
      <c r="AF1159" s="58">
        <v>2283</v>
      </c>
      <c r="AG1159" s="58">
        <v>2499</v>
      </c>
      <c r="AH1159" s="58">
        <v>4741</v>
      </c>
      <c r="AI1159" s="58">
        <v>3354</v>
      </c>
      <c r="AJ1159" s="58">
        <v>3145</v>
      </c>
      <c r="AK1159" s="58">
        <v>2464</v>
      </c>
      <c r="AL1159" s="58">
        <v>2172</v>
      </c>
      <c r="AM1159" s="58">
        <v>2533</v>
      </c>
      <c r="AN1159" s="58">
        <v>3651</v>
      </c>
      <c r="AO1159" s="58">
        <v>4167</v>
      </c>
      <c r="AP1159" s="58">
        <v>6341</v>
      </c>
      <c r="AQ1159" s="58">
        <v>7025</v>
      </c>
      <c r="AR1159" s="58">
        <v>11014</v>
      </c>
      <c r="AS1159" s="58">
        <v>16265</v>
      </c>
      <c r="AT1159" s="58">
        <v>20821</v>
      </c>
      <c r="AU1159" s="58">
        <v>23600</v>
      </c>
      <c r="AV1159" s="58">
        <v>55900</v>
      </c>
      <c r="AW1159" s="58">
        <v>51506</v>
      </c>
      <c r="AX1159" s="58">
        <v>50058</v>
      </c>
      <c r="AY1159" s="58">
        <v>29875</v>
      </c>
      <c r="AZ1159" s="58">
        <v>29768</v>
      </c>
      <c r="BA1159" s="58">
        <v>30000</v>
      </c>
      <c r="BB1159" s="58">
        <v>29954</v>
      </c>
      <c r="BC1159" s="58">
        <v>40070</v>
      </c>
      <c r="BD1159" s="58">
        <v>53258</v>
      </c>
      <c r="BE1159" s="58">
        <v>46600</v>
      </c>
      <c r="BF1159" s="58">
        <v>45200</v>
      </c>
      <c r="BG1159" s="58">
        <v>47329</v>
      </c>
      <c r="BH1159" s="58">
        <v>27300</v>
      </c>
      <c r="BI1159" s="58">
        <v>34892</v>
      </c>
      <c r="BJ1159" s="58">
        <v>25545</v>
      </c>
      <c r="BK1159" s="58">
        <v>31392</v>
      </c>
      <c r="BL1159" s="58">
        <v>40409.65</v>
      </c>
      <c r="BM1159" s="58">
        <v>46649</v>
      </c>
    </row>
    <row r="1160" spans="1:65" x14ac:dyDescent="0.25">
      <c r="A1160" s="58" t="s">
        <v>338</v>
      </c>
      <c r="B1160" s="58" t="s">
        <v>339</v>
      </c>
      <c r="C1160" s="58" t="s">
        <v>536</v>
      </c>
      <c r="D1160" s="58" t="s">
        <v>537</v>
      </c>
      <c r="F1160" s="58">
        <v>531765.1</v>
      </c>
      <c r="G1160" s="58">
        <v>539000</v>
      </c>
      <c r="H1160" s="58">
        <v>560169.1</v>
      </c>
      <c r="I1160" s="58">
        <v>569710.69999999995</v>
      </c>
      <c r="J1160" s="58">
        <v>590701.30000000005</v>
      </c>
      <c r="K1160" s="58">
        <v>587915</v>
      </c>
      <c r="L1160" s="58">
        <v>582128.69999999995</v>
      </c>
      <c r="M1160" s="58">
        <v>581719.5</v>
      </c>
      <c r="N1160" s="58">
        <v>638140.30000000005</v>
      </c>
      <c r="O1160" s="58">
        <v>610304.69999999995</v>
      </c>
      <c r="P1160" s="58">
        <v>594775.6</v>
      </c>
      <c r="Q1160" s="58">
        <v>551500</v>
      </c>
      <c r="R1160" s="58">
        <v>603000</v>
      </c>
      <c r="S1160" s="58">
        <v>561500</v>
      </c>
      <c r="T1160" s="58">
        <v>551500</v>
      </c>
      <c r="U1160" s="58">
        <v>551500</v>
      </c>
      <c r="V1160" s="58">
        <v>504930</v>
      </c>
      <c r="W1160" s="58">
        <v>489550</v>
      </c>
      <c r="X1160" s="58">
        <v>482340</v>
      </c>
      <c r="Y1160" s="58">
        <v>504380</v>
      </c>
      <c r="Z1160" s="58">
        <v>472190</v>
      </c>
      <c r="AA1160" s="58">
        <v>484030</v>
      </c>
      <c r="AB1160" s="58">
        <v>486930</v>
      </c>
      <c r="AC1160" s="58">
        <v>526060</v>
      </c>
      <c r="AD1160" s="58">
        <v>549240</v>
      </c>
      <c r="AE1160" s="58">
        <v>600010</v>
      </c>
      <c r="AF1160" s="58">
        <v>603410</v>
      </c>
      <c r="AG1160" s="58">
        <v>607880</v>
      </c>
      <c r="AH1160" s="58">
        <v>611820</v>
      </c>
      <c r="AI1160" s="58">
        <v>615860</v>
      </c>
      <c r="AJ1160" s="58">
        <v>639290</v>
      </c>
      <c r="AK1160" s="58">
        <v>644470</v>
      </c>
      <c r="AL1160" s="58">
        <v>650408.25</v>
      </c>
      <c r="AM1160" s="58">
        <v>652041.30000000005</v>
      </c>
      <c r="AN1160" s="58">
        <v>653674.35</v>
      </c>
      <c r="AO1160" s="58">
        <v>655307.4</v>
      </c>
      <c r="AP1160" s="58">
        <v>656940.44999999995</v>
      </c>
      <c r="AQ1160" s="58">
        <v>658573.5</v>
      </c>
      <c r="AR1160" s="58">
        <v>660206.55000000005</v>
      </c>
      <c r="AS1160" s="58">
        <v>661839.6</v>
      </c>
      <c r="AT1160" s="58">
        <v>663472.66</v>
      </c>
      <c r="AU1160" s="58">
        <v>665105.72</v>
      </c>
      <c r="AV1160" s="58">
        <v>666738.78</v>
      </c>
      <c r="AW1160" s="58">
        <v>668371.84</v>
      </c>
      <c r="AX1160" s="58">
        <v>670004.9</v>
      </c>
      <c r="AY1160" s="58">
        <v>671637.96</v>
      </c>
      <c r="AZ1160" s="58">
        <v>673271.02</v>
      </c>
      <c r="BA1160" s="58">
        <v>674904.08</v>
      </c>
      <c r="BB1160" s="58">
        <v>676537.14</v>
      </c>
      <c r="BC1160" s="58">
        <v>678170.2</v>
      </c>
      <c r="BD1160" s="58">
        <v>679803.26</v>
      </c>
      <c r="BE1160" s="58">
        <v>681436.32</v>
      </c>
      <c r="BF1160" s="58">
        <v>683069.38</v>
      </c>
      <c r="BG1160" s="58">
        <v>684702.44</v>
      </c>
      <c r="BH1160" s="58">
        <v>686335.5</v>
      </c>
      <c r="BI1160" s="58">
        <v>687968.52099999995</v>
      </c>
      <c r="BJ1160" s="58">
        <v>689601.5</v>
      </c>
      <c r="BK1160" s="58">
        <v>691234.5</v>
      </c>
      <c r="BL1160" s="58">
        <v>692867.5</v>
      </c>
      <c r="BM1160" s="58">
        <v>694500.5</v>
      </c>
    </row>
    <row r="1161" spans="1:65" x14ac:dyDescent="0.25">
      <c r="A1161" s="58" t="s">
        <v>338</v>
      </c>
      <c r="B1161" s="58" t="s">
        <v>339</v>
      </c>
      <c r="C1161" s="58" t="s">
        <v>1134</v>
      </c>
      <c r="D1161" s="58" t="s">
        <v>1135</v>
      </c>
      <c r="AJ1161" s="58">
        <v>50.569999694824197</v>
      </c>
      <c r="AK1161" s="58">
        <v>50.409999847412102</v>
      </c>
      <c r="AL1161" s="58">
        <v>50.360000610351598</v>
      </c>
      <c r="AM1161" s="58">
        <v>50.279998779296903</v>
      </c>
      <c r="AN1161" s="58">
        <v>50.180000305175803</v>
      </c>
      <c r="AO1161" s="58">
        <v>49.930000305175803</v>
      </c>
      <c r="AP1161" s="58">
        <v>49.669998168945298</v>
      </c>
      <c r="AQ1161" s="58">
        <v>49.419998168945298</v>
      </c>
      <c r="AR1161" s="58">
        <v>49.209999084472699</v>
      </c>
      <c r="AS1161" s="58">
        <v>48.75</v>
      </c>
      <c r="AT1161" s="58">
        <v>48.130001068115199</v>
      </c>
      <c r="AU1161" s="58">
        <v>47.099998474121101</v>
      </c>
      <c r="AV1161" s="58">
        <v>46.369998931884801</v>
      </c>
      <c r="AW1161" s="58">
        <v>45.560001373291001</v>
      </c>
      <c r="AX1161" s="58">
        <v>44.950000762939503</v>
      </c>
      <c r="AY1161" s="58">
        <v>44.340000152587898</v>
      </c>
      <c r="AZ1161" s="58">
        <v>43.659999847412102</v>
      </c>
      <c r="BA1161" s="58">
        <v>42.950000762939503</v>
      </c>
      <c r="BB1161" s="58">
        <v>42.159999847412102</v>
      </c>
      <c r="BC1161" s="58">
        <v>41.360000610351598</v>
      </c>
      <c r="BD1161" s="58">
        <v>40.580001831054702</v>
      </c>
      <c r="BE1161" s="58">
        <v>39.470001220703097</v>
      </c>
      <c r="BF1161" s="58">
        <v>38.2700004577637</v>
      </c>
      <c r="BG1161" s="58">
        <v>37.509998321533203</v>
      </c>
      <c r="BH1161" s="58">
        <v>36.939998626708999</v>
      </c>
      <c r="BI1161" s="58">
        <v>36.549999237060497</v>
      </c>
      <c r="BJ1161" s="58">
        <v>36.049999237060497</v>
      </c>
      <c r="BK1161" s="58">
        <v>35.529998779296903</v>
      </c>
      <c r="BL1161" s="58">
        <v>34.970001220703097</v>
      </c>
    </row>
    <row r="1162" spans="1:65" x14ac:dyDescent="0.25">
      <c r="A1162" s="58" t="s">
        <v>338</v>
      </c>
      <c r="B1162" s="58" t="s">
        <v>339</v>
      </c>
      <c r="C1162" s="58" t="s">
        <v>2242</v>
      </c>
      <c r="D1162" s="58" t="s">
        <v>2243</v>
      </c>
      <c r="AY1162" s="58">
        <v>34531</v>
      </c>
      <c r="AZ1162" s="58">
        <v>46240</v>
      </c>
      <c r="BA1162" s="58">
        <v>64017</v>
      </c>
      <c r="BB1162" s="58">
        <v>65089</v>
      </c>
      <c r="BC1162" s="58">
        <v>65074</v>
      </c>
      <c r="BD1162" s="58">
        <v>72396</v>
      </c>
      <c r="BE1162" s="58">
        <v>81144</v>
      </c>
      <c r="BF1162" s="58">
        <v>74391</v>
      </c>
      <c r="BG1162" s="58">
        <v>71941</v>
      </c>
      <c r="BH1162" s="58">
        <v>70441</v>
      </c>
      <c r="BI1162" s="58">
        <v>75380</v>
      </c>
      <c r="BJ1162" s="58">
        <v>78540</v>
      </c>
      <c r="BK1162" s="58">
        <v>86309</v>
      </c>
      <c r="BL1162" s="58">
        <v>90748</v>
      </c>
      <c r="BM1162" s="58">
        <v>97988</v>
      </c>
    </row>
    <row r="1163" spans="1:65" x14ac:dyDescent="0.25">
      <c r="A1163" s="58" t="s">
        <v>338</v>
      </c>
      <c r="B1163" s="58" t="s">
        <v>339</v>
      </c>
      <c r="C1163" s="58" t="s">
        <v>2892</v>
      </c>
      <c r="D1163" s="58" t="s">
        <v>2893</v>
      </c>
      <c r="AJ1163" s="58">
        <v>89.410003662109403</v>
      </c>
      <c r="AK1163" s="58">
        <v>89.239997863769503</v>
      </c>
      <c r="AL1163" s="58">
        <v>89.510002136230497</v>
      </c>
      <c r="AM1163" s="58">
        <v>89.639999389648395</v>
      </c>
      <c r="AN1163" s="58">
        <v>89.220001220703097</v>
      </c>
      <c r="AO1163" s="58">
        <v>89.019996643066406</v>
      </c>
      <c r="AP1163" s="58">
        <v>89.110000610351605</v>
      </c>
      <c r="AQ1163" s="58">
        <v>89.680000305175795</v>
      </c>
      <c r="AR1163" s="58">
        <v>89.519996643066406</v>
      </c>
      <c r="AS1163" s="58">
        <v>88.660003662109403</v>
      </c>
      <c r="AT1163" s="58">
        <v>89.059997558593807</v>
      </c>
      <c r="AU1163" s="58">
        <v>89.050003051757798</v>
      </c>
      <c r="AV1163" s="58">
        <v>87.949996948242202</v>
      </c>
      <c r="AW1163" s="58">
        <v>86.760002136230497</v>
      </c>
      <c r="AX1163" s="58">
        <v>86.059997558593807</v>
      </c>
      <c r="AY1163" s="58">
        <v>85.779998779296903</v>
      </c>
      <c r="AZ1163" s="58">
        <v>85.300003051757798</v>
      </c>
      <c r="BA1163" s="58">
        <v>84.449996948242202</v>
      </c>
      <c r="BB1163" s="58">
        <v>84.319999694824205</v>
      </c>
      <c r="BC1163" s="58">
        <v>82.639999389648395</v>
      </c>
      <c r="BD1163" s="58">
        <v>81.150001525878906</v>
      </c>
      <c r="BE1163" s="58">
        <v>81.559997558593807</v>
      </c>
      <c r="BF1163" s="58">
        <v>81.930000305175795</v>
      </c>
      <c r="BG1163" s="58">
        <v>81.629997253417997</v>
      </c>
      <c r="BH1163" s="58">
        <v>82.279998779296903</v>
      </c>
      <c r="BI1163" s="58">
        <v>82.589996337890597</v>
      </c>
      <c r="BJ1163" s="58">
        <v>81.480003356933594</v>
      </c>
      <c r="BK1163" s="58">
        <v>80.449996948242202</v>
      </c>
      <c r="BL1163" s="58">
        <v>79.870002746582003</v>
      </c>
    </row>
    <row r="1164" spans="1:65" x14ac:dyDescent="0.25">
      <c r="A1164" s="58" t="s">
        <v>338</v>
      </c>
      <c r="B1164" s="58" t="s">
        <v>339</v>
      </c>
      <c r="C1164" s="58" t="s">
        <v>3078</v>
      </c>
      <c r="D1164" s="58" t="s">
        <v>3079</v>
      </c>
      <c r="BF1164" s="58">
        <v>30.3</v>
      </c>
      <c r="BG1164" s="58">
        <v>30.3</v>
      </c>
      <c r="BH1164" s="58">
        <v>30.3</v>
      </c>
      <c r="BI1164" s="58">
        <v>24.9</v>
      </c>
      <c r="BJ1164" s="58">
        <v>18.899999999999999</v>
      </c>
      <c r="BK1164" s="58">
        <v>10.9</v>
      </c>
      <c r="BL1164" s="58">
        <v>7.2</v>
      </c>
    </row>
    <row r="1165" spans="1:65" x14ac:dyDescent="0.25">
      <c r="A1165" s="58" t="s">
        <v>338</v>
      </c>
      <c r="B1165" s="58" t="s">
        <v>339</v>
      </c>
      <c r="C1165" s="58" t="s">
        <v>3110</v>
      </c>
      <c r="D1165" s="58" t="s">
        <v>3111</v>
      </c>
      <c r="E1165" s="58">
        <v>58510</v>
      </c>
      <c r="F1165" s="58">
        <v>55010</v>
      </c>
      <c r="G1165" s="58">
        <v>65230</v>
      </c>
      <c r="H1165" s="58">
        <v>66250</v>
      </c>
      <c r="I1165" s="58">
        <v>85470</v>
      </c>
      <c r="J1165" s="58">
        <v>97280</v>
      </c>
      <c r="K1165" s="58">
        <v>110100</v>
      </c>
      <c r="L1165" s="58">
        <v>119420</v>
      </c>
      <c r="M1165" s="58">
        <v>120130</v>
      </c>
      <c r="N1165" s="58">
        <v>115850</v>
      </c>
      <c r="O1165" s="58">
        <v>155899</v>
      </c>
      <c r="P1165" s="58">
        <v>245296</v>
      </c>
      <c r="Q1165" s="58">
        <v>246394</v>
      </c>
      <c r="R1165" s="58">
        <v>250593</v>
      </c>
      <c r="S1165" s="58">
        <v>257336</v>
      </c>
      <c r="T1165" s="58">
        <v>256500</v>
      </c>
      <c r="U1165" s="58">
        <v>260585</v>
      </c>
      <c r="V1165" s="58">
        <v>262178</v>
      </c>
      <c r="W1165" s="58">
        <v>264068</v>
      </c>
      <c r="X1165" s="58">
        <v>268753</v>
      </c>
      <c r="Y1165" s="58">
        <v>261293</v>
      </c>
      <c r="Z1165" s="58">
        <v>260132</v>
      </c>
      <c r="AA1165" s="58">
        <v>269715</v>
      </c>
      <c r="AB1165" s="58">
        <v>272312</v>
      </c>
      <c r="AC1165" s="58">
        <v>263933</v>
      </c>
      <c r="AD1165" s="58">
        <v>245353</v>
      </c>
      <c r="AE1165" s="58">
        <v>271573</v>
      </c>
      <c r="AF1165" s="58">
        <v>260808</v>
      </c>
      <c r="AG1165" s="58">
        <v>279514</v>
      </c>
      <c r="AH1165" s="58">
        <v>300449</v>
      </c>
      <c r="AI1165" s="58">
        <v>316328</v>
      </c>
      <c r="AJ1165" s="58">
        <v>267705</v>
      </c>
      <c r="AK1165" s="58">
        <v>318415</v>
      </c>
      <c r="AL1165" s="58">
        <v>255499</v>
      </c>
      <c r="AM1165" s="58">
        <v>281232</v>
      </c>
      <c r="AN1165" s="58">
        <v>366101</v>
      </c>
      <c r="AO1165" s="58">
        <v>357484</v>
      </c>
      <c r="AP1165" s="58">
        <v>412220</v>
      </c>
      <c r="AQ1165" s="58">
        <v>483482</v>
      </c>
      <c r="AR1165" s="58">
        <v>477365</v>
      </c>
      <c r="AS1165" s="58">
        <v>467095</v>
      </c>
      <c r="AT1165" s="58">
        <v>476544</v>
      </c>
      <c r="AU1165" s="58">
        <v>511719</v>
      </c>
      <c r="AV1165" s="58">
        <v>505839</v>
      </c>
      <c r="AW1165" s="58">
        <v>509201</v>
      </c>
      <c r="AX1165" s="58">
        <v>579537</v>
      </c>
      <c r="AY1165" s="58">
        <v>636901</v>
      </c>
      <c r="AZ1165" s="58">
        <v>615507</v>
      </c>
      <c r="BA1165" s="58">
        <v>744575</v>
      </c>
      <c r="BB1165" s="58">
        <v>751006</v>
      </c>
      <c r="BC1165" s="58">
        <v>817516</v>
      </c>
      <c r="BD1165" s="58">
        <v>856614</v>
      </c>
      <c r="BE1165" s="58">
        <v>922652</v>
      </c>
      <c r="BF1165" s="58">
        <v>1000061</v>
      </c>
      <c r="BG1165" s="58">
        <v>1073059</v>
      </c>
      <c r="BH1165" s="58">
        <v>1027058</v>
      </c>
      <c r="BI1165" s="58">
        <v>1041498</v>
      </c>
      <c r="BJ1165" s="58">
        <v>1212474.97</v>
      </c>
      <c r="BK1165" s="58">
        <v>1169478</v>
      </c>
      <c r="BL1165" s="58">
        <v>1114556.25</v>
      </c>
      <c r="BM1165" s="58">
        <v>1044812.42</v>
      </c>
    </row>
    <row r="1166" spans="1:65" x14ac:dyDescent="0.25">
      <c r="A1166" s="58" t="s">
        <v>254</v>
      </c>
      <c r="B1166" s="58" t="s">
        <v>255</v>
      </c>
      <c r="C1166" s="58" t="s">
        <v>536</v>
      </c>
      <c r="D1166" s="58" t="s">
        <v>537</v>
      </c>
      <c r="F1166" s="58">
        <v>13070</v>
      </c>
      <c r="G1166" s="58">
        <v>13070</v>
      </c>
      <c r="H1166" s="58">
        <v>13070</v>
      </c>
      <c r="I1166" s="58">
        <v>13070</v>
      </c>
      <c r="J1166" s="58">
        <v>13070</v>
      </c>
      <c r="K1166" s="58">
        <v>13070</v>
      </c>
      <c r="L1166" s="58">
        <v>13070</v>
      </c>
      <c r="M1166" s="58">
        <v>13070</v>
      </c>
      <c r="N1166" s="58">
        <v>13070</v>
      </c>
      <c r="O1166" s="58">
        <v>13070</v>
      </c>
      <c r="P1166" s="58">
        <v>13070</v>
      </c>
      <c r="Q1166" s="58">
        <v>13070</v>
      </c>
      <c r="R1166" s="58">
        <v>13070</v>
      </c>
      <c r="S1166" s="58">
        <v>13070</v>
      </c>
      <c r="T1166" s="58">
        <v>13070</v>
      </c>
      <c r="U1166" s="58">
        <v>13070</v>
      </c>
      <c r="V1166" s="58">
        <v>13070</v>
      </c>
      <c r="W1166" s="58">
        <v>13070</v>
      </c>
      <c r="X1166" s="58">
        <v>13070</v>
      </c>
      <c r="Y1166" s="58">
        <v>13070</v>
      </c>
      <c r="Z1166" s="58">
        <v>13070</v>
      </c>
      <c r="AA1166" s="58">
        <v>13070</v>
      </c>
      <c r="AB1166" s="58">
        <v>13070</v>
      </c>
      <c r="AC1166" s="58">
        <v>13070</v>
      </c>
      <c r="AD1166" s="58">
        <v>13070</v>
      </c>
      <c r="AE1166" s="58">
        <v>13070</v>
      </c>
      <c r="AF1166" s="58">
        <v>13070</v>
      </c>
      <c r="AG1166" s="58">
        <v>13070</v>
      </c>
      <c r="AH1166" s="58">
        <v>13070</v>
      </c>
      <c r="AI1166" s="58">
        <v>13070</v>
      </c>
      <c r="AJ1166" s="58">
        <v>13070</v>
      </c>
      <c r="AK1166" s="58">
        <v>13070</v>
      </c>
      <c r="AL1166" s="58">
        <v>12970</v>
      </c>
      <c r="AM1166" s="58">
        <v>12960</v>
      </c>
      <c r="AN1166" s="58">
        <v>12870</v>
      </c>
      <c r="AO1166" s="58">
        <v>12900</v>
      </c>
      <c r="AP1166" s="58">
        <v>12830</v>
      </c>
      <c r="AQ1166" s="58">
        <v>12910</v>
      </c>
      <c r="AR1166" s="58">
        <v>12820</v>
      </c>
      <c r="AS1166" s="58">
        <v>12350</v>
      </c>
      <c r="AT1166" s="58">
        <v>12420</v>
      </c>
      <c r="AU1166" s="58">
        <v>13340</v>
      </c>
      <c r="AV1166" s="58">
        <v>13010</v>
      </c>
      <c r="AW1166" s="58">
        <v>12620</v>
      </c>
      <c r="AX1166" s="58">
        <v>12280</v>
      </c>
      <c r="AY1166" s="58">
        <v>12240</v>
      </c>
      <c r="AZ1166" s="58">
        <v>10760</v>
      </c>
      <c r="BA1166" s="58">
        <v>10630</v>
      </c>
      <c r="BB1166" s="58">
        <v>10130</v>
      </c>
      <c r="BC1166" s="58">
        <v>11190</v>
      </c>
      <c r="BD1166" s="58">
        <v>11180</v>
      </c>
      <c r="BE1166" s="58">
        <v>12670</v>
      </c>
      <c r="BF1166" s="58">
        <v>12600</v>
      </c>
      <c r="BG1166" s="58">
        <v>12610</v>
      </c>
      <c r="BH1166" s="58">
        <v>12620</v>
      </c>
      <c r="BI1166" s="58">
        <v>12650</v>
      </c>
      <c r="BJ1166" s="58">
        <v>12660</v>
      </c>
      <c r="BK1166" s="58">
        <v>12640</v>
      </c>
      <c r="BL1166" s="58">
        <v>12650</v>
      </c>
      <c r="BM1166" s="58">
        <v>12620</v>
      </c>
    </row>
    <row r="1167" spans="1:65" x14ac:dyDescent="0.25">
      <c r="A1167" s="58" t="s">
        <v>254</v>
      </c>
      <c r="B1167" s="58" t="s">
        <v>255</v>
      </c>
      <c r="C1167" s="58" t="s">
        <v>1134</v>
      </c>
      <c r="D1167" s="58" t="s">
        <v>1135</v>
      </c>
      <c r="AJ1167" s="58">
        <v>26.350000381469702</v>
      </c>
      <c r="AK1167" s="58">
        <v>26.459999084472699</v>
      </c>
      <c r="AL1167" s="58">
        <v>26.610000610351602</v>
      </c>
      <c r="AM1167" s="58">
        <v>26.620000839233398</v>
      </c>
      <c r="AN1167" s="58">
        <v>26.4899997711182</v>
      </c>
      <c r="AO1167" s="58">
        <v>26.319999694824201</v>
      </c>
      <c r="AP1167" s="58">
        <v>26.069999694824201</v>
      </c>
      <c r="AQ1167" s="58">
        <v>25.700000762939499</v>
      </c>
      <c r="AR1167" s="58">
        <v>25.159999847412099</v>
      </c>
      <c r="AS1167" s="58">
        <v>24.590000152587901</v>
      </c>
      <c r="AT1167" s="58">
        <v>24.399999618530298</v>
      </c>
      <c r="AU1167" s="58">
        <v>23.920000076293899</v>
      </c>
      <c r="AV1167" s="58">
        <v>22.040000915527301</v>
      </c>
      <c r="AW1167" s="58">
        <v>21.409999847412099</v>
      </c>
      <c r="AX1167" s="58">
        <v>20.799999237060501</v>
      </c>
      <c r="AY1167" s="58">
        <v>20.120000839233398</v>
      </c>
      <c r="AZ1167" s="58">
        <v>18.25</v>
      </c>
      <c r="BA1167" s="58">
        <v>18.25</v>
      </c>
      <c r="BB1167" s="58">
        <v>18.530000686645501</v>
      </c>
      <c r="BC1167" s="58">
        <v>18.620000839233398</v>
      </c>
      <c r="BD1167" s="58">
        <v>18.7399997711182</v>
      </c>
      <c r="BE1167" s="58">
        <v>17.309999465942401</v>
      </c>
      <c r="BF1167" s="58">
        <v>18.7399997711182</v>
      </c>
      <c r="BG1167" s="58">
        <v>18.459999084472699</v>
      </c>
      <c r="BH1167" s="58">
        <v>17.870000839233398</v>
      </c>
      <c r="BI1167" s="58">
        <v>16.629999160766602</v>
      </c>
      <c r="BJ1167" s="58">
        <v>16.2399997711182</v>
      </c>
      <c r="BK1167" s="58">
        <v>15.7200002670288</v>
      </c>
      <c r="BL1167" s="58">
        <v>13.920000076293899</v>
      </c>
    </row>
    <row r="1168" spans="1:65" x14ac:dyDescent="0.25">
      <c r="A1168" s="58" t="s">
        <v>254</v>
      </c>
      <c r="B1168" s="58" t="s">
        <v>255</v>
      </c>
      <c r="C1168" s="58" t="s">
        <v>2242</v>
      </c>
      <c r="D1168" s="58" t="s">
        <v>2243</v>
      </c>
      <c r="AY1168" s="58">
        <v>8000</v>
      </c>
      <c r="AZ1168" s="58">
        <v>9313</v>
      </c>
      <c r="BA1168" s="58">
        <v>9703</v>
      </c>
      <c r="BB1168" s="58">
        <v>8074</v>
      </c>
      <c r="BC1168" s="58">
        <v>6729</v>
      </c>
      <c r="BD1168" s="58">
        <v>6015</v>
      </c>
      <c r="BE1168" s="58">
        <v>5394</v>
      </c>
      <c r="BF1168" s="58">
        <v>5453</v>
      </c>
      <c r="BG1168" s="58">
        <v>5524</v>
      </c>
      <c r="BH1168" s="58">
        <v>5794</v>
      </c>
      <c r="BI1168" s="58">
        <v>5687</v>
      </c>
      <c r="BJ1168" s="58">
        <v>5438</v>
      </c>
      <c r="BK1168" s="58">
        <v>5282</v>
      </c>
      <c r="BL1168" s="58">
        <v>5688</v>
      </c>
      <c r="BM1168" s="58">
        <v>4985</v>
      </c>
    </row>
    <row r="1169" spans="1:65" x14ac:dyDescent="0.25">
      <c r="A1169" s="58" t="s">
        <v>254</v>
      </c>
      <c r="B1169" s="58" t="s">
        <v>255</v>
      </c>
      <c r="C1169" s="58" t="s">
        <v>2892</v>
      </c>
      <c r="D1169" s="58" t="s">
        <v>2893</v>
      </c>
      <c r="AJ1169" s="58">
        <v>17.879999160766602</v>
      </c>
      <c r="AK1169" s="58">
        <v>18.360000610351602</v>
      </c>
      <c r="AL1169" s="58">
        <v>19.219999313354499</v>
      </c>
      <c r="AM1169" s="58">
        <v>19.840000152587901</v>
      </c>
      <c r="AN1169" s="58">
        <v>20.340000152587901</v>
      </c>
      <c r="AO1169" s="58">
        <v>21.110000610351602</v>
      </c>
      <c r="AP1169" s="58">
        <v>21.879999160766602</v>
      </c>
      <c r="AQ1169" s="58">
        <v>22.569999694824201</v>
      </c>
      <c r="AR1169" s="58">
        <v>25.540000915527301</v>
      </c>
      <c r="AS1169" s="58">
        <v>25.670000076293899</v>
      </c>
      <c r="AT1169" s="58">
        <v>29.950000762939499</v>
      </c>
      <c r="AU1169" s="58">
        <v>29.329999923706101</v>
      </c>
      <c r="AV1169" s="58">
        <v>27.2600002288818</v>
      </c>
      <c r="AW1169" s="58">
        <v>24.600000381469702</v>
      </c>
      <c r="AX1169" s="58">
        <v>28.170000076293899</v>
      </c>
      <c r="AY1169" s="58">
        <v>29.25</v>
      </c>
      <c r="AZ1169" s="58">
        <v>27.709999084472699</v>
      </c>
      <c r="BA1169" s="58">
        <v>28.170000076293899</v>
      </c>
      <c r="BB1169" s="58">
        <v>28.079999923706101</v>
      </c>
      <c r="BC1169" s="58">
        <v>28.5</v>
      </c>
      <c r="BD1169" s="58">
        <v>28.209999084472699</v>
      </c>
      <c r="BE1169" s="58">
        <v>26.840000152587901</v>
      </c>
      <c r="BF1169" s="58">
        <v>28.100000381469702</v>
      </c>
      <c r="BG1169" s="58">
        <v>26.670000076293899</v>
      </c>
      <c r="BH1169" s="58">
        <v>26.129999160766602</v>
      </c>
      <c r="BI1169" s="58">
        <v>24.129999160766602</v>
      </c>
      <c r="BJ1169" s="58">
        <v>23.719999313354499</v>
      </c>
      <c r="BK1169" s="58">
        <v>23.629999160766602</v>
      </c>
      <c r="BL1169" s="58">
        <v>21.079999923706101</v>
      </c>
    </row>
    <row r="1170" spans="1:65" x14ac:dyDescent="0.25">
      <c r="A1170" s="58" t="s">
        <v>254</v>
      </c>
      <c r="B1170" s="58" t="s">
        <v>255</v>
      </c>
      <c r="C1170" s="58" t="s">
        <v>3078</v>
      </c>
      <c r="D1170" s="58" t="s">
        <v>3079</v>
      </c>
      <c r="AV1170" s="58">
        <v>60</v>
      </c>
      <c r="AW1170" s="58">
        <v>60</v>
      </c>
      <c r="AX1170" s="58">
        <v>60</v>
      </c>
      <c r="AY1170" s="58">
        <v>31</v>
      </c>
      <c r="AZ1170" s="58">
        <v>28</v>
      </c>
      <c r="BA1170" s="58">
        <v>22</v>
      </c>
      <c r="BB1170" s="58">
        <v>17</v>
      </c>
      <c r="BC1170" s="58">
        <v>16</v>
      </c>
      <c r="BD1170" s="58">
        <v>16</v>
      </c>
      <c r="BE1170" s="58">
        <v>15</v>
      </c>
      <c r="BF1170" s="58">
        <v>15</v>
      </c>
      <c r="BG1170" s="58">
        <v>15</v>
      </c>
      <c r="BH1170" s="58">
        <v>15</v>
      </c>
      <c r="BI1170" s="58">
        <v>15</v>
      </c>
      <c r="BJ1170" s="58">
        <v>15</v>
      </c>
      <c r="BK1170" s="58">
        <v>15</v>
      </c>
      <c r="BL1170" s="58">
        <v>15</v>
      </c>
    </row>
    <row r="1171" spans="1:65" x14ac:dyDescent="0.25">
      <c r="A1171" s="58" t="s">
        <v>254</v>
      </c>
      <c r="B1171" s="58" t="s">
        <v>255</v>
      </c>
      <c r="C1171" s="58" t="s">
        <v>3110</v>
      </c>
      <c r="D1171" s="58" t="s">
        <v>3111</v>
      </c>
      <c r="AK1171" s="58">
        <v>1094</v>
      </c>
      <c r="AL1171" s="58">
        <v>916</v>
      </c>
      <c r="AM1171" s="58">
        <v>940</v>
      </c>
      <c r="AN1171" s="58">
        <v>1037</v>
      </c>
      <c r="AO1171" s="58">
        <v>604</v>
      </c>
      <c r="AP1171" s="58">
        <v>668</v>
      </c>
      <c r="AQ1171" s="58">
        <v>783</v>
      </c>
      <c r="AR1171" s="58">
        <v>1305</v>
      </c>
      <c r="AS1171" s="58">
        <v>1425</v>
      </c>
      <c r="AT1171" s="58">
        <v>915</v>
      </c>
      <c r="AU1171" s="58">
        <v>911</v>
      </c>
      <c r="AV1171" s="58">
        <v>1026</v>
      </c>
      <c r="AW1171" s="58">
        <v>1172</v>
      </c>
      <c r="AX1171" s="58">
        <v>1114</v>
      </c>
      <c r="AY1171" s="58">
        <v>735</v>
      </c>
      <c r="AZ1171" s="58">
        <v>1218</v>
      </c>
      <c r="BA1171" s="58">
        <v>1453</v>
      </c>
      <c r="BB1171" s="58">
        <v>1762</v>
      </c>
      <c r="BC1171" s="58">
        <v>1727</v>
      </c>
      <c r="BD1171" s="58">
        <v>1636</v>
      </c>
      <c r="BE1171" s="58">
        <v>1555</v>
      </c>
      <c r="BF1171" s="58">
        <v>1674</v>
      </c>
      <c r="BG1171" s="58">
        <v>1496</v>
      </c>
      <c r="BH1171" s="58">
        <v>1341</v>
      </c>
      <c r="BI1171" s="58">
        <v>1108</v>
      </c>
      <c r="BJ1171" s="58">
        <v>1595.4</v>
      </c>
      <c r="BK1171" s="58">
        <v>1499.3</v>
      </c>
      <c r="BL1171" s="58">
        <v>2355</v>
      </c>
      <c r="BM1171" s="58">
        <v>2106.79</v>
      </c>
    </row>
    <row r="1172" spans="1:65" x14ac:dyDescent="0.25">
      <c r="A1172" s="58" t="s">
        <v>3454</v>
      </c>
      <c r="B1172" s="58" t="s">
        <v>3455</v>
      </c>
      <c r="C1172" s="58" t="s">
        <v>536</v>
      </c>
      <c r="D1172" s="58" t="s">
        <v>537</v>
      </c>
      <c r="F1172" s="58">
        <v>40</v>
      </c>
      <c r="G1172" s="58">
        <v>40</v>
      </c>
      <c r="H1172" s="58">
        <v>40</v>
      </c>
      <c r="I1172" s="58">
        <v>40</v>
      </c>
      <c r="J1172" s="58">
        <v>40</v>
      </c>
      <c r="K1172" s="58">
        <v>40</v>
      </c>
      <c r="L1172" s="58">
        <v>40</v>
      </c>
      <c r="M1172" s="58">
        <v>40</v>
      </c>
      <c r="N1172" s="58">
        <v>40</v>
      </c>
      <c r="O1172" s="58">
        <v>40</v>
      </c>
      <c r="P1172" s="58">
        <v>40</v>
      </c>
      <c r="Q1172" s="58">
        <v>40</v>
      </c>
      <c r="R1172" s="58">
        <v>40</v>
      </c>
      <c r="S1172" s="58">
        <v>40</v>
      </c>
      <c r="T1172" s="58">
        <v>40</v>
      </c>
      <c r="U1172" s="58">
        <v>40</v>
      </c>
      <c r="V1172" s="58">
        <v>40</v>
      </c>
      <c r="W1172" s="58">
        <v>40</v>
      </c>
      <c r="X1172" s="58">
        <v>40</v>
      </c>
      <c r="Y1172" s="58">
        <v>40</v>
      </c>
      <c r="Z1172" s="58">
        <v>40</v>
      </c>
      <c r="AA1172" s="58">
        <v>40</v>
      </c>
      <c r="AB1172" s="58">
        <v>40</v>
      </c>
      <c r="AC1172" s="58">
        <v>40</v>
      </c>
      <c r="AD1172" s="58">
        <v>40</v>
      </c>
      <c r="AE1172" s="58">
        <v>40</v>
      </c>
      <c r="AF1172" s="58">
        <v>40</v>
      </c>
      <c r="AG1172" s="58">
        <v>40</v>
      </c>
      <c r="AH1172" s="58">
        <v>40</v>
      </c>
      <c r="AI1172" s="58">
        <v>40</v>
      </c>
      <c r="AJ1172" s="58">
        <v>40</v>
      </c>
      <c r="AK1172" s="58">
        <v>40</v>
      </c>
      <c r="AL1172" s="58">
        <v>40</v>
      </c>
      <c r="AM1172" s="58">
        <v>40</v>
      </c>
      <c r="AN1172" s="58">
        <v>40</v>
      </c>
      <c r="AO1172" s="58">
        <v>40</v>
      </c>
      <c r="AP1172" s="58">
        <v>40</v>
      </c>
      <c r="AQ1172" s="58">
        <v>30</v>
      </c>
      <c r="AR1172" s="58">
        <v>30</v>
      </c>
      <c r="AS1172" s="58">
        <v>30</v>
      </c>
      <c r="AT1172" s="58">
        <v>30</v>
      </c>
      <c r="AU1172" s="58">
        <v>30</v>
      </c>
      <c r="AV1172" s="58">
        <v>30</v>
      </c>
      <c r="AW1172" s="58">
        <v>30</v>
      </c>
      <c r="AX1172" s="58">
        <v>30</v>
      </c>
      <c r="AY1172" s="58">
        <v>30</v>
      </c>
      <c r="AZ1172" s="58">
        <v>17</v>
      </c>
      <c r="BA1172" s="58">
        <v>17</v>
      </c>
      <c r="BB1172" s="58">
        <v>17</v>
      </c>
      <c r="BC1172" s="58">
        <v>17</v>
      </c>
      <c r="BD1172" s="58">
        <v>17</v>
      </c>
      <c r="BE1172" s="58">
        <v>17</v>
      </c>
      <c r="BF1172" s="58">
        <v>17</v>
      </c>
      <c r="BG1172" s="58">
        <v>17</v>
      </c>
      <c r="BH1172" s="58">
        <v>17</v>
      </c>
      <c r="BI1172" s="58">
        <v>17</v>
      </c>
      <c r="BJ1172" s="58">
        <v>17</v>
      </c>
      <c r="BK1172" s="58">
        <v>5.4</v>
      </c>
      <c r="BL1172" s="58">
        <v>5.4</v>
      </c>
      <c r="BM1172" s="58">
        <v>5.4</v>
      </c>
    </row>
    <row r="1173" spans="1:65" x14ac:dyDescent="0.25">
      <c r="A1173" s="58" t="s">
        <v>3454</v>
      </c>
      <c r="B1173" s="58" t="s">
        <v>3455</v>
      </c>
      <c r="C1173" s="58" t="s">
        <v>1134</v>
      </c>
      <c r="D1173" s="58" t="s">
        <v>1135</v>
      </c>
    </row>
    <row r="1174" spans="1:65" x14ac:dyDescent="0.25">
      <c r="A1174" s="58" t="s">
        <v>3454</v>
      </c>
      <c r="B1174" s="58" t="s">
        <v>3455</v>
      </c>
      <c r="C1174" s="58" t="s">
        <v>2242</v>
      </c>
      <c r="D1174" s="58" t="s">
        <v>2243</v>
      </c>
    </row>
    <row r="1175" spans="1:65" x14ac:dyDescent="0.25">
      <c r="A1175" s="58" t="s">
        <v>3454</v>
      </c>
      <c r="B1175" s="58" t="s">
        <v>3455</v>
      </c>
      <c r="C1175" s="58" t="s">
        <v>2892</v>
      </c>
      <c r="D1175" s="58" t="s">
        <v>2893</v>
      </c>
    </row>
    <row r="1176" spans="1:65" x14ac:dyDescent="0.25">
      <c r="A1176" s="58" t="s">
        <v>3454</v>
      </c>
      <c r="B1176" s="58" t="s">
        <v>3455</v>
      </c>
      <c r="C1176" s="58" t="s">
        <v>3078</v>
      </c>
      <c r="D1176" s="58" t="s">
        <v>3079</v>
      </c>
    </row>
    <row r="1177" spans="1:65" x14ac:dyDescent="0.25">
      <c r="A1177" s="58" t="s">
        <v>3454</v>
      </c>
      <c r="B1177" s="58" t="s">
        <v>3455</v>
      </c>
      <c r="C1177" s="58" t="s">
        <v>3110</v>
      </c>
      <c r="D1177" s="58" t="s">
        <v>3111</v>
      </c>
      <c r="E1177" s="58">
        <v>100</v>
      </c>
      <c r="F1177" s="58">
        <v>150</v>
      </c>
      <c r="G1177" s="58">
        <v>150</v>
      </c>
      <c r="H1177" s="58">
        <v>150</v>
      </c>
      <c r="I1177" s="58">
        <v>150</v>
      </c>
      <c r="J1177" s="58">
        <v>200</v>
      </c>
      <c r="K1177" s="58">
        <v>200</v>
      </c>
      <c r="L1177" s="58">
        <v>200</v>
      </c>
      <c r="M1177" s="58">
        <v>200</v>
      </c>
      <c r="N1177" s="58">
        <v>200</v>
      </c>
      <c r="O1177" s="58">
        <v>150</v>
      </c>
      <c r="P1177" s="58">
        <v>150</v>
      </c>
      <c r="Q1177" s="58">
        <v>150</v>
      </c>
      <c r="R1177" s="58">
        <v>150</v>
      </c>
      <c r="S1177" s="58">
        <v>150</v>
      </c>
      <c r="T1177" s="58">
        <v>150</v>
      </c>
      <c r="U1177" s="58">
        <v>150</v>
      </c>
      <c r="V1177" s="58">
        <v>150</v>
      </c>
      <c r="W1177" s="58">
        <v>150</v>
      </c>
      <c r="X1177" s="58">
        <v>145</v>
      </c>
      <c r="Y1177" s="58">
        <v>143</v>
      </c>
      <c r="Z1177" s="58">
        <v>143</v>
      </c>
      <c r="AA1177" s="58">
        <v>98</v>
      </c>
      <c r="AB1177" s="58">
        <v>245</v>
      </c>
      <c r="AC1177" s="58">
        <v>345</v>
      </c>
      <c r="AD1177" s="58">
        <v>241</v>
      </c>
      <c r="AE1177" s="58">
        <v>311</v>
      </c>
      <c r="AF1177" s="58">
        <v>218</v>
      </c>
      <c r="AG1177" s="58">
        <v>227</v>
      </c>
      <c r="AH1177" s="58">
        <v>258</v>
      </c>
      <c r="AI1177" s="58">
        <v>175</v>
      </c>
      <c r="AJ1177" s="58">
        <v>133</v>
      </c>
      <c r="AK1177" s="58">
        <v>153</v>
      </c>
      <c r="AL1177" s="58">
        <v>147</v>
      </c>
      <c r="AM1177" s="58">
        <v>178</v>
      </c>
      <c r="AN1177" s="58">
        <v>193</v>
      </c>
      <c r="AO1177" s="58">
        <v>249</v>
      </c>
      <c r="AP1177" s="58">
        <v>264</v>
      </c>
      <c r="AQ1177" s="58">
        <v>255</v>
      </c>
      <c r="AR1177" s="58">
        <v>192</v>
      </c>
      <c r="AS1177" s="58">
        <v>336</v>
      </c>
      <c r="AT1177" s="58">
        <v>406</v>
      </c>
      <c r="AU1177" s="58">
        <v>296</v>
      </c>
      <c r="AV1177" s="58">
        <v>172</v>
      </c>
      <c r="AW1177" s="58">
        <v>169</v>
      </c>
      <c r="AX1177" s="58">
        <v>214</v>
      </c>
      <c r="AY1177" s="58">
        <v>227</v>
      </c>
      <c r="AZ1177" s="58">
        <v>230</v>
      </c>
      <c r="BA1177" s="58">
        <v>184</v>
      </c>
      <c r="BB1177" s="58">
        <v>213</v>
      </c>
      <c r="BC1177" s="58">
        <v>153.24</v>
      </c>
      <c r="BD1177" s="58">
        <v>122.99</v>
      </c>
      <c r="BE1177" s="58">
        <v>132.53</v>
      </c>
      <c r="BF1177" s="58">
        <v>189.12</v>
      </c>
      <c r="BG1177" s="58">
        <v>188.14</v>
      </c>
      <c r="BH1177" s="58">
        <v>145.16999999999999</v>
      </c>
      <c r="BI1177" s="58">
        <v>140.84</v>
      </c>
      <c r="BJ1177" s="58">
        <v>160.58000000000001</v>
      </c>
      <c r="BK1177" s="58">
        <v>156.29</v>
      </c>
      <c r="BL1177" s="58">
        <v>139.27000000000001</v>
      </c>
      <c r="BM1177" s="58">
        <v>138.38</v>
      </c>
    </row>
    <row r="1178" spans="1:65" x14ac:dyDescent="0.25">
      <c r="A1178" s="58" t="s">
        <v>38</v>
      </c>
      <c r="B1178" s="58" t="s">
        <v>39</v>
      </c>
      <c r="C1178" s="58" t="s">
        <v>536</v>
      </c>
      <c r="D1178" s="58" t="s">
        <v>537</v>
      </c>
      <c r="F1178" s="58">
        <v>10340</v>
      </c>
      <c r="G1178" s="58">
        <v>10310</v>
      </c>
      <c r="H1178" s="58">
        <v>10280</v>
      </c>
      <c r="I1178" s="58">
        <v>10190</v>
      </c>
      <c r="J1178" s="58">
        <v>10110</v>
      </c>
      <c r="K1178" s="58">
        <v>10050</v>
      </c>
      <c r="L1178" s="58">
        <v>10000</v>
      </c>
      <c r="M1178" s="58">
        <v>9940</v>
      </c>
      <c r="N1178" s="58">
        <v>9860</v>
      </c>
      <c r="O1178" s="58">
        <v>9540</v>
      </c>
      <c r="P1178" s="58">
        <v>9310</v>
      </c>
      <c r="Q1178" s="58">
        <v>9100</v>
      </c>
      <c r="R1178" s="58">
        <v>9040</v>
      </c>
      <c r="S1178" s="58">
        <v>9010</v>
      </c>
      <c r="T1178" s="58">
        <v>8980</v>
      </c>
      <c r="U1178" s="58">
        <v>8960</v>
      </c>
      <c r="V1178" s="58">
        <v>8990</v>
      </c>
      <c r="W1178" s="58">
        <v>9000</v>
      </c>
      <c r="X1178" s="58">
        <v>9540</v>
      </c>
      <c r="Y1178" s="58">
        <v>9360</v>
      </c>
      <c r="Z1178" s="58">
        <v>9360</v>
      </c>
      <c r="AA1178" s="58">
        <v>9420</v>
      </c>
      <c r="AB1178" s="58">
        <v>9450</v>
      </c>
      <c r="AC1178" s="58">
        <v>9540</v>
      </c>
      <c r="AD1178" s="58">
        <v>9570</v>
      </c>
      <c r="AE1178" s="58">
        <v>9690</v>
      </c>
      <c r="AF1178" s="58">
        <v>9700</v>
      </c>
      <c r="AG1178" s="58">
        <v>9760</v>
      </c>
      <c r="AH1178" s="58">
        <v>9910</v>
      </c>
      <c r="AI1178" s="58">
        <v>9760</v>
      </c>
      <c r="AJ1178" s="58">
        <v>10100</v>
      </c>
      <c r="AK1178" s="58">
        <v>10030</v>
      </c>
      <c r="AL1178" s="58">
        <v>10130</v>
      </c>
      <c r="AM1178" s="58">
        <v>10300</v>
      </c>
      <c r="AN1178" s="58">
        <v>11270</v>
      </c>
      <c r="AO1178" s="58">
        <v>11320</v>
      </c>
      <c r="AP1178" s="58">
        <v>10380</v>
      </c>
      <c r="AQ1178" s="58">
        <v>10470</v>
      </c>
      <c r="AR1178" s="58">
        <v>10380</v>
      </c>
      <c r="AS1178" s="58">
        <v>10420</v>
      </c>
      <c r="AT1178" s="58">
        <v>10470</v>
      </c>
      <c r="AU1178" s="58">
        <v>10460</v>
      </c>
      <c r="AV1178" s="58">
        <v>10400</v>
      </c>
      <c r="AW1178" s="58">
        <v>10400</v>
      </c>
      <c r="AX1178" s="58">
        <v>10360</v>
      </c>
      <c r="AY1178" s="58">
        <v>10350</v>
      </c>
      <c r="AZ1178" s="58">
        <v>10320</v>
      </c>
      <c r="BA1178" s="58">
        <v>10248</v>
      </c>
      <c r="BB1178" s="58">
        <v>10142.6</v>
      </c>
      <c r="BC1178" s="58">
        <v>10059</v>
      </c>
      <c r="BD1178" s="58">
        <v>9990</v>
      </c>
      <c r="BE1178" s="58">
        <v>9928</v>
      </c>
      <c r="BF1178" s="58">
        <v>9871.4279999999999</v>
      </c>
      <c r="BG1178" s="58">
        <v>9867.6</v>
      </c>
      <c r="BH1178" s="58">
        <v>9860.2999999999993</v>
      </c>
      <c r="BI1178" s="58">
        <v>9836.61</v>
      </c>
      <c r="BJ1178" s="58">
        <v>9851.1200000000008</v>
      </c>
      <c r="BK1178" s="58">
        <v>9862.7999999999993</v>
      </c>
      <c r="BL1178" s="58">
        <v>9842.5400000000009</v>
      </c>
      <c r="BM1178" s="58">
        <v>9859.6200000000008</v>
      </c>
    </row>
    <row r="1179" spans="1:65" x14ac:dyDescent="0.25">
      <c r="A1179" s="58" t="s">
        <v>38</v>
      </c>
      <c r="B1179" s="58" t="s">
        <v>39</v>
      </c>
      <c r="C1179" s="58" t="s">
        <v>1134</v>
      </c>
      <c r="D1179" s="58" t="s">
        <v>1135</v>
      </c>
      <c r="AJ1179" s="58">
        <v>5.7800002098083496</v>
      </c>
      <c r="AK1179" s="58">
        <v>5.5100002288818404</v>
      </c>
      <c r="AL1179" s="58">
        <v>5.5100002288818404</v>
      </c>
      <c r="AM1179" s="58">
        <v>5.2600002288818404</v>
      </c>
      <c r="AN1179" s="58">
        <v>5.46000003814697</v>
      </c>
      <c r="AO1179" s="58">
        <v>5.3800001144409197</v>
      </c>
      <c r="AP1179" s="58">
        <v>5.0900001525878897</v>
      </c>
      <c r="AQ1179" s="58">
        <v>4.7399997711181596</v>
      </c>
      <c r="AR1179" s="58">
        <v>4.5999999046325701</v>
      </c>
      <c r="AS1179" s="58">
        <v>4.28999996185303</v>
      </c>
      <c r="AT1179" s="58">
        <v>4.0900001525878897</v>
      </c>
      <c r="AU1179" s="58">
        <v>3.9500000476837198</v>
      </c>
      <c r="AV1179" s="58">
        <v>3.8299999237060498</v>
      </c>
      <c r="AW1179" s="58">
        <v>3.5899999141693102</v>
      </c>
      <c r="AX1179" s="58">
        <v>3.2999999523162802</v>
      </c>
      <c r="AY1179" s="58">
        <v>3.25</v>
      </c>
      <c r="AZ1179" s="58">
        <v>2.8599998950958301</v>
      </c>
      <c r="BA1179" s="58">
        <v>2.6400001049041699</v>
      </c>
      <c r="BB1179" s="58">
        <v>2.7000000476837198</v>
      </c>
      <c r="BC1179" s="58">
        <v>2.5499999523162802</v>
      </c>
      <c r="BD1179" s="58">
        <v>2.3699998855590798</v>
      </c>
      <c r="BE1179" s="58">
        <v>2.2300000190734899</v>
      </c>
      <c r="BF1179" s="58">
        <v>2.21000003814697</v>
      </c>
      <c r="BG1179" s="58">
        <v>2.25</v>
      </c>
      <c r="BH1179" s="58">
        <v>2.0099999904632599</v>
      </c>
      <c r="BI1179" s="58">
        <v>2.0899999141693102</v>
      </c>
      <c r="BJ1179" s="58">
        <v>2.0599999427795401</v>
      </c>
      <c r="BK1179" s="58">
        <v>2.1099998950958301</v>
      </c>
      <c r="BL1179" s="58">
        <v>2.03999996185303</v>
      </c>
    </row>
    <row r="1180" spans="1:65" x14ac:dyDescent="0.25">
      <c r="A1180" s="58" t="s">
        <v>38</v>
      </c>
      <c r="B1180" s="58" t="s">
        <v>39</v>
      </c>
      <c r="C1180" s="58" t="s">
        <v>2242</v>
      </c>
      <c r="D1180" s="58" t="s">
        <v>2243</v>
      </c>
      <c r="AY1180" s="58">
        <v>34813</v>
      </c>
      <c r="AZ1180" s="58">
        <v>20375</v>
      </c>
      <c r="BA1180" s="58">
        <v>17372</v>
      </c>
      <c r="BB1180" s="58">
        <v>12842</v>
      </c>
      <c r="BC1180" s="58">
        <v>13946</v>
      </c>
      <c r="BD1180" s="58">
        <v>16249</v>
      </c>
      <c r="BE1180" s="58">
        <v>25614</v>
      </c>
      <c r="BF1180" s="58">
        <v>26295</v>
      </c>
      <c r="BG1180" s="58">
        <v>25885</v>
      </c>
      <c r="BH1180" s="58">
        <v>26706</v>
      </c>
      <c r="BI1180" s="58">
        <v>27918</v>
      </c>
      <c r="BJ1180" s="58">
        <v>29890</v>
      </c>
      <c r="BK1180" s="58">
        <v>29959</v>
      </c>
      <c r="BL1180" s="58">
        <v>30263</v>
      </c>
      <c r="BM1180" s="58">
        <v>33128</v>
      </c>
    </row>
    <row r="1181" spans="1:65" x14ac:dyDescent="0.25">
      <c r="A1181" s="58" t="s">
        <v>38</v>
      </c>
      <c r="B1181" s="58" t="s">
        <v>39</v>
      </c>
      <c r="C1181" s="58" t="s">
        <v>2892</v>
      </c>
      <c r="D1181" s="58" t="s">
        <v>2893</v>
      </c>
      <c r="AJ1181" s="58">
        <v>10.800000190734901</v>
      </c>
      <c r="AK1181" s="58">
        <v>10.6099996566772</v>
      </c>
      <c r="AL1181" s="58">
        <v>10.079999923706101</v>
      </c>
      <c r="AM1181" s="58">
        <v>9.6599998474121094</v>
      </c>
      <c r="AN1181" s="58">
        <v>9.5200004577636701</v>
      </c>
      <c r="AO1181" s="58">
        <v>8.8400001525878906</v>
      </c>
      <c r="AP1181" s="58">
        <v>8.4499998092651403</v>
      </c>
      <c r="AQ1181" s="58">
        <v>8.5200004577636701</v>
      </c>
      <c r="AR1181" s="58">
        <v>7.7199997901916504</v>
      </c>
      <c r="AS1181" s="58">
        <v>7.5100002288818404</v>
      </c>
      <c r="AT1181" s="58">
        <v>7.3200001716613796</v>
      </c>
      <c r="AU1181" s="58">
        <v>7.2699999809265101</v>
      </c>
      <c r="AV1181" s="58">
        <v>7.4000000953674299</v>
      </c>
      <c r="AW1181" s="58">
        <v>7.5100002288818404</v>
      </c>
      <c r="AX1181" s="58">
        <v>7.4200000762939498</v>
      </c>
      <c r="AY1181" s="58">
        <v>8.4600000381469709</v>
      </c>
      <c r="AZ1181" s="58">
        <v>8</v>
      </c>
      <c r="BA1181" s="58">
        <v>7.7800002098083496</v>
      </c>
      <c r="BB1181" s="58">
        <v>8.0799999237060494</v>
      </c>
      <c r="BC1181" s="58">
        <v>7.7199997901916504</v>
      </c>
      <c r="BD1181" s="58">
        <v>7.0199999809265101</v>
      </c>
      <c r="BE1181" s="58">
        <v>6.9499998092651403</v>
      </c>
      <c r="BF1181" s="58">
        <v>6.9800000190734899</v>
      </c>
      <c r="BG1181" s="58">
        <v>7.21000003814697</v>
      </c>
      <c r="BH1181" s="58">
        <v>7.0199999809265101</v>
      </c>
      <c r="BI1181" s="58">
        <v>6.96000003814697</v>
      </c>
      <c r="BJ1181" s="58">
        <v>6.5199999809265101</v>
      </c>
      <c r="BK1181" s="58">
        <v>6.46000003814697</v>
      </c>
      <c r="BL1181" s="58">
        <v>6.46000003814697</v>
      </c>
    </row>
    <row r="1182" spans="1:65" x14ac:dyDescent="0.25">
      <c r="A1182" s="58" t="s">
        <v>38</v>
      </c>
      <c r="B1182" s="58" t="s">
        <v>39</v>
      </c>
      <c r="C1182" s="58" t="s">
        <v>3078</v>
      </c>
      <c r="D1182" s="58" t="s">
        <v>3079</v>
      </c>
      <c r="AV1182" s="58">
        <v>18</v>
      </c>
      <c r="AW1182" s="58">
        <v>18</v>
      </c>
      <c r="AX1182" s="58">
        <v>8</v>
      </c>
      <c r="AY1182" s="58">
        <v>7</v>
      </c>
      <c r="AZ1182" s="58">
        <v>8</v>
      </c>
      <c r="BA1182" s="58">
        <v>6</v>
      </c>
      <c r="BB1182" s="58">
        <v>6</v>
      </c>
      <c r="BC1182" s="58">
        <v>6</v>
      </c>
      <c r="BD1182" s="58">
        <v>6</v>
      </c>
      <c r="BE1182" s="58">
        <v>6</v>
      </c>
      <c r="BF1182" s="58">
        <v>6</v>
      </c>
      <c r="BG1182" s="58">
        <v>5</v>
      </c>
      <c r="BH1182" s="58">
        <v>4</v>
      </c>
      <c r="BI1182" s="58">
        <v>4</v>
      </c>
      <c r="BJ1182" s="58">
        <v>4</v>
      </c>
      <c r="BK1182" s="58">
        <v>4</v>
      </c>
      <c r="BL1182" s="58">
        <v>4</v>
      </c>
    </row>
    <row r="1183" spans="1:65" x14ac:dyDescent="0.25">
      <c r="A1183" s="58" t="s">
        <v>38</v>
      </c>
      <c r="B1183" s="58" t="s">
        <v>39</v>
      </c>
      <c r="C1183" s="58" t="s">
        <v>3110</v>
      </c>
      <c r="D1183" s="58" t="s">
        <v>3111</v>
      </c>
      <c r="E1183" s="58">
        <v>1611262</v>
      </c>
      <c r="F1183" s="58">
        <v>1759313</v>
      </c>
      <c r="G1183" s="58">
        <v>1573113</v>
      </c>
      <c r="H1183" s="58">
        <v>1590381</v>
      </c>
      <c r="I1183" s="58">
        <v>1876635</v>
      </c>
      <c r="J1183" s="58">
        <v>2459849</v>
      </c>
      <c r="K1183" s="58">
        <v>3124008</v>
      </c>
      <c r="L1183" s="58">
        <v>3533030</v>
      </c>
      <c r="M1183" s="58">
        <v>2950119</v>
      </c>
      <c r="N1183" s="58">
        <v>2670633</v>
      </c>
      <c r="O1183" s="58">
        <v>3175376</v>
      </c>
      <c r="P1183" s="58">
        <v>3269262</v>
      </c>
      <c r="Q1183" s="58">
        <v>3321036</v>
      </c>
      <c r="R1183" s="58">
        <v>3134108</v>
      </c>
      <c r="S1183" s="58">
        <v>2786805</v>
      </c>
      <c r="T1183" s="58">
        <v>2669363</v>
      </c>
      <c r="U1183" s="58">
        <v>3508848</v>
      </c>
      <c r="V1183" s="58">
        <v>3626255</v>
      </c>
      <c r="W1183" s="58">
        <v>2774573</v>
      </c>
      <c r="X1183" s="58">
        <v>2845844</v>
      </c>
      <c r="Y1183" s="58">
        <v>2598701</v>
      </c>
      <c r="Z1183" s="58">
        <v>2770975</v>
      </c>
      <c r="AA1183" s="58">
        <v>2721571</v>
      </c>
      <c r="AB1183" s="58">
        <v>2987785</v>
      </c>
      <c r="AC1183" s="58">
        <v>2614002</v>
      </c>
      <c r="AD1183" s="58">
        <v>2272909</v>
      </c>
      <c r="AE1183" s="58">
        <v>2095923</v>
      </c>
      <c r="AF1183" s="58">
        <v>2161219</v>
      </c>
      <c r="AG1183" s="58">
        <v>2042857</v>
      </c>
      <c r="AH1183" s="58">
        <v>2101239</v>
      </c>
      <c r="AI1183" s="58">
        <v>1966022</v>
      </c>
      <c r="AJ1183" s="58">
        <v>2378110</v>
      </c>
      <c r="AK1183" s="58">
        <v>2765389</v>
      </c>
      <c r="AL1183" s="58">
        <v>2762124</v>
      </c>
      <c r="AM1183" s="58">
        <v>2788056</v>
      </c>
      <c r="AN1183" s="58">
        <v>3002958</v>
      </c>
      <c r="AO1183" s="58">
        <v>3160281</v>
      </c>
      <c r="AP1183" s="58">
        <v>3432957</v>
      </c>
      <c r="AQ1183" s="58">
        <v>3461434</v>
      </c>
      <c r="AR1183" s="58">
        <v>3288998</v>
      </c>
      <c r="AS1183" s="58">
        <v>3404243</v>
      </c>
      <c r="AT1183" s="58">
        <v>3385464</v>
      </c>
      <c r="AU1183" s="58">
        <v>3485746</v>
      </c>
      <c r="AV1183" s="58">
        <v>3299951</v>
      </c>
      <c r="AW1183" s="58">
        <v>3324791</v>
      </c>
      <c r="AX1183" s="58">
        <v>3230613</v>
      </c>
      <c r="AY1183" s="58">
        <v>3131885</v>
      </c>
      <c r="AZ1183" s="58">
        <v>3370859</v>
      </c>
      <c r="BA1183" s="58">
        <v>3434052.25</v>
      </c>
      <c r="BB1183" s="58">
        <v>3664261.26</v>
      </c>
      <c r="BC1183" s="58">
        <v>3863711.01</v>
      </c>
      <c r="BD1183" s="58">
        <v>3597387.85</v>
      </c>
      <c r="BE1183" s="58">
        <v>3610365.65</v>
      </c>
      <c r="BF1183" s="58">
        <v>3506616.66</v>
      </c>
      <c r="BG1183" s="58">
        <v>3796293.14</v>
      </c>
      <c r="BH1183" s="58">
        <v>3836458.16</v>
      </c>
      <c r="BI1183" s="58">
        <v>3530066.72</v>
      </c>
      <c r="BJ1183" s="58">
        <v>3870323.76</v>
      </c>
      <c r="BK1183" s="58">
        <v>4026122.1</v>
      </c>
      <c r="BL1183" s="58">
        <v>3939089.23</v>
      </c>
      <c r="BM1183" s="58">
        <v>4105262.16</v>
      </c>
    </row>
    <row r="1184" spans="1:65" x14ac:dyDescent="0.25">
      <c r="A1184" s="58" t="s">
        <v>128</v>
      </c>
      <c r="B1184" s="58" t="s">
        <v>129</v>
      </c>
      <c r="C1184" s="58" t="s">
        <v>536</v>
      </c>
      <c r="D1184" s="58" t="s">
        <v>537</v>
      </c>
      <c r="F1184" s="58">
        <v>10350</v>
      </c>
      <c r="G1184" s="58">
        <v>10350</v>
      </c>
      <c r="H1184" s="58">
        <v>10350</v>
      </c>
      <c r="I1184" s="58">
        <v>10360</v>
      </c>
      <c r="J1184" s="58">
        <v>10360</v>
      </c>
      <c r="K1184" s="58">
        <v>10360</v>
      </c>
      <c r="L1184" s="58">
        <v>10380</v>
      </c>
      <c r="M1184" s="58">
        <v>10400</v>
      </c>
      <c r="N1184" s="58">
        <v>10400</v>
      </c>
      <c r="O1184" s="58">
        <v>10420</v>
      </c>
      <c r="P1184" s="58">
        <v>10420</v>
      </c>
      <c r="Q1184" s="58">
        <v>10440</v>
      </c>
      <c r="R1184" s="58">
        <v>10450</v>
      </c>
      <c r="S1184" s="58">
        <v>10460</v>
      </c>
      <c r="T1184" s="58">
        <v>10470</v>
      </c>
      <c r="U1184" s="58">
        <v>10480</v>
      </c>
      <c r="V1184" s="58">
        <v>10490</v>
      </c>
      <c r="W1184" s="58">
        <v>10510</v>
      </c>
      <c r="X1184" s="58">
        <v>10510</v>
      </c>
      <c r="Y1184" s="58">
        <v>10510</v>
      </c>
      <c r="Z1184" s="58">
        <v>10510</v>
      </c>
      <c r="AA1184" s="58">
        <v>10510</v>
      </c>
      <c r="AB1184" s="58">
        <v>10550</v>
      </c>
      <c r="AC1184" s="58">
        <v>10590</v>
      </c>
      <c r="AD1184" s="58">
        <v>10610</v>
      </c>
      <c r="AE1184" s="58">
        <v>10670</v>
      </c>
      <c r="AF1184" s="58">
        <v>10700</v>
      </c>
      <c r="AG1184" s="58">
        <v>10730</v>
      </c>
      <c r="AH1184" s="58">
        <v>10770</v>
      </c>
      <c r="AI1184" s="58">
        <v>10800</v>
      </c>
      <c r="AJ1184" s="58">
        <v>10800</v>
      </c>
      <c r="AK1184" s="58">
        <v>10830</v>
      </c>
      <c r="AL1184" s="58">
        <v>10720</v>
      </c>
      <c r="AM1184" s="58">
        <v>10720</v>
      </c>
      <c r="AN1184" s="58">
        <v>10710</v>
      </c>
      <c r="AO1184" s="58">
        <v>10710</v>
      </c>
      <c r="AP1184" s="58">
        <v>10700</v>
      </c>
      <c r="AQ1184" s="58">
        <v>10710</v>
      </c>
      <c r="AR1184" s="58">
        <v>10710</v>
      </c>
      <c r="AS1184" s="58">
        <v>11730</v>
      </c>
      <c r="AT1184" s="58">
        <v>11736</v>
      </c>
      <c r="AU1184" s="58">
        <v>12734</v>
      </c>
      <c r="AV1184" s="58">
        <v>13730</v>
      </c>
      <c r="AW1184" s="58">
        <v>14720</v>
      </c>
      <c r="AX1184" s="58">
        <v>14650</v>
      </c>
      <c r="AY1184" s="58">
        <v>14630</v>
      </c>
      <c r="AZ1184" s="58">
        <v>14650</v>
      </c>
      <c r="BA1184" s="58">
        <v>14572</v>
      </c>
      <c r="BB1184" s="58">
        <v>14544</v>
      </c>
      <c r="BC1184" s="58">
        <v>14432</v>
      </c>
      <c r="BD1184" s="58">
        <v>14368</v>
      </c>
      <c r="BE1184" s="58">
        <v>14238</v>
      </c>
      <c r="BF1184" s="58">
        <v>14195</v>
      </c>
      <c r="BG1184" s="58">
        <v>14198</v>
      </c>
      <c r="BH1184" s="58">
        <v>14340</v>
      </c>
      <c r="BI1184" s="58">
        <v>14360</v>
      </c>
      <c r="BJ1184" s="58">
        <v>14519.2</v>
      </c>
      <c r="BK1184" s="58">
        <v>14598.9</v>
      </c>
      <c r="BL1184" s="58">
        <v>14614</v>
      </c>
      <c r="BM1184" s="58">
        <v>14589.3</v>
      </c>
    </row>
    <row r="1185" spans="1:65" x14ac:dyDescent="0.25">
      <c r="A1185" s="58" t="s">
        <v>128</v>
      </c>
      <c r="B1185" s="58" t="s">
        <v>129</v>
      </c>
      <c r="C1185" s="58" t="s">
        <v>1134</v>
      </c>
      <c r="D1185" s="58" t="s">
        <v>1135</v>
      </c>
      <c r="AJ1185" s="58">
        <v>9.8999996185302699</v>
      </c>
      <c r="AK1185" s="58">
        <v>9.6800003051757795</v>
      </c>
      <c r="AL1185" s="58">
        <v>9.4300003051757795</v>
      </c>
      <c r="AM1185" s="58">
        <v>8.6899995803833008</v>
      </c>
      <c r="AN1185" s="58">
        <v>7.9699997901916504</v>
      </c>
      <c r="AO1185" s="58">
        <v>7.3000001907348597</v>
      </c>
      <c r="AP1185" s="58">
        <v>7.0799999237060502</v>
      </c>
      <c r="AQ1185" s="58">
        <v>6.8499999046325701</v>
      </c>
      <c r="AR1185" s="58">
        <v>6.6300001144409197</v>
      </c>
      <c r="AS1185" s="58">
        <v>6.3899998664856001</v>
      </c>
      <c r="AT1185" s="58">
        <v>6.6999998092651403</v>
      </c>
      <c r="AU1185" s="58">
        <v>7.0100002288818404</v>
      </c>
      <c r="AV1185" s="58">
        <v>7.3299999237060502</v>
      </c>
      <c r="AW1185" s="58">
        <v>7.6399998664856001</v>
      </c>
      <c r="AX1185" s="58">
        <v>7.9299998283386204</v>
      </c>
      <c r="AY1185" s="58">
        <v>8.2100000381469709</v>
      </c>
      <c r="AZ1185" s="58">
        <v>8.4300003051757795</v>
      </c>
      <c r="BA1185" s="58">
        <v>8.6099996566772496</v>
      </c>
      <c r="BB1185" s="58">
        <v>6.78999996185303</v>
      </c>
      <c r="BC1185" s="58">
        <v>5.1500000953674299</v>
      </c>
      <c r="BD1185" s="58">
        <v>5.0900001525878897</v>
      </c>
      <c r="BE1185" s="58">
        <v>5.0300002098083496</v>
      </c>
      <c r="BF1185" s="58">
        <v>4.8600001335143999</v>
      </c>
      <c r="BG1185" s="58">
        <v>4.6799998283386204</v>
      </c>
      <c r="BH1185" s="58">
        <v>4.5700001716613796</v>
      </c>
      <c r="BI1185" s="58">
        <v>4.4699997901916504</v>
      </c>
      <c r="BJ1185" s="58">
        <v>4.3200001716613796</v>
      </c>
      <c r="BK1185" s="58">
        <v>4.1399998664856001</v>
      </c>
      <c r="BL1185" s="58">
        <v>3.9900000095367401</v>
      </c>
    </row>
    <row r="1186" spans="1:65" x14ac:dyDescent="0.25">
      <c r="A1186" s="58" t="s">
        <v>128</v>
      </c>
      <c r="B1186" s="58" t="s">
        <v>129</v>
      </c>
      <c r="C1186" s="58" t="s">
        <v>2242</v>
      </c>
      <c r="D1186" s="58" t="s">
        <v>2243</v>
      </c>
      <c r="AY1186" s="58">
        <v>2516</v>
      </c>
      <c r="AZ1186" s="58">
        <v>3815</v>
      </c>
      <c r="BA1186" s="58">
        <v>4345</v>
      </c>
      <c r="BB1186" s="58">
        <v>3646</v>
      </c>
      <c r="BC1186" s="58">
        <v>3811</v>
      </c>
      <c r="BD1186" s="58">
        <v>5116</v>
      </c>
      <c r="BE1186" s="58">
        <v>5091</v>
      </c>
      <c r="BF1186" s="58">
        <v>4481</v>
      </c>
      <c r="BG1186" s="58">
        <v>3538</v>
      </c>
      <c r="BH1186" s="58">
        <v>6716</v>
      </c>
      <c r="BI1186" s="58">
        <v>7666</v>
      </c>
      <c r="BJ1186" s="58">
        <v>5807</v>
      </c>
      <c r="BK1186" s="58">
        <v>5425</v>
      </c>
      <c r="BL1186" s="58">
        <v>6503</v>
      </c>
      <c r="BM1186" s="58">
        <v>5804</v>
      </c>
    </row>
    <row r="1187" spans="1:65" x14ac:dyDescent="0.25">
      <c r="A1187" s="58" t="s">
        <v>128</v>
      </c>
      <c r="B1187" s="58" t="s">
        <v>129</v>
      </c>
      <c r="C1187" s="58" t="s">
        <v>2892</v>
      </c>
      <c r="D1187" s="58" t="s">
        <v>2893</v>
      </c>
      <c r="AJ1187" s="58">
        <v>13.4899997711182</v>
      </c>
      <c r="AK1187" s="58">
        <v>13.3900003433228</v>
      </c>
      <c r="AL1187" s="58">
        <v>13.3500003814697</v>
      </c>
      <c r="AM1187" s="58">
        <v>13.319999694824199</v>
      </c>
      <c r="AN1187" s="58">
        <v>13.2600002288818</v>
      </c>
      <c r="AO1187" s="58">
        <v>13.2200002670288</v>
      </c>
      <c r="AP1187" s="58">
        <v>12.7700004577637</v>
      </c>
      <c r="AQ1187" s="58">
        <v>12.449999809265099</v>
      </c>
      <c r="AR1187" s="58">
        <v>12.1099996566772</v>
      </c>
      <c r="AS1187" s="58">
        <v>11.7399997711182</v>
      </c>
      <c r="AT1187" s="58">
        <v>10.3599996566772</v>
      </c>
      <c r="AU1187" s="58">
        <v>9.2700004577636701</v>
      </c>
      <c r="AV1187" s="58">
        <v>8.3599996566772496</v>
      </c>
      <c r="AW1187" s="58">
        <v>7.4899997711181596</v>
      </c>
      <c r="AX1187" s="58">
        <v>6.6900000572204599</v>
      </c>
      <c r="AY1187" s="58">
        <v>5.9499998092651403</v>
      </c>
      <c r="AZ1187" s="58">
        <v>5.3099999427795401</v>
      </c>
      <c r="BA1187" s="58">
        <v>4.6799998283386204</v>
      </c>
      <c r="BB1187" s="58">
        <v>4.1999998092651403</v>
      </c>
      <c r="BC1187" s="58">
        <v>3.7799999713897701</v>
      </c>
      <c r="BD1187" s="58">
        <v>3.75</v>
      </c>
      <c r="BE1187" s="58">
        <v>3.6600000858306898</v>
      </c>
      <c r="BF1187" s="58">
        <v>3.6500000953674299</v>
      </c>
      <c r="BG1187" s="58">
        <v>3.6500000953674299</v>
      </c>
      <c r="BH1187" s="58">
        <v>3.6600000858306898</v>
      </c>
      <c r="BI1187" s="58">
        <v>3.6600000858306898</v>
      </c>
      <c r="BJ1187" s="58">
        <v>3.6600000858306898</v>
      </c>
      <c r="BK1187" s="58">
        <v>3.6500000953674299</v>
      </c>
      <c r="BL1187" s="58">
        <v>3.6600000858306898</v>
      </c>
    </row>
    <row r="1188" spans="1:65" x14ac:dyDescent="0.25">
      <c r="A1188" s="58" t="s">
        <v>128</v>
      </c>
      <c r="B1188" s="58" t="s">
        <v>129</v>
      </c>
      <c r="C1188" s="58" t="s">
        <v>3078</v>
      </c>
      <c r="D1188" s="58" t="s">
        <v>3079</v>
      </c>
      <c r="AV1188" s="58">
        <v>36.4</v>
      </c>
      <c r="AW1188" s="58">
        <v>36.4</v>
      </c>
      <c r="AX1188" s="58">
        <v>36.4</v>
      </c>
      <c r="AY1188" s="58">
        <v>43.4</v>
      </c>
      <c r="AZ1188" s="58">
        <v>40.4</v>
      </c>
      <c r="BA1188" s="58">
        <v>15.4</v>
      </c>
      <c r="BB1188" s="58">
        <v>13.4</v>
      </c>
      <c r="BC1188" s="58">
        <v>13.4</v>
      </c>
      <c r="BD1188" s="58">
        <v>9.3000000000000007</v>
      </c>
      <c r="BE1188" s="58">
        <v>9.3000000000000007</v>
      </c>
      <c r="BF1188" s="58">
        <v>9.3000000000000007</v>
      </c>
      <c r="BG1188" s="58">
        <v>9.3000000000000007</v>
      </c>
      <c r="BH1188" s="58">
        <v>9.3000000000000007</v>
      </c>
      <c r="BI1188" s="58">
        <v>7.3</v>
      </c>
      <c r="BJ1188" s="58">
        <v>4.3</v>
      </c>
      <c r="BK1188" s="58">
        <v>4.3</v>
      </c>
      <c r="BL1188" s="58">
        <v>4.3</v>
      </c>
    </row>
    <row r="1189" spans="1:65" x14ac:dyDescent="0.25">
      <c r="A1189" s="58" t="s">
        <v>128</v>
      </c>
      <c r="B1189" s="58" t="s">
        <v>129</v>
      </c>
      <c r="C1189" s="58" t="s">
        <v>3110</v>
      </c>
      <c r="D1189" s="58" t="s">
        <v>3111</v>
      </c>
      <c r="E1189" s="58">
        <v>55000</v>
      </c>
      <c r="F1189" s="58">
        <v>55000</v>
      </c>
      <c r="G1189" s="58">
        <v>60000</v>
      </c>
      <c r="H1189" s="58">
        <v>60000</v>
      </c>
      <c r="I1189" s="58">
        <v>60000</v>
      </c>
      <c r="J1189" s="58">
        <v>65000</v>
      </c>
      <c r="K1189" s="58">
        <v>70000</v>
      </c>
      <c r="L1189" s="58">
        <v>70000</v>
      </c>
      <c r="M1189" s="58">
        <v>70000</v>
      </c>
      <c r="N1189" s="58">
        <v>70000</v>
      </c>
      <c r="O1189" s="58">
        <v>92000</v>
      </c>
      <c r="P1189" s="58">
        <v>114000</v>
      </c>
      <c r="Q1189" s="58">
        <v>136000</v>
      </c>
      <c r="R1189" s="58">
        <v>158000</v>
      </c>
      <c r="S1189" s="58">
        <v>180000</v>
      </c>
      <c r="T1189" s="58">
        <v>198850</v>
      </c>
      <c r="U1189" s="58">
        <v>197984</v>
      </c>
      <c r="V1189" s="58">
        <v>175000</v>
      </c>
      <c r="W1189" s="58">
        <v>152000</v>
      </c>
      <c r="X1189" s="58">
        <v>129000</v>
      </c>
      <c r="Y1189" s="58">
        <v>106000</v>
      </c>
      <c r="Z1189" s="58">
        <v>83650</v>
      </c>
      <c r="AA1189" s="58">
        <v>89376</v>
      </c>
      <c r="AB1189" s="58">
        <v>108766</v>
      </c>
      <c r="AC1189" s="58">
        <v>105200</v>
      </c>
      <c r="AD1189" s="58">
        <v>101180</v>
      </c>
      <c r="AE1189" s="58">
        <v>96353</v>
      </c>
      <c r="AF1189" s="58">
        <v>136140</v>
      </c>
      <c r="AG1189" s="58">
        <v>165676</v>
      </c>
      <c r="AH1189" s="58">
        <v>119224</v>
      </c>
      <c r="AI1189" s="58">
        <v>119783</v>
      </c>
      <c r="AJ1189" s="58">
        <v>116454</v>
      </c>
      <c r="AK1189" s="58">
        <v>109218</v>
      </c>
      <c r="AL1189" s="58">
        <v>105772</v>
      </c>
      <c r="AM1189" s="58">
        <v>118572</v>
      </c>
      <c r="AN1189" s="58">
        <v>139861</v>
      </c>
      <c r="AO1189" s="58">
        <v>121618</v>
      </c>
      <c r="AP1189" s="58">
        <v>118995</v>
      </c>
      <c r="AQ1189" s="58">
        <v>106184</v>
      </c>
      <c r="AR1189" s="58">
        <v>108809</v>
      </c>
      <c r="AS1189" s="58">
        <v>120434</v>
      </c>
      <c r="AT1189" s="58">
        <v>129929</v>
      </c>
      <c r="AU1189" s="58">
        <v>142674</v>
      </c>
      <c r="AV1189" s="58">
        <v>138834</v>
      </c>
      <c r="AW1189" s="58">
        <v>165531.4</v>
      </c>
      <c r="AX1189" s="58">
        <v>157544</v>
      </c>
      <c r="AY1189" s="58">
        <v>147782</v>
      </c>
      <c r="AZ1189" s="58">
        <v>151840</v>
      </c>
      <c r="BA1189" s="58">
        <v>152031</v>
      </c>
      <c r="BB1189" s="58">
        <v>158669.4</v>
      </c>
      <c r="BC1189" s="58">
        <v>164054</v>
      </c>
      <c r="BD1189" s="58">
        <v>158723</v>
      </c>
      <c r="BE1189" s="58">
        <v>191731</v>
      </c>
      <c r="BF1189" s="58">
        <v>206522</v>
      </c>
      <c r="BG1189" s="58">
        <v>211319.4</v>
      </c>
      <c r="BH1189" s="58">
        <v>257192</v>
      </c>
      <c r="BI1189" s="58">
        <v>279691</v>
      </c>
      <c r="BJ1189" s="58">
        <v>347616.25</v>
      </c>
      <c r="BK1189" s="58">
        <v>555009.44999999995</v>
      </c>
      <c r="BL1189" s="58">
        <v>580240</v>
      </c>
      <c r="BM1189" s="58">
        <v>794725.95</v>
      </c>
    </row>
    <row r="1190" spans="1:65" x14ac:dyDescent="0.25">
      <c r="A1190" s="58" t="s">
        <v>284</v>
      </c>
      <c r="B1190" s="58" t="s">
        <v>285</v>
      </c>
      <c r="C1190" s="58" t="s">
        <v>536</v>
      </c>
      <c r="D1190" s="58" t="s">
        <v>537</v>
      </c>
      <c r="F1190" s="58">
        <v>357300</v>
      </c>
      <c r="G1190" s="58">
        <v>358400</v>
      </c>
      <c r="H1190" s="58">
        <v>358800</v>
      </c>
      <c r="I1190" s="58">
        <v>363550</v>
      </c>
      <c r="J1190" s="58">
        <v>372350</v>
      </c>
      <c r="K1190" s="58">
        <v>374150</v>
      </c>
      <c r="L1190" s="58">
        <v>374700</v>
      </c>
      <c r="M1190" s="58">
        <v>371700</v>
      </c>
      <c r="N1190" s="58">
        <v>357000</v>
      </c>
      <c r="O1190" s="58">
        <v>358650</v>
      </c>
      <c r="P1190" s="58">
        <v>354850</v>
      </c>
      <c r="Q1190" s="58">
        <v>355050</v>
      </c>
      <c r="R1190" s="58">
        <v>364000</v>
      </c>
      <c r="S1190" s="58">
        <v>357400</v>
      </c>
      <c r="T1190" s="58">
        <v>360350</v>
      </c>
      <c r="U1190" s="58">
        <v>357120</v>
      </c>
      <c r="V1190" s="58">
        <v>359130</v>
      </c>
      <c r="W1190" s="58">
        <v>364170</v>
      </c>
      <c r="X1190" s="58">
        <v>363370</v>
      </c>
      <c r="Y1190" s="58">
        <v>374160</v>
      </c>
      <c r="Z1190" s="58">
        <v>365040</v>
      </c>
      <c r="AA1190" s="58">
        <v>385090</v>
      </c>
      <c r="AB1190" s="58">
        <v>364090</v>
      </c>
      <c r="AC1190" s="58">
        <v>375000</v>
      </c>
      <c r="AD1190" s="58">
        <v>371180</v>
      </c>
      <c r="AE1190" s="58">
        <v>355710</v>
      </c>
      <c r="AF1190" s="58">
        <v>366710</v>
      </c>
      <c r="AG1190" s="58">
        <v>353470</v>
      </c>
      <c r="AH1190" s="58">
        <v>358600</v>
      </c>
      <c r="AI1190" s="58">
        <v>352060</v>
      </c>
      <c r="AJ1190" s="58">
        <v>352700</v>
      </c>
      <c r="AK1190" s="58">
        <v>353800</v>
      </c>
      <c r="AL1190" s="58">
        <v>357500</v>
      </c>
      <c r="AM1190" s="58">
        <v>357900</v>
      </c>
      <c r="AN1190" s="58">
        <v>360260</v>
      </c>
      <c r="AO1190" s="58">
        <v>361720</v>
      </c>
      <c r="AP1190" s="58">
        <v>366690</v>
      </c>
      <c r="AQ1190" s="58">
        <v>367600</v>
      </c>
      <c r="AR1190" s="58">
        <v>367560</v>
      </c>
      <c r="AS1190" s="58">
        <v>366980</v>
      </c>
      <c r="AT1190" s="58">
        <v>369720</v>
      </c>
      <c r="AU1190" s="58">
        <v>368840</v>
      </c>
      <c r="AV1190" s="58">
        <v>368420</v>
      </c>
      <c r="AW1190" s="58">
        <v>360450</v>
      </c>
      <c r="AX1190" s="58">
        <v>359650</v>
      </c>
      <c r="AY1190" s="58">
        <v>361350</v>
      </c>
      <c r="AZ1190" s="58">
        <v>360130</v>
      </c>
      <c r="BA1190" s="58">
        <v>353130</v>
      </c>
      <c r="BB1190" s="58">
        <v>352770</v>
      </c>
      <c r="BC1190" s="58">
        <v>352420</v>
      </c>
      <c r="BD1190" s="58">
        <v>359360</v>
      </c>
      <c r="BE1190" s="58">
        <v>360630</v>
      </c>
      <c r="BF1190" s="58">
        <v>362800</v>
      </c>
      <c r="BG1190" s="58">
        <v>362520</v>
      </c>
      <c r="BH1190" s="58">
        <v>362020</v>
      </c>
      <c r="BI1190" s="58">
        <v>367940</v>
      </c>
      <c r="BJ1190" s="58">
        <v>370030</v>
      </c>
      <c r="BK1190" s="58">
        <v>369530</v>
      </c>
      <c r="BL1190" s="58">
        <v>363230</v>
      </c>
      <c r="BM1190" s="58">
        <v>367230</v>
      </c>
    </row>
    <row r="1191" spans="1:65" x14ac:dyDescent="0.25">
      <c r="A1191" s="58" t="s">
        <v>284</v>
      </c>
      <c r="B1191" s="58" t="s">
        <v>285</v>
      </c>
      <c r="C1191" s="58" t="s">
        <v>1134</v>
      </c>
      <c r="D1191" s="58" t="s">
        <v>1135</v>
      </c>
      <c r="AJ1191" s="58">
        <v>44.810001373291001</v>
      </c>
      <c r="AK1191" s="58">
        <v>44.549999237060497</v>
      </c>
      <c r="AL1191" s="58">
        <v>44.459999084472699</v>
      </c>
      <c r="AM1191" s="58">
        <v>44.299999237060497</v>
      </c>
      <c r="AN1191" s="58">
        <v>44.049999237060497</v>
      </c>
      <c r="AO1191" s="58">
        <v>43.759998321533203</v>
      </c>
      <c r="AP1191" s="58">
        <v>43.700000762939503</v>
      </c>
      <c r="AQ1191" s="58">
        <v>43.529998779296903</v>
      </c>
      <c r="AR1191" s="58">
        <v>43.2700004577637</v>
      </c>
      <c r="AS1191" s="58">
        <v>43.009998321533203</v>
      </c>
      <c r="AT1191" s="58">
        <v>42.75</v>
      </c>
      <c r="AU1191" s="58">
        <v>42.509998321533203</v>
      </c>
      <c r="AV1191" s="58">
        <v>42.090000152587898</v>
      </c>
      <c r="AW1191" s="58">
        <v>42.569999694824197</v>
      </c>
      <c r="AX1191" s="58">
        <v>43.069999694824197</v>
      </c>
      <c r="AY1191" s="58">
        <v>43.389999389648402</v>
      </c>
      <c r="AZ1191" s="58">
        <v>43.639999389648402</v>
      </c>
      <c r="BA1191" s="58">
        <v>44.700000762939503</v>
      </c>
      <c r="BB1191" s="58">
        <v>43.310001373291001</v>
      </c>
      <c r="BC1191" s="58">
        <v>43.389999389648402</v>
      </c>
      <c r="BD1191" s="58">
        <v>43.490001678466797</v>
      </c>
      <c r="BE1191" s="58">
        <v>42.889999389648402</v>
      </c>
      <c r="BF1191" s="58">
        <v>42.240001678466797</v>
      </c>
      <c r="BG1191" s="58">
        <v>42.2299995422363</v>
      </c>
      <c r="BH1191" s="58">
        <v>41.009998321533203</v>
      </c>
      <c r="BI1191" s="58">
        <v>42.2700004577637</v>
      </c>
      <c r="BJ1191" s="58">
        <v>39.860000610351598</v>
      </c>
      <c r="BK1191" s="58">
        <v>37.419998168945298</v>
      </c>
      <c r="BL1191" s="58">
        <v>36.919998168945298</v>
      </c>
    </row>
    <row r="1192" spans="1:65" x14ac:dyDescent="0.25">
      <c r="A1192" s="58" t="s">
        <v>284</v>
      </c>
      <c r="B1192" s="58" t="s">
        <v>285</v>
      </c>
      <c r="C1192" s="58" t="s">
        <v>2242</v>
      </c>
      <c r="D1192" s="58" t="s">
        <v>2243</v>
      </c>
      <c r="AY1192" s="58">
        <v>4117</v>
      </c>
      <c r="AZ1192" s="58">
        <v>3356</v>
      </c>
      <c r="BA1192" s="58">
        <v>3458</v>
      </c>
      <c r="BB1192" s="58">
        <v>2414</v>
      </c>
      <c r="BC1192" s="58">
        <v>2868</v>
      </c>
      <c r="BD1192" s="58">
        <v>3367</v>
      </c>
      <c r="BE1192" s="58">
        <v>3928</v>
      </c>
      <c r="BF1192" s="58">
        <v>3937</v>
      </c>
      <c r="BG1192" s="58">
        <v>4680</v>
      </c>
      <c r="BH1192" s="58">
        <v>5385</v>
      </c>
      <c r="BI1192" s="58">
        <v>6716</v>
      </c>
      <c r="BJ1192" s="58">
        <v>9624</v>
      </c>
      <c r="BK1192" s="58">
        <v>12991</v>
      </c>
      <c r="BL1192" s="58">
        <v>15958</v>
      </c>
      <c r="BM1192" s="58">
        <v>19791</v>
      </c>
    </row>
    <row r="1193" spans="1:65" x14ac:dyDescent="0.25">
      <c r="A1193" s="58" t="s">
        <v>284</v>
      </c>
      <c r="B1193" s="58" t="s">
        <v>285</v>
      </c>
      <c r="C1193" s="58" t="s">
        <v>2892</v>
      </c>
      <c r="D1193" s="58" t="s">
        <v>2893</v>
      </c>
      <c r="AJ1193" s="58">
        <v>66.260002136230497</v>
      </c>
      <c r="AK1193" s="58">
        <v>66.089996337890597</v>
      </c>
      <c r="AL1193" s="58">
        <v>66.120002746582003</v>
      </c>
      <c r="AM1193" s="58">
        <v>65.980003356933594</v>
      </c>
      <c r="AN1193" s="58">
        <v>65.870002746582003</v>
      </c>
      <c r="AO1193" s="58">
        <v>65.870002746582003</v>
      </c>
      <c r="AP1193" s="58">
        <v>63.569999694824197</v>
      </c>
      <c r="AQ1193" s="58">
        <v>64.75</v>
      </c>
      <c r="AR1193" s="58">
        <v>64.75</v>
      </c>
      <c r="AS1193" s="58">
        <v>64.419998168945298</v>
      </c>
      <c r="AT1193" s="58">
        <v>64.430000305175795</v>
      </c>
      <c r="AU1193" s="58">
        <v>60.150001525878899</v>
      </c>
      <c r="AV1193" s="58">
        <v>60.150001525878899</v>
      </c>
      <c r="AW1193" s="58">
        <v>62.119998931884801</v>
      </c>
      <c r="AX1193" s="58">
        <v>62.119998931884801</v>
      </c>
      <c r="AY1193" s="58">
        <v>61.330001831054702</v>
      </c>
      <c r="AZ1193" s="58">
        <v>61.509998321533203</v>
      </c>
      <c r="BA1193" s="58">
        <v>62.840000152587898</v>
      </c>
      <c r="BB1193" s="58">
        <v>63.0200004577637</v>
      </c>
      <c r="BC1193" s="58">
        <v>63.400001525878899</v>
      </c>
      <c r="BD1193" s="58">
        <v>63</v>
      </c>
      <c r="BE1193" s="58">
        <v>61.650001525878899</v>
      </c>
      <c r="BF1193" s="58">
        <v>60.2299995422363</v>
      </c>
      <c r="BG1193" s="58">
        <v>60.2299995422363</v>
      </c>
      <c r="BH1193" s="58">
        <v>60.590000152587898</v>
      </c>
      <c r="BI1193" s="58">
        <v>61.349998474121101</v>
      </c>
      <c r="BJ1193" s="58">
        <v>59.220001220703097</v>
      </c>
      <c r="BK1193" s="58">
        <v>57.040000915527301</v>
      </c>
      <c r="BL1193" s="58">
        <v>56.319999694824197</v>
      </c>
    </row>
    <row r="1194" spans="1:65" x14ac:dyDescent="0.25">
      <c r="A1194" s="58" t="s">
        <v>284</v>
      </c>
      <c r="B1194" s="58" t="s">
        <v>285</v>
      </c>
      <c r="C1194" s="58" t="s">
        <v>3078</v>
      </c>
      <c r="D1194" s="58" t="s">
        <v>3079</v>
      </c>
      <c r="BF1194" s="58">
        <v>20</v>
      </c>
      <c r="BG1194" s="58">
        <v>20</v>
      </c>
      <c r="BH1194" s="58">
        <v>20</v>
      </c>
      <c r="BI1194" s="58">
        <v>20</v>
      </c>
      <c r="BJ1194" s="58">
        <v>19.5</v>
      </c>
      <c r="BK1194" s="58">
        <v>16.5</v>
      </c>
      <c r="BL1194" s="58">
        <v>16.5</v>
      </c>
    </row>
    <row r="1195" spans="1:65" x14ac:dyDescent="0.25">
      <c r="A1195" s="58" t="s">
        <v>284</v>
      </c>
      <c r="B1195" s="58" t="s">
        <v>285</v>
      </c>
      <c r="C1195" s="58" t="s">
        <v>3110</v>
      </c>
      <c r="D1195" s="58" t="s">
        <v>3111</v>
      </c>
      <c r="E1195" s="58">
        <v>83817</v>
      </c>
      <c r="F1195" s="58">
        <v>80996</v>
      </c>
      <c r="G1195" s="58">
        <v>81727</v>
      </c>
      <c r="H1195" s="58">
        <v>93593</v>
      </c>
      <c r="I1195" s="58">
        <v>110668</v>
      </c>
      <c r="J1195" s="58">
        <v>122758</v>
      </c>
      <c r="K1195" s="58">
        <v>164642</v>
      </c>
      <c r="L1195" s="58">
        <v>166565</v>
      </c>
      <c r="M1195" s="58">
        <v>171167</v>
      </c>
      <c r="N1195" s="58">
        <v>186016</v>
      </c>
      <c r="O1195" s="58">
        <v>193624</v>
      </c>
      <c r="P1195" s="58">
        <v>191611</v>
      </c>
      <c r="Q1195" s="58">
        <v>231862</v>
      </c>
      <c r="R1195" s="58">
        <v>249884</v>
      </c>
      <c r="S1195" s="58">
        <v>197861</v>
      </c>
      <c r="T1195" s="58">
        <v>203889</v>
      </c>
      <c r="U1195" s="58">
        <v>210679</v>
      </c>
      <c r="V1195" s="58">
        <v>273425</v>
      </c>
      <c r="W1195" s="58">
        <v>283329</v>
      </c>
      <c r="X1195" s="58">
        <v>291279</v>
      </c>
      <c r="Y1195" s="58">
        <v>261842</v>
      </c>
      <c r="Z1195" s="58">
        <v>290988</v>
      </c>
      <c r="AA1195" s="58">
        <v>300111</v>
      </c>
      <c r="AB1195" s="58">
        <v>340861</v>
      </c>
      <c r="AC1195" s="58">
        <v>372014</v>
      </c>
      <c r="AD1195" s="58">
        <v>408303</v>
      </c>
      <c r="AE1195" s="58">
        <v>417966</v>
      </c>
      <c r="AF1195" s="58">
        <v>416269</v>
      </c>
      <c r="AG1195" s="58">
        <v>434924</v>
      </c>
      <c r="AH1195" s="58">
        <v>437064</v>
      </c>
      <c r="AI1195" s="58">
        <v>463828</v>
      </c>
      <c r="AJ1195" s="58">
        <v>504433</v>
      </c>
      <c r="AK1195" s="58">
        <v>533245</v>
      </c>
      <c r="AL1195" s="58">
        <v>601034</v>
      </c>
      <c r="AM1195" s="58">
        <v>533857</v>
      </c>
      <c r="AN1195" s="58">
        <v>523739</v>
      </c>
      <c r="AO1195" s="58">
        <v>532339</v>
      </c>
      <c r="AP1195" s="58">
        <v>590107</v>
      </c>
      <c r="AQ1195" s="58">
        <v>597457</v>
      </c>
      <c r="AR1195" s="58">
        <v>663531</v>
      </c>
      <c r="AS1195" s="58">
        <v>611228</v>
      </c>
      <c r="AT1195" s="58">
        <v>598436</v>
      </c>
      <c r="AU1195" s="58">
        <v>601640</v>
      </c>
      <c r="AV1195" s="58">
        <v>572413</v>
      </c>
      <c r="AW1195" s="58">
        <v>571482</v>
      </c>
      <c r="AX1195" s="58">
        <v>530614.97</v>
      </c>
      <c r="AY1195" s="58">
        <v>628299</v>
      </c>
      <c r="AZ1195" s="58">
        <v>583387</v>
      </c>
      <c r="BA1195" s="58">
        <v>605763</v>
      </c>
      <c r="BB1195" s="58">
        <v>597157</v>
      </c>
      <c r="BC1195" s="58">
        <v>595615</v>
      </c>
      <c r="BD1195" s="58">
        <v>599673.99</v>
      </c>
      <c r="BE1195" s="58">
        <v>622806</v>
      </c>
      <c r="BF1195" s="58">
        <v>632766.01</v>
      </c>
      <c r="BG1195" s="58">
        <v>628504</v>
      </c>
      <c r="BH1195" s="58">
        <v>660652.99</v>
      </c>
      <c r="BI1195" s="58">
        <v>672786.02</v>
      </c>
      <c r="BJ1195" s="58">
        <v>694394.99</v>
      </c>
      <c r="BK1195" s="58">
        <v>663893.01</v>
      </c>
      <c r="BL1195" s="58">
        <v>649247</v>
      </c>
      <c r="BM1195" s="58">
        <v>655245</v>
      </c>
    </row>
    <row r="1196" spans="1:65" x14ac:dyDescent="0.25">
      <c r="A1196" s="58" t="s">
        <v>3456</v>
      </c>
      <c r="B1196" s="58" t="s">
        <v>3457</v>
      </c>
      <c r="C1196" s="58" t="s">
        <v>536</v>
      </c>
      <c r="D1196" s="58" t="s">
        <v>537</v>
      </c>
      <c r="F1196" s="58">
        <v>43</v>
      </c>
      <c r="G1196" s="58">
        <v>43</v>
      </c>
      <c r="H1196" s="58">
        <v>43</v>
      </c>
      <c r="I1196" s="58">
        <v>43</v>
      </c>
      <c r="J1196" s="58">
        <v>43</v>
      </c>
      <c r="K1196" s="58">
        <v>43</v>
      </c>
      <c r="L1196" s="58">
        <v>43</v>
      </c>
      <c r="M1196" s="58">
        <v>43</v>
      </c>
      <c r="N1196" s="58">
        <v>43</v>
      </c>
      <c r="O1196" s="58">
        <v>43</v>
      </c>
      <c r="P1196" s="58">
        <v>43</v>
      </c>
      <c r="Q1196" s="58">
        <v>43</v>
      </c>
      <c r="R1196" s="58">
        <v>43</v>
      </c>
      <c r="S1196" s="58">
        <v>43</v>
      </c>
      <c r="T1196" s="58">
        <v>43</v>
      </c>
      <c r="U1196" s="58">
        <v>43</v>
      </c>
      <c r="V1196" s="58">
        <v>43</v>
      </c>
      <c r="W1196" s="58">
        <v>43</v>
      </c>
      <c r="X1196" s="58">
        <v>43</v>
      </c>
      <c r="Y1196" s="58">
        <v>43</v>
      </c>
      <c r="Z1196" s="58">
        <v>43</v>
      </c>
      <c r="AA1196" s="58">
        <v>43</v>
      </c>
      <c r="AB1196" s="58">
        <v>43</v>
      </c>
      <c r="AC1196" s="58">
        <v>43</v>
      </c>
      <c r="AD1196" s="58">
        <v>43</v>
      </c>
      <c r="AE1196" s="58">
        <v>43</v>
      </c>
      <c r="AF1196" s="58">
        <v>43</v>
      </c>
      <c r="AG1196" s="58">
        <v>43</v>
      </c>
      <c r="AH1196" s="58">
        <v>43</v>
      </c>
      <c r="AI1196" s="58">
        <v>43</v>
      </c>
      <c r="AJ1196" s="58">
        <v>43</v>
      </c>
      <c r="AK1196" s="58">
        <v>43</v>
      </c>
      <c r="AL1196" s="58">
        <v>43</v>
      </c>
      <c r="AM1196" s="58">
        <v>43</v>
      </c>
      <c r="AN1196" s="58">
        <v>43</v>
      </c>
      <c r="AO1196" s="58">
        <v>43</v>
      </c>
      <c r="AP1196" s="58">
        <v>43</v>
      </c>
      <c r="AQ1196" s="58">
        <v>43</v>
      </c>
      <c r="AR1196" s="58">
        <v>43</v>
      </c>
      <c r="AS1196" s="58">
        <v>43</v>
      </c>
      <c r="AT1196" s="58">
        <v>43</v>
      </c>
      <c r="AU1196" s="58">
        <v>43</v>
      </c>
      <c r="AV1196" s="58">
        <v>43</v>
      </c>
      <c r="AW1196" s="58">
        <v>43</v>
      </c>
      <c r="AX1196" s="58">
        <v>43</v>
      </c>
      <c r="AY1196" s="58">
        <v>43</v>
      </c>
      <c r="AZ1196" s="58">
        <v>43</v>
      </c>
      <c r="BA1196" s="58">
        <v>43</v>
      </c>
      <c r="BB1196" s="58">
        <v>43</v>
      </c>
      <c r="BC1196" s="58">
        <v>43</v>
      </c>
      <c r="BD1196" s="58">
        <v>43</v>
      </c>
      <c r="BE1196" s="58">
        <v>43</v>
      </c>
      <c r="BF1196" s="58">
        <v>43</v>
      </c>
      <c r="BG1196" s="58">
        <v>43</v>
      </c>
      <c r="BH1196" s="58">
        <v>43</v>
      </c>
      <c r="BI1196" s="58">
        <v>43</v>
      </c>
      <c r="BJ1196" s="58">
        <v>43</v>
      </c>
      <c r="BK1196" s="58">
        <v>43</v>
      </c>
      <c r="BL1196" s="58">
        <v>43</v>
      </c>
      <c r="BM1196" s="58">
        <v>43</v>
      </c>
    </row>
    <row r="1197" spans="1:65" x14ac:dyDescent="0.25">
      <c r="A1197" s="58" t="s">
        <v>3456</v>
      </c>
      <c r="B1197" s="58" t="s">
        <v>3457</v>
      </c>
      <c r="C1197" s="58" t="s">
        <v>1134</v>
      </c>
      <c r="D1197" s="58" t="s">
        <v>1135</v>
      </c>
    </row>
    <row r="1198" spans="1:65" x14ac:dyDescent="0.25">
      <c r="A1198" s="58" t="s">
        <v>3456</v>
      </c>
      <c r="B1198" s="58" t="s">
        <v>3457</v>
      </c>
      <c r="C1198" s="58" t="s">
        <v>2242</v>
      </c>
      <c r="D1198" s="58" t="s">
        <v>2243</v>
      </c>
    </row>
    <row r="1199" spans="1:65" x14ac:dyDescent="0.25">
      <c r="A1199" s="58" t="s">
        <v>3456</v>
      </c>
      <c r="B1199" s="58" t="s">
        <v>3457</v>
      </c>
      <c r="C1199" s="58" t="s">
        <v>2892</v>
      </c>
      <c r="D1199" s="58" t="s">
        <v>2893</v>
      </c>
    </row>
    <row r="1200" spans="1:65" x14ac:dyDescent="0.25">
      <c r="A1200" s="58" t="s">
        <v>3456</v>
      </c>
      <c r="B1200" s="58" t="s">
        <v>3457</v>
      </c>
      <c r="C1200" s="58" t="s">
        <v>3078</v>
      </c>
      <c r="D1200" s="58" t="s">
        <v>3079</v>
      </c>
      <c r="AV1200" s="58">
        <v>33</v>
      </c>
      <c r="AW1200" s="58">
        <v>24</v>
      </c>
      <c r="AX1200" s="58">
        <v>24</v>
      </c>
      <c r="AY1200" s="58">
        <v>28</v>
      </c>
      <c r="AZ1200" s="58">
        <v>28</v>
      </c>
      <c r="BA1200" s="58">
        <v>28</v>
      </c>
      <c r="BB1200" s="58">
        <v>28</v>
      </c>
      <c r="BC1200" s="58">
        <v>28</v>
      </c>
      <c r="BD1200" s="58">
        <v>28</v>
      </c>
      <c r="BE1200" s="58">
        <v>28</v>
      </c>
      <c r="BF1200" s="58">
        <v>28</v>
      </c>
      <c r="BG1200" s="58">
        <v>28</v>
      </c>
      <c r="BH1200" s="58">
        <v>28</v>
      </c>
      <c r="BI1200" s="58">
        <v>28</v>
      </c>
      <c r="BJ1200" s="58">
        <v>28</v>
      </c>
      <c r="BK1200" s="58">
        <v>28</v>
      </c>
      <c r="BL1200" s="58">
        <v>28</v>
      </c>
    </row>
    <row r="1201" spans="1:65" x14ac:dyDescent="0.25">
      <c r="A1201" s="58" t="s">
        <v>3456</v>
      </c>
      <c r="B1201" s="58" t="s">
        <v>3457</v>
      </c>
      <c r="C1201" s="58" t="s">
        <v>3110</v>
      </c>
      <c r="D1201" s="58" t="s">
        <v>3111</v>
      </c>
      <c r="E1201" s="58">
        <v>500</v>
      </c>
      <c r="F1201" s="58">
        <v>500</v>
      </c>
      <c r="G1201" s="58">
        <v>600</v>
      </c>
      <c r="H1201" s="58">
        <v>600</v>
      </c>
      <c r="I1201" s="58">
        <v>1866</v>
      </c>
      <c r="J1201" s="58">
        <v>3370</v>
      </c>
      <c r="K1201" s="58">
        <v>3386</v>
      </c>
      <c r="L1201" s="58">
        <v>4106</v>
      </c>
      <c r="M1201" s="58">
        <v>5756</v>
      </c>
      <c r="N1201" s="58">
        <v>5462</v>
      </c>
      <c r="O1201" s="58">
        <v>8882</v>
      </c>
      <c r="P1201" s="58">
        <v>2943</v>
      </c>
      <c r="Q1201" s="58">
        <v>2319</v>
      </c>
      <c r="R1201" s="58">
        <v>3150</v>
      </c>
      <c r="S1201" s="58">
        <v>7608</v>
      </c>
      <c r="T1201" s="58">
        <v>7069</v>
      </c>
      <c r="U1201" s="58">
        <v>6136</v>
      </c>
      <c r="V1201" s="58">
        <v>4883</v>
      </c>
      <c r="W1201" s="58">
        <v>10602</v>
      </c>
      <c r="X1201" s="58">
        <v>6699</v>
      </c>
      <c r="Y1201" s="58">
        <v>7516</v>
      </c>
      <c r="Z1201" s="58">
        <v>10276</v>
      </c>
      <c r="AA1201" s="58">
        <v>5053</v>
      </c>
      <c r="AB1201" s="58">
        <v>1041</v>
      </c>
      <c r="AC1201" s="58">
        <v>1037</v>
      </c>
      <c r="AD1201" s="58">
        <v>1204</v>
      </c>
      <c r="AE1201" s="58">
        <v>1132</v>
      </c>
      <c r="AF1201" s="58">
        <v>1187</v>
      </c>
      <c r="AG1201" s="58">
        <v>1268</v>
      </c>
      <c r="AH1201" s="58">
        <v>1350</v>
      </c>
      <c r="AI1201" s="58">
        <v>1077</v>
      </c>
      <c r="AJ1201" s="58">
        <v>1094</v>
      </c>
      <c r="AK1201" s="58">
        <v>1501</v>
      </c>
      <c r="AL1201" s="58">
        <v>1238.6400000000001</v>
      </c>
      <c r="AM1201" s="58">
        <v>1088</v>
      </c>
      <c r="AN1201" s="58">
        <v>1417.09</v>
      </c>
      <c r="AO1201" s="58">
        <v>1070.45</v>
      </c>
      <c r="AP1201" s="58">
        <v>913</v>
      </c>
      <c r="AQ1201" s="58">
        <v>952</v>
      </c>
      <c r="AR1201" s="58">
        <v>961</v>
      </c>
      <c r="AS1201" s="58">
        <v>1273</v>
      </c>
      <c r="AT1201" s="58">
        <v>1086</v>
      </c>
      <c r="AU1201" s="58">
        <v>1031</v>
      </c>
      <c r="AV1201" s="58">
        <v>1051</v>
      </c>
      <c r="AW1201" s="58">
        <v>1084</v>
      </c>
      <c r="AX1201" s="58">
        <v>1435.9</v>
      </c>
      <c r="AY1201" s="58">
        <v>972</v>
      </c>
      <c r="AZ1201" s="58">
        <v>1159.82</v>
      </c>
      <c r="BA1201" s="58">
        <v>1188.2</v>
      </c>
      <c r="BB1201" s="58">
        <v>1075.8800000000001</v>
      </c>
      <c r="BC1201" s="58">
        <v>992.11</v>
      </c>
      <c r="BD1201" s="58">
        <v>1023.78</v>
      </c>
      <c r="BE1201" s="58">
        <v>940.91</v>
      </c>
      <c r="BF1201" s="58">
        <v>906.9</v>
      </c>
      <c r="BG1201" s="58">
        <v>893.33</v>
      </c>
      <c r="BH1201" s="58">
        <v>874.19</v>
      </c>
      <c r="BI1201" s="58">
        <v>841.8</v>
      </c>
      <c r="BJ1201" s="58">
        <v>3475.7</v>
      </c>
      <c r="BK1201" s="58">
        <v>3910.31</v>
      </c>
      <c r="BL1201" s="58">
        <v>4714.12</v>
      </c>
      <c r="BM1201" s="58">
        <v>798</v>
      </c>
    </row>
    <row r="1202" spans="1:65" x14ac:dyDescent="0.25">
      <c r="A1202" s="58" t="s">
        <v>256</v>
      </c>
      <c r="B1202" s="58" t="s">
        <v>257</v>
      </c>
      <c r="C1202" s="58" t="s">
        <v>536</v>
      </c>
      <c r="D1202" s="58" t="s">
        <v>537</v>
      </c>
      <c r="F1202" s="58">
        <v>16240</v>
      </c>
      <c r="G1202" s="58">
        <v>16340</v>
      </c>
      <c r="H1202" s="58">
        <v>16440</v>
      </c>
      <c r="I1202" s="58">
        <v>16480</v>
      </c>
      <c r="J1202" s="58">
        <v>16580</v>
      </c>
      <c r="K1202" s="58">
        <v>16680</v>
      </c>
      <c r="L1202" s="58">
        <v>16690</v>
      </c>
      <c r="M1202" s="58">
        <v>16790</v>
      </c>
      <c r="N1202" s="58">
        <v>16870</v>
      </c>
      <c r="O1202" s="58">
        <v>16840</v>
      </c>
      <c r="P1202" s="58">
        <v>17130</v>
      </c>
      <c r="Q1202" s="58">
        <v>17430</v>
      </c>
      <c r="R1202" s="58">
        <v>17630</v>
      </c>
      <c r="S1202" s="58">
        <v>17850</v>
      </c>
      <c r="T1202" s="58">
        <v>18060</v>
      </c>
      <c r="U1202" s="58">
        <v>18270</v>
      </c>
      <c r="V1202" s="58">
        <v>18490</v>
      </c>
      <c r="W1202" s="58">
        <v>18500</v>
      </c>
      <c r="X1202" s="58">
        <v>18520</v>
      </c>
      <c r="Y1202" s="58">
        <v>18550</v>
      </c>
      <c r="Z1202" s="58">
        <v>18820</v>
      </c>
      <c r="AA1202" s="58">
        <v>19140</v>
      </c>
      <c r="AB1202" s="58">
        <v>19410</v>
      </c>
      <c r="AC1202" s="58">
        <v>19660</v>
      </c>
      <c r="AD1202" s="58">
        <v>19950</v>
      </c>
      <c r="AE1202" s="58">
        <v>20200</v>
      </c>
      <c r="AF1202" s="58">
        <v>20450</v>
      </c>
      <c r="AG1202" s="58">
        <v>20700</v>
      </c>
      <c r="AH1202" s="58">
        <v>21000</v>
      </c>
      <c r="AI1202" s="58">
        <v>21240</v>
      </c>
      <c r="AJ1202" s="58">
        <v>21340</v>
      </c>
      <c r="AK1202" s="58">
        <v>21500</v>
      </c>
      <c r="AL1202" s="58">
        <v>21500</v>
      </c>
      <c r="AM1202" s="58">
        <v>21350</v>
      </c>
      <c r="AN1202" s="58">
        <v>21320</v>
      </c>
      <c r="AO1202" s="58">
        <v>21320</v>
      </c>
      <c r="AP1202" s="58">
        <v>21400</v>
      </c>
      <c r="AQ1202" s="58">
        <v>21490</v>
      </c>
      <c r="AR1202" s="58">
        <v>21570</v>
      </c>
      <c r="AS1202" s="58">
        <v>22300</v>
      </c>
      <c r="AT1202" s="58">
        <v>22404</v>
      </c>
      <c r="AU1202" s="58">
        <v>22378</v>
      </c>
      <c r="AV1202" s="58">
        <v>22352</v>
      </c>
      <c r="AW1202" s="58">
        <v>22326</v>
      </c>
      <c r="AX1202" s="58">
        <v>22300</v>
      </c>
      <c r="AY1202" s="58">
        <v>22244</v>
      </c>
      <c r="AZ1202" s="58">
        <v>22318</v>
      </c>
      <c r="BA1202" s="58">
        <v>22292</v>
      </c>
      <c r="BB1202" s="58">
        <v>22316</v>
      </c>
      <c r="BC1202" s="58">
        <v>22663.9</v>
      </c>
      <c r="BD1202" s="58">
        <v>22630</v>
      </c>
      <c r="BE1202" s="58">
        <v>22530</v>
      </c>
      <c r="BF1202" s="58">
        <v>22430</v>
      </c>
      <c r="BG1202" s="58">
        <v>22330</v>
      </c>
      <c r="BH1202" s="58">
        <v>22230</v>
      </c>
      <c r="BI1202" s="58">
        <v>22130</v>
      </c>
      <c r="BJ1202" s="58">
        <v>22030</v>
      </c>
      <c r="BK1202" s="58">
        <v>21930</v>
      </c>
      <c r="BL1202" s="58">
        <v>21830</v>
      </c>
      <c r="BM1202" s="58">
        <v>21741</v>
      </c>
    </row>
    <row r="1203" spans="1:65" x14ac:dyDescent="0.25">
      <c r="A1203" s="58" t="s">
        <v>256</v>
      </c>
      <c r="B1203" s="58" t="s">
        <v>257</v>
      </c>
      <c r="C1203" s="58" t="s">
        <v>1134</v>
      </c>
      <c r="D1203" s="58" t="s">
        <v>1135</v>
      </c>
      <c r="AJ1203" s="58">
        <v>27.299999237060501</v>
      </c>
      <c r="AK1203" s="58">
        <v>24.9899997711182</v>
      </c>
      <c r="AL1203" s="58">
        <v>23.090000152587901</v>
      </c>
      <c r="AM1203" s="58">
        <v>19.909999847412099</v>
      </c>
      <c r="AN1203" s="58">
        <v>20.799999237060501</v>
      </c>
      <c r="AO1203" s="58">
        <v>20.149999618530298</v>
      </c>
      <c r="AP1203" s="58">
        <v>18.649999618530298</v>
      </c>
      <c r="AQ1203" s="58">
        <v>17.7600002288818</v>
      </c>
      <c r="AR1203" s="58">
        <v>17.440000534057599</v>
      </c>
      <c r="AS1203" s="58">
        <v>16.969999313354499</v>
      </c>
      <c r="AT1203" s="58">
        <v>18.059999465942401</v>
      </c>
      <c r="AU1203" s="58">
        <v>17.350000381469702</v>
      </c>
      <c r="AV1203" s="58">
        <v>17.4799995422363</v>
      </c>
      <c r="AW1203" s="58">
        <v>16.0100002288818</v>
      </c>
      <c r="AX1203" s="58">
        <v>15.680000305175801</v>
      </c>
      <c r="AY1203" s="58">
        <v>15.949999809265099</v>
      </c>
      <c r="AZ1203" s="58">
        <v>14.7399997711182</v>
      </c>
      <c r="BA1203" s="58">
        <v>17.899999618530298</v>
      </c>
      <c r="BB1203" s="58">
        <v>18.040000915527301</v>
      </c>
      <c r="BC1203" s="58">
        <v>17.420000076293899</v>
      </c>
      <c r="BD1203" s="58">
        <v>16.549999237060501</v>
      </c>
      <c r="BE1203" s="58">
        <v>16.709999084472699</v>
      </c>
      <c r="BF1203" s="58">
        <v>16.360000610351602</v>
      </c>
      <c r="BG1203" s="58">
        <v>15.699999809265099</v>
      </c>
      <c r="BH1203" s="58">
        <v>14.670000076293899</v>
      </c>
      <c r="BI1203" s="58">
        <v>15.3599996566772</v>
      </c>
      <c r="BJ1203" s="58">
        <v>14.4899997711182</v>
      </c>
      <c r="BK1203" s="58">
        <v>14.210000038146999</v>
      </c>
      <c r="BL1203" s="58">
        <v>14.4099998474121</v>
      </c>
    </row>
    <row r="1204" spans="1:65" x14ac:dyDescent="0.25">
      <c r="A1204" s="58" t="s">
        <v>256</v>
      </c>
      <c r="B1204" s="58" t="s">
        <v>257</v>
      </c>
      <c r="C1204" s="58" t="s">
        <v>2242</v>
      </c>
      <c r="D1204" s="58" t="s">
        <v>2243</v>
      </c>
      <c r="BF1204" s="58">
        <v>30203</v>
      </c>
      <c r="BG1204" s="58">
        <v>29488</v>
      </c>
      <c r="BH1204" s="58">
        <v>26387</v>
      </c>
      <c r="BI1204" s="58">
        <v>22953</v>
      </c>
      <c r="BJ1204" s="58">
        <v>18068</v>
      </c>
      <c r="BK1204" s="58">
        <v>15416</v>
      </c>
      <c r="BL1204" s="58">
        <v>16177</v>
      </c>
      <c r="BM1204" s="58">
        <v>11833</v>
      </c>
    </row>
    <row r="1205" spans="1:65" x14ac:dyDescent="0.25">
      <c r="A1205" s="58" t="s">
        <v>256</v>
      </c>
      <c r="B1205" s="58" t="s">
        <v>257</v>
      </c>
      <c r="C1205" s="58" t="s">
        <v>2892</v>
      </c>
      <c r="D1205" s="58" t="s">
        <v>2893</v>
      </c>
      <c r="AJ1205" s="58">
        <v>37.369998931884801</v>
      </c>
      <c r="AK1205" s="58">
        <v>34.939998626708999</v>
      </c>
      <c r="AL1205" s="58">
        <v>33.080001831054702</v>
      </c>
      <c r="AM1205" s="58">
        <v>31.290000915527301</v>
      </c>
      <c r="AN1205" s="58">
        <v>32.540000915527301</v>
      </c>
      <c r="AO1205" s="58">
        <v>32.799999237060497</v>
      </c>
      <c r="AP1205" s="58">
        <v>33.830001831054702</v>
      </c>
      <c r="AQ1205" s="58">
        <v>33.119998931884801</v>
      </c>
      <c r="AR1205" s="58">
        <v>33.209999084472699</v>
      </c>
      <c r="AS1205" s="58">
        <v>33.299999237060497</v>
      </c>
      <c r="AT1205" s="58">
        <v>33.490001678466797</v>
      </c>
      <c r="AU1205" s="58">
        <v>34.680000305175803</v>
      </c>
      <c r="AV1205" s="58">
        <v>35.090000152587898</v>
      </c>
      <c r="AW1205" s="58">
        <v>34.110000610351598</v>
      </c>
      <c r="AX1205" s="58">
        <v>35.0200004577637</v>
      </c>
      <c r="AY1205" s="58">
        <v>33.779998779296903</v>
      </c>
      <c r="AZ1205" s="58">
        <v>30.899999618530298</v>
      </c>
      <c r="BA1205" s="58">
        <v>30.579999923706101</v>
      </c>
      <c r="BB1205" s="58">
        <v>35.319999694824197</v>
      </c>
      <c r="BC1205" s="58">
        <v>34.099998474121101</v>
      </c>
      <c r="BD1205" s="58">
        <v>32</v>
      </c>
      <c r="BE1205" s="58">
        <v>31.9799995422363</v>
      </c>
      <c r="BF1205" s="58">
        <v>32.279998779296903</v>
      </c>
      <c r="BG1205" s="58">
        <v>32.669998168945298</v>
      </c>
      <c r="BH1205" s="58">
        <v>33.7299995422363</v>
      </c>
      <c r="BI1205" s="58">
        <v>35.799999237060497</v>
      </c>
      <c r="BJ1205" s="58">
        <v>35.080001831054702</v>
      </c>
      <c r="BK1205" s="58">
        <v>37.389999389648402</v>
      </c>
      <c r="BL1205" s="58">
        <v>39.180000305175803</v>
      </c>
    </row>
    <row r="1206" spans="1:65" x14ac:dyDescent="0.25">
      <c r="A1206" s="58" t="s">
        <v>256</v>
      </c>
      <c r="B1206" s="58" t="s">
        <v>257</v>
      </c>
      <c r="C1206" s="58" t="s">
        <v>3078</v>
      </c>
      <c r="D1206" s="58" t="s">
        <v>3079</v>
      </c>
      <c r="AV1206" s="58">
        <v>18</v>
      </c>
      <c r="AW1206" s="58">
        <v>18</v>
      </c>
      <c r="AX1206" s="58">
        <v>18</v>
      </c>
      <c r="AY1206" s="58">
        <v>18</v>
      </c>
      <c r="AZ1206" s="58">
        <v>18</v>
      </c>
      <c r="BA1206" s="58">
        <v>12</v>
      </c>
      <c r="BB1206" s="58">
        <v>12</v>
      </c>
      <c r="BC1206" s="58">
        <v>9</v>
      </c>
      <c r="BD1206" s="58">
        <v>8</v>
      </c>
      <c r="BE1206" s="58">
        <v>7</v>
      </c>
      <c r="BF1206" s="58">
        <v>6</v>
      </c>
      <c r="BG1206" s="58">
        <v>6</v>
      </c>
      <c r="BH1206" s="58">
        <v>6</v>
      </c>
      <c r="BI1206" s="58">
        <v>6</v>
      </c>
      <c r="BJ1206" s="58">
        <v>6</v>
      </c>
      <c r="BK1206" s="58">
        <v>6</v>
      </c>
      <c r="BL1206" s="58">
        <v>6</v>
      </c>
    </row>
    <row r="1207" spans="1:65" x14ac:dyDescent="0.25">
      <c r="A1207" s="58" t="s">
        <v>256</v>
      </c>
      <c r="B1207" s="58" t="s">
        <v>257</v>
      </c>
      <c r="C1207" s="58" t="s">
        <v>3110</v>
      </c>
      <c r="D1207" s="58" t="s">
        <v>3111</v>
      </c>
      <c r="E1207" s="58">
        <v>11000</v>
      </c>
      <c r="F1207" s="58">
        <v>11500</v>
      </c>
      <c r="G1207" s="58">
        <v>15300</v>
      </c>
      <c r="H1207" s="58">
        <v>14100</v>
      </c>
      <c r="I1207" s="58">
        <v>25900</v>
      </c>
      <c r="J1207" s="58">
        <v>39700</v>
      </c>
      <c r="K1207" s="58">
        <v>73100</v>
      </c>
      <c r="L1207" s="58">
        <v>72300</v>
      </c>
      <c r="M1207" s="58">
        <v>71900</v>
      </c>
      <c r="N1207" s="58">
        <v>36800</v>
      </c>
      <c r="O1207" s="58">
        <v>58890</v>
      </c>
      <c r="P1207" s="58">
        <v>78750</v>
      </c>
      <c r="Q1207" s="58">
        <v>70156</v>
      </c>
      <c r="R1207" s="58">
        <v>114959</v>
      </c>
      <c r="S1207" s="58">
        <v>88762</v>
      </c>
      <c r="T1207" s="58">
        <v>116934</v>
      </c>
      <c r="U1207" s="58">
        <v>185339</v>
      </c>
      <c r="V1207" s="58">
        <v>239751</v>
      </c>
      <c r="W1207" s="58">
        <v>140097</v>
      </c>
      <c r="X1207" s="58">
        <v>166331</v>
      </c>
      <c r="Y1207" s="58">
        <v>216811</v>
      </c>
      <c r="Z1207" s="58">
        <v>144798</v>
      </c>
      <c r="AA1207" s="58">
        <v>120016</v>
      </c>
      <c r="AB1207" s="58">
        <v>167593</v>
      </c>
      <c r="AC1207" s="58">
        <v>135014</v>
      </c>
      <c r="AD1207" s="58">
        <v>293351</v>
      </c>
      <c r="AE1207" s="58">
        <v>148191</v>
      </c>
      <c r="AF1207" s="58">
        <v>166386</v>
      </c>
      <c r="AG1207" s="58">
        <v>122861</v>
      </c>
      <c r="AH1207" s="58">
        <v>185778</v>
      </c>
      <c r="AI1207" s="58">
        <v>133738</v>
      </c>
      <c r="AJ1207" s="58">
        <v>168163</v>
      </c>
      <c r="AK1207" s="58">
        <v>176720</v>
      </c>
      <c r="AL1207" s="58">
        <v>198059</v>
      </c>
      <c r="AM1207" s="58">
        <v>194740</v>
      </c>
      <c r="AN1207" s="58">
        <v>211388</v>
      </c>
      <c r="AO1207" s="58">
        <v>155732</v>
      </c>
      <c r="AP1207" s="58">
        <v>170550</v>
      </c>
      <c r="AQ1207" s="58">
        <v>213711</v>
      </c>
      <c r="AR1207" s="58">
        <v>124382</v>
      </c>
      <c r="AS1207" s="58">
        <v>239625</v>
      </c>
      <c r="AT1207" s="58">
        <v>291596</v>
      </c>
      <c r="AU1207" s="58">
        <v>273238</v>
      </c>
      <c r="AV1207" s="58">
        <v>251036</v>
      </c>
      <c r="AW1207" s="58">
        <v>238272</v>
      </c>
      <c r="AX1207" s="58">
        <v>276977</v>
      </c>
      <c r="AY1207" s="58">
        <v>274580</v>
      </c>
      <c r="AZ1207" s="58">
        <v>234296</v>
      </c>
      <c r="BA1207" s="58">
        <v>241207</v>
      </c>
      <c r="BB1207" s="58">
        <v>246975.38</v>
      </c>
      <c r="BC1207" s="58">
        <v>192232.53</v>
      </c>
      <c r="BD1207" s="58">
        <v>178910.79</v>
      </c>
      <c r="BE1207" s="58">
        <v>187830.66</v>
      </c>
      <c r="BF1207" s="58">
        <v>209723.57</v>
      </c>
      <c r="BG1207" s="58">
        <v>174468.46</v>
      </c>
      <c r="BH1207" s="58">
        <v>155362.22</v>
      </c>
      <c r="BI1207" s="58">
        <v>164926.26</v>
      </c>
      <c r="BJ1207" s="58">
        <v>163370.85</v>
      </c>
      <c r="BK1207" s="58">
        <v>190217.18</v>
      </c>
      <c r="BL1207" s="58">
        <v>244037.91</v>
      </c>
      <c r="BM1207" s="58">
        <v>192584</v>
      </c>
    </row>
    <row r="1208" spans="1:65" x14ac:dyDescent="0.25">
      <c r="A1208" s="58" t="s">
        <v>316</v>
      </c>
      <c r="B1208" s="58" t="s">
        <v>317</v>
      </c>
      <c r="C1208" s="58" t="s">
        <v>536</v>
      </c>
      <c r="D1208" s="58" t="s">
        <v>537</v>
      </c>
      <c r="F1208" s="58">
        <v>4950</v>
      </c>
      <c r="G1208" s="58">
        <v>4950</v>
      </c>
      <c r="H1208" s="58">
        <v>4950</v>
      </c>
      <c r="I1208" s="58">
        <v>5050</v>
      </c>
      <c r="J1208" s="58">
        <v>5050</v>
      </c>
      <c r="K1208" s="58">
        <v>5110</v>
      </c>
      <c r="L1208" s="58">
        <v>5560</v>
      </c>
      <c r="M1208" s="58">
        <v>5850</v>
      </c>
      <c r="N1208" s="58">
        <v>6160</v>
      </c>
      <c r="O1208" s="58">
        <v>6410</v>
      </c>
      <c r="P1208" s="58">
        <v>6690</v>
      </c>
      <c r="Q1208" s="58">
        <v>6790</v>
      </c>
      <c r="R1208" s="58">
        <v>6890</v>
      </c>
      <c r="S1208" s="58">
        <v>6980</v>
      </c>
      <c r="T1208" s="58">
        <v>7140</v>
      </c>
      <c r="U1208" s="58">
        <v>7240</v>
      </c>
      <c r="V1208" s="58">
        <v>7350</v>
      </c>
      <c r="W1208" s="58">
        <v>7560</v>
      </c>
      <c r="X1208" s="58">
        <v>7680</v>
      </c>
      <c r="Y1208" s="58">
        <v>7720</v>
      </c>
      <c r="Z1208" s="58">
        <v>7780</v>
      </c>
      <c r="AA1208" s="58">
        <v>7700</v>
      </c>
      <c r="AB1208" s="58">
        <v>7670</v>
      </c>
      <c r="AC1208" s="58">
        <v>7750</v>
      </c>
      <c r="AD1208" s="58">
        <v>8080</v>
      </c>
      <c r="AE1208" s="58">
        <v>8300</v>
      </c>
      <c r="AF1208" s="58">
        <v>8460</v>
      </c>
      <c r="AG1208" s="58">
        <v>8630</v>
      </c>
      <c r="AH1208" s="58">
        <v>8700</v>
      </c>
      <c r="AI1208" s="58">
        <v>8770</v>
      </c>
      <c r="AJ1208" s="58">
        <v>8820</v>
      </c>
      <c r="AK1208" s="58">
        <v>8870</v>
      </c>
      <c r="AL1208" s="58">
        <v>8930</v>
      </c>
      <c r="AM1208" s="58">
        <v>8980</v>
      </c>
      <c r="AN1208" s="58">
        <v>9340</v>
      </c>
      <c r="AO1208" s="58">
        <v>9550</v>
      </c>
      <c r="AP1208" s="58">
        <v>9620</v>
      </c>
      <c r="AQ1208" s="58">
        <v>9740</v>
      </c>
      <c r="AR1208" s="58">
        <v>9930</v>
      </c>
      <c r="AS1208" s="58">
        <v>10050</v>
      </c>
      <c r="AT1208" s="58">
        <v>10100</v>
      </c>
      <c r="AU1208" s="58">
        <v>10000</v>
      </c>
      <c r="AV1208" s="58">
        <v>10050</v>
      </c>
      <c r="AW1208" s="58">
        <v>10200</v>
      </c>
      <c r="AX1208" s="58">
        <v>10300</v>
      </c>
      <c r="AY1208" s="58">
        <v>10400</v>
      </c>
      <c r="AZ1208" s="58">
        <v>10400</v>
      </c>
      <c r="BA1208" s="58">
        <v>11900</v>
      </c>
      <c r="BB1208" s="58">
        <v>11900</v>
      </c>
      <c r="BC1208" s="58">
        <v>11900</v>
      </c>
      <c r="BD1208" s="58">
        <v>11900</v>
      </c>
      <c r="BE1208" s="58">
        <v>11900</v>
      </c>
      <c r="BF1208" s="58">
        <v>11900</v>
      </c>
      <c r="BG1208" s="58">
        <v>11900</v>
      </c>
      <c r="BH1208" s="58">
        <v>11900</v>
      </c>
      <c r="BI1208" s="58">
        <v>11900</v>
      </c>
      <c r="BJ1208" s="58">
        <v>11900</v>
      </c>
      <c r="BK1208" s="58">
        <v>11900</v>
      </c>
      <c r="BL1208" s="58">
        <v>11900</v>
      </c>
      <c r="BM1208" s="58">
        <v>11900</v>
      </c>
    </row>
    <row r="1209" spans="1:65" x14ac:dyDescent="0.25">
      <c r="A1209" s="58" t="s">
        <v>316</v>
      </c>
      <c r="B1209" s="58" t="s">
        <v>317</v>
      </c>
      <c r="C1209" s="58" t="s">
        <v>1134</v>
      </c>
      <c r="D1209" s="58" t="s">
        <v>1135</v>
      </c>
      <c r="AJ1209" s="58">
        <v>73.849998474121094</v>
      </c>
      <c r="AK1209" s="58">
        <v>73.629997253417997</v>
      </c>
      <c r="AL1209" s="58">
        <v>73.360000610351605</v>
      </c>
      <c r="AM1209" s="58">
        <v>73.160003662109403</v>
      </c>
      <c r="AN1209" s="58">
        <v>73.239997863769503</v>
      </c>
      <c r="AO1209" s="58">
        <v>72.669998168945298</v>
      </c>
      <c r="AP1209" s="58">
        <v>72.680000305175795</v>
      </c>
      <c r="AQ1209" s="58">
        <v>72.610000610351605</v>
      </c>
      <c r="AR1209" s="58">
        <v>72.809997558593807</v>
      </c>
      <c r="AS1209" s="58">
        <v>73.319999694824205</v>
      </c>
      <c r="AT1209" s="58">
        <v>72.769996643066406</v>
      </c>
      <c r="AU1209" s="58">
        <v>72.510002136230497</v>
      </c>
      <c r="AV1209" s="58">
        <v>72.120002746582003</v>
      </c>
      <c r="AW1209" s="58">
        <v>71.440002441406307</v>
      </c>
      <c r="AX1209" s="58">
        <v>70.830001831054702</v>
      </c>
      <c r="AY1209" s="58">
        <v>70.019996643066406</v>
      </c>
      <c r="AZ1209" s="58">
        <v>68.870002746582003</v>
      </c>
      <c r="BA1209" s="58">
        <v>68.5</v>
      </c>
      <c r="BB1209" s="58">
        <v>67.209999084472699</v>
      </c>
      <c r="BC1209" s="58">
        <v>65.430000305175795</v>
      </c>
      <c r="BD1209" s="58">
        <v>64.550003051757798</v>
      </c>
      <c r="BE1209" s="58">
        <v>63.169998168945298</v>
      </c>
      <c r="BF1209" s="58">
        <v>62.189998626708999</v>
      </c>
      <c r="BG1209" s="58">
        <v>61.360000610351598</v>
      </c>
      <c r="BH1209" s="58">
        <v>59.799999237060497</v>
      </c>
      <c r="BI1209" s="58">
        <v>59</v>
      </c>
      <c r="BJ1209" s="58">
        <v>58.150001525878899</v>
      </c>
      <c r="BK1209" s="58">
        <v>57.319999694824197</v>
      </c>
      <c r="BL1209" s="58">
        <v>56.150001525878899</v>
      </c>
    </row>
    <row r="1210" spans="1:65" x14ac:dyDescent="0.25">
      <c r="A1210" s="58" t="s">
        <v>316</v>
      </c>
      <c r="B1210" s="58" t="s">
        <v>317</v>
      </c>
      <c r="C1210" s="58" t="s">
        <v>2242</v>
      </c>
      <c r="D1210" s="58" t="s">
        <v>2243</v>
      </c>
    </row>
    <row r="1211" spans="1:65" x14ac:dyDescent="0.25">
      <c r="A1211" s="58" t="s">
        <v>316</v>
      </c>
      <c r="B1211" s="58" t="s">
        <v>317</v>
      </c>
      <c r="C1211" s="58" t="s">
        <v>2892</v>
      </c>
      <c r="D1211" s="58" t="s">
        <v>2893</v>
      </c>
      <c r="AJ1211" s="58">
        <v>87.690002441406307</v>
      </c>
      <c r="AK1211" s="58">
        <v>86.959999084472699</v>
      </c>
      <c r="AL1211" s="58">
        <v>86.010002136230497</v>
      </c>
      <c r="AM1211" s="58">
        <v>85.540000915527301</v>
      </c>
      <c r="AN1211" s="58">
        <v>85.819999694824205</v>
      </c>
      <c r="AO1211" s="58">
        <v>85.139999389648395</v>
      </c>
      <c r="AP1211" s="58">
        <v>85.650001525878906</v>
      </c>
      <c r="AQ1211" s="58">
        <v>86.25</v>
      </c>
      <c r="AR1211" s="58">
        <v>86.160003662109403</v>
      </c>
      <c r="AS1211" s="58">
        <v>86.699996948242202</v>
      </c>
      <c r="AT1211" s="58">
        <v>86.959999084472699</v>
      </c>
      <c r="AU1211" s="58">
        <v>87.199996948242202</v>
      </c>
      <c r="AV1211" s="58">
        <v>87.029998779296903</v>
      </c>
      <c r="AW1211" s="58">
        <v>86.739997863769503</v>
      </c>
      <c r="AX1211" s="58">
        <v>85.860000610351605</v>
      </c>
      <c r="AY1211" s="58">
        <v>85.059997558593807</v>
      </c>
      <c r="AZ1211" s="58">
        <v>83.809997558593807</v>
      </c>
      <c r="BA1211" s="58">
        <v>83.959999084472699</v>
      </c>
      <c r="BB1211" s="58">
        <v>82.870002746582003</v>
      </c>
      <c r="BC1211" s="58">
        <v>81.019996643066406</v>
      </c>
      <c r="BD1211" s="58">
        <v>81.150001525878906</v>
      </c>
      <c r="BE1211" s="58">
        <v>80.639999389648395</v>
      </c>
      <c r="BF1211" s="58">
        <v>80.260002136230497</v>
      </c>
      <c r="BG1211" s="58">
        <v>78.089996337890597</v>
      </c>
      <c r="BH1211" s="58">
        <v>76.5</v>
      </c>
      <c r="BI1211" s="58">
        <v>75.839996337890597</v>
      </c>
      <c r="BJ1211" s="58">
        <v>75.290000915527301</v>
      </c>
      <c r="BK1211" s="58">
        <v>75.690002441406307</v>
      </c>
      <c r="BL1211" s="58">
        <v>74.800003051757798</v>
      </c>
    </row>
    <row r="1212" spans="1:65" x14ac:dyDescent="0.25">
      <c r="A1212" s="58" t="s">
        <v>316</v>
      </c>
      <c r="B1212" s="58" t="s">
        <v>317</v>
      </c>
      <c r="C1212" s="58" t="s">
        <v>3078</v>
      </c>
      <c r="D1212" s="58" t="s">
        <v>3079</v>
      </c>
      <c r="AV1212" s="58">
        <v>52</v>
      </c>
      <c r="AW1212" s="58">
        <v>52</v>
      </c>
      <c r="AX1212" s="58">
        <v>52</v>
      </c>
      <c r="AY1212" s="58">
        <v>52</v>
      </c>
      <c r="AZ1212" s="58">
        <v>52</v>
      </c>
      <c r="BA1212" s="58">
        <v>52</v>
      </c>
      <c r="BB1212" s="58">
        <v>52</v>
      </c>
      <c r="BC1212" s="58">
        <v>52</v>
      </c>
      <c r="BD1212" s="58">
        <v>52</v>
      </c>
      <c r="BE1212" s="58">
        <v>52</v>
      </c>
      <c r="BF1212" s="58">
        <v>53</v>
      </c>
      <c r="BG1212" s="58">
        <v>53</v>
      </c>
      <c r="BH1212" s="58">
        <v>53</v>
      </c>
      <c r="BI1212" s="58">
        <v>41</v>
      </c>
      <c r="BJ1212" s="58">
        <v>41</v>
      </c>
      <c r="BK1212" s="58">
        <v>41</v>
      </c>
      <c r="BL1212" s="58">
        <v>41</v>
      </c>
    </row>
    <row r="1213" spans="1:65" x14ac:dyDescent="0.25">
      <c r="A1213" s="58" t="s">
        <v>316</v>
      </c>
      <c r="B1213" s="58" t="s">
        <v>317</v>
      </c>
      <c r="C1213" s="58" t="s">
        <v>3110</v>
      </c>
      <c r="D1213" s="58" t="s">
        <v>3111</v>
      </c>
      <c r="E1213" s="58">
        <v>12200</v>
      </c>
      <c r="F1213" s="58">
        <v>12200</v>
      </c>
      <c r="G1213" s="58">
        <v>13100</v>
      </c>
      <c r="H1213" s="58">
        <v>15200</v>
      </c>
      <c r="I1213" s="58">
        <v>15200</v>
      </c>
      <c r="J1213" s="58">
        <v>15800</v>
      </c>
      <c r="K1213" s="58">
        <v>15300</v>
      </c>
      <c r="L1213" s="58">
        <v>15400</v>
      </c>
      <c r="M1213" s="58">
        <v>15800</v>
      </c>
      <c r="N1213" s="58">
        <v>16500</v>
      </c>
      <c r="O1213" s="58">
        <v>15628</v>
      </c>
      <c r="P1213" s="58">
        <v>30668</v>
      </c>
      <c r="Q1213" s="58">
        <v>27271</v>
      </c>
      <c r="R1213" s="58">
        <v>108492</v>
      </c>
      <c r="S1213" s="58">
        <v>120247</v>
      </c>
      <c r="T1213" s="58">
        <v>59438</v>
      </c>
      <c r="U1213" s="58">
        <v>80307</v>
      </c>
      <c r="V1213" s="58">
        <v>60744</v>
      </c>
      <c r="W1213" s="58">
        <v>90267</v>
      </c>
      <c r="X1213" s="58">
        <v>77588</v>
      </c>
      <c r="Y1213" s="58">
        <v>78126</v>
      </c>
      <c r="Z1213" s="58">
        <v>65811</v>
      </c>
      <c r="AA1213" s="58">
        <v>47175</v>
      </c>
      <c r="AB1213" s="58">
        <v>33954</v>
      </c>
      <c r="AC1213" s="58">
        <v>44076</v>
      </c>
      <c r="AD1213" s="58">
        <v>50763</v>
      </c>
      <c r="AE1213" s="58">
        <v>54686</v>
      </c>
      <c r="AF1213" s="58">
        <v>59986</v>
      </c>
      <c r="AG1213" s="58">
        <v>49202</v>
      </c>
      <c r="AH1213" s="58">
        <v>53893</v>
      </c>
      <c r="AI1213" s="58">
        <v>61792</v>
      </c>
      <c r="AJ1213" s="58">
        <v>58572</v>
      </c>
      <c r="AK1213" s="58">
        <v>44982</v>
      </c>
      <c r="AL1213" s="58">
        <v>53499.69</v>
      </c>
      <c r="AM1213" s="58">
        <v>56613.31</v>
      </c>
      <c r="AN1213" s="58">
        <v>71908.66</v>
      </c>
      <c r="AO1213" s="58">
        <v>62878.45</v>
      </c>
      <c r="AP1213" s="58">
        <v>87994.43</v>
      </c>
      <c r="AQ1213" s="58">
        <v>105918.55</v>
      </c>
      <c r="AR1213" s="58">
        <v>81036.37</v>
      </c>
      <c r="AS1213" s="58">
        <v>134672.38</v>
      </c>
      <c r="AT1213" s="58">
        <v>156818.88</v>
      </c>
      <c r="AU1213" s="58">
        <v>170016.41</v>
      </c>
      <c r="AV1213" s="58">
        <v>204106.56</v>
      </c>
      <c r="AW1213" s="58">
        <v>294831.37</v>
      </c>
      <c r="AX1213" s="58">
        <v>285896.49</v>
      </c>
      <c r="AY1213" s="58">
        <v>286517.7</v>
      </c>
      <c r="AZ1213" s="58">
        <v>277310.15000000002</v>
      </c>
      <c r="BA1213" s="58">
        <v>254978.51</v>
      </c>
      <c r="BB1213" s="58">
        <v>262781.71999999997</v>
      </c>
      <c r="BC1213" s="58">
        <v>261669.95</v>
      </c>
      <c r="BD1213" s="58">
        <v>218965.33</v>
      </c>
      <c r="BE1213" s="58">
        <v>284009.93</v>
      </c>
      <c r="BF1213" s="58">
        <v>269702.03999999998</v>
      </c>
      <c r="BG1213" s="58">
        <v>283956.03999999998</v>
      </c>
      <c r="BH1213" s="58">
        <v>279053.77</v>
      </c>
      <c r="BI1213" s="58">
        <v>349971.47</v>
      </c>
      <c r="BJ1213" s="58">
        <v>345656.57</v>
      </c>
      <c r="BK1213" s="58">
        <v>354543.53</v>
      </c>
      <c r="BL1213" s="58">
        <v>310701.94</v>
      </c>
      <c r="BM1213" s="58">
        <v>229671.47</v>
      </c>
    </row>
    <row r="1214" spans="1:65" x14ac:dyDescent="0.25">
      <c r="A1214" s="58" t="s">
        <v>310</v>
      </c>
      <c r="B1214" s="58" t="s">
        <v>311</v>
      </c>
      <c r="C1214" s="58" t="s">
        <v>536</v>
      </c>
      <c r="D1214" s="58" t="s">
        <v>537</v>
      </c>
      <c r="F1214" s="58">
        <v>104110</v>
      </c>
      <c r="G1214" s="58">
        <v>105040</v>
      </c>
      <c r="H1214" s="58">
        <v>106040</v>
      </c>
      <c r="I1214" s="58">
        <v>107180</v>
      </c>
      <c r="J1214" s="58">
        <v>108230</v>
      </c>
      <c r="K1214" s="58">
        <v>109300</v>
      </c>
      <c r="L1214" s="58">
        <v>110130</v>
      </c>
      <c r="M1214" s="58">
        <v>110910</v>
      </c>
      <c r="N1214" s="58">
        <v>111730</v>
      </c>
      <c r="O1214" s="58">
        <v>112550</v>
      </c>
      <c r="P1214" s="58">
        <v>113380</v>
      </c>
      <c r="Q1214" s="58">
        <v>114200</v>
      </c>
      <c r="R1214" s="58">
        <v>115010</v>
      </c>
      <c r="S1214" s="58">
        <v>116990</v>
      </c>
      <c r="T1214" s="58">
        <v>119020</v>
      </c>
      <c r="U1214" s="58">
        <v>121040</v>
      </c>
      <c r="V1214" s="58">
        <v>122960</v>
      </c>
      <c r="W1214" s="58">
        <v>124990</v>
      </c>
      <c r="X1214" s="58">
        <v>126910</v>
      </c>
      <c r="Y1214" s="58">
        <v>128930</v>
      </c>
      <c r="Z1214" s="58">
        <v>130970</v>
      </c>
      <c r="AA1214" s="58">
        <v>132150</v>
      </c>
      <c r="AB1214" s="58">
        <v>133340</v>
      </c>
      <c r="AC1214" s="58">
        <v>134530</v>
      </c>
      <c r="AD1214" s="58">
        <v>135720</v>
      </c>
      <c r="AE1214" s="58">
        <v>137010</v>
      </c>
      <c r="AF1214" s="58">
        <v>138200</v>
      </c>
      <c r="AG1214" s="58">
        <v>139390</v>
      </c>
      <c r="AH1214" s="58">
        <v>140580</v>
      </c>
      <c r="AI1214" s="58">
        <v>141841.4</v>
      </c>
      <c r="AJ1214" s="58">
        <v>142201.4</v>
      </c>
      <c r="AK1214" s="58">
        <v>143701.4</v>
      </c>
      <c r="AL1214" s="58">
        <v>143701.4</v>
      </c>
      <c r="AM1214" s="58">
        <v>145201.4</v>
      </c>
      <c r="AN1214" s="58">
        <v>146701.4</v>
      </c>
      <c r="AO1214" s="58">
        <v>146701.4</v>
      </c>
      <c r="AP1214" s="58">
        <v>146701.4</v>
      </c>
      <c r="AQ1214" s="58">
        <v>149211.4</v>
      </c>
      <c r="AR1214" s="58">
        <v>150221.4</v>
      </c>
      <c r="AS1214" s="58">
        <v>150951.4</v>
      </c>
      <c r="AT1214" s="58">
        <v>151851.4</v>
      </c>
      <c r="AU1214" s="58">
        <v>152931.4</v>
      </c>
      <c r="AV1214" s="58">
        <v>153651.4</v>
      </c>
      <c r="AW1214" s="58">
        <v>154551.4</v>
      </c>
      <c r="AX1214" s="58">
        <v>155451.4</v>
      </c>
      <c r="AY1214" s="58">
        <v>156351.4</v>
      </c>
      <c r="AZ1214" s="58">
        <v>157251.4</v>
      </c>
      <c r="BA1214" s="58">
        <v>158221.4</v>
      </c>
      <c r="BB1214" s="58">
        <v>159231.4</v>
      </c>
      <c r="BC1214" s="58">
        <v>160451.4</v>
      </c>
      <c r="BD1214" s="58">
        <v>161921.4</v>
      </c>
      <c r="BE1214" s="58">
        <v>164301.4</v>
      </c>
      <c r="BF1214" s="58">
        <v>165541.4</v>
      </c>
      <c r="BG1214" s="58">
        <v>167331.4</v>
      </c>
      <c r="BH1214" s="58">
        <v>169381.4</v>
      </c>
      <c r="BI1214" s="58">
        <v>167341.4</v>
      </c>
      <c r="BJ1214" s="58">
        <v>167231.4</v>
      </c>
      <c r="BK1214" s="58">
        <v>168071.4</v>
      </c>
      <c r="BL1214" s="58">
        <v>168091.4</v>
      </c>
      <c r="BM1214" s="58">
        <v>168091.4</v>
      </c>
    </row>
    <row r="1215" spans="1:65" x14ac:dyDescent="0.25">
      <c r="A1215" s="58" t="s">
        <v>310</v>
      </c>
      <c r="B1215" s="58" t="s">
        <v>311</v>
      </c>
      <c r="C1215" s="58" t="s">
        <v>1134</v>
      </c>
      <c r="D1215" s="58" t="s">
        <v>1135</v>
      </c>
      <c r="AJ1215" s="58">
        <v>35.310001373291001</v>
      </c>
      <c r="AK1215" s="58">
        <v>35.220001220703097</v>
      </c>
      <c r="AL1215" s="58">
        <v>34.950000762939503</v>
      </c>
      <c r="AM1215" s="58">
        <v>34.669998168945298</v>
      </c>
      <c r="AN1215" s="58">
        <v>34.259998321533203</v>
      </c>
      <c r="AO1215" s="58">
        <v>34.119998931884801</v>
      </c>
      <c r="AP1215" s="58">
        <v>33.840000152587898</v>
      </c>
      <c r="AQ1215" s="58">
        <v>33.790000915527301</v>
      </c>
      <c r="AR1215" s="58">
        <v>33.75</v>
      </c>
      <c r="AS1215" s="58">
        <v>33.900001525878899</v>
      </c>
      <c r="AT1215" s="58">
        <v>34.009998321533203</v>
      </c>
      <c r="AU1215" s="58">
        <v>33.830001831054702</v>
      </c>
      <c r="AV1215" s="58">
        <v>31.329999923706101</v>
      </c>
      <c r="AW1215" s="58">
        <v>32.75</v>
      </c>
      <c r="AX1215" s="58">
        <v>32.0200004577637</v>
      </c>
      <c r="AY1215" s="58">
        <v>30.309999465942401</v>
      </c>
      <c r="AZ1215" s="58">
        <v>28.670000076293899</v>
      </c>
      <c r="BA1215" s="58">
        <v>25.299999237060501</v>
      </c>
      <c r="BB1215" s="58">
        <v>27.959999084472699</v>
      </c>
      <c r="BC1215" s="58">
        <v>25.620000839233398</v>
      </c>
      <c r="BD1215" s="58">
        <v>25.5200004577637</v>
      </c>
      <c r="BE1215" s="58">
        <v>26.139999389648398</v>
      </c>
      <c r="BF1215" s="58">
        <v>22.819999694824201</v>
      </c>
      <c r="BG1215" s="58">
        <v>22.079999923706101</v>
      </c>
      <c r="BH1215" s="58">
        <v>19.700000762939499</v>
      </c>
      <c r="BI1215" s="58">
        <v>21.319999694824201</v>
      </c>
      <c r="BJ1215" s="58">
        <v>20.180000305175799</v>
      </c>
      <c r="BK1215" s="58">
        <v>20.079999923706101</v>
      </c>
      <c r="BL1215" s="58">
        <v>18.719999313354499</v>
      </c>
    </row>
    <row r="1216" spans="1:65" x14ac:dyDescent="0.25">
      <c r="A1216" s="58" t="s">
        <v>310</v>
      </c>
      <c r="B1216" s="58" t="s">
        <v>311</v>
      </c>
      <c r="C1216" s="58" t="s">
        <v>2242</v>
      </c>
      <c r="D1216" s="58" t="s">
        <v>2243</v>
      </c>
      <c r="BL1216" s="58">
        <v>1018</v>
      </c>
      <c r="BM1216" s="58">
        <v>226</v>
      </c>
    </row>
    <row r="1217" spans="1:65" x14ac:dyDescent="0.25">
      <c r="A1217" s="58" t="s">
        <v>310</v>
      </c>
      <c r="B1217" s="58" t="s">
        <v>311</v>
      </c>
      <c r="C1217" s="58" t="s">
        <v>2892</v>
      </c>
      <c r="D1217" s="58" t="s">
        <v>2893</v>
      </c>
      <c r="AJ1217" s="58">
        <v>54.740001678466797</v>
      </c>
      <c r="AK1217" s="58">
        <v>54.840000152587898</v>
      </c>
      <c r="AL1217" s="58">
        <v>54.779998779296903</v>
      </c>
      <c r="AM1217" s="58">
        <v>54.689998626708999</v>
      </c>
      <c r="AN1217" s="58">
        <v>54.470001220703097</v>
      </c>
      <c r="AO1217" s="58">
        <v>54.619998931884801</v>
      </c>
      <c r="AP1217" s="58">
        <v>54.540000915527301</v>
      </c>
      <c r="AQ1217" s="58">
        <v>54.849998474121101</v>
      </c>
      <c r="AR1217" s="58">
        <v>55.299999237060497</v>
      </c>
      <c r="AS1217" s="58">
        <v>55.869998931884801</v>
      </c>
      <c r="AT1217" s="58">
        <v>56.389999389648402</v>
      </c>
      <c r="AU1217" s="58">
        <v>56.490001678466797</v>
      </c>
      <c r="AV1217" s="58">
        <v>54.819999694824197</v>
      </c>
      <c r="AW1217" s="58">
        <v>56.119998931884801</v>
      </c>
      <c r="AX1217" s="58">
        <v>52.930000305175803</v>
      </c>
      <c r="AY1217" s="58">
        <v>52.630001068115199</v>
      </c>
      <c r="AZ1217" s="58">
        <v>51</v>
      </c>
      <c r="BA1217" s="58">
        <v>48.040000915527301</v>
      </c>
      <c r="BB1217" s="58">
        <v>50.659999847412102</v>
      </c>
      <c r="BC1217" s="58">
        <v>47.310001373291001</v>
      </c>
      <c r="BD1217" s="58">
        <v>46.569999694824197</v>
      </c>
      <c r="BE1217" s="58">
        <v>47.790000915527301</v>
      </c>
      <c r="BF1217" s="58">
        <v>44.560001373291001</v>
      </c>
      <c r="BG1217" s="58">
        <v>43.700000762939503</v>
      </c>
      <c r="BH1217" s="58">
        <v>43.7700004577637</v>
      </c>
      <c r="BI1217" s="58">
        <v>44.2299995422363</v>
      </c>
      <c r="BJ1217" s="58">
        <v>43.930000305175803</v>
      </c>
      <c r="BK1217" s="58">
        <v>43.060001373291001</v>
      </c>
      <c r="BL1217" s="58">
        <v>43.009998321533203</v>
      </c>
    </row>
    <row r="1218" spans="1:65" x14ac:dyDescent="0.25">
      <c r="A1218" s="58" t="s">
        <v>310</v>
      </c>
      <c r="B1218" s="58" t="s">
        <v>311</v>
      </c>
      <c r="C1218" s="58" t="s">
        <v>3078</v>
      </c>
      <c r="D1218" s="58" t="s">
        <v>3079</v>
      </c>
      <c r="AV1218" s="58">
        <v>72</v>
      </c>
      <c r="AW1218" s="58">
        <v>72</v>
      </c>
      <c r="AX1218" s="58">
        <v>72</v>
      </c>
      <c r="AY1218" s="58">
        <v>72</v>
      </c>
      <c r="AZ1218" s="58">
        <v>34</v>
      </c>
      <c r="BA1218" s="58">
        <v>35</v>
      </c>
      <c r="BB1218" s="58">
        <v>35</v>
      </c>
      <c r="BC1218" s="58">
        <v>35</v>
      </c>
      <c r="BD1218" s="58">
        <v>35</v>
      </c>
      <c r="BE1218" s="58">
        <v>35</v>
      </c>
      <c r="BF1218" s="58">
        <v>35</v>
      </c>
      <c r="BG1218" s="58">
        <v>35</v>
      </c>
      <c r="BH1218" s="58">
        <v>35</v>
      </c>
      <c r="BI1218" s="58">
        <v>35</v>
      </c>
      <c r="BJ1218" s="58">
        <v>35</v>
      </c>
      <c r="BK1218" s="58">
        <v>35</v>
      </c>
      <c r="BL1218" s="58">
        <v>35</v>
      </c>
    </row>
    <row r="1219" spans="1:65" x14ac:dyDescent="0.25">
      <c r="A1219" s="58" t="s">
        <v>310</v>
      </c>
      <c r="B1219" s="58" t="s">
        <v>311</v>
      </c>
      <c r="C1219" s="58" t="s">
        <v>3110</v>
      </c>
      <c r="D1219" s="58" t="s">
        <v>3111</v>
      </c>
      <c r="E1219" s="58">
        <v>600</v>
      </c>
      <c r="F1219" s="58">
        <v>600</v>
      </c>
      <c r="G1219" s="58">
        <v>600</v>
      </c>
      <c r="H1219" s="58">
        <v>700</v>
      </c>
      <c r="I1219" s="58">
        <v>700</v>
      </c>
      <c r="J1219" s="58">
        <v>700</v>
      </c>
      <c r="K1219" s="58">
        <v>700</v>
      </c>
      <c r="L1219" s="58">
        <v>800</v>
      </c>
      <c r="M1219" s="58">
        <v>1000</v>
      </c>
      <c r="N1219" s="58">
        <v>1400</v>
      </c>
      <c r="O1219" s="58">
        <v>1800</v>
      </c>
      <c r="P1219" s="58">
        <v>2200</v>
      </c>
      <c r="Q1219" s="58">
        <v>2500</v>
      </c>
      <c r="R1219" s="58">
        <v>2700</v>
      </c>
      <c r="S1219" s="58">
        <v>2700</v>
      </c>
      <c r="T1219" s="58">
        <v>2800</v>
      </c>
      <c r="U1219" s="58">
        <v>2900</v>
      </c>
      <c r="V1219" s="58">
        <v>3000</v>
      </c>
      <c r="W1219" s="58">
        <v>3100</v>
      </c>
      <c r="X1219" s="58">
        <v>3200</v>
      </c>
      <c r="Y1219" s="58">
        <v>3300</v>
      </c>
      <c r="Z1219" s="58">
        <v>3350</v>
      </c>
      <c r="AA1219" s="58">
        <v>3400</v>
      </c>
      <c r="AB1219" s="58">
        <v>3500</v>
      </c>
      <c r="AC1219" s="58">
        <v>5000</v>
      </c>
      <c r="AD1219" s="58">
        <v>7500</v>
      </c>
      <c r="AE1219" s="58">
        <v>13000</v>
      </c>
      <c r="AF1219" s="58">
        <v>10022</v>
      </c>
      <c r="AG1219" s="58">
        <v>10054</v>
      </c>
      <c r="AH1219" s="58">
        <v>11051</v>
      </c>
      <c r="AI1219" s="58">
        <v>12551</v>
      </c>
      <c r="AJ1219" s="58">
        <v>13050</v>
      </c>
      <c r="AK1219" s="58">
        <v>18000</v>
      </c>
      <c r="AL1219" s="58">
        <v>19075</v>
      </c>
      <c r="AM1219" s="58">
        <v>25566</v>
      </c>
      <c r="AN1219" s="58">
        <v>40983</v>
      </c>
      <c r="AO1219" s="58">
        <v>23075</v>
      </c>
      <c r="AP1219" s="58">
        <v>28853</v>
      </c>
      <c r="AQ1219" s="58">
        <v>32540</v>
      </c>
      <c r="AR1219" s="58">
        <v>28095</v>
      </c>
      <c r="AS1219" s="58">
        <v>37853</v>
      </c>
      <c r="AT1219" s="58">
        <v>29363</v>
      </c>
      <c r="AU1219" s="58">
        <v>33573</v>
      </c>
      <c r="AV1219" s="58">
        <v>29109</v>
      </c>
      <c r="AW1219" s="58">
        <v>24700</v>
      </c>
      <c r="AX1219" s="58">
        <v>23920</v>
      </c>
      <c r="AY1219" s="58">
        <v>23250</v>
      </c>
      <c r="AZ1219" s="58">
        <v>22550</v>
      </c>
      <c r="BA1219" s="58">
        <v>21850</v>
      </c>
      <c r="BB1219" s="58">
        <v>21200</v>
      </c>
      <c r="BC1219" s="58">
        <v>20757.419999999998</v>
      </c>
      <c r="BD1219" s="58">
        <v>21929.06</v>
      </c>
      <c r="BE1219" s="58">
        <v>24873</v>
      </c>
      <c r="BF1219" s="58">
        <v>35781</v>
      </c>
      <c r="BG1219" s="58">
        <v>29039</v>
      </c>
      <c r="BH1219" s="58">
        <v>30075</v>
      </c>
      <c r="BI1219" s="58">
        <v>26500</v>
      </c>
      <c r="BJ1219" s="58">
        <v>27825.25</v>
      </c>
      <c r="BK1219" s="58">
        <v>28646.55</v>
      </c>
      <c r="BL1219" s="58">
        <v>28940.46</v>
      </c>
      <c r="BM1219" s="58">
        <v>31075</v>
      </c>
    </row>
    <row r="1220" spans="1:65" x14ac:dyDescent="0.25">
      <c r="A1220" s="58" t="s">
        <v>222</v>
      </c>
      <c r="B1220" s="58" t="s">
        <v>223</v>
      </c>
      <c r="C1220" s="58" t="s">
        <v>536</v>
      </c>
      <c r="D1220" s="58" t="s">
        <v>537</v>
      </c>
      <c r="F1220" s="58">
        <v>169560</v>
      </c>
      <c r="G1220" s="58">
        <v>170990</v>
      </c>
      <c r="H1220" s="58">
        <v>174300</v>
      </c>
      <c r="I1220" s="58">
        <v>176680</v>
      </c>
      <c r="J1220" s="58">
        <v>177500</v>
      </c>
      <c r="K1220" s="58">
        <v>176750</v>
      </c>
      <c r="L1220" s="58">
        <v>176840</v>
      </c>
      <c r="M1220" s="58">
        <v>177800</v>
      </c>
      <c r="N1220" s="58">
        <v>178190</v>
      </c>
      <c r="O1220" s="58">
        <v>179130</v>
      </c>
      <c r="P1220" s="58">
        <v>179220</v>
      </c>
      <c r="Q1220" s="58">
        <v>185650</v>
      </c>
      <c r="R1220" s="58">
        <v>186152.22700000001</v>
      </c>
      <c r="S1220" s="58">
        <v>186684.45499999999</v>
      </c>
      <c r="T1220" s="58">
        <v>187216.682</v>
      </c>
      <c r="U1220" s="58">
        <v>187748.90900000001</v>
      </c>
      <c r="V1220" s="58">
        <v>188481.136</v>
      </c>
      <c r="W1220" s="58">
        <v>189113.364</v>
      </c>
      <c r="X1220" s="58">
        <v>189745.59099999999</v>
      </c>
      <c r="Y1220" s="58">
        <v>190277.818</v>
      </c>
      <c r="Z1220" s="58">
        <v>190810.04500000001</v>
      </c>
      <c r="AA1220" s="58">
        <v>191442.27299999999</v>
      </c>
      <c r="AB1220" s="58">
        <v>191974.5</v>
      </c>
      <c r="AC1220" s="58">
        <v>192606.72700000001</v>
      </c>
      <c r="AD1220" s="58">
        <v>193238.95499999999</v>
      </c>
      <c r="AE1220" s="58">
        <v>193971.182</v>
      </c>
      <c r="AF1220" s="58">
        <v>194603.40900000001</v>
      </c>
      <c r="AG1220" s="58">
        <v>195235.636</v>
      </c>
      <c r="AH1220" s="58">
        <v>195867.864</v>
      </c>
      <c r="AI1220" s="58">
        <v>224370.09099999999</v>
      </c>
      <c r="AJ1220" s="58">
        <v>225002.318</v>
      </c>
      <c r="AK1220" s="58">
        <v>225634.54500000001</v>
      </c>
      <c r="AL1220" s="58">
        <v>226266.77299999999</v>
      </c>
      <c r="AM1220" s="58">
        <v>223498</v>
      </c>
      <c r="AN1220" s="58">
        <v>224968</v>
      </c>
      <c r="AO1220" s="58">
        <v>226437</v>
      </c>
      <c r="AP1220" s="58">
        <v>227906</v>
      </c>
      <c r="AQ1220" s="58">
        <v>229375</v>
      </c>
      <c r="AR1220" s="58">
        <v>230844</v>
      </c>
      <c r="AS1220" s="58">
        <v>232313</v>
      </c>
      <c r="AT1220" s="58">
        <v>233782</v>
      </c>
      <c r="AU1220" s="58">
        <v>235251</v>
      </c>
      <c r="AV1220" s="58">
        <v>236720</v>
      </c>
      <c r="AW1220" s="58">
        <v>238189</v>
      </c>
      <c r="AX1220" s="58">
        <v>239928</v>
      </c>
      <c r="AY1220" s="58">
        <v>241527</v>
      </c>
      <c r="AZ1220" s="58">
        <v>243126</v>
      </c>
      <c r="BA1220" s="58">
        <v>244735</v>
      </c>
      <c r="BB1220" s="58">
        <v>246334</v>
      </c>
      <c r="BC1220" s="58">
        <v>247943</v>
      </c>
      <c r="BD1220" s="58">
        <v>249642</v>
      </c>
      <c r="BE1220" s="58">
        <v>251002.6</v>
      </c>
      <c r="BF1220" s="58">
        <v>249673.7</v>
      </c>
      <c r="BG1220" s="58">
        <v>248315.8</v>
      </c>
      <c r="BH1220" s="58">
        <v>246958.04</v>
      </c>
      <c r="BI1220" s="58">
        <v>244430</v>
      </c>
      <c r="BJ1220" s="58">
        <v>245181.08</v>
      </c>
      <c r="BK1220" s="58">
        <v>246985.89</v>
      </c>
      <c r="BL1220" s="58">
        <v>244782.9</v>
      </c>
      <c r="BM1220" s="58">
        <v>244782.9</v>
      </c>
    </row>
    <row r="1221" spans="1:65" x14ac:dyDescent="0.25">
      <c r="A1221" s="58" t="s">
        <v>222</v>
      </c>
      <c r="B1221" s="58" t="s">
        <v>223</v>
      </c>
      <c r="C1221" s="58" t="s">
        <v>1134</v>
      </c>
      <c r="D1221" s="58" t="s">
        <v>1135</v>
      </c>
      <c r="AJ1221" s="58">
        <v>37.099998474121101</v>
      </c>
      <c r="AK1221" s="58">
        <v>37.119998931884801</v>
      </c>
      <c r="AL1221" s="58">
        <v>36.849998474121101</v>
      </c>
      <c r="AM1221" s="58">
        <v>36.200000762939503</v>
      </c>
      <c r="AN1221" s="58">
        <v>35.75</v>
      </c>
      <c r="AO1221" s="58">
        <v>35.529998779296903</v>
      </c>
      <c r="AP1221" s="58">
        <v>35.110000610351598</v>
      </c>
      <c r="AQ1221" s="58">
        <v>35.080001831054702</v>
      </c>
      <c r="AR1221" s="58">
        <v>35.069999694824197</v>
      </c>
      <c r="AS1221" s="58">
        <v>34.799999237060497</v>
      </c>
      <c r="AT1221" s="58">
        <v>34.659999847412102</v>
      </c>
      <c r="AU1221" s="58">
        <v>34.209999084472699</v>
      </c>
      <c r="AV1221" s="58">
        <v>35.9799995422363</v>
      </c>
      <c r="AW1221" s="58">
        <v>34.25</v>
      </c>
      <c r="AX1221" s="58">
        <v>34.819999694824197</v>
      </c>
      <c r="AY1221" s="58">
        <v>33.080001831054702</v>
      </c>
      <c r="AZ1221" s="58">
        <v>29.430000305175799</v>
      </c>
      <c r="BA1221" s="58">
        <v>28.920000076293899</v>
      </c>
      <c r="BB1221" s="58">
        <v>28.5200004577637</v>
      </c>
      <c r="BC1221" s="58">
        <v>27.7299995422363</v>
      </c>
      <c r="BD1221" s="58">
        <v>28.280000686645501</v>
      </c>
      <c r="BE1221" s="58">
        <v>27.440000534057599</v>
      </c>
      <c r="BF1221" s="58">
        <v>27.409999847412099</v>
      </c>
      <c r="BG1221" s="58">
        <v>28.030000686645501</v>
      </c>
      <c r="BH1221" s="58">
        <v>28.2600002288818</v>
      </c>
      <c r="BI1221" s="58">
        <v>28.379999160766602</v>
      </c>
      <c r="BJ1221" s="58">
        <v>27.690000534057599</v>
      </c>
      <c r="BK1221" s="58">
        <v>27.790000915527301</v>
      </c>
      <c r="BL1221" s="58">
        <v>27.370000839233398</v>
      </c>
    </row>
    <row r="1222" spans="1:65" x14ac:dyDescent="0.25">
      <c r="A1222" s="58" t="s">
        <v>222</v>
      </c>
      <c r="B1222" s="58" t="s">
        <v>223</v>
      </c>
      <c r="C1222" s="58" t="s">
        <v>2242</v>
      </c>
      <c r="D1222" s="58" t="s">
        <v>2243</v>
      </c>
      <c r="AY1222" s="58">
        <v>37735</v>
      </c>
      <c r="AZ1222" s="58">
        <v>47561</v>
      </c>
      <c r="BA1222" s="58">
        <v>55674</v>
      </c>
      <c r="BB1222" s="58">
        <v>55879</v>
      </c>
      <c r="BC1222" s="58">
        <v>60247</v>
      </c>
      <c r="BD1222" s="58">
        <v>71295</v>
      </c>
      <c r="BE1222" s="58">
        <v>75210</v>
      </c>
      <c r="BF1222" s="58">
        <v>74742</v>
      </c>
      <c r="BG1222" s="58">
        <v>74488</v>
      </c>
      <c r="BH1222" s="58">
        <v>79531</v>
      </c>
      <c r="BI1222" s="58">
        <v>75835</v>
      </c>
      <c r="BJ1222" s="58">
        <v>79513</v>
      </c>
      <c r="BK1222" s="58">
        <v>79798</v>
      </c>
      <c r="BL1222" s="58">
        <v>88782</v>
      </c>
      <c r="BM1222" s="58">
        <v>83351</v>
      </c>
    </row>
    <row r="1223" spans="1:65" x14ac:dyDescent="0.25">
      <c r="A1223" s="58" t="s">
        <v>222</v>
      </c>
      <c r="B1223" s="58" t="s">
        <v>223</v>
      </c>
      <c r="C1223" s="58" t="s">
        <v>2892</v>
      </c>
      <c r="D1223" s="58" t="s">
        <v>2893</v>
      </c>
      <c r="AJ1223" s="58">
        <v>59.7299995422363</v>
      </c>
      <c r="AK1223" s="58">
        <v>59.869998931884801</v>
      </c>
      <c r="AL1223" s="58">
        <v>59.759998321533203</v>
      </c>
      <c r="AM1223" s="58">
        <v>59.259998321533203</v>
      </c>
      <c r="AN1223" s="58">
        <v>58.970001220703097</v>
      </c>
      <c r="AO1223" s="58">
        <v>58.959999084472699</v>
      </c>
      <c r="AP1223" s="58">
        <v>58.680000305175803</v>
      </c>
      <c r="AQ1223" s="58">
        <v>58.959999084472699</v>
      </c>
      <c r="AR1223" s="58">
        <v>59.110000610351598</v>
      </c>
      <c r="AS1223" s="58">
        <v>59.220001220703097</v>
      </c>
      <c r="AT1223" s="58">
        <v>59.529998779296903</v>
      </c>
      <c r="AU1223" s="58">
        <v>59.240001678466797</v>
      </c>
      <c r="AV1223" s="58">
        <v>61.590000152587898</v>
      </c>
      <c r="AW1223" s="58">
        <v>60.409999847412102</v>
      </c>
      <c r="AX1223" s="58">
        <v>60.150001525878899</v>
      </c>
      <c r="AY1223" s="58">
        <v>58.310001373291001</v>
      </c>
      <c r="AZ1223" s="58">
        <v>56.939998626708999</v>
      </c>
      <c r="BA1223" s="58">
        <v>56.509998321533203</v>
      </c>
      <c r="BB1223" s="58">
        <v>56.349998474121101</v>
      </c>
      <c r="BC1223" s="58">
        <v>56.740001678466797</v>
      </c>
      <c r="BD1223" s="58">
        <v>56.580001831054702</v>
      </c>
      <c r="BE1223" s="58">
        <v>55.360000610351598</v>
      </c>
      <c r="BF1223" s="58">
        <v>54.569999694824197</v>
      </c>
      <c r="BG1223" s="58">
        <v>54.909999847412102</v>
      </c>
      <c r="BH1223" s="58">
        <v>54.060001373291001</v>
      </c>
      <c r="BI1223" s="58">
        <v>54.590000152587898</v>
      </c>
      <c r="BJ1223" s="58">
        <v>55.009998321533203</v>
      </c>
      <c r="BK1223" s="58">
        <v>55.169998168945298</v>
      </c>
      <c r="BL1223" s="58">
        <v>55.459999084472699</v>
      </c>
    </row>
    <row r="1224" spans="1:65" x14ac:dyDescent="0.25">
      <c r="A1224" s="58" t="s">
        <v>222</v>
      </c>
      <c r="B1224" s="58" t="s">
        <v>223</v>
      </c>
      <c r="C1224" s="58" t="s">
        <v>3078</v>
      </c>
      <c r="D1224" s="58" t="s">
        <v>3079</v>
      </c>
      <c r="AV1224" s="58">
        <v>100.5</v>
      </c>
      <c r="AW1224" s="58">
        <v>100.5</v>
      </c>
      <c r="AX1224" s="58">
        <v>104.5</v>
      </c>
      <c r="AY1224" s="58">
        <v>74.5</v>
      </c>
      <c r="AZ1224" s="58">
        <v>74.5</v>
      </c>
      <c r="BA1224" s="58">
        <v>67</v>
      </c>
      <c r="BB1224" s="58">
        <v>41</v>
      </c>
      <c r="BC1224" s="58">
        <v>42.5</v>
      </c>
      <c r="BD1224" s="58">
        <v>41.5</v>
      </c>
      <c r="BE1224" s="58">
        <v>41.5</v>
      </c>
      <c r="BF1224" s="58">
        <v>41.5</v>
      </c>
      <c r="BG1224" s="58">
        <v>41.5</v>
      </c>
      <c r="BH1224" s="58">
        <v>41.5</v>
      </c>
      <c r="BI1224" s="58">
        <v>41</v>
      </c>
      <c r="BJ1224" s="58">
        <v>41</v>
      </c>
      <c r="BK1224" s="58">
        <v>26</v>
      </c>
      <c r="BL1224" s="58">
        <v>26</v>
      </c>
    </row>
    <row r="1225" spans="1:65" x14ac:dyDescent="0.25">
      <c r="A1225" s="58" t="s">
        <v>222</v>
      </c>
      <c r="B1225" s="58" t="s">
        <v>223</v>
      </c>
      <c r="C1225" s="58" t="s">
        <v>3110</v>
      </c>
      <c r="D1225" s="58" t="s">
        <v>3111</v>
      </c>
      <c r="E1225" s="58">
        <v>3506151</v>
      </c>
      <c r="F1225" s="58">
        <v>5220102</v>
      </c>
      <c r="G1225" s="58">
        <v>6887601</v>
      </c>
      <c r="H1225" s="58">
        <v>6825241</v>
      </c>
      <c r="I1225" s="58">
        <v>9039766</v>
      </c>
      <c r="J1225" s="58">
        <v>7386689</v>
      </c>
      <c r="K1225" s="58">
        <v>8713866</v>
      </c>
      <c r="L1225" s="58">
        <v>10058345</v>
      </c>
      <c r="M1225" s="58">
        <v>10446867</v>
      </c>
      <c r="N1225" s="58">
        <v>9149820</v>
      </c>
      <c r="O1225" s="58">
        <v>12486174</v>
      </c>
      <c r="P1225" s="58">
        <v>10508927</v>
      </c>
      <c r="Q1225" s="58">
        <v>4680299</v>
      </c>
      <c r="R1225" s="58">
        <v>2297699</v>
      </c>
      <c r="S1225" s="58">
        <v>4127892</v>
      </c>
      <c r="T1225" s="58">
        <v>3416830</v>
      </c>
      <c r="U1225" s="58">
        <v>4345703</v>
      </c>
      <c r="V1225" s="58">
        <v>2505084</v>
      </c>
      <c r="W1225" s="58">
        <v>3444775</v>
      </c>
      <c r="X1225" s="58">
        <v>3654059</v>
      </c>
      <c r="Y1225" s="58">
        <v>2710588</v>
      </c>
      <c r="Z1225" s="58">
        <v>2718868</v>
      </c>
      <c r="AA1225" s="58">
        <v>3515401</v>
      </c>
      <c r="AB1225" s="58">
        <v>1570657</v>
      </c>
      <c r="AC1225" s="58">
        <v>3320703</v>
      </c>
      <c r="AD1225" s="58">
        <v>4139214</v>
      </c>
      <c r="AE1225" s="58">
        <v>5617336</v>
      </c>
      <c r="AF1225" s="58">
        <v>4588312</v>
      </c>
      <c r="AG1225" s="58">
        <v>6642537</v>
      </c>
      <c r="AH1225" s="58">
        <v>6868011</v>
      </c>
      <c r="AI1225" s="58">
        <v>6876487</v>
      </c>
      <c r="AJ1225" s="58">
        <v>6907401</v>
      </c>
      <c r="AK1225" s="58">
        <v>7512260</v>
      </c>
      <c r="AL1225" s="58">
        <v>9014039</v>
      </c>
      <c r="AM1225" s="58">
        <v>12007167</v>
      </c>
      <c r="AN1225" s="58">
        <v>8943778</v>
      </c>
      <c r="AO1225" s="58">
        <v>9523094</v>
      </c>
      <c r="AP1225" s="58">
        <v>7877810</v>
      </c>
      <c r="AQ1225" s="58">
        <v>4353248</v>
      </c>
      <c r="AR1225" s="58">
        <v>8437874</v>
      </c>
      <c r="AS1225" s="58">
        <v>10665428</v>
      </c>
      <c r="AT1225" s="58">
        <v>7999318</v>
      </c>
      <c r="AU1225" s="58">
        <v>8783502</v>
      </c>
      <c r="AV1225" s="58">
        <v>6107547</v>
      </c>
      <c r="AW1225" s="58">
        <v>9634061</v>
      </c>
      <c r="AX1225" s="58">
        <v>9419483</v>
      </c>
      <c r="AY1225" s="58">
        <v>7049332</v>
      </c>
      <c r="AZ1225" s="58">
        <v>7260863</v>
      </c>
      <c r="BA1225" s="58">
        <v>7451437</v>
      </c>
      <c r="BB1225" s="58">
        <v>6977772</v>
      </c>
      <c r="BC1225" s="58">
        <v>4394996</v>
      </c>
      <c r="BD1225" s="58">
        <v>8347157.3499999996</v>
      </c>
      <c r="BE1225" s="58">
        <v>4925052.8499999996</v>
      </c>
      <c r="BF1225" s="58">
        <v>6002185.8899999997</v>
      </c>
      <c r="BG1225" s="58">
        <v>3714327.42</v>
      </c>
      <c r="BH1225" s="58">
        <v>4934836.46</v>
      </c>
      <c r="BI1225" s="58">
        <v>3928938.15</v>
      </c>
      <c r="BJ1225" s="58">
        <v>4285651.3600000003</v>
      </c>
      <c r="BK1225" s="58">
        <v>7349861.8600000003</v>
      </c>
      <c r="BL1225" s="58">
        <v>5012588.63</v>
      </c>
      <c r="BM1225" s="58">
        <v>5819038.9500000002</v>
      </c>
    </row>
    <row r="1226" spans="1:65" x14ac:dyDescent="0.25">
      <c r="A1226" s="58" t="s">
        <v>260</v>
      </c>
      <c r="B1226" s="58" t="s">
        <v>261</v>
      </c>
      <c r="C1226" s="58" t="s">
        <v>536</v>
      </c>
      <c r="D1226" s="58" t="s">
        <v>537</v>
      </c>
      <c r="F1226" s="58">
        <v>77130</v>
      </c>
      <c r="G1226" s="58">
        <v>77920</v>
      </c>
      <c r="H1226" s="58">
        <v>78720</v>
      </c>
      <c r="I1226" s="58">
        <v>81520</v>
      </c>
      <c r="J1226" s="58">
        <v>81320</v>
      </c>
      <c r="K1226" s="58">
        <v>81300</v>
      </c>
      <c r="L1226" s="58">
        <v>83050</v>
      </c>
      <c r="M1226" s="58">
        <v>82810</v>
      </c>
      <c r="N1226" s="58">
        <v>82530</v>
      </c>
      <c r="O1226" s="58">
        <v>83100</v>
      </c>
      <c r="P1226" s="58">
        <v>82790</v>
      </c>
      <c r="Q1226" s="58">
        <v>84300</v>
      </c>
      <c r="R1226" s="58">
        <v>85960</v>
      </c>
      <c r="S1226" s="58">
        <v>88620</v>
      </c>
      <c r="T1226" s="58">
        <v>91920</v>
      </c>
      <c r="U1226" s="58">
        <v>96740</v>
      </c>
      <c r="V1226" s="58">
        <v>100900</v>
      </c>
      <c r="W1226" s="58">
        <v>101400</v>
      </c>
      <c r="X1226" s="58">
        <v>103940</v>
      </c>
      <c r="Y1226" s="58">
        <v>106250</v>
      </c>
      <c r="Z1226" s="58">
        <v>106700</v>
      </c>
      <c r="AA1226" s="58">
        <v>107400</v>
      </c>
      <c r="AB1226" s="58">
        <v>107800</v>
      </c>
      <c r="AC1226" s="58">
        <v>108200</v>
      </c>
      <c r="AD1226" s="58">
        <v>109100</v>
      </c>
      <c r="AE1226" s="58">
        <v>109800</v>
      </c>
      <c r="AF1226" s="58">
        <v>110200</v>
      </c>
      <c r="AG1226" s="58">
        <v>110600</v>
      </c>
      <c r="AH1226" s="58">
        <v>111000</v>
      </c>
      <c r="AI1226" s="58">
        <v>111400</v>
      </c>
      <c r="AJ1226" s="58">
        <v>111570</v>
      </c>
      <c r="AK1226" s="58">
        <v>111150</v>
      </c>
      <c r="AL1226" s="58">
        <v>110650</v>
      </c>
      <c r="AM1226" s="58">
        <v>110150</v>
      </c>
      <c r="AN1226" s="58">
        <v>110150</v>
      </c>
      <c r="AO1226" s="58">
        <v>111050</v>
      </c>
      <c r="AP1226" s="58">
        <v>113350</v>
      </c>
      <c r="AQ1226" s="58">
        <v>112850</v>
      </c>
      <c r="AR1226" s="58">
        <v>112350</v>
      </c>
      <c r="AS1226" s="58">
        <v>112340</v>
      </c>
      <c r="AT1226" s="58">
        <v>111840</v>
      </c>
      <c r="AU1226" s="58">
        <v>111350</v>
      </c>
      <c r="AV1226" s="58">
        <v>112400</v>
      </c>
      <c r="AW1226" s="58">
        <v>114700</v>
      </c>
      <c r="AX1226" s="58">
        <v>113550</v>
      </c>
      <c r="AY1226" s="58">
        <v>115800</v>
      </c>
      <c r="AZ1226" s="58">
        <v>117900</v>
      </c>
      <c r="BA1226" s="58">
        <v>120100</v>
      </c>
      <c r="BB1226" s="58">
        <v>121000</v>
      </c>
      <c r="BC1226" s="58">
        <v>121000</v>
      </c>
      <c r="BD1226" s="58">
        <v>122600</v>
      </c>
      <c r="BE1226" s="58">
        <v>124300</v>
      </c>
      <c r="BF1226" s="58">
        <v>124690</v>
      </c>
      <c r="BG1226" s="58">
        <v>124980</v>
      </c>
      <c r="BH1226" s="58">
        <v>125270</v>
      </c>
      <c r="BI1226" s="58">
        <v>125560</v>
      </c>
      <c r="BJ1226" s="58">
        <v>125850</v>
      </c>
      <c r="BK1226" s="58">
        <v>126140</v>
      </c>
      <c r="BL1226" s="58">
        <v>126430</v>
      </c>
      <c r="BM1226" s="58">
        <v>126750</v>
      </c>
    </row>
    <row r="1227" spans="1:65" x14ac:dyDescent="0.25">
      <c r="A1227" s="58" t="s">
        <v>260</v>
      </c>
      <c r="B1227" s="58" t="s">
        <v>261</v>
      </c>
      <c r="C1227" s="58" t="s">
        <v>1134</v>
      </c>
      <c r="D1227" s="58" t="s">
        <v>1135</v>
      </c>
      <c r="AJ1227" s="58">
        <v>44.909999847412102</v>
      </c>
      <c r="AK1227" s="58">
        <v>45.2700004577637</v>
      </c>
      <c r="AL1227" s="58">
        <v>45.689998626708999</v>
      </c>
      <c r="AM1227" s="58">
        <v>45.090000152587898</v>
      </c>
      <c r="AN1227" s="58">
        <v>43.409999847412102</v>
      </c>
      <c r="AO1227" s="58">
        <v>42.840000152587898</v>
      </c>
      <c r="AP1227" s="58">
        <v>39.509998321533203</v>
      </c>
      <c r="AQ1227" s="58">
        <v>37.889999389648402</v>
      </c>
      <c r="AR1227" s="58">
        <v>38.840000152587898</v>
      </c>
      <c r="AS1227" s="58">
        <v>37.110000610351598</v>
      </c>
      <c r="AT1227" s="58">
        <v>37.029998779296903</v>
      </c>
      <c r="AU1227" s="58">
        <v>37</v>
      </c>
      <c r="AV1227" s="58">
        <v>36.419998168945298</v>
      </c>
      <c r="AW1227" s="58">
        <v>35.970001220703097</v>
      </c>
      <c r="AX1227" s="58">
        <v>35.389999389648402</v>
      </c>
      <c r="AY1227" s="58">
        <v>34.810001373291001</v>
      </c>
      <c r="AZ1227" s="58">
        <v>34.220001220703097</v>
      </c>
      <c r="BA1227" s="58">
        <v>34.029998779296903</v>
      </c>
      <c r="BB1227" s="58">
        <v>33.759998321533203</v>
      </c>
      <c r="BC1227" s="58">
        <v>32.919998168945298</v>
      </c>
      <c r="BD1227" s="58">
        <v>32.680000305175803</v>
      </c>
      <c r="BE1227" s="58">
        <v>32.159999847412102</v>
      </c>
      <c r="BF1227" s="58">
        <v>31.049999237060501</v>
      </c>
      <c r="BG1227" s="58">
        <v>30.420000076293899</v>
      </c>
      <c r="BH1227" s="58">
        <v>29.190000534057599</v>
      </c>
      <c r="BI1227" s="58">
        <v>26.899999618530298</v>
      </c>
      <c r="BJ1227" s="58">
        <v>25.440000534057599</v>
      </c>
      <c r="BK1227" s="58">
        <v>24.290000915527301</v>
      </c>
      <c r="BL1227" s="58">
        <v>22.860000610351602</v>
      </c>
    </row>
    <row r="1228" spans="1:65" x14ac:dyDescent="0.25">
      <c r="A1228" s="58" t="s">
        <v>260</v>
      </c>
      <c r="B1228" s="58" t="s">
        <v>261</v>
      </c>
      <c r="C1228" s="58" t="s">
        <v>2242</v>
      </c>
      <c r="D1228" s="58" t="s">
        <v>2243</v>
      </c>
      <c r="AY1228" s="58">
        <v>13325</v>
      </c>
      <c r="AZ1228" s="58">
        <v>12285</v>
      </c>
      <c r="BA1228" s="58">
        <v>13470</v>
      </c>
      <c r="BB1228" s="58">
        <v>11435</v>
      </c>
      <c r="BC1228" s="58">
        <v>11714</v>
      </c>
      <c r="BD1228" s="58">
        <v>17495</v>
      </c>
      <c r="BE1228" s="58">
        <v>18515</v>
      </c>
      <c r="BF1228" s="58">
        <v>20231</v>
      </c>
      <c r="BG1228" s="58">
        <v>21066</v>
      </c>
      <c r="BH1228" s="58">
        <v>21453</v>
      </c>
      <c r="BI1228" s="58">
        <v>22412</v>
      </c>
      <c r="BJ1228" s="58">
        <v>24379</v>
      </c>
      <c r="BK1228" s="58">
        <v>20092</v>
      </c>
      <c r="BL1228" s="58">
        <v>21835</v>
      </c>
      <c r="BM1228" s="58">
        <v>15161</v>
      </c>
    </row>
    <row r="1229" spans="1:65" x14ac:dyDescent="0.25">
      <c r="A1229" s="58" t="s">
        <v>260</v>
      </c>
      <c r="B1229" s="58" t="s">
        <v>261</v>
      </c>
      <c r="C1229" s="58" t="s">
        <v>2892</v>
      </c>
      <c r="D1229" s="58" t="s">
        <v>2893</v>
      </c>
      <c r="AJ1229" s="58">
        <v>50.650001525878899</v>
      </c>
      <c r="AK1229" s="58">
        <v>50.860000610351598</v>
      </c>
      <c r="AL1229" s="58">
        <v>50.970001220703097</v>
      </c>
      <c r="AM1229" s="58">
        <v>50.819999694824197</v>
      </c>
      <c r="AN1229" s="58">
        <v>50.590000152587898</v>
      </c>
      <c r="AO1229" s="58">
        <v>50.150001525878899</v>
      </c>
      <c r="AP1229" s="58">
        <v>49.590000152587898</v>
      </c>
      <c r="AQ1229" s="58">
        <v>50.099998474121101</v>
      </c>
      <c r="AR1229" s="58">
        <v>50.400001525878899</v>
      </c>
      <c r="AS1229" s="58">
        <v>49.279998779296903</v>
      </c>
      <c r="AT1229" s="58">
        <v>50.950000762939503</v>
      </c>
      <c r="AU1229" s="58">
        <v>51.259998321533203</v>
      </c>
      <c r="AV1229" s="58">
        <v>50.340000152587898</v>
      </c>
      <c r="AW1229" s="58">
        <v>48.299999237060497</v>
      </c>
      <c r="AX1229" s="58">
        <v>49.900001525878899</v>
      </c>
      <c r="AY1229" s="58">
        <v>49.290000915527301</v>
      </c>
      <c r="AZ1229" s="58">
        <v>48.290000915527301</v>
      </c>
      <c r="BA1229" s="58">
        <v>47.959999084472699</v>
      </c>
      <c r="BB1229" s="58">
        <v>47.029998779296903</v>
      </c>
      <c r="BC1229" s="58">
        <v>45.840000152587898</v>
      </c>
      <c r="BD1229" s="58">
        <v>45.080001831054702</v>
      </c>
      <c r="BE1229" s="58">
        <v>43.159999847412102</v>
      </c>
      <c r="BF1229" s="58">
        <v>41.970001220703097</v>
      </c>
      <c r="BG1229" s="58">
        <v>42.459999084472699</v>
      </c>
      <c r="BH1229" s="58">
        <v>41.0200004577637</v>
      </c>
      <c r="BI1229" s="58">
        <v>38.630001068115199</v>
      </c>
      <c r="BJ1229" s="58">
        <v>37.799999237060497</v>
      </c>
      <c r="BK1229" s="58">
        <v>36.5200004577637</v>
      </c>
      <c r="BL1229" s="58">
        <v>36.150001525878899</v>
      </c>
    </row>
    <row r="1230" spans="1:65" x14ac:dyDescent="0.25">
      <c r="A1230" s="58" t="s">
        <v>260</v>
      </c>
      <c r="B1230" s="58" t="s">
        <v>261</v>
      </c>
      <c r="C1230" s="58" t="s">
        <v>3078</v>
      </c>
      <c r="D1230" s="58" t="s">
        <v>3079</v>
      </c>
      <c r="AV1230" s="58">
        <v>37</v>
      </c>
      <c r="AW1230" s="58">
        <v>37</v>
      </c>
      <c r="AX1230" s="58">
        <v>35</v>
      </c>
      <c r="AY1230" s="58">
        <v>35</v>
      </c>
      <c r="AZ1230" s="58">
        <v>35</v>
      </c>
      <c r="BA1230" s="58">
        <v>34</v>
      </c>
      <c r="BB1230" s="58">
        <v>34</v>
      </c>
      <c r="BC1230" s="58">
        <v>29</v>
      </c>
      <c r="BD1230" s="58">
        <v>28</v>
      </c>
      <c r="BE1230" s="58">
        <v>28</v>
      </c>
      <c r="BF1230" s="58">
        <v>28</v>
      </c>
      <c r="BG1230" s="58">
        <v>26</v>
      </c>
      <c r="BH1230" s="58">
        <v>25</v>
      </c>
      <c r="BI1230" s="58">
        <v>25</v>
      </c>
      <c r="BJ1230" s="58">
        <v>39</v>
      </c>
      <c r="BK1230" s="58">
        <v>34</v>
      </c>
      <c r="BL1230" s="58">
        <v>33</v>
      </c>
    </row>
    <row r="1231" spans="1:65" x14ac:dyDescent="0.25">
      <c r="A1231" s="58" t="s">
        <v>260</v>
      </c>
      <c r="B1231" s="58" t="s">
        <v>261</v>
      </c>
      <c r="C1231" s="58" t="s">
        <v>3110</v>
      </c>
      <c r="D1231" s="58" t="s">
        <v>3111</v>
      </c>
      <c r="E1231" s="58">
        <v>498365</v>
      </c>
      <c r="F1231" s="58">
        <v>499123</v>
      </c>
      <c r="G1231" s="58">
        <v>529681</v>
      </c>
      <c r="H1231" s="58">
        <v>591478</v>
      </c>
      <c r="I1231" s="58">
        <v>646376</v>
      </c>
      <c r="J1231" s="58">
        <v>715572</v>
      </c>
      <c r="K1231" s="58">
        <v>760840</v>
      </c>
      <c r="L1231" s="58">
        <v>804352</v>
      </c>
      <c r="M1231" s="58">
        <v>985764</v>
      </c>
      <c r="N1231" s="58">
        <v>964447</v>
      </c>
      <c r="O1231" s="58">
        <v>1103203</v>
      </c>
      <c r="P1231" s="58">
        <v>1123675</v>
      </c>
      <c r="Q1231" s="58">
        <v>1228537</v>
      </c>
      <c r="R1231" s="58">
        <v>1314391</v>
      </c>
      <c r="S1231" s="58">
        <v>1400319</v>
      </c>
      <c r="T1231" s="58">
        <v>1470726</v>
      </c>
      <c r="U1231" s="58">
        <v>1378731</v>
      </c>
      <c r="V1231" s="58">
        <v>1505870</v>
      </c>
      <c r="W1231" s="58">
        <v>1590167</v>
      </c>
      <c r="X1231" s="58">
        <v>1607135</v>
      </c>
      <c r="Y1231" s="58">
        <v>1715211</v>
      </c>
      <c r="Z1231" s="58">
        <v>1777203</v>
      </c>
      <c r="AA1231" s="58">
        <v>1903187</v>
      </c>
      <c r="AB1231" s="58">
        <v>2135802.4</v>
      </c>
      <c r="AC1231" s="58">
        <v>2080654</v>
      </c>
      <c r="AD1231" s="58">
        <v>2064366.7</v>
      </c>
      <c r="AE1231" s="58">
        <v>2097164.5</v>
      </c>
      <c r="AF1231" s="58">
        <v>2228233.4</v>
      </c>
      <c r="AG1231" s="58">
        <v>2279701.4</v>
      </c>
      <c r="AH1231" s="58">
        <v>2393133.4</v>
      </c>
      <c r="AI1231" s="58">
        <v>2522319</v>
      </c>
      <c r="AJ1231" s="58">
        <v>2618933</v>
      </c>
      <c r="AK1231" s="58">
        <v>2659598</v>
      </c>
      <c r="AL1231" s="58">
        <v>2656487</v>
      </c>
      <c r="AM1231" s="58">
        <v>2742710</v>
      </c>
      <c r="AN1231" s="58">
        <v>2829131</v>
      </c>
      <c r="AO1231" s="58">
        <v>2825515</v>
      </c>
      <c r="AP1231" s="58">
        <v>2820119</v>
      </c>
      <c r="AQ1231" s="58">
        <v>2867336</v>
      </c>
      <c r="AR1231" s="58">
        <v>2943418</v>
      </c>
      <c r="AS1231" s="58">
        <v>3020919</v>
      </c>
      <c r="AT1231" s="58">
        <v>3182008</v>
      </c>
      <c r="AU1231" s="58">
        <v>3383487</v>
      </c>
      <c r="AV1231" s="58">
        <v>3632712</v>
      </c>
      <c r="AW1231" s="58">
        <v>3952056</v>
      </c>
      <c r="AX1231" s="58">
        <v>4189329</v>
      </c>
      <c r="AY1231" s="58">
        <v>4433654.49</v>
      </c>
      <c r="AZ1231" s="58">
        <v>4735327</v>
      </c>
      <c r="BA1231" s="58">
        <v>4958418.0999999996</v>
      </c>
      <c r="BB1231" s="58">
        <v>4992120.4400000004</v>
      </c>
      <c r="BC1231" s="58">
        <v>5048839</v>
      </c>
      <c r="BD1231" s="58">
        <v>4829100</v>
      </c>
      <c r="BE1231" s="58">
        <v>4751293.32</v>
      </c>
      <c r="BF1231" s="58">
        <v>4578503.58</v>
      </c>
      <c r="BG1231" s="58">
        <v>4596165.2699999996</v>
      </c>
      <c r="BH1231" s="58">
        <v>4511678</v>
      </c>
      <c r="BI1231" s="58">
        <v>4235078.75</v>
      </c>
      <c r="BJ1231" s="58">
        <v>4128521.23</v>
      </c>
      <c r="BK1231" s="58">
        <v>4133800.45</v>
      </c>
      <c r="BL1231" s="58">
        <v>4191999.04</v>
      </c>
      <c r="BM1231" s="58">
        <v>4239520.79</v>
      </c>
    </row>
    <row r="1232" spans="1:65" x14ac:dyDescent="0.25">
      <c r="A1232" s="58" t="s">
        <v>120</v>
      </c>
      <c r="B1232" s="58" t="s">
        <v>121</v>
      </c>
      <c r="C1232" s="58" t="s">
        <v>536</v>
      </c>
      <c r="D1232" s="58" t="s">
        <v>537</v>
      </c>
      <c r="F1232" s="58">
        <v>203220</v>
      </c>
      <c r="G1232" s="58">
        <v>202620</v>
      </c>
      <c r="H1232" s="58">
        <v>201840</v>
      </c>
      <c r="I1232" s="58">
        <v>201300</v>
      </c>
      <c r="J1232" s="58">
        <v>199460</v>
      </c>
      <c r="K1232" s="58">
        <v>199470</v>
      </c>
      <c r="L1232" s="58">
        <v>198190</v>
      </c>
      <c r="M1232" s="58">
        <v>197770</v>
      </c>
      <c r="N1232" s="58">
        <v>195570</v>
      </c>
      <c r="O1232" s="58">
        <v>195430</v>
      </c>
      <c r="P1232" s="58">
        <v>195080</v>
      </c>
      <c r="Q1232" s="58">
        <v>193710</v>
      </c>
      <c r="R1232" s="58">
        <v>193260</v>
      </c>
      <c r="S1232" s="58">
        <v>192570</v>
      </c>
      <c r="T1232" s="58">
        <v>192240</v>
      </c>
      <c r="U1232" s="58">
        <v>191990</v>
      </c>
      <c r="V1232" s="58">
        <v>191590</v>
      </c>
      <c r="W1232" s="58">
        <v>191110</v>
      </c>
      <c r="X1232" s="58">
        <v>190480</v>
      </c>
      <c r="Y1232" s="58">
        <v>190070</v>
      </c>
      <c r="Z1232" s="58">
        <v>189100</v>
      </c>
      <c r="AA1232" s="58">
        <v>188910</v>
      </c>
      <c r="AB1232" s="58">
        <v>188790</v>
      </c>
      <c r="AC1232" s="58">
        <v>189390</v>
      </c>
      <c r="AD1232" s="58">
        <v>189140</v>
      </c>
      <c r="AE1232" s="58">
        <v>188790</v>
      </c>
      <c r="AF1232" s="58">
        <v>188690</v>
      </c>
      <c r="AG1232" s="58">
        <v>188200</v>
      </c>
      <c r="AH1232" s="58">
        <v>188070</v>
      </c>
      <c r="AI1232" s="58">
        <v>187930</v>
      </c>
      <c r="AJ1232" s="58">
        <v>187530</v>
      </c>
      <c r="AK1232" s="58">
        <v>187430</v>
      </c>
      <c r="AL1232" s="58">
        <v>187150</v>
      </c>
      <c r="AM1232" s="58">
        <v>187070</v>
      </c>
      <c r="AN1232" s="58">
        <v>186220</v>
      </c>
      <c r="AO1232" s="58">
        <v>184740</v>
      </c>
      <c r="AP1232" s="58">
        <v>184570</v>
      </c>
      <c r="AQ1232" s="58">
        <v>184430</v>
      </c>
      <c r="AR1232" s="58">
        <v>184350</v>
      </c>
      <c r="AS1232" s="58">
        <v>184130</v>
      </c>
      <c r="AT1232" s="58">
        <v>177880</v>
      </c>
      <c r="AU1232" s="58">
        <v>168990</v>
      </c>
      <c r="AV1232" s="58">
        <v>161690</v>
      </c>
      <c r="AW1232" s="58">
        <v>163270</v>
      </c>
      <c r="AX1232" s="58">
        <v>159060</v>
      </c>
      <c r="AY1232" s="58">
        <v>159570</v>
      </c>
      <c r="AZ1232" s="58">
        <v>154690</v>
      </c>
      <c r="BA1232" s="58">
        <v>156010</v>
      </c>
      <c r="BB1232" s="58">
        <v>156190</v>
      </c>
      <c r="BC1232" s="58">
        <v>144490</v>
      </c>
      <c r="BD1232" s="58">
        <v>147790</v>
      </c>
      <c r="BE1232" s="58">
        <v>145290</v>
      </c>
      <c r="BF1232" s="58">
        <v>144100</v>
      </c>
      <c r="BG1232" s="58">
        <v>144240</v>
      </c>
      <c r="BH1232" s="58">
        <v>143710</v>
      </c>
      <c r="BI1232" s="58">
        <v>143740</v>
      </c>
      <c r="BJ1232" s="58">
        <v>144620</v>
      </c>
      <c r="BK1232" s="58">
        <v>145120</v>
      </c>
      <c r="BL1232" s="58">
        <v>145230</v>
      </c>
      <c r="BM1232" s="58">
        <v>144610</v>
      </c>
    </row>
    <row r="1233" spans="1:65" x14ac:dyDescent="0.25">
      <c r="A1233" s="58" t="s">
        <v>120</v>
      </c>
      <c r="B1233" s="58" t="s">
        <v>121</v>
      </c>
      <c r="C1233" s="58" t="s">
        <v>1134</v>
      </c>
      <c r="D1233" s="58" t="s">
        <v>1135</v>
      </c>
      <c r="AJ1233" s="58">
        <v>25.569999694824201</v>
      </c>
      <c r="AK1233" s="58">
        <v>25.129999160766602</v>
      </c>
      <c r="AL1233" s="58">
        <v>24.5</v>
      </c>
      <c r="AM1233" s="58">
        <v>23.709999084472699</v>
      </c>
      <c r="AN1233" s="58">
        <v>22.879999160766602</v>
      </c>
      <c r="AO1233" s="58">
        <v>21.9799995422363</v>
      </c>
      <c r="AP1233" s="58">
        <v>21.069999694824201</v>
      </c>
      <c r="AQ1233" s="58">
        <v>20.2600002288818</v>
      </c>
      <c r="AR1233" s="58">
        <v>19.450000762939499</v>
      </c>
      <c r="AS1233" s="58">
        <v>18.670000076293899</v>
      </c>
      <c r="AT1233" s="58">
        <v>19.200000762939499</v>
      </c>
      <c r="AU1233" s="58">
        <v>19.629999160766602</v>
      </c>
      <c r="AV1233" s="58">
        <v>18.200000762939499</v>
      </c>
      <c r="AW1233" s="58">
        <v>17.610000610351602</v>
      </c>
      <c r="AX1233" s="58">
        <v>17.379999160766602</v>
      </c>
      <c r="AY1233" s="58">
        <v>15.789999961853001</v>
      </c>
      <c r="AZ1233" s="58">
        <v>14.75</v>
      </c>
      <c r="BA1233" s="58">
        <v>13.9700002670288</v>
      </c>
      <c r="BB1233" s="58">
        <v>13.289999961853001</v>
      </c>
      <c r="BC1233" s="58">
        <v>13.050000190734901</v>
      </c>
      <c r="BD1233" s="58">
        <v>12.9099998474121</v>
      </c>
      <c r="BE1233" s="58">
        <v>12.579999923706101</v>
      </c>
      <c r="BF1233" s="58">
        <v>12</v>
      </c>
      <c r="BG1233" s="58">
        <v>11.4899997711182</v>
      </c>
      <c r="BH1233" s="58">
        <v>11.5299997329712</v>
      </c>
      <c r="BI1233" s="58">
        <v>10.579999923706101</v>
      </c>
      <c r="BJ1233" s="58">
        <v>10.2200002670288</v>
      </c>
      <c r="BK1233" s="58">
        <v>9.6199998855590803</v>
      </c>
      <c r="BL1233" s="58">
        <v>9.1499996185302699</v>
      </c>
    </row>
    <row r="1234" spans="1:65" x14ac:dyDescent="0.25">
      <c r="A1234" s="58" t="s">
        <v>120</v>
      </c>
      <c r="B1234" s="58" t="s">
        <v>121</v>
      </c>
      <c r="C1234" s="58" t="s">
        <v>2242</v>
      </c>
      <c r="D1234" s="58" t="s">
        <v>2243</v>
      </c>
      <c r="AY1234" s="58">
        <v>13110</v>
      </c>
      <c r="AZ1234" s="58">
        <v>13781</v>
      </c>
      <c r="BA1234" s="58">
        <v>12678</v>
      </c>
      <c r="BB1234" s="58">
        <v>14434</v>
      </c>
      <c r="BC1234" s="58">
        <v>18120</v>
      </c>
      <c r="BD1234" s="58">
        <v>19320</v>
      </c>
      <c r="BE1234" s="58">
        <v>24753</v>
      </c>
      <c r="BF1234" s="58">
        <v>29891</v>
      </c>
      <c r="BG1234" s="58">
        <v>30155</v>
      </c>
      <c r="BH1234" s="58">
        <v>40224</v>
      </c>
      <c r="BI1234" s="58">
        <v>43523</v>
      </c>
      <c r="BJ1234" s="58">
        <v>38903</v>
      </c>
      <c r="BK1234" s="58">
        <v>36879</v>
      </c>
      <c r="BL1234" s="58">
        <v>40248</v>
      </c>
      <c r="BM1234" s="58">
        <v>41143</v>
      </c>
    </row>
    <row r="1235" spans="1:65" x14ac:dyDescent="0.25">
      <c r="A1235" s="58" t="s">
        <v>120</v>
      </c>
      <c r="B1235" s="58" t="s">
        <v>121</v>
      </c>
      <c r="C1235" s="58" t="s">
        <v>2892</v>
      </c>
      <c r="D1235" s="58" t="s">
        <v>2893</v>
      </c>
      <c r="AJ1235" s="58">
        <v>30.0200004577637</v>
      </c>
      <c r="AK1235" s="58">
        <v>30.2299995422363</v>
      </c>
      <c r="AL1235" s="58">
        <v>31.159999847412099</v>
      </c>
      <c r="AM1235" s="58">
        <v>30.940000534057599</v>
      </c>
      <c r="AN1235" s="58">
        <v>29.639999389648398</v>
      </c>
      <c r="AO1235" s="58">
        <v>29.540000915527301</v>
      </c>
      <c r="AP1235" s="58">
        <v>28.7299995422363</v>
      </c>
      <c r="AQ1235" s="58">
        <v>27.459999084472699</v>
      </c>
      <c r="AR1235" s="58">
        <v>26.819999694824201</v>
      </c>
      <c r="AS1235" s="58">
        <v>27.379999160766602</v>
      </c>
      <c r="AT1235" s="58">
        <v>27.950000762939499</v>
      </c>
      <c r="AU1235" s="58">
        <v>28.219999313354499</v>
      </c>
      <c r="AV1235" s="58">
        <v>26.969999313354499</v>
      </c>
      <c r="AW1235" s="58">
        <v>26.5</v>
      </c>
      <c r="AX1235" s="58">
        <v>25.75</v>
      </c>
      <c r="AY1235" s="58">
        <v>24.430000305175799</v>
      </c>
      <c r="AZ1235" s="58">
        <v>23.459999084472699</v>
      </c>
      <c r="BA1235" s="58">
        <v>22.920000076293899</v>
      </c>
      <c r="BB1235" s="58">
        <v>22.7399997711182</v>
      </c>
      <c r="BC1235" s="58">
        <v>22.9799995422363</v>
      </c>
      <c r="BD1235" s="58">
        <v>22.870000839233398</v>
      </c>
      <c r="BE1235" s="58">
        <v>22.389999389648398</v>
      </c>
      <c r="BF1235" s="58">
        <v>21.829999923706101</v>
      </c>
      <c r="BG1235" s="58">
        <v>21.350000381469702</v>
      </c>
      <c r="BH1235" s="58">
        <v>21.2299995422363</v>
      </c>
      <c r="BI1235" s="58">
        <v>20.719999313354499</v>
      </c>
      <c r="BJ1235" s="58">
        <v>20.420000076293899</v>
      </c>
      <c r="BK1235" s="58">
        <v>20.2700004577637</v>
      </c>
      <c r="BL1235" s="58">
        <v>20.0100002288818</v>
      </c>
    </row>
    <row r="1236" spans="1:65" x14ac:dyDescent="0.25">
      <c r="A1236" s="58" t="s">
        <v>120</v>
      </c>
      <c r="B1236" s="58" t="s">
        <v>121</v>
      </c>
      <c r="C1236" s="58" t="s">
        <v>3078</v>
      </c>
      <c r="D1236" s="58" t="s">
        <v>3079</v>
      </c>
      <c r="AV1236" s="58">
        <v>63</v>
      </c>
      <c r="AW1236" s="58">
        <v>63</v>
      </c>
      <c r="AX1236" s="58">
        <v>52</v>
      </c>
      <c r="AY1236" s="58">
        <v>45</v>
      </c>
      <c r="AZ1236" s="58">
        <v>45</v>
      </c>
      <c r="BA1236" s="58">
        <v>45</v>
      </c>
      <c r="BB1236" s="58">
        <v>39</v>
      </c>
      <c r="BC1236" s="58">
        <v>39</v>
      </c>
      <c r="BD1236" s="58">
        <v>39</v>
      </c>
      <c r="BE1236" s="58">
        <v>39</v>
      </c>
      <c r="BF1236" s="58">
        <v>37</v>
      </c>
      <c r="BG1236" s="58">
        <v>37</v>
      </c>
      <c r="BH1236" s="58">
        <v>37</v>
      </c>
      <c r="BI1236" s="58">
        <v>37</v>
      </c>
      <c r="BJ1236" s="58">
        <v>37</v>
      </c>
      <c r="BK1236" s="58">
        <v>37</v>
      </c>
      <c r="BL1236" s="58">
        <v>37</v>
      </c>
    </row>
    <row r="1237" spans="1:65" x14ac:dyDescent="0.25">
      <c r="A1237" s="58" t="s">
        <v>120</v>
      </c>
      <c r="B1237" s="58" t="s">
        <v>121</v>
      </c>
      <c r="C1237" s="58" t="s">
        <v>3110</v>
      </c>
      <c r="D1237" s="58" t="s">
        <v>3111</v>
      </c>
      <c r="E1237" s="58">
        <v>184011</v>
      </c>
      <c r="F1237" s="58">
        <v>185522</v>
      </c>
      <c r="G1237" s="58">
        <v>180516</v>
      </c>
      <c r="H1237" s="58">
        <v>226737</v>
      </c>
      <c r="I1237" s="58">
        <v>264941</v>
      </c>
      <c r="J1237" s="58">
        <v>297457</v>
      </c>
      <c r="K1237" s="58">
        <v>334722</v>
      </c>
      <c r="L1237" s="58">
        <v>338142</v>
      </c>
      <c r="M1237" s="58">
        <v>406746</v>
      </c>
      <c r="N1237" s="58">
        <v>407847</v>
      </c>
      <c r="O1237" s="58">
        <v>469461</v>
      </c>
      <c r="P1237" s="58">
        <v>517614</v>
      </c>
      <c r="Q1237" s="58">
        <v>544218</v>
      </c>
      <c r="R1237" s="58">
        <v>578938</v>
      </c>
      <c r="S1237" s="58">
        <v>679148</v>
      </c>
      <c r="T1237" s="58">
        <v>801041</v>
      </c>
      <c r="U1237" s="58">
        <v>751063</v>
      </c>
      <c r="V1237" s="58">
        <v>663589</v>
      </c>
      <c r="W1237" s="58">
        <v>581025</v>
      </c>
      <c r="X1237" s="58">
        <v>599281</v>
      </c>
      <c r="Y1237" s="58">
        <v>640419</v>
      </c>
      <c r="Z1237" s="58">
        <v>623088</v>
      </c>
      <c r="AA1237" s="58">
        <v>609281</v>
      </c>
      <c r="AB1237" s="58">
        <v>740833</v>
      </c>
      <c r="AC1237" s="58">
        <v>720369</v>
      </c>
      <c r="AD1237" s="58">
        <v>678297</v>
      </c>
      <c r="AE1237" s="58">
        <v>645085</v>
      </c>
      <c r="AF1237" s="58">
        <v>672120</v>
      </c>
      <c r="AG1237" s="58">
        <v>653977</v>
      </c>
      <c r="AH1237" s="58">
        <v>565395</v>
      </c>
      <c r="AI1237" s="58">
        <v>474693</v>
      </c>
      <c r="AJ1237" s="58">
        <v>458127</v>
      </c>
      <c r="AK1237" s="58">
        <v>511975</v>
      </c>
      <c r="AL1237" s="58">
        <v>414015</v>
      </c>
      <c r="AM1237" s="58">
        <v>462532</v>
      </c>
      <c r="AN1237" s="58">
        <v>454483</v>
      </c>
      <c r="AO1237" s="58">
        <v>370493</v>
      </c>
      <c r="AP1237" s="58">
        <v>377593</v>
      </c>
      <c r="AQ1237" s="58">
        <v>271801</v>
      </c>
      <c r="AR1237" s="58">
        <v>269435</v>
      </c>
      <c r="AS1237" s="58">
        <v>253477</v>
      </c>
      <c r="AT1237" s="58">
        <v>260524</v>
      </c>
      <c r="AU1237" s="58">
        <v>256149</v>
      </c>
      <c r="AV1237" s="58">
        <v>215835</v>
      </c>
      <c r="AW1237" s="58">
        <v>227239</v>
      </c>
      <c r="AX1237" s="58">
        <v>193167</v>
      </c>
      <c r="AY1237" s="58">
        <v>181346</v>
      </c>
      <c r="AZ1237" s="58">
        <v>187448</v>
      </c>
      <c r="BA1237" s="58">
        <v>179309</v>
      </c>
      <c r="BB1237" s="58">
        <v>260396</v>
      </c>
      <c r="BC1237" s="58">
        <v>220473</v>
      </c>
      <c r="BD1237" s="58">
        <v>227345</v>
      </c>
      <c r="BE1237" s="58">
        <v>230646</v>
      </c>
      <c r="BF1237" s="58">
        <v>249378.13</v>
      </c>
      <c r="BG1237" s="58">
        <v>231707.69</v>
      </c>
      <c r="BH1237" s="58">
        <v>242399</v>
      </c>
      <c r="BI1237" s="58">
        <v>256408</v>
      </c>
      <c r="BJ1237" s="58">
        <v>265195.77</v>
      </c>
      <c r="BK1237" s="58">
        <v>266065.34000000003</v>
      </c>
      <c r="BL1237" s="58">
        <v>256162</v>
      </c>
      <c r="BM1237" s="58">
        <v>254090.3</v>
      </c>
    </row>
    <row r="1238" spans="1:65" x14ac:dyDescent="0.25">
      <c r="A1238" s="58" t="s">
        <v>95</v>
      </c>
      <c r="B1238" s="58" t="s">
        <v>96</v>
      </c>
      <c r="C1238" s="58" t="s">
        <v>536</v>
      </c>
      <c r="D1238" s="58" t="s">
        <v>537</v>
      </c>
      <c r="F1238" s="58">
        <v>38750</v>
      </c>
      <c r="G1238" s="58">
        <v>38810</v>
      </c>
      <c r="H1238" s="58">
        <v>38870</v>
      </c>
      <c r="I1238" s="58">
        <v>38930</v>
      </c>
      <c r="J1238" s="58">
        <v>38990</v>
      </c>
      <c r="K1238" s="58">
        <v>39050</v>
      </c>
      <c r="L1238" s="58">
        <v>39110</v>
      </c>
      <c r="M1238" s="58">
        <v>39130</v>
      </c>
      <c r="N1238" s="58">
        <v>39230</v>
      </c>
      <c r="O1238" s="58">
        <v>39290</v>
      </c>
      <c r="P1238" s="58">
        <v>39350</v>
      </c>
      <c r="Q1238" s="58">
        <v>39410</v>
      </c>
      <c r="R1238" s="58">
        <v>39460</v>
      </c>
      <c r="S1238" s="58">
        <v>39510</v>
      </c>
      <c r="T1238" s="58">
        <v>39560</v>
      </c>
      <c r="U1238" s="58">
        <v>39610</v>
      </c>
      <c r="V1238" s="58">
        <v>39660</v>
      </c>
      <c r="W1238" s="58">
        <v>39710</v>
      </c>
      <c r="X1238" s="58">
        <v>39760</v>
      </c>
      <c r="Y1238" s="58">
        <v>39790</v>
      </c>
      <c r="Z1238" s="58">
        <v>39820</v>
      </c>
      <c r="AA1238" s="58">
        <v>39850</v>
      </c>
      <c r="AB1238" s="58">
        <v>39880</v>
      </c>
      <c r="AC1238" s="58">
        <v>39910</v>
      </c>
      <c r="AD1238" s="58">
        <v>39940</v>
      </c>
      <c r="AE1238" s="58">
        <v>39970</v>
      </c>
      <c r="AF1238" s="58">
        <v>40010</v>
      </c>
      <c r="AG1238" s="58">
        <v>40050</v>
      </c>
      <c r="AH1238" s="58">
        <v>40050</v>
      </c>
      <c r="AI1238" s="58">
        <v>39630</v>
      </c>
      <c r="AJ1238" s="58">
        <v>39200</v>
      </c>
      <c r="AK1238" s="58">
        <v>38780</v>
      </c>
      <c r="AL1238" s="58">
        <v>39590</v>
      </c>
      <c r="AM1238" s="58">
        <v>39520</v>
      </c>
      <c r="AN1238" s="58">
        <v>39240</v>
      </c>
      <c r="AO1238" s="58">
        <v>37300</v>
      </c>
      <c r="AP1238" s="58">
        <v>35820</v>
      </c>
      <c r="AQ1238" s="58">
        <v>37225</v>
      </c>
      <c r="AR1238" s="58">
        <v>38630</v>
      </c>
      <c r="AS1238" s="58">
        <v>39563.800000000003</v>
      </c>
      <c r="AT1238" s="58">
        <v>38538.199999999997</v>
      </c>
      <c r="AU1238" s="58">
        <v>38777.199999999997</v>
      </c>
      <c r="AV1238" s="58">
        <v>38136.800000000003</v>
      </c>
      <c r="AW1238" s="58">
        <v>38696.1</v>
      </c>
      <c r="AX1238" s="58">
        <v>38238.9</v>
      </c>
      <c r="AY1238" s="58">
        <v>37576.6</v>
      </c>
      <c r="AZ1238" s="58">
        <v>36609.199999999997</v>
      </c>
      <c r="BA1238" s="58">
        <v>37258.6</v>
      </c>
      <c r="BB1238" s="58">
        <v>36955.800000000003</v>
      </c>
      <c r="BC1238" s="58">
        <v>36541.699999999997</v>
      </c>
      <c r="BD1238" s="58">
        <v>36493.599999999999</v>
      </c>
      <c r="BE1238" s="58">
        <v>36644.1</v>
      </c>
      <c r="BF1238" s="58">
        <v>37011</v>
      </c>
      <c r="BG1238" s="58">
        <v>36638.800000000003</v>
      </c>
      <c r="BH1238" s="58">
        <v>36387.800000000003</v>
      </c>
      <c r="BI1238" s="58">
        <v>36190.300000000003</v>
      </c>
      <c r="BJ1238" s="58">
        <v>36733.928</v>
      </c>
      <c r="BK1238" s="58">
        <v>37099.578000000001</v>
      </c>
      <c r="BL1238" s="58">
        <v>38939.43</v>
      </c>
      <c r="BM1238" s="58">
        <v>38727.798999999999</v>
      </c>
    </row>
    <row r="1239" spans="1:65" x14ac:dyDescent="0.25">
      <c r="A1239" s="58" t="s">
        <v>95</v>
      </c>
      <c r="B1239" s="58" t="s">
        <v>96</v>
      </c>
      <c r="C1239" s="58" t="s">
        <v>1134</v>
      </c>
      <c r="D1239" s="58" t="s">
        <v>1135</v>
      </c>
      <c r="AJ1239" s="58">
        <v>11.7299995422363</v>
      </c>
      <c r="AK1239" s="58">
        <v>11.539999961853001</v>
      </c>
      <c r="AL1239" s="58">
        <v>11.560000419616699</v>
      </c>
      <c r="AM1239" s="58">
        <v>11.7600002288818</v>
      </c>
      <c r="AN1239" s="58">
        <v>11.4799995422363</v>
      </c>
      <c r="AO1239" s="58">
        <v>12.199999809265099</v>
      </c>
      <c r="AP1239" s="58">
        <v>13.289999961853001</v>
      </c>
      <c r="AQ1239" s="58">
        <v>13.930000305175801</v>
      </c>
      <c r="AR1239" s="58">
        <v>12.789999961853001</v>
      </c>
      <c r="AS1239" s="58">
        <v>12.680000305175801</v>
      </c>
      <c r="AT1239" s="58">
        <v>13.170000076293899</v>
      </c>
      <c r="AU1239" s="58">
        <v>12.6300001144409</v>
      </c>
      <c r="AV1239" s="58">
        <v>12.9700002670288</v>
      </c>
      <c r="AW1239" s="58">
        <v>12.300000190734901</v>
      </c>
      <c r="AX1239" s="58">
        <v>12.050000190734901</v>
      </c>
      <c r="AY1239" s="58">
        <v>11.9099998474121</v>
      </c>
      <c r="AZ1239" s="58">
        <v>11.8400001525879</v>
      </c>
      <c r="BA1239" s="58">
        <v>11.439999580383301</v>
      </c>
      <c r="BB1239" s="58">
        <v>11.449999809265099</v>
      </c>
      <c r="BC1239" s="58">
        <v>11.199999809265099</v>
      </c>
      <c r="BD1239" s="58">
        <v>10.210000038146999</v>
      </c>
      <c r="BE1239" s="58">
        <v>10.810000419616699</v>
      </c>
      <c r="BF1239" s="58">
        <v>10.2299995422363</v>
      </c>
      <c r="BG1239" s="58">
        <v>8.6499996185302699</v>
      </c>
      <c r="BH1239" s="58">
        <v>7.5300002098083496</v>
      </c>
      <c r="BI1239" s="58">
        <v>6.9099998474121103</v>
      </c>
      <c r="BJ1239" s="58">
        <v>6.4000000953674299</v>
      </c>
      <c r="BK1239" s="58">
        <v>6.03999996185303</v>
      </c>
      <c r="BL1239" s="58">
        <v>5.5</v>
      </c>
    </row>
    <row r="1240" spans="1:65" x14ac:dyDescent="0.25">
      <c r="A1240" s="58" t="s">
        <v>95</v>
      </c>
      <c r="B1240" s="58" t="s">
        <v>96</v>
      </c>
      <c r="C1240" s="58" t="s">
        <v>2242</v>
      </c>
      <c r="D1240" s="58" t="s">
        <v>2243</v>
      </c>
      <c r="AY1240" s="58">
        <v>31849</v>
      </c>
      <c r="AZ1240" s="58">
        <v>34720</v>
      </c>
      <c r="BA1240" s="58">
        <v>31324</v>
      </c>
      <c r="BB1240" s="58">
        <v>28381</v>
      </c>
      <c r="BC1240" s="58">
        <v>28501</v>
      </c>
      <c r="BD1240" s="58">
        <v>31896</v>
      </c>
      <c r="BE1240" s="58">
        <v>27803</v>
      </c>
      <c r="BF1240" s="58">
        <v>32081</v>
      </c>
      <c r="BG1240" s="58">
        <v>31860</v>
      </c>
      <c r="BH1240" s="58">
        <v>34120</v>
      </c>
      <c r="BI1240" s="58">
        <v>33651</v>
      </c>
      <c r="BJ1240" s="58">
        <v>37571</v>
      </c>
      <c r="BK1240" s="58">
        <v>43114</v>
      </c>
      <c r="BL1240" s="58">
        <v>46880</v>
      </c>
      <c r="BM1240" s="58">
        <v>36076</v>
      </c>
    </row>
    <row r="1241" spans="1:65" x14ac:dyDescent="0.25">
      <c r="A1241" s="58" t="s">
        <v>95</v>
      </c>
      <c r="B1241" s="58" t="s">
        <v>96</v>
      </c>
      <c r="C1241" s="58" t="s">
        <v>2892</v>
      </c>
      <c r="D1241" s="58" t="s">
        <v>2893</v>
      </c>
      <c r="AJ1241" s="58">
        <v>25.579999923706101</v>
      </c>
      <c r="AK1241" s="58">
        <v>25.610000610351602</v>
      </c>
      <c r="AL1241" s="58">
        <v>25.850000381469702</v>
      </c>
      <c r="AM1241" s="58">
        <v>27.329999923706101</v>
      </c>
      <c r="AN1241" s="58">
        <v>27.75</v>
      </c>
      <c r="AO1241" s="58">
        <v>28.409999847412099</v>
      </c>
      <c r="AP1241" s="58">
        <v>28.389999389648398</v>
      </c>
      <c r="AQ1241" s="58">
        <v>28.389999389648398</v>
      </c>
      <c r="AR1241" s="58">
        <v>27.0200004577637</v>
      </c>
      <c r="AS1241" s="58">
        <v>26.079999923706101</v>
      </c>
      <c r="AT1241" s="58">
        <v>27.899999618530298</v>
      </c>
      <c r="AU1241" s="58">
        <v>27.540000915527301</v>
      </c>
      <c r="AV1241" s="58">
        <v>27.319999694824201</v>
      </c>
      <c r="AW1241" s="58">
        <v>26.139999389648398</v>
      </c>
      <c r="AX1241" s="58">
        <v>25.819999694824201</v>
      </c>
      <c r="AY1241" s="58">
        <v>24.700000762939499</v>
      </c>
      <c r="AZ1241" s="58">
        <v>24.799999237060501</v>
      </c>
      <c r="BA1241" s="58">
        <v>24.329999923706101</v>
      </c>
      <c r="BB1241" s="58">
        <v>24.030000686645501</v>
      </c>
      <c r="BC1241" s="58">
        <v>23.120000839233398</v>
      </c>
      <c r="BD1241" s="58">
        <v>21.540000915527301</v>
      </c>
      <c r="BE1241" s="58">
        <v>22.090000152587901</v>
      </c>
      <c r="BF1241" s="58">
        <v>21.940000534057599</v>
      </c>
      <c r="BG1241" s="58">
        <v>19.75</v>
      </c>
      <c r="BH1241" s="58">
        <v>18.420000076293899</v>
      </c>
      <c r="BI1241" s="58">
        <v>17.7600002288818</v>
      </c>
      <c r="BJ1241" s="58">
        <v>16.9899997711182</v>
      </c>
      <c r="BK1241" s="58">
        <v>16.649999618530298</v>
      </c>
      <c r="BL1241" s="58">
        <v>16.860000610351602</v>
      </c>
    </row>
    <row r="1242" spans="1:65" x14ac:dyDescent="0.25">
      <c r="A1242" s="58" t="s">
        <v>95</v>
      </c>
      <c r="B1242" s="58" t="s">
        <v>96</v>
      </c>
      <c r="C1242" s="58" t="s">
        <v>3078</v>
      </c>
      <c r="D1242" s="58" t="s">
        <v>3079</v>
      </c>
      <c r="AV1242" s="58">
        <v>78</v>
      </c>
      <c r="AW1242" s="58">
        <v>78</v>
      </c>
      <c r="AX1242" s="58">
        <v>48</v>
      </c>
      <c r="AY1242" s="58">
        <v>9</v>
      </c>
      <c r="AZ1242" s="58">
        <v>8</v>
      </c>
      <c r="BA1242" s="58">
        <v>7</v>
      </c>
      <c r="BB1242" s="58">
        <v>7</v>
      </c>
      <c r="BC1242" s="58">
        <v>7</v>
      </c>
      <c r="BD1242" s="58">
        <v>7</v>
      </c>
      <c r="BE1242" s="58">
        <v>7</v>
      </c>
      <c r="BF1242" s="58">
        <v>6</v>
      </c>
      <c r="BG1242" s="58">
        <v>6</v>
      </c>
      <c r="BH1242" s="58">
        <v>6</v>
      </c>
      <c r="BI1242" s="58">
        <v>6</v>
      </c>
      <c r="BJ1242" s="58">
        <v>6.5</v>
      </c>
      <c r="BK1242" s="58">
        <v>6.5</v>
      </c>
      <c r="BL1242" s="58">
        <v>6.5</v>
      </c>
    </row>
    <row r="1243" spans="1:65" x14ac:dyDescent="0.25">
      <c r="A1243" s="58" t="s">
        <v>95</v>
      </c>
      <c r="B1243" s="58" t="s">
        <v>96</v>
      </c>
      <c r="C1243" s="58" t="s">
        <v>3110</v>
      </c>
      <c r="D1243" s="58" t="s">
        <v>3111</v>
      </c>
      <c r="E1243" s="58">
        <v>490387</v>
      </c>
      <c r="F1243" s="58">
        <v>517910</v>
      </c>
      <c r="G1243" s="58">
        <v>533968</v>
      </c>
      <c r="H1243" s="58">
        <v>559026</v>
      </c>
      <c r="I1243" s="58">
        <v>602540</v>
      </c>
      <c r="J1243" s="58">
        <v>566673</v>
      </c>
      <c r="K1243" s="58">
        <v>523276</v>
      </c>
      <c r="L1243" s="58">
        <v>583556</v>
      </c>
      <c r="M1243" s="58">
        <v>527714</v>
      </c>
      <c r="N1243" s="58">
        <v>480590</v>
      </c>
      <c r="O1243" s="58">
        <v>477877</v>
      </c>
      <c r="P1243" s="58">
        <v>454093</v>
      </c>
      <c r="Q1243" s="58">
        <v>458809</v>
      </c>
      <c r="R1243" s="58">
        <v>492694</v>
      </c>
      <c r="S1243" s="58">
        <v>442879</v>
      </c>
      <c r="T1243" s="58">
        <v>388204</v>
      </c>
      <c r="U1243" s="58">
        <v>352823</v>
      </c>
      <c r="V1243" s="58">
        <v>314155</v>
      </c>
      <c r="W1243" s="58">
        <v>260079</v>
      </c>
      <c r="X1243" s="58">
        <v>251428</v>
      </c>
      <c r="Y1243" s="58">
        <v>276451</v>
      </c>
      <c r="Z1243" s="58">
        <v>269720</v>
      </c>
      <c r="AA1243" s="58">
        <v>260033</v>
      </c>
      <c r="AB1243" s="58">
        <v>255819</v>
      </c>
      <c r="AC1243" s="58">
        <v>311549</v>
      </c>
      <c r="AD1243" s="58">
        <v>327919</v>
      </c>
      <c r="AE1243" s="58">
        <v>413184</v>
      </c>
      <c r="AF1243" s="58">
        <v>397713</v>
      </c>
      <c r="AG1243" s="58">
        <v>353693</v>
      </c>
      <c r="AH1243" s="58">
        <v>340030</v>
      </c>
      <c r="AI1243" s="58">
        <v>337660</v>
      </c>
      <c r="AJ1243" s="58">
        <v>337132</v>
      </c>
      <c r="AK1243" s="58">
        <v>306884</v>
      </c>
      <c r="AL1243" s="58">
        <v>301751</v>
      </c>
      <c r="AM1243" s="58">
        <v>276668</v>
      </c>
      <c r="AN1243" s="58">
        <v>272795</v>
      </c>
      <c r="AO1243" s="58">
        <v>270798</v>
      </c>
      <c r="AP1243" s="58">
        <v>234992</v>
      </c>
      <c r="AQ1243" s="58">
        <v>236328</v>
      </c>
      <c r="AR1243" s="58">
        <v>218875</v>
      </c>
      <c r="AS1243" s="58">
        <v>199657</v>
      </c>
      <c r="AT1243" s="58">
        <v>202673</v>
      </c>
      <c r="AU1243" s="58">
        <v>211706</v>
      </c>
      <c r="AV1243" s="58">
        <v>220854</v>
      </c>
      <c r="AW1243" s="58">
        <v>229263</v>
      </c>
      <c r="AX1243" s="58">
        <v>227782</v>
      </c>
      <c r="AY1243" s="58">
        <v>237732</v>
      </c>
      <c r="AZ1243" s="58">
        <v>264099</v>
      </c>
      <c r="BA1243" s="58">
        <v>231833</v>
      </c>
      <c r="BB1243" s="58">
        <v>205893.1</v>
      </c>
      <c r="BC1243" s="58">
        <v>231770.58</v>
      </c>
      <c r="BD1243" s="58">
        <v>225324.39</v>
      </c>
      <c r="BE1243" s="58">
        <v>209055.8</v>
      </c>
      <c r="BF1243" s="58">
        <v>206625.21</v>
      </c>
      <c r="BG1243" s="58">
        <v>195002.95</v>
      </c>
      <c r="BH1243" s="58">
        <v>199662.88</v>
      </c>
      <c r="BI1243" s="58">
        <v>196332.24</v>
      </c>
      <c r="BJ1243" s="58">
        <v>195123.74</v>
      </c>
      <c r="BK1243" s="58">
        <v>192261.17</v>
      </c>
      <c r="BL1243" s="58">
        <v>198739.85</v>
      </c>
      <c r="BM1243" s="58">
        <v>174499.71</v>
      </c>
    </row>
    <row r="1244" spans="1:65" x14ac:dyDescent="0.25">
      <c r="A1244" s="58" t="s">
        <v>3458</v>
      </c>
      <c r="B1244" s="58" t="s">
        <v>3459</v>
      </c>
      <c r="C1244" s="58" t="s">
        <v>536</v>
      </c>
      <c r="D1244" s="58" t="s">
        <v>537</v>
      </c>
      <c r="F1244" s="58">
        <v>6160</v>
      </c>
      <c r="G1244" s="58">
        <v>6010</v>
      </c>
      <c r="H1244" s="58">
        <v>6050</v>
      </c>
      <c r="I1244" s="58">
        <v>5850</v>
      </c>
      <c r="J1244" s="58">
        <v>6090</v>
      </c>
      <c r="K1244" s="58">
        <v>5810</v>
      </c>
      <c r="L1244" s="58">
        <v>5680</v>
      </c>
      <c r="M1244" s="58">
        <v>5660</v>
      </c>
      <c r="N1244" s="58">
        <v>5620</v>
      </c>
      <c r="O1244" s="58">
        <v>5520</v>
      </c>
      <c r="P1244" s="58">
        <v>5300</v>
      </c>
      <c r="Q1244" s="58">
        <v>5150</v>
      </c>
      <c r="R1244" s="58">
        <v>4920</v>
      </c>
      <c r="S1244" s="58">
        <v>4940</v>
      </c>
      <c r="T1244" s="58">
        <v>4930</v>
      </c>
      <c r="U1244" s="58">
        <v>4930</v>
      </c>
      <c r="V1244" s="58">
        <v>4910</v>
      </c>
      <c r="W1244" s="58">
        <v>4950</v>
      </c>
      <c r="X1244" s="58">
        <v>4860</v>
      </c>
      <c r="Y1244" s="58">
        <v>4750</v>
      </c>
      <c r="Z1244" s="58">
        <v>4670</v>
      </c>
      <c r="AA1244" s="58">
        <v>4670</v>
      </c>
      <c r="AB1244" s="58">
        <v>4660</v>
      </c>
      <c r="AC1244" s="58">
        <v>4640</v>
      </c>
      <c r="AD1244" s="58">
        <v>4610</v>
      </c>
      <c r="AE1244" s="58">
        <v>4630</v>
      </c>
      <c r="AF1244" s="58">
        <v>4620</v>
      </c>
      <c r="AG1244" s="58">
        <v>4620</v>
      </c>
      <c r="AH1244" s="58">
        <v>4500</v>
      </c>
      <c r="AI1244" s="58">
        <v>4350</v>
      </c>
      <c r="AJ1244" s="58">
        <v>4200</v>
      </c>
      <c r="AK1244" s="58">
        <v>4100</v>
      </c>
      <c r="AL1244" s="58">
        <v>3110</v>
      </c>
      <c r="AM1244" s="58">
        <v>3090</v>
      </c>
      <c r="AN1244" s="58">
        <v>3090</v>
      </c>
      <c r="AO1244" s="58">
        <v>3090</v>
      </c>
      <c r="AP1244" s="58">
        <v>2910</v>
      </c>
      <c r="AQ1244" s="58">
        <v>2725</v>
      </c>
      <c r="AR1244" s="58">
        <v>2599</v>
      </c>
      <c r="AS1244" s="58">
        <v>2472</v>
      </c>
      <c r="AT1244" s="58">
        <v>2347</v>
      </c>
      <c r="AU1244" s="58">
        <v>2220</v>
      </c>
      <c r="AV1244" s="58">
        <v>2156</v>
      </c>
      <c r="AW1244" s="58">
        <v>2090</v>
      </c>
      <c r="AX1244" s="58">
        <v>2024</v>
      </c>
      <c r="AY1244" s="58">
        <v>1958</v>
      </c>
      <c r="AZ1244" s="58">
        <v>1890</v>
      </c>
      <c r="BA1244" s="58">
        <v>1907</v>
      </c>
      <c r="BB1244" s="58">
        <v>1923</v>
      </c>
      <c r="BC1244" s="58">
        <v>1939</v>
      </c>
      <c r="BD1244" s="58">
        <v>1955</v>
      </c>
      <c r="BE1244" s="58">
        <v>1968</v>
      </c>
      <c r="BF1244" s="58">
        <v>1922</v>
      </c>
      <c r="BG1244" s="58">
        <v>1876</v>
      </c>
      <c r="BH1244" s="58">
        <v>1830</v>
      </c>
      <c r="BI1244" s="58">
        <v>1784</v>
      </c>
      <c r="BJ1244" s="58">
        <v>1738</v>
      </c>
      <c r="BK1244" s="58">
        <v>1689</v>
      </c>
      <c r="BL1244" s="58">
        <v>1679</v>
      </c>
      <c r="BM1244" s="58">
        <v>1679</v>
      </c>
    </row>
    <row r="1245" spans="1:65" x14ac:dyDescent="0.25">
      <c r="A1245" s="58" t="s">
        <v>3458</v>
      </c>
      <c r="B1245" s="58" t="s">
        <v>3459</v>
      </c>
      <c r="C1245" s="58" t="s">
        <v>1134</v>
      </c>
      <c r="D1245" s="58" t="s">
        <v>1135</v>
      </c>
      <c r="AJ1245" s="58">
        <v>3.5799999237060498</v>
      </c>
      <c r="AK1245" s="58">
        <v>3.4400000572204599</v>
      </c>
      <c r="AL1245" s="58">
        <v>3.3900001049041699</v>
      </c>
      <c r="AM1245" s="58">
        <v>3.5099999904632599</v>
      </c>
      <c r="AN1245" s="58">
        <v>2.8900001049041699</v>
      </c>
      <c r="AO1245" s="58">
        <v>2.7000000476837198</v>
      </c>
      <c r="AP1245" s="58">
        <v>2.8199999332428001</v>
      </c>
      <c r="AQ1245" s="58">
        <v>2.46000003814697</v>
      </c>
      <c r="AR1245" s="58">
        <v>2.1900000572204599</v>
      </c>
      <c r="AS1245" s="58">
        <v>1.8899999856948899</v>
      </c>
      <c r="AT1245" s="58">
        <v>2.0299999713897701</v>
      </c>
      <c r="AU1245" s="58">
        <v>1.9700000286102299</v>
      </c>
      <c r="AV1245" s="58">
        <v>2</v>
      </c>
      <c r="AW1245" s="58">
        <v>2.1199998855590798</v>
      </c>
      <c r="AX1245" s="58">
        <v>2.0799999237060498</v>
      </c>
      <c r="AY1245" s="58">
        <v>1.4400000572204601</v>
      </c>
      <c r="AZ1245" s="58">
        <v>1.12999999523163</v>
      </c>
      <c r="BA1245" s="58">
        <v>1.4900000095367401</v>
      </c>
      <c r="BB1245" s="58">
        <v>1.4900000095367401</v>
      </c>
      <c r="BC1245" s="58">
        <v>1.37999999523163</v>
      </c>
      <c r="BD1245" s="58">
        <v>1.3200000524520901</v>
      </c>
      <c r="BE1245" s="58">
        <v>1.3200000524520901</v>
      </c>
      <c r="BF1245" s="58">
        <v>1.2799999713897701</v>
      </c>
      <c r="BG1245" s="58">
        <v>1.2400000095367401</v>
      </c>
      <c r="BH1245" s="58">
        <v>1.1900000572204601</v>
      </c>
      <c r="BI1245" s="58">
        <v>1.1599999666214</v>
      </c>
      <c r="BJ1245" s="58">
        <v>1.12999999523163</v>
      </c>
      <c r="BK1245" s="58">
        <v>1.1000000238418599</v>
      </c>
      <c r="BL1245" s="58">
        <v>1.0900000333786</v>
      </c>
    </row>
    <row r="1246" spans="1:65" x14ac:dyDescent="0.25">
      <c r="A1246" s="58" t="s">
        <v>3458</v>
      </c>
      <c r="B1246" s="58" t="s">
        <v>3459</v>
      </c>
      <c r="C1246" s="58" t="s">
        <v>2242</v>
      </c>
      <c r="D1246" s="58" t="s">
        <v>2243</v>
      </c>
      <c r="BH1246" s="58">
        <v>4811</v>
      </c>
      <c r="BI1246" s="58">
        <v>5564</v>
      </c>
      <c r="BJ1246" s="58">
        <v>5793</v>
      </c>
      <c r="BK1246" s="58">
        <v>8477</v>
      </c>
      <c r="BL1246" s="58">
        <v>10352</v>
      </c>
      <c r="BM1246" s="58">
        <v>11218</v>
      </c>
    </row>
    <row r="1247" spans="1:65" x14ac:dyDescent="0.25">
      <c r="A1247" s="58" t="s">
        <v>3458</v>
      </c>
      <c r="B1247" s="58" t="s">
        <v>3459</v>
      </c>
      <c r="C1247" s="58" t="s">
        <v>2892</v>
      </c>
      <c r="D1247" s="58" t="s">
        <v>2893</v>
      </c>
      <c r="AJ1247" s="58">
        <v>15.420000076293899</v>
      </c>
      <c r="AK1247" s="58">
        <v>15</v>
      </c>
      <c r="AL1247" s="58">
        <v>14.8400001525879</v>
      </c>
      <c r="AM1247" s="58">
        <v>15.0900001525879</v>
      </c>
      <c r="AN1247" s="58">
        <v>15.079999923706101</v>
      </c>
      <c r="AO1247" s="58">
        <v>14.670000076293899</v>
      </c>
      <c r="AP1247" s="58">
        <v>14.6499996185303</v>
      </c>
      <c r="AQ1247" s="58">
        <v>14</v>
      </c>
      <c r="AR1247" s="58">
        <v>14.6199998855591</v>
      </c>
      <c r="AS1247" s="58">
        <v>14.460000038146999</v>
      </c>
      <c r="AT1247" s="58">
        <v>13.930000305175801</v>
      </c>
      <c r="AU1247" s="58">
        <v>14.8699998855591</v>
      </c>
      <c r="AV1247" s="58">
        <v>14.4099998474121</v>
      </c>
      <c r="AW1247" s="58">
        <v>14.5200004577637</v>
      </c>
      <c r="AX1247" s="58">
        <v>14.560000419616699</v>
      </c>
      <c r="AY1247" s="58">
        <v>15.1599998474121</v>
      </c>
      <c r="AZ1247" s="58">
        <v>15.3900003433228</v>
      </c>
      <c r="BA1247" s="58">
        <v>14.7200002670288</v>
      </c>
      <c r="BB1247" s="58">
        <v>14.7299995422363</v>
      </c>
      <c r="BC1247" s="58">
        <v>14.689999580383301</v>
      </c>
      <c r="BD1247" s="58">
        <v>15.2700004577637</v>
      </c>
      <c r="BE1247" s="58">
        <v>15.6099996566772</v>
      </c>
      <c r="BF1247" s="58">
        <v>15.9799995422363</v>
      </c>
      <c r="BG1247" s="58">
        <v>16.340000152587901</v>
      </c>
      <c r="BH1247" s="58">
        <v>16.680000305175799</v>
      </c>
      <c r="BI1247" s="58">
        <v>16.040000915527301</v>
      </c>
      <c r="BJ1247" s="58">
        <v>15.439999580383301</v>
      </c>
      <c r="BK1247" s="58">
        <v>16.649999618530298</v>
      </c>
      <c r="BL1247" s="58">
        <v>17.319999694824201</v>
      </c>
    </row>
    <row r="1248" spans="1:65" x14ac:dyDescent="0.25">
      <c r="A1248" s="58" t="s">
        <v>3458</v>
      </c>
      <c r="B1248" s="58" t="s">
        <v>3459</v>
      </c>
      <c r="C1248" s="58" t="s">
        <v>3078</v>
      </c>
      <c r="D1248" s="58" t="s">
        <v>3079</v>
      </c>
      <c r="AV1248" s="58">
        <v>7</v>
      </c>
      <c r="AW1248" s="58">
        <v>7</v>
      </c>
      <c r="AX1248" s="58">
        <v>7</v>
      </c>
      <c r="AY1248" s="58">
        <v>7</v>
      </c>
      <c r="AZ1248" s="58">
        <v>7</v>
      </c>
      <c r="BA1248" s="58">
        <v>7</v>
      </c>
      <c r="BB1248" s="58">
        <v>7</v>
      </c>
      <c r="BC1248" s="58">
        <v>7</v>
      </c>
      <c r="BD1248" s="58">
        <v>6</v>
      </c>
      <c r="BE1248" s="58">
        <v>6</v>
      </c>
      <c r="BF1248" s="58">
        <v>6</v>
      </c>
      <c r="BG1248" s="58">
        <v>6</v>
      </c>
      <c r="BH1248" s="58">
        <v>6</v>
      </c>
      <c r="BI1248" s="58">
        <v>5.5</v>
      </c>
      <c r="BJ1248" s="58">
        <v>5.5</v>
      </c>
      <c r="BK1248" s="58">
        <v>5.5</v>
      </c>
      <c r="BL1248" s="58">
        <v>5.5</v>
      </c>
    </row>
    <row r="1249" spans="1:65" x14ac:dyDescent="0.25">
      <c r="A1249" s="58" t="s">
        <v>3458</v>
      </c>
      <c r="B1249" s="58" t="s">
        <v>3459</v>
      </c>
      <c r="C1249" s="58" t="s">
        <v>3110</v>
      </c>
      <c r="D1249" s="58" t="s">
        <v>3111</v>
      </c>
      <c r="E1249" s="58">
        <v>3100</v>
      </c>
      <c r="F1249" s="58">
        <v>3100</v>
      </c>
      <c r="G1249" s="58">
        <v>3300</v>
      </c>
      <c r="H1249" s="58">
        <v>3300</v>
      </c>
      <c r="I1249" s="58">
        <v>2900</v>
      </c>
      <c r="J1249" s="58">
        <v>2800</v>
      </c>
      <c r="K1249" s="58">
        <v>2500</v>
      </c>
      <c r="L1249" s="58">
        <v>2500</v>
      </c>
      <c r="M1249" s="58">
        <v>2200</v>
      </c>
      <c r="N1249" s="58">
        <v>2200</v>
      </c>
      <c r="O1249" s="58">
        <v>2100</v>
      </c>
      <c r="P1249" s="58">
        <v>2200</v>
      </c>
      <c r="Q1249" s="58">
        <v>2100</v>
      </c>
      <c r="R1249" s="58">
        <v>2000</v>
      </c>
      <c r="S1249" s="58">
        <v>2000</v>
      </c>
      <c r="T1249" s="58">
        <v>2275</v>
      </c>
      <c r="U1249" s="58">
        <v>2663</v>
      </c>
      <c r="V1249" s="58">
        <v>2881</v>
      </c>
      <c r="W1249" s="58">
        <v>3197</v>
      </c>
      <c r="X1249" s="58">
        <v>3597</v>
      </c>
      <c r="Y1249" s="58">
        <v>2557</v>
      </c>
      <c r="Z1249" s="58">
        <v>1784</v>
      </c>
      <c r="AA1249" s="58">
        <v>2202</v>
      </c>
      <c r="AB1249" s="58">
        <v>2655</v>
      </c>
      <c r="AC1249" s="58">
        <v>2354</v>
      </c>
      <c r="AD1249" s="58">
        <v>1496</v>
      </c>
      <c r="AE1249" s="58">
        <v>1327</v>
      </c>
      <c r="AF1249" s="58">
        <v>1288</v>
      </c>
      <c r="AG1249" s="58">
        <v>1697</v>
      </c>
      <c r="AH1249" s="58">
        <v>1977</v>
      </c>
      <c r="AI1249" s="58">
        <v>2062</v>
      </c>
      <c r="AJ1249" s="58">
        <v>2357</v>
      </c>
      <c r="AK1249" s="58">
        <v>2330</v>
      </c>
      <c r="AL1249" s="58">
        <v>2322</v>
      </c>
      <c r="AM1249" s="58">
        <v>2726</v>
      </c>
      <c r="AN1249" s="58">
        <v>3817</v>
      </c>
      <c r="AO1249" s="58">
        <v>3101</v>
      </c>
      <c r="AP1249" s="58">
        <v>3685</v>
      </c>
      <c r="AQ1249" s="58">
        <v>3949</v>
      </c>
      <c r="AR1249" s="58">
        <v>3937</v>
      </c>
      <c r="AS1249" s="58">
        <v>5608</v>
      </c>
      <c r="AT1249" s="58">
        <v>5457</v>
      </c>
      <c r="AU1249" s="58">
        <v>3699</v>
      </c>
      <c r="AV1249" s="58">
        <v>4095</v>
      </c>
      <c r="AW1249" s="58">
        <v>3799</v>
      </c>
      <c r="AX1249" s="58">
        <v>3912</v>
      </c>
      <c r="AY1249" s="58">
        <v>3112</v>
      </c>
      <c r="AZ1249" s="58">
        <v>2389.3000000000002</v>
      </c>
      <c r="BA1249" s="58">
        <v>2485</v>
      </c>
      <c r="BB1249" s="58">
        <v>2363</v>
      </c>
      <c r="BC1249" s="58">
        <v>1197.03</v>
      </c>
      <c r="BD1249" s="58">
        <v>1510.1</v>
      </c>
      <c r="BE1249" s="58">
        <v>1901.76</v>
      </c>
      <c r="BF1249" s="58">
        <v>1932.31</v>
      </c>
      <c r="BG1249" s="58">
        <v>1830.39</v>
      </c>
      <c r="BH1249" s="58">
        <v>1845.85</v>
      </c>
      <c r="BI1249" s="58">
        <v>1871.46</v>
      </c>
      <c r="BJ1249" s="58">
        <v>1575.66</v>
      </c>
      <c r="BK1249" s="58">
        <v>1660.93</v>
      </c>
      <c r="BL1249" s="58">
        <v>1535.3</v>
      </c>
      <c r="BM1249" s="58">
        <v>1597.69</v>
      </c>
    </row>
    <row r="1250" spans="1:65" x14ac:dyDescent="0.25">
      <c r="A1250" s="58" t="s">
        <v>89</v>
      </c>
      <c r="B1250" s="58" t="s">
        <v>90</v>
      </c>
      <c r="C1250" s="58" t="s">
        <v>536</v>
      </c>
      <c r="D1250" s="58" t="s">
        <v>537</v>
      </c>
      <c r="F1250" s="58">
        <v>510</v>
      </c>
      <c r="G1250" s="58">
        <v>510</v>
      </c>
      <c r="H1250" s="58">
        <v>510</v>
      </c>
      <c r="I1250" s="58">
        <v>510</v>
      </c>
      <c r="J1250" s="58">
        <v>510</v>
      </c>
      <c r="K1250" s="58">
        <v>510</v>
      </c>
      <c r="L1250" s="58">
        <v>510</v>
      </c>
      <c r="M1250" s="58">
        <v>510</v>
      </c>
      <c r="N1250" s="58">
        <v>510</v>
      </c>
      <c r="O1250" s="58">
        <v>510</v>
      </c>
      <c r="P1250" s="58">
        <v>510</v>
      </c>
      <c r="Q1250" s="58">
        <v>510</v>
      </c>
      <c r="R1250" s="58">
        <v>510</v>
      </c>
      <c r="S1250" s="58">
        <v>520</v>
      </c>
      <c r="T1250" s="58">
        <v>520</v>
      </c>
      <c r="U1250" s="58">
        <v>520</v>
      </c>
      <c r="V1250" s="58">
        <v>520</v>
      </c>
      <c r="W1250" s="58">
        <v>520</v>
      </c>
      <c r="X1250" s="58">
        <v>530</v>
      </c>
      <c r="Y1250" s="58">
        <v>550</v>
      </c>
      <c r="Z1250" s="58">
        <v>560</v>
      </c>
      <c r="AA1250" s="58">
        <v>570</v>
      </c>
      <c r="AB1250" s="58">
        <v>580</v>
      </c>
      <c r="AC1250" s="58">
        <v>590</v>
      </c>
      <c r="AD1250" s="58">
        <v>590</v>
      </c>
      <c r="AE1250" s="58">
        <v>600</v>
      </c>
      <c r="AF1250" s="58">
        <v>610</v>
      </c>
      <c r="AG1250" s="58">
        <v>610</v>
      </c>
      <c r="AH1250" s="58">
        <v>600</v>
      </c>
      <c r="AI1250" s="58">
        <v>610</v>
      </c>
      <c r="AJ1250" s="58">
        <v>610</v>
      </c>
      <c r="AK1250" s="58">
        <v>640</v>
      </c>
      <c r="AL1250" s="58">
        <v>650</v>
      </c>
      <c r="AM1250" s="58">
        <v>650</v>
      </c>
      <c r="AN1250" s="58">
        <v>650</v>
      </c>
      <c r="AO1250" s="58">
        <v>660</v>
      </c>
      <c r="AP1250" s="58">
        <v>660</v>
      </c>
      <c r="AQ1250" s="58">
        <v>660</v>
      </c>
      <c r="AR1250" s="58">
        <v>660</v>
      </c>
      <c r="AS1250" s="58">
        <v>660</v>
      </c>
      <c r="AT1250" s="58">
        <v>663</v>
      </c>
      <c r="AU1250" s="58">
        <v>657</v>
      </c>
      <c r="AV1250" s="58">
        <v>662</v>
      </c>
      <c r="AW1250" s="58">
        <v>652</v>
      </c>
      <c r="AX1250" s="58">
        <v>646</v>
      </c>
      <c r="AY1250" s="58">
        <v>653</v>
      </c>
      <c r="AZ1250" s="58">
        <v>660</v>
      </c>
      <c r="BA1250" s="58">
        <v>667</v>
      </c>
      <c r="BB1250" s="58">
        <v>674</v>
      </c>
      <c r="BC1250" s="58">
        <v>681</v>
      </c>
      <c r="BD1250" s="58">
        <v>688</v>
      </c>
      <c r="BE1250" s="58">
        <v>695</v>
      </c>
      <c r="BF1250" s="58">
        <v>702</v>
      </c>
      <c r="BG1250" s="58">
        <v>710</v>
      </c>
      <c r="BH1250" s="58">
        <v>710</v>
      </c>
      <c r="BI1250" s="58">
        <v>710</v>
      </c>
      <c r="BJ1250" s="58">
        <v>720</v>
      </c>
      <c r="BK1250" s="58">
        <v>740</v>
      </c>
      <c r="BL1250" s="58">
        <v>740</v>
      </c>
      <c r="BM1250" s="58">
        <v>740</v>
      </c>
    </row>
    <row r="1251" spans="1:65" x14ac:dyDescent="0.25">
      <c r="A1251" s="58" t="s">
        <v>89</v>
      </c>
      <c r="B1251" s="58" t="s">
        <v>90</v>
      </c>
      <c r="C1251" s="58" t="s">
        <v>1134</v>
      </c>
      <c r="D1251" s="58" t="s">
        <v>1135</v>
      </c>
      <c r="AJ1251" s="58">
        <v>4.4200000762939498</v>
      </c>
      <c r="AK1251" s="58">
        <v>4.3499999046325701</v>
      </c>
      <c r="AL1251" s="58">
        <v>4.2699999809265101</v>
      </c>
      <c r="AM1251" s="58">
        <v>4.1399998664856001</v>
      </c>
      <c r="AN1251" s="58">
        <v>4</v>
      </c>
      <c r="AO1251" s="58">
        <v>3.8699998855590798</v>
      </c>
      <c r="AP1251" s="58">
        <v>3.6900000572204599</v>
      </c>
      <c r="AQ1251" s="58">
        <v>3.2999999523162802</v>
      </c>
      <c r="AR1251" s="58">
        <v>2.9300000667571999</v>
      </c>
      <c r="AS1251" s="58">
        <v>2.5999999046325701</v>
      </c>
      <c r="AT1251" s="58">
        <v>2.28999996185303</v>
      </c>
      <c r="AU1251" s="58">
        <v>2.4400000572204599</v>
      </c>
      <c r="AV1251" s="58">
        <v>2.5999999046325701</v>
      </c>
      <c r="AW1251" s="58">
        <v>2.75</v>
      </c>
      <c r="AX1251" s="58">
        <v>2.8599998950958301</v>
      </c>
      <c r="AY1251" s="58">
        <v>2.9700000286102299</v>
      </c>
      <c r="AZ1251" s="58">
        <v>2.3499999046325701</v>
      </c>
      <c r="BA1251" s="58">
        <v>1.5700000524520901</v>
      </c>
      <c r="BB1251" s="58">
        <v>1.5700000524520901</v>
      </c>
      <c r="BC1251" s="58">
        <v>1.46000003814697</v>
      </c>
      <c r="BD1251" s="58">
        <v>1.3600000143051101</v>
      </c>
      <c r="BE1251" s="58">
        <v>1.3500000238418599</v>
      </c>
      <c r="BF1251" s="58">
        <v>1.37999999523163</v>
      </c>
      <c r="BG1251" s="58">
        <v>1.3099999427795399</v>
      </c>
      <c r="BH1251" s="58">
        <v>1.2300000190734901</v>
      </c>
      <c r="BI1251" s="58">
        <v>1.2200000286102299</v>
      </c>
      <c r="BJ1251" s="58">
        <v>1.25</v>
      </c>
      <c r="BK1251" s="58">
        <v>1.21000003814697</v>
      </c>
      <c r="BL1251" s="58">
        <v>1.16999995708466</v>
      </c>
    </row>
    <row r="1252" spans="1:65" x14ac:dyDescent="0.25">
      <c r="A1252" s="58" t="s">
        <v>89</v>
      </c>
      <c r="B1252" s="58" t="s">
        <v>90</v>
      </c>
      <c r="C1252" s="58" t="s">
        <v>2242</v>
      </c>
      <c r="D1252" s="58" t="s">
        <v>2243</v>
      </c>
      <c r="AY1252" s="58">
        <v>3697</v>
      </c>
      <c r="AZ1252" s="58">
        <v>4190</v>
      </c>
      <c r="BA1252" s="58">
        <v>4365</v>
      </c>
      <c r="BB1252" s="58">
        <v>4033</v>
      </c>
      <c r="BC1252" s="58">
        <v>5068</v>
      </c>
      <c r="BD1252" s="58">
        <v>6067</v>
      </c>
      <c r="BE1252" s="58">
        <v>5784</v>
      </c>
      <c r="BF1252" s="58">
        <v>5986</v>
      </c>
      <c r="BG1252" s="58">
        <v>7196</v>
      </c>
      <c r="BH1252" s="58">
        <v>5619</v>
      </c>
      <c r="BI1252" s="58">
        <v>11535</v>
      </c>
      <c r="BJ1252" s="58">
        <v>14082</v>
      </c>
      <c r="BK1252" s="58">
        <v>14824</v>
      </c>
    </row>
    <row r="1253" spans="1:65" x14ac:dyDescent="0.25">
      <c r="A1253" s="58" t="s">
        <v>89</v>
      </c>
      <c r="B1253" s="58" t="s">
        <v>90</v>
      </c>
      <c r="C1253" s="58" t="s">
        <v>2892</v>
      </c>
      <c r="D1253" s="58" t="s">
        <v>2893</v>
      </c>
      <c r="AJ1253" s="58">
        <v>1.29999995231628</v>
      </c>
      <c r="AK1253" s="58">
        <v>1.28999996185303</v>
      </c>
      <c r="AL1253" s="58">
        <v>1.29999995231628</v>
      </c>
      <c r="AM1253" s="58">
        <v>1.29999995231628</v>
      </c>
      <c r="AN1253" s="58">
        <v>1.29999995231628</v>
      </c>
      <c r="AO1253" s="58">
        <v>1.29999995231628</v>
      </c>
      <c r="AP1253" s="58">
        <v>1.25</v>
      </c>
      <c r="AQ1253" s="58">
        <v>1.2200000286102299</v>
      </c>
      <c r="AR1253" s="58">
        <v>1.1900000572204601</v>
      </c>
      <c r="AS1253" s="58">
        <v>1.1499999761581401</v>
      </c>
      <c r="AT1253" s="58">
        <v>1.1499999761581401</v>
      </c>
      <c r="AU1253" s="58">
        <v>1.12999999523163</v>
      </c>
      <c r="AV1253" s="58">
        <v>1.1399999856948899</v>
      </c>
      <c r="AW1253" s="58">
        <v>1.12999999523163</v>
      </c>
      <c r="AX1253" s="58">
        <v>1.0299999713897701</v>
      </c>
      <c r="AY1253" s="58">
        <v>0.93000000715255704</v>
      </c>
      <c r="AZ1253" s="58">
        <v>0.83999997377395597</v>
      </c>
      <c r="BA1253" s="58">
        <v>0.75999999046325695</v>
      </c>
      <c r="BB1253" s="58">
        <v>0.69999998807907104</v>
      </c>
      <c r="BC1253" s="58">
        <v>0.62999999523162797</v>
      </c>
      <c r="BD1253" s="58">
        <v>0.56999999284744296</v>
      </c>
      <c r="BE1253" s="58">
        <v>0.52999997138977095</v>
      </c>
      <c r="BF1253" s="58">
        <v>0.490000009536743</v>
      </c>
      <c r="BG1253" s="58">
        <v>0.43999999761581399</v>
      </c>
      <c r="BH1253" s="58">
        <v>0.41999998688697798</v>
      </c>
      <c r="BI1253" s="58">
        <v>0.40999999642372098</v>
      </c>
      <c r="BJ1253" s="58">
        <v>0.41999998688697798</v>
      </c>
      <c r="BK1253" s="58">
        <v>0.40999999642372098</v>
      </c>
      <c r="BL1253" s="58">
        <v>0.40999999642372098</v>
      </c>
    </row>
    <row r="1254" spans="1:65" x14ac:dyDescent="0.25">
      <c r="A1254" s="58" t="s">
        <v>89</v>
      </c>
      <c r="B1254" s="58" t="s">
        <v>90</v>
      </c>
      <c r="C1254" s="58" t="s">
        <v>3078</v>
      </c>
      <c r="D1254" s="58" t="s">
        <v>3079</v>
      </c>
      <c r="AZ1254" s="58">
        <v>8.1999999999999993</v>
      </c>
      <c r="BA1254" s="58">
        <v>8.1999999999999993</v>
      </c>
      <c r="BB1254" s="58">
        <v>8.1999999999999993</v>
      </c>
      <c r="BC1254" s="58">
        <v>10.7</v>
      </c>
      <c r="BD1254" s="58">
        <v>9.6999999999999993</v>
      </c>
      <c r="BE1254" s="58">
        <v>9.6999999999999993</v>
      </c>
      <c r="BF1254" s="58">
        <v>9.6999999999999993</v>
      </c>
      <c r="BG1254" s="58">
        <v>9.6999999999999993</v>
      </c>
      <c r="BH1254" s="58">
        <v>9.6999999999999993</v>
      </c>
      <c r="BI1254" s="58">
        <v>9.6999999999999993</v>
      </c>
      <c r="BJ1254" s="58">
        <v>9.6999999999999993</v>
      </c>
      <c r="BK1254" s="58">
        <v>8.6999999999999993</v>
      </c>
      <c r="BL1254" s="58">
        <v>8.6999999999999993</v>
      </c>
    </row>
    <row r="1255" spans="1:65" x14ac:dyDescent="0.25">
      <c r="A1255" s="58" t="s">
        <v>89</v>
      </c>
      <c r="B1255" s="58" t="s">
        <v>90</v>
      </c>
      <c r="C1255" s="58" t="s">
        <v>3110</v>
      </c>
      <c r="D1255" s="58" t="s">
        <v>3111</v>
      </c>
      <c r="E1255" s="58">
        <v>800</v>
      </c>
      <c r="F1255" s="58">
        <v>800</v>
      </c>
      <c r="G1255" s="58">
        <v>1000</v>
      </c>
      <c r="H1255" s="58">
        <v>1000</v>
      </c>
      <c r="I1255" s="58">
        <v>1000</v>
      </c>
      <c r="J1255" s="58">
        <v>1300</v>
      </c>
      <c r="K1255" s="58">
        <v>1300</v>
      </c>
      <c r="L1255" s="58">
        <v>1500</v>
      </c>
      <c r="M1255" s="58">
        <v>1500</v>
      </c>
      <c r="N1255" s="58">
        <v>1500</v>
      </c>
      <c r="O1255" s="58">
        <v>1500</v>
      </c>
      <c r="P1255" s="58">
        <v>1500</v>
      </c>
      <c r="Q1255" s="58">
        <v>2000</v>
      </c>
      <c r="R1255" s="58">
        <v>2200</v>
      </c>
      <c r="S1255" s="58">
        <v>2047</v>
      </c>
      <c r="T1255" s="58">
        <v>1989</v>
      </c>
      <c r="U1255" s="58">
        <v>2400</v>
      </c>
      <c r="V1255" s="58">
        <v>2433</v>
      </c>
      <c r="W1255" s="58">
        <v>2200</v>
      </c>
      <c r="X1255" s="58">
        <v>2200</v>
      </c>
      <c r="Y1255" s="58">
        <v>2178</v>
      </c>
      <c r="Z1255" s="58">
        <v>2604</v>
      </c>
      <c r="AA1255" s="58">
        <v>2331</v>
      </c>
      <c r="AB1255" s="58">
        <v>2114</v>
      </c>
      <c r="AC1255" s="58">
        <v>3173</v>
      </c>
      <c r="AD1255" s="58">
        <v>2484</v>
      </c>
      <c r="AE1255" s="58">
        <v>1980</v>
      </c>
      <c r="AF1255" s="58">
        <v>2678</v>
      </c>
      <c r="AG1255" s="58">
        <v>3086</v>
      </c>
      <c r="AH1255" s="58">
        <v>4374</v>
      </c>
      <c r="AI1255" s="58">
        <v>5702</v>
      </c>
      <c r="AJ1255" s="58">
        <v>8136</v>
      </c>
      <c r="AK1255" s="58">
        <v>7845</v>
      </c>
      <c r="AL1255" s="58">
        <v>6994</v>
      </c>
      <c r="AM1255" s="58">
        <v>5086</v>
      </c>
      <c r="AN1255" s="58">
        <v>4271</v>
      </c>
      <c r="AO1255" s="58">
        <v>4740</v>
      </c>
      <c r="AP1255" s="58">
        <v>5034</v>
      </c>
      <c r="AQ1255" s="58">
        <v>5279</v>
      </c>
      <c r="AR1255" s="58">
        <v>4397</v>
      </c>
      <c r="AS1255" s="58">
        <v>7140</v>
      </c>
      <c r="AT1255" s="58">
        <v>8865</v>
      </c>
      <c r="AU1255" s="58">
        <v>7155</v>
      </c>
      <c r="AV1255" s="58">
        <v>11295</v>
      </c>
      <c r="AW1255" s="58">
        <v>11134</v>
      </c>
      <c r="AX1255" s="58">
        <v>13946</v>
      </c>
      <c r="AY1255" s="58">
        <v>16412</v>
      </c>
      <c r="AZ1255" s="58">
        <v>15226</v>
      </c>
      <c r="BA1255" s="58">
        <v>17724</v>
      </c>
      <c r="BB1255" s="58">
        <v>14100</v>
      </c>
      <c r="BC1255" s="58">
        <v>13796</v>
      </c>
      <c r="BD1255" s="58">
        <v>13021</v>
      </c>
      <c r="BE1255" s="58">
        <v>11311</v>
      </c>
      <c r="BF1255" s="58">
        <v>12062</v>
      </c>
      <c r="BG1255" s="58">
        <v>16269</v>
      </c>
      <c r="BH1255" s="58">
        <v>15213</v>
      </c>
      <c r="BI1255" s="58">
        <v>14526</v>
      </c>
      <c r="BJ1255" s="58">
        <v>15368</v>
      </c>
      <c r="BK1255" s="58">
        <v>14679</v>
      </c>
      <c r="BL1255" s="58">
        <v>17152</v>
      </c>
      <c r="BM1255" s="58">
        <v>15109.4</v>
      </c>
    </row>
    <row r="1256" spans="1:65" x14ac:dyDescent="0.25">
      <c r="A1256" s="58" t="s">
        <v>172</v>
      </c>
      <c r="B1256" s="58" t="s">
        <v>173</v>
      </c>
      <c r="C1256" s="58" t="s">
        <v>536</v>
      </c>
      <c r="D1256" s="58" t="s">
        <v>537</v>
      </c>
      <c r="F1256" s="58">
        <v>146010</v>
      </c>
      <c r="G1256" s="58">
        <v>146880</v>
      </c>
      <c r="H1256" s="58">
        <v>147240</v>
      </c>
      <c r="I1256" s="58">
        <v>147420</v>
      </c>
      <c r="J1256" s="58">
        <v>147910</v>
      </c>
      <c r="K1256" s="58">
        <v>148350</v>
      </c>
      <c r="L1256" s="58">
        <v>148380</v>
      </c>
      <c r="M1256" s="58">
        <v>149720</v>
      </c>
      <c r="N1256" s="58">
        <v>149680</v>
      </c>
      <c r="O1256" s="58">
        <v>149300</v>
      </c>
      <c r="P1256" s="58">
        <v>149350</v>
      </c>
      <c r="Q1256" s="58">
        <v>149430</v>
      </c>
      <c r="R1256" s="58">
        <v>149040</v>
      </c>
      <c r="S1256" s="58">
        <v>149290</v>
      </c>
      <c r="T1256" s="58">
        <v>149460</v>
      </c>
      <c r="U1256" s="58">
        <v>149550</v>
      </c>
      <c r="V1256" s="58">
        <v>149600</v>
      </c>
      <c r="W1256" s="58">
        <v>149650</v>
      </c>
      <c r="X1256" s="58">
        <v>149670</v>
      </c>
      <c r="Y1256" s="58">
        <v>149640</v>
      </c>
      <c r="Z1256" s="58">
        <v>149480</v>
      </c>
      <c r="AA1256" s="58">
        <v>149630</v>
      </c>
      <c r="AB1256" s="58">
        <v>149810</v>
      </c>
      <c r="AC1256" s="58">
        <v>149920</v>
      </c>
      <c r="AD1256" s="58">
        <v>150200</v>
      </c>
      <c r="AE1256" s="58">
        <v>150380</v>
      </c>
      <c r="AF1256" s="58">
        <v>150930</v>
      </c>
      <c r="AG1256" s="58">
        <v>151090</v>
      </c>
      <c r="AH1256" s="58">
        <v>147580</v>
      </c>
      <c r="AI1256" s="58">
        <v>147690</v>
      </c>
      <c r="AJ1256" s="58">
        <v>147980</v>
      </c>
      <c r="AK1256" s="58">
        <v>147900</v>
      </c>
      <c r="AL1256" s="58">
        <v>147930</v>
      </c>
      <c r="AM1256" s="58">
        <v>147980</v>
      </c>
      <c r="AN1256" s="58">
        <v>147970</v>
      </c>
      <c r="AO1256" s="58">
        <v>147820</v>
      </c>
      <c r="AP1256" s="58">
        <v>147980</v>
      </c>
      <c r="AQ1256" s="58">
        <v>147470</v>
      </c>
      <c r="AR1256" s="58">
        <v>147810</v>
      </c>
      <c r="AS1256" s="58">
        <v>148570</v>
      </c>
      <c r="AT1256" s="58">
        <v>147980</v>
      </c>
      <c r="AU1256" s="58">
        <v>148180</v>
      </c>
      <c r="AV1256" s="58">
        <v>148000</v>
      </c>
      <c r="AW1256" s="58">
        <v>141300</v>
      </c>
      <c r="AX1256" s="58">
        <v>141800</v>
      </c>
      <c r="AY1256" s="58">
        <v>140390</v>
      </c>
      <c r="AZ1256" s="58">
        <v>136300</v>
      </c>
      <c r="BA1256" s="58">
        <v>136340</v>
      </c>
      <c r="BB1256" s="58">
        <v>136210</v>
      </c>
      <c r="BC1256" s="58">
        <v>141560</v>
      </c>
      <c r="BD1256" s="58">
        <v>139820</v>
      </c>
      <c r="BE1256" s="58">
        <v>137330</v>
      </c>
      <c r="BF1256" s="58">
        <v>139050</v>
      </c>
      <c r="BG1256" s="58">
        <v>138300</v>
      </c>
      <c r="BH1256" s="58">
        <v>138580</v>
      </c>
      <c r="BI1256" s="58">
        <v>135210</v>
      </c>
      <c r="BJ1256" s="58">
        <v>133780</v>
      </c>
      <c r="BK1256" s="58">
        <v>134140</v>
      </c>
      <c r="BL1256" s="58">
        <v>138260</v>
      </c>
      <c r="BM1256" s="58">
        <v>135910</v>
      </c>
    </row>
    <row r="1257" spans="1:65" x14ac:dyDescent="0.25">
      <c r="A1257" s="58" t="s">
        <v>172</v>
      </c>
      <c r="B1257" s="58" t="s">
        <v>173</v>
      </c>
      <c r="C1257" s="58" t="s">
        <v>1134</v>
      </c>
      <c r="D1257" s="58" t="s">
        <v>1135</v>
      </c>
      <c r="AJ1257" s="58">
        <v>29.780000686645501</v>
      </c>
      <c r="AK1257" s="58">
        <v>32.9799995422363</v>
      </c>
      <c r="AL1257" s="58">
        <v>35.990001678466797</v>
      </c>
      <c r="AM1257" s="58">
        <v>39.040000915527301</v>
      </c>
      <c r="AN1257" s="58">
        <v>40.330001831054702</v>
      </c>
      <c r="AO1257" s="58">
        <v>37.959999084472699</v>
      </c>
      <c r="AP1257" s="58">
        <v>40.869998931884801</v>
      </c>
      <c r="AQ1257" s="58">
        <v>41.9799995422363</v>
      </c>
      <c r="AR1257" s="58">
        <v>44.009998321533203</v>
      </c>
      <c r="AS1257" s="58">
        <v>45.209999084472699</v>
      </c>
      <c r="AT1257" s="58">
        <v>44.430000305175803</v>
      </c>
      <c r="AU1257" s="58">
        <v>37.709999084472699</v>
      </c>
      <c r="AV1257" s="58">
        <v>37.680000305175803</v>
      </c>
      <c r="AW1257" s="58">
        <v>32.569999694824197</v>
      </c>
      <c r="AX1257" s="58">
        <v>32.290000915527301</v>
      </c>
      <c r="AY1257" s="58">
        <v>30.600000381469702</v>
      </c>
      <c r="AZ1257" s="58">
        <v>29.530000686645501</v>
      </c>
      <c r="BA1257" s="58">
        <v>28.700000762939499</v>
      </c>
      <c r="BB1257" s="58">
        <v>29.090000152587901</v>
      </c>
      <c r="BC1257" s="58">
        <v>31.0100002288818</v>
      </c>
      <c r="BD1257" s="58">
        <v>29.2600002288818</v>
      </c>
      <c r="BE1257" s="58">
        <v>29.709999084472699</v>
      </c>
      <c r="BF1257" s="58">
        <v>29.25</v>
      </c>
      <c r="BG1257" s="58">
        <v>28.350000381469702</v>
      </c>
      <c r="BH1257" s="58">
        <v>25.590000152587901</v>
      </c>
      <c r="BI1257" s="58">
        <v>23.100000381469702</v>
      </c>
      <c r="BJ1257" s="58">
        <v>22.780000686645501</v>
      </c>
      <c r="BK1257" s="58">
        <v>22.309999465942401</v>
      </c>
      <c r="BL1257" s="58">
        <v>21.2399997711182</v>
      </c>
    </row>
    <row r="1258" spans="1:65" x14ac:dyDescent="0.25">
      <c r="A1258" s="58" t="s">
        <v>172</v>
      </c>
      <c r="B1258" s="58" t="s">
        <v>173</v>
      </c>
      <c r="C1258" s="58" t="s">
        <v>2242</v>
      </c>
      <c r="D1258" s="58" t="s">
        <v>2243</v>
      </c>
      <c r="AY1258" s="58">
        <v>92979</v>
      </c>
      <c r="AZ1258" s="58">
        <v>102745</v>
      </c>
      <c r="BA1258" s="58">
        <v>100646</v>
      </c>
      <c r="BB1258" s="58">
        <v>56690</v>
      </c>
      <c r="BC1258" s="58">
        <v>51859</v>
      </c>
      <c r="BD1258" s="58">
        <v>65842</v>
      </c>
      <c r="BE1258" s="58">
        <v>61542</v>
      </c>
      <c r="BF1258" s="58">
        <v>60292</v>
      </c>
      <c r="BG1258" s="58">
        <v>56381</v>
      </c>
      <c r="BH1258" s="58">
        <v>64417</v>
      </c>
      <c r="BI1258" s="58">
        <v>73889</v>
      </c>
      <c r="BJ1258" s="58">
        <v>98405</v>
      </c>
      <c r="BK1258" s="58">
        <v>94244</v>
      </c>
      <c r="BL1258" s="58">
        <v>94869</v>
      </c>
      <c r="BM1258" s="58">
        <v>78419</v>
      </c>
    </row>
    <row r="1259" spans="1:65" x14ac:dyDescent="0.25">
      <c r="A1259" s="58" t="s">
        <v>172</v>
      </c>
      <c r="B1259" s="58" t="s">
        <v>173</v>
      </c>
      <c r="C1259" s="58" t="s">
        <v>2892</v>
      </c>
      <c r="D1259" s="58" t="s">
        <v>2893</v>
      </c>
      <c r="AJ1259" s="58">
        <v>30.620000839233398</v>
      </c>
      <c r="AK1259" s="58">
        <v>36.630001068115199</v>
      </c>
      <c r="AL1259" s="58">
        <v>36.540000915527301</v>
      </c>
      <c r="AM1259" s="58">
        <v>35.130001068115199</v>
      </c>
      <c r="AN1259" s="58">
        <v>38.380001068115199</v>
      </c>
      <c r="AO1259" s="58">
        <v>37.080001831054702</v>
      </c>
      <c r="AP1259" s="58">
        <v>40.450000762939503</v>
      </c>
      <c r="AQ1259" s="58">
        <v>42.060001373291001</v>
      </c>
      <c r="AR1259" s="58">
        <v>44.180000305175803</v>
      </c>
      <c r="AS1259" s="58">
        <v>46.110000610351598</v>
      </c>
      <c r="AT1259" s="58">
        <v>46.099998474121101</v>
      </c>
      <c r="AU1259" s="58">
        <v>39.779998779296903</v>
      </c>
      <c r="AV1259" s="58">
        <v>39.540000915527301</v>
      </c>
      <c r="AW1259" s="58">
        <v>34.610000610351598</v>
      </c>
      <c r="AX1259" s="58">
        <v>35.389999389648402</v>
      </c>
      <c r="AY1259" s="58">
        <v>33.860000610351598</v>
      </c>
      <c r="AZ1259" s="58">
        <v>33.740001678466797</v>
      </c>
      <c r="BA1259" s="58">
        <v>32.580001831054702</v>
      </c>
      <c r="BB1259" s="58">
        <v>32.779998779296903</v>
      </c>
      <c r="BC1259" s="58">
        <v>35.169998168945298</v>
      </c>
      <c r="BD1259" s="58">
        <v>33.200000762939503</v>
      </c>
      <c r="BE1259" s="58">
        <v>33.360000610351598</v>
      </c>
      <c r="BF1259" s="58">
        <v>32.819999694824197</v>
      </c>
      <c r="BG1259" s="58">
        <v>32.080001831054702</v>
      </c>
      <c r="BH1259" s="58">
        <v>28.9799995422363</v>
      </c>
      <c r="BI1259" s="58">
        <v>26.610000610351602</v>
      </c>
      <c r="BJ1259" s="58">
        <v>26.309999465942401</v>
      </c>
      <c r="BK1259" s="58">
        <v>25.219999313354499</v>
      </c>
      <c r="BL1259" s="58">
        <v>24.2299995422363</v>
      </c>
    </row>
    <row r="1260" spans="1:65" x14ac:dyDescent="0.25">
      <c r="A1260" s="58" t="s">
        <v>172</v>
      </c>
      <c r="B1260" s="58" t="s">
        <v>173</v>
      </c>
      <c r="C1260" s="58" t="s">
        <v>3078</v>
      </c>
      <c r="D1260" s="58" t="s">
        <v>3079</v>
      </c>
      <c r="AV1260" s="58">
        <v>29</v>
      </c>
      <c r="AW1260" s="58">
        <v>28</v>
      </c>
      <c r="AX1260" s="58">
        <v>11</v>
      </c>
      <c r="AY1260" s="58">
        <v>11</v>
      </c>
      <c r="AZ1260" s="58">
        <v>8</v>
      </c>
      <c r="BA1260" s="58">
        <v>8</v>
      </c>
      <c r="BB1260" s="58">
        <v>8</v>
      </c>
      <c r="BC1260" s="58">
        <v>8</v>
      </c>
      <c r="BD1260" s="58">
        <v>12</v>
      </c>
      <c r="BE1260" s="58">
        <v>8</v>
      </c>
      <c r="BF1260" s="58">
        <v>8</v>
      </c>
      <c r="BG1260" s="58">
        <v>8</v>
      </c>
      <c r="BH1260" s="58">
        <v>8</v>
      </c>
      <c r="BI1260" s="58">
        <v>12</v>
      </c>
      <c r="BJ1260" s="58">
        <v>12</v>
      </c>
      <c r="BK1260" s="58">
        <v>35</v>
      </c>
      <c r="BL1260" s="58">
        <v>20</v>
      </c>
    </row>
    <row r="1261" spans="1:65" x14ac:dyDescent="0.25">
      <c r="A1261" s="58" t="s">
        <v>172</v>
      </c>
      <c r="B1261" s="58" t="s">
        <v>173</v>
      </c>
      <c r="C1261" s="58" t="s">
        <v>3110</v>
      </c>
      <c r="D1261" s="58" t="s">
        <v>3111</v>
      </c>
      <c r="E1261" s="58">
        <v>38000</v>
      </c>
      <c r="F1261" s="58">
        <v>38800</v>
      </c>
      <c r="G1261" s="58">
        <v>33400</v>
      </c>
      <c r="H1261" s="58">
        <v>36100</v>
      </c>
      <c r="I1261" s="58">
        <v>34000</v>
      </c>
      <c r="J1261" s="58">
        <v>37581</v>
      </c>
      <c r="K1261" s="58">
        <v>36933</v>
      </c>
      <c r="L1261" s="58">
        <v>48566</v>
      </c>
      <c r="M1261" s="58">
        <v>40892</v>
      </c>
      <c r="N1261" s="58">
        <v>45997</v>
      </c>
      <c r="O1261" s="58">
        <v>62809</v>
      </c>
      <c r="P1261" s="58">
        <v>72252</v>
      </c>
      <c r="Q1261" s="58">
        <v>84289</v>
      </c>
      <c r="R1261" s="58">
        <v>102068</v>
      </c>
      <c r="S1261" s="58">
        <v>129453</v>
      </c>
      <c r="T1261" s="58">
        <v>136624</v>
      </c>
      <c r="U1261" s="58">
        <v>127197</v>
      </c>
      <c r="V1261" s="58">
        <v>150701</v>
      </c>
      <c r="W1261" s="58">
        <v>137676</v>
      </c>
      <c r="X1261" s="58">
        <v>179087</v>
      </c>
      <c r="Y1261" s="58">
        <v>173606</v>
      </c>
      <c r="Z1261" s="58">
        <v>192013</v>
      </c>
      <c r="AA1261" s="58">
        <v>235653</v>
      </c>
      <c r="AB1261" s="58">
        <v>242644</v>
      </c>
      <c r="AC1261" s="58">
        <v>232449</v>
      </c>
      <c r="AD1261" s="58">
        <v>237637</v>
      </c>
      <c r="AE1261" s="58">
        <v>271126</v>
      </c>
      <c r="AF1261" s="58">
        <v>264371</v>
      </c>
      <c r="AG1261" s="58">
        <v>267618</v>
      </c>
      <c r="AH1261" s="58">
        <v>224810</v>
      </c>
      <c r="AI1261" s="58">
        <v>127734</v>
      </c>
      <c r="AJ1261" s="58">
        <v>125003</v>
      </c>
      <c r="AK1261" s="58">
        <v>95381</v>
      </c>
      <c r="AL1261" s="58">
        <v>34919</v>
      </c>
      <c r="AM1261" s="58">
        <v>42651</v>
      </c>
      <c r="AN1261" s="58">
        <v>69105</v>
      </c>
      <c r="AO1261" s="58">
        <v>32159</v>
      </c>
      <c r="AP1261" s="58">
        <v>19614</v>
      </c>
      <c r="AQ1261" s="58">
        <v>18675</v>
      </c>
      <c r="AR1261" s="58">
        <v>16841</v>
      </c>
      <c r="AS1261" s="58">
        <v>17099</v>
      </c>
      <c r="AT1261" s="58">
        <v>18427</v>
      </c>
      <c r="AU1261" s="58">
        <v>16228</v>
      </c>
      <c r="AV1261" s="58">
        <v>18932</v>
      </c>
      <c r="AW1261" s="58">
        <v>13232</v>
      </c>
      <c r="AX1261" s="58">
        <v>13337</v>
      </c>
      <c r="AY1261" s="58">
        <v>14751</v>
      </c>
      <c r="AZ1261" s="58">
        <v>16495</v>
      </c>
      <c r="BA1261" s="58">
        <v>17942</v>
      </c>
      <c r="BB1261" s="58">
        <v>17151</v>
      </c>
      <c r="BC1261" s="58">
        <v>11669.32</v>
      </c>
      <c r="BD1261" s="58">
        <v>11607.26</v>
      </c>
      <c r="BE1261" s="58">
        <v>13964</v>
      </c>
      <c r="BF1261" s="58">
        <v>15364</v>
      </c>
      <c r="BG1261" s="58">
        <v>16927.98</v>
      </c>
      <c r="BH1261" s="58">
        <v>20348.75</v>
      </c>
      <c r="BI1261" s="58">
        <v>25302.03</v>
      </c>
      <c r="BJ1261" s="58">
        <v>27796.2</v>
      </c>
      <c r="BK1261" s="58">
        <v>23477.45</v>
      </c>
      <c r="BL1261" s="58">
        <v>23775.18</v>
      </c>
      <c r="BM1261" s="58">
        <v>20172.88</v>
      </c>
    </row>
    <row r="1262" spans="1:65" x14ac:dyDescent="0.25">
      <c r="A1262" s="58" t="s">
        <v>3460</v>
      </c>
      <c r="B1262" s="58" t="s">
        <v>295</v>
      </c>
      <c r="C1262" s="58" t="s">
        <v>536</v>
      </c>
      <c r="D1262" s="58" t="s">
        <v>537</v>
      </c>
      <c r="F1262" s="58">
        <v>2216310</v>
      </c>
      <c r="G1262" s="58">
        <v>2216310</v>
      </c>
      <c r="H1262" s="58">
        <v>2216310</v>
      </c>
      <c r="I1262" s="58">
        <v>2216310</v>
      </c>
      <c r="J1262" s="58">
        <v>2216310</v>
      </c>
      <c r="K1262" s="58">
        <v>2216310</v>
      </c>
      <c r="L1262" s="58">
        <v>2216310</v>
      </c>
      <c r="M1262" s="58">
        <v>2216310</v>
      </c>
      <c r="N1262" s="58">
        <v>2216310</v>
      </c>
      <c r="O1262" s="58">
        <v>2216310</v>
      </c>
      <c r="P1262" s="58">
        <v>2216310</v>
      </c>
      <c r="Q1262" s="58">
        <v>2216310</v>
      </c>
      <c r="R1262" s="58">
        <v>2216310</v>
      </c>
      <c r="S1262" s="58">
        <v>2216310</v>
      </c>
      <c r="T1262" s="58">
        <v>2216310</v>
      </c>
      <c r="U1262" s="58">
        <v>2216310</v>
      </c>
      <c r="V1262" s="58">
        <v>2216310</v>
      </c>
      <c r="W1262" s="58">
        <v>2216310</v>
      </c>
      <c r="X1262" s="58">
        <v>2216310</v>
      </c>
      <c r="Y1262" s="58">
        <v>2216310</v>
      </c>
      <c r="Z1262" s="58">
        <v>2216310</v>
      </c>
      <c r="AA1262" s="58">
        <v>2216310</v>
      </c>
      <c r="AB1262" s="58">
        <v>2216310</v>
      </c>
      <c r="AC1262" s="58">
        <v>2216310</v>
      </c>
      <c r="AD1262" s="58">
        <v>2216310</v>
      </c>
      <c r="AE1262" s="58">
        <v>2216310</v>
      </c>
      <c r="AF1262" s="58">
        <v>2216310</v>
      </c>
      <c r="AG1262" s="58">
        <v>2216310</v>
      </c>
      <c r="AH1262" s="58">
        <v>2216310</v>
      </c>
      <c r="AI1262" s="58">
        <v>2216310</v>
      </c>
      <c r="AJ1262" s="58">
        <v>2216310</v>
      </c>
      <c r="AK1262" s="58">
        <v>2216310</v>
      </c>
      <c r="AL1262" s="58">
        <v>2187950</v>
      </c>
      <c r="AM1262" s="58">
        <v>2177110</v>
      </c>
      <c r="AN1262" s="58">
        <v>2164000</v>
      </c>
      <c r="AO1262" s="58">
        <v>2161110</v>
      </c>
      <c r="AP1262" s="58">
        <v>2179890</v>
      </c>
      <c r="AQ1262" s="58">
        <v>2172870</v>
      </c>
      <c r="AR1262" s="58">
        <v>2167900</v>
      </c>
      <c r="AS1262" s="58">
        <v>2171620</v>
      </c>
      <c r="AT1262" s="58">
        <v>2168610</v>
      </c>
      <c r="AU1262" s="58">
        <v>2166510</v>
      </c>
      <c r="AV1262" s="58">
        <v>2162770</v>
      </c>
      <c r="AW1262" s="58">
        <v>2159800</v>
      </c>
      <c r="AX1262" s="58">
        <v>2156800</v>
      </c>
      <c r="AY1262" s="58">
        <v>2154880</v>
      </c>
      <c r="AZ1262" s="58">
        <v>2154630</v>
      </c>
      <c r="BA1262" s="58">
        <v>2154940</v>
      </c>
      <c r="BB1262" s="58">
        <v>2154940</v>
      </c>
      <c r="BC1262" s="58">
        <v>2154940</v>
      </c>
      <c r="BD1262" s="58">
        <v>2154940</v>
      </c>
      <c r="BE1262" s="58">
        <v>2154940</v>
      </c>
      <c r="BF1262" s="58">
        <v>2154940</v>
      </c>
      <c r="BG1262" s="58">
        <v>2154940</v>
      </c>
      <c r="BH1262" s="58">
        <v>2154940</v>
      </c>
      <c r="BI1262" s="58">
        <v>2154940</v>
      </c>
      <c r="BJ1262" s="58">
        <v>2154940</v>
      </c>
      <c r="BK1262" s="58">
        <v>2154940</v>
      </c>
      <c r="BL1262" s="58">
        <v>2154940</v>
      </c>
      <c r="BM1262" s="58">
        <v>2154940</v>
      </c>
    </row>
    <row r="1263" spans="1:65" x14ac:dyDescent="0.25">
      <c r="A1263" s="58" t="s">
        <v>3460</v>
      </c>
      <c r="B1263" s="58" t="s">
        <v>295</v>
      </c>
      <c r="C1263" s="58" t="s">
        <v>1134</v>
      </c>
      <c r="D1263" s="58" t="s">
        <v>1135</v>
      </c>
      <c r="AJ1263" s="58">
        <v>14.2399997711182</v>
      </c>
      <c r="AK1263" s="58">
        <v>15.420000076293899</v>
      </c>
      <c r="AL1263" s="58">
        <v>15.560000419616699</v>
      </c>
      <c r="AM1263" s="58">
        <v>16.149999618530298</v>
      </c>
      <c r="AN1263" s="58">
        <v>15.7799997329712</v>
      </c>
      <c r="AO1263" s="58">
        <v>15.2700004577637</v>
      </c>
      <c r="AP1263" s="58">
        <v>12.1599998474121</v>
      </c>
      <c r="AQ1263" s="58">
        <v>11.689999580383301</v>
      </c>
      <c r="AR1263" s="58">
        <v>15.0100002288818</v>
      </c>
      <c r="AS1263" s="58">
        <v>14.4899997711182</v>
      </c>
      <c r="AT1263" s="58">
        <v>12.050000190734901</v>
      </c>
      <c r="AU1263" s="58">
        <v>11.3400001525879</v>
      </c>
      <c r="AV1263" s="58">
        <v>10.800000190734901</v>
      </c>
      <c r="AW1263" s="58">
        <v>10.4799995422363</v>
      </c>
      <c r="AX1263" s="58">
        <v>10.1400003433228</v>
      </c>
      <c r="AY1263" s="58">
        <v>9.8800001144409197</v>
      </c>
      <c r="AZ1263" s="58">
        <v>8.9899997711181605</v>
      </c>
      <c r="BA1263" s="58">
        <v>8.5299997329711896</v>
      </c>
      <c r="BB1263" s="58">
        <v>8.2700004577636701</v>
      </c>
      <c r="BC1263" s="58">
        <v>7.75</v>
      </c>
      <c r="BD1263" s="58">
        <v>7.6900000572204599</v>
      </c>
      <c r="BE1263" s="58">
        <v>7.3299999237060502</v>
      </c>
      <c r="BF1263" s="58">
        <v>6.9899997711181596</v>
      </c>
      <c r="BG1263" s="58">
        <v>6.7199997901916504</v>
      </c>
      <c r="BH1263" s="58">
        <v>6.71000003814697</v>
      </c>
      <c r="BI1263" s="58">
        <v>6.7199997901916504</v>
      </c>
      <c r="BJ1263" s="58">
        <v>5.9000000953674299</v>
      </c>
      <c r="BK1263" s="58">
        <v>5.8800001144409197</v>
      </c>
      <c r="BL1263" s="58">
        <v>5.8299999237060502</v>
      </c>
    </row>
    <row r="1264" spans="1:65" x14ac:dyDescent="0.25">
      <c r="A1264" s="58" t="s">
        <v>3460</v>
      </c>
      <c r="B1264" s="58" t="s">
        <v>295</v>
      </c>
      <c r="C1264" s="58" t="s">
        <v>2242</v>
      </c>
      <c r="D1264" s="58" t="s">
        <v>2243</v>
      </c>
      <c r="AY1264" s="58">
        <v>419318</v>
      </c>
      <c r="AZ1264" s="58">
        <v>403914</v>
      </c>
      <c r="BA1264" s="58">
        <v>415693</v>
      </c>
      <c r="BB1264" s="58">
        <v>257170</v>
      </c>
      <c r="BC1264" s="58">
        <v>258327</v>
      </c>
      <c r="BD1264" s="58">
        <v>157281</v>
      </c>
      <c r="BE1264" s="58">
        <v>397952</v>
      </c>
      <c r="BF1264" s="58">
        <v>398782</v>
      </c>
      <c r="BG1264" s="58">
        <v>427388</v>
      </c>
      <c r="BH1264" s="58">
        <v>456046</v>
      </c>
      <c r="BI1264" s="58">
        <v>433464</v>
      </c>
      <c r="BJ1264" s="58">
        <v>390299</v>
      </c>
      <c r="BK1264" s="58">
        <v>317475</v>
      </c>
      <c r="BL1264" s="58">
        <v>281834</v>
      </c>
      <c r="BM1264" s="58">
        <v>214895</v>
      </c>
    </row>
    <row r="1265" spans="1:65" x14ac:dyDescent="0.25">
      <c r="A1265" s="58" t="s">
        <v>3460</v>
      </c>
      <c r="B1265" s="58" t="s">
        <v>295</v>
      </c>
      <c r="C1265" s="58" t="s">
        <v>2892</v>
      </c>
      <c r="D1265" s="58" t="s">
        <v>2893</v>
      </c>
      <c r="AJ1265" s="58">
        <v>0.74000000953674305</v>
      </c>
      <c r="AK1265" s="58">
        <v>0.86000001430511497</v>
      </c>
      <c r="AL1265" s="58">
        <v>1.4099999666214</v>
      </c>
      <c r="AM1265" s="58">
        <v>1.96000003814697</v>
      </c>
      <c r="AN1265" s="58">
        <v>2.4100000858306898</v>
      </c>
      <c r="AO1265" s="58">
        <v>2.6300001144409202</v>
      </c>
      <c r="AP1265" s="58">
        <v>4.1599998474121103</v>
      </c>
      <c r="AQ1265" s="58">
        <v>4.0999999046325701</v>
      </c>
      <c r="AR1265" s="58">
        <v>11.75</v>
      </c>
      <c r="AS1265" s="58">
        <v>11.0299997329712</v>
      </c>
      <c r="AT1265" s="58">
        <v>9.1199998855590803</v>
      </c>
      <c r="AU1265" s="58">
        <v>8.8599996566772496</v>
      </c>
      <c r="AV1265" s="58">
        <v>8.4600000381469709</v>
      </c>
      <c r="AW1265" s="58">
        <v>8.5</v>
      </c>
      <c r="AX1265" s="58">
        <v>8.75</v>
      </c>
      <c r="AY1265" s="58">
        <v>8.5200004577636701</v>
      </c>
      <c r="AZ1265" s="58">
        <v>8.3100004196166992</v>
      </c>
      <c r="BA1265" s="58">
        <v>8.3199996948242205</v>
      </c>
      <c r="BB1265" s="58">
        <v>8.5699996948242205</v>
      </c>
      <c r="BC1265" s="58">
        <v>6.7600002288818404</v>
      </c>
      <c r="BD1265" s="58">
        <v>7.03999996185303</v>
      </c>
      <c r="BE1265" s="58">
        <v>6.8699998855590803</v>
      </c>
      <c r="BF1265" s="58">
        <v>7.2399997711181596</v>
      </c>
      <c r="BG1265" s="58">
        <v>7.1799998283386204</v>
      </c>
      <c r="BH1265" s="58">
        <v>7.1999998092651403</v>
      </c>
      <c r="BI1265" s="58">
        <v>7.4800000190734899</v>
      </c>
      <c r="BJ1265" s="58">
        <v>6.6199998855590803</v>
      </c>
      <c r="BK1265" s="58">
        <v>6.8200001716613796</v>
      </c>
      <c r="BL1265" s="58">
        <v>8.1499996185302699</v>
      </c>
    </row>
    <row r="1266" spans="1:65" x14ac:dyDescent="0.25">
      <c r="A1266" s="58" t="s">
        <v>3460</v>
      </c>
      <c r="B1266" s="58" t="s">
        <v>295</v>
      </c>
      <c r="C1266" s="58" t="s">
        <v>3078</v>
      </c>
      <c r="D1266" s="58" t="s">
        <v>3079</v>
      </c>
      <c r="BF1266" s="58">
        <v>13.2</v>
      </c>
      <c r="BG1266" s="58">
        <v>11.5</v>
      </c>
      <c r="BH1266" s="58">
        <v>10.8</v>
      </c>
      <c r="BI1266" s="58">
        <v>10.1</v>
      </c>
      <c r="BJ1266" s="58">
        <v>10.1</v>
      </c>
      <c r="BK1266" s="58">
        <v>10.1</v>
      </c>
      <c r="BL1266" s="58">
        <v>10.1</v>
      </c>
    </row>
    <row r="1267" spans="1:65" x14ac:dyDescent="0.25">
      <c r="A1267" s="58" t="s">
        <v>3460</v>
      </c>
      <c r="B1267" s="58" t="s">
        <v>295</v>
      </c>
      <c r="C1267" s="58" t="s">
        <v>3110</v>
      </c>
      <c r="D1267" s="58" t="s">
        <v>3111</v>
      </c>
      <c r="AG1267" s="58">
        <v>8341402</v>
      </c>
      <c r="AH1267" s="58">
        <v>8379911</v>
      </c>
      <c r="AI1267" s="58">
        <v>7791895</v>
      </c>
      <c r="AJ1267" s="58">
        <v>6985841</v>
      </c>
      <c r="AK1267" s="58">
        <v>5667226</v>
      </c>
      <c r="AL1267" s="58">
        <v>4575073</v>
      </c>
      <c r="AM1267" s="58">
        <v>3871928</v>
      </c>
      <c r="AN1267" s="58">
        <v>4445218</v>
      </c>
      <c r="AO1267" s="58">
        <v>4797716</v>
      </c>
      <c r="AP1267" s="58">
        <v>4798229</v>
      </c>
      <c r="AQ1267" s="58">
        <v>4582282</v>
      </c>
      <c r="AR1267" s="58">
        <v>4289504</v>
      </c>
      <c r="AS1267" s="58">
        <v>4154743</v>
      </c>
      <c r="AT1267" s="58">
        <v>3776940</v>
      </c>
      <c r="AU1267" s="58">
        <v>3392519</v>
      </c>
      <c r="AV1267" s="58">
        <v>3448582</v>
      </c>
      <c r="AW1267" s="58">
        <v>3078381</v>
      </c>
      <c r="AX1267" s="58">
        <v>3351383</v>
      </c>
      <c r="AY1267" s="58">
        <v>3425578</v>
      </c>
      <c r="AZ1267" s="58">
        <v>3603049</v>
      </c>
      <c r="BA1267" s="58">
        <v>3527416</v>
      </c>
      <c r="BB1267" s="58">
        <v>3955855</v>
      </c>
      <c r="BC1267" s="58">
        <v>4202090</v>
      </c>
      <c r="BD1267" s="58">
        <v>4398335</v>
      </c>
      <c r="BE1267" s="58">
        <v>4489456.79</v>
      </c>
      <c r="BF1267" s="58">
        <v>4526539.92</v>
      </c>
      <c r="BG1267" s="58">
        <v>4432995.01</v>
      </c>
      <c r="BH1267" s="58">
        <v>4622985.46</v>
      </c>
      <c r="BI1267" s="58">
        <v>4951115.53</v>
      </c>
      <c r="BJ1267" s="58">
        <v>5071126.59</v>
      </c>
      <c r="BK1267" s="58">
        <v>5332262.13</v>
      </c>
      <c r="BL1267" s="58">
        <v>5239378.1500000004</v>
      </c>
      <c r="BM1267" s="58">
        <v>5379948.0599999996</v>
      </c>
    </row>
    <row r="1268" spans="1:65" x14ac:dyDescent="0.25">
      <c r="A1268" s="58" t="s">
        <v>130</v>
      </c>
      <c r="B1268" s="58" t="s">
        <v>131</v>
      </c>
      <c r="C1268" s="58" t="s">
        <v>536</v>
      </c>
      <c r="D1268" s="58" t="s">
        <v>537</v>
      </c>
      <c r="F1268" s="58">
        <v>13150</v>
      </c>
      <c r="G1268" s="58">
        <v>13250</v>
      </c>
      <c r="H1268" s="58">
        <v>13350</v>
      </c>
      <c r="I1268" s="58">
        <v>13450</v>
      </c>
      <c r="J1268" s="58">
        <v>13550</v>
      </c>
      <c r="K1268" s="58">
        <v>13650</v>
      </c>
      <c r="L1268" s="58">
        <v>13750</v>
      </c>
      <c r="M1268" s="58">
        <v>13830</v>
      </c>
      <c r="N1268" s="58">
        <v>13970</v>
      </c>
      <c r="O1268" s="58">
        <v>14040</v>
      </c>
      <c r="P1268" s="58">
        <v>14480</v>
      </c>
      <c r="Q1268" s="58">
        <v>15080</v>
      </c>
      <c r="R1268" s="58">
        <v>15050</v>
      </c>
      <c r="S1268" s="58">
        <v>15840</v>
      </c>
      <c r="T1268" s="58">
        <v>16120</v>
      </c>
      <c r="U1268" s="58">
        <v>16390</v>
      </c>
      <c r="V1268" s="58">
        <v>16650</v>
      </c>
      <c r="W1268" s="58">
        <v>16800</v>
      </c>
      <c r="X1268" s="58">
        <v>16970</v>
      </c>
      <c r="Y1268" s="58">
        <v>17150</v>
      </c>
      <c r="Z1268" s="58">
        <v>17600</v>
      </c>
      <c r="AA1268" s="58">
        <v>17750</v>
      </c>
      <c r="AB1268" s="58">
        <v>17900</v>
      </c>
      <c r="AC1268" s="58">
        <v>18080</v>
      </c>
      <c r="AD1268" s="58">
        <v>18190</v>
      </c>
      <c r="AE1268" s="58">
        <v>18300</v>
      </c>
      <c r="AF1268" s="58">
        <v>18420</v>
      </c>
      <c r="AG1268" s="58">
        <v>18530</v>
      </c>
      <c r="AH1268" s="58">
        <v>18550</v>
      </c>
      <c r="AI1268" s="58">
        <v>18790</v>
      </c>
      <c r="AJ1268" s="58">
        <v>18770</v>
      </c>
      <c r="AK1268" s="58">
        <v>18370</v>
      </c>
      <c r="AL1268" s="58">
        <v>17300</v>
      </c>
      <c r="AM1268" s="58">
        <v>14850</v>
      </c>
      <c r="AN1268" s="58">
        <v>14850</v>
      </c>
      <c r="AO1268" s="58">
        <v>15450</v>
      </c>
      <c r="AP1268" s="58">
        <v>15950</v>
      </c>
      <c r="AQ1268" s="58">
        <v>16150</v>
      </c>
      <c r="AR1268" s="58">
        <v>16610</v>
      </c>
      <c r="AS1268" s="58">
        <v>16700</v>
      </c>
      <c r="AT1268" s="58">
        <v>17490</v>
      </c>
      <c r="AU1268" s="58">
        <v>18310</v>
      </c>
      <c r="AV1268" s="58">
        <v>18040</v>
      </c>
      <c r="AW1268" s="58">
        <v>18158.8</v>
      </c>
      <c r="AX1268" s="58">
        <v>17829</v>
      </c>
      <c r="AY1268" s="58">
        <v>18029.5</v>
      </c>
      <c r="AZ1268" s="58">
        <v>18048.8</v>
      </c>
      <c r="BA1268" s="58">
        <v>18074.400000000001</v>
      </c>
      <c r="BB1268" s="58">
        <v>18088.7</v>
      </c>
      <c r="BC1268" s="58">
        <v>18039.2</v>
      </c>
      <c r="BD1268" s="58">
        <v>18164.400000000001</v>
      </c>
      <c r="BE1268" s="58">
        <v>18157.3</v>
      </c>
      <c r="BF1268" s="58">
        <v>18425</v>
      </c>
      <c r="BG1268" s="58">
        <v>18095</v>
      </c>
      <c r="BH1268" s="58">
        <v>18117</v>
      </c>
      <c r="BI1268" s="58">
        <v>18117</v>
      </c>
      <c r="BJ1268" s="58">
        <v>18117</v>
      </c>
      <c r="BK1268" s="58">
        <v>18117</v>
      </c>
      <c r="BL1268" s="58">
        <v>18117</v>
      </c>
      <c r="BM1268" s="58">
        <v>18117</v>
      </c>
    </row>
    <row r="1269" spans="1:65" x14ac:dyDescent="0.25">
      <c r="A1269" s="58" t="s">
        <v>130</v>
      </c>
      <c r="B1269" s="58" t="s">
        <v>131</v>
      </c>
      <c r="C1269" s="58" t="s">
        <v>1134</v>
      </c>
      <c r="D1269" s="58" t="s">
        <v>1135</v>
      </c>
      <c r="AJ1269" s="58">
        <v>89.169998168945298</v>
      </c>
      <c r="AK1269" s="58">
        <v>89.029998779296903</v>
      </c>
      <c r="AL1269" s="58">
        <v>88.959999084472699</v>
      </c>
      <c r="AM1269" s="58">
        <v>89</v>
      </c>
      <c r="AN1269" s="58">
        <v>89.089996337890597</v>
      </c>
      <c r="AO1269" s="58">
        <v>88.919998168945298</v>
      </c>
      <c r="AP1269" s="58">
        <v>88.800003051757798</v>
      </c>
      <c r="AQ1269" s="58">
        <v>88.769996643066406</v>
      </c>
      <c r="AR1269" s="58">
        <v>88.75</v>
      </c>
      <c r="AS1269" s="58">
        <v>88.559997558593807</v>
      </c>
      <c r="AT1269" s="58">
        <v>88.239997863769503</v>
      </c>
      <c r="AU1269" s="58">
        <v>87.709999084472699</v>
      </c>
      <c r="AV1269" s="58">
        <v>87.019996643066406</v>
      </c>
      <c r="AW1269" s="58">
        <v>86.139999389648395</v>
      </c>
      <c r="AX1269" s="58">
        <v>85.160003662109403</v>
      </c>
      <c r="AY1269" s="58">
        <v>84.139999389648395</v>
      </c>
      <c r="AZ1269" s="58">
        <v>83.089996337890597</v>
      </c>
      <c r="BA1269" s="58">
        <v>81.870002746582003</v>
      </c>
      <c r="BB1269" s="58">
        <v>80.720001220703097</v>
      </c>
      <c r="BC1269" s="58">
        <v>79.449996948242202</v>
      </c>
      <c r="BD1269" s="58">
        <v>78.089996337890597</v>
      </c>
      <c r="BE1269" s="58">
        <v>76.610000610351605</v>
      </c>
      <c r="BF1269" s="58">
        <v>72.900001525878906</v>
      </c>
      <c r="BG1269" s="58">
        <v>68.449996948242202</v>
      </c>
      <c r="BH1269" s="58">
        <v>66.949996948242202</v>
      </c>
      <c r="BI1269" s="58">
        <v>65.819999694824205</v>
      </c>
      <c r="BJ1269" s="58">
        <v>64.620002746582003</v>
      </c>
      <c r="BK1269" s="58">
        <v>63.349998474121101</v>
      </c>
      <c r="BL1269" s="58">
        <v>62.290000915527301</v>
      </c>
    </row>
    <row r="1270" spans="1:65" x14ac:dyDescent="0.25">
      <c r="A1270" s="58" t="s">
        <v>130</v>
      </c>
      <c r="B1270" s="58" t="s">
        <v>131</v>
      </c>
      <c r="C1270" s="58" t="s">
        <v>2242</v>
      </c>
      <c r="D1270" s="58" t="s">
        <v>2243</v>
      </c>
      <c r="AY1270" s="58">
        <v>247</v>
      </c>
      <c r="AZ1270" s="58">
        <v>314</v>
      </c>
      <c r="BA1270" s="58">
        <v>430</v>
      </c>
      <c r="BB1270" s="58">
        <v>1310</v>
      </c>
      <c r="BC1270" s="58">
        <v>3641</v>
      </c>
      <c r="BD1270" s="58">
        <v>6039</v>
      </c>
      <c r="BE1270" s="58">
        <v>8511</v>
      </c>
      <c r="BF1270" s="58">
        <v>9291</v>
      </c>
      <c r="BG1270" s="58">
        <v>9998</v>
      </c>
      <c r="BH1270" s="58">
        <v>9887</v>
      </c>
      <c r="BI1270" s="58">
        <v>10099</v>
      </c>
      <c r="BJ1270" s="58">
        <v>10005</v>
      </c>
      <c r="BK1270" s="58">
        <v>10547</v>
      </c>
      <c r="BL1270" s="58">
        <v>12552</v>
      </c>
      <c r="BM1270" s="58">
        <v>16105</v>
      </c>
    </row>
    <row r="1271" spans="1:65" x14ac:dyDescent="0.25">
      <c r="A1271" s="58" t="s">
        <v>130</v>
      </c>
      <c r="B1271" s="58" t="s">
        <v>131</v>
      </c>
      <c r="C1271" s="58" t="s">
        <v>2892</v>
      </c>
      <c r="D1271" s="58" t="s">
        <v>2893</v>
      </c>
      <c r="AJ1271" s="58">
        <v>94.449996948242202</v>
      </c>
      <c r="AK1271" s="58">
        <v>94.239997863769503</v>
      </c>
      <c r="AL1271" s="58">
        <v>94.169998168945298</v>
      </c>
      <c r="AM1271" s="58">
        <v>94.580001831054702</v>
      </c>
      <c r="AN1271" s="58">
        <v>94.550003051757798</v>
      </c>
      <c r="AO1271" s="58">
        <v>93.819999694824205</v>
      </c>
      <c r="AP1271" s="58">
        <v>92.830001831054702</v>
      </c>
      <c r="AQ1271" s="58">
        <v>91.970001220703097</v>
      </c>
      <c r="AR1271" s="58">
        <v>91.300003051757798</v>
      </c>
      <c r="AS1271" s="58">
        <v>90.639999389648395</v>
      </c>
      <c r="AT1271" s="58">
        <v>89.459999084472699</v>
      </c>
      <c r="AU1271" s="58">
        <v>87.879997253417997</v>
      </c>
      <c r="AV1271" s="58">
        <v>87.309997558593807</v>
      </c>
      <c r="AW1271" s="58">
        <v>86.059997558593807</v>
      </c>
      <c r="AX1271" s="58">
        <v>84.620002746582003</v>
      </c>
      <c r="AY1271" s="58">
        <v>83.059997558593807</v>
      </c>
      <c r="AZ1271" s="58">
        <v>81.330001831054702</v>
      </c>
      <c r="BA1271" s="58">
        <v>79.699996948242202</v>
      </c>
      <c r="BB1271" s="58">
        <v>78.379997253417997</v>
      </c>
      <c r="BC1271" s="58">
        <v>76.669998168945298</v>
      </c>
      <c r="BD1271" s="58">
        <v>74.5</v>
      </c>
      <c r="BE1271" s="58">
        <v>72.860000610351605</v>
      </c>
      <c r="BF1271" s="58">
        <v>71.199996948242202</v>
      </c>
      <c r="BG1271" s="58">
        <v>69.290000915527301</v>
      </c>
      <c r="BH1271" s="58">
        <v>68.410003662109403</v>
      </c>
      <c r="BI1271" s="58">
        <v>67.970001220703097</v>
      </c>
      <c r="BJ1271" s="58">
        <v>67.790000915527301</v>
      </c>
      <c r="BK1271" s="58">
        <v>67.059997558593807</v>
      </c>
      <c r="BL1271" s="58">
        <v>66.290000915527301</v>
      </c>
    </row>
    <row r="1272" spans="1:65" x14ac:dyDescent="0.25">
      <c r="A1272" s="58" t="s">
        <v>130</v>
      </c>
      <c r="B1272" s="58" t="s">
        <v>131</v>
      </c>
      <c r="C1272" s="58" t="s">
        <v>3078</v>
      </c>
      <c r="D1272" s="58" t="s">
        <v>3079</v>
      </c>
      <c r="AV1272" s="58">
        <v>18</v>
      </c>
      <c r="AW1272" s="58">
        <v>18</v>
      </c>
      <c r="AX1272" s="58">
        <v>18</v>
      </c>
      <c r="AY1272" s="58">
        <v>16</v>
      </c>
      <c r="AZ1272" s="58">
        <v>16</v>
      </c>
      <c r="BA1272" s="58">
        <v>14</v>
      </c>
      <c r="BB1272" s="58">
        <v>7</v>
      </c>
      <c r="BC1272" s="58">
        <v>7</v>
      </c>
      <c r="BD1272" s="58">
        <v>7</v>
      </c>
      <c r="BE1272" s="58">
        <v>8</v>
      </c>
      <c r="BF1272" s="58">
        <v>7</v>
      </c>
      <c r="BG1272" s="58">
        <v>7</v>
      </c>
      <c r="BH1272" s="58">
        <v>6</v>
      </c>
      <c r="BI1272" s="58">
        <v>4</v>
      </c>
      <c r="BJ1272" s="58">
        <v>4</v>
      </c>
      <c r="BK1272" s="58">
        <v>4</v>
      </c>
      <c r="BL1272" s="58">
        <v>4</v>
      </c>
    </row>
    <row r="1273" spans="1:65" x14ac:dyDescent="0.25">
      <c r="A1273" s="58" t="s">
        <v>130</v>
      </c>
      <c r="B1273" s="58" t="s">
        <v>131</v>
      </c>
      <c r="C1273" s="58" t="s">
        <v>3110</v>
      </c>
      <c r="D1273" s="58" t="s">
        <v>3111</v>
      </c>
      <c r="E1273" s="58">
        <v>500</v>
      </c>
      <c r="F1273" s="58">
        <v>500</v>
      </c>
      <c r="G1273" s="58">
        <v>500</v>
      </c>
      <c r="H1273" s="58">
        <v>500</v>
      </c>
      <c r="I1273" s="58">
        <v>700</v>
      </c>
      <c r="J1273" s="58">
        <v>700</v>
      </c>
      <c r="K1273" s="58">
        <v>700</v>
      </c>
      <c r="L1273" s="58">
        <v>800</v>
      </c>
      <c r="M1273" s="58">
        <v>800</v>
      </c>
      <c r="N1273" s="58">
        <v>800</v>
      </c>
      <c r="O1273" s="58">
        <v>900</v>
      </c>
      <c r="P1273" s="58">
        <v>900</v>
      </c>
      <c r="Q1273" s="58">
        <v>800</v>
      </c>
      <c r="R1273" s="58">
        <v>1000</v>
      </c>
      <c r="S1273" s="58">
        <v>1368</v>
      </c>
      <c r="T1273" s="58">
        <v>1198</v>
      </c>
      <c r="U1273" s="58">
        <v>1008</v>
      </c>
      <c r="V1273" s="58">
        <v>1325</v>
      </c>
      <c r="W1273" s="58">
        <v>733</v>
      </c>
      <c r="X1273" s="58">
        <v>974</v>
      </c>
      <c r="Y1273" s="58">
        <v>1223</v>
      </c>
      <c r="Z1273" s="58">
        <v>982</v>
      </c>
      <c r="AA1273" s="58">
        <v>1240</v>
      </c>
      <c r="AB1273" s="58">
        <v>1248</v>
      </c>
      <c r="AC1273" s="58">
        <v>825</v>
      </c>
      <c r="AD1273" s="58">
        <v>945</v>
      </c>
      <c r="AE1273" s="58">
        <v>1546</v>
      </c>
      <c r="AF1273" s="58">
        <v>1694</v>
      </c>
      <c r="AG1273" s="58">
        <v>1328</v>
      </c>
      <c r="AH1273" s="58">
        <v>1516</v>
      </c>
      <c r="AI1273" s="58">
        <v>2514</v>
      </c>
      <c r="AJ1273" s="58">
        <v>3561</v>
      </c>
      <c r="AK1273" s="58">
        <v>3697</v>
      </c>
      <c r="AL1273" s="58">
        <v>3553</v>
      </c>
      <c r="AM1273" s="58">
        <v>3460</v>
      </c>
      <c r="AN1273" s="58">
        <v>3379</v>
      </c>
      <c r="AO1273" s="58">
        <v>3052</v>
      </c>
      <c r="AP1273" s="58">
        <v>4546</v>
      </c>
      <c r="AQ1273" s="58">
        <v>6769</v>
      </c>
      <c r="AR1273" s="58">
        <v>6733</v>
      </c>
      <c r="AS1273" s="58">
        <v>6996</v>
      </c>
      <c r="AT1273" s="58">
        <v>7263</v>
      </c>
      <c r="AU1273" s="58">
        <v>7612</v>
      </c>
      <c r="AV1273" s="58">
        <v>8427</v>
      </c>
      <c r="AW1273" s="58">
        <v>8212</v>
      </c>
      <c r="AX1273" s="58">
        <v>6850.15</v>
      </c>
      <c r="AY1273" s="58">
        <v>7741.2</v>
      </c>
      <c r="AZ1273" s="58">
        <v>9246.2000000000007</v>
      </c>
      <c r="BA1273" s="58">
        <v>11647.25</v>
      </c>
      <c r="BB1273" s="58">
        <v>11612.3</v>
      </c>
      <c r="BC1273" s="58">
        <v>13100.3</v>
      </c>
      <c r="BD1273" s="58">
        <v>17259.330000000002</v>
      </c>
      <c r="BE1273" s="58">
        <v>19485.98</v>
      </c>
      <c r="BF1273" s="58">
        <v>23555.200000000001</v>
      </c>
      <c r="BG1273" s="58">
        <v>26663</v>
      </c>
      <c r="BH1273" s="58">
        <v>30954.2</v>
      </c>
      <c r="BI1273" s="58">
        <v>26593</v>
      </c>
      <c r="BJ1273" s="58">
        <v>28357</v>
      </c>
      <c r="BK1273" s="58">
        <v>27534</v>
      </c>
      <c r="BL1273" s="58">
        <v>24760.2</v>
      </c>
      <c r="BM1273" s="58">
        <v>37037.599999999999</v>
      </c>
    </row>
    <row r="1274" spans="1:65" x14ac:dyDescent="0.25">
      <c r="A1274" s="58" t="s">
        <v>3461</v>
      </c>
      <c r="B1274" s="58" t="s">
        <v>3462</v>
      </c>
      <c r="C1274" s="58" t="s">
        <v>536</v>
      </c>
      <c r="D1274" s="58" t="s">
        <v>537</v>
      </c>
      <c r="F1274" s="58">
        <v>560</v>
      </c>
      <c r="G1274" s="58">
        <v>570</v>
      </c>
      <c r="H1274" s="58">
        <v>570</v>
      </c>
      <c r="I1274" s="58">
        <v>570</v>
      </c>
      <c r="J1274" s="58">
        <v>620</v>
      </c>
      <c r="K1274" s="58">
        <v>620</v>
      </c>
      <c r="L1274" s="58">
        <v>620</v>
      </c>
      <c r="M1274" s="58">
        <v>630</v>
      </c>
      <c r="N1274" s="58">
        <v>630</v>
      </c>
      <c r="O1274" s="58">
        <v>635</v>
      </c>
      <c r="P1274" s="58">
        <v>640</v>
      </c>
      <c r="Q1274" s="58">
        <v>640</v>
      </c>
      <c r="R1274" s="58">
        <v>640</v>
      </c>
      <c r="S1274" s="58">
        <v>640</v>
      </c>
      <c r="T1274" s="58">
        <v>650</v>
      </c>
      <c r="U1274" s="58">
        <v>690</v>
      </c>
      <c r="V1274" s="58">
        <v>710</v>
      </c>
      <c r="W1274" s="58">
        <v>710</v>
      </c>
      <c r="X1274" s="58">
        <v>735</v>
      </c>
      <c r="Y1274" s="58">
        <v>740</v>
      </c>
      <c r="Z1274" s="58">
        <v>770</v>
      </c>
      <c r="AA1274" s="58">
        <v>770</v>
      </c>
      <c r="AB1274" s="58">
        <v>776</v>
      </c>
      <c r="AC1274" s="58">
        <v>780</v>
      </c>
      <c r="AD1274" s="58">
        <v>780</v>
      </c>
      <c r="AE1274" s="58">
        <v>784</v>
      </c>
      <c r="AF1274" s="58">
        <v>767</v>
      </c>
      <c r="AG1274" s="58">
        <v>770</v>
      </c>
      <c r="AH1274" s="58">
        <v>542</v>
      </c>
      <c r="AI1274" s="58">
        <v>540</v>
      </c>
      <c r="AJ1274" s="58">
        <v>540</v>
      </c>
      <c r="AK1274" s="58">
        <v>520</v>
      </c>
      <c r="AL1274" s="58">
        <v>520</v>
      </c>
      <c r="AM1274" s="58">
        <v>510</v>
      </c>
      <c r="AN1274" s="58">
        <v>510</v>
      </c>
      <c r="AO1274" s="58">
        <v>510</v>
      </c>
      <c r="AP1274" s="58">
        <v>510</v>
      </c>
      <c r="AQ1274" s="58">
        <v>510</v>
      </c>
      <c r="AR1274" s="58">
        <v>508</v>
      </c>
      <c r="AS1274" s="58">
        <v>480</v>
      </c>
      <c r="AT1274" s="58">
        <v>480</v>
      </c>
      <c r="AU1274" s="58">
        <v>470</v>
      </c>
      <c r="AV1274" s="58">
        <v>450</v>
      </c>
      <c r="AW1274" s="58">
        <v>430</v>
      </c>
      <c r="AX1274" s="58">
        <v>420</v>
      </c>
      <c r="AY1274" s="58">
        <v>402</v>
      </c>
      <c r="AZ1274" s="58">
        <v>385</v>
      </c>
      <c r="BA1274" s="58">
        <v>370</v>
      </c>
      <c r="BB1274" s="58">
        <v>349</v>
      </c>
      <c r="BC1274" s="58">
        <v>415</v>
      </c>
      <c r="BD1274" s="58">
        <v>480</v>
      </c>
      <c r="BE1274" s="58">
        <v>545</v>
      </c>
      <c r="BF1274" s="58">
        <v>610</v>
      </c>
      <c r="BG1274" s="58">
        <v>675</v>
      </c>
      <c r="BH1274" s="58">
        <v>756.2</v>
      </c>
      <c r="BI1274" s="58">
        <v>688.1</v>
      </c>
      <c r="BJ1274" s="58">
        <v>620</v>
      </c>
      <c r="BK1274" s="58">
        <v>551.70000000000005</v>
      </c>
      <c r="BL1274" s="58">
        <v>494.1</v>
      </c>
      <c r="BM1274" s="58">
        <v>494.1</v>
      </c>
    </row>
    <row r="1275" spans="1:65" x14ac:dyDescent="0.25">
      <c r="A1275" s="58" t="s">
        <v>3461</v>
      </c>
      <c r="B1275" s="58" t="s">
        <v>3462</v>
      </c>
      <c r="C1275" s="58" t="s">
        <v>1134</v>
      </c>
      <c r="D1275" s="58" t="s">
        <v>1135</v>
      </c>
      <c r="AJ1275" s="58">
        <v>46</v>
      </c>
      <c r="AK1275" s="58">
        <v>45.869998931884801</v>
      </c>
      <c r="AL1275" s="58">
        <v>45.549999237060497</v>
      </c>
      <c r="AM1275" s="58">
        <v>46.069999694824197</v>
      </c>
      <c r="AN1275" s="58">
        <v>44.9799995422363</v>
      </c>
      <c r="AO1275" s="58">
        <v>44.409999847412102</v>
      </c>
      <c r="AP1275" s="58">
        <v>44.580001831054702</v>
      </c>
      <c r="AQ1275" s="58">
        <v>43.580001831054702</v>
      </c>
      <c r="AR1275" s="58">
        <v>42.819999694824197</v>
      </c>
      <c r="AS1275" s="58">
        <v>41.950000762939503</v>
      </c>
      <c r="AT1275" s="58">
        <v>40.580001831054702</v>
      </c>
      <c r="AU1275" s="58">
        <v>40.0200004577637</v>
      </c>
      <c r="AV1275" s="58">
        <v>39.009998321533203</v>
      </c>
      <c r="AW1275" s="58">
        <v>38.639999389648402</v>
      </c>
      <c r="AX1275" s="58">
        <v>37.869998931884801</v>
      </c>
      <c r="AY1275" s="58">
        <v>37.150001525878899</v>
      </c>
      <c r="AZ1275" s="58">
        <v>35.810001373291001</v>
      </c>
      <c r="BA1275" s="58">
        <v>35.380001068115199</v>
      </c>
      <c r="BB1275" s="58">
        <v>35.7299995422363</v>
      </c>
      <c r="BC1275" s="58">
        <v>34.540000915527301</v>
      </c>
      <c r="BD1275" s="58">
        <v>33.799999237060497</v>
      </c>
      <c r="BE1275" s="58">
        <v>33.950000762939503</v>
      </c>
      <c r="BF1275" s="58">
        <v>33.939998626708999</v>
      </c>
      <c r="BG1275" s="58">
        <v>33.090000152587898</v>
      </c>
      <c r="BH1275" s="58">
        <v>32.330001831054702</v>
      </c>
      <c r="BI1275" s="58">
        <v>31.7600002288818</v>
      </c>
      <c r="BJ1275" s="58">
        <v>31.409999847412099</v>
      </c>
      <c r="BK1275" s="58">
        <v>30.850000381469702</v>
      </c>
      <c r="BL1275" s="58">
        <v>30.209999084472699</v>
      </c>
    </row>
    <row r="1276" spans="1:65" x14ac:dyDescent="0.25">
      <c r="A1276" s="58" t="s">
        <v>3461</v>
      </c>
      <c r="B1276" s="58" t="s">
        <v>3462</v>
      </c>
      <c r="C1276" s="58" t="s">
        <v>2242</v>
      </c>
      <c r="D1276" s="58" t="s">
        <v>2243</v>
      </c>
      <c r="AY1276" s="58">
        <v>44</v>
      </c>
      <c r="AZ1276" s="58">
        <v>37</v>
      </c>
      <c r="BA1276" s="58">
        <v>56</v>
      </c>
      <c r="BB1276" s="58">
        <v>81</v>
      </c>
      <c r="BC1276" s="58">
        <v>94</v>
      </c>
      <c r="BD1276" s="58">
        <v>100</v>
      </c>
      <c r="BE1276" s="58">
        <v>88</v>
      </c>
      <c r="BF1276" s="58">
        <v>95</v>
      </c>
      <c r="BG1276" s="58">
        <v>117</v>
      </c>
      <c r="BH1276" s="58">
        <v>129</v>
      </c>
      <c r="BI1276" s="58">
        <v>110</v>
      </c>
      <c r="BJ1276" s="58">
        <v>138</v>
      </c>
      <c r="BK1276" s="58">
        <v>126</v>
      </c>
      <c r="BL1276" s="58">
        <v>125</v>
      </c>
      <c r="BM1276" s="58">
        <v>82</v>
      </c>
    </row>
    <row r="1277" spans="1:65" x14ac:dyDescent="0.25">
      <c r="A1277" s="58" t="s">
        <v>3461</v>
      </c>
      <c r="B1277" s="58" t="s">
        <v>3462</v>
      </c>
      <c r="C1277" s="58" t="s">
        <v>2892</v>
      </c>
      <c r="D1277" s="58" t="s">
        <v>2893</v>
      </c>
      <c r="AJ1277" s="58">
        <v>42.799999237060497</v>
      </c>
      <c r="AK1277" s="58">
        <v>43.049999237060497</v>
      </c>
      <c r="AL1277" s="58">
        <v>42.950000762939503</v>
      </c>
      <c r="AM1277" s="58">
        <v>43.279998779296903</v>
      </c>
      <c r="AN1277" s="58">
        <v>42.889999389648402</v>
      </c>
      <c r="AO1277" s="58">
        <v>42.319999694824197</v>
      </c>
      <c r="AP1277" s="58">
        <v>42.2299995422363</v>
      </c>
      <c r="AQ1277" s="58">
        <v>42.069999694824197</v>
      </c>
      <c r="AR1277" s="58">
        <v>41.889999389648402</v>
      </c>
      <c r="AS1277" s="58">
        <v>41.119998931884801</v>
      </c>
      <c r="AT1277" s="58">
        <v>40.180000305175803</v>
      </c>
      <c r="AU1277" s="58">
        <v>39.529998779296903</v>
      </c>
      <c r="AV1277" s="58">
        <v>38.860000610351598</v>
      </c>
      <c r="AW1277" s="58">
        <v>38.209999084472699</v>
      </c>
      <c r="AX1277" s="58">
        <v>37.610000610351598</v>
      </c>
      <c r="AY1277" s="58">
        <v>37.25</v>
      </c>
      <c r="AZ1277" s="58">
        <v>36.439998626708999</v>
      </c>
      <c r="BA1277" s="58">
        <v>36.029998779296903</v>
      </c>
      <c r="BB1277" s="58">
        <v>36.319999694824197</v>
      </c>
      <c r="BC1277" s="58">
        <v>36.209999084472699</v>
      </c>
      <c r="BD1277" s="58">
        <v>35.610000610351598</v>
      </c>
      <c r="BE1277" s="58">
        <v>35.810001373291001</v>
      </c>
      <c r="BF1277" s="58">
        <v>35.470001220703097</v>
      </c>
      <c r="BG1277" s="58">
        <v>35.200000762939503</v>
      </c>
      <c r="BH1277" s="58">
        <v>34.590000152587898</v>
      </c>
      <c r="BI1277" s="58">
        <v>33.580001831054702</v>
      </c>
      <c r="BJ1277" s="58">
        <v>33.119998931884801</v>
      </c>
      <c r="BK1277" s="58">
        <v>32.689998626708999</v>
      </c>
      <c r="BL1277" s="58">
        <v>31.829999923706101</v>
      </c>
    </row>
    <row r="1278" spans="1:65" x14ac:dyDescent="0.25">
      <c r="A1278" s="58" t="s">
        <v>3461</v>
      </c>
      <c r="B1278" s="58" t="s">
        <v>3462</v>
      </c>
      <c r="C1278" s="58" t="s">
        <v>3078</v>
      </c>
      <c r="D1278" s="58" t="s">
        <v>3079</v>
      </c>
      <c r="AV1278" s="58">
        <v>42</v>
      </c>
      <c r="AW1278" s="58">
        <v>42</v>
      </c>
      <c r="AX1278" s="58">
        <v>35</v>
      </c>
      <c r="AY1278" s="58">
        <v>35</v>
      </c>
      <c r="AZ1278" s="58">
        <v>35</v>
      </c>
      <c r="BA1278" s="58">
        <v>35</v>
      </c>
      <c r="BB1278" s="58">
        <v>9</v>
      </c>
      <c r="BC1278" s="58">
        <v>9</v>
      </c>
      <c r="BD1278" s="58">
        <v>9</v>
      </c>
      <c r="BE1278" s="58">
        <v>9</v>
      </c>
      <c r="BF1278" s="58">
        <v>9</v>
      </c>
      <c r="BG1278" s="58">
        <v>9</v>
      </c>
      <c r="BH1278" s="58">
        <v>9</v>
      </c>
      <c r="BI1278" s="58">
        <v>9</v>
      </c>
      <c r="BJ1278" s="58">
        <v>9</v>
      </c>
      <c r="BK1278" s="58">
        <v>9</v>
      </c>
      <c r="BL1278" s="58">
        <v>9</v>
      </c>
    </row>
    <row r="1279" spans="1:65" x14ac:dyDescent="0.25">
      <c r="A1279" s="58" t="s">
        <v>3461</v>
      </c>
      <c r="B1279" s="58" t="s">
        <v>3462</v>
      </c>
      <c r="C1279" s="58" t="s">
        <v>3110</v>
      </c>
      <c r="D1279" s="58" t="s">
        <v>3111</v>
      </c>
      <c r="E1279" s="58">
        <v>500</v>
      </c>
      <c r="F1279" s="58">
        <v>600</v>
      </c>
      <c r="G1279" s="58">
        <v>600</v>
      </c>
      <c r="H1279" s="58">
        <v>600</v>
      </c>
      <c r="I1279" s="58">
        <v>600</v>
      </c>
      <c r="J1279" s="58">
        <v>600</v>
      </c>
      <c r="K1279" s="58">
        <v>700</v>
      </c>
      <c r="L1279" s="58">
        <v>700</v>
      </c>
      <c r="M1279" s="58">
        <v>700</v>
      </c>
      <c r="N1279" s="58">
        <v>700</v>
      </c>
      <c r="O1279" s="58">
        <v>900</v>
      </c>
      <c r="P1279" s="58">
        <v>900</v>
      </c>
      <c r="Q1279" s="58">
        <v>900</v>
      </c>
      <c r="R1279" s="58">
        <v>900</v>
      </c>
      <c r="S1279" s="58">
        <v>900</v>
      </c>
      <c r="T1279" s="58">
        <v>1000</v>
      </c>
      <c r="U1279" s="58">
        <v>1100</v>
      </c>
      <c r="V1279" s="58">
        <v>1250</v>
      </c>
      <c r="W1279" s="58">
        <v>1090</v>
      </c>
      <c r="X1279" s="58">
        <v>1890</v>
      </c>
      <c r="Y1279" s="58">
        <v>1990</v>
      </c>
      <c r="Z1279" s="58">
        <v>3095</v>
      </c>
      <c r="AA1279" s="58">
        <v>4020</v>
      </c>
      <c r="AB1279" s="58">
        <v>3820</v>
      </c>
      <c r="AC1279" s="58">
        <v>3720</v>
      </c>
      <c r="AD1279" s="58">
        <v>3641</v>
      </c>
      <c r="AE1279" s="58">
        <v>3186</v>
      </c>
      <c r="AF1279" s="58">
        <v>3076</v>
      </c>
      <c r="AG1279" s="58">
        <v>2500</v>
      </c>
      <c r="AH1279" s="58">
        <v>2530</v>
      </c>
      <c r="AI1279" s="58">
        <v>1505</v>
      </c>
      <c r="AJ1279" s="58">
        <v>1595</v>
      </c>
      <c r="AK1279" s="58">
        <v>2436</v>
      </c>
      <c r="AL1279" s="58">
        <v>1986</v>
      </c>
      <c r="AM1279" s="58">
        <v>2591</v>
      </c>
      <c r="AN1279" s="58">
        <v>4094</v>
      </c>
      <c r="AO1279" s="58">
        <v>4410</v>
      </c>
      <c r="AP1279" s="58">
        <v>7868</v>
      </c>
      <c r="AQ1279" s="58">
        <v>9364</v>
      </c>
      <c r="AR1279" s="58">
        <v>8562</v>
      </c>
      <c r="AS1279" s="58">
        <v>8595</v>
      </c>
      <c r="AT1279" s="58">
        <v>8613</v>
      </c>
      <c r="AU1279" s="58">
        <v>10881</v>
      </c>
      <c r="AV1279" s="58">
        <v>9703</v>
      </c>
      <c r="AW1279" s="58">
        <v>9934</v>
      </c>
      <c r="AX1279" s="58">
        <v>9836</v>
      </c>
      <c r="AY1279" s="58">
        <v>12435</v>
      </c>
      <c r="AZ1279" s="58">
        <v>14094</v>
      </c>
      <c r="BA1279" s="58">
        <v>13902</v>
      </c>
      <c r="BB1279" s="58">
        <v>13284</v>
      </c>
      <c r="BC1279" s="58">
        <v>12845</v>
      </c>
      <c r="BD1279" s="58">
        <v>11457</v>
      </c>
      <c r="BE1279" s="58">
        <v>11965.49</v>
      </c>
      <c r="BF1279" s="58">
        <v>11256.73</v>
      </c>
      <c r="BG1279" s="58">
        <v>7558.56</v>
      </c>
      <c r="BH1279" s="58">
        <v>8714.67</v>
      </c>
      <c r="BI1279" s="58">
        <v>8818</v>
      </c>
      <c r="BJ1279" s="58">
        <v>10863.12</v>
      </c>
      <c r="BK1279" s="58">
        <v>9754.52</v>
      </c>
      <c r="BL1279" s="58">
        <v>11226.12</v>
      </c>
      <c r="BM1279" s="58">
        <v>9966.3799999999992</v>
      </c>
    </row>
    <row r="1280" spans="1:65" x14ac:dyDescent="0.25">
      <c r="A1280" s="58" t="s">
        <v>3463</v>
      </c>
      <c r="B1280" s="58" t="s">
        <v>3464</v>
      </c>
      <c r="C1280" s="58" t="s">
        <v>536</v>
      </c>
      <c r="D1280" s="58" t="s">
        <v>537</v>
      </c>
      <c r="F1280" s="58">
        <v>10</v>
      </c>
      <c r="G1280" s="58">
        <v>10</v>
      </c>
      <c r="H1280" s="58">
        <v>10</v>
      </c>
      <c r="I1280" s="58">
        <v>10</v>
      </c>
      <c r="J1280" s="58">
        <v>10</v>
      </c>
      <c r="K1280" s="58">
        <v>10</v>
      </c>
      <c r="L1280" s="58">
        <v>10</v>
      </c>
      <c r="M1280" s="58">
        <v>10</v>
      </c>
      <c r="N1280" s="58">
        <v>10</v>
      </c>
      <c r="O1280" s="58">
        <v>10</v>
      </c>
      <c r="P1280" s="58">
        <v>10</v>
      </c>
      <c r="Q1280" s="58">
        <v>10</v>
      </c>
      <c r="R1280" s="58">
        <v>10</v>
      </c>
      <c r="S1280" s="58">
        <v>10</v>
      </c>
      <c r="T1280" s="58">
        <v>10</v>
      </c>
      <c r="U1280" s="58">
        <v>10</v>
      </c>
      <c r="V1280" s="58">
        <v>10</v>
      </c>
      <c r="W1280" s="58">
        <v>10</v>
      </c>
      <c r="X1280" s="58">
        <v>10</v>
      </c>
      <c r="Y1280" s="58">
        <v>10</v>
      </c>
      <c r="Z1280" s="58">
        <v>10</v>
      </c>
      <c r="AA1280" s="58">
        <v>10</v>
      </c>
      <c r="AB1280" s="58">
        <v>10</v>
      </c>
      <c r="AC1280" s="58">
        <v>10</v>
      </c>
      <c r="AD1280" s="58">
        <v>10</v>
      </c>
      <c r="AE1280" s="58">
        <v>10</v>
      </c>
      <c r="AF1280" s="58">
        <v>10</v>
      </c>
      <c r="AG1280" s="58">
        <v>10</v>
      </c>
      <c r="AH1280" s="58">
        <v>10</v>
      </c>
      <c r="AI1280" s="58">
        <v>10</v>
      </c>
      <c r="AJ1280" s="58">
        <v>10</v>
      </c>
      <c r="AK1280" s="58">
        <v>10</v>
      </c>
      <c r="AL1280" s="58">
        <v>10</v>
      </c>
      <c r="AM1280" s="58">
        <v>10</v>
      </c>
      <c r="AN1280" s="58">
        <v>10</v>
      </c>
      <c r="AO1280" s="58">
        <v>10</v>
      </c>
      <c r="AP1280" s="58">
        <v>10</v>
      </c>
      <c r="AQ1280" s="58">
        <v>10</v>
      </c>
      <c r="AR1280" s="58">
        <v>10</v>
      </c>
      <c r="AS1280" s="58">
        <v>10</v>
      </c>
      <c r="AT1280" s="58">
        <v>10</v>
      </c>
      <c r="AU1280" s="58">
        <v>10</v>
      </c>
      <c r="AV1280" s="58">
        <v>10</v>
      </c>
      <c r="AW1280" s="58">
        <v>10</v>
      </c>
      <c r="AX1280" s="58">
        <v>10</v>
      </c>
      <c r="AY1280" s="58">
        <v>10</v>
      </c>
      <c r="AZ1280" s="58">
        <v>10</v>
      </c>
      <c r="BA1280" s="58">
        <v>10</v>
      </c>
      <c r="BB1280" s="58">
        <v>10</v>
      </c>
      <c r="BC1280" s="58">
        <v>10</v>
      </c>
      <c r="BD1280" s="58">
        <v>10</v>
      </c>
      <c r="BE1280" s="58">
        <v>10</v>
      </c>
      <c r="BF1280" s="58">
        <v>10</v>
      </c>
      <c r="BG1280" s="58">
        <v>10</v>
      </c>
      <c r="BH1280" s="58">
        <v>23</v>
      </c>
      <c r="BI1280" s="58">
        <v>23</v>
      </c>
      <c r="BJ1280" s="58">
        <v>23</v>
      </c>
      <c r="BK1280" s="58">
        <v>23</v>
      </c>
      <c r="BL1280" s="58">
        <v>23</v>
      </c>
      <c r="BM1280" s="58">
        <v>23</v>
      </c>
    </row>
    <row r="1281" spans="1:65" x14ac:dyDescent="0.25">
      <c r="A1281" s="58" t="s">
        <v>3463</v>
      </c>
      <c r="B1281" s="58" t="s">
        <v>3464</v>
      </c>
      <c r="C1281" s="58" t="s">
        <v>1134</v>
      </c>
      <c r="D1281" s="58" t="s">
        <v>1135</v>
      </c>
    </row>
    <row r="1282" spans="1:65" x14ac:dyDescent="0.25">
      <c r="A1282" s="58" t="s">
        <v>3463</v>
      </c>
      <c r="B1282" s="58" t="s">
        <v>3464</v>
      </c>
      <c r="C1282" s="58" t="s">
        <v>2242</v>
      </c>
      <c r="D1282" s="58" t="s">
        <v>2243</v>
      </c>
    </row>
    <row r="1283" spans="1:65" x14ac:dyDescent="0.25">
      <c r="A1283" s="58" t="s">
        <v>3463</v>
      </c>
      <c r="B1283" s="58" t="s">
        <v>3464</v>
      </c>
      <c r="C1283" s="58" t="s">
        <v>2892</v>
      </c>
      <c r="D1283" s="58" t="s">
        <v>2893</v>
      </c>
    </row>
    <row r="1284" spans="1:65" x14ac:dyDescent="0.25">
      <c r="A1284" s="58" t="s">
        <v>3463</v>
      </c>
      <c r="B1284" s="58" t="s">
        <v>3464</v>
      </c>
      <c r="C1284" s="58" t="s">
        <v>3078</v>
      </c>
      <c r="D1284" s="58" t="s">
        <v>3079</v>
      </c>
      <c r="BE1284" s="58">
        <v>41</v>
      </c>
      <c r="BF1284" s="58">
        <v>41</v>
      </c>
      <c r="BG1284" s="58">
        <v>36</v>
      </c>
      <c r="BH1284" s="58">
        <v>12.5</v>
      </c>
      <c r="BI1284" s="58">
        <v>12.5</v>
      </c>
      <c r="BJ1284" s="58">
        <v>12.5</v>
      </c>
      <c r="BK1284" s="58">
        <v>12.5</v>
      </c>
      <c r="BL1284" s="58">
        <v>11.5</v>
      </c>
    </row>
    <row r="1285" spans="1:65" x14ac:dyDescent="0.25">
      <c r="A1285" s="58" t="s">
        <v>3463</v>
      </c>
      <c r="B1285" s="58" t="s">
        <v>3464</v>
      </c>
      <c r="C1285" s="58" t="s">
        <v>3110</v>
      </c>
      <c r="D1285" s="58" t="s">
        <v>3111</v>
      </c>
    </row>
    <row r="1286" spans="1:65" x14ac:dyDescent="0.25">
      <c r="A1286" s="58" t="s">
        <v>160</v>
      </c>
      <c r="B1286" s="58" t="s">
        <v>161</v>
      </c>
      <c r="C1286" s="58" t="s">
        <v>536</v>
      </c>
      <c r="D1286" s="58" t="s">
        <v>537</v>
      </c>
      <c r="F1286" s="58">
        <v>350</v>
      </c>
      <c r="G1286" s="58">
        <v>350</v>
      </c>
      <c r="H1286" s="58">
        <v>350</v>
      </c>
      <c r="I1286" s="58">
        <v>350</v>
      </c>
      <c r="J1286" s="58">
        <v>360</v>
      </c>
      <c r="K1286" s="58">
        <v>360</v>
      </c>
      <c r="L1286" s="58">
        <v>360</v>
      </c>
      <c r="M1286" s="58">
        <v>360</v>
      </c>
      <c r="N1286" s="58">
        <v>360</v>
      </c>
      <c r="O1286" s="58">
        <v>360</v>
      </c>
      <c r="P1286" s="58">
        <v>370</v>
      </c>
      <c r="Q1286" s="58">
        <v>370</v>
      </c>
      <c r="R1286" s="58">
        <v>370</v>
      </c>
      <c r="S1286" s="58">
        <v>370</v>
      </c>
      <c r="T1286" s="58">
        <v>370</v>
      </c>
      <c r="U1286" s="58">
        <v>370</v>
      </c>
      <c r="V1286" s="58">
        <v>370</v>
      </c>
      <c r="W1286" s="58">
        <v>370</v>
      </c>
      <c r="X1286" s="58">
        <v>370</v>
      </c>
      <c r="Y1286" s="58">
        <v>370</v>
      </c>
      <c r="Z1286" s="58">
        <v>370</v>
      </c>
      <c r="AA1286" s="58">
        <v>370</v>
      </c>
      <c r="AB1286" s="58">
        <v>370</v>
      </c>
      <c r="AC1286" s="58">
        <v>370</v>
      </c>
      <c r="AD1286" s="58">
        <v>380</v>
      </c>
      <c r="AE1286" s="58">
        <v>380</v>
      </c>
      <c r="AF1286" s="58">
        <v>380</v>
      </c>
      <c r="AG1286" s="58">
        <v>380</v>
      </c>
      <c r="AH1286" s="58">
        <v>420</v>
      </c>
      <c r="AI1286" s="58">
        <v>420</v>
      </c>
      <c r="AJ1286" s="58">
        <v>420</v>
      </c>
      <c r="AK1286" s="58">
        <v>420</v>
      </c>
      <c r="AL1286" s="58">
        <v>420</v>
      </c>
      <c r="AM1286" s="58">
        <v>440</v>
      </c>
      <c r="AN1286" s="58">
        <v>450</v>
      </c>
      <c r="AO1286" s="58">
        <v>450</v>
      </c>
      <c r="AP1286" s="58">
        <v>460</v>
      </c>
      <c r="AQ1286" s="58">
        <v>460</v>
      </c>
      <c r="AR1286" s="58">
        <v>470</v>
      </c>
      <c r="AS1286" s="58">
        <v>490</v>
      </c>
      <c r="AT1286" s="58">
        <v>510</v>
      </c>
      <c r="AU1286" s="58">
        <v>510</v>
      </c>
      <c r="AV1286" s="58">
        <v>530</v>
      </c>
      <c r="AW1286" s="58">
        <v>490</v>
      </c>
      <c r="AX1286" s="58">
        <v>480</v>
      </c>
      <c r="AY1286" s="58">
        <v>480</v>
      </c>
      <c r="AZ1286" s="58">
        <v>480</v>
      </c>
      <c r="BA1286" s="58">
        <v>470</v>
      </c>
      <c r="BB1286" s="58">
        <v>470</v>
      </c>
      <c r="BC1286" s="58">
        <v>460</v>
      </c>
      <c r="BD1286" s="58">
        <v>440</v>
      </c>
      <c r="BE1286" s="58">
        <v>440</v>
      </c>
      <c r="BF1286" s="58">
        <v>440</v>
      </c>
      <c r="BG1286" s="58">
        <v>440</v>
      </c>
      <c r="BH1286" s="58">
        <v>440</v>
      </c>
      <c r="BI1286" s="58">
        <v>440</v>
      </c>
      <c r="BJ1286" s="58">
        <v>440</v>
      </c>
      <c r="BK1286" s="58">
        <v>440</v>
      </c>
      <c r="BL1286" s="58">
        <v>440</v>
      </c>
      <c r="BM1286" s="58">
        <v>440</v>
      </c>
    </row>
    <row r="1287" spans="1:65" x14ac:dyDescent="0.25">
      <c r="A1287" s="58" t="s">
        <v>160</v>
      </c>
      <c r="B1287" s="58" t="s">
        <v>161</v>
      </c>
      <c r="C1287" s="58" t="s">
        <v>1134</v>
      </c>
      <c r="D1287" s="58" t="s">
        <v>1135</v>
      </c>
      <c r="AJ1287" s="58">
        <v>33.700000762939503</v>
      </c>
      <c r="AK1287" s="58">
        <v>33.580001831054702</v>
      </c>
      <c r="AL1287" s="58">
        <v>33.430000305175803</v>
      </c>
      <c r="AM1287" s="58">
        <v>33.209999084472699</v>
      </c>
      <c r="AN1287" s="58">
        <v>32.970001220703097</v>
      </c>
      <c r="AO1287" s="58">
        <v>32.700000762939503</v>
      </c>
      <c r="AP1287" s="58">
        <v>32.409999847412102</v>
      </c>
      <c r="AQ1287" s="58">
        <v>32.009998321533203</v>
      </c>
      <c r="AR1287" s="58">
        <v>31.549999237060501</v>
      </c>
      <c r="AS1287" s="58">
        <v>31.149999618530298</v>
      </c>
      <c r="AT1287" s="58">
        <v>30.579999923706101</v>
      </c>
      <c r="AU1287" s="58">
        <v>30</v>
      </c>
      <c r="AV1287" s="58">
        <v>29.209999084472699</v>
      </c>
      <c r="AW1287" s="58">
        <v>29.309999465942401</v>
      </c>
      <c r="AX1287" s="58">
        <v>27.909999847412099</v>
      </c>
      <c r="AY1287" s="58">
        <v>27.030000686645501</v>
      </c>
      <c r="AZ1287" s="58">
        <v>26.4799995422363</v>
      </c>
      <c r="BA1287" s="58">
        <v>25.649999618530298</v>
      </c>
      <c r="BB1287" s="58">
        <v>25.120000839233398</v>
      </c>
      <c r="BC1287" s="58">
        <v>24.389999389648398</v>
      </c>
      <c r="BD1287" s="58">
        <v>23.7600002288818</v>
      </c>
      <c r="BE1287" s="58">
        <v>23.200000762939499</v>
      </c>
      <c r="BF1287" s="58">
        <v>22.540000915527301</v>
      </c>
      <c r="BG1287" s="58">
        <v>21.829999923706101</v>
      </c>
      <c r="BH1287" s="58">
        <v>21.2399997711182</v>
      </c>
      <c r="BI1287" s="58">
        <v>20.659999847412099</v>
      </c>
      <c r="BJ1287" s="58">
        <v>20.100000381469702</v>
      </c>
      <c r="BK1287" s="58">
        <v>19.610000610351602</v>
      </c>
      <c r="BL1287" s="58">
        <v>19.139999389648398</v>
      </c>
    </row>
    <row r="1288" spans="1:65" x14ac:dyDescent="0.25">
      <c r="A1288" s="58" t="s">
        <v>160</v>
      </c>
      <c r="B1288" s="58" t="s">
        <v>161</v>
      </c>
      <c r="C1288" s="58" t="s">
        <v>2242</v>
      </c>
      <c r="D1288" s="58" t="s">
        <v>2243</v>
      </c>
      <c r="BF1288" s="58">
        <v>292</v>
      </c>
      <c r="BG1288" s="58">
        <v>316</v>
      </c>
      <c r="BH1288" s="58">
        <v>315</v>
      </c>
      <c r="BI1288" s="58">
        <v>360</v>
      </c>
      <c r="BJ1288" s="58">
        <v>298</v>
      </c>
      <c r="BK1288" s="58">
        <v>266</v>
      </c>
      <c r="BL1288" s="58">
        <v>264</v>
      </c>
      <c r="BM1288" s="58">
        <v>268</v>
      </c>
    </row>
    <row r="1289" spans="1:65" x14ac:dyDescent="0.25">
      <c r="A1289" s="58" t="s">
        <v>160</v>
      </c>
      <c r="B1289" s="58" t="s">
        <v>161</v>
      </c>
      <c r="C1289" s="58" t="s">
        <v>2892</v>
      </c>
      <c r="D1289" s="58" t="s">
        <v>2893</v>
      </c>
      <c r="AJ1289" s="58">
        <v>80.139999389648395</v>
      </c>
      <c r="AK1289" s="58">
        <v>79.959999084472699</v>
      </c>
      <c r="AL1289" s="58">
        <v>79.889999389648395</v>
      </c>
      <c r="AM1289" s="58">
        <v>79.709999084472699</v>
      </c>
      <c r="AN1289" s="58">
        <v>79.569999694824205</v>
      </c>
      <c r="AO1289" s="58">
        <v>79.440002441406307</v>
      </c>
      <c r="AP1289" s="58">
        <v>79.510002136230497</v>
      </c>
      <c r="AQ1289" s="58">
        <v>79.110000610351605</v>
      </c>
      <c r="AR1289" s="58">
        <v>78.599998474121094</v>
      </c>
      <c r="AS1289" s="58">
        <v>78.150001525878906</v>
      </c>
      <c r="AT1289" s="58">
        <v>77.019996643066406</v>
      </c>
      <c r="AU1289" s="58">
        <v>76.760002136230497</v>
      </c>
      <c r="AV1289" s="58">
        <v>75.989997863769503</v>
      </c>
      <c r="AW1289" s="58">
        <v>75.050003051757798</v>
      </c>
      <c r="AX1289" s="58">
        <v>73.919998168945298</v>
      </c>
      <c r="AY1289" s="58">
        <v>72.400001525878906</v>
      </c>
      <c r="AZ1289" s="58">
        <v>71.230003356933594</v>
      </c>
      <c r="BA1289" s="58">
        <v>69.400001525878906</v>
      </c>
      <c r="BB1289" s="58">
        <v>67.849998474121094</v>
      </c>
      <c r="BC1289" s="58">
        <v>66.680000305175795</v>
      </c>
      <c r="BD1289" s="58">
        <v>65.580001831054702</v>
      </c>
      <c r="BE1289" s="58">
        <v>64.599998474121094</v>
      </c>
      <c r="BF1289" s="58">
        <v>63.400001525878899</v>
      </c>
      <c r="BG1289" s="58">
        <v>61.869998931884801</v>
      </c>
      <c r="BH1289" s="58">
        <v>60.930000305175803</v>
      </c>
      <c r="BI1289" s="58">
        <v>59.75</v>
      </c>
      <c r="BJ1289" s="58">
        <v>58.700000762939503</v>
      </c>
      <c r="BK1289" s="58">
        <v>57.790000915527301</v>
      </c>
      <c r="BL1289" s="58">
        <v>56.919998168945298</v>
      </c>
    </row>
    <row r="1290" spans="1:65" x14ac:dyDescent="0.25">
      <c r="A1290" s="58" t="s">
        <v>160</v>
      </c>
      <c r="B1290" s="58" t="s">
        <v>161</v>
      </c>
      <c r="C1290" s="58" t="s">
        <v>3078</v>
      </c>
      <c r="D1290" s="58" t="s">
        <v>3079</v>
      </c>
      <c r="AW1290" s="58">
        <v>145</v>
      </c>
      <c r="AX1290" s="58">
        <v>145</v>
      </c>
      <c r="AY1290" s="58">
        <v>145</v>
      </c>
      <c r="AZ1290" s="58">
        <v>145</v>
      </c>
      <c r="BA1290" s="58">
        <v>145</v>
      </c>
      <c r="BB1290" s="58">
        <v>145</v>
      </c>
      <c r="BC1290" s="58">
        <v>147</v>
      </c>
      <c r="BD1290" s="58">
        <v>11</v>
      </c>
      <c r="BE1290" s="58">
        <v>8</v>
      </c>
      <c r="BF1290" s="58">
        <v>8</v>
      </c>
      <c r="BG1290" s="58">
        <v>7</v>
      </c>
      <c r="BH1290" s="58">
        <v>7</v>
      </c>
      <c r="BI1290" s="58">
        <v>7</v>
      </c>
      <c r="BJ1290" s="58">
        <v>7</v>
      </c>
      <c r="BK1290" s="58">
        <v>7</v>
      </c>
      <c r="BL1290" s="58">
        <v>7</v>
      </c>
    </row>
    <row r="1291" spans="1:65" x14ac:dyDescent="0.25">
      <c r="A1291" s="58" t="s">
        <v>160</v>
      </c>
      <c r="B1291" s="58" t="s">
        <v>161</v>
      </c>
      <c r="C1291" s="58" t="s">
        <v>3110</v>
      </c>
      <c r="D1291" s="58" t="s">
        <v>3111</v>
      </c>
      <c r="E1291" s="58">
        <v>500</v>
      </c>
      <c r="F1291" s="58">
        <v>700</v>
      </c>
      <c r="G1291" s="58">
        <v>600</v>
      </c>
      <c r="H1291" s="58">
        <v>500</v>
      </c>
      <c r="I1291" s="58">
        <v>800</v>
      </c>
      <c r="J1291" s="58">
        <v>900</v>
      </c>
      <c r="K1291" s="58">
        <v>800</v>
      </c>
      <c r="L1291" s="58">
        <v>900</v>
      </c>
      <c r="M1291" s="58">
        <v>800</v>
      </c>
      <c r="N1291" s="58">
        <v>800</v>
      </c>
      <c r="O1291" s="58">
        <v>800</v>
      </c>
      <c r="P1291" s="58">
        <v>900</v>
      </c>
      <c r="Q1291" s="58">
        <v>800</v>
      </c>
      <c r="R1291" s="58">
        <v>800</v>
      </c>
      <c r="S1291" s="58">
        <v>600</v>
      </c>
      <c r="T1291" s="58">
        <v>600</v>
      </c>
      <c r="U1291" s="58">
        <v>646</v>
      </c>
      <c r="V1291" s="58">
        <v>889</v>
      </c>
      <c r="W1291" s="58">
        <v>1175</v>
      </c>
      <c r="X1291" s="58">
        <v>1618</v>
      </c>
      <c r="Y1291" s="58">
        <v>1847</v>
      </c>
      <c r="Z1291" s="58">
        <v>2158</v>
      </c>
      <c r="AA1291" s="58">
        <v>2688</v>
      </c>
      <c r="AB1291" s="58">
        <v>4012</v>
      </c>
      <c r="AC1291" s="58">
        <v>4444</v>
      </c>
      <c r="AD1291" s="58">
        <v>3988</v>
      </c>
      <c r="AE1291" s="58">
        <v>2833</v>
      </c>
      <c r="AF1291" s="58">
        <v>2798</v>
      </c>
      <c r="AG1291" s="58">
        <v>3391</v>
      </c>
      <c r="AH1291" s="58">
        <v>3575</v>
      </c>
      <c r="AI1291" s="58">
        <v>3867</v>
      </c>
      <c r="AJ1291" s="58">
        <v>2576</v>
      </c>
      <c r="AK1291" s="58">
        <v>2406</v>
      </c>
      <c r="AL1291" s="58">
        <v>2845</v>
      </c>
      <c r="AM1291" s="58">
        <v>4106</v>
      </c>
      <c r="AN1291" s="58">
        <v>4300</v>
      </c>
      <c r="AO1291" s="58">
        <v>4620</v>
      </c>
      <c r="AP1291" s="58">
        <v>3546</v>
      </c>
      <c r="AQ1291" s="58">
        <v>3600</v>
      </c>
      <c r="AR1291" s="58">
        <v>3650</v>
      </c>
      <c r="AS1291" s="58">
        <v>3700</v>
      </c>
      <c r="AT1291" s="58">
        <v>3692</v>
      </c>
      <c r="AU1291" s="58">
        <v>3820</v>
      </c>
      <c r="AV1291" s="58">
        <v>4005</v>
      </c>
      <c r="AW1291" s="58">
        <v>4141</v>
      </c>
      <c r="AX1291" s="58">
        <v>4197</v>
      </c>
      <c r="AY1291" s="58">
        <v>4323</v>
      </c>
      <c r="AZ1291" s="58">
        <v>4449</v>
      </c>
      <c r="BA1291" s="58">
        <v>4575</v>
      </c>
      <c r="BB1291" s="58">
        <v>4701</v>
      </c>
      <c r="BC1291" s="58">
        <v>4837</v>
      </c>
      <c r="BD1291" s="58">
        <v>6185.05</v>
      </c>
      <c r="BE1291" s="58">
        <v>7482.71</v>
      </c>
      <c r="BF1291" s="58">
        <v>8782.5300000000007</v>
      </c>
      <c r="BG1291" s="58">
        <v>10001.39</v>
      </c>
      <c r="BH1291" s="58">
        <v>11440.8</v>
      </c>
      <c r="BI1291" s="58">
        <v>11719.7</v>
      </c>
      <c r="BJ1291" s="58">
        <v>9514.7999999999993</v>
      </c>
      <c r="BK1291" s="58">
        <v>6006.55</v>
      </c>
      <c r="BL1291" s="58">
        <v>4273.5600000000004</v>
      </c>
      <c r="BM1291" s="58">
        <v>5617.47</v>
      </c>
    </row>
    <row r="1292" spans="1:65" x14ac:dyDescent="0.25">
      <c r="A1292" s="58" t="s">
        <v>140</v>
      </c>
      <c r="B1292" s="58" t="s">
        <v>141</v>
      </c>
      <c r="C1292" s="58" t="s">
        <v>536</v>
      </c>
      <c r="D1292" s="58" t="s">
        <v>537</v>
      </c>
      <c r="F1292" s="58">
        <v>861700</v>
      </c>
      <c r="G1292" s="58">
        <v>861900</v>
      </c>
      <c r="H1292" s="58">
        <v>862120</v>
      </c>
      <c r="I1292" s="58">
        <v>862410</v>
      </c>
      <c r="J1292" s="58">
        <v>862620</v>
      </c>
      <c r="K1292" s="58">
        <v>862840</v>
      </c>
      <c r="L1292" s="58">
        <v>863040</v>
      </c>
      <c r="M1292" s="58">
        <v>863400</v>
      </c>
      <c r="N1292" s="58">
        <v>863750</v>
      </c>
      <c r="O1292" s="58">
        <v>864200</v>
      </c>
      <c r="P1292" s="58">
        <v>864670</v>
      </c>
      <c r="Q1292" s="58">
        <v>865170</v>
      </c>
      <c r="R1292" s="58">
        <v>865700</v>
      </c>
      <c r="S1292" s="58">
        <v>866400</v>
      </c>
      <c r="T1292" s="58">
        <v>866840</v>
      </c>
      <c r="U1292" s="58">
        <v>867500</v>
      </c>
      <c r="V1292" s="58">
        <v>868040</v>
      </c>
      <c r="W1292" s="58">
        <v>868560</v>
      </c>
      <c r="X1292" s="58">
        <v>869090</v>
      </c>
      <c r="Y1292" s="58">
        <v>869620</v>
      </c>
      <c r="Z1292" s="58">
        <v>870130</v>
      </c>
      <c r="AA1292" s="58">
        <v>870680</v>
      </c>
      <c r="AB1292" s="58">
        <v>872700</v>
      </c>
      <c r="AC1292" s="58">
        <v>924230</v>
      </c>
      <c r="AD1292" s="58">
        <v>976250</v>
      </c>
      <c r="AE1292" s="58">
        <v>1027800</v>
      </c>
      <c r="AF1292" s="58">
        <v>1079800</v>
      </c>
      <c r="AG1292" s="58">
        <v>1131300</v>
      </c>
      <c r="AH1292" s="58">
        <v>1182900</v>
      </c>
      <c r="AI1292" s="58">
        <v>1234810</v>
      </c>
      <c r="AJ1292" s="58">
        <v>1236720</v>
      </c>
      <c r="AK1292" s="58">
        <v>1237460</v>
      </c>
      <c r="AL1292" s="58">
        <v>1307850</v>
      </c>
      <c r="AM1292" s="58">
        <v>1377850</v>
      </c>
      <c r="AN1292" s="58">
        <v>1447850</v>
      </c>
      <c r="AO1292" s="58">
        <v>1517850</v>
      </c>
      <c r="AP1292" s="58">
        <v>1587850</v>
      </c>
      <c r="AQ1292" s="58">
        <v>1667850</v>
      </c>
      <c r="AR1292" s="58">
        <v>1737850</v>
      </c>
      <c r="AS1292" s="58">
        <v>1737850</v>
      </c>
      <c r="AT1292" s="58">
        <v>1737910</v>
      </c>
      <c r="AU1292" s="58">
        <v>1737930</v>
      </c>
      <c r="AV1292" s="58">
        <v>1737980</v>
      </c>
      <c r="AW1292" s="58">
        <v>1737090</v>
      </c>
      <c r="AX1292" s="58">
        <v>1737170</v>
      </c>
      <c r="AY1292" s="58">
        <v>1736740</v>
      </c>
      <c r="AZ1292" s="58">
        <v>1736750</v>
      </c>
      <c r="BA1292" s="58">
        <v>1735720</v>
      </c>
      <c r="BB1292" s="58">
        <v>1734350</v>
      </c>
      <c r="BC1292" s="58">
        <v>1734060</v>
      </c>
      <c r="BD1292" s="58">
        <v>1733880</v>
      </c>
      <c r="BE1292" s="58">
        <v>1733450</v>
      </c>
      <c r="BF1292" s="58">
        <v>1732950</v>
      </c>
      <c r="BG1292" s="58">
        <v>1735753</v>
      </c>
      <c r="BH1292" s="58">
        <v>1736370</v>
      </c>
      <c r="BI1292" s="58">
        <v>1736270</v>
      </c>
      <c r="BJ1292" s="58">
        <v>1735960.6810000001</v>
      </c>
      <c r="BK1292" s="58">
        <v>1735959.169</v>
      </c>
      <c r="BL1292" s="58">
        <v>1735959.169</v>
      </c>
      <c r="BM1292" s="58">
        <v>1735959.169</v>
      </c>
    </row>
    <row r="1293" spans="1:65" x14ac:dyDescent="0.25">
      <c r="A1293" s="58" t="s">
        <v>140</v>
      </c>
      <c r="B1293" s="58" t="s">
        <v>141</v>
      </c>
      <c r="C1293" s="58" t="s">
        <v>1134</v>
      </c>
      <c r="D1293" s="58" t="s">
        <v>1135</v>
      </c>
      <c r="AJ1293" s="58">
        <v>7.8600001335143999</v>
      </c>
      <c r="AK1293" s="58">
        <v>7.6599998474121103</v>
      </c>
      <c r="AL1293" s="58">
        <v>7.4499998092651403</v>
      </c>
      <c r="AM1293" s="58">
        <v>7.25</v>
      </c>
      <c r="AN1293" s="58">
        <v>7.0599999427795401</v>
      </c>
      <c r="AO1293" s="58">
        <v>6.8699998855590803</v>
      </c>
      <c r="AP1293" s="58">
        <v>6.6799998283386204</v>
      </c>
      <c r="AQ1293" s="58">
        <v>6.46000003814697</v>
      </c>
      <c r="AR1293" s="58">
        <v>6.2600002288818404</v>
      </c>
      <c r="AS1293" s="58">
        <v>6.1199998855590803</v>
      </c>
      <c r="AT1293" s="58">
        <v>6.0300002098083496</v>
      </c>
      <c r="AU1293" s="58">
        <v>4.6599998474121103</v>
      </c>
      <c r="AV1293" s="58">
        <v>4.4899997711181596</v>
      </c>
      <c r="AW1293" s="58">
        <v>4.3099999427795401</v>
      </c>
      <c r="AX1293" s="58">
        <v>4.1500000953674299</v>
      </c>
      <c r="AY1293" s="58">
        <v>3.9800000190734899</v>
      </c>
      <c r="AZ1293" s="58">
        <v>4.28999996185303</v>
      </c>
      <c r="BA1293" s="58">
        <v>4.28999996185303</v>
      </c>
      <c r="BB1293" s="58">
        <v>4.0599999427795401</v>
      </c>
      <c r="BC1293" s="58">
        <v>4.1599998474121103</v>
      </c>
      <c r="BD1293" s="58">
        <v>4.2600002288818404</v>
      </c>
      <c r="BE1293" s="58">
        <v>4.3600001335143999</v>
      </c>
      <c r="BF1293" s="58">
        <v>4.4499998092651403</v>
      </c>
      <c r="BG1293" s="58">
        <v>5.2600002288818404</v>
      </c>
      <c r="BH1293" s="58">
        <v>6.0999999046325701</v>
      </c>
      <c r="BI1293" s="58">
        <v>4.9699997901916504</v>
      </c>
      <c r="BJ1293" s="58">
        <v>3.5599999427795401</v>
      </c>
      <c r="BK1293" s="58">
        <v>2.5199999809265101</v>
      </c>
      <c r="BL1293" s="58">
        <v>2.4100000858306898</v>
      </c>
    </row>
    <row r="1294" spans="1:65" x14ac:dyDescent="0.25">
      <c r="A1294" s="58" t="s">
        <v>140</v>
      </c>
      <c r="B1294" s="58" t="s">
        <v>141</v>
      </c>
      <c r="C1294" s="58" t="s">
        <v>2242</v>
      </c>
      <c r="D1294" s="58" t="s">
        <v>2243</v>
      </c>
      <c r="AY1294" s="58">
        <v>3246</v>
      </c>
      <c r="AZ1294" s="58">
        <v>4021</v>
      </c>
      <c r="BA1294" s="58">
        <v>4808</v>
      </c>
      <c r="BB1294" s="58">
        <v>5158</v>
      </c>
      <c r="BC1294" s="58">
        <v>5762</v>
      </c>
      <c r="BD1294" s="58">
        <v>6645</v>
      </c>
      <c r="BE1294" s="58">
        <v>8461</v>
      </c>
      <c r="BF1294" s="58">
        <v>8942</v>
      </c>
      <c r="BG1294" s="58">
        <v>9995</v>
      </c>
      <c r="BH1294" s="58">
        <v>11046</v>
      </c>
      <c r="BI1294" s="58">
        <v>10598</v>
      </c>
      <c r="BJ1294" s="58">
        <v>10903</v>
      </c>
      <c r="BK1294" s="58">
        <v>12116</v>
      </c>
      <c r="BL1294" s="58">
        <v>17367</v>
      </c>
      <c r="BM1294" s="58">
        <v>15920</v>
      </c>
    </row>
    <row r="1295" spans="1:65" x14ac:dyDescent="0.25">
      <c r="A1295" s="58" t="s">
        <v>140</v>
      </c>
      <c r="B1295" s="58" t="s">
        <v>141</v>
      </c>
      <c r="C1295" s="58" t="s">
        <v>2892</v>
      </c>
      <c r="D1295" s="58" t="s">
        <v>2893</v>
      </c>
      <c r="AJ1295" s="58">
        <v>8.2100000381469709</v>
      </c>
      <c r="AK1295" s="58">
        <v>8.0699996948242205</v>
      </c>
      <c r="AL1295" s="58">
        <v>7.9899997711181596</v>
      </c>
      <c r="AM1295" s="58">
        <v>7.9099998474121103</v>
      </c>
      <c r="AN1295" s="58">
        <v>7.8600001335143999</v>
      </c>
      <c r="AO1295" s="58">
        <v>7.7800002098083496</v>
      </c>
      <c r="AP1295" s="58">
        <v>7.7399997711181596</v>
      </c>
      <c r="AQ1295" s="58">
        <v>7.6999998092651403</v>
      </c>
      <c r="AR1295" s="58">
        <v>7.6999998092651403</v>
      </c>
      <c r="AS1295" s="58">
        <v>7.5799999237060502</v>
      </c>
      <c r="AT1295" s="58">
        <v>7.6199998855590803</v>
      </c>
      <c r="AU1295" s="58">
        <v>7.6799998283386204</v>
      </c>
      <c r="AV1295" s="58">
        <v>7.5100002288818404</v>
      </c>
      <c r="AW1295" s="58">
        <v>7.3499999046325701</v>
      </c>
      <c r="AX1295" s="58">
        <v>7.1999998092651403</v>
      </c>
      <c r="AY1295" s="58">
        <v>7.1399998664856001</v>
      </c>
      <c r="AZ1295" s="58">
        <v>7.0799999237060502</v>
      </c>
      <c r="BA1295" s="58">
        <v>6.9299998283386204</v>
      </c>
      <c r="BB1295" s="58">
        <v>6.9000000953674299</v>
      </c>
      <c r="BC1295" s="58">
        <v>6.4800000190734899</v>
      </c>
      <c r="BD1295" s="58">
        <v>6.0199999809265101</v>
      </c>
      <c r="BE1295" s="58">
        <v>5.6599998474121103</v>
      </c>
      <c r="BF1295" s="58">
        <v>5.3099999427795401</v>
      </c>
      <c r="BG1295" s="58">
        <v>5.0199999809265101</v>
      </c>
      <c r="BH1295" s="58">
        <v>4.8099999427795401</v>
      </c>
      <c r="BI1295" s="58">
        <v>4.7199997901916504</v>
      </c>
      <c r="BJ1295" s="58">
        <v>4.6799998283386204</v>
      </c>
      <c r="BK1295" s="58">
        <v>4.6300001144409197</v>
      </c>
      <c r="BL1295" s="58">
        <v>4.6199998855590803</v>
      </c>
    </row>
    <row r="1296" spans="1:65" x14ac:dyDescent="0.25">
      <c r="A1296" s="58" t="s">
        <v>140</v>
      </c>
      <c r="B1296" s="58" t="s">
        <v>141</v>
      </c>
      <c r="C1296" s="58" t="s">
        <v>3078</v>
      </c>
      <c r="D1296" s="58" t="s">
        <v>3079</v>
      </c>
      <c r="AV1296" s="58">
        <v>81.3</v>
      </c>
      <c r="AW1296" s="58">
        <v>81.3</v>
      </c>
      <c r="AX1296" s="58">
        <v>74.3</v>
      </c>
      <c r="AY1296" s="58">
        <v>49.3</v>
      </c>
      <c r="AZ1296" s="58">
        <v>27.3</v>
      </c>
      <c r="BA1296" s="58">
        <v>27.3</v>
      </c>
      <c r="BB1296" s="58">
        <v>27.3</v>
      </c>
      <c r="BC1296" s="58">
        <v>27.3</v>
      </c>
      <c r="BD1296" s="58">
        <v>27.3</v>
      </c>
      <c r="BE1296" s="58">
        <v>24.3</v>
      </c>
      <c r="BF1296" s="58">
        <v>24.8</v>
      </c>
      <c r="BG1296" s="58">
        <v>24.8</v>
      </c>
      <c r="BH1296" s="58">
        <v>23.3</v>
      </c>
      <c r="BI1296" s="58">
        <v>19.3</v>
      </c>
      <c r="BJ1296" s="58">
        <v>17.8</v>
      </c>
      <c r="BK1296" s="58">
        <v>17.8</v>
      </c>
      <c r="BL1296" s="58">
        <v>10.4</v>
      </c>
    </row>
    <row r="1297" spans="1:65" x14ac:dyDescent="0.25">
      <c r="A1297" s="58" t="s">
        <v>140</v>
      </c>
      <c r="B1297" s="58" t="s">
        <v>141</v>
      </c>
      <c r="C1297" s="58" t="s">
        <v>3110</v>
      </c>
      <c r="D1297" s="58" t="s">
        <v>3111</v>
      </c>
      <c r="E1297" s="58">
        <v>10000</v>
      </c>
      <c r="F1297" s="58">
        <v>16200</v>
      </c>
      <c r="G1297" s="58">
        <v>18300</v>
      </c>
      <c r="H1297" s="58">
        <v>19600</v>
      </c>
      <c r="I1297" s="58">
        <v>17700</v>
      </c>
      <c r="J1297" s="58">
        <v>18600</v>
      </c>
      <c r="K1297" s="58">
        <v>20200</v>
      </c>
      <c r="L1297" s="58">
        <v>22100</v>
      </c>
      <c r="M1297" s="58">
        <v>21100</v>
      </c>
      <c r="N1297" s="58">
        <v>22000</v>
      </c>
      <c r="O1297" s="58">
        <v>21700</v>
      </c>
      <c r="P1297" s="58">
        <v>22300</v>
      </c>
      <c r="Q1297" s="58">
        <v>23800</v>
      </c>
      <c r="R1297" s="58">
        <v>26400</v>
      </c>
      <c r="S1297" s="58">
        <v>23600</v>
      </c>
      <c r="T1297" s="58">
        <v>23000</v>
      </c>
      <c r="U1297" s="58">
        <v>23300</v>
      </c>
      <c r="V1297" s="58">
        <v>22800</v>
      </c>
      <c r="W1297" s="58">
        <v>24950</v>
      </c>
      <c r="X1297" s="58">
        <v>24460</v>
      </c>
      <c r="Y1297" s="58">
        <v>24775</v>
      </c>
      <c r="Z1297" s="58">
        <v>28570</v>
      </c>
      <c r="AA1297" s="58">
        <v>31820</v>
      </c>
      <c r="AB1297" s="58">
        <v>35300</v>
      </c>
      <c r="AC1297" s="58">
        <v>38490</v>
      </c>
      <c r="AD1297" s="58">
        <v>43696</v>
      </c>
      <c r="AE1297" s="58">
        <v>45526</v>
      </c>
      <c r="AF1297" s="58">
        <v>47888</v>
      </c>
      <c r="AG1297" s="58">
        <v>46063</v>
      </c>
      <c r="AH1297" s="58">
        <v>48390</v>
      </c>
      <c r="AI1297" s="58">
        <v>42618</v>
      </c>
      <c r="AJ1297" s="58">
        <v>42442</v>
      </c>
      <c r="AK1297" s="58">
        <v>48290</v>
      </c>
      <c r="AL1297" s="58">
        <v>50525</v>
      </c>
      <c r="AM1297" s="58">
        <v>56847</v>
      </c>
      <c r="AN1297" s="58">
        <v>48388</v>
      </c>
      <c r="AO1297" s="58">
        <v>51544</v>
      </c>
      <c r="AP1297" s="58">
        <v>54085</v>
      </c>
      <c r="AQ1297" s="58">
        <v>56392</v>
      </c>
      <c r="AR1297" s="58">
        <v>52320</v>
      </c>
      <c r="AS1297" s="58">
        <v>55084</v>
      </c>
      <c r="AT1297" s="58">
        <v>63549</v>
      </c>
      <c r="AU1297" s="58">
        <v>63955</v>
      </c>
      <c r="AV1297" s="58">
        <v>67264</v>
      </c>
      <c r="AW1297" s="58">
        <v>66590</v>
      </c>
      <c r="AX1297" s="58">
        <v>74796</v>
      </c>
      <c r="AY1297" s="58">
        <v>81071</v>
      </c>
      <c r="AZ1297" s="58">
        <v>84631.4</v>
      </c>
      <c r="BA1297" s="58">
        <v>91238</v>
      </c>
      <c r="BB1297" s="58">
        <v>94105.85</v>
      </c>
      <c r="BC1297" s="58">
        <v>91519</v>
      </c>
      <c r="BD1297" s="58">
        <v>80557</v>
      </c>
      <c r="BE1297" s="58">
        <v>77907</v>
      </c>
      <c r="BF1297" s="58">
        <v>81212</v>
      </c>
      <c r="BG1297" s="58">
        <v>92540</v>
      </c>
      <c r="BH1297" s="58">
        <v>98130</v>
      </c>
      <c r="BI1297" s="58">
        <v>108027</v>
      </c>
      <c r="BJ1297" s="58">
        <v>123025</v>
      </c>
      <c r="BK1297" s="58">
        <v>140801</v>
      </c>
      <c r="BL1297" s="58">
        <v>143073.60000000001</v>
      </c>
      <c r="BM1297" s="58">
        <v>161849.12</v>
      </c>
    </row>
    <row r="1298" spans="1:65" x14ac:dyDescent="0.25">
      <c r="A1298" s="58" t="s">
        <v>164</v>
      </c>
      <c r="B1298" s="58" t="s">
        <v>165</v>
      </c>
      <c r="C1298" s="58" t="s">
        <v>536</v>
      </c>
      <c r="D1298" s="58" t="s">
        <v>537</v>
      </c>
      <c r="F1298" s="58">
        <v>86470</v>
      </c>
      <c r="G1298" s="58">
        <v>86470</v>
      </c>
      <c r="H1298" s="58">
        <v>87470</v>
      </c>
      <c r="I1298" s="58">
        <v>87470</v>
      </c>
      <c r="J1298" s="58">
        <v>88470</v>
      </c>
      <c r="K1298" s="58">
        <v>88470</v>
      </c>
      <c r="L1298" s="58">
        <v>89470</v>
      </c>
      <c r="M1298" s="58">
        <v>91170</v>
      </c>
      <c r="N1298" s="58">
        <v>89030</v>
      </c>
      <c r="O1298" s="58">
        <v>88640</v>
      </c>
      <c r="P1298" s="58">
        <v>89460</v>
      </c>
      <c r="Q1298" s="58">
        <v>89460</v>
      </c>
      <c r="R1298" s="58">
        <v>89960</v>
      </c>
      <c r="S1298" s="58">
        <v>90460</v>
      </c>
      <c r="T1298" s="58">
        <v>90460</v>
      </c>
      <c r="U1298" s="58">
        <v>90450</v>
      </c>
      <c r="V1298" s="58">
        <v>88440</v>
      </c>
      <c r="W1298" s="58">
        <v>88430</v>
      </c>
      <c r="X1298" s="58">
        <v>88420</v>
      </c>
      <c r="Y1298" s="58">
        <v>88410</v>
      </c>
      <c r="Z1298" s="58">
        <v>88400</v>
      </c>
      <c r="AA1298" s="58">
        <v>88390</v>
      </c>
      <c r="AB1298" s="58">
        <v>88380</v>
      </c>
      <c r="AC1298" s="58">
        <v>88370</v>
      </c>
      <c r="AD1298" s="58">
        <v>88360</v>
      </c>
      <c r="AE1298" s="58">
        <v>88340</v>
      </c>
      <c r="AF1298" s="58">
        <v>88320</v>
      </c>
      <c r="AG1298" s="58">
        <v>88300</v>
      </c>
      <c r="AH1298" s="58">
        <v>88270</v>
      </c>
      <c r="AI1298" s="58">
        <v>88690</v>
      </c>
      <c r="AJ1298" s="58">
        <v>87090</v>
      </c>
      <c r="AK1298" s="58">
        <v>87800</v>
      </c>
      <c r="AL1298" s="58">
        <v>88180</v>
      </c>
      <c r="AM1298" s="58">
        <v>89150</v>
      </c>
      <c r="AN1298" s="58">
        <v>88150</v>
      </c>
      <c r="AO1298" s="58">
        <v>89070</v>
      </c>
      <c r="AP1298" s="58">
        <v>86280</v>
      </c>
      <c r="AQ1298" s="58">
        <v>83900</v>
      </c>
      <c r="AR1298" s="58">
        <v>91120</v>
      </c>
      <c r="AS1298" s="58">
        <v>90270</v>
      </c>
      <c r="AT1298" s="58">
        <v>87990</v>
      </c>
      <c r="AU1298" s="58">
        <v>87500</v>
      </c>
      <c r="AV1298" s="58">
        <v>86320</v>
      </c>
      <c r="AW1298" s="58">
        <v>86870</v>
      </c>
      <c r="AX1298" s="58">
        <v>87760</v>
      </c>
      <c r="AY1298" s="58">
        <v>84880</v>
      </c>
      <c r="AZ1298" s="58">
        <v>85030</v>
      </c>
      <c r="BA1298" s="58">
        <v>92750</v>
      </c>
      <c r="BB1298" s="58">
        <v>94880</v>
      </c>
      <c r="BC1298" s="58">
        <v>94580</v>
      </c>
      <c r="BD1298" s="58">
        <v>89650</v>
      </c>
      <c r="BE1298" s="58">
        <v>89650</v>
      </c>
      <c r="BF1298" s="58">
        <v>88680</v>
      </c>
      <c r="BG1298" s="58">
        <v>88720</v>
      </c>
      <c r="BH1298" s="58">
        <v>88730</v>
      </c>
      <c r="BI1298" s="58">
        <v>88780</v>
      </c>
      <c r="BJ1298" s="58">
        <v>88780</v>
      </c>
      <c r="BK1298" s="58">
        <v>88780</v>
      </c>
      <c r="BL1298" s="58">
        <v>88780</v>
      </c>
      <c r="BM1298" s="58">
        <v>88780</v>
      </c>
    </row>
    <row r="1299" spans="1:65" x14ac:dyDescent="0.25">
      <c r="A1299" s="58" t="s">
        <v>164</v>
      </c>
      <c r="B1299" s="58" t="s">
        <v>165</v>
      </c>
      <c r="C1299" s="58" t="s">
        <v>1134</v>
      </c>
      <c r="D1299" s="58" t="s">
        <v>1135</v>
      </c>
      <c r="AJ1299" s="58">
        <v>48.909999847412102</v>
      </c>
      <c r="AK1299" s="58">
        <v>48.840000152587898</v>
      </c>
      <c r="AL1299" s="58">
        <v>48.740001678466797</v>
      </c>
      <c r="AM1299" s="58">
        <v>48.639999389648402</v>
      </c>
      <c r="AN1299" s="58">
        <v>48.360000610351598</v>
      </c>
      <c r="AO1299" s="58">
        <v>48.150001525878899</v>
      </c>
      <c r="AP1299" s="58">
        <v>47.849998474121101</v>
      </c>
      <c r="AQ1299" s="58">
        <v>47.360000610351598</v>
      </c>
      <c r="AR1299" s="58">
        <v>46.779998779296903</v>
      </c>
      <c r="AS1299" s="58">
        <v>46.319999694824197</v>
      </c>
      <c r="AT1299" s="58">
        <v>45.630001068115199</v>
      </c>
      <c r="AU1299" s="58">
        <v>45.099998474121101</v>
      </c>
      <c r="AV1299" s="58">
        <v>44.169998168945298</v>
      </c>
      <c r="AW1299" s="58">
        <v>43.25</v>
      </c>
      <c r="AX1299" s="58">
        <v>42.340000152587898</v>
      </c>
      <c r="AY1299" s="58">
        <v>41.619998931884801</v>
      </c>
      <c r="AZ1299" s="58">
        <v>40.700000762939503</v>
      </c>
      <c r="BA1299" s="58">
        <v>39.840000152587898</v>
      </c>
      <c r="BB1299" s="58">
        <v>39.069999694824197</v>
      </c>
      <c r="BC1299" s="58">
        <v>38.189998626708999</v>
      </c>
      <c r="BD1299" s="58">
        <v>37.400001525878899</v>
      </c>
      <c r="BE1299" s="58">
        <v>36.389999389648402</v>
      </c>
      <c r="BF1299" s="58">
        <v>35.490001678466797</v>
      </c>
      <c r="BG1299" s="58">
        <v>34.349998474121101</v>
      </c>
      <c r="BH1299" s="58">
        <v>33.330001831054702</v>
      </c>
      <c r="BI1299" s="58">
        <v>32.490001678466797</v>
      </c>
      <c r="BJ1299" s="58">
        <v>31.620000839233398</v>
      </c>
      <c r="BK1299" s="58">
        <v>30.829999923706101</v>
      </c>
      <c r="BL1299" s="58">
        <v>30.100000381469702</v>
      </c>
    </row>
    <row r="1300" spans="1:65" x14ac:dyDescent="0.25">
      <c r="A1300" s="58" t="s">
        <v>164</v>
      </c>
      <c r="B1300" s="58" t="s">
        <v>165</v>
      </c>
      <c r="C1300" s="58" t="s">
        <v>2242</v>
      </c>
      <c r="D1300" s="58" t="s">
        <v>2243</v>
      </c>
      <c r="AY1300" s="58">
        <v>1054</v>
      </c>
      <c r="AZ1300" s="58">
        <v>3050</v>
      </c>
      <c r="BA1300" s="58">
        <v>1701</v>
      </c>
      <c r="BB1300" s="58">
        <v>2242</v>
      </c>
      <c r="BC1300" s="58">
        <v>1745</v>
      </c>
      <c r="BD1300" s="58">
        <v>1815</v>
      </c>
      <c r="BE1300" s="58">
        <v>1945</v>
      </c>
      <c r="BF1300" s="58">
        <v>2116</v>
      </c>
      <c r="BG1300" s="58">
        <v>2359</v>
      </c>
      <c r="BH1300" s="58">
        <v>3258</v>
      </c>
      <c r="BI1300" s="58">
        <v>3420</v>
      </c>
      <c r="BJ1300" s="58">
        <v>3715</v>
      </c>
      <c r="BK1300" s="58">
        <v>4004</v>
      </c>
      <c r="BL1300" s="58">
        <v>4285</v>
      </c>
      <c r="BM1300" s="58">
        <v>4284</v>
      </c>
    </row>
    <row r="1301" spans="1:65" x14ac:dyDescent="0.25">
      <c r="A1301" s="58" t="s">
        <v>164</v>
      </c>
      <c r="B1301" s="58" t="s">
        <v>165</v>
      </c>
      <c r="C1301" s="58" t="s">
        <v>2892</v>
      </c>
      <c r="D1301" s="58" t="s">
        <v>2893</v>
      </c>
      <c r="AJ1301" s="58">
        <v>87.650001525878906</v>
      </c>
      <c r="AK1301" s="58">
        <v>86.989997863769503</v>
      </c>
      <c r="AL1301" s="58">
        <v>86.239997863769503</v>
      </c>
      <c r="AM1301" s="58">
        <v>85.019996643066406</v>
      </c>
      <c r="AN1301" s="58">
        <v>84.300003051757798</v>
      </c>
      <c r="AO1301" s="58">
        <v>83.540000915527301</v>
      </c>
      <c r="AP1301" s="58">
        <v>82.760002136230497</v>
      </c>
      <c r="AQ1301" s="58">
        <v>81.599998474121094</v>
      </c>
      <c r="AR1301" s="58">
        <v>80.379997253417997</v>
      </c>
      <c r="AS1301" s="58">
        <v>79.440002441406307</v>
      </c>
      <c r="AT1301" s="58">
        <v>78.279998779296903</v>
      </c>
      <c r="AU1301" s="58">
        <v>77.650001525878906</v>
      </c>
      <c r="AV1301" s="58">
        <v>77.069999694824205</v>
      </c>
      <c r="AW1301" s="58">
        <v>76.029998779296903</v>
      </c>
      <c r="AX1301" s="58">
        <v>75.349998474121094</v>
      </c>
      <c r="AY1301" s="58">
        <v>74.599998474121094</v>
      </c>
      <c r="AZ1301" s="58">
        <v>73.599998474121094</v>
      </c>
      <c r="BA1301" s="58">
        <v>72.949996948242202</v>
      </c>
      <c r="BB1301" s="58">
        <v>72.050003051757798</v>
      </c>
      <c r="BC1301" s="58">
        <v>71.199996948242202</v>
      </c>
      <c r="BD1301" s="58">
        <v>70.099998474121094</v>
      </c>
      <c r="BE1301" s="58">
        <v>69.239997863769503</v>
      </c>
      <c r="BF1301" s="58">
        <v>68.599998474121094</v>
      </c>
      <c r="BG1301" s="58">
        <v>67.5</v>
      </c>
      <c r="BH1301" s="58">
        <v>66.569999694824205</v>
      </c>
      <c r="BI1301" s="58">
        <v>65.889999389648395</v>
      </c>
      <c r="BJ1301" s="58">
        <v>65.050003051757798</v>
      </c>
      <c r="BK1301" s="58">
        <v>64.370002746582003</v>
      </c>
      <c r="BL1301" s="58">
        <v>63.669998168945298</v>
      </c>
    </row>
    <row r="1302" spans="1:65" x14ac:dyDescent="0.25">
      <c r="A1302" s="58" t="s">
        <v>164</v>
      </c>
      <c r="B1302" s="58" t="s">
        <v>165</v>
      </c>
      <c r="C1302" s="58" t="s">
        <v>3078</v>
      </c>
      <c r="D1302" s="58" t="s">
        <v>3079</v>
      </c>
      <c r="AV1302" s="58">
        <v>57</v>
      </c>
      <c r="AW1302" s="58">
        <v>57</v>
      </c>
      <c r="AX1302" s="58">
        <v>57</v>
      </c>
      <c r="AY1302" s="58">
        <v>57</v>
      </c>
      <c r="AZ1302" s="58">
        <v>58</v>
      </c>
      <c r="BA1302" s="58">
        <v>9</v>
      </c>
      <c r="BB1302" s="58">
        <v>9</v>
      </c>
      <c r="BC1302" s="58">
        <v>9</v>
      </c>
      <c r="BD1302" s="58">
        <v>6</v>
      </c>
      <c r="BE1302" s="58">
        <v>6</v>
      </c>
      <c r="BF1302" s="58">
        <v>6</v>
      </c>
      <c r="BG1302" s="58">
        <v>6</v>
      </c>
      <c r="BH1302" s="58">
        <v>6</v>
      </c>
      <c r="BI1302" s="58">
        <v>6</v>
      </c>
      <c r="BJ1302" s="58">
        <v>6</v>
      </c>
      <c r="BK1302" s="58">
        <v>6</v>
      </c>
      <c r="BL1302" s="58">
        <v>6</v>
      </c>
    </row>
    <row r="1303" spans="1:65" x14ac:dyDescent="0.25">
      <c r="A1303" s="58" t="s">
        <v>164</v>
      </c>
      <c r="B1303" s="58" t="s">
        <v>165</v>
      </c>
      <c r="C1303" s="58" t="s">
        <v>3110</v>
      </c>
      <c r="D1303" s="58" t="s">
        <v>3111</v>
      </c>
      <c r="E1303" s="58">
        <v>76200</v>
      </c>
      <c r="F1303" s="58">
        <v>82600</v>
      </c>
      <c r="G1303" s="58">
        <v>85900</v>
      </c>
      <c r="H1303" s="58">
        <v>87500</v>
      </c>
      <c r="I1303" s="58">
        <v>97600</v>
      </c>
      <c r="J1303" s="58">
        <v>106600</v>
      </c>
      <c r="K1303" s="58">
        <v>111700</v>
      </c>
      <c r="L1303" s="58">
        <v>118076</v>
      </c>
      <c r="M1303" s="58">
        <v>114976</v>
      </c>
      <c r="N1303" s="58">
        <v>118981</v>
      </c>
      <c r="O1303" s="58">
        <v>121065</v>
      </c>
      <c r="P1303" s="58">
        <v>134582</v>
      </c>
      <c r="Q1303" s="58">
        <v>153039</v>
      </c>
      <c r="R1303" s="58">
        <v>193041</v>
      </c>
      <c r="S1303" s="58">
        <v>218108</v>
      </c>
      <c r="T1303" s="58">
        <v>226578</v>
      </c>
      <c r="U1303" s="58">
        <v>217663</v>
      </c>
      <c r="V1303" s="58">
        <v>216696</v>
      </c>
      <c r="W1303" s="58">
        <v>221219</v>
      </c>
      <c r="X1303" s="58">
        <v>225238</v>
      </c>
      <c r="Y1303" s="58">
        <v>232530</v>
      </c>
      <c r="Z1303" s="58">
        <v>227216</v>
      </c>
      <c r="AA1303" s="58">
        <v>231971</v>
      </c>
      <c r="AB1303" s="58">
        <v>262960</v>
      </c>
      <c r="AC1303" s="58">
        <v>250359</v>
      </c>
      <c r="AD1303" s="58">
        <v>244982</v>
      </c>
      <c r="AE1303" s="58">
        <v>257938</v>
      </c>
      <c r="AF1303" s="58">
        <v>251955</v>
      </c>
      <c r="AG1303" s="58">
        <v>265009</v>
      </c>
      <c r="AH1303" s="58">
        <v>290350</v>
      </c>
      <c r="AI1303" s="58">
        <v>315161</v>
      </c>
      <c r="AJ1303" s="58">
        <v>328743</v>
      </c>
      <c r="AK1303" s="58">
        <v>373391</v>
      </c>
      <c r="AL1303" s="58">
        <v>386158</v>
      </c>
      <c r="AM1303" s="58">
        <v>359929</v>
      </c>
      <c r="AN1303" s="58">
        <v>366372</v>
      </c>
      <c r="AO1303" s="58">
        <v>439287</v>
      </c>
      <c r="AP1303" s="58">
        <v>483542</v>
      </c>
      <c r="AQ1303" s="58">
        <v>429554</v>
      </c>
      <c r="AR1303" s="58">
        <v>441081</v>
      </c>
      <c r="AS1303" s="58">
        <v>436109</v>
      </c>
      <c r="AT1303" s="58">
        <v>431357</v>
      </c>
      <c r="AU1303" s="58">
        <v>398149</v>
      </c>
      <c r="AV1303" s="58">
        <v>469382</v>
      </c>
      <c r="AW1303" s="58">
        <v>434577</v>
      </c>
      <c r="AX1303" s="58">
        <v>399902</v>
      </c>
      <c r="AY1303" s="58">
        <v>368435</v>
      </c>
      <c r="AZ1303" s="58">
        <v>412405</v>
      </c>
      <c r="BA1303" s="58">
        <v>428353</v>
      </c>
      <c r="BB1303" s="58">
        <v>446271</v>
      </c>
      <c r="BC1303" s="58">
        <v>409794.59</v>
      </c>
      <c r="BD1303" s="58">
        <v>427469.22</v>
      </c>
      <c r="BE1303" s="58">
        <v>461476.47</v>
      </c>
      <c r="BF1303" s="58">
        <v>470302.39</v>
      </c>
      <c r="BG1303" s="58">
        <v>459542.41</v>
      </c>
      <c r="BH1303" s="58">
        <v>426549.51</v>
      </c>
      <c r="BI1303" s="58">
        <v>476247.92</v>
      </c>
      <c r="BJ1303" s="58">
        <v>535950.31999999995</v>
      </c>
      <c r="BK1303" s="58">
        <v>485762.69</v>
      </c>
      <c r="BL1303" s="58">
        <v>517151.27</v>
      </c>
      <c r="BM1303" s="58">
        <v>452848.34</v>
      </c>
    </row>
    <row r="1304" spans="1:65" x14ac:dyDescent="0.25">
      <c r="A1304" s="58" t="s">
        <v>224</v>
      </c>
      <c r="B1304" s="58" t="s">
        <v>225</v>
      </c>
      <c r="C1304" s="58" t="s">
        <v>536</v>
      </c>
      <c r="D1304" s="58" t="s">
        <v>537</v>
      </c>
      <c r="F1304" s="58">
        <v>35370</v>
      </c>
      <c r="G1304" s="58">
        <v>35370</v>
      </c>
      <c r="H1304" s="58">
        <v>35370</v>
      </c>
      <c r="I1304" s="58">
        <v>35370</v>
      </c>
      <c r="J1304" s="58">
        <v>35370</v>
      </c>
      <c r="K1304" s="58">
        <v>35370</v>
      </c>
      <c r="L1304" s="58">
        <v>35370</v>
      </c>
      <c r="M1304" s="58">
        <v>35370</v>
      </c>
      <c r="N1304" s="58">
        <v>35370</v>
      </c>
      <c r="O1304" s="58">
        <v>35370</v>
      </c>
      <c r="P1304" s="58">
        <v>35370</v>
      </c>
      <c r="Q1304" s="58">
        <v>35370</v>
      </c>
      <c r="R1304" s="58">
        <v>35370</v>
      </c>
      <c r="S1304" s="58">
        <v>35370</v>
      </c>
      <c r="T1304" s="58">
        <v>35370</v>
      </c>
      <c r="U1304" s="58">
        <v>35370</v>
      </c>
      <c r="V1304" s="58">
        <v>35370</v>
      </c>
      <c r="W1304" s="58">
        <v>35370</v>
      </c>
      <c r="X1304" s="58">
        <v>35370</v>
      </c>
      <c r="Y1304" s="58">
        <v>35370</v>
      </c>
      <c r="Z1304" s="58">
        <v>35370</v>
      </c>
      <c r="AA1304" s="58">
        <v>35370</v>
      </c>
      <c r="AB1304" s="58">
        <v>35370</v>
      </c>
      <c r="AC1304" s="58">
        <v>35370</v>
      </c>
      <c r="AD1304" s="58">
        <v>35370</v>
      </c>
      <c r="AE1304" s="58">
        <v>35370</v>
      </c>
      <c r="AF1304" s="58">
        <v>35370</v>
      </c>
      <c r="AG1304" s="58">
        <v>35370</v>
      </c>
      <c r="AH1304" s="58">
        <v>35370</v>
      </c>
      <c r="AI1304" s="58">
        <v>35370</v>
      </c>
      <c r="AJ1304" s="58">
        <v>35370</v>
      </c>
      <c r="AK1304" s="58">
        <v>35370</v>
      </c>
      <c r="AL1304" s="58">
        <v>35370</v>
      </c>
      <c r="AM1304" s="58">
        <v>35370</v>
      </c>
      <c r="AN1304" s="58">
        <v>35370</v>
      </c>
      <c r="AO1304" s="58">
        <v>35370</v>
      </c>
      <c r="AP1304" s="58">
        <v>35370</v>
      </c>
      <c r="AQ1304" s="58">
        <v>35370</v>
      </c>
      <c r="AR1304" s="58">
        <v>35370</v>
      </c>
      <c r="AS1304" s="58">
        <v>35370</v>
      </c>
      <c r="AT1304" s="58">
        <v>35370</v>
      </c>
      <c r="AU1304" s="58">
        <v>35370</v>
      </c>
      <c r="AV1304" s="58">
        <v>35370</v>
      </c>
      <c r="AW1304" s="58">
        <v>35370</v>
      </c>
      <c r="AX1304" s="58">
        <v>35370</v>
      </c>
      <c r="AY1304" s="58">
        <v>35370</v>
      </c>
      <c r="AZ1304" s="58">
        <v>35729</v>
      </c>
      <c r="BA1304" s="58">
        <v>36036</v>
      </c>
      <c r="BB1304" s="58">
        <v>35180</v>
      </c>
      <c r="BC1304" s="58">
        <v>35216</v>
      </c>
      <c r="BD1304" s="58">
        <v>35282</v>
      </c>
      <c r="BE1304" s="58">
        <v>34626</v>
      </c>
      <c r="BF1304" s="58">
        <v>34912</v>
      </c>
      <c r="BG1304" s="58">
        <v>35064</v>
      </c>
      <c r="BH1304" s="58">
        <v>34810</v>
      </c>
      <c r="BI1304" s="58">
        <v>34560</v>
      </c>
      <c r="BJ1304" s="58">
        <v>34380</v>
      </c>
      <c r="BK1304" s="58">
        <v>34870</v>
      </c>
      <c r="BL1304" s="58">
        <v>34820</v>
      </c>
      <c r="BM1304" s="58">
        <v>35040</v>
      </c>
    </row>
    <row r="1305" spans="1:65" x14ac:dyDescent="0.25">
      <c r="A1305" s="58" t="s">
        <v>224</v>
      </c>
      <c r="B1305" s="58" t="s">
        <v>225</v>
      </c>
      <c r="C1305" s="58" t="s">
        <v>1134</v>
      </c>
      <c r="D1305" s="58" t="s">
        <v>1135</v>
      </c>
      <c r="AJ1305" s="58">
        <v>29.459999084472699</v>
      </c>
      <c r="AK1305" s="58">
        <v>30</v>
      </c>
      <c r="AL1305" s="58">
        <v>30.700000762939499</v>
      </c>
      <c r="AM1305" s="58">
        <v>30.530000686645501</v>
      </c>
      <c r="AN1305" s="58">
        <v>29.600000381469702</v>
      </c>
      <c r="AO1305" s="58">
        <v>29.129999160766602</v>
      </c>
      <c r="AP1305" s="58">
        <v>28.530000686645501</v>
      </c>
      <c r="AQ1305" s="58">
        <v>28.030000686645501</v>
      </c>
      <c r="AR1305" s="58">
        <v>28.309999465942401</v>
      </c>
      <c r="AS1305" s="58">
        <v>27.389999389648398</v>
      </c>
      <c r="AT1305" s="58">
        <v>26.430000305175799</v>
      </c>
      <c r="AU1305" s="58">
        <v>25.280000686645501</v>
      </c>
      <c r="AV1305" s="58">
        <v>24.5</v>
      </c>
      <c r="AW1305" s="58">
        <v>24.049999237060501</v>
      </c>
      <c r="AX1305" s="58">
        <v>23.319999694824201</v>
      </c>
      <c r="AY1305" s="58">
        <v>20.540000915527301</v>
      </c>
      <c r="AZ1305" s="58">
        <v>20.809999465942401</v>
      </c>
      <c r="BA1305" s="58">
        <v>25.049999237060501</v>
      </c>
      <c r="BB1305" s="58">
        <v>23.870000839233398</v>
      </c>
      <c r="BC1305" s="58">
        <v>22.340000152587901</v>
      </c>
      <c r="BD1305" s="58">
        <v>21.219999313354499</v>
      </c>
      <c r="BE1305" s="58">
        <v>20.969999313354499</v>
      </c>
      <c r="BF1305" s="58">
        <v>21.290000915527301</v>
      </c>
      <c r="BG1305" s="58">
        <v>19.860000610351602</v>
      </c>
      <c r="BH1305" s="58">
        <v>19.409999847412099</v>
      </c>
      <c r="BI1305" s="58">
        <v>18.610000610351602</v>
      </c>
      <c r="BJ1305" s="58">
        <v>17.219999313354499</v>
      </c>
      <c r="BK1305" s="58">
        <v>15.930000305175801</v>
      </c>
      <c r="BL1305" s="58">
        <v>15.6099996566772</v>
      </c>
    </row>
    <row r="1306" spans="1:65" x14ac:dyDescent="0.25">
      <c r="A1306" s="58" t="s">
        <v>224</v>
      </c>
      <c r="B1306" s="58" t="s">
        <v>225</v>
      </c>
      <c r="C1306" s="58" t="s">
        <v>2242</v>
      </c>
      <c r="D1306" s="58" t="s">
        <v>2243</v>
      </c>
      <c r="AY1306" s="58">
        <v>11021</v>
      </c>
      <c r="AZ1306" s="58">
        <v>11337</v>
      </c>
      <c r="BA1306" s="58">
        <v>10958</v>
      </c>
      <c r="BB1306" s="58">
        <v>9814</v>
      </c>
      <c r="BC1306" s="58">
        <v>9333</v>
      </c>
      <c r="BD1306" s="58">
        <v>8319</v>
      </c>
      <c r="BE1306" s="58">
        <v>8505</v>
      </c>
      <c r="BF1306" s="58">
        <v>8558</v>
      </c>
      <c r="BG1306" s="58">
        <v>8081</v>
      </c>
      <c r="BH1306" s="58">
        <v>7929</v>
      </c>
      <c r="BI1306" s="58">
        <v>8288</v>
      </c>
      <c r="BJ1306" s="58">
        <v>8671</v>
      </c>
      <c r="BK1306" s="58">
        <v>8671</v>
      </c>
      <c r="BL1306" s="58">
        <v>9034</v>
      </c>
      <c r="BM1306" s="58">
        <v>9030</v>
      </c>
    </row>
    <row r="1307" spans="1:65" x14ac:dyDescent="0.25">
      <c r="A1307" s="58" t="s">
        <v>224</v>
      </c>
      <c r="B1307" s="58" t="s">
        <v>225</v>
      </c>
      <c r="C1307" s="58" t="s">
        <v>2892</v>
      </c>
      <c r="D1307" s="58" t="s">
        <v>2893</v>
      </c>
      <c r="AJ1307" s="58">
        <v>35.049999237060497</v>
      </c>
      <c r="AK1307" s="58">
        <v>36.549999237060497</v>
      </c>
      <c r="AL1307" s="58">
        <v>38.790000915527301</v>
      </c>
      <c r="AM1307" s="58">
        <v>39.560001373291001</v>
      </c>
      <c r="AN1307" s="58">
        <v>38.610000610351598</v>
      </c>
      <c r="AO1307" s="58">
        <v>38.599998474121101</v>
      </c>
      <c r="AP1307" s="58">
        <v>38.380001068115199</v>
      </c>
      <c r="AQ1307" s="58">
        <v>38.259998321533203</v>
      </c>
      <c r="AR1307" s="58">
        <v>39.939998626708999</v>
      </c>
      <c r="AS1307" s="58">
        <v>39.430000305175803</v>
      </c>
      <c r="AT1307" s="58">
        <v>38.869998931884801</v>
      </c>
      <c r="AU1307" s="58">
        <v>38.330001831054702</v>
      </c>
      <c r="AV1307" s="58">
        <v>37.930000305175803</v>
      </c>
      <c r="AW1307" s="58">
        <v>36.889999389648402</v>
      </c>
      <c r="AX1307" s="58">
        <v>36.159999847412102</v>
      </c>
      <c r="AY1307" s="58">
        <v>35.459999084472699</v>
      </c>
      <c r="AZ1307" s="58">
        <v>34.529998779296903</v>
      </c>
      <c r="BA1307" s="58">
        <v>33.830001831054702</v>
      </c>
      <c r="BB1307" s="58">
        <v>32.139999389648402</v>
      </c>
      <c r="BC1307" s="58">
        <v>32.439998626708999</v>
      </c>
      <c r="BD1307" s="58">
        <v>30.110000610351602</v>
      </c>
      <c r="BE1307" s="58">
        <v>30.389999389648398</v>
      </c>
      <c r="BF1307" s="58">
        <v>32.439998626708999</v>
      </c>
      <c r="BG1307" s="58">
        <v>31.709999084472699</v>
      </c>
      <c r="BH1307" s="58">
        <v>30.159999847412099</v>
      </c>
      <c r="BI1307" s="58">
        <v>31.350000381469702</v>
      </c>
      <c r="BJ1307" s="58">
        <v>30.569999694824201</v>
      </c>
      <c r="BK1307" s="58">
        <v>28.2600002288818</v>
      </c>
      <c r="BL1307" s="58">
        <v>27.700000762939499</v>
      </c>
    </row>
    <row r="1308" spans="1:65" x14ac:dyDescent="0.25">
      <c r="A1308" s="58" t="s">
        <v>224</v>
      </c>
      <c r="B1308" s="58" t="s">
        <v>225</v>
      </c>
      <c r="C1308" s="58" t="s">
        <v>3078</v>
      </c>
      <c r="D1308" s="58" t="s">
        <v>3079</v>
      </c>
      <c r="AV1308" s="58">
        <v>56</v>
      </c>
      <c r="AW1308" s="58">
        <v>56</v>
      </c>
      <c r="AX1308" s="58">
        <v>23</v>
      </c>
      <c r="AY1308" s="58">
        <v>23</v>
      </c>
      <c r="AZ1308" s="58">
        <v>23</v>
      </c>
      <c r="BA1308" s="58">
        <v>23</v>
      </c>
      <c r="BB1308" s="58">
        <v>13</v>
      </c>
      <c r="BC1308" s="58">
        <v>13</v>
      </c>
      <c r="BD1308" s="58">
        <v>13</v>
      </c>
      <c r="BE1308" s="58">
        <v>12</v>
      </c>
      <c r="BF1308" s="58">
        <v>12</v>
      </c>
      <c r="BG1308" s="58">
        <v>11.5</v>
      </c>
      <c r="BH1308" s="58">
        <v>11.5</v>
      </c>
      <c r="BI1308" s="58">
        <v>6.5</v>
      </c>
      <c r="BJ1308" s="58">
        <v>5.5</v>
      </c>
      <c r="BK1308" s="58">
        <v>5.5</v>
      </c>
      <c r="BL1308" s="58">
        <v>7</v>
      </c>
    </row>
    <row r="1309" spans="1:65" x14ac:dyDescent="0.25">
      <c r="A1309" s="58" t="s">
        <v>224</v>
      </c>
      <c r="B1309" s="58" t="s">
        <v>225</v>
      </c>
      <c r="C1309" s="58" t="s">
        <v>3110</v>
      </c>
      <c r="D1309" s="58" t="s">
        <v>3111</v>
      </c>
      <c r="AY1309" s="58">
        <v>7645.05</v>
      </c>
      <c r="AZ1309" s="58">
        <v>9143.7999999999993</v>
      </c>
      <c r="BA1309" s="58">
        <v>10686.72</v>
      </c>
      <c r="BB1309" s="58">
        <v>11286.44</v>
      </c>
      <c r="BC1309" s="58">
        <v>13002.33</v>
      </c>
      <c r="BD1309" s="58">
        <v>13012.95</v>
      </c>
      <c r="BE1309" s="58">
        <v>12459.19</v>
      </c>
      <c r="BF1309" s="58">
        <v>10975.54</v>
      </c>
      <c r="BG1309" s="58">
        <v>10761.37</v>
      </c>
      <c r="BH1309" s="58">
        <v>10537</v>
      </c>
      <c r="BI1309" s="58">
        <v>8944.66</v>
      </c>
      <c r="BJ1309" s="58">
        <v>7278.65</v>
      </c>
      <c r="BK1309" s="58">
        <v>9420.7000000000007</v>
      </c>
      <c r="BL1309" s="58">
        <v>9353.77</v>
      </c>
      <c r="BM1309" s="58">
        <v>7942.26</v>
      </c>
    </row>
    <row r="1310" spans="1:65" x14ac:dyDescent="0.25">
      <c r="A1310" s="58" t="s">
        <v>80</v>
      </c>
      <c r="B1310" s="58" t="s">
        <v>81</v>
      </c>
      <c r="C1310" s="58" t="s">
        <v>536</v>
      </c>
      <c r="D1310" s="58" t="s">
        <v>537</v>
      </c>
      <c r="F1310" s="58">
        <v>50</v>
      </c>
      <c r="G1310" s="58">
        <v>50</v>
      </c>
      <c r="H1310" s="58">
        <v>50</v>
      </c>
      <c r="I1310" s="58">
        <v>50</v>
      </c>
      <c r="J1310" s="58">
        <v>50</v>
      </c>
      <c r="K1310" s="58">
        <v>50</v>
      </c>
      <c r="L1310" s="58">
        <v>50</v>
      </c>
      <c r="M1310" s="58">
        <v>50</v>
      </c>
      <c r="N1310" s="58">
        <v>50</v>
      </c>
      <c r="O1310" s="58">
        <v>50</v>
      </c>
      <c r="P1310" s="58">
        <v>50</v>
      </c>
      <c r="Q1310" s="58">
        <v>50</v>
      </c>
      <c r="R1310" s="58">
        <v>50</v>
      </c>
      <c r="S1310" s="58">
        <v>50</v>
      </c>
      <c r="T1310" s="58">
        <v>50</v>
      </c>
      <c r="U1310" s="58">
        <v>50</v>
      </c>
      <c r="V1310" s="58">
        <v>50</v>
      </c>
      <c r="W1310" s="58">
        <v>50</v>
      </c>
      <c r="X1310" s="58">
        <v>50</v>
      </c>
      <c r="Y1310" s="58">
        <v>50</v>
      </c>
      <c r="Z1310" s="58">
        <v>50</v>
      </c>
      <c r="AA1310" s="58">
        <v>60</v>
      </c>
      <c r="AB1310" s="58">
        <v>60</v>
      </c>
      <c r="AC1310" s="58">
        <v>60</v>
      </c>
      <c r="AD1310" s="58">
        <v>60</v>
      </c>
      <c r="AE1310" s="58">
        <v>60</v>
      </c>
      <c r="AF1310" s="58">
        <v>60</v>
      </c>
      <c r="AG1310" s="58">
        <v>50</v>
      </c>
      <c r="AH1310" s="58">
        <v>50</v>
      </c>
      <c r="AI1310" s="58">
        <v>40</v>
      </c>
      <c r="AJ1310" s="58">
        <v>40</v>
      </c>
      <c r="AK1310" s="58">
        <v>40</v>
      </c>
      <c r="AL1310" s="58">
        <v>40</v>
      </c>
      <c r="AM1310" s="58">
        <v>40</v>
      </c>
      <c r="AN1310" s="58">
        <v>40</v>
      </c>
      <c r="AO1310" s="58">
        <v>40</v>
      </c>
      <c r="AP1310" s="58">
        <v>40</v>
      </c>
      <c r="AQ1310" s="58">
        <v>40</v>
      </c>
      <c r="AR1310" s="58">
        <v>40</v>
      </c>
      <c r="AS1310" s="58">
        <v>40</v>
      </c>
      <c r="AT1310" s="58">
        <v>40</v>
      </c>
      <c r="AU1310" s="58">
        <v>40</v>
      </c>
      <c r="AV1310" s="58">
        <v>40</v>
      </c>
      <c r="AW1310" s="58">
        <v>40</v>
      </c>
      <c r="AX1310" s="58">
        <v>40</v>
      </c>
      <c r="AY1310" s="58">
        <v>40</v>
      </c>
      <c r="AZ1310" s="58">
        <v>30</v>
      </c>
      <c r="BA1310" s="58">
        <v>30</v>
      </c>
      <c r="BB1310" s="58">
        <v>29</v>
      </c>
      <c r="BC1310" s="58">
        <v>24</v>
      </c>
      <c r="BD1310" s="58">
        <v>15</v>
      </c>
      <c r="BE1310" s="58">
        <v>15</v>
      </c>
      <c r="BF1310" s="58">
        <v>15.5</v>
      </c>
      <c r="BG1310" s="58">
        <v>15.5</v>
      </c>
      <c r="BH1310" s="58">
        <v>15.5</v>
      </c>
      <c r="BI1310" s="58">
        <v>15.5</v>
      </c>
      <c r="BJ1310" s="58">
        <v>15.5</v>
      </c>
      <c r="BK1310" s="58">
        <v>15.5</v>
      </c>
      <c r="BL1310" s="58">
        <v>15.5</v>
      </c>
      <c r="BM1310" s="58">
        <v>15.5</v>
      </c>
    </row>
    <row r="1311" spans="1:65" x14ac:dyDescent="0.25">
      <c r="A1311" s="58" t="s">
        <v>80</v>
      </c>
      <c r="B1311" s="58" t="s">
        <v>81</v>
      </c>
      <c r="C1311" s="58" t="s">
        <v>1134</v>
      </c>
      <c r="D1311" s="58" t="s">
        <v>1135</v>
      </c>
    </row>
    <row r="1312" spans="1:65" x14ac:dyDescent="0.25">
      <c r="A1312" s="58" t="s">
        <v>80</v>
      </c>
      <c r="B1312" s="58" t="s">
        <v>81</v>
      </c>
      <c r="C1312" s="58" t="s">
        <v>2242</v>
      </c>
      <c r="D1312" s="58" t="s">
        <v>2243</v>
      </c>
      <c r="AY1312" s="58">
        <v>113</v>
      </c>
      <c r="AZ1312" s="58">
        <v>369</v>
      </c>
      <c r="BA1312" s="58">
        <v>384</v>
      </c>
      <c r="BB1312" s="58">
        <v>143</v>
      </c>
      <c r="BC1312" s="58">
        <v>127</v>
      </c>
      <c r="BD1312" s="58">
        <v>115</v>
      </c>
      <c r="BE1312" s="58">
        <v>165</v>
      </c>
      <c r="BF1312" s="58">
        <v>124</v>
      </c>
      <c r="BG1312" s="58">
        <v>111</v>
      </c>
      <c r="BH1312" s="58">
        <v>142</v>
      </c>
      <c r="BI1312" s="58">
        <v>111</v>
      </c>
      <c r="BJ1312" s="58">
        <v>102</v>
      </c>
      <c r="BK1312" s="58">
        <v>167</v>
      </c>
      <c r="BL1312" s="58">
        <v>157</v>
      </c>
      <c r="BM1312" s="58">
        <v>109</v>
      </c>
    </row>
    <row r="1313" spans="1:65" x14ac:dyDescent="0.25">
      <c r="A1313" s="58" t="s">
        <v>80</v>
      </c>
      <c r="B1313" s="58" t="s">
        <v>81</v>
      </c>
      <c r="C1313" s="58" t="s">
        <v>2892</v>
      </c>
      <c r="D1313" s="58" t="s">
        <v>2893</v>
      </c>
    </row>
    <row r="1314" spans="1:65" x14ac:dyDescent="0.25">
      <c r="A1314" s="58" t="s">
        <v>80</v>
      </c>
      <c r="B1314" s="58" t="s">
        <v>81</v>
      </c>
      <c r="C1314" s="58" t="s">
        <v>3078</v>
      </c>
      <c r="D1314" s="58" t="s">
        <v>3079</v>
      </c>
      <c r="AX1314" s="58">
        <v>33</v>
      </c>
      <c r="AY1314" s="58">
        <v>33</v>
      </c>
      <c r="AZ1314" s="58">
        <v>33</v>
      </c>
      <c r="BA1314" s="58">
        <v>33</v>
      </c>
      <c r="BB1314" s="58">
        <v>33</v>
      </c>
      <c r="BC1314" s="58">
        <v>33</v>
      </c>
      <c r="BD1314" s="58">
        <v>33</v>
      </c>
      <c r="BE1314" s="58">
        <v>33</v>
      </c>
      <c r="BF1314" s="58">
        <v>32</v>
      </c>
      <c r="BG1314" s="58">
        <v>32</v>
      </c>
      <c r="BH1314" s="58">
        <v>32</v>
      </c>
      <c r="BI1314" s="58">
        <v>32</v>
      </c>
      <c r="BJ1314" s="58">
        <v>32</v>
      </c>
      <c r="BK1314" s="58">
        <v>32</v>
      </c>
      <c r="BL1314" s="58">
        <v>32</v>
      </c>
    </row>
    <row r="1315" spans="1:65" x14ac:dyDescent="0.25">
      <c r="A1315" s="58" t="s">
        <v>80</v>
      </c>
      <c r="B1315" s="58" t="s">
        <v>81</v>
      </c>
      <c r="C1315" s="58" t="s">
        <v>3110</v>
      </c>
      <c r="D1315" s="58" t="s">
        <v>3111</v>
      </c>
      <c r="E1315" s="58">
        <v>1800</v>
      </c>
      <c r="F1315" s="58">
        <v>2000</v>
      </c>
      <c r="G1315" s="58">
        <v>2000</v>
      </c>
      <c r="H1315" s="58">
        <v>2000</v>
      </c>
      <c r="I1315" s="58">
        <v>2000</v>
      </c>
      <c r="J1315" s="58">
        <v>2000</v>
      </c>
      <c r="K1315" s="58">
        <v>2500</v>
      </c>
      <c r="L1315" s="58">
        <v>2500</v>
      </c>
      <c r="M1315" s="58">
        <v>2500</v>
      </c>
      <c r="N1315" s="58">
        <v>2500</v>
      </c>
      <c r="O1315" s="58">
        <v>3000</v>
      </c>
      <c r="P1315" s="58">
        <v>3000</v>
      </c>
      <c r="Q1315" s="58">
        <v>3000</v>
      </c>
      <c r="R1315" s="58">
        <v>3000</v>
      </c>
      <c r="S1315" s="58">
        <v>3500</v>
      </c>
      <c r="T1315" s="58">
        <v>3950</v>
      </c>
      <c r="U1315" s="58">
        <v>4010</v>
      </c>
      <c r="V1315" s="58">
        <v>4600</v>
      </c>
      <c r="W1315" s="58">
        <v>5400</v>
      </c>
      <c r="X1315" s="58">
        <v>4957</v>
      </c>
      <c r="Y1315" s="58">
        <v>4676</v>
      </c>
      <c r="Z1315" s="58">
        <v>5221</v>
      </c>
      <c r="AA1315" s="58">
        <v>4045</v>
      </c>
      <c r="AB1315" s="58">
        <v>3938</v>
      </c>
      <c r="AC1315" s="58">
        <v>3734</v>
      </c>
      <c r="AD1315" s="58">
        <v>4118</v>
      </c>
      <c r="AE1315" s="58">
        <v>4542</v>
      </c>
      <c r="AF1315" s="58">
        <v>3900</v>
      </c>
      <c r="AG1315" s="58">
        <v>4343</v>
      </c>
      <c r="AH1315" s="58">
        <v>4419</v>
      </c>
      <c r="AI1315" s="58">
        <v>5452</v>
      </c>
      <c r="AJ1315" s="58">
        <v>8162</v>
      </c>
      <c r="AK1315" s="58">
        <v>6713</v>
      </c>
      <c r="AL1315" s="58">
        <v>5278</v>
      </c>
      <c r="AM1315" s="58">
        <v>4633</v>
      </c>
      <c r="AN1315" s="58">
        <v>4203</v>
      </c>
      <c r="AO1315" s="58">
        <v>4985</v>
      </c>
      <c r="AP1315" s="58">
        <v>14627</v>
      </c>
      <c r="AQ1315" s="58">
        <v>24535</v>
      </c>
      <c r="AR1315" s="58">
        <v>34450</v>
      </c>
      <c r="AS1315" s="58">
        <v>33203</v>
      </c>
      <c r="AT1315" s="58">
        <v>53873</v>
      </c>
      <c r="AU1315" s="58">
        <v>63617</v>
      </c>
      <c r="AV1315" s="58">
        <v>87104</v>
      </c>
      <c r="AW1315" s="58">
        <v>101846</v>
      </c>
      <c r="AX1315" s="58">
        <v>109452</v>
      </c>
      <c r="AY1315" s="58">
        <v>93443</v>
      </c>
      <c r="AZ1315" s="58">
        <v>65882</v>
      </c>
      <c r="BA1315" s="58">
        <v>69488</v>
      </c>
      <c r="BB1315" s="58">
        <v>81114</v>
      </c>
      <c r="BC1315" s="58">
        <v>87111</v>
      </c>
      <c r="BD1315" s="58">
        <v>75481</v>
      </c>
      <c r="BE1315" s="58">
        <v>68687.039999999994</v>
      </c>
      <c r="BF1315" s="58">
        <v>74012.67</v>
      </c>
      <c r="BG1315" s="58">
        <v>75399.490000000005</v>
      </c>
      <c r="BH1315" s="58">
        <v>105353.34</v>
      </c>
      <c r="BI1315" s="58">
        <v>127546.43</v>
      </c>
      <c r="BJ1315" s="58">
        <v>142651.22</v>
      </c>
      <c r="BK1315" s="58">
        <v>146623.53</v>
      </c>
      <c r="BL1315" s="58">
        <v>142167.31</v>
      </c>
      <c r="BM1315" s="58">
        <v>132415.9</v>
      </c>
    </row>
    <row r="1316" spans="1:65" x14ac:dyDescent="0.25">
      <c r="A1316" s="58" t="s">
        <v>268</v>
      </c>
      <c r="B1316" s="58" t="s">
        <v>269</v>
      </c>
      <c r="C1316" s="58" t="s">
        <v>536</v>
      </c>
      <c r="D1316" s="58" t="s">
        <v>537</v>
      </c>
      <c r="F1316" s="58">
        <v>26120</v>
      </c>
      <c r="G1316" s="58">
        <v>26170</v>
      </c>
      <c r="H1316" s="58">
        <v>26240</v>
      </c>
      <c r="I1316" s="58">
        <v>26290</v>
      </c>
      <c r="J1316" s="58">
        <v>26340</v>
      </c>
      <c r="K1316" s="58">
        <v>26390</v>
      </c>
      <c r="L1316" s="58">
        <v>26440</v>
      </c>
      <c r="M1316" s="58">
        <v>26540</v>
      </c>
      <c r="N1316" s="58">
        <v>26590</v>
      </c>
      <c r="O1316" s="58">
        <v>26640</v>
      </c>
      <c r="P1316" s="58">
        <v>26690</v>
      </c>
      <c r="Q1316" s="58">
        <v>26740</v>
      </c>
      <c r="R1316" s="58">
        <v>26790</v>
      </c>
      <c r="S1316" s="58">
        <v>26840</v>
      </c>
      <c r="T1316" s="58">
        <v>26890</v>
      </c>
      <c r="U1316" s="58">
        <v>26940</v>
      </c>
      <c r="V1316" s="58">
        <v>26990</v>
      </c>
      <c r="W1316" s="58">
        <v>27090</v>
      </c>
      <c r="X1316" s="58">
        <v>27190</v>
      </c>
      <c r="Y1316" s="58">
        <v>27240</v>
      </c>
      <c r="Z1316" s="58">
        <v>27290</v>
      </c>
      <c r="AA1316" s="58">
        <v>27440</v>
      </c>
      <c r="AB1316" s="58">
        <v>27490</v>
      </c>
      <c r="AC1316" s="58">
        <v>27640</v>
      </c>
      <c r="AD1316" s="58">
        <v>28140</v>
      </c>
      <c r="AE1316" s="58">
        <v>28190</v>
      </c>
      <c r="AF1316" s="58">
        <v>28240</v>
      </c>
      <c r="AG1316" s="58">
        <v>28250</v>
      </c>
      <c r="AH1316" s="58">
        <v>28250</v>
      </c>
      <c r="AI1316" s="58">
        <v>28250</v>
      </c>
      <c r="AJ1316" s="58">
        <v>28250</v>
      </c>
      <c r="AK1316" s="58">
        <v>28150</v>
      </c>
      <c r="AL1316" s="58">
        <v>28110</v>
      </c>
      <c r="AM1316" s="58">
        <v>28100</v>
      </c>
      <c r="AN1316" s="58">
        <v>28100</v>
      </c>
      <c r="AO1316" s="58">
        <v>28100</v>
      </c>
      <c r="AP1316" s="58">
        <v>28090</v>
      </c>
      <c r="AQ1316" s="58">
        <v>28090</v>
      </c>
      <c r="AR1316" s="58">
        <v>28040</v>
      </c>
      <c r="AS1316" s="58">
        <v>28100</v>
      </c>
      <c r="AT1316" s="58">
        <v>30015.200000000001</v>
      </c>
      <c r="AU1316" s="58">
        <v>32300.799999999999</v>
      </c>
      <c r="AV1316" s="58">
        <v>35666.699999999997</v>
      </c>
      <c r="AW1316" s="58">
        <v>37727.300000000003</v>
      </c>
      <c r="AX1316" s="58">
        <v>38120.199999999997</v>
      </c>
      <c r="AY1316" s="58">
        <v>40298.800000000003</v>
      </c>
      <c r="AZ1316" s="58">
        <v>36237.199999999997</v>
      </c>
      <c r="BA1316" s="58">
        <v>37122.300000000003</v>
      </c>
      <c r="BB1316" s="58">
        <v>38009.699999999997</v>
      </c>
      <c r="BC1316" s="58">
        <v>39303.800000000003</v>
      </c>
      <c r="BD1316" s="58">
        <v>40176.300000000003</v>
      </c>
      <c r="BE1316" s="58">
        <v>38366.5</v>
      </c>
      <c r="BF1316" s="58">
        <v>39486.5</v>
      </c>
      <c r="BG1316" s="58">
        <v>39490</v>
      </c>
      <c r="BH1316" s="58">
        <v>39490</v>
      </c>
      <c r="BI1316" s="58">
        <v>39490</v>
      </c>
      <c r="BJ1316" s="58">
        <v>39490</v>
      </c>
      <c r="BK1316" s="58">
        <v>39490</v>
      </c>
      <c r="BL1316" s="58">
        <v>39490</v>
      </c>
      <c r="BM1316" s="58">
        <v>39490</v>
      </c>
    </row>
    <row r="1317" spans="1:65" x14ac:dyDescent="0.25">
      <c r="A1317" s="58" t="s">
        <v>268</v>
      </c>
      <c r="B1317" s="58" t="s">
        <v>269</v>
      </c>
      <c r="C1317" s="58" t="s">
        <v>1134</v>
      </c>
      <c r="D1317" s="58" t="s">
        <v>1135</v>
      </c>
      <c r="AJ1317" s="58">
        <v>71.879997253417997</v>
      </c>
      <c r="AK1317" s="58">
        <v>72.099998474121094</v>
      </c>
      <c r="AL1317" s="58">
        <v>71.900001525878906</v>
      </c>
      <c r="AM1317" s="58">
        <v>71.769996643066406</v>
      </c>
      <c r="AN1317" s="58">
        <v>71.849998474121094</v>
      </c>
      <c r="AO1317" s="58">
        <v>71.580001831054702</v>
      </c>
      <c r="AP1317" s="58">
        <v>71.610000610351605</v>
      </c>
      <c r="AQ1317" s="58">
        <v>71.290000915527301</v>
      </c>
      <c r="AR1317" s="58">
        <v>71.199996948242202</v>
      </c>
      <c r="AS1317" s="58">
        <v>70.650001525878906</v>
      </c>
      <c r="AT1317" s="58">
        <v>70.959999084472699</v>
      </c>
      <c r="AU1317" s="58">
        <v>69.669998168945298</v>
      </c>
      <c r="AV1317" s="58">
        <v>69.010002136230497</v>
      </c>
      <c r="AW1317" s="58">
        <v>68.459999084472699</v>
      </c>
      <c r="AX1317" s="58">
        <v>68.139999389648395</v>
      </c>
      <c r="AY1317" s="58">
        <v>67.680000305175795</v>
      </c>
      <c r="AZ1317" s="58">
        <v>66.809997558593807</v>
      </c>
      <c r="BA1317" s="58">
        <v>65.980003356933594</v>
      </c>
      <c r="BB1317" s="58">
        <v>65.190002441406307</v>
      </c>
      <c r="BC1317" s="58">
        <v>64.160003662109403</v>
      </c>
      <c r="BD1317" s="58">
        <v>62.970001220703097</v>
      </c>
      <c r="BE1317" s="58">
        <v>61.169998168945298</v>
      </c>
      <c r="BF1317" s="58">
        <v>59.159999847412102</v>
      </c>
      <c r="BG1317" s="58">
        <v>57.650001525878899</v>
      </c>
      <c r="BH1317" s="58">
        <v>58.060001373291001</v>
      </c>
      <c r="BI1317" s="58">
        <v>57.029998779296903</v>
      </c>
      <c r="BJ1317" s="58">
        <v>56.139999389648402</v>
      </c>
      <c r="BK1317" s="58">
        <v>55.360000610351598</v>
      </c>
      <c r="BL1317" s="58">
        <v>54.490001678466797</v>
      </c>
    </row>
    <row r="1318" spans="1:65" x14ac:dyDescent="0.25">
      <c r="A1318" s="58" t="s">
        <v>268</v>
      </c>
      <c r="B1318" s="58" t="s">
        <v>269</v>
      </c>
      <c r="C1318" s="58" t="s">
        <v>2242</v>
      </c>
      <c r="D1318" s="58" t="s">
        <v>2243</v>
      </c>
      <c r="AY1318" s="58">
        <v>333</v>
      </c>
      <c r="AZ1318" s="58">
        <v>375</v>
      </c>
      <c r="BA1318" s="58">
        <v>555</v>
      </c>
      <c r="BB1318" s="58">
        <v>688</v>
      </c>
      <c r="BC1318" s="58">
        <v>905</v>
      </c>
      <c r="BD1318" s="58">
        <v>831</v>
      </c>
      <c r="BE1318" s="58">
        <v>1069</v>
      </c>
      <c r="BF1318" s="58">
        <v>1046</v>
      </c>
      <c r="BG1318" s="58">
        <v>682</v>
      </c>
      <c r="BH1318" s="58">
        <v>986</v>
      </c>
      <c r="BI1318" s="58">
        <v>1082</v>
      </c>
      <c r="BJ1318" s="58">
        <v>1233</v>
      </c>
      <c r="BK1318" s="58">
        <v>1980</v>
      </c>
    </row>
    <row r="1319" spans="1:65" x14ac:dyDescent="0.25">
      <c r="A1319" s="58" t="s">
        <v>268</v>
      </c>
      <c r="B1319" s="58" t="s">
        <v>269</v>
      </c>
      <c r="C1319" s="58" t="s">
        <v>2892</v>
      </c>
      <c r="D1319" s="58" t="s">
        <v>2893</v>
      </c>
      <c r="AJ1319" s="58">
        <v>91.330001831054702</v>
      </c>
      <c r="AK1319" s="58">
        <v>91.580001831054702</v>
      </c>
      <c r="AL1319" s="58">
        <v>91.620002746582003</v>
      </c>
      <c r="AM1319" s="58">
        <v>91.709999084472699</v>
      </c>
      <c r="AN1319" s="58">
        <v>91.919998168945298</v>
      </c>
      <c r="AO1319" s="58">
        <v>91.959999084472699</v>
      </c>
      <c r="AP1319" s="58">
        <v>92.160003662109403</v>
      </c>
      <c r="AQ1319" s="58">
        <v>92.220001220703097</v>
      </c>
      <c r="AR1319" s="58">
        <v>92.370002746582003</v>
      </c>
      <c r="AS1319" s="58">
        <v>92.269996643066406</v>
      </c>
      <c r="AT1319" s="58">
        <v>92.75</v>
      </c>
      <c r="AU1319" s="58">
        <v>92.260002136230497</v>
      </c>
      <c r="AV1319" s="58">
        <v>91.930000305175795</v>
      </c>
      <c r="AW1319" s="58">
        <v>91.669998168945298</v>
      </c>
      <c r="AX1319" s="58">
        <v>91.650001525878906</v>
      </c>
      <c r="AY1319" s="58">
        <v>91.639999389648395</v>
      </c>
      <c r="AZ1319" s="58">
        <v>91.489997863769503</v>
      </c>
      <c r="BA1319" s="58">
        <v>91.510002136230497</v>
      </c>
      <c r="BB1319" s="58">
        <v>91.550003051757798</v>
      </c>
      <c r="BC1319" s="58">
        <v>91.269996643066406</v>
      </c>
      <c r="BD1319" s="58">
        <v>91.099998474121094</v>
      </c>
      <c r="BE1319" s="58">
        <v>89.900001525878906</v>
      </c>
      <c r="BF1319" s="58">
        <v>88.449996948242202</v>
      </c>
      <c r="BG1319" s="58">
        <v>88.879997253417997</v>
      </c>
      <c r="BH1319" s="58">
        <v>90.760002136230497</v>
      </c>
      <c r="BI1319" s="58">
        <v>90.410003662109403</v>
      </c>
      <c r="BJ1319" s="58">
        <v>90.559997558593807</v>
      </c>
      <c r="BK1319" s="58">
        <v>90.510002136230497</v>
      </c>
      <c r="BL1319" s="58">
        <v>90.349998474121094</v>
      </c>
    </row>
    <row r="1320" spans="1:65" x14ac:dyDescent="0.25">
      <c r="A1320" s="58" t="s">
        <v>268</v>
      </c>
      <c r="B1320" s="58" t="s">
        <v>269</v>
      </c>
      <c r="C1320" s="58" t="s">
        <v>3078</v>
      </c>
      <c r="D1320" s="58" t="s">
        <v>3079</v>
      </c>
      <c r="AV1320" s="58">
        <v>26</v>
      </c>
      <c r="AW1320" s="58">
        <v>26</v>
      </c>
      <c r="AX1320" s="58">
        <v>26</v>
      </c>
      <c r="AY1320" s="58">
        <v>26</v>
      </c>
      <c r="AZ1320" s="58">
        <v>26</v>
      </c>
      <c r="BA1320" s="58">
        <v>17</v>
      </c>
      <c r="BB1320" s="58">
        <v>12</v>
      </c>
      <c r="BC1320" s="58">
        <v>12</v>
      </c>
      <c r="BD1320" s="58">
        <v>12</v>
      </c>
      <c r="BE1320" s="58">
        <v>12</v>
      </c>
      <c r="BF1320" s="58">
        <v>12</v>
      </c>
      <c r="BG1320" s="58">
        <v>12</v>
      </c>
      <c r="BH1320" s="58">
        <v>10</v>
      </c>
      <c r="BI1320" s="58">
        <v>8</v>
      </c>
      <c r="BJ1320" s="58">
        <v>8</v>
      </c>
      <c r="BK1320" s="58">
        <v>8</v>
      </c>
      <c r="BL1320" s="58">
        <v>8</v>
      </c>
    </row>
    <row r="1321" spans="1:65" x14ac:dyDescent="0.25">
      <c r="A1321" s="58" t="s">
        <v>268</v>
      </c>
      <c r="B1321" s="58" t="s">
        <v>269</v>
      </c>
      <c r="C1321" s="58" t="s">
        <v>3110</v>
      </c>
      <c r="D1321" s="58" t="s">
        <v>3111</v>
      </c>
      <c r="E1321" s="58">
        <v>20000</v>
      </c>
      <c r="F1321" s="58">
        <v>22800</v>
      </c>
      <c r="G1321" s="58">
        <v>26000</v>
      </c>
      <c r="H1321" s="58">
        <v>28100</v>
      </c>
      <c r="I1321" s="58">
        <v>29900</v>
      </c>
      <c r="J1321" s="58">
        <v>32600</v>
      </c>
      <c r="K1321" s="58">
        <v>32200</v>
      </c>
      <c r="L1321" s="58">
        <v>33600</v>
      </c>
      <c r="M1321" s="58">
        <v>23500</v>
      </c>
      <c r="N1321" s="58">
        <v>25500</v>
      </c>
      <c r="O1321" s="58">
        <v>31050</v>
      </c>
      <c r="P1321" s="58">
        <v>31150</v>
      </c>
      <c r="Q1321" s="58">
        <v>51128</v>
      </c>
      <c r="R1321" s="58">
        <v>67467</v>
      </c>
      <c r="S1321" s="58">
        <v>68954</v>
      </c>
      <c r="T1321" s="58">
        <v>68873</v>
      </c>
      <c r="U1321" s="58">
        <v>55569</v>
      </c>
      <c r="V1321" s="58">
        <v>55547</v>
      </c>
      <c r="W1321" s="58">
        <v>52457</v>
      </c>
      <c r="X1321" s="58">
        <v>57593</v>
      </c>
      <c r="Y1321" s="58">
        <v>48990</v>
      </c>
      <c r="Z1321" s="58">
        <v>49862</v>
      </c>
      <c r="AA1321" s="58">
        <v>51938</v>
      </c>
      <c r="AB1321" s="58">
        <v>50090</v>
      </c>
      <c r="AC1321" s="58">
        <v>51674</v>
      </c>
      <c r="AD1321" s="58">
        <v>52430</v>
      </c>
      <c r="AE1321" s="58">
        <v>52227</v>
      </c>
      <c r="AF1321" s="58">
        <v>52124</v>
      </c>
      <c r="AG1321" s="58">
        <v>52193</v>
      </c>
      <c r="AH1321" s="58">
        <v>52127</v>
      </c>
      <c r="AI1321" s="58">
        <v>56556</v>
      </c>
      <c r="AJ1321" s="58">
        <v>65761</v>
      </c>
      <c r="AK1321" s="58">
        <v>68530</v>
      </c>
      <c r="AL1321" s="58">
        <v>66303</v>
      </c>
      <c r="AM1321" s="58">
        <v>62464</v>
      </c>
      <c r="AN1321" s="58">
        <v>64895</v>
      </c>
      <c r="AO1321" s="58">
        <v>67334</v>
      </c>
      <c r="AP1321" s="58">
        <v>72658</v>
      </c>
      <c r="AQ1321" s="58">
        <v>63095</v>
      </c>
      <c r="AR1321" s="58">
        <v>59437</v>
      </c>
      <c r="AS1321" s="58">
        <v>74760</v>
      </c>
      <c r="AT1321" s="58">
        <v>75240</v>
      </c>
      <c r="AU1321" s="58">
        <v>83020</v>
      </c>
      <c r="AV1321" s="58">
        <v>95956</v>
      </c>
      <c r="AW1321" s="58">
        <v>132470</v>
      </c>
      <c r="AX1321" s="58">
        <v>143023</v>
      </c>
      <c r="AY1321" s="58">
        <v>144176</v>
      </c>
      <c r="AZ1321" s="58">
        <v>139585</v>
      </c>
      <c r="BA1321" s="58">
        <v>197632</v>
      </c>
      <c r="BB1321" s="58">
        <v>199075</v>
      </c>
      <c r="BC1321" s="58">
        <v>200075</v>
      </c>
      <c r="BD1321" s="58">
        <v>202075</v>
      </c>
      <c r="BE1321" s="58">
        <v>203575</v>
      </c>
      <c r="BF1321" s="58">
        <v>205075</v>
      </c>
      <c r="BG1321" s="58">
        <v>206552</v>
      </c>
      <c r="BH1321" s="58">
        <v>202185</v>
      </c>
      <c r="BI1321" s="58">
        <v>202185</v>
      </c>
      <c r="BJ1321" s="58">
        <v>202185</v>
      </c>
      <c r="BK1321" s="58">
        <v>202185</v>
      </c>
      <c r="BL1321" s="58">
        <v>202185</v>
      </c>
      <c r="BM1321" s="58">
        <v>200715</v>
      </c>
    </row>
    <row r="1322" spans="1:65" x14ac:dyDescent="0.25">
      <c r="A1322" s="58" t="s">
        <v>32</v>
      </c>
      <c r="B1322" s="58" t="s">
        <v>33</v>
      </c>
      <c r="C1322" s="58" t="s">
        <v>536</v>
      </c>
      <c r="D1322" s="58" t="s">
        <v>537</v>
      </c>
      <c r="F1322" s="58">
        <v>140</v>
      </c>
      <c r="G1322" s="58">
        <v>140</v>
      </c>
      <c r="H1322" s="58">
        <v>130</v>
      </c>
      <c r="I1322" s="58">
        <v>130</v>
      </c>
      <c r="J1322" s="58">
        <v>130</v>
      </c>
      <c r="K1322" s="58">
        <v>130</v>
      </c>
      <c r="L1322" s="58">
        <v>130</v>
      </c>
      <c r="M1322" s="58">
        <v>120</v>
      </c>
      <c r="N1322" s="58">
        <v>120</v>
      </c>
      <c r="O1322" s="58">
        <v>120</v>
      </c>
      <c r="P1322" s="58">
        <v>100</v>
      </c>
      <c r="Q1322" s="58">
        <v>110</v>
      </c>
      <c r="R1322" s="58">
        <v>110</v>
      </c>
      <c r="S1322" s="58">
        <v>90</v>
      </c>
      <c r="T1322" s="58">
        <v>80</v>
      </c>
      <c r="U1322" s="58">
        <v>80</v>
      </c>
      <c r="V1322" s="58">
        <v>80</v>
      </c>
      <c r="W1322" s="58">
        <v>80</v>
      </c>
      <c r="X1322" s="58">
        <v>80</v>
      </c>
      <c r="Y1322" s="58">
        <v>80</v>
      </c>
      <c r="Z1322" s="58">
        <v>70</v>
      </c>
      <c r="AA1322" s="58">
        <v>60</v>
      </c>
      <c r="AB1322" s="58">
        <v>60</v>
      </c>
      <c r="AC1322" s="58">
        <v>60</v>
      </c>
      <c r="AD1322" s="58">
        <v>50</v>
      </c>
      <c r="AE1322" s="58">
        <v>40</v>
      </c>
      <c r="AF1322" s="58">
        <v>30</v>
      </c>
      <c r="AG1322" s="58">
        <v>30</v>
      </c>
      <c r="AH1322" s="58">
        <v>20</v>
      </c>
      <c r="AI1322" s="58">
        <v>20</v>
      </c>
      <c r="AJ1322" s="58">
        <v>12</v>
      </c>
      <c r="AK1322" s="58">
        <v>12</v>
      </c>
      <c r="AL1322" s="58">
        <v>12</v>
      </c>
      <c r="AM1322" s="58">
        <v>12</v>
      </c>
      <c r="AN1322" s="58">
        <v>12</v>
      </c>
      <c r="AO1322" s="58">
        <v>12</v>
      </c>
      <c r="AP1322" s="58">
        <v>12</v>
      </c>
      <c r="AQ1322" s="58">
        <v>12</v>
      </c>
      <c r="AR1322" s="58">
        <v>12</v>
      </c>
      <c r="AS1322" s="58">
        <v>12</v>
      </c>
      <c r="AT1322" s="58">
        <v>12</v>
      </c>
      <c r="AU1322" s="58">
        <v>12</v>
      </c>
      <c r="AV1322" s="58">
        <v>8</v>
      </c>
      <c r="AW1322" s="58">
        <v>8</v>
      </c>
      <c r="AX1322" s="58">
        <v>7.6</v>
      </c>
      <c r="AY1322" s="58">
        <v>7.5</v>
      </c>
      <c r="AZ1322" s="58">
        <v>8</v>
      </c>
      <c r="BA1322" s="58">
        <v>7</v>
      </c>
      <c r="BB1322" s="58">
        <v>7</v>
      </c>
      <c r="BC1322" s="58">
        <v>7.4</v>
      </c>
      <c r="BD1322" s="58">
        <v>7.3</v>
      </c>
      <c r="BE1322" s="58">
        <v>7.3</v>
      </c>
      <c r="BF1322" s="58">
        <v>6.7</v>
      </c>
      <c r="BG1322" s="58">
        <v>6.6</v>
      </c>
      <c r="BH1322" s="58">
        <v>6.6</v>
      </c>
      <c r="BI1322" s="58">
        <v>6.6</v>
      </c>
      <c r="BJ1322" s="58">
        <v>6.6</v>
      </c>
      <c r="BK1322" s="58">
        <v>6.6</v>
      </c>
      <c r="BL1322" s="58">
        <v>6.6</v>
      </c>
      <c r="BM1322" s="58">
        <v>6.6</v>
      </c>
    </row>
    <row r="1323" spans="1:65" x14ac:dyDescent="0.25">
      <c r="A1323" s="58" t="s">
        <v>32</v>
      </c>
      <c r="B1323" s="58" t="s">
        <v>33</v>
      </c>
      <c r="C1323" s="58" t="s">
        <v>1134</v>
      </c>
      <c r="D1323" s="58" t="s">
        <v>1135</v>
      </c>
      <c r="AJ1323" s="58">
        <v>0.28000000119209301</v>
      </c>
      <c r="AK1323" s="58">
        <v>0.31999999284744302</v>
      </c>
      <c r="AL1323" s="58">
        <v>0.239999994635582</v>
      </c>
      <c r="AM1323" s="58">
        <v>0.30000001192092901</v>
      </c>
      <c r="AN1323" s="58">
        <v>0.239999994635582</v>
      </c>
      <c r="AO1323" s="58">
        <v>0.18999999761581399</v>
      </c>
      <c r="AP1323" s="58">
        <v>0.18000000715255701</v>
      </c>
      <c r="AQ1323" s="58">
        <v>0.18000000715255701</v>
      </c>
      <c r="AR1323" s="58">
        <v>0.17000000178813901</v>
      </c>
      <c r="AS1323" s="58">
        <v>0.15999999642372101</v>
      </c>
      <c r="AT1323" s="58">
        <v>0.15000000596046401</v>
      </c>
      <c r="AU1323" s="58">
        <v>0.15000000596046401</v>
      </c>
      <c r="AV1323" s="58">
        <v>0.140000000596046</v>
      </c>
      <c r="AW1323" s="58">
        <v>0.140000000596046</v>
      </c>
      <c r="AX1323" s="58">
        <v>0.129999995231628</v>
      </c>
      <c r="AY1323" s="58">
        <v>0.129999995231628</v>
      </c>
      <c r="AZ1323" s="58">
        <v>0.119999997317791</v>
      </c>
      <c r="BA1323" s="58">
        <v>0.119999997317791</v>
      </c>
      <c r="BB1323" s="58">
        <v>0.109999999403954</v>
      </c>
      <c r="BC1323" s="58">
        <v>0.109999999403954</v>
      </c>
      <c r="BD1323" s="58">
        <v>0.109999999403954</v>
      </c>
      <c r="BE1323" s="58">
        <v>0.10000000149011599</v>
      </c>
      <c r="BF1323" s="58">
        <v>0.10000000149011599</v>
      </c>
      <c r="BG1323" s="58">
        <v>9.00000035762787E-2</v>
      </c>
      <c r="BH1323" s="58">
        <v>7.9999998211860698E-2</v>
      </c>
      <c r="BI1323" s="58">
        <v>5.9999998658895499E-2</v>
      </c>
      <c r="BJ1323" s="58">
        <v>5.9999998658895499E-2</v>
      </c>
      <c r="BK1323" s="58">
        <v>5.9999998658895499E-2</v>
      </c>
      <c r="BL1323" s="58">
        <v>2.9999999329447701E-2</v>
      </c>
    </row>
    <row r="1324" spans="1:65" x14ac:dyDescent="0.25">
      <c r="A1324" s="58" t="s">
        <v>32</v>
      </c>
      <c r="B1324" s="58" t="s">
        <v>33</v>
      </c>
      <c r="C1324" s="58" t="s">
        <v>2242</v>
      </c>
      <c r="D1324" s="58" t="s">
        <v>2243</v>
      </c>
      <c r="AY1324" s="58">
        <v>19575</v>
      </c>
      <c r="AZ1324" s="58">
        <v>23850</v>
      </c>
      <c r="BA1324" s="58">
        <v>23544</v>
      </c>
      <c r="BB1324" s="58">
        <v>24234</v>
      </c>
      <c r="BC1324" s="58">
        <v>27483</v>
      </c>
      <c r="BD1324" s="58">
        <v>29781</v>
      </c>
      <c r="BE1324" s="58">
        <v>31531</v>
      </c>
      <c r="BF1324" s="58">
        <v>34766</v>
      </c>
      <c r="BG1324" s="58">
        <v>38306</v>
      </c>
      <c r="BH1324" s="58">
        <v>34076</v>
      </c>
      <c r="BI1324" s="58">
        <v>35020</v>
      </c>
      <c r="BJ1324" s="58">
        <v>37172</v>
      </c>
      <c r="BK1324" s="58">
        <v>43050</v>
      </c>
      <c r="BL1324" s="58">
        <v>43762</v>
      </c>
      <c r="BM1324" s="58">
        <v>42217</v>
      </c>
    </row>
    <row r="1325" spans="1:65" x14ac:dyDescent="0.25">
      <c r="A1325" s="58" t="s">
        <v>32</v>
      </c>
      <c r="B1325" s="58" t="s">
        <v>33</v>
      </c>
      <c r="C1325" s="58" t="s">
        <v>2892</v>
      </c>
      <c r="D1325" s="58" t="s">
        <v>2893</v>
      </c>
      <c r="AJ1325" s="58">
        <v>13.3500003814697</v>
      </c>
      <c r="AK1325" s="58">
        <v>13.539999961853001</v>
      </c>
      <c r="AL1325" s="58">
        <v>13.569999694824199</v>
      </c>
      <c r="AM1325" s="58">
        <v>13.6599998474121</v>
      </c>
      <c r="AN1325" s="58">
        <v>11.550000190734901</v>
      </c>
      <c r="AO1325" s="58">
        <v>14.680000305175801</v>
      </c>
      <c r="AP1325" s="58">
        <v>13.949999809265099</v>
      </c>
      <c r="AQ1325" s="58">
        <v>14.5100002288818</v>
      </c>
      <c r="AR1325" s="58">
        <v>15.6000003814697</v>
      </c>
      <c r="AS1325" s="58">
        <v>15.3800001144409</v>
      </c>
      <c r="AT1325" s="58">
        <v>15.3699998855591</v>
      </c>
      <c r="AU1325" s="58">
        <v>15.1499996185303</v>
      </c>
      <c r="AV1325" s="58">
        <v>14.939999580383301</v>
      </c>
      <c r="AW1325" s="58">
        <v>15.560000419616699</v>
      </c>
      <c r="AX1325" s="58">
        <v>15.3500003814697</v>
      </c>
      <c r="AY1325" s="58">
        <v>15.1000003814697</v>
      </c>
      <c r="AZ1325" s="58">
        <v>15.3800001144409</v>
      </c>
      <c r="BA1325" s="58">
        <v>15.079999923706101</v>
      </c>
      <c r="BB1325" s="58">
        <v>14.75</v>
      </c>
      <c r="BC1325" s="58">
        <v>14.5</v>
      </c>
      <c r="BD1325" s="58">
        <v>15</v>
      </c>
      <c r="BE1325" s="58">
        <v>15.319999694824199</v>
      </c>
      <c r="BF1325" s="58">
        <v>14.920000076293899</v>
      </c>
      <c r="BG1325" s="58">
        <v>14.6199998855591</v>
      </c>
      <c r="BH1325" s="58">
        <v>13.9899997711182</v>
      </c>
      <c r="BI1325" s="58">
        <v>14.1300001144409</v>
      </c>
      <c r="BJ1325" s="58">
        <v>14.6499996185303</v>
      </c>
      <c r="BK1325" s="58">
        <v>14.0299997329712</v>
      </c>
      <c r="BL1325" s="58">
        <v>13.460000038146999</v>
      </c>
    </row>
    <row r="1326" spans="1:65" x14ac:dyDescent="0.25">
      <c r="A1326" s="58" t="s">
        <v>32</v>
      </c>
      <c r="B1326" s="58" t="s">
        <v>33</v>
      </c>
      <c r="C1326" s="58" t="s">
        <v>3078</v>
      </c>
      <c r="D1326" s="58" t="s">
        <v>3079</v>
      </c>
      <c r="AV1326" s="58">
        <v>8</v>
      </c>
      <c r="AW1326" s="58">
        <v>8</v>
      </c>
      <c r="AX1326" s="58">
        <v>6</v>
      </c>
      <c r="AY1326" s="58">
        <v>6</v>
      </c>
      <c r="AZ1326" s="58">
        <v>5</v>
      </c>
      <c r="BA1326" s="58">
        <v>3.5</v>
      </c>
      <c r="BB1326" s="58">
        <v>2.5</v>
      </c>
      <c r="BC1326" s="58">
        <v>2.5</v>
      </c>
      <c r="BD1326" s="58">
        <v>2.5</v>
      </c>
      <c r="BE1326" s="58">
        <v>2.5</v>
      </c>
      <c r="BF1326" s="58">
        <v>2.5</v>
      </c>
      <c r="BG1326" s="58">
        <v>2.5</v>
      </c>
      <c r="BH1326" s="58">
        <v>2.5</v>
      </c>
      <c r="BI1326" s="58">
        <v>2.5</v>
      </c>
      <c r="BJ1326" s="58">
        <v>2.5</v>
      </c>
      <c r="BK1326" s="58">
        <v>1.5</v>
      </c>
      <c r="BL1326" s="58">
        <v>1.5</v>
      </c>
    </row>
    <row r="1327" spans="1:65" x14ac:dyDescent="0.25">
      <c r="A1327" s="58" t="s">
        <v>32</v>
      </c>
      <c r="B1327" s="58" t="s">
        <v>33</v>
      </c>
      <c r="C1327" s="58" t="s">
        <v>3110</v>
      </c>
      <c r="D1327" s="58" t="s">
        <v>3111</v>
      </c>
      <c r="E1327" s="58">
        <v>9200</v>
      </c>
      <c r="F1327" s="58">
        <v>9700</v>
      </c>
      <c r="G1327" s="58">
        <v>11500</v>
      </c>
      <c r="H1327" s="58">
        <v>12500</v>
      </c>
      <c r="I1327" s="58">
        <v>10400</v>
      </c>
      <c r="J1327" s="58">
        <v>11000</v>
      </c>
      <c r="K1327" s="58">
        <v>18500</v>
      </c>
      <c r="L1327" s="58">
        <v>18200</v>
      </c>
      <c r="M1327" s="58">
        <v>17300</v>
      </c>
      <c r="N1327" s="58">
        <v>17000</v>
      </c>
      <c r="O1327" s="58">
        <v>18310</v>
      </c>
      <c r="P1327" s="58">
        <v>15230</v>
      </c>
      <c r="Q1327" s="58">
        <v>15735</v>
      </c>
      <c r="R1327" s="58">
        <v>18640</v>
      </c>
      <c r="S1327" s="58">
        <v>19276</v>
      </c>
      <c r="T1327" s="58">
        <v>17598</v>
      </c>
      <c r="U1327" s="58">
        <v>16504</v>
      </c>
      <c r="V1327" s="58">
        <v>15157</v>
      </c>
      <c r="W1327" s="58">
        <v>16206</v>
      </c>
      <c r="X1327" s="58">
        <v>16971</v>
      </c>
      <c r="Y1327" s="58">
        <v>16082</v>
      </c>
      <c r="Z1327" s="58">
        <v>16301</v>
      </c>
      <c r="AA1327" s="58">
        <v>20202</v>
      </c>
      <c r="AB1327" s="58">
        <v>20764.599999999999</v>
      </c>
      <c r="AC1327" s="58">
        <v>26289.599999999999</v>
      </c>
      <c r="AD1327" s="58">
        <v>23917.9</v>
      </c>
      <c r="AE1327" s="58">
        <v>21487</v>
      </c>
      <c r="AF1327" s="58">
        <v>16908</v>
      </c>
      <c r="AG1327" s="58">
        <v>15250</v>
      </c>
      <c r="AH1327" s="58">
        <v>15497</v>
      </c>
      <c r="AI1327" s="58">
        <v>14848</v>
      </c>
      <c r="AJ1327" s="58">
        <v>13734</v>
      </c>
      <c r="AK1327" s="58">
        <v>12513</v>
      </c>
      <c r="AL1327" s="58">
        <v>11940</v>
      </c>
      <c r="AM1327" s="58">
        <v>13962</v>
      </c>
      <c r="AN1327" s="58">
        <v>14731</v>
      </c>
      <c r="AO1327" s="58">
        <v>13921</v>
      </c>
      <c r="AP1327" s="58">
        <v>13634</v>
      </c>
      <c r="AQ1327" s="58">
        <v>11855</v>
      </c>
      <c r="AR1327" s="58">
        <v>10868</v>
      </c>
      <c r="AS1327" s="58">
        <v>10964</v>
      </c>
      <c r="AT1327" s="58">
        <v>8826</v>
      </c>
      <c r="AU1327" s="58">
        <v>8854</v>
      </c>
      <c r="AV1327" s="58">
        <v>8183</v>
      </c>
      <c r="AW1327" s="58">
        <v>8715</v>
      </c>
      <c r="AX1327" s="58">
        <v>9167</v>
      </c>
      <c r="AY1327" s="58">
        <v>13388</v>
      </c>
      <c r="AZ1327" s="58">
        <v>9678</v>
      </c>
      <c r="BA1327" s="58">
        <v>7018</v>
      </c>
      <c r="BB1327" s="58">
        <v>6774</v>
      </c>
      <c r="BC1327" s="58">
        <v>6447.87</v>
      </c>
      <c r="BD1327" s="58">
        <v>7612.79</v>
      </c>
      <c r="BE1327" s="58">
        <v>9994.31</v>
      </c>
      <c r="BF1327" s="58">
        <v>10070.11</v>
      </c>
      <c r="BG1327" s="58">
        <v>9674.32</v>
      </c>
      <c r="BH1327" s="58">
        <v>10132.299999999999</v>
      </c>
      <c r="BI1327" s="58">
        <v>13085.35</v>
      </c>
      <c r="BJ1327" s="58">
        <v>7093.81</v>
      </c>
      <c r="BK1327" s="58">
        <v>7255.4</v>
      </c>
      <c r="BL1327" s="58">
        <v>7281.08</v>
      </c>
      <c r="BM1327" s="58">
        <v>6296.54</v>
      </c>
    </row>
    <row r="1328" spans="1:65" x14ac:dyDescent="0.25">
      <c r="A1328" s="58" t="s">
        <v>3465</v>
      </c>
      <c r="B1328" s="58" t="s">
        <v>3466</v>
      </c>
      <c r="C1328" s="58" t="s">
        <v>536</v>
      </c>
      <c r="D1328" s="58" t="s">
        <v>537</v>
      </c>
    </row>
    <row r="1329" spans="1:65" x14ac:dyDescent="0.25">
      <c r="A1329" s="58" t="s">
        <v>3465</v>
      </c>
      <c r="B1329" s="58" t="s">
        <v>3466</v>
      </c>
      <c r="C1329" s="58" t="s">
        <v>1134</v>
      </c>
      <c r="D1329" s="58" t="s">
        <v>1135</v>
      </c>
    </row>
    <row r="1330" spans="1:65" x14ac:dyDescent="0.25">
      <c r="A1330" s="58" t="s">
        <v>3465</v>
      </c>
      <c r="B1330" s="58" t="s">
        <v>3466</v>
      </c>
      <c r="C1330" s="58" t="s">
        <v>2242</v>
      </c>
      <c r="D1330" s="58" t="s">
        <v>2243</v>
      </c>
    </row>
    <row r="1331" spans="1:65" x14ac:dyDescent="0.25">
      <c r="A1331" s="58" t="s">
        <v>3465</v>
      </c>
      <c r="B1331" s="58" t="s">
        <v>3466</v>
      </c>
      <c r="C1331" s="58" t="s">
        <v>2892</v>
      </c>
      <c r="D1331" s="58" t="s">
        <v>2893</v>
      </c>
    </row>
    <row r="1332" spans="1:65" x14ac:dyDescent="0.25">
      <c r="A1332" s="58" t="s">
        <v>3465</v>
      </c>
      <c r="B1332" s="58" t="s">
        <v>3466</v>
      </c>
      <c r="C1332" s="58" t="s">
        <v>3078</v>
      </c>
      <c r="D1332" s="58" t="s">
        <v>3079</v>
      </c>
    </row>
    <row r="1333" spans="1:65" x14ac:dyDescent="0.25">
      <c r="A1333" s="58" t="s">
        <v>3465</v>
      </c>
      <c r="B1333" s="58" t="s">
        <v>3466</v>
      </c>
      <c r="C1333" s="58" t="s">
        <v>3110</v>
      </c>
      <c r="D1333" s="58" t="s">
        <v>3111</v>
      </c>
      <c r="BD1333" s="58">
        <v>253</v>
      </c>
      <c r="BE1333" s="58">
        <v>253</v>
      </c>
      <c r="BF1333" s="58">
        <v>253</v>
      </c>
      <c r="BG1333" s="58">
        <v>253</v>
      </c>
      <c r="BH1333" s="58">
        <v>253</v>
      </c>
      <c r="BI1333" s="58">
        <v>253</v>
      </c>
      <c r="BJ1333" s="58">
        <v>253</v>
      </c>
      <c r="BK1333" s="58">
        <v>253</v>
      </c>
      <c r="BL1333" s="58">
        <v>253</v>
      </c>
      <c r="BM1333" s="58">
        <v>253</v>
      </c>
    </row>
    <row r="1334" spans="1:65" x14ac:dyDescent="0.25">
      <c r="A1334" s="58" t="s">
        <v>3467</v>
      </c>
      <c r="B1334" s="58" t="s">
        <v>153</v>
      </c>
      <c r="C1334" s="58" t="s">
        <v>536</v>
      </c>
      <c r="D1334" s="58" t="s">
        <v>537</v>
      </c>
      <c r="F1334" s="58">
        <v>24460</v>
      </c>
      <c r="G1334" s="58">
        <v>24460</v>
      </c>
      <c r="H1334" s="58">
        <v>24460</v>
      </c>
      <c r="I1334" s="58">
        <v>24460</v>
      </c>
      <c r="J1334" s="58">
        <v>24460</v>
      </c>
      <c r="K1334" s="58">
        <v>24460</v>
      </c>
      <c r="L1334" s="58">
        <v>24460</v>
      </c>
      <c r="M1334" s="58">
        <v>24460</v>
      </c>
      <c r="N1334" s="58">
        <v>24460</v>
      </c>
      <c r="O1334" s="58">
        <v>24460</v>
      </c>
      <c r="P1334" s="58">
        <v>24460</v>
      </c>
      <c r="Q1334" s="58">
        <v>24460</v>
      </c>
      <c r="R1334" s="58">
        <v>24460</v>
      </c>
      <c r="S1334" s="58">
        <v>24460</v>
      </c>
      <c r="T1334" s="58">
        <v>24460</v>
      </c>
      <c r="U1334" s="58">
        <v>24460</v>
      </c>
      <c r="V1334" s="58">
        <v>24460</v>
      </c>
      <c r="W1334" s="58">
        <v>24460</v>
      </c>
      <c r="X1334" s="58">
        <v>24460</v>
      </c>
      <c r="Y1334" s="58">
        <v>24460</v>
      </c>
      <c r="Z1334" s="58">
        <v>24460</v>
      </c>
      <c r="AA1334" s="58">
        <v>24460</v>
      </c>
      <c r="AB1334" s="58">
        <v>24460</v>
      </c>
      <c r="AC1334" s="58">
        <v>24460</v>
      </c>
      <c r="AD1334" s="58">
        <v>24460</v>
      </c>
      <c r="AE1334" s="58">
        <v>24460</v>
      </c>
      <c r="AF1334" s="58">
        <v>24460</v>
      </c>
      <c r="AG1334" s="58">
        <v>24460</v>
      </c>
      <c r="AH1334" s="58">
        <v>24460</v>
      </c>
      <c r="AI1334" s="58">
        <v>24460</v>
      </c>
      <c r="AJ1334" s="58">
        <v>24460</v>
      </c>
      <c r="AK1334" s="58">
        <v>24460</v>
      </c>
      <c r="AL1334" s="58">
        <v>24460</v>
      </c>
      <c r="AM1334" s="58">
        <v>24460</v>
      </c>
      <c r="AN1334" s="58">
        <v>24460</v>
      </c>
      <c r="AO1334" s="58">
        <v>24440</v>
      </c>
      <c r="AP1334" s="58">
        <v>24450</v>
      </c>
      <c r="AQ1334" s="58">
        <v>24430</v>
      </c>
      <c r="AR1334" s="58">
        <v>24430</v>
      </c>
      <c r="AS1334" s="58">
        <v>24400</v>
      </c>
      <c r="AT1334" s="58">
        <v>22550</v>
      </c>
      <c r="AU1334" s="58">
        <v>22370</v>
      </c>
      <c r="AV1334" s="58">
        <v>22360</v>
      </c>
      <c r="AW1334" s="58">
        <v>19340</v>
      </c>
      <c r="AX1334" s="58">
        <v>19410</v>
      </c>
      <c r="AY1334" s="58">
        <v>19390</v>
      </c>
      <c r="AZ1334" s="58">
        <v>19300</v>
      </c>
      <c r="BA1334" s="58">
        <v>19370</v>
      </c>
      <c r="BB1334" s="58">
        <v>19300</v>
      </c>
      <c r="BC1334" s="58">
        <v>19447</v>
      </c>
      <c r="BD1334" s="58">
        <v>19297</v>
      </c>
      <c r="BE1334" s="58">
        <v>19274</v>
      </c>
      <c r="BF1334" s="58">
        <v>18934</v>
      </c>
      <c r="BG1334" s="58">
        <v>18894</v>
      </c>
      <c r="BH1334" s="58">
        <v>18886</v>
      </c>
      <c r="BI1334" s="58">
        <v>18860</v>
      </c>
      <c r="BJ1334" s="58">
        <v>18790</v>
      </c>
      <c r="BK1334" s="58">
        <v>18890</v>
      </c>
      <c r="BL1334" s="58">
        <v>18850</v>
      </c>
      <c r="BM1334" s="58">
        <v>18830</v>
      </c>
    </row>
    <row r="1335" spans="1:65" x14ac:dyDescent="0.25">
      <c r="A1335" s="58" t="s">
        <v>3467</v>
      </c>
      <c r="B1335" s="58" t="s">
        <v>153</v>
      </c>
      <c r="C1335" s="58" t="s">
        <v>1134</v>
      </c>
      <c r="D1335" s="58" t="s">
        <v>1135</v>
      </c>
      <c r="AJ1335" s="58">
        <v>10.6599998474121</v>
      </c>
      <c r="AK1335" s="58">
        <v>10.439999580383301</v>
      </c>
      <c r="AL1335" s="58">
        <v>10.420000076293899</v>
      </c>
      <c r="AM1335" s="58">
        <v>10.170000076293899</v>
      </c>
      <c r="AN1335" s="58">
        <v>9.1999998092651403</v>
      </c>
      <c r="AO1335" s="58">
        <v>8.8999996185302699</v>
      </c>
      <c r="AP1335" s="58">
        <v>9.1700000762939506</v>
      </c>
      <c r="AQ1335" s="58">
        <v>8.1400003433227504</v>
      </c>
      <c r="AR1335" s="58">
        <v>7.25</v>
      </c>
      <c r="AS1335" s="58">
        <v>6.9400000572204599</v>
      </c>
      <c r="AT1335" s="58">
        <v>6.2600002288818404</v>
      </c>
      <c r="AU1335" s="58">
        <v>6.5900001525878897</v>
      </c>
      <c r="AV1335" s="58">
        <v>6</v>
      </c>
      <c r="AW1335" s="58">
        <v>5.0900001525878897</v>
      </c>
      <c r="AX1335" s="58">
        <v>4.75</v>
      </c>
      <c r="AY1335" s="58">
        <v>4.3899998664856001</v>
      </c>
      <c r="AZ1335" s="58">
        <v>4.21000003814697</v>
      </c>
      <c r="BA1335" s="58">
        <v>3.96000003814697</v>
      </c>
      <c r="BB1335" s="58">
        <v>3.5899999141693102</v>
      </c>
      <c r="BC1335" s="58">
        <v>3.2300000190734899</v>
      </c>
      <c r="BD1335" s="58">
        <v>3.0799999237060498</v>
      </c>
      <c r="BE1335" s="58">
        <v>3.2400000095367401</v>
      </c>
      <c r="BF1335" s="58">
        <v>3.3099999427795401</v>
      </c>
      <c r="BG1335" s="58">
        <v>3.5</v>
      </c>
      <c r="BH1335" s="58">
        <v>3.1800000667571999</v>
      </c>
      <c r="BI1335" s="58">
        <v>2.8900001049041699</v>
      </c>
      <c r="BJ1335" s="58">
        <v>2.71000003814697</v>
      </c>
      <c r="BK1335" s="58">
        <v>2.28999996185303</v>
      </c>
      <c r="BL1335" s="58">
        <v>2.78999996185303</v>
      </c>
    </row>
    <row r="1336" spans="1:65" x14ac:dyDescent="0.25">
      <c r="A1336" s="58" t="s">
        <v>3467</v>
      </c>
      <c r="B1336" s="58" t="s">
        <v>153</v>
      </c>
      <c r="C1336" s="58" t="s">
        <v>2242</v>
      </c>
      <c r="D1336" s="58" t="s">
        <v>2243</v>
      </c>
      <c r="AY1336" s="58">
        <v>13499</v>
      </c>
      <c r="AZ1336" s="58">
        <v>16004</v>
      </c>
      <c r="BA1336" s="58">
        <v>17603</v>
      </c>
      <c r="BB1336" s="58">
        <v>15805</v>
      </c>
      <c r="BC1336" s="58">
        <v>17519</v>
      </c>
      <c r="BD1336" s="58">
        <v>19003</v>
      </c>
      <c r="BE1336" s="58">
        <v>19950</v>
      </c>
      <c r="BF1336" s="58">
        <v>26749</v>
      </c>
      <c r="BG1336" s="58">
        <v>12884</v>
      </c>
      <c r="BH1336" s="58">
        <v>12445</v>
      </c>
      <c r="BI1336" s="58">
        <v>18072</v>
      </c>
      <c r="BJ1336" s="58">
        <v>19813</v>
      </c>
      <c r="BK1336" s="58">
        <v>19723</v>
      </c>
      <c r="BL1336" s="58">
        <v>20566</v>
      </c>
      <c r="BM1336" s="58">
        <v>18969</v>
      </c>
    </row>
    <row r="1337" spans="1:65" x14ac:dyDescent="0.25">
      <c r="A1337" s="58" t="s">
        <v>3467</v>
      </c>
      <c r="B1337" s="58" t="s">
        <v>153</v>
      </c>
      <c r="C1337" s="58" t="s">
        <v>2892</v>
      </c>
      <c r="D1337" s="58" t="s">
        <v>2893</v>
      </c>
      <c r="AJ1337" s="58">
        <v>6.7199997901916504</v>
      </c>
      <c r="AK1337" s="58">
        <v>6.7399997711181596</v>
      </c>
      <c r="AL1337" s="58">
        <v>6.7600002288818404</v>
      </c>
      <c r="AM1337" s="58">
        <v>6.7600002288818404</v>
      </c>
      <c r="AN1337" s="58">
        <v>6.7699999809265101</v>
      </c>
      <c r="AO1337" s="58">
        <v>6.75</v>
      </c>
      <c r="AP1337" s="58">
        <v>6.8099999427795401</v>
      </c>
      <c r="AQ1337" s="58">
        <v>6.8600001335143999</v>
      </c>
      <c r="AR1337" s="58">
        <v>7.5799999237060502</v>
      </c>
      <c r="AS1337" s="58">
        <v>7.9099998474121103</v>
      </c>
      <c r="AT1337" s="58">
        <v>8.5200004577636701</v>
      </c>
      <c r="AU1337" s="58">
        <v>8.4799995422363299</v>
      </c>
      <c r="AV1337" s="58">
        <v>9.5100002288818395</v>
      </c>
      <c r="AW1337" s="58">
        <v>12.1099996566772</v>
      </c>
      <c r="AX1337" s="58">
        <v>12.680000305175801</v>
      </c>
      <c r="AY1337" s="58">
        <v>12.6499996185303</v>
      </c>
      <c r="AZ1337" s="58">
        <v>12.8999996185303</v>
      </c>
      <c r="BA1337" s="58">
        <v>13.7799997329712</v>
      </c>
      <c r="BB1337" s="58">
        <v>15.670000076293899</v>
      </c>
      <c r="BC1337" s="58">
        <v>15.9700002670288</v>
      </c>
      <c r="BD1337" s="58">
        <v>16</v>
      </c>
      <c r="BE1337" s="58">
        <v>15.5200004577637</v>
      </c>
      <c r="BF1337" s="58">
        <v>15.6099996566772</v>
      </c>
      <c r="BG1337" s="58">
        <v>15.460000038146999</v>
      </c>
      <c r="BH1337" s="58">
        <v>15.1599998474121</v>
      </c>
      <c r="BI1337" s="58">
        <v>15.430000305175801</v>
      </c>
      <c r="BJ1337" s="58">
        <v>15.2600002288818</v>
      </c>
      <c r="BK1337" s="58">
        <v>14.819999694824199</v>
      </c>
      <c r="BL1337" s="58">
        <v>15.050000190734901</v>
      </c>
    </row>
    <row r="1338" spans="1:65" x14ac:dyDescent="0.25">
      <c r="A1338" s="58" t="s">
        <v>3467</v>
      </c>
      <c r="B1338" s="58" t="s">
        <v>153</v>
      </c>
      <c r="C1338" s="58" t="s">
        <v>3078</v>
      </c>
      <c r="D1338" s="58" t="s">
        <v>3079</v>
      </c>
      <c r="AV1338" s="58">
        <v>113</v>
      </c>
      <c r="AW1338" s="58">
        <v>62</v>
      </c>
      <c r="AX1338" s="58">
        <v>37</v>
      </c>
      <c r="AY1338" s="58">
        <v>37</v>
      </c>
      <c r="AZ1338" s="58">
        <v>37</v>
      </c>
      <c r="BA1338" s="58">
        <v>28.5</v>
      </c>
      <c r="BB1338" s="58">
        <v>28.5</v>
      </c>
      <c r="BC1338" s="58">
        <v>28.5</v>
      </c>
      <c r="BD1338" s="58">
        <v>28.5</v>
      </c>
      <c r="BE1338" s="58">
        <v>28.5</v>
      </c>
      <c r="BF1338" s="58">
        <v>33.5</v>
      </c>
      <c r="BG1338" s="58">
        <v>26.5</v>
      </c>
      <c r="BH1338" s="58">
        <v>26.5</v>
      </c>
      <c r="BI1338" s="58">
        <v>26.5</v>
      </c>
      <c r="BJ1338" s="58">
        <v>26.5</v>
      </c>
      <c r="BK1338" s="58">
        <v>26.5</v>
      </c>
      <c r="BL1338" s="58">
        <v>21.5</v>
      </c>
    </row>
    <row r="1339" spans="1:65" x14ac:dyDescent="0.25">
      <c r="A1339" s="58" t="s">
        <v>3467</v>
      </c>
      <c r="B1339" s="58" t="s">
        <v>153</v>
      </c>
      <c r="C1339" s="58" t="s">
        <v>3110</v>
      </c>
      <c r="D1339" s="58" t="s">
        <v>3111</v>
      </c>
      <c r="AL1339" s="58">
        <v>2773</v>
      </c>
      <c r="AM1339" s="58">
        <v>3488</v>
      </c>
      <c r="AN1339" s="58">
        <v>3567</v>
      </c>
      <c r="AO1339" s="58">
        <v>2368</v>
      </c>
      <c r="AP1339" s="58">
        <v>2618</v>
      </c>
      <c r="AQ1339" s="58">
        <v>2009</v>
      </c>
      <c r="AR1339" s="58">
        <v>2268</v>
      </c>
      <c r="AS1339" s="58">
        <v>2255</v>
      </c>
      <c r="AT1339" s="58">
        <v>2530</v>
      </c>
      <c r="AU1339" s="58">
        <v>2575</v>
      </c>
      <c r="AV1339" s="58">
        <v>2527</v>
      </c>
      <c r="AW1339" s="58">
        <v>2783</v>
      </c>
      <c r="AX1339" s="58">
        <v>2648</v>
      </c>
      <c r="AY1339" s="58">
        <v>2981</v>
      </c>
      <c r="AZ1339" s="58">
        <v>3193</v>
      </c>
      <c r="BA1339" s="58">
        <v>2726</v>
      </c>
      <c r="BB1339" s="58">
        <v>2595.9</v>
      </c>
      <c r="BC1339" s="58">
        <v>2310.4</v>
      </c>
      <c r="BD1339" s="58">
        <v>2769.5</v>
      </c>
      <c r="BE1339" s="58">
        <v>3255.56</v>
      </c>
      <c r="BF1339" s="58">
        <v>3092.2</v>
      </c>
      <c r="BG1339" s="58">
        <v>3174.66</v>
      </c>
      <c r="BH1339" s="58">
        <v>3279.63</v>
      </c>
      <c r="BI1339" s="58">
        <v>4034.65</v>
      </c>
      <c r="BJ1339" s="58">
        <v>4516.26</v>
      </c>
      <c r="BK1339" s="58">
        <v>4161.41</v>
      </c>
      <c r="BL1339" s="58">
        <v>4540.54</v>
      </c>
      <c r="BM1339" s="58">
        <v>4032</v>
      </c>
    </row>
    <row r="1340" spans="1:65" x14ac:dyDescent="0.25">
      <c r="A1340" s="58" t="s">
        <v>105</v>
      </c>
      <c r="B1340" s="58" t="s">
        <v>106</v>
      </c>
      <c r="C1340" s="58" t="s">
        <v>536</v>
      </c>
      <c r="D1340" s="58" t="s">
        <v>537</v>
      </c>
      <c r="F1340" s="58">
        <v>5640</v>
      </c>
      <c r="G1340" s="58">
        <v>5640</v>
      </c>
      <c r="H1340" s="58">
        <v>5640</v>
      </c>
      <c r="I1340" s="58">
        <v>5640</v>
      </c>
      <c r="J1340" s="58">
        <v>5640</v>
      </c>
      <c r="K1340" s="58">
        <v>5640</v>
      </c>
      <c r="L1340" s="58">
        <v>5640</v>
      </c>
      <c r="M1340" s="58">
        <v>5640</v>
      </c>
      <c r="N1340" s="58">
        <v>5640</v>
      </c>
      <c r="O1340" s="58">
        <v>5640</v>
      </c>
      <c r="P1340" s="58">
        <v>5640</v>
      </c>
      <c r="Q1340" s="58">
        <v>5640</v>
      </c>
      <c r="R1340" s="58">
        <v>5640</v>
      </c>
      <c r="S1340" s="58">
        <v>5640</v>
      </c>
      <c r="T1340" s="58">
        <v>5640</v>
      </c>
      <c r="U1340" s="58">
        <v>5640</v>
      </c>
      <c r="V1340" s="58">
        <v>5640</v>
      </c>
      <c r="W1340" s="58">
        <v>5640</v>
      </c>
      <c r="X1340" s="58">
        <v>5640</v>
      </c>
      <c r="Y1340" s="58">
        <v>5640</v>
      </c>
      <c r="Z1340" s="58">
        <v>5640</v>
      </c>
      <c r="AA1340" s="58">
        <v>5640</v>
      </c>
      <c r="AB1340" s="58">
        <v>5640</v>
      </c>
      <c r="AC1340" s="58">
        <v>5640</v>
      </c>
      <c r="AD1340" s="58">
        <v>5640</v>
      </c>
      <c r="AE1340" s="58">
        <v>5640</v>
      </c>
      <c r="AF1340" s="58">
        <v>5640</v>
      </c>
      <c r="AG1340" s="58">
        <v>5640</v>
      </c>
      <c r="AH1340" s="58">
        <v>5640</v>
      </c>
      <c r="AI1340" s="58">
        <v>5640</v>
      </c>
      <c r="AJ1340" s="58">
        <v>5640</v>
      </c>
      <c r="AK1340" s="58">
        <v>5640</v>
      </c>
      <c r="AL1340" s="58">
        <v>5600</v>
      </c>
      <c r="AM1340" s="58">
        <v>5490</v>
      </c>
      <c r="AN1340" s="58">
        <v>5380</v>
      </c>
      <c r="AO1340" s="58">
        <v>5250</v>
      </c>
      <c r="AP1340" s="58">
        <v>4950</v>
      </c>
      <c r="AQ1340" s="58">
        <v>4900</v>
      </c>
      <c r="AR1340" s="58">
        <v>5000</v>
      </c>
      <c r="AS1340" s="58">
        <v>5180</v>
      </c>
      <c r="AT1340" s="58">
        <v>5100</v>
      </c>
      <c r="AU1340" s="58">
        <v>5050</v>
      </c>
      <c r="AV1340" s="58">
        <v>5100</v>
      </c>
      <c r="AW1340" s="58">
        <v>4920</v>
      </c>
      <c r="AX1340" s="58">
        <v>5090</v>
      </c>
      <c r="AY1340" s="58">
        <v>4910</v>
      </c>
      <c r="AZ1340" s="58">
        <v>4980</v>
      </c>
      <c r="BA1340" s="58">
        <v>6185.6</v>
      </c>
      <c r="BB1340" s="58">
        <v>6251.2</v>
      </c>
      <c r="BC1340" s="58">
        <v>6238.6</v>
      </c>
      <c r="BD1340" s="58">
        <v>6206.1</v>
      </c>
      <c r="BE1340" s="58">
        <v>6117.9</v>
      </c>
      <c r="BF1340" s="58">
        <v>6102.1</v>
      </c>
      <c r="BG1340" s="58">
        <v>6148.4</v>
      </c>
      <c r="BH1340" s="58">
        <v>6164.9</v>
      </c>
      <c r="BI1340" s="58">
        <v>6174.8</v>
      </c>
      <c r="BJ1340" s="58">
        <v>6150.4</v>
      </c>
      <c r="BK1340" s="58">
        <v>6120</v>
      </c>
      <c r="BL1340" s="58">
        <v>6122.8</v>
      </c>
      <c r="BM1340" s="58">
        <v>6104.9</v>
      </c>
    </row>
    <row r="1341" spans="1:65" x14ac:dyDescent="0.25">
      <c r="A1341" s="58" t="s">
        <v>105</v>
      </c>
      <c r="B1341" s="58" t="s">
        <v>106</v>
      </c>
      <c r="C1341" s="58" t="s">
        <v>1134</v>
      </c>
      <c r="D1341" s="58" t="s">
        <v>1135</v>
      </c>
      <c r="AJ1341" s="58">
        <v>10.8400001525879</v>
      </c>
      <c r="AK1341" s="58">
        <v>10.75</v>
      </c>
      <c r="AL1341" s="58">
        <v>10.6599998474121</v>
      </c>
      <c r="AM1341" s="58">
        <v>11.569999694824199</v>
      </c>
      <c r="AN1341" s="58">
        <v>10.439999580383301</v>
      </c>
      <c r="AO1341" s="58">
        <v>10.2299995422363</v>
      </c>
      <c r="AP1341" s="58">
        <v>12.1400003433228</v>
      </c>
      <c r="AQ1341" s="58">
        <v>12.069999694824199</v>
      </c>
      <c r="AR1341" s="58">
        <v>10.8400001525879</v>
      </c>
      <c r="AS1341" s="58">
        <v>9.6000003814697301</v>
      </c>
      <c r="AT1341" s="58">
        <v>9.9399995803833008</v>
      </c>
      <c r="AU1341" s="58">
        <v>9.6599998474121094</v>
      </c>
      <c r="AV1341" s="58">
        <v>8.4399995803833008</v>
      </c>
      <c r="AW1341" s="58">
        <v>9.7799997329711896</v>
      </c>
      <c r="AX1341" s="58">
        <v>9.1099996566772496</v>
      </c>
      <c r="AY1341" s="58">
        <v>9.5900001525878906</v>
      </c>
      <c r="AZ1341" s="58">
        <v>9.8900003433227504</v>
      </c>
      <c r="BA1341" s="58">
        <v>8.5900001525878906</v>
      </c>
      <c r="BB1341" s="58">
        <v>9.1199998855590803</v>
      </c>
      <c r="BC1341" s="58">
        <v>8.8199996948242205</v>
      </c>
      <c r="BD1341" s="58">
        <v>8.6000003814697301</v>
      </c>
      <c r="BE1341" s="58">
        <v>8.3900003433227504</v>
      </c>
      <c r="BF1341" s="58">
        <v>8.5</v>
      </c>
      <c r="BG1341" s="58">
        <v>9.6300001144409197</v>
      </c>
      <c r="BH1341" s="58">
        <v>7.0799999237060502</v>
      </c>
      <c r="BI1341" s="58">
        <v>5.0199999809265101</v>
      </c>
      <c r="BJ1341" s="58">
        <v>5.5599999427795401</v>
      </c>
      <c r="BK1341" s="58">
        <v>5.4800000190734899</v>
      </c>
      <c r="BL1341" s="58">
        <v>4.2800002098083496</v>
      </c>
    </row>
    <row r="1342" spans="1:65" x14ac:dyDescent="0.25">
      <c r="A1342" s="58" t="s">
        <v>105</v>
      </c>
      <c r="B1342" s="58" t="s">
        <v>106</v>
      </c>
      <c r="C1342" s="58" t="s">
        <v>2242</v>
      </c>
      <c r="D1342" s="58" t="s">
        <v>2243</v>
      </c>
      <c r="AY1342" s="58">
        <v>3892</v>
      </c>
      <c r="AZ1342" s="58">
        <v>4957</v>
      </c>
      <c r="BA1342" s="58">
        <v>6091</v>
      </c>
      <c r="BB1342" s="58">
        <v>5837</v>
      </c>
      <c r="BC1342" s="58">
        <v>5441</v>
      </c>
      <c r="BD1342" s="58">
        <v>5754</v>
      </c>
      <c r="BE1342" s="58">
        <v>6177</v>
      </c>
      <c r="BF1342" s="58">
        <v>6107</v>
      </c>
      <c r="BG1342" s="58">
        <v>6243</v>
      </c>
      <c r="BH1342" s="58">
        <v>5478</v>
      </c>
      <c r="BI1342" s="58">
        <v>4239</v>
      </c>
      <c r="BJ1342" s="58">
        <v>4512</v>
      </c>
      <c r="BK1342" s="58">
        <v>4118</v>
      </c>
      <c r="BL1342" s="58">
        <v>3911</v>
      </c>
      <c r="BM1342" s="58">
        <v>3265</v>
      </c>
    </row>
    <row r="1343" spans="1:65" x14ac:dyDescent="0.25">
      <c r="A1343" s="58" t="s">
        <v>105</v>
      </c>
      <c r="B1343" s="58" t="s">
        <v>106</v>
      </c>
      <c r="C1343" s="58" t="s">
        <v>2892</v>
      </c>
      <c r="D1343" s="58" t="s">
        <v>2893</v>
      </c>
      <c r="AJ1343" s="58">
        <v>15.180000305175801</v>
      </c>
      <c r="AK1343" s="58">
        <v>15.310000419616699</v>
      </c>
      <c r="AL1343" s="58">
        <v>15.3900003433228</v>
      </c>
      <c r="AM1343" s="58">
        <v>17.629999160766602</v>
      </c>
      <c r="AN1343" s="58">
        <v>16.889999389648398</v>
      </c>
      <c r="AO1343" s="58">
        <v>16.870000839233398</v>
      </c>
      <c r="AP1343" s="58">
        <v>18.709999084472699</v>
      </c>
      <c r="AQ1343" s="58">
        <v>19.209999084472699</v>
      </c>
      <c r="AR1343" s="58">
        <v>18.459999084472699</v>
      </c>
      <c r="AS1343" s="58">
        <v>16.059999465942401</v>
      </c>
      <c r="AT1343" s="58">
        <v>17.079999923706101</v>
      </c>
      <c r="AU1343" s="58">
        <v>16.25</v>
      </c>
      <c r="AV1343" s="58">
        <v>14.0100002288818</v>
      </c>
      <c r="AW1343" s="58">
        <v>15.6199998855591</v>
      </c>
      <c r="AX1343" s="58">
        <v>15.1400003433228</v>
      </c>
      <c r="AY1343" s="58">
        <v>16.200000762939499</v>
      </c>
      <c r="AZ1343" s="58">
        <v>15.8900003433228</v>
      </c>
      <c r="BA1343" s="58">
        <v>14.1199998855591</v>
      </c>
      <c r="BB1343" s="58">
        <v>16.190000534057599</v>
      </c>
      <c r="BC1343" s="58">
        <v>17.2600002288818</v>
      </c>
      <c r="BD1343" s="58">
        <v>16.809999465942401</v>
      </c>
      <c r="BE1343" s="58">
        <v>16.2399997711182</v>
      </c>
      <c r="BF1343" s="58">
        <v>16.879999160766602</v>
      </c>
      <c r="BG1343" s="58">
        <v>18.569999694824201</v>
      </c>
      <c r="BH1343" s="58">
        <v>16.5</v>
      </c>
      <c r="BI1343" s="58">
        <v>14.189999580383301</v>
      </c>
      <c r="BJ1343" s="58">
        <v>14.579999923706101</v>
      </c>
      <c r="BK1343" s="58">
        <v>15.199999809265099</v>
      </c>
      <c r="BL1343" s="58">
        <v>13.670000076293899</v>
      </c>
    </row>
    <row r="1344" spans="1:65" x14ac:dyDescent="0.25">
      <c r="A1344" s="58" t="s">
        <v>105</v>
      </c>
      <c r="B1344" s="58" t="s">
        <v>106</v>
      </c>
      <c r="C1344" s="58" t="s">
        <v>3078</v>
      </c>
      <c r="D1344" s="58" t="s">
        <v>3079</v>
      </c>
      <c r="AV1344" s="58">
        <v>61.5</v>
      </c>
      <c r="AW1344" s="58">
        <v>61.5</v>
      </c>
      <c r="AX1344" s="58">
        <v>61.5</v>
      </c>
      <c r="AY1344" s="58">
        <v>61.5</v>
      </c>
      <c r="AZ1344" s="58">
        <v>61.5</v>
      </c>
      <c r="BA1344" s="58">
        <v>20.5</v>
      </c>
      <c r="BB1344" s="58">
        <v>6</v>
      </c>
      <c r="BC1344" s="58">
        <v>6</v>
      </c>
      <c r="BD1344" s="58">
        <v>6</v>
      </c>
      <c r="BE1344" s="58">
        <v>6</v>
      </c>
      <c r="BF1344" s="58">
        <v>6</v>
      </c>
      <c r="BG1344" s="58">
        <v>6</v>
      </c>
      <c r="BH1344" s="58">
        <v>6</v>
      </c>
      <c r="BI1344" s="58">
        <v>6</v>
      </c>
      <c r="BJ1344" s="58">
        <v>6</v>
      </c>
      <c r="BK1344" s="58">
        <v>8</v>
      </c>
      <c r="BL1344" s="58">
        <v>8</v>
      </c>
    </row>
    <row r="1345" spans="1:65" x14ac:dyDescent="0.25">
      <c r="A1345" s="58" t="s">
        <v>105</v>
      </c>
      <c r="B1345" s="58" t="s">
        <v>106</v>
      </c>
      <c r="C1345" s="58" t="s">
        <v>3110</v>
      </c>
      <c r="D1345" s="58" t="s">
        <v>3111</v>
      </c>
      <c r="AK1345" s="58">
        <v>4773</v>
      </c>
      <c r="AL1345" s="58">
        <v>3002</v>
      </c>
      <c r="AM1345" s="58">
        <v>3133</v>
      </c>
      <c r="AN1345" s="58">
        <v>2956</v>
      </c>
      <c r="AO1345" s="58">
        <v>3236</v>
      </c>
      <c r="AP1345" s="58">
        <v>3284</v>
      </c>
      <c r="AQ1345" s="58">
        <v>3137</v>
      </c>
      <c r="AR1345" s="58">
        <v>3233</v>
      </c>
      <c r="AS1345" s="58">
        <v>3037</v>
      </c>
      <c r="AT1345" s="58">
        <v>3089</v>
      </c>
      <c r="AU1345" s="58">
        <v>2975</v>
      </c>
      <c r="AV1345" s="58">
        <v>2635</v>
      </c>
      <c r="AW1345" s="58">
        <v>2594</v>
      </c>
      <c r="AX1345" s="58">
        <v>2573</v>
      </c>
      <c r="AY1345" s="58">
        <v>2502.17</v>
      </c>
      <c r="AZ1345" s="58">
        <v>2464.4499999999998</v>
      </c>
      <c r="BA1345" s="58">
        <v>2196.71</v>
      </c>
      <c r="BB1345" s="58">
        <v>2341.86</v>
      </c>
      <c r="BC1345" s="58">
        <v>1719.4</v>
      </c>
      <c r="BD1345" s="58">
        <v>2287.21</v>
      </c>
      <c r="BE1345" s="58">
        <v>1639.49</v>
      </c>
      <c r="BF1345" s="58">
        <v>1625.92</v>
      </c>
      <c r="BG1345" s="58">
        <v>1806.8</v>
      </c>
      <c r="BH1345" s="58">
        <v>1960.59</v>
      </c>
      <c r="BI1345" s="58">
        <v>2169.2199999999998</v>
      </c>
      <c r="BJ1345" s="58">
        <v>2030.17</v>
      </c>
      <c r="BK1345" s="58">
        <v>2207.2399999999998</v>
      </c>
      <c r="BL1345" s="58">
        <v>2425.2600000000002</v>
      </c>
      <c r="BM1345" s="58">
        <v>1984.62</v>
      </c>
    </row>
    <row r="1346" spans="1:65" x14ac:dyDescent="0.25">
      <c r="A1346" s="58" t="s">
        <v>192</v>
      </c>
      <c r="B1346" s="58" t="s">
        <v>193</v>
      </c>
      <c r="C1346" s="58" t="s">
        <v>536</v>
      </c>
      <c r="D1346" s="58" t="s">
        <v>537</v>
      </c>
      <c r="F1346" s="58">
        <v>550</v>
      </c>
      <c r="G1346" s="58">
        <v>550</v>
      </c>
      <c r="H1346" s="58">
        <v>550</v>
      </c>
      <c r="I1346" s="58">
        <v>550</v>
      </c>
      <c r="J1346" s="58">
        <v>550</v>
      </c>
      <c r="K1346" s="58">
        <v>550</v>
      </c>
      <c r="L1346" s="58">
        <v>550</v>
      </c>
      <c r="M1346" s="58">
        <v>550</v>
      </c>
      <c r="N1346" s="58">
        <v>550</v>
      </c>
      <c r="O1346" s="58">
        <v>550</v>
      </c>
      <c r="P1346" s="58">
        <v>550</v>
      </c>
      <c r="Q1346" s="58">
        <v>550</v>
      </c>
      <c r="R1346" s="58">
        <v>550</v>
      </c>
      <c r="S1346" s="58">
        <v>550</v>
      </c>
      <c r="T1346" s="58">
        <v>550</v>
      </c>
      <c r="U1346" s="58">
        <v>550</v>
      </c>
      <c r="V1346" s="58">
        <v>560</v>
      </c>
      <c r="W1346" s="58">
        <v>570</v>
      </c>
      <c r="X1346" s="58">
        <v>590</v>
      </c>
      <c r="Y1346" s="58">
        <v>590</v>
      </c>
      <c r="Z1346" s="58">
        <v>590</v>
      </c>
      <c r="AA1346" s="58">
        <v>620</v>
      </c>
      <c r="AB1346" s="58">
        <v>620</v>
      </c>
      <c r="AC1346" s="58">
        <v>640</v>
      </c>
      <c r="AD1346" s="58">
        <v>640</v>
      </c>
      <c r="AE1346" s="58">
        <v>660</v>
      </c>
      <c r="AF1346" s="58">
        <v>650</v>
      </c>
      <c r="AG1346" s="58">
        <v>670</v>
      </c>
      <c r="AH1346" s="58">
        <v>680</v>
      </c>
      <c r="AI1346" s="58">
        <v>680</v>
      </c>
      <c r="AJ1346" s="58">
        <v>690</v>
      </c>
      <c r="AK1346" s="58">
        <v>710</v>
      </c>
      <c r="AL1346" s="58">
        <v>710</v>
      </c>
      <c r="AM1346" s="58">
        <v>720</v>
      </c>
      <c r="AN1346" s="58">
        <v>730</v>
      </c>
      <c r="AO1346" s="58">
        <v>730</v>
      </c>
      <c r="AP1346" s="58">
        <v>730</v>
      </c>
      <c r="AQ1346" s="58">
        <v>740</v>
      </c>
      <c r="AR1346" s="58">
        <v>760</v>
      </c>
      <c r="AS1346" s="58">
        <v>760</v>
      </c>
      <c r="AT1346" s="58">
        <v>770</v>
      </c>
      <c r="AU1346" s="58">
        <v>790</v>
      </c>
      <c r="AV1346" s="58">
        <v>830</v>
      </c>
      <c r="AW1346" s="58">
        <v>830</v>
      </c>
      <c r="AX1346" s="58">
        <v>890</v>
      </c>
      <c r="AY1346" s="58">
        <v>940</v>
      </c>
      <c r="AZ1346" s="58">
        <v>940</v>
      </c>
      <c r="BA1346" s="58">
        <v>970</v>
      </c>
      <c r="BB1346" s="58">
        <v>1010</v>
      </c>
      <c r="BC1346" s="58">
        <v>1070</v>
      </c>
      <c r="BD1346" s="58">
        <v>1100</v>
      </c>
      <c r="BE1346" s="58">
        <v>1110</v>
      </c>
      <c r="BF1346" s="58">
        <v>1110</v>
      </c>
      <c r="BG1346" s="58">
        <v>1115</v>
      </c>
      <c r="BH1346" s="58">
        <v>1130</v>
      </c>
      <c r="BI1346" s="58">
        <v>1140</v>
      </c>
      <c r="BJ1346" s="58">
        <v>1170</v>
      </c>
      <c r="BK1346" s="58">
        <v>1170</v>
      </c>
      <c r="BL1346" s="58">
        <v>1170</v>
      </c>
      <c r="BM1346" s="58">
        <v>1170</v>
      </c>
    </row>
    <row r="1347" spans="1:65" x14ac:dyDescent="0.25">
      <c r="A1347" s="58" t="s">
        <v>192</v>
      </c>
      <c r="B1347" s="58" t="s">
        <v>193</v>
      </c>
      <c r="C1347" s="58" t="s">
        <v>1134</v>
      </c>
      <c r="D1347" s="58" t="s">
        <v>1135</v>
      </c>
      <c r="AJ1347" s="58">
        <v>52.409999847412102</v>
      </c>
      <c r="AK1347" s="58">
        <v>52.099998474121101</v>
      </c>
      <c r="AL1347" s="58">
        <v>52.029998779296903</v>
      </c>
      <c r="AM1347" s="58">
        <v>51.319999694824197</v>
      </c>
      <c r="AN1347" s="58">
        <v>51.099998474121101</v>
      </c>
      <c r="AO1347" s="58">
        <v>50.680000305175803</v>
      </c>
      <c r="AP1347" s="58">
        <v>50.869998931884801</v>
      </c>
      <c r="AQ1347" s="58">
        <v>50.130001068115199</v>
      </c>
      <c r="AR1347" s="58">
        <v>50.060001373291001</v>
      </c>
      <c r="AS1347" s="58">
        <v>51.209999084472699</v>
      </c>
      <c r="AT1347" s="58">
        <v>49.959999084472699</v>
      </c>
      <c r="AU1347" s="58">
        <v>51.860000610351598</v>
      </c>
      <c r="AV1347" s="58">
        <v>52.330001831054702</v>
      </c>
      <c r="AW1347" s="58">
        <v>51.5</v>
      </c>
      <c r="AX1347" s="58">
        <v>49.419998168945298</v>
      </c>
      <c r="AY1347" s="58">
        <v>48.240001678466797</v>
      </c>
      <c r="AZ1347" s="58">
        <v>47.659999847412102</v>
      </c>
      <c r="BA1347" s="58">
        <v>45.959999084472699</v>
      </c>
      <c r="BB1347" s="58">
        <v>46.130001068115199</v>
      </c>
      <c r="BC1347" s="58">
        <v>45.549999237060497</v>
      </c>
      <c r="BD1347" s="58">
        <v>43.509998321533203</v>
      </c>
      <c r="BE1347" s="58">
        <v>42.470001220703097</v>
      </c>
      <c r="BF1347" s="58">
        <v>41.630001068115199</v>
      </c>
      <c r="BG1347" s="58">
        <v>40.970001220703097</v>
      </c>
      <c r="BH1347" s="58">
        <v>40.090000152587898</v>
      </c>
      <c r="BI1347" s="58">
        <v>39.4799995422363</v>
      </c>
      <c r="BJ1347" s="58">
        <v>38.759998321533203</v>
      </c>
      <c r="BK1347" s="58">
        <v>37.909999847412102</v>
      </c>
      <c r="BL1347" s="58">
        <v>37.259998321533203</v>
      </c>
    </row>
    <row r="1348" spans="1:65" x14ac:dyDescent="0.25">
      <c r="A1348" s="58" t="s">
        <v>192</v>
      </c>
      <c r="B1348" s="58" t="s">
        <v>193</v>
      </c>
      <c r="C1348" s="58" t="s">
        <v>2242</v>
      </c>
      <c r="D1348" s="58" t="s">
        <v>2243</v>
      </c>
    </row>
    <row r="1349" spans="1:65" x14ac:dyDescent="0.25">
      <c r="A1349" s="58" t="s">
        <v>192</v>
      </c>
      <c r="B1349" s="58" t="s">
        <v>193</v>
      </c>
      <c r="C1349" s="58" t="s">
        <v>2892</v>
      </c>
      <c r="D1349" s="58" t="s">
        <v>2893</v>
      </c>
      <c r="AJ1349" s="58">
        <v>76.319999694824205</v>
      </c>
      <c r="AK1349" s="58">
        <v>75.440002441406307</v>
      </c>
      <c r="AL1349" s="58">
        <v>75.230003356933594</v>
      </c>
      <c r="AM1349" s="58">
        <v>74.449996948242202</v>
      </c>
      <c r="AN1349" s="58">
        <v>73.680000305175795</v>
      </c>
      <c r="AO1349" s="58">
        <v>73.620002746582003</v>
      </c>
      <c r="AP1349" s="58">
        <v>74.029998779296903</v>
      </c>
      <c r="AQ1349" s="58">
        <v>73.980003356933594</v>
      </c>
      <c r="AR1349" s="58">
        <v>74.319999694824205</v>
      </c>
      <c r="AS1349" s="58">
        <v>77.099998474121094</v>
      </c>
      <c r="AT1349" s="58">
        <v>79.620002746582003</v>
      </c>
      <c r="AU1349" s="58">
        <v>80.959999084472699</v>
      </c>
      <c r="AV1349" s="58">
        <v>80.080001831054702</v>
      </c>
      <c r="AW1349" s="58">
        <v>79.379997253417997</v>
      </c>
      <c r="AX1349" s="58">
        <v>78.430000305175795</v>
      </c>
      <c r="AY1349" s="58">
        <v>76.980003356933594</v>
      </c>
      <c r="AZ1349" s="58">
        <v>75.300003051757798</v>
      </c>
      <c r="BA1349" s="58">
        <v>73.529998779296903</v>
      </c>
      <c r="BB1349" s="58">
        <v>74.739997863769503</v>
      </c>
      <c r="BC1349" s="58">
        <v>73.160003662109403</v>
      </c>
      <c r="BD1349" s="58">
        <v>70</v>
      </c>
      <c r="BE1349" s="58">
        <v>68.699996948242202</v>
      </c>
      <c r="BF1349" s="58">
        <v>67.769996643066406</v>
      </c>
      <c r="BG1349" s="58">
        <v>67.25</v>
      </c>
      <c r="BH1349" s="58">
        <v>66.660003662109403</v>
      </c>
      <c r="BI1349" s="58">
        <v>65.849998474121094</v>
      </c>
      <c r="BJ1349" s="58">
        <v>64.870002746582003</v>
      </c>
      <c r="BK1349" s="58">
        <v>63.779998779296903</v>
      </c>
      <c r="BL1349" s="58">
        <v>62.909999847412102</v>
      </c>
    </row>
    <row r="1350" spans="1:65" x14ac:dyDescent="0.25">
      <c r="A1350" s="58" t="s">
        <v>192</v>
      </c>
      <c r="B1350" s="58" t="s">
        <v>193</v>
      </c>
      <c r="C1350" s="58" t="s">
        <v>3078</v>
      </c>
      <c r="D1350" s="58" t="s">
        <v>3079</v>
      </c>
      <c r="AV1350" s="58">
        <v>55</v>
      </c>
      <c r="AW1350" s="58">
        <v>55</v>
      </c>
      <c r="AX1350" s="58">
        <v>55</v>
      </c>
      <c r="AY1350" s="58">
        <v>55</v>
      </c>
      <c r="AZ1350" s="58">
        <v>55</v>
      </c>
      <c r="BA1350" s="58">
        <v>55</v>
      </c>
      <c r="BB1350" s="58">
        <v>55</v>
      </c>
      <c r="BC1350" s="58">
        <v>55</v>
      </c>
      <c r="BD1350" s="58">
        <v>41</v>
      </c>
      <c r="BE1350" s="58">
        <v>7</v>
      </c>
      <c r="BF1350" s="58">
        <v>9</v>
      </c>
      <c r="BG1350" s="58">
        <v>9</v>
      </c>
      <c r="BH1350" s="58">
        <v>9</v>
      </c>
      <c r="BI1350" s="58">
        <v>9</v>
      </c>
      <c r="BJ1350" s="58">
        <v>9</v>
      </c>
      <c r="BK1350" s="58">
        <v>9</v>
      </c>
      <c r="BL1350" s="58">
        <v>9</v>
      </c>
    </row>
    <row r="1351" spans="1:65" x14ac:dyDescent="0.25">
      <c r="A1351" s="58" t="s">
        <v>192</v>
      </c>
      <c r="B1351" s="58" t="s">
        <v>193</v>
      </c>
      <c r="C1351" s="58" t="s">
        <v>3110</v>
      </c>
      <c r="D1351" s="58" t="s">
        <v>3111</v>
      </c>
      <c r="E1351" s="58">
        <v>4000</v>
      </c>
      <c r="F1351" s="58">
        <v>4000</v>
      </c>
      <c r="G1351" s="58">
        <v>5000</v>
      </c>
      <c r="H1351" s="58">
        <v>5000</v>
      </c>
      <c r="I1351" s="58">
        <v>5300</v>
      </c>
      <c r="J1351" s="58">
        <v>5300</v>
      </c>
      <c r="K1351" s="58">
        <v>7300</v>
      </c>
      <c r="L1351" s="58">
        <v>7400</v>
      </c>
      <c r="M1351" s="58">
        <v>7400</v>
      </c>
      <c r="N1351" s="58">
        <v>7400</v>
      </c>
      <c r="O1351" s="58">
        <v>8500</v>
      </c>
      <c r="P1351" s="58">
        <v>13511</v>
      </c>
      <c r="Q1351" s="58">
        <v>17005</v>
      </c>
      <c r="R1351" s="58">
        <v>15924</v>
      </c>
      <c r="S1351" s="58">
        <v>19676</v>
      </c>
      <c r="T1351" s="58">
        <v>16940</v>
      </c>
      <c r="U1351" s="58">
        <v>26284</v>
      </c>
      <c r="V1351" s="58">
        <v>22863</v>
      </c>
      <c r="W1351" s="58">
        <v>29192</v>
      </c>
      <c r="X1351" s="58">
        <v>35431</v>
      </c>
      <c r="Y1351" s="58">
        <v>34866</v>
      </c>
      <c r="Z1351" s="58">
        <v>34728</v>
      </c>
      <c r="AA1351" s="58">
        <v>32518</v>
      </c>
      <c r="AB1351" s="58">
        <v>46014.59</v>
      </c>
      <c r="AC1351" s="58">
        <v>48829.74</v>
      </c>
      <c r="AD1351" s="58">
        <v>43363</v>
      </c>
      <c r="AE1351" s="58">
        <v>56743.39</v>
      </c>
      <c r="AF1351" s="58">
        <v>43562.22</v>
      </c>
      <c r="AG1351" s="58">
        <v>51907.07</v>
      </c>
      <c r="AH1351" s="58">
        <v>50148.79</v>
      </c>
      <c r="AI1351" s="58">
        <v>41409.360000000001</v>
      </c>
      <c r="AJ1351" s="58">
        <v>63011.77</v>
      </c>
      <c r="AK1351" s="58">
        <v>47115.72</v>
      </c>
      <c r="AL1351" s="58">
        <v>43633.03</v>
      </c>
      <c r="AM1351" s="58">
        <v>47522.3</v>
      </c>
      <c r="AN1351" s="58">
        <v>64194.41</v>
      </c>
      <c r="AO1351" s="58">
        <v>52458.45</v>
      </c>
      <c r="AP1351" s="58">
        <v>61302.49</v>
      </c>
      <c r="AQ1351" s="58">
        <v>60739.59</v>
      </c>
      <c r="AR1351" s="58">
        <v>54570.6</v>
      </c>
      <c r="AS1351" s="58">
        <v>19579.34</v>
      </c>
      <c r="AT1351" s="58">
        <v>24553.360000000001</v>
      </c>
      <c r="AU1351" s="58">
        <v>26258.55</v>
      </c>
      <c r="AV1351" s="58">
        <v>37099.22</v>
      </c>
      <c r="AW1351" s="58">
        <v>36756.870000000003</v>
      </c>
      <c r="AX1351" s="58">
        <v>32779.94</v>
      </c>
      <c r="AY1351" s="58">
        <v>40879.26</v>
      </c>
      <c r="AZ1351" s="58">
        <v>33016.78</v>
      </c>
      <c r="BA1351" s="58">
        <v>28617.9</v>
      </c>
      <c r="BB1351" s="58">
        <v>32682.400000000001</v>
      </c>
      <c r="BC1351" s="58">
        <v>44649.66</v>
      </c>
      <c r="BD1351" s="58">
        <v>45938.76</v>
      </c>
      <c r="BE1351" s="58">
        <v>45884.47</v>
      </c>
      <c r="BF1351" s="58">
        <v>48523.88</v>
      </c>
      <c r="BG1351" s="58">
        <v>82882.710000000006</v>
      </c>
      <c r="BH1351" s="58">
        <v>80198.990000000005</v>
      </c>
      <c r="BI1351" s="58">
        <v>76155.86</v>
      </c>
      <c r="BJ1351" s="58">
        <v>54821.5</v>
      </c>
      <c r="BK1351" s="58">
        <v>68257.61</v>
      </c>
      <c r="BL1351" s="58">
        <v>74042.880000000005</v>
      </c>
      <c r="BM1351" s="58">
        <v>46520.67</v>
      </c>
    </row>
    <row r="1352" spans="1:65" x14ac:dyDescent="0.25">
      <c r="A1352" s="58" t="s">
        <v>386</v>
      </c>
      <c r="B1352" s="58" t="s">
        <v>387</v>
      </c>
      <c r="C1352" s="58" t="s">
        <v>536</v>
      </c>
      <c r="D1352" s="58" t="s">
        <v>537</v>
      </c>
      <c r="F1352" s="58">
        <v>439050</v>
      </c>
      <c r="G1352" s="58">
        <v>439100</v>
      </c>
      <c r="H1352" s="58">
        <v>439150</v>
      </c>
      <c r="I1352" s="58">
        <v>439200</v>
      </c>
      <c r="J1352" s="58">
        <v>439250</v>
      </c>
      <c r="K1352" s="58">
        <v>439300</v>
      </c>
      <c r="L1352" s="58">
        <v>439350</v>
      </c>
      <c r="M1352" s="58">
        <v>439400</v>
      </c>
      <c r="N1352" s="58">
        <v>439450</v>
      </c>
      <c r="O1352" s="58">
        <v>439500</v>
      </c>
      <c r="P1352" s="58">
        <v>439550</v>
      </c>
      <c r="Q1352" s="58">
        <v>439600</v>
      </c>
      <c r="R1352" s="58">
        <v>439650</v>
      </c>
      <c r="S1352" s="58">
        <v>439700</v>
      </c>
      <c r="T1352" s="58">
        <v>439750</v>
      </c>
      <c r="U1352" s="58">
        <v>439800</v>
      </c>
      <c r="V1352" s="58">
        <v>439850</v>
      </c>
      <c r="W1352" s="58">
        <v>439900</v>
      </c>
      <c r="X1352" s="58">
        <v>439950</v>
      </c>
      <c r="Y1352" s="58">
        <v>440000</v>
      </c>
      <c r="Z1352" s="58">
        <v>440050</v>
      </c>
      <c r="AA1352" s="58">
        <v>440100</v>
      </c>
      <c r="AB1352" s="58">
        <v>440150</v>
      </c>
      <c r="AC1352" s="58">
        <v>440200</v>
      </c>
      <c r="AD1352" s="58">
        <v>440250</v>
      </c>
      <c r="AE1352" s="58">
        <v>440300</v>
      </c>
      <c r="AF1352" s="58">
        <v>440350</v>
      </c>
      <c r="AG1352" s="58">
        <v>440390</v>
      </c>
      <c r="AH1352" s="58">
        <v>440400</v>
      </c>
      <c r="AI1352" s="58">
        <v>440420</v>
      </c>
      <c r="AJ1352" s="58">
        <v>440420</v>
      </c>
      <c r="AK1352" s="58">
        <v>440430</v>
      </c>
      <c r="AL1352" s="58">
        <v>440440</v>
      </c>
      <c r="AM1352" s="58">
        <v>440500</v>
      </c>
      <c r="AN1352" s="58">
        <v>440560</v>
      </c>
      <c r="AO1352" s="58">
        <v>440610</v>
      </c>
      <c r="AP1352" s="58">
        <v>440660</v>
      </c>
      <c r="AQ1352" s="58">
        <v>440670</v>
      </c>
      <c r="AR1352" s="58">
        <v>440670</v>
      </c>
      <c r="AS1352" s="58">
        <v>440670</v>
      </c>
      <c r="AT1352" s="58">
        <v>440710</v>
      </c>
      <c r="AU1352" s="58">
        <v>442260</v>
      </c>
      <c r="AV1352" s="58">
        <v>442760</v>
      </c>
      <c r="AW1352" s="58">
        <v>443770</v>
      </c>
      <c r="AX1352" s="58">
        <v>443770</v>
      </c>
      <c r="AY1352" s="58">
        <v>441680</v>
      </c>
      <c r="AZ1352" s="58">
        <v>440280</v>
      </c>
      <c r="BA1352" s="58">
        <v>441280</v>
      </c>
      <c r="BB1352" s="58">
        <v>441280</v>
      </c>
      <c r="BC1352" s="58">
        <v>441280</v>
      </c>
      <c r="BD1352" s="58">
        <v>440280</v>
      </c>
      <c r="BE1352" s="58">
        <v>440250</v>
      </c>
      <c r="BF1352" s="58">
        <v>441250</v>
      </c>
      <c r="BG1352" s="58">
        <v>441250</v>
      </c>
      <c r="BH1352" s="58">
        <v>441250</v>
      </c>
      <c r="BI1352" s="58">
        <v>441250</v>
      </c>
      <c r="BJ1352" s="58">
        <v>441250</v>
      </c>
      <c r="BK1352" s="58">
        <v>441250</v>
      </c>
      <c r="BL1352" s="58">
        <v>441250</v>
      </c>
      <c r="BM1352" s="58">
        <v>441250</v>
      </c>
    </row>
    <row r="1353" spans="1:65" x14ac:dyDescent="0.25">
      <c r="A1353" s="58" t="s">
        <v>386</v>
      </c>
      <c r="B1353" s="58" t="s">
        <v>387</v>
      </c>
      <c r="C1353" s="58" t="s">
        <v>1134</v>
      </c>
      <c r="D1353" s="58" t="s">
        <v>1135</v>
      </c>
      <c r="AJ1353" s="58">
        <v>82.959999084472699</v>
      </c>
      <c r="AK1353" s="58">
        <v>83.099998474121094</v>
      </c>
      <c r="AL1353" s="58">
        <v>83.050003051757798</v>
      </c>
      <c r="AM1353" s="58">
        <v>83.330001831054702</v>
      </c>
      <c r="AN1353" s="58">
        <v>83.290000915527301</v>
      </c>
      <c r="AO1353" s="58">
        <v>83.180000305175795</v>
      </c>
      <c r="AP1353" s="58">
        <v>83.300003051757798</v>
      </c>
      <c r="AQ1353" s="58">
        <v>83.269996643066406</v>
      </c>
      <c r="AR1353" s="58">
        <v>83.230003356933594</v>
      </c>
      <c r="AS1353" s="58">
        <v>83.180000305175795</v>
      </c>
      <c r="AT1353" s="58">
        <v>83.099998474121094</v>
      </c>
      <c r="AU1353" s="58">
        <v>82.980003356933594</v>
      </c>
      <c r="AV1353" s="58">
        <v>82.839996337890597</v>
      </c>
      <c r="AW1353" s="58">
        <v>82.720001220703097</v>
      </c>
      <c r="AX1353" s="58">
        <v>82.580001831054702</v>
      </c>
      <c r="AY1353" s="58">
        <v>82.459999084472699</v>
      </c>
      <c r="AZ1353" s="58">
        <v>82.290000915527301</v>
      </c>
      <c r="BA1353" s="58">
        <v>82.150001525878906</v>
      </c>
      <c r="BB1353" s="58">
        <v>82</v>
      </c>
      <c r="BC1353" s="58">
        <v>81.839996337890597</v>
      </c>
      <c r="BD1353" s="58">
        <v>81.680000305175795</v>
      </c>
      <c r="BE1353" s="58">
        <v>81.569999694824205</v>
      </c>
      <c r="BF1353" s="58">
        <v>81.430000305175795</v>
      </c>
      <c r="BG1353" s="58">
        <v>81.260002136230497</v>
      </c>
      <c r="BH1353" s="58">
        <v>81.019996643066406</v>
      </c>
      <c r="BI1353" s="58">
        <v>80.819999694824205</v>
      </c>
      <c r="BJ1353" s="58">
        <v>80.690002441406307</v>
      </c>
      <c r="BK1353" s="58">
        <v>80.489997863769503</v>
      </c>
      <c r="BL1353" s="58">
        <v>80.279998779296903</v>
      </c>
    </row>
    <row r="1354" spans="1:65" x14ac:dyDescent="0.25">
      <c r="A1354" s="58" t="s">
        <v>386</v>
      </c>
      <c r="B1354" s="58" t="s">
        <v>387</v>
      </c>
      <c r="C1354" s="58" t="s">
        <v>2242</v>
      </c>
      <c r="D1354" s="58" t="s">
        <v>2243</v>
      </c>
    </row>
    <row r="1355" spans="1:65" x14ac:dyDescent="0.25">
      <c r="A1355" s="58" t="s">
        <v>386</v>
      </c>
      <c r="B1355" s="58" t="s">
        <v>387</v>
      </c>
      <c r="C1355" s="58" t="s">
        <v>2892</v>
      </c>
      <c r="D1355" s="58" t="s">
        <v>2893</v>
      </c>
      <c r="AJ1355" s="58">
        <v>91.709999084472699</v>
      </c>
      <c r="AK1355" s="58">
        <v>91.900001525878906</v>
      </c>
      <c r="AL1355" s="58">
        <v>91.949996948242202</v>
      </c>
      <c r="AM1355" s="58">
        <v>92.279998779296903</v>
      </c>
      <c r="AN1355" s="58">
        <v>92.379997253417997</v>
      </c>
      <c r="AO1355" s="58">
        <v>92.410003662109403</v>
      </c>
      <c r="AP1355" s="58">
        <v>92.589996337890597</v>
      </c>
      <c r="AQ1355" s="58">
        <v>92.660003662109403</v>
      </c>
      <c r="AR1355" s="58">
        <v>92.720001220703097</v>
      </c>
      <c r="AS1355" s="58">
        <v>92.779998779296903</v>
      </c>
      <c r="AT1355" s="58">
        <v>92.819999694824205</v>
      </c>
      <c r="AU1355" s="58">
        <v>92.830001831054702</v>
      </c>
      <c r="AV1355" s="58">
        <v>92.730003356933594</v>
      </c>
      <c r="AW1355" s="58">
        <v>92.620002746582003</v>
      </c>
      <c r="AX1355" s="58">
        <v>92.510002136230497</v>
      </c>
      <c r="AY1355" s="58">
        <v>92.410003662109403</v>
      </c>
      <c r="AZ1355" s="58">
        <v>93.290000915527301</v>
      </c>
      <c r="BA1355" s="58">
        <v>92.980003356933594</v>
      </c>
      <c r="BB1355" s="58">
        <v>92.639999389648395</v>
      </c>
      <c r="BC1355" s="58">
        <v>92.279998779296903</v>
      </c>
      <c r="BD1355" s="58">
        <v>91.889999389648395</v>
      </c>
      <c r="BE1355" s="58">
        <v>91.910003662109403</v>
      </c>
      <c r="BF1355" s="58">
        <v>91.900001525878906</v>
      </c>
      <c r="BG1355" s="58">
        <v>91.879997253417997</v>
      </c>
      <c r="BH1355" s="58">
        <v>91.819999694824205</v>
      </c>
      <c r="BI1355" s="58">
        <v>91.769996643066406</v>
      </c>
      <c r="BJ1355" s="58">
        <v>91.769996643066406</v>
      </c>
      <c r="BK1355" s="58">
        <v>91.730003356933594</v>
      </c>
      <c r="BL1355" s="58">
        <v>91.669998168945298</v>
      </c>
    </row>
    <row r="1356" spans="1:65" x14ac:dyDescent="0.25">
      <c r="A1356" s="58" t="s">
        <v>386</v>
      </c>
      <c r="B1356" s="58" t="s">
        <v>387</v>
      </c>
      <c r="C1356" s="58" t="s">
        <v>3078</v>
      </c>
      <c r="D1356" s="58" t="s">
        <v>3079</v>
      </c>
      <c r="BH1356" s="58">
        <v>70</v>
      </c>
      <c r="BI1356" s="58">
        <v>70</v>
      </c>
      <c r="BJ1356" s="58">
        <v>70</v>
      </c>
      <c r="BK1356" s="58">
        <v>70</v>
      </c>
      <c r="BL1356" s="58">
        <v>70</v>
      </c>
    </row>
    <row r="1357" spans="1:65" x14ac:dyDescent="0.25">
      <c r="A1357" s="58" t="s">
        <v>386</v>
      </c>
      <c r="B1357" s="58" t="s">
        <v>387</v>
      </c>
      <c r="C1357" s="58" t="s">
        <v>3110</v>
      </c>
      <c r="D1357" s="58" t="s">
        <v>3111</v>
      </c>
      <c r="E1357" s="58">
        <v>4500</v>
      </c>
      <c r="F1357" s="58">
        <v>4500</v>
      </c>
      <c r="G1357" s="58">
        <v>4500</v>
      </c>
      <c r="H1357" s="58">
        <v>4500</v>
      </c>
      <c r="I1357" s="58">
        <v>4500</v>
      </c>
      <c r="J1357" s="58">
        <v>4600</v>
      </c>
      <c r="K1357" s="58">
        <v>4600</v>
      </c>
      <c r="L1357" s="58">
        <v>4700</v>
      </c>
      <c r="M1357" s="58">
        <v>5000</v>
      </c>
      <c r="N1357" s="58">
        <v>5000</v>
      </c>
      <c r="O1357" s="58">
        <v>5600</v>
      </c>
      <c r="P1357" s="58">
        <v>5700</v>
      </c>
      <c r="Q1357" s="58">
        <v>5801</v>
      </c>
      <c r="R1357" s="58">
        <v>5902</v>
      </c>
      <c r="S1357" s="58">
        <v>5982</v>
      </c>
      <c r="T1357" s="58">
        <v>10352</v>
      </c>
      <c r="U1357" s="58">
        <v>8268</v>
      </c>
      <c r="V1357" s="58">
        <v>9830</v>
      </c>
      <c r="W1357" s="58">
        <v>8384</v>
      </c>
      <c r="X1357" s="58">
        <v>10984</v>
      </c>
      <c r="Y1357" s="58">
        <v>14330</v>
      </c>
      <c r="Z1357" s="58">
        <v>9823</v>
      </c>
      <c r="AA1357" s="58">
        <v>9030</v>
      </c>
      <c r="AB1357" s="58">
        <v>11495</v>
      </c>
      <c r="AC1357" s="58">
        <v>19939</v>
      </c>
      <c r="AD1357" s="58">
        <v>16767</v>
      </c>
      <c r="AE1357" s="58">
        <v>18655</v>
      </c>
      <c r="AF1357" s="58">
        <v>19996</v>
      </c>
      <c r="AG1357" s="58">
        <v>20327</v>
      </c>
      <c r="AH1357" s="58">
        <v>21546</v>
      </c>
      <c r="AI1357" s="58">
        <v>23195</v>
      </c>
      <c r="AJ1357" s="58">
        <v>23800</v>
      </c>
      <c r="AK1357" s="58">
        <v>25750</v>
      </c>
      <c r="AL1357" s="58">
        <v>27750</v>
      </c>
      <c r="AM1357" s="58">
        <v>29850</v>
      </c>
      <c r="AN1357" s="58">
        <v>32400</v>
      </c>
      <c r="AO1357" s="58">
        <v>30200</v>
      </c>
      <c r="AP1357" s="58">
        <v>28000</v>
      </c>
      <c r="AQ1357" s="58">
        <v>25800</v>
      </c>
      <c r="AR1357" s="58">
        <v>28650</v>
      </c>
      <c r="AS1357" s="58">
        <v>24150</v>
      </c>
      <c r="AT1357" s="58">
        <v>31900</v>
      </c>
      <c r="AU1357" s="58">
        <v>29000</v>
      </c>
      <c r="AV1357" s="58">
        <v>30000</v>
      </c>
      <c r="AW1357" s="58">
        <v>30000</v>
      </c>
      <c r="AX1357" s="58">
        <v>25000</v>
      </c>
      <c r="AY1357" s="58">
        <v>30000</v>
      </c>
      <c r="AZ1357" s="58">
        <v>30000</v>
      </c>
      <c r="BA1357" s="58">
        <v>30000</v>
      </c>
      <c r="BB1357" s="58">
        <v>30000</v>
      </c>
      <c r="BC1357" s="58">
        <v>30000</v>
      </c>
      <c r="BD1357" s="58">
        <v>30000</v>
      </c>
      <c r="BE1357" s="58">
        <v>30000</v>
      </c>
      <c r="BF1357" s="58">
        <v>30000</v>
      </c>
      <c r="BG1357" s="58">
        <v>30000</v>
      </c>
      <c r="BH1357" s="58">
        <v>30000</v>
      </c>
      <c r="BI1357" s="58">
        <v>30000</v>
      </c>
      <c r="BJ1357" s="58">
        <v>30000</v>
      </c>
      <c r="BK1357" s="58">
        <v>30000</v>
      </c>
      <c r="BL1357" s="58">
        <v>30000</v>
      </c>
      <c r="BM1357" s="58">
        <v>30000</v>
      </c>
    </row>
    <row r="1358" spans="1:65" x14ac:dyDescent="0.25">
      <c r="A1358" s="58" t="s">
        <v>174</v>
      </c>
      <c r="B1358" s="58" t="s">
        <v>175</v>
      </c>
      <c r="C1358" s="58" t="s">
        <v>536</v>
      </c>
      <c r="D1358" s="58" t="s">
        <v>537</v>
      </c>
      <c r="F1358" s="58">
        <v>1013350</v>
      </c>
      <c r="G1358" s="58">
        <v>1001350</v>
      </c>
      <c r="H1358" s="58">
        <v>989950</v>
      </c>
      <c r="I1358" s="58">
        <v>977500</v>
      </c>
      <c r="J1358" s="58">
        <v>966100</v>
      </c>
      <c r="K1358" s="58">
        <v>964240</v>
      </c>
      <c r="L1358" s="58">
        <v>961480</v>
      </c>
      <c r="M1358" s="58">
        <v>959270</v>
      </c>
      <c r="N1358" s="58">
        <v>956960</v>
      </c>
      <c r="O1358" s="58">
        <v>954650</v>
      </c>
      <c r="P1358" s="58">
        <v>952340</v>
      </c>
      <c r="Q1358" s="58">
        <v>950080</v>
      </c>
      <c r="R1358" s="58">
        <v>947720</v>
      </c>
      <c r="S1358" s="58">
        <v>945560</v>
      </c>
      <c r="T1358" s="58">
        <v>943050</v>
      </c>
      <c r="U1358" s="58">
        <v>940690</v>
      </c>
      <c r="V1358" s="58">
        <v>940580</v>
      </c>
      <c r="W1358" s="58">
        <v>940670</v>
      </c>
      <c r="X1358" s="58">
        <v>940560</v>
      </c>
      <c r="Y1358" s="58">
        <v>940550</v>
      </c>
      <c r="Z1358" s="58">
        <v>940440</v>
      </c>
      <c r="AA1358" s="58">
        <v>940330</v>
      </c>
      <c r="AB1358" s="58">
        <v>940330</v>
      </c>
      <c r="AC1358" s="58">
        <v>940330</v>
      </c>
      <c r="AD1358" s="58">
        <v>940330</v>
      </c>
      <c r="AE1358" s="58">
        <v>944000</v>
      </c>
      <c r="AF1358" s="58">
        <v>946500</v>
      </c>
      <c r="AG1358" s="58">
        <v>949000</v>
      </c>
      <c r="AH1358" s="58">
        <v>953000</v>
      </c>
      <c r="AI1358" s="58">
        <v>956000</v>
      </c>
      <c r="AJ1358" s="58">
        <v>960050</v>
      </c>
      <c r="AK1358" s="58">
        <v>964730</v>
      </c>
      <c r="AL1358" s="58">
        <v>969360</v>
      </c>
      <c r="AM1358" s="58">
        <v>972650</v>
      </c>
      <c r="AN1358" s="58">
        <v>975200</v>
      </c>
      <c r="AO1358" s="58">
        <v>978900</v>
      </c>
      <c r="AP1358" s="58">
        <v>979450</v>
      </c>
      <c r="AQ1358" s="58">
        <v>979880</v>
      </c>
      <c r="AR1358" s="58">
        <v>980580</v>
      </c>
      <c r="AS1358" s="58">
        <v>981250</v>
      </c>
      <c r="AT1358" s="58">
        <v>980130</v>
      </c>
      <c r="AU1358" s="58">
        <v>980280</v>
      </c>
      <c r="AV1358" s="58">
        <v>979280</v>
      </c>
      <c r="AW1358" s="58">
        <v>976080</v>
      </c>
      <c r="AX1358" s="58">
        <v>974830</v>
      </c>
      <c r="AY1358" s="58">
        <v>968880</v>
      </c>
      <c r="AZ1358" s="58">
        <v>968900</v>
      </c>
      <c r="BA1358" s="58">
        <v>971080</v>
      </c>
      <c r="BB1358" s="58">
        <v>969880</v>
      </c>
      <c r="BC1358" s="58">
        <v>968910</v>
      </c>
      <c r="BD1358" s="58">
        <v>963740</v>
      </c>
      <c r="BE1358" s="58">
        <v>963410</v>
      </c>
      <c r="BF1358" s="58">
        <v>963410</v>
      </c>
      <c r="BG1358" s="58">
        <v>963410</v>
      </c>
      <c r="BH1358" s="58">
        <v>963410</v>
      </c>
      <c r="BI1358" s="58">
        <v>963410</v>
      </c>
      <c r="BJ1358" s="58">
        <v>963410</v>
      </c>
      <c r="BK1358" s="58">
        <v>963410</v>
      </c>
      <c r="BL1358" s="58">
        <v>963410</v>
      </c>
      <c r="BM1358" s="58">
        <v>963410</v>
      </c>
    </row>
    <row r="1359" spans="1:65" x14ac:dyDescent="0.25">
      <c r="A1359" s="58" t="s">
        <v>174</v>
      </c>
      <c r="B1359" s="58" t="s">
        <v>175</v>
      </c>
      <c r="C1359" s="58" t="s">
        <v>1134</v>
      </c>
      <c r="D1359" s="58" t="s">
        <v>1135</v>
      </c>
      <c r="AJ1359" s="58">
        <v>11.5100002288818</v>
      </c>
      <c r="AK1359" s="58">
        <v>11.4799995422363</v>
      </c>
      <c r="AL1359" s="58">
        <v>11.3900003433228</v>
      </c>
      <c r="AM1359" s="58">
        <v>11.2700004577637</v>
      </c>
      <c r="AN1359" s="58">
        <v>11.1300001144409</v>
      </c>
      <c r="AO1359" s="58">
        <v>10.949999809265099</v>
      </c>
      <c r="AP1359" s="58">
        <v>10.7399997711182</v>
      </c>
      <c r="AQ1359" s="58">
        <v>10.539999961853001</v>
      </c>
      <c r="AR1359" s="58">
        <v>10.2799997329712</v>
      </c>
      <c r="AS1359" s="58">
        <v>9.9300003051757795</v>
      </c>
      <c r="AT1359" s="58">
        <v>9.3199996948242205</v>
      </c>
      <c r="AU1359" s="58">
        <v>8.7100000381469709</v>
      </c>
      <c r="AV1359" s="58">
        <v>8.1400003433227504</v>
      </c>
      <c r="AW1359" s="58">
        <v>7.5700001716613796</v>
      </c>
      <c r="AX1359" s="58">
        <v>7.0199999809265101</v>
      </c>
      <c r="AY1359" s="58">
        <v>6.5</v>
      </c>
      <c r="AZ1359" s="58">
        <v>6.0100002288818404</v>
      </c>
      <c r="BA1359" s="58">
        <v>5.5700001716613796</v>
      </c>
      <c r="BB1359" s="58">
        <v>5.0500001907348597</v>
      </c>
      <c r="BC1359" s="58">
        <v>4.8499999046325701</v>
      </c>
      <c r="BD1359" s="58">
        <v>4.5999999046325701</v>
      </c>
      <c r="BE1359" s="58">
        <v>4.8299999237060502</v>
      </c>
      <c r="BF1359" s="58">
        <v>4.9800000190734899</v>
      </c>
      <c r="BG1359" s="58">
        <v>4.6500000953674299</v>
      </c>
      <c r="BH1359" s="58">
        <v>5.6100001335143999</v>
      </c>
      <c r="BI1359" s="58">
        <v>5.5700001716613796</v>
      </c>
      <c r="BJ1359" s="58">
        <v>5.2800002098083496</v>
      </c>
      <c r="BK1359" s="58">
        <v>5.1599998474121103</v>
      </c>
      <c r="BL1359" s="58">
        <v>5.2800002098083496</v>
      </c>
    </row>
    <row r="1360" spans="1:65" x14ac:dyDescent="0.25">
      <c r="A1360" s="58" t="s">
        <v>174</v>
      </c>
      <c r="B1360" s="58" t="s">
        <v>175</v>
      </c>
      <c r="C1360" s="58" t="s">
        <v>2242</v>
      </c>
      <c r="D1360" s="58" t="s">
        <v>2243</v>
      </c>
      <c r="AY1360" s="58">
        <v>306082</v>
      </c>
      <c r="AZ1360" s="58">
        <v>326303</v>
      </c>
      <c r="BA1360" s="58">
        <v>287704</v>
      </c>
      <c r="BB1360" s="58">
        <v>279397</v>
      </c>
      <c r="BC1360" s="58">
        <v>206826</v>
      </c>
      <c r="BD1360" s="58">
        <v>180877</v>
      </c>
      <c r="BE1360" s="58">
        <v>220910</v>
      </c>
      <c r="BF1360" s="58">
        <v>239596</v>
      </c>
      <c r="BG1360" s="58">
        <v>235602</v>
      </c>
      <c r="BH1360" s="58">
        <v>315677</v>
      </c>
      <c r="BI1360" s="58">
        <v>376727</v>
      </c>
      <c r="BL1360" s="58">
        <v>409536</v>
      </c>
      <c r="BM1360" s="58">
        <v>486900</v>
      </c>
    </row>
    <row r="1361" spans="1:65" x14ac:dyDescent="0.25">
      <c r="A1361" s="58" t="s">
        <v>174</v>
      </c>
      <c r="B1361" s="58" t="s">
        <v>175</v>
      </c>
      <c r="C1361" s="58" t="s">
        <v>2892</v>
      </c>
      <c r="D1361" s="58" t="s">
        <v>2893</v>
      </c>
      <c r="AJ1361" s="58">
        <v>15.960000038146999</v>
      </c>
      <c r="AK1361" s="58">
        <v>16.2299995422363</v>
      </c>
      <c r="AL1361" s="58">
        <v>16.4899997711182</v>
      </c>
      <c r="AM1361" s="58">
        <v>16.7399997711182</v>
      </c>
      <c r="AN1361" s="58">
        <v>17.090000152587901</v>
      </c>
      <c r="AO1361" s="58">
        <v>17.219999313354499</v>
      </c>
      <c r="AP1361" s="58">
        <v>17.430000305175799</v>
      </c>
      <c r="AQ1361" s="58">
        <v>17.75</v>
      </c>
      <c r="AR1361" s="58">
        <v>18.059999465942401</v>
      </c>
      <c r="AS1361" s="58">
        <v>18.299999237060501</v>
      </c>
      <c r="AT1361" s="58">
        <v>18.530000686645501</v>
      </c>
      <c r="AU1361" s="58">
        <v>18.7399997711182</v>
      </c>
      <c r="AV1361" s="58">
        <v>18.670000076293899</v>
      </c>
      <c r="AW1361" s="58">
        <v>18.4799995422363</v>
      </c>
      <c r="AX1361" s="58">
        <v>19.2299995422363</v>
      </c>
      <c r="AY1361" s="58">
        <v>19.700000762939499</v>
      </c>
      <c r="AZ1361" s="58">
        <v>17.780000686645501</v>
      </c>
      <c r="BA1361" s="58">
        <v>15.8900003433228</v>
      </c>
      <c r="BB1361" s="58">
        <v>15.5200004577637</v>
      </c>
      <c r="BC1361" s="58">
        <v>15.8500003814697</v>
      </c>
      <c r="BD1361" s="58">
        <v>15.680000305175801</v>
      </c>
      <c r="BE1361" s="58">
        <v>15.420000076293899</v>
      </c>
      <c r="BF1361" s="58">
        <v>14.8699998855591</v>
      </c>
      <c r="BG1361" s="58">
        <v>14.1300001144409</v>
      </c>
      <c r="BH1361" s="58">
        <v>14.5900001525879</v>
      </c>
      <c r="BI1361" s="58">
        <v>15.1199998855591</v>
      </c>
      <c r="BJ1361" s="58">
        <v>15.4700002670288</v>
      </c>
      <c r="BK1361" s="58">
        <v>15.569999694824199</v>
      </c>
      <c r="BL1361" s="58">
        <v>16.340000152587901</v>
      </c>
    </row>
    <row r="1362" spans="1:65" x14ac:dyDescent="0.25">
      <c r="A1362" s="58" t="s">
        <v>174</v>
      </c>
      <c r="B1362" s="58" t="s">
        <v>175</v>
      </c>
      <c r="C1362" s="58" t="s">
        <v>3078</v>
      </c>
      <c r="D1362" s="58" t="s">
        <v>3079</v>
      </c>
      <c r="AV1362" s="58">
        <v>56</v>
      </c>
      <c r="AW1362" s="58">
        <v>56</v>
      </c>
      <c r="AX1362" s="58">
        <v>53</v>
      </c>
      <c r="AY1362" s="58">
        <v>53</v>
      </c>
      <c r="AZ1362" s="58">
        <v>53</v>
      </c>
      <c r="BA1362" s="58">
        <v>45</v>
      </c>
      <c r="BB1362" s="58">
        <v>45</v>
      </c>
      <c r="BC1362" s="58">
        <v>45</v>
      </c>
      <c r="BD1362" s="58">
        <v>45</v>
      </c>
      <c r="BE1362" s="58">
        <v>45</v>
      </c>
      <c r="BF1362" s="58">
        <v>45</v>
      </c>
      <c r="BG1362" s="58">
        <v>46</v>
      </c>
      <c r="BH1362" s="58">
        <v>46</v>
      </c>
      <c r="BI1362" s="58">
        <v>45</v>
      </c>
      <c r="BJ1362" s="58">
        <v>45</v>
      </c>
      <c r="BK1362" s="58">
        <v>40</v>
      </c>
      <c r="BL1362" s="58">
        <v>40</v>
      </c>
    </row>
    <row r="1363" spans="1:65" x14ac:dyDescent="0.25">
      <c r="A1363" s="58" t="s">
        <v>174</v>
      </c>
      <c r="B1363" s="58" t="s">
        <v>175</v>
      </c>
      <c r="C1363" s="58" t="s">
        <v>3110</v>
      </c>
      <c r="D1363" s="58" t="s">
        <v>3111</v>
      </c>
      <c r="E1363" s="58">
        <v>882523</v>
      </c>
      <c r="F1363" s="58">
        <v>1039952</v>
      </c>
      <c r="G1363" s="58">
        <v>1092247</v>
      </c>
      <c r="H1363" s="58">
        <v>1199169</v>
      </c>
      <c r="I1363" s="58">
        <v>1353615</v>
      </c>
      <c r="J1363" s="58">
        <v>1419933</v>
      </c>
      <c r="K1363" s="58">
        <v>1421294</v>
      </c>
      <c r="L1363" s="58">
        <v>1770065</v>
      </c>
      <c r="M1363" s="58">
        <v>2207074</v>
      </c>
      <c r="N1363" s="58">
        <v>1966713</v>
      </c>
      <c r="O1363" s="58">
        <v>1365777</v>
      </c>
      <c r="P1363" s="58">
        <v>1291256</v>
      </c>
      <c r="Q1363" s="58">
        <v>1268667</v>
      </c>
      <c r="R1363" s="58">
        <v>1506926</v>
      </c>
      <c r="S1363" s="58">
        <v>1545281</v>
      </c>
      <c r="T1363" s="58">
        <v>1489688</v>
      </c>
      <c r="U1363" s="58">
        <v>1272776</v>
      </c>
      <c r="V1363" s="58">
        <v>1098005</v>
      </c>
      <c r="W1363" s="58">
        <v>1112873</v>
      </c>
      <c r="X1363" s="58">
        <v>1086679</v>
      </c>
      <c r="Y1363" s="58">
        <v>932571</v>
      </c>
      <c r="Z1363" s="58">
        <v>948011</v>
      </c>
      <c r="AA1363" s="58">
        <v>929551</v>
      </c>
      <c r="AB1363" s="58">
        <v>995571</v>
      </c>
      <c r="AC1363" s="58">
        <v>785460</v>
      </c>
      <c r="AD1363" s="58">
        <v>849726</v>
      </c>
      <c r="AE1363" s="58">
        <v>854131</v>
      </c>
      <c r="AF1363" s="58">
        <v>1467455</v>
      </c>
      <c r="AG1363" s="58">
        <v>1337690</v>
      </c>
      <c r="AH1363" s="58">
        <v>907705</v>
      </c>
      <c r="AI1363" s="58">
        <v>553697</v>
      </c>
      <c r="AJ1363" s="58">
        <v>516997</v>
      </c>
      <c r="AK1363" s="58">
        <v>716648</v>
      </c>
      <c r="AL1363" s="58">
        <v>592934</v>
      </c>
      <c r="AM1363" s="58">
        <v>557912</v>
      </c>
      <c r="AN1363" s="58">
        <v>600879</v>
      </c>
      <c r="AO1363" s="58">
        <v>455573</v>
      </c>
      <c r="AP1363" s="58">
        <v>543733</v>
      </c>
      <c r="AQ1363" s="58">
        <v>588375</v>
      </c>
      <c r="AR1363" s="58">
        <v>637296</v>
      </c>
      <c r="AS1363" s="58">
        <v>696819</v>
      </c>
      <c r="AT1363" s="58">
        <v>818758</v>
      </c>
      <c r="AU1363" s="58">
        <v>843634</v>
      </c>
      <c r="AV1363" s="58">
        <v>878617</v>
      </c>
      <c r="AW1363" s="58">
        <v>953523</v>
      </c>
      <c r="AX1363" s="58">
        <v>856607</v>
      </c>
      <c r="AY1363" s="58">
        <v>659160</v>
      </c>
      <c r="AZ1363" s="58">
        <v>731363</v>
      </c>
      <c r="BA1363" s="58">
        <v>701533</v>
      </c>
      <c r="BB1363" s="58">
        <v>553322</v>
      </c>
      <c r="BC1363" s="58">
        <v>693070.6</v>
      </c>
      <c r="BD1363" s="58">
        <v>581002.28</v>
      </c>
      <c r="BE1363" s="58">
        <v>796072.95</v>
      </c>
      <c r="BF1363" s="58">
        <v>511710.74</v>
      </c>
      <c r="BG1363" s="58">
        <v>737489.99</v>
      </c>
      <c r="BH1363" s="58">
        <v>638703.4</v>
      </c>
      <c r="BI1363" s="58">
        <v>668157.29</v>
      </c>
      <c r="BJ1363" s="58">
        <v>600316.99</v>
      </c>
      <c r="BK1363" s="58">
        <v>633453.68999999994</v>
      </c>
      <c r="BL1363" s="58">
        <v>527185.68999999994</v>
      </c>
      <c r="BM1363" s="58">
        <v>655863.03</v>
      </c>
    </row>
    <row r="1364" spans="1:65" x14ac:dyDescent="0.25">
      <c r="A1364" s="58" t="s">
        <v>388</v>
      </c>
      <c r="B1364" s="58" t="s">
        <v>389</v>
      </c>
      <c r="C1364" s="58" t="s">
        <v>536</v>
      </c>
      <c r="D1364" s="58" t="s">
        <v>537</v>
      </c>
      <c r="BE1364" s="58">
        <v>284979.125</v>
      </c>
      <c r="BF1364" s="58">
        <v>284626.25</v>
      </c>
      <c r="BG1364" s="58">
        <v>284273.375</v>
      </c>
      <c r="BH1364" s="58">
        <v>283920.5</v>
      </c>
      <c r="BI1364" s="58">
        <v>283567.625</v>
      </c>
      <c r="BJ1364" s="58">
        <v>283214.75</v>
      </c>
      <c r="BK1364" s="58">
        <v>282510</v>
      </c>
      <c r="BL1364" s="58">
        <v>282510</v>
      </c>
      <c r="BM1364" s="58">
        <v>282510</v>
      </c>
    </row>
    <row r="1365" spans="1:65" x14ac:dyDescent="0.25">
      <c r="A1365" s="58" t="s">
        <v>388</v>
      </c>
      <c r="B1365" s="58" t="s">
        <v>389</v>
      </c>
      <c r="C1365" s="58" t="s">
        <v>1134</v>
      </c>
      <c r="D1365" s="58" t="s">
        <v>1135</v>
      </c>
      <c r="AJ1365" s="58">
        <v>67.459999084472699</v>
      </c>
      <c r="AK1365" s="58">
        <v>67.209999084472699</v>
      </c>
      <c r="AL1365" s="58">
        <v>66.949996948242202</v>
      </c>
      <c r="AM1365" s="58">
        <v>66.75</v>
      </c>
      <c r="AN1365" s="58">
        <v>66.510002136230497</v>
      </c>
      <c r="AO1365" s="58">
        <v>66.309997558593807</v>
      </c>
      <c r="AP1365" s="58">
        <v>66.059997558593807</v>
      </c>
      <c r="AQ1365" s="58">
        <v>65.940002441406307</v>
      </c>
      <c r="AR1365" s="58">
        <v>65.849998474121094</v>
      </c>
      <c r="AS1365" s="58">
        <v>65.660003662109403</v>
      </c>
      <c r="AT1365" s="58">
        <v>65.389999389648395</v>
      </c>
      <c r="AU1365" s="58">
        <v>65.099998474121094</v>
      </c>
      <c r="AV1365" s="58">
        <v>64.760002136230497</v>
      </c>
      <c r="AW1365" s="58">
        <v>64.529998779296903</v>
      </c>
      <c r="AX1365" s="58">
        <v>64.230003356933594</v>
      </c>
      <c r="AY1365" s="58">
        <v>63.849998474121101</v>
      </c>
      <c r="AZ1365" s="58">
        <v>63.409999847412102</v>
      </c>
      <c r="BA1365" s="58">
        <v>63.080001831054702</v>
      </c>
      <c r="BB1365" s="58">
        <v>63.090000152587898</v>
      </c>
      <c r="BC1365" s="58">
        <v>62.779998779296903</v>
      </c>
      <c r="BD1365" s="58">
        <v>62.529998779296903</v>
      </c>
      <c r="BE1365" s="58">
        <v>62.290000915527301</v>
      </c>
      <c r="BF1365" s="58">
        <v>61.049999237060497</v>
      </c>
      <c r="BG1365" s="58">
        <v>61.080001831054702</v>
      </c>
      <c r="BH1365" s="58">
        <v>61.790000915527301</v>
      </c>
      <c r="BI1365" s="58">
        <v>61.840000152587898</v>
      </c>
      <c r="BJ1365" s="58">
        <v>61.659999847412102</v>
      </c>
      <c r="BK1365" s="58">
        <v>60.840000152587898</v>
      </c>
      <c r="BL1365" s="58">
        <v>60.380001068115199</v>
      </c>
    </row>
    <row r="1366" spans="1:65" x14ac:dyDescent="0.25">
      <c r="A1366" s="58" t="s">
        <v>388</v>
      </c>
      <c r="B1366" s="58" t="s">
        <v>389</v>
      </c>
      <c r="C1366" s="58" t="s">
        <v>2242</v>
      </c>
      <c r="D1366" s="58" t="s">
        <v>2243</v>
      </c>
      <c r="AY1366" s="58">
        <v>333</v>
      </c>
      <c r="AZ1366" s="58">
        <v>1176</v>
      </c>
      <c r="BA1366" s="58">
        <v>3221</v>
      </c>
      <c r="BB1366" s="58">
        <v>2505</v>
      </c>
      <c r="BC1366" s="58">
        <v>937</v>
      </c>
      <c r="BD1366" s="58">
        <v>4459</v>
      </c>
      <c r="BE1366" s="58">
        <v>4430</v>
      </c>
      <c r="BF1366" s="58">
        <v>3627</v>
      </c>
      <c r="BG1366" s="58">
        <v>1961</v>
      </c>
      <c r="BH1366" s="58">
        <v>759</v>
      </c>
      <c r="BI1366" s="58">
        <v>1765</v>
      </c>
    </row>
    <row r="1367" spans="1:65" x14ac:dyDescent="0.25">
      <c r="A1367" s="58" t="s">
        <v>388</v>
      </c>
      <c r="B1367" s="58" t="s">
        <v>389</v>
      </c>
      <c r="C1367" s="58" t="s">
        <v>2892</v>
      </c>
      <c r="D1367" s="58" t="s">
        <v>2893</v>
      </c>
      <c r="AJ1367" s="58">
        <v>93.870002746582003</v>
      </c>
      <c r="AK1367" s="58">
        <v>93.760002136230497</v>
      </c>
      <c r="AL1367" s="58">
        <v>93.639999389648395</v>
      </c>
      <c r="AM1367" s="58">
        <v>93.610000610351605</v>
      </c>
      <c r="AN1367" s="58">
        <v>93.5</v>
      </c>
      <c r="AO1367" s="58">
        <v>93.419998168945298</v>
      </c>
      <c r="AP1367" s="58">
        <v>93.239997863769503</v>
      </c>
      <c r="AQ1367" s="58">
        <v>93.230003356933594</v>
      </c>
      <c r="AR1367" s="58">
        <v>93.290000915527301</v>
      </c>
      <c r="AS1367" s="58">
        <v>93.25</v>
      </c>
      <c r="AT1367" s="58">
        <v>93.180000305175795</v>
      </c>
      <c r="AU1367" s="58">
        <v>93.099998474121094</v>
      </c>
      <c r="AV1367" s="58">
        <v>92.949996948242202</v>
      </c>
      <c r="AW1367" s="58">
        <v>92.970001220703097</v>
      </c>
      <c r="AX1367" s="58">
        <v>92.870002746582003</v>
      </c>
      <c r="AY1367" s="58">
        <v>92.660003662109403</v>
      </c>
      <c r="AZ1367" s="58">
        <v>92.349998474121094</v>
      </c>
      <c r="BA1367" s="58">
        <v>92.129997253417997</v>
      </c>
      <c r="BB1367" s="58">
        <v>91.989997863769503</v>
      </c>
      <c r="BC1367" s="58">
        <v>92.099998474121094</v>
      </c>
      <c r="BD1367" s="58">
        <v>92.019996643066406</v>
      </c>
      <c r="BE1367" s="58">
        <v>92.089996337890597</v>
      </c>
      <c r="BF1367" s="58">
        <v>91.379997253417997</v>
      </c>
      <c r="BG1367" s="58">
        <v>90.879997253417997</v>
      </c>
      <c r="BH1367" s="58">
        <v>91.019996643066406</v>
      </c>
      <c r="BI1367" s="58">
        <v>91.660003662109403</v>
      </c>
      <c r="BJ1367" s="58">
        <v>92.010002136230497</v>
      </c>
      <c r="BK1367" s="58">
        <v>92.150001525878906</v>
      </c>
      <c r="BL1367" s="58">
        <v>91.569999694824205</v>
      </c>
    </row>
    <row r="1368" spans="1:65" x14ac:dyDescent="0.25">
      <c r="A1368" s="58" t="s">
        <v>388</v>
      </c>
      <c r="B1368" s="58" t="s">
        <v>389</v>
      </c>
      <c r="C1368" s="58" t="s">
        <v>3078</v>
      </c>
      <c r="D1368" s="58" t="s">
        <v>3079</v>
      </c>
      <c r="BE1368" s="58">
        <v>14</v>
      </c>
      <c r="BF1368" s="58">
        <v>14</v>
      </c>
      <c r="BG1368" s="58">
        <v>14</v>
      </c>
      <c r="BH1368" s="58">
        <v>14</v>
      </c>
      <c r="BI1368" s="58">
        <v>14</v>
      </c>
      <c r="BJ1368" s="58">
        <v>13</v>
      </c>
      <c r="BK1368" s="58">
        <v>13</v>
      </c>
      <c r="BL1368" s="58">
        <v>13</v>
      </c>
    </row>
    <row r="1369" spans="1:65" x14ac:dyDescent="0.25">
      <c r="A1369" s="58" t="s">
        <v>388</v>
      </c>
      <c r="B1369" s="58" t="s">
        <v>389</v>
      </c>
      <c r="C1369" s="58" t="s">
        <v>3110</v>
      </c>
      <c r="D1369" s="58" t="s">
        <v>3111</v>
      </c>
      <c r="BE1369" s="58">
        <v>37020</v>
      </c>
      <c r="BF1369" s="58">
        <v>37020</v>
      </c>
      <c r="BG1369" s="58">
        <v>37020</v>
      </c>
      <c r="BH1369" s="58">
        <v>37020</v>
      </c>
      <c r="BI1369" s="58">
        <v>35020</v>
      </c>
      <c r="BJ1369" s="58">
        <v>33021</v>
      </c>
      <c r="BK1369" s="58">
        <v>32022</v>
      </c>
      <c r="BL1369" s="58">
        <v>32027</v>
      </c>
      <c r="BM1369" s="58">
        <v>30030</v>
      </c>
    </row>
    <row r="1370" spans="1:65" x14ac:dyDescent="0.25">
      <c r="A1370" s="58" t="s">
        <v>91</v>
      </c>
      <c r="B1370" s="58" t="s">
        <v>92</v>
      </c>
      <c r="C1370" s="58" t="s">
        <v>536</v>
      </c>
      <c r="D1370" s="58" t="s">
        <v>537</v>
      </c>
      <c r="F1370" s="58">
        <v>332300</v>
      </c>
      <c r="G1370" s="58">
        <v>332320</v>
      </c>
      <c r="H1370" s="58">
        <v>331370</v>
      </c>
      <c r="I1370" s="58">
        <v>327530</v>
      </c>
      <c r="J1370" s="58">
        <v>326940</v>
      </c>
      <c r="K1370" s="58">
        <v>321560</v>
      </c>
      <c r="L1370" s="58">
        <v>323820</v>
      </c>
      <c r="M1370" s="58">
        <v>321590</v>
      </c>
      <c r="N1370" s="58">
        <v>325270</v>
      </c>
      <c r="O1370" s="58">
        <v>321190</v>
      </c>
      <c r="P1370" s="58">
        <v>326840</v>
      </c>
      <c r="Q1370" s="58">
        <v>325680</v>
      </c>
      <c r="R1370" s="58">
        <v>322800</v>
      </c>
      <c r="S1370" s="58">
        <v>320780</v>
      </c>
      <c r="T1370" s="58">
        <v>319210</v>
      </c>
      <c r="U1370" s="58">
        <v>315160</v>
      </c>
      <c r="V1370" s="58">
        <v>315900</v>
      </c>
      <c r="W1370" s="58">
        <v>314780</v>
      </c>
      <c r="X1370" s="58">
        <v>313550</v>
      </c>
      <c r="Y1370" s="58">
        <v>312380</v>
      </c>
      <c r="Z1370" s="58">
        <v>312060</v>
      </c>
      <c r="AA1370" s="58">
        <v>311910</v>
      </c>
      <c r="AB1370" s="58">
        <v>307910</v>
      </c>
      <c r="AC1370" s="58">
        <v>306280</v>
      </c>
      <c r="AD1370" s="58">
        <v>307120</v>
      </c>
      <c r="AE1370" s="58">
        <v>306100</v>
      </c>
      <c r="AF1370" s="58">
        <v>306010</v>
      </c>
      <c r="AG1370" s="58">
        <v>305780</v>
      </c>
      <c r="AH1370" s="58">
        <v>307010</v>
      </c>
      <c r="AI1370" s="58">
        <v>304720</v>
      </c>
      <c r="AJ1370" s="58">
        <v>303710</v>
      </c>
      <c r="AK1370" s="58">
        <v>302790</v>
      </c>
      <c r="AL1370" s="58">
        <v>300330</v>
      </c>
      <c r="AM1370" s="58">
        <v>301830</v>
      </c>
      <c r="AN1370" s="58">
        <v>297190</v>
      </c>
      <c r="AO1370" s="58">
        <v>301390</v>
      </c>
      <c r="AP1370" s="58">
        <v>300590</v>
      </c>
      <c r="AQ1370" s="58">
        <v>299580</v>
      </c>
      <c r="AR1370" s="58">
        <v>297780</v>
      </c>
      <c r="AS1370" s="58">
        <v>297660</v>
      </c>
      <c r="AT1370" s="58">
        <v>295200</v>
      </c>
      <c r="AU1370" s="58">
        <v>294190</v>
      </c>
      <c r="AV1370" s="58">
        <v>291530</v>
      </c>
      <c r="AW1370" s="58">
        <v>290710</v>
      </c>
      <c r="AX1370" s="58">
        <v>291640</v>
      </c>
      <c r="AY1370" s="58">
        <v>286130</v>
      </c>
      <c r="AZ1370" s="58">
        <v>280040</v>
      </c>
      <c r="BA1370" s="58">
        <v>281420</v>
      </c>
      <c r="BB1370" s="58">
        <v>279700</v>
      </c>
      <c r="BC1370" s="58">
        <v>275450</v>
      </c>
      <c r="BD1370" s="58">
        <v>270140</v>
      </c>
      <c r="BE1370" s="58">
        <v>269420</v>
      </c>
      <c r="BF1370" s="58">
        <v>267332</v>
      </c>
      <c r="BG1370" s="58">
        <v>265780</v>
      </c>
      <c r="BH1370" s="58">
        <v>265765</v>
      </c>
      <c r="BI1370" s="58">
        <v>262657</v>
      </c>
      <c r="BJ1370" s="58">
        <v>262955.3</v>
      </c>
      <c r="BK1370" s="58">
        <v>261833.239</v>
      </c>
      <c r="BL1370" s="58">
        <v>262066.90599999999</v>
      </c>
      <c r="BM1370" s="58">
        <v>261426.38099999999</v>
      </c>
    </row>
    <row r="1371" spans="1:65" x14ac:dyDescent="0.25">
      <c r="A1371" s="58" t="s">
        <v>91</v>
      </c>
      <c r="B1371" s="58" t="s">
        <v>92</v>
      </c>
      <c r="C1371" s="58" t="s">
        <v>1134</v>
      </c>
      <c r="D1371" s="58" t="s">
        <v>1135</v>
      </c>
      <c r="AJ1371" s="58">
        <v>10.2200002670288</v>
      </c>
      <c r="AK1371" s="58">
        <v>9.9600000381469709</v>
      </c>
      <c r="AL1371" s="58">
        <v>9.7799997329711896</v>
      </c>
      <c r="AM1371" s="58">
        <v>9.4899997711181605</v>
      </c>
      <c r="AN1371" s="58">
        <v>8.9899997711181605</v>
      </c>
      <c r="AO1371" s="58">
        <v>8.3599996566772496</v>
      </c>
      <c r="AP1371" s="58">
        <v>8.0399999618530291</v>
      </c>
      <c r="AQ1371" s="58">
        <v>7.6999998092651403</v>
      </c>
      <c r="AR1371" s="58">
        <v>7.21000003814697</v>
      </c>
      <c r="AS1371" s="58">
        <v>6.6900000572204599</v>
      </c>
      <c r="AT1371" s="58">
        <v>6.5599999427795401</v>
      </c>
      <c r="AU1371" s="58">
        <v>6.0100002288818404</v>
      </c>
      <c r="AV1371" s="58">
        <v>5.71000003814697</v>
      </c>
      <c r="AW1371" s="58">
        <v>5.4800000190734899</v>
      </c>
      <c r="AX1371" s="58">
        <v>5.3000001907348597</v>
      </c>
      <c r="AY1371" s="58">
        <v>4.8099999427795401</v>
      </c>
      <c r="AZ1371" s="58">
        <v>4.5199999809265101</v>
      </c>
      <c r="BA1371" s="58">
        <v>4.0500001907348597</v>
      </c>
      <c r="BB1371" s="58">
        <v>4.1300001144409197</v>
      </c>
      <c r="BC1371" s="58">
        <v>4.1999998092651403</v>
      </c>
      <c r="BD1371" s="58">
        <v>4.0999999046325701</v>
      </c>
      <c r="BE1371" s="58">
        <v>4.2199997901916504</v>
      </c>
      <c r="BF1371" s="58">
        <v>4.3000001907348597</v>
      </c>
      <c r="BG1371" s="58">
        <v>4.2399997711181596</v>
      </c>
      <c r="BH1371" s="58">
        <v>4.1199998855590803</v>
      </c>
      <c r="BI1371" s="58">
        <v>4.2199997901916504</v>
      </c>
      <c r="BJ1371" s="58">
        <v>4.3499999046325701</v>
      </c>
      <c r="BK1371" s="58">
        <v>4.1999998092651403</v>
      </c>
      <c r="BL1371" s="58">
        <v>4.0300002098083496</v>
      </c>
    </row>
    <row r="1372" spans="1:65" x14ac:dyDescent="0.25">
      <c r="A1372" s="58" t="s">
        <v>91</v>
      </c>
      <c r="B1372" s="58" t="s">
        <v>92</v>
      </c>
      <c r="C1372" s="58" t="s">
        <v>2242</v>
      </c>
      <c r="D1372" s="58" t="s">
        <v>2243</v>
      </c>
      <c r="AY1372" s="58">
        <v>141830</v>
      </c>
      <c r="AZ1372" s="58">
        <v>138879</v>
      </c>
      <c r="BA1372" s="58">
        <v>99473</v>
      </c>
      <c r="BB1372" s="58">
        <v>74333</v>
      </c>
      <c r="BC1372" s="58">
        <v>75885</v>
      </c>
      <c r="BD1372" s="58">
        <v>81027</v>
      </c>
      <c r="BE1372" s="58">
        <v>84399</v>
      </c>
      <c r="BF1372" s="58">
        <v>90373</v>
      </c>
      <c r="BG1372" s="58">
        <v>91544</v>
      </c>
      <c r="BH1372" s="58">
        <v>91750</v>
      </c>
      <c r="BI1372" s="58">
        <v>98824</v>
      </c>
      <c r="BJ1372" s="58">
        <v>92613</v>
      </c>
      <c r="BK1372" s="58">
        <v>93560</v>
      </c>
      <c r="BL1372" s="58">
        <v>92010</v>
      </c>
      <c r="BM1372" s="58">
        <v>77541</v>
      </c>
    </row>
    <row r="1373" spans="1:65" x14ac:dyDescent="0.25">
      <c r="A1373" s="58" t="s">
        <v>91</v>
      </c>
      <c r="B1373" s="58" t="s">
        <v>92</v>
      </c>
      <c r="C1373" s="58" t="s">
        <v>2892</v>
      </c>
      <c r="D1373" s="58" t="s">
        <v>2893</v>
      </c>
      <c r="AJ1373" s="58">
        <v>25.360000610351602</v>
      </c>
      <c r="AK1373" s="58">
        <v>25.360000610351602</v>
      </c>
      <c r="AL1373" s="58">
        <v>25.780000686645501</v>
      </c>
      <c r="AM1373" s="58">
        <v>25.889999389648398</v>
      </c>
      <c r="AN1373" s="58">
        <v>25.090000152587901</v>
      </c>
      <c r="AO1373" s="58">
        <v>24.700000762939499</v>
      </c>
      <c r="AP1373" s="58">
        <v>23.620000839233398</v>
      </c>
      <c r="AQ1373" s="58">
        <v>22.680000305175799</v>
      </c>
      <c r="AR1373" s="58">
        <v>21.399999618530298</v>
      </c>
      <c r="AS1373" s="58">
        <v>20.079999923706101</v>
      </c>
      <c r="AT1373" s="58">
        <v>19.920000076293899</v>
      </c>
      <c r="AU1373" s="58">
        <v>18.840000152587901</v>
      </c>
      <c r="AV1373" s="58">
        <v>18.110000610351602</v>
      </c>
      <c r="AW1373" s="58">
        <v>18.049999237060501</v>
      </c>
      <c r="AX1373" s="58">
        <v>18</v>
      </c>
      <c r="AY1373" s="58">
        <v>17.709999084472699</v>
      </c>
      <c r="AZ1373" s="58">
        <v>17.5100002288818</v>
      </c>
      <c r="BA1373" s="58">
        <v>17.569999694824201</v>
      </c>
      <c r="BB1373" s="58">
        <v>16.829999923706101</v>
      </c>
      <c r="BC1373" s="58">
        <v>16.680000305175799</v>
      </c>
      <c r="BD1373" s="58">
        <v>16.389999389648398</v>
      </c>
      <c r="BE1373" s="58">
        <v>17.299999237060501</v>
      </c>
      <c r="BF1373" s="58">
        <v>17.860000610351602</v>
      </c>
      <c r="BG1373" s="58">
        <v>17.590000152587901</v>
      </c>
      <c r="BH1373" s="58">
        <v>17.280000686645501</v>
      </c>
      <c r="BI1373" s="58">
        <v>16.940000534057599</v>
      </c>
      <c r="BJ1373" s="58">
        <v>16.4899997711182</v>
      </c>
      <c r="BK1373" s="58">
        <v>15.9700002670288</v>
      </c>
      <c r="BL1373" s="58">
        <v>15.680000305175801</v>
      </c>
    </row>
    <row r="1374" spans="1:65" x14ac:dyDescent="0.25">
      <c r="A1374" s="58" t="s">
        <v>91</v>
      </c>
      <c r="B1374" s="58" t="s">
        <v>92</v>
      </c>
      <c r="C1374" s="58" t="s">
        <v>3078</v>
      </c>
      <c r="D1374" s="58" t="s">
        <v>3079</v>
      </c>
      <c r="AV1374" s="58">
        <v>138</v>
      </c>
      <c r="AW1374" s="58">
        <v>137</v>
      </c>
      <c r="AX1374" s="58">
        <v>70</v>
      </c>
      <c r="AY1374" s="58">
        <v>60</v>
      </c>
      <c r="AZ1374" s="58">
        <v>60</v>
      </c>
      <c r="BA1374" s="58">
        <v>61</v>
      </c>
      <c r="BB1374" s="58">
        <v>61</v>
      </c>
      <c r="BC1374" s="58">
        <v>52</v>
      </c>
      <c r="BD1374" s="58">
        <v>29</v>
      </c>
      <c r="BE1374" s="58">
        <v>30</v>
      </c>
      <c r="BF1374" s="58">
        <v>24</v>
      </c>
      <c r="BG1374" s="58">
        <v>14</v>
      </c>
      <c r="BH1374" s="58">
        <v>14</v>
      </c>
      <c r="BI1374" s="58">
        <v>13</v>
      </c>
      <c r="BJ1374" s="58">
        <v>13</v>
      </c>
      <c r="BK1374" s="58">
        <v>12.5</v>
      </c>
      <c r="BL1374" s="58">
        <v>12.5</v>
      </c>
    </row>
    <row r="1375" spans="1:65" x14ac:dyDescent="0.25">
      <c r="A1375" s="58" t="s">
        <v>91</v>
      </c>
      <c r="B1375" s="58" t="s">
        <v>92</v>
      </c>
      <c r="C1375" s="58" t="s">
        <v>3110</v>
      </c>
      <c r="D1375" s="58" t="s">
        <v>3111</v>
      </c>
      <c r="E1375" s="58">
        <v>913598</v>
      </c>
      <c r="F1375" s="58">
        <v>979112</v>
      </c>
      <c r="G1375" s="58">
        <v>1050204</v>
      </c>
      <c r="H1375" s="58">
        <v>1057781.1000000001</v>
      </c>
      <c r="I1375" s="58">
        <v>1133528.1000000001</v>
      </c>
      <c r="J1375" s="58">
        <v>1255640.3999999999</v>
      </c>
      <c r="K1375" s="58">
        <v>1269816.8</v>
      </c>
      <c r="L1375" s="58">
        <v>1360681</v>
      </c>
      <c r="M1375" s="58">
        <v>1524861</v>
      </c>
      <c r="N1375" s="58">
        <v>1482215</v>
      </c>
      <c r="O1375" s="58">
        <v>1582679</v>
      </c>
      <c r="P1375" s="58">
        <v>1521399</v>
      </c>
      <c r="Q1375" s="58">
        <v>1570110</v>
      </c>
      <c r="R1375" s="58">
        <v>1598305</v>
      </c>
      <c r="S1375" s="58">
        <v>1603965</v>
      </c>
      <c r="T1375" s="58">
        <v>1604892</v>
      </c>
      <c r="U1375" s="58">
        <v>1605769</v>
      </c>
      <c r="V1375" s="58">
        <v>1531718</v>
      </c>
      <c r="W1375" s="58">
        <v>1549512.4</v>
      </c>
      <c r="X1375" s="58">
        <v>1360578</v>
      </c>
      <c r="Y1375" s="58">
        <v>1375875.5</v>
      </c>
      <c r="Z1375" s="58">
        <v>1396799.5</v>
      </c>
      <c r="AA1375" s="58">
        <v>1465475</v>
      </c>
      <c r="AB1375" s="58">
        <v>1408335.5</v>
      </c>
      <c r="AC1375" s="58">
        <v>1441953.5</v>
      </c>
      <c r="AD1375" s="58">
        <v>1489562.8</v>
      </c>
      <c r="AE1375" s="58">
        <v>1502394.6</v>
      </c>
      <c r="AF1375" s="58">
        <v>1539932.6</v>
      </c>
      <c r="AG1375" s="58">
        <v>1598886</v>
      </c>
      <c r="AH1375" s="58">
        <v>1530990.7</v>
      </c>
      <c r="AI1375" s="58">
        <v>1334995.2</v>
      </c>
      <c r="AJ1375" s="58">
        <v>1303615.3</v>
      </c>
      <c r="AK1375" s="58">
        <v>1263181.3999999999</v>
      </c>
      <c r="AL1375" s="58">
        <v>1228232.6000000001</v>
      </c>
      <c r="AM1375" s="58">
        <v>1290795.3</v>
      </c>
      <c r="AN1375" s="58">
        <v>1421692.1</v>
      </c>
      <c r="AO1375" s="58">
        <v>1423199</v>
      </c>
      <c r="AP1375" s="58">
        <v>1461471.2</v>
      </c>
      <c r="AQ1375" s="58">
        <v>1572787.3</v>
      </c>
      <c r="AR1375" s="58">
        <v>1511520.6</v>
      </c>
      <c r="AS1375" s="58">
        <v>1374636</v>
      </c>
      <c r="AT1375" s="58">
        <v>1402403.3</v>
      </c>
      <c r="AU1375" s="58">
        <v>1140989.5</v>
      </c>
      <c r="AV1375" s="58">
        <v>1160962.3999999999</v>
      </c>
      <c r="AW1375" s="58">
        <v>1113980.8</v>
      </c>
      <c r="AX1375" s="58">
        <v>1080319.1000000001</v>
      </c>
      <c r="AY1375" s="58">
        <v>1259945.3</v>
      </c>
      <c r="AZ1375" s="58">
        <v>1108298.5</v>
      </c>
      <c r="BA1375" s="58">
        <v>1178746.1399999999</v>
      </c>
      <c r="BB1375" s="58">
        <v>1204010.67</v>
      </c>
      <c r="BC1375" s="58">
        <v>1232199.25</v>
      </c>
      <c r="BD1375" s="58">
        <v>1288687.03</v>
      </c>
      <c r="BE1375" s="58">
        <v>1201022.83</v>
      </c>
      <c r="BF1375" s="58">
        <v>1219670.1599999999</v>
      </c>
      <c r="BG1375" s="58">
        <v>1352832.5</v>
      </c>
      <c r="BH1375" s="58">
        <v>1274634.92</v>
      </c>
      <c r="BI1375" s="58">
        <v>1207689.3500000001</v>
      </c>
      <c r="BJ1375" s="58">
        <v>1271906.54</v>
      </c>
      <c r="BK1375" s="58">
        <v>1296382.1000000001</v>
      </c>
      <c r="BL1375" s="58">
        <v>1195775.3400000001</v>
      </c>
      <c r="BM1375" s="58">
        <v>1080966.29</v>
      </c>
    </row>
    <row r="1376" spans="1:65" x14ac:dyDescent="0.25">
      <c r="A1376" s="58" t="s">
        <v>226</v>
      </c>
      <c r="B1376" s="58" t="s">
        <v>227</v>
      </c>
      <c r="C1376" s="58" t="s">
        <v>536</v>
      </c>
      <c r="D1376" s="58" t="s">
        <v>537</v>
      </c>
      <c r="F1376" s="58">
        <v>17230</v>
      </c>
      <c r="G1376" s="58">
        <v>17070</v>
      </c>
      <c r="H1376" s="58">
        <v>20600</v>
      </c>
      <c r="I1376" s="58">
        <v>21030</v>
      </c>
      <c r="J1376" s="58">
        <v>21560</v>
      </c>
      <c r="K1376" s="58">
        <v>22050</v>
      </c>
      <c r="L1376" s="58">
        <v>22550</v>
      </c>
      <c r="M1376" s="58">
        <v>23210</v>
      </c>
      <c r="N1376" s="58">
        <v>23280</v>
      </c>
      <c r="O1376" s="58">
        <v>23330</v>
      </c>
      <c r="P1376" s="58">
        <v>23390</v>
      </c>
      <c r="Q1376" s="58">
        <v>23450</v>
      </c>
      <c r="R1376" s="58">
        <v>23510</v>
      </c>
      <c r="S1376" s="58">
        <v>23570</v>
      </c>
      <c r="T1376" s="58">
        <v>23590</v>
      </c>
      <c r="U1376" s="58">
        <v>23960</v>
      </c>
      <c r="V1376" s="58">
        <v>24330</v>
      </c>
      <c r="W1376" s="58">
        <v>24690</v>
      </c>
      <c r="X1376" s="58">
        <v>23590</v>
      </c>
      <c r="Y1376" s="58">
        <v>23490</v>
      </c>
      <c r="Z1376" s="58">
        <v>23490</v>
      </c>
      <c r="AA1376" s="58">
        <v>22960</v>
      </c>
      <c r="AB1376" s="58">
        <v>23080</v>
      </c>
      <c r="AC1376" s="58">
        <v>23110</v>
      </c>
      <c r="AD1376" s="58">
        <v>23150</v>
      </c>
      <c r="AE1376" s="58">
        <v>23260</v>
      </c>
      <c r="AF1376" s="58">
        <v>23340</v>
      </c>
      <c r="AG1376" s="58">
        <v>23370</v>
      </c>
      <c r="AH1376" s="58">
        <v>23400</v>
      </c>
      <c r="AI1376" s="58">
        <v>23390</v>
      </c>
      <c r="AJ1376" s="58">
        <v>23420</v>
      </c>
      <c r="AK1376" s="58">
        <v>23440</v>
      </c>
      <c r="AL1376" s="58">
        <v>23200</v>
      </c>
      <c r="AM1376" s="58">
        <v>23230</v>
      </c>
      <c r="AN1376" s="58">
        <v>23260</v>
      </c>
      <c r="AO1376" s="58">
        <v>23270</v>
      </c>
      <c r="AP1376" s="58">
        <v>23280</v>
      </c>
      <c r="AQ1376" s="58">
        <v>23290</v>
      </c>
      <c r="AR1376" s="58">
        <v>23450</v>
      </c>
      <c r="AS1376" s="58">
        <v>23500</v>
      </c>
      <c r="AT1376" s="58">
        <v>23510</v>
      </c>
      <c r="AU1376" s="58">
        <v>23560</v>
      </c>
      <c r="AV1376" s="58">
        <v>23700</v>
      </c>
      <c r="AW1376" s="58">
        <v>23100</v>
      </c>
      <c r="AX1376" s="58">
        <v>25100</v>
      </c>
      <c r="AY1376" s="58">
        <v>24400</v>
      </c>
      <c r="AZ1376" s="58">
        <v>23900</v>
      </c>
      <c r="BA1376" s="58">
        <v>25950</v>
      </c>
      <c r="BB1376" s="58">
        <v>26100</v>
      </c>
      <c r="BC1376" s="58">
        <v>26200</v>
      </c>
      <c r="BD1376" s="58">
        <v>27300</v>
      </c>
      <c r="BE1376" s="58">
        <v>27400</v>
      </c>
      <c r="BF1376" s="58">
        <v>27400</v>
      </c>
      <c r="BG1376" s="58">
        <v>27400</v>
      </c>
      <c r="BH1376" s="58">
        <v>27400</v>
      </c>
      <c r="BI1376" s="58">
        <v>27500</v>
      </c>
      <c r="BJ1376" s="58">
        <v>27602</v>
      </c>
      <c r="BK1376" s="58">
        <v>28116</v>
      </c>
      <c r="BL1376" s="58">
        <v>28115.727999999999</v>
      </c>
      <c r="BM1376" s="58">
        <v>28120</v>
      </c>
    </row>
    <row r="1377" spans="1:65" x14ac:dyDescent="0.25">
      <c r="A1377" s="58" t="s">
        <v>226</v>
      </c>
      <c r="B1377" s="58" t="s">
        <v>227</v>
      </c>
      <c r="C1377" s="58" t="s">
        <v>1134</v>
      </c>
      <c r="D1377" s="58" t="s">
        <v>1135</v>
      </c>
      <c r="AJ1377" s="58">
        <v>42.840000152587898</v>
      </c>
      <c r="AK1377" s="58">
        <v>45.009998321533203</v>
      </c>
      <c r="AL1377" s="58">
        <v>40.650001525878899</v>
      </c>
      <c r="AM1377" s="58">
        <v>43.919998168945298</v>
      </c>
      <c r="AN1377" s="58">
        <v>39.569999694824197</v>
      </c>
      <c r="AO1377" s="58">
        <v>36.4799995422363</v>
      </c>
      <c r="AP1377" s="58">
        <v>38.709999084472699</v>
      </c>
      <c r="AQ1377" s="58">
        <v>42.659999847412102</v>
      </c>
      <c r="AR1377" s="58">
        <v>41.950000762939503</v>
      </c>
      <c r="AS1377" s="58">
        <v>41.0200004577637</v>
      </c>
      <c r="AT1377" s="58">
        <v>40.759998321533203</v>
      </c>
      <c r="AU1377" s="58">
        <v>40</v>
      </c>
      <c r="AV1377" s="58">
        <v>39.150001525878899</v>
      </c>
      <c r="AW1377" s="58">
        <v>38.279998779296903</v>
      </c>
      <c r="AX1377" s="58">
        <v>37.330001831054702</v>
      </c>
      <c r="AY1377" s="58">
        <v>36.220001220703097</v>
      </c>
      <c r="AZ1377" s="58">
        <v>35.259998321533203</v>
      </c>
      <c r="BA1377" s="58">
        <v>34.330001831054702</v>
      </c>
      <c r="BB1377" s="58">
        <v>33.490001678466797</v>
      </c>
      <c r="BC1377" s="58">
        <v>31.819999694824201</v>
      </c>
      <c r="BD1377" s="58">
        <v>31.420000076293899</v>
      </c>
      <c r="BE1377" s="58">
        <v>30.9899997711182</v>
      </c>
      <c r="BF1377" s="58">
        <v>30.219999313354499</v>
      </c>
      <c r="BG1377" s="58">
        <v>28.870000839233398</v>
      </c>
      <c r="BH1377" s="58">
        <v>28.659999847412099</v>
      </c>
      <c r="BI1377" s="58">
        <v>27.100000381469702</v>
      </c>
      <c r="BJ1377" s="58">
        <v>26.069999694824201</v>
      </c>
      <c r="BK1377" s="58">
        <v>25.5</v>
      </c>
      <c r="BL1377" s="58">
        <v>24.9799995422363</v>
      </c>
    </row>
    <row r="1378" spans="1:65" x14ac:dyDescent="0.25">
      <c r="A1378" s="58" t="s">
        <v>226</v>
      </c>
      <c r="B1378" s="58" t="s">
        <v>227</v>
      </c>
      <c r="C1378" s="58" t="s">
        <v>2242</v>
      </c>
      <c r="D1378" s="58" t="s">
        <v>2243</v>
      </c>
      <c r="BA1378" s="58">
        <v>4321</v>
      </c>
      <c r="BB1378" s="58">
        <v>4062</v>
      </c>
      <c r="BC1378" s="58">
        <v>6110</v>
      </c>
      <c r="BD1378" s="58">
        <v>7662</v>
      </c>
      <c r="BE1378" s="58">
        <v>6975</v>
      </c>
      <c r="BF1378" s="58">
        <v>5788</v>
      </c>
      <c r="BG1378" s="58">
        <v>6674</v>
      </c>
      <c r="BH1378" s="58">
        <v>7583</v>
      </c>
      <c r="BI1378" s="58">
        <v>8060</v>
      </c>
      <c r="BJ1378" s="58">
        <v>9474</v>
      </c>
      <c r="BK1378" s="58">
        <v>10510</v>
      </c>
    </row>
    <row r="1379" spans="1:65" x14ac:dyDescent="0.25">
      <c r="A1379" s="58" t="s">
        <v>226</v>
      </c>
      <c r="B1379" s="58" t="s">
        <v>227</v>
      </c>
      <c r="C1379" s="58" t="s">
        <v>2892</v>
      </c>
      <c r="D1379" s="58" t="s">
        <v>2893</v>
      </c>
      <c r="AJ1379" s="58">
        <v>37.599998474121101</v>
      </c>
      <c r="AK1379" s="58">
        <v>39.900001525878899</v>
      </c>
      <c r="AL1379" s="58">
        <v>39.880001068115199</v>
      </c>
      <c r="AM1379" s="58">
        <v>39.299999237060497</v>
      </c>
      <c r="AN1379" s="58">
        <v>40.200000762939503</v>
      </c>
      <c r="AO1379" s="58">
        <v>39.169998168945298</v>
      </c>
      <c r="AP1379" s="58">
        <v>40.599998474121101</v>
      </c>
      <c r="AQ1379" s="58">
        <v>44.369998931884801</v>
      </c>
      <c r="AR1379" s="58">
        <v>42.540000915527301</v>
      </c>
      <c r="AS1379" s="58">
        <v>43.759998321533203</v>
      </c>
      <c r="AT1379" s="58">
        <v>41.380001068115199</v>
      </c>
      <c r="AU1379" s="58">
        <v>42.099998474121101</v>
      </c>
      <c r="AV1379" s="58">
        <v>42.110000610351598</v>
      </c>
      <c r="AW1379" s="58">
        <v>40.560001373291001</v>
      </c>
      <c r="AX1379" s="58">
        <v>40.709999084472699</v>
      </c>
      <c r="AY1379" s="58">
        <v>44.409999847412102</v>
      </c>
      <c r="AZ1379" s="58">
        <v>43.529998779296903</v>
      </c>
      <c r="BA1379" s="58">
        <v>44</v>
      </c>
      <c r="BB1379" s="58">
        <v>42.419998168945298</v>
      </c>
      <c r="BC1379" s="58">
        <v>44.450000762939503</v>
      </c>
      <c r="BD1379" s="58">
        <v>44.909999847412102</v>
      </c>
      <c r="BE1379" s="58">
        <v>43.580001831054702</v>
      </c>
      <c r="BF1379" s="58">
        <v>44.290000915527301</v>
      </c>
      <c r="BG1379" s="58">
        <v>43.569999694824197</v>
      </c>
      <c r="BH1379" s="58">
        <v>43.849998474121101</v>
      </c>
      <c r="BI1379" s="58">
        <v>42.180000305175803</v>
      </c>
      <c r="BJ1379" s="58">
        <v>42.330001831054702</v>
      </c>
      <c r="BK1379" s="58">
        <v>42.200000762939503</v>
      </c>
      <c r="BL1379" s="58">
        <v>41.720001220703097</v>
      </c>
    </row>
    <row r="1380" spans="1:65" x14ac:dyDescent="0.25">
      <c r="A1380" s="58" t="s">
        <v>226</v>
      </c>
      <c r="B1380" s="58" t="s">
        <v>227</v>
      </c>
      <c r="C1380" s="58" t="s">
        <v>3078</v>
      </c>
      <c r="D1380" s="58" t="s">
        <v>3079</v>
      </c>
      <c r="AV1380" s="58">
        <v>56</v>
      </c>
      <c r="AW1380" s="58">
        <v>46</v>
      </c>
      <c r="AX1380" s="58">
        <v>46</v>
      </c>
      <c r="AY1380" s="58">
        <v>46</v>
      </c>
      <c r="AZ1380" s="58">
        <v>42</v>
      </c>
      <c r="BA1380" s="58">
        <v>44</v>
      </c>
      <c r="BB1380" s="58">
        <v>44</v>
      </c>
      <c r="BC1380" s="58">
        <v>38</v>
      </c>
      <c r="BD1380" s="58">
        <v>35</v>
      </c>
      <c r="BE1380" s="58">
        <v>11</v>
      </c>
      <c r="BF1380" s="58">
        <v>11</v>
      </c>
      <c r="BG1380" s="58">
        <v>11</v>
      </c>
      <c r="BH1380" s="58">
        <v>10</v>
      </c>
      <c r="BI1380" s="58">
        <v>9</v>
      </c>
      <c r="BJ1380" s="58">
        <v>9</v>
      </c>
      <c r="BK1380" s="58">
        <v>9</v>
      </c>
      <c r="BL1380" s="58">
        <v>8</v>
      </c>
    </row>
    <row r="1381" spans="1:65" x14ac:dyDescent="0.25">
      <c r="A1381" s="58" t="s">
        <v>226</v>
      </c>
      <c r="B1381" s="58" t="s">
        <v>227</v>
      </c>
      <c r="C1381" s="58" t="s">
        <v>3110</v>
      </c>
      <c r="D1381" s="58" t="s">
        <v>3111</v>
      </c>
      <c r="E1381" s="58">
        <v>48103</v>
      </c>
      <c r="F1381" s="58">
        <v>59628</v>
      </c>
      <c r="G1381" s="58">
        <v>73471</v>
      </c>
      <c r="H1381" s="58">
        <v>71614</v>
      </c>
      <c r="I1381" s="58">
        <v>91125</v>
      </c>
      <c r="J1381" s="58">
        <v>74632</v>
      </c>
      <c r="K1381" s="58">
        <v>79973</v>
      </c>
      <c r="L1381" s="58">
        <v>82237</v>
      </c>
      <c r="M1381" s="58">
        <v>98302</v>
      </c>
      <c r="N1381" s="58">
        <v>95060</v>
      </c>
      <c r="O1381" s="58">
        <v>89241</v>
      </c>
      <c r="P1381" s="58">
        <v>74985</v>
      </c>
      <c r="Q1381" s="58">
        <v>91877</v>
      </c>
      <c r="R1381" s="58">
        <v>96548</v>
      </c>
      <c r="S1381" s="58">
        <v>100489</v>
      </c>
      <c r="T1381" s="58">
        <v>109235</v>
      </c>
      <c r="U1381" s="58">
        <v>131663</v>
      </c>
      <c r="V1381" s="58">
        <v>136165</v>
      </c>
      <c r="W1381" s="58">
        <v>156107</v>
      </c>
      <c r="X1381" s="58">
        <v>164790</v>
      </c>
      <c r="Y1381" s="58">
        <v>183447</v>
      </c>
      <c r="Z1381" s="58">
        <v>201951</v>
      </c>
      <c r="AA1381" s="58">
        <v>216339</v>
      </c>
      <c r="AB1381" s="58">
        <v>220500</v>
      </c>
      <c r="AC1381" s="58">
        <v>162502</v>
      </c>
      <c r="AD1381" s="58">
        <v>177659</v>
      </c>
      <c r="AE1381" s="58">
        <v>183998</v>
      </c>
      <c r="AF1381" s="58">
        <v>187154</v>
      </c>
      <c r="AG1381" s="58">
        <v>205574</v>
      </c>
      <c r="AH1381" s="58">
        <v>220486</v>
      </c>
      <c r="AI1381" s="58">
        <v>183923</v>
      </c>
      <c r="AJ1381" s="58">
        <v>211801</v>
      </c>
      <c r="AK1381" s="58">
        <v>206463.08</v>
      </c>
      <c r="AL1381" s="58">
        <v>232200.89</v>
      </c>
      <c r="AM1381" s="58">
        <v>248716.67</v>
      </c>
      <c r="AN1381" s="58">
        <v>237885.92</v>
      </c>
      <c r="AO1381" s="58">
        <v>263818.31</v>
      </c>
      <c r="AP1381" s="58">
        <v>274186.84000000003</v>
      </c>
      <c r="AQ1381" s="58">
        <v>289689.86</v>
      </c>
      <c r="AR1381" s="58">
        <v>314072.7</v>
      </c>
      <c r="AS1381" s="58">
        <v>301169.59999999998</v>
      </c>
      <c r="AT1381" s="58">
        <v>271160</v>
      </c>
      <c r="AU1381" s="58">
        <v>275253</v>
      </c>
      <c r="AV1381" s="58">
        <v>323221.2</v>
      </c>
      <c r="AW1381" s="58">
        <v>336857.4</v>
      </c>
      <c r="AX1381" s="58">
        <v>220967</v>
      </c>
      <c r="AY1381" s="58">
        <v>284255</v>
      </c>
      <c r="AZ1381" s="58">
        <v>313136</v>
      </c>
      <c r="BA1381" s="58">
        <v>331362</v>
      </c>
      <c r="BB1381" s="58">
        <v>344490.68</v>
      </c>
      <c r="BC1381" s="58">
        <v>398245.14</v>
      </c>
      <c r="BD1381" s="58">
        <v>433676.92</v>
      </c>
      <c r="BE1381" s="58">
        <v>459691.05</v>
      </c>
      <c r="BF1381" s="58">
        <v>492111</v>
      </c>
      <c r="BG1381" s="58">
        <v>527716.99</v>
      </c>
      <c r="BH1381" s="58">
        <v>505162</v>
      </c>
      <c r="BI1381" s="58">
        <v>519265</v>
      </c>
      <c r="BJ1381" s="58">
        <v>505164.03</v>
      </c>
      <c r="BK1381" s="58">
        <v>510529.99</v>
      </c>
      <c r="BL1381" s="58">
        <v>506076.89</v>
      </c>
      <c r="BM1381" s="58">
        <v>429161.7</v>
      </c>
    </row>
    <row r="1382" spans="1:65" x14ac:dyDescent="0.25">
      <c r="A1382" s="58" t="s">
        <v>3468</v>
      </c>
      <c r="B1382" s="58" t="s">
        <v>3469</v>
      </c>
      <c r="C1382" s="58" t="s">
        <v>536</v>
      </c>
      <c r="D1382" s="58" t="s">
        <v>537</v>
      </c>
      <c r="F1382" s="58">
        <v>200</v>
      </c>
      <c r="G1382" s="58">
        <v>200</v>
      </c>
      <c r="H1382" s="58">
        <v>200</v>
      </c>
      <c r="I1382" s="58">
        <v>200</v>
      </c>
      <c r="J1382" s="58">
        <v>200</v>
      </c>
      <c r="K1382" s="58">
        <v>200</v>
      </c>
      <c r="L1382" s="58">
        <v>200</v>
      </c>
      <c r="M1382" s="58">
        <v>200</v>
      </c>
      <c r="N1382" s="58">
        <v>180</v>
      </c>
      <c r="O1382" s="58">
        <v>150</v>
      </c>
      <c r="P1382" s="58">
        <v>150</v>
      </c>
      <c r="Q1382" s="58">
        <v>150</v>
      </c>
      <c r="R1382" s="58">
        <v>150</v>
      </c>
      <c r="S1382" s="58">
        <v>150</v>
      </c>
      <c r="T1382" s="58">
        <v>150</v>
      </c>
      <c r="U1382" s="58">
        <v>150</v>
      </c>
      <c r="V1382" s="58">
        <v>150</v>
      </c>
      <c r="W1382" s="58">
        <v>150</v>
      </c>
      <c r="X1382" s="58">
        <v>150</v>
      </c>
      <c r="Y1382" s="58">
        <v>150</v>
      </c>
      <c r="Z1382" s="58">
        <v>150</v>
      </c>
      <c r="AA1382" s="58">
        <v>140</v>
      </c>
      <c r="AB1382" s="58">
        <v>140</v>
      </c>
      <c r="AC1382" s="58">
        <v>130</v>
      </c>
      <c r="AD1382" s="58">
        <v>130</v>
      </c>
      <c r="AE1382" s="58">
        <v>120</v>
      </c>
      <c r="AF1382" s="58">
        <v>120</v>
      </c>
      <c r="AG1382" s="58">
        <v>120</v>
      </c>
      <c r="AH1382" s="58">
        <v>120</v>
      </c>
      <c r="AI1382" s="58">
        <v>120</v>
      </c>
      <c r="AJ1382" s="58">
        <v>120</v>
      </c>
      <c r="AK1382" s="58">
        <v>120</v>
      </c>
      <c r="AL1382" s="58">
        <v>120</v>
      </c>
      <c r="AM1382" s="58">
        <v>100</v>
      </c>
      <c r="AN1382" s="58">
        <v>100</v>
      </c>
      <c r="AO1382" s="58">
        <v>90</v>
      </c>
      <c r="AP1382" s="58">
        <v>90</v>
      </c>
      <c r="AQ1382" s="58">
        <v>90</v>
      </c>
      <c r="AR1382" s="58">
        <v>100</v>
      </c>
      <c r="AS1382" s="58">
        <v>95</v>
      </c>
      <c r="AT1382" s="58">
        <v>93</v>
      </c>
      <c r="AU1382" s="58">
        <v>81</v>
      </c>
      <c r="AV1382" s="58">
        <v>81</v>
      </c>
      <c r="AW1382" s="58">
        <v>80.3</v>
      </c>
      <c r="AX1382" s="58">
        <v>50</v>
      </c>
      <c r="AY1382" s="58">
        <v>50.1</v>
      </c>
      <c r="AZ1382" s="58">
        <v>50.9</v>
      </c>
      <c r="BA1382" s="58">
        <v>51</v>
      </c>
      <c r="BB1382" s="58">
        <v>55</v>
      </c>
      <c r="BC1382" s="58">
        <v>57</v>
      </c>
      <c r="BD1382" s="58">
        <v>60</v>
      </c>
      <c r="BE1382" s="58">
        <v>60</v>
      </c>
      <c r="BF1382" s="58">
        <v>60</v>
      </c>
      <c r="BG1382" s="58">
        <v>60</v>
      </c>
      <c r="BH1382" s="58">
        <v>60</v>
      </c>
      <c r="BI1382" s="58">
        <v>60</v>
      </c>
      <c r="BJ1382" s="58">
        <v>60</v>
      </c>
      <c r="BK1382" s="58">
        <v>60</v>
      </c>
      <c r="BL1382" s="58">
        <v>60</v>
      </c>
      <c r="BM1382" s="58">
        <v>60</v>
      </c>
    </row>
    <row r="1383" spans="1:65" x14ac:dyDescent="0.25">
      <c r="A1383" s="58" t="s">
        <v>3468</v>
      </c>
      <c r="B1383" s="58" t="s">
        <v>3469</v>
      </c>
      <c r="C1383" s="58" t="s">
        <v>1134</v>
      </c>
      <c r="D1383" s="58" t="s">
        <v>1135</v>
      </c>
    </row>
    <row r="1384" spans="1:65" x14ac:dyDescent="0.25">
      <c r="A1384" s="58" t="s">
        <v>3468</v>
      </c>
      <c r="B1384" s="58" t="s">
        <v>3469</v>
      </c>
      <c r="C1384" s="58" t="s">
        <v>2242</v>
      </c>
      <c r="D1384" s="58" t="s">
        <v>2243</v>
      </c>
    </row>
    <row r="1385" spans="1:65" x14ac:dyDescent="0.25">
      <c r="A1385" s="58" t="s">
        <v>3468</v>
      </c>
      <c r="B1385" s="58" t="s">
        <v>3469</v>
      </c>
      <c r="C1385" s="58" t="s">
        <v>2892</v>
      </c>
      <c r="D1385" s="58" t="s">
        <v>2893</v>
      </c>
    </row>
    <row r="1386" spans="1:65" x14ac:dyDescent="0.25">
      <c r="A1386" s="58" t="s">
        <v>3468</v>
      </c>
      <c r="B1386" s="58" t="s">
        <v>3469</v>
      </c>
      <c r="C1386" s="58" t="s">
        <v>3078</v>
      </c>
      <c r="D1386" s="58" t="s">
        <v>3079</v>
      </c>
      <c r="AX1386" s="58">
        <v>19</v>
      </c>
      <c r="AY1386" s="58">
        <v>19</v>
      </c>
      <c r="AZ1386" s="58">
        <v>19</v>
      </c>
      <c r="BA1386" s="58">
        <v>19</v>
      </c>
      <c r="BB1386" s="58">
        <v>19</v>
      </c>
      <c r="BC1386" s="58">
        <v>19</v>
      </c>
      <c r="BD1386" s="58">
        <v>19</v>
      </c>
      <c r="BE1386" s="58">
        <v>19</v>
      </c>
      <c r="BF1386" s="58">
        <v>18.5</v>
      </c>
      <c r="BG1386" s="58">
        <v>18.5</v>
      </c>
      <c r="BH1386" s="58">
        <v>18.5</v>
      </c>
      <c r="BI1386" s="58">
        <v>18.5</v>
      </c>
      <c r="BJ1386" s="58">
        <v>18.5</v>
      </c>
      <c r="BK1386" s="58">
        <v>18.5</v>
      </c>
      <c r="BL1386" s="58">
        <v>18.5</v>
      </c>
    </row>
    <row r="1387" spans="1:65" x14ac:dyDescent="0.25">
      <c r="A1387" s="58" t="s">
        <v>3468</v>
      </c>
      <c r="B1387" s="58" t="s">
        <v>3469</v>
      </c>
      <c r="C1387" s="58" t="s">
        <v>3110</v>
      </c>
      <c r="D1387" s="58" t="s">
        <v>3111</v>
      </c>
      <c r="E1387" s="58">
        <v>600</v>
      </c>
      <c r="F1387" s="58">
        <v>600</v>
      </c>
      <c r="G1387" s="58">
        <v>600</v>
      </c>
      <c r="H1387" s="58">
        <v>700</v>
      </c>
      <c r="I1387" s="58">
        <v>700</v>
      </c>
      <c r="J1387" s="58">
        <v>700</v>
      </c>
      <c r="K1387" s="58">
        <v>800</v>
      </c>
      <c r="L1387" s="58">
        <v>800</v>
      </c>
      <c r="M1387" s="58">
        <v>800</v>
      </c>
      <c r="N1387" s="58">
        <v>800</v>
      </c>
      <c r="O1387" s="58">
        <v>1000</v>
      </c>
      <c r="P1387" s="58">
        <v>1000</v>
      </c>
      <c r="Q1387" s="58">
        <v>1000</v>
      </c>
      <c r="R1387" s="58">
        <v>1000</v>
      </c>
      <c r="S1387" s="58">
        <v>1000</v>
      </c>
      <c r="T1387" s="58">
        <v>1218</v>
      </c>
      <c r="U1387" s="58">
        <v>1684</v>
      </c>
      <c r="V1387" s="58">
        <v>1695</v>
      </c>
      <c r="W1387" s="58">
        <v>1790</v>
      </c>
      <c r="X1387" s="58">
        <v>1777</v>
      </c>
      <c r="Y1387" s="58">
        <v>1935</v>
      </c>
      <c r="Z1387" s="58">
        <v>1900</v>
      </c>
      <c r="AA1387" s="58">
        <v>1930</v>
      </c>
      <c r="AB1387" s="58">
        <v>1177</v>
      </c>
      <c r="AC1387" s="58">
        <v>1115</v>
      </c>
      <c r="AD1387" s="58">
        <v>995</v>
      </c>
      <c r="AE1387" s="58">
        <v>901</v>
      </c>
      <c r="AF1387" s="58">
        <v>924</v>
      </c>
      <c r="AG1387" s="58">
        <v>800</v>
      </c>
      <c r="AH1387" s="58">
        <v>713</v>
      </c>
      <c r="AI1387" s="58">
        <v>623</v>
      </c>
      <c r="AJ1387" s="58">
        <v>453</v>
      </c>
      <c r="AK1387" s="58">
        <v>300</v>
      </c>
      <c r="AL1387" s="58">
        <v>250</v>
      </c>
      <c r="AM1387" s="58">
        <v>357</v>
      </c>
      <c r="AN1387" s="58">
        <v>339</v>
      </c>
      <c r="AO1387" s="58">
        <v>687</v>
      </c>
      <c r="AP1387" s="58">
        <v>418</v>
      </c>
      <c r="AQ1387" s="58">
        <v>967</v>
      </c>
      <c r="AR1387" s="58">
        <v>934</v>
      </c>
      <c r="AS1387" s="58">
        <v>971</v>
      </c>
      <c r="AT1387" s="58">
        <v>1040</v>
      </c>
      <c r="AU1387" s="58">
        <v>950</v>
      </c>
      <c r="AV1387" s="58">
        <v>874</v>
      </c>
      <c r="AW1387" s="58">
        <v>1112</v>
      </c>
      <c r="AX1387" s="58">
        <v>1517</v>
      </c>
      <c r="AY1387" s="58">
        <v>1180</v>
      </c>
      <c r="AZ1387" s="58">
        <v>1276</v>
      </c>
      <c r="BA1387" s="58">
        <v>1343</v>
      </c>
      <c r="BB1387" s="58">
        <v>2065</v>
      </c>
      <c r="BC1387" s="58">
        <v>21755</v>
      </c>
      <c r="BD1387" s="58">
        <v>31072</v>
      </c>
      <c r="BE1387" s="58">
        <v>21888</v>
      </c>
      <c r="BF1387" s="58">
        <v>17718</v>
      </c>
      <c r="BG1387" s="58">
        <v>66143.199999999997</v>
      </c>
      <c r="BH1387" s="58">
        <v>100400.02</v>
      </c>
      <c r="BI1387" s="58">
        <v>65769.929999999993</v>
      </c>
      <c r="BJ1387" s="58">
        <v>84959.67</v>
      </c>
      <c r="BK1387" s="58">
        <v>1046.3699999999999</v>
      </c>
      <c r="BL1387" s="58">
        <v>654</v>
      </c>
      <c r="BM1387" s="58">
        <v>648.54</v>
      </c>
    </row>
    <row r="1388" spans="1:65" x14ac:dyDescent="0.25">
      <c r="A1388" s="58" t="s">
        <v>3470</v>
      </c>
      <c r="B1388" s="58" t="s">
        <v>123</v>
      </c>
      <c r="C1388" s="58" t="s">
        <v>536</v>
      </c>
      <c r="D1388" s="58" t="s">
        <v>537</v>
      </c>
      <c r="F1388" s="58">
        <v>170</v>
      </c>
      <c r="G1388" s="58">
        <v>170</v>
      </c>
      <c r="H1388" s="58">
        <v>180</v>
      </c>
      <c r="I1388" s="58">
        <v>180</v>
      </c>
      <c r="J1388" s="58">
        <v>180</v>
      </c>
      <c r="K1388" s="58">
        <v>180</v>
      </c>
      <c r="L1388" s="58">
        <v>190</v>
      </c>
      <c r="M1388" s="58">
        <v>190</v>
      </c>
      <c r="N1388" s="58">
        <v>190</v>
      </c>
      <c r="O1388" s="58">
        <v>190</v>
      </c>
      <c r="P1388" s="58">
        <v>200</v>
      </c>
      <c r="Q1388" s="58">
        <v>200</v>
      </c>
      <c r="R1388" s="58">
        <v>200</v>
      </c>
      <c r="S1388" s="58">
        <v>199</v>
      </c>
      <c r="T1388" s="58">
        <v>200</v>
      </c>
      <c r="U1388" s="58">
        <v>200</v>
      </c>
      <c r="V1388" s="58">
        <v>200</v>
      </c>
      <c r="W1388" s="58">
        <v>200</v>
      </c>
      <c r="X1388" s="58">
        <v>202</v>
      </c>
      <c r="Y1388" s="58">
        <v>205</v>
      </c>
      <c r="Z1388" s="58">
        <v>208</v>
      </c>
      <c r="AA1388" s="58">
        <v>210</v>
      </c>
      <c r="AB1388" s="58">
        <v>212</v>
      </c>
      <c r="AC1388" s="58">
        <v>215</v>
      </c>
      <c r="AD1388" s="58">
        <v>218</v>
      </c>
      <c r="AE1388" s="58">
        <v>212</v>
      </c>
      <c r="AF1388" s="58">
        <v>210</v>
      </c>
      <c r="AG1388" s="58">
        <v>210</v>
      </c>
      <c r="AH1388" s="58">
        <v>210</v>
      </c>
      <c r="AI1388" s="58">
        <v>209</v>
      </c>
      <c r="AJ1388" s="58">
        <v>198</v>
      </c>
      <c r="AK1388" s="58">
        <v>197</v>
      </c>
      <c r="AL1388" s="58">
        <v>197</v>
      </c>
      <c r="AM1388" s="58">
        <v>195</v>
      </c>
      <c r="AN1388" s="58">
        <v>180</v>
      </c>
      <c r="AO1388" s="58">
        <v>174</v>
      </c>
      <c r="AP1388" s="58">
        <v>170</v>
      </c>
      <c r="AQ1388" s="58">
        <v>155</v>
      </c>
      <c r="AR1388" s="58">
        <v>154</v>
      </c>
      <c r="AS1388" s="58">
        <v>142</v>
      </c>
      <c r="AT1388" s="58">
        <v>139</v>
      </c>
      <c r="AU1388" s="58">
        <v>131</v>
      </c>
      <c r="AV1388" s="58">
        <v>124</v>
      </c>
      <c r="AW1388" s="58">
        <v>111</v>
      </c>
      <c r="AX1388" s="58">
        <v>109</v>
      </c>
      <c r="AY1388" s="58">
        <v>101</v>
      </c>
      <c r="AZ1388" s="58">
        <v>99.3</v>
      </c>
      <c r="BA1388" s="58">
        <v>99.4</v>
      </c>
      <c r="BB1388" s="58">
        <v>99.4</v>
      </c>
      <c r="BC1388" s="58">
        <v>99.4</v>
      </c>
      <c r="BD1388" s="58">
        <v>99.4</v>
      </c>
      <c r="BE1388" s="58">
        <v>99.4</v>
      </c>
      <c r="BF1388" s="58">
        <v>99.4</v>
      </c>
      <c r="BG1388" s="58">
        <v>99.4</v>
      </c>
      <c r="BH1388" s="58">
        <v>99.4</v>
      </c>
      <c r="BI1388" s="58">
        <v>99.4</v>
      </c>
      <c r="BJ1388" s="58">
        <v>99.4</v>
      </c>
      <c r="BK1388" s="58">
        <v>99.4</v>
      </c>
      <c r="BL1388" s="58">
        <v>99.4</v>
      </c>
      <c r="BM1388" s="58">
        <v>99.4</v>
      </c>
    </row>
    <row r="1389" spans="1:65" x14ac:dyDescent="0.25">
      <c r="A1389" s="58" t="s">
        <v>3470</v>
      </c>
      <c r="B1389" s="58" t="s">
        <v>123</v>
      </c>
      <c r="C1389" s="58" t="s">
        <v>1134</v>
      </c>
      <c r="D1389" s="58" t="s">
        <v>1135</v>
      </c>
      <c r="AJ1389" s="58">
        <v>24.4799995422363</v>
      </c>
      <c r="AK1389" s="58">
        <v>24.190000534057599</v>
      </c>
      <c r="AL1389" s="58">
        <v>23.959999084472699</v>
      </c>
      <c r="AM1389" s="58">
        <v>27.420000076293899</v>
      </c>
      <c r="AN1389" s="58">
        <v>24.399999618530298</v>
      </c>
      <c r="AO1389" s="58">
        <v>25.209999084472699</v>
      </c>
      <c r="AP1389" s="58">
        <v>20.4899997711182</v>
      </c>
      <c r="AQ1389" s="58">
        <v>23.139999389648398</v>
      </c>
      <c r="AR1389" s="58">
        <v>21.709999084472699</v>
      </c>
      <c r="AS1389" s="58">
        <v>21.069999694824201</v>
      </c>
      <c r="AT1389" s="58">
        <v>20.670000076293899</v>
      </c>
      <c r="AU1389" s="58">
        <v>20.360000610351602</v>
      </c>
      <c r="AV1389" s="58">
        <v>19.799999237060501</v>
      </c>
      <c r="AW1389" s="58">
        <v>19</v>
      </c>
      <c r="AX1389" s="58">
        <v>17.780000686645501</v>
      </c>
      <c r="AY1389" s="58">
        <v>17.0100002288818</v>
      </c>
      <c r="AZ1389" s="58">
        <v>16.530000686645501</v>
      </c>
      <c r="BA1389" s="58">
        <v>15.8400001525879</v>
      </c>
      <c r="BB1389" s="58">
        <v>15.3500003814697</v>
      </c>
      <c r="BC1389" s="58">
        <v>14.7600002288818</v>
      </c>
      <c r="BD1389" s="58">
        <v>13.9700002670288</v>
      </c>
      <c r="BE1389" s="58">
        <v>13.319999694824199</v>
      </c>
      <c r="BF1389" s="58">
        <v>12.7700004577637</v>
      </c>
      <c r="BG1389" s="58">
        <v>12.050000190734901</v>
      </c>
      <c r="BH1389" s="58">
        <v>11.4700002670288</v>
      </c>
      <c r="BI1389" s="58">
        <v>10.8400001525879</v>
      </c>
      <c r="BJ1389" s="58">
        <v>10.3500003814697</v>
      </c>
      <c r="BK1389" s="58">
        <v>11.3500003814697</v>
      </c>
      <c r="BL1389" s="58">
        <v>9.9700002670288104</v>
      </c>
    </row>
    <row r="1390" spans="1:65" x14ac:dyDescent="0.25">
      <c r="A1390" s="58" t="s">
        <v>3470</v>
      </c>
      <c r="B1390" s="58" t="s">
        <v>123</v>
      </c>
      <c r="C1390" s="58" t="s">
        <v>2242</v>
      </c>
      <c r="D1390" s="58" t="s">
        <v>2243</v>
      </c>
      <c r="AY1390" s="58">
        <v>484</v>
      </c>
      <c r="AZ1390" s="58">
        <v>579</v>
      </c>
      <c r="BA1390" s="58">
        <v>582</v>
      </c>
      <c r="BB1390" s="58">
        <v>427</v>
      </c>
      <c r="BC1390" s="58">
        <v>399</v>
      </c>
      <c r="BD1390" s="58">
        <v>369</v>
      </c>
      <c r="BE1390" s="58">
        <v>379</v>
      </c>
      <c r="BF1390" s="58">
        <v>237</v>
      </c>
      <c r="BG1390" s="58">
        <v>307</v>
      </c>
      <c r="BH1390" s="58">
        <v>367</v>
      </c>
      <c r="BI1390" s="58">
        <v>332</v>
      </c>
      <c r="BJ1390" s="58">
        <v>322</v>
      </c>
      <c r="BK1390" s="58">
        <v>350</v>
      </c>
      <c r="BL1390" s="58">
        <v>308</v>
      </c>
      <c r="BM1390" s="58">
        <v>244</v>
      </c>
    </row>
    <row r="1391" spans="1:65" x14ac:dyDescent="0.25">
      <c r="A1391" s="58" t="s">
        <v>3470</v>
      </c>
      <c r="B1391" s="58" t="s">
        <v>123</v>
      </c>
      <c r="C1391" s="58" t="s">
        <v>2892</v>
      </c>
      <c r="D1391" s="58" t="s">
        <v>2893</v>
      </c>
      <c r="AJ1391" s="58">
        <v>33.450000762939503</v>
      </c>
      <c r="AK1391" s="58">
        <v>33.360000610351598</v>
      </c>
      <c r="AL1391" s="58">
        <v>33.310001373291001</v>
      </c>
      <c r="AM1391" s="58">
        <v>37.4799995422363</v>
      </c>
      <c r="AN1391" s="58">
        <v>34.2700004577637</v>
      </c>
      <c r="AO1391" s="58">
        <v>36.200000762939503</v>
      </c>
      <c r="AP1391" s="58">
        <v>32.659999847412102</v>
      </c>
      <c r="AQ1391" s="58">
        <v>33.180000305175803</v>
      </c>
      <c r="AR1391" s="58">
        <v>32.0200004577637</v>
      </c>
      <c r="AS1391" s="58">
        <v>34.299999237060497</v>
      </c>
      <c r="AT1391" s="58">
        <v>34.279998779296903</v>
      </c>
      <c r="AU1391" s="58">
        <v>34.009998321533203</v>
      </c>
      <c r="AV1391" s="58">
        <v>33.369998931884801</v>
      </c>
      <c r="AW1391" s="58">
        <v>32.380001068115199</v>
      </c>
      <c r="AX1391" s="58">
        <v>32.130001068115199</v>
      </c>
      <c r="AY1391" s="58">
        <v>31.309999465942401</v>
      </c>
      <c r="AZ1391" s="58">
        <v>31.100000381469702</v>
      </c>
      <c r="BA1391" s="58">
        <v>30.409999847412099</v>
      </c>
      <c r="BB1391" s="58">
        <v>30.469999313354499</v>
      </c>
      <c r="BC1391" s="58">
        <v>30.159999847412099</v>
      </c>
      <c r="BD1391" s="58">
        <v>29.290000915527301</v>
      </c>
      <c r="BE1391" s="58">
        <v>28.920000076293899</v>
      </c>
      <c r="BF1391" s="58">
        <v>28.829999923706101</v>
      </c>
      <c r="BG1391" s="58">
        <v>28.280000686645501</v>
      </c>
      <c r="BH1391" s="58">
        <v>28.0100002288818</v>
      </c>
      <c r="BI1391" s="58">
        <v>27.280000686645501</v>
      </c>
      <c r="BJ1391" s="58">
        <v>26.840000152587901</v>
      </c>
      <c r="BK1391" s="58">
        <v>26.590000152587901</v>
      </c>
      <c r="BL1391" s="58">
        <v>28.629999160766602</v>
      </c>
    </row>
    <row r="1392" spans="1:65" x14ac:dyDescent="0.25">
      <c r="A1392" s="58" t="s">
        <v>3470</v>
      </c>
      <c r="B1392" s="58" t="s">
        <v>123</v>
      </c>
      <c r="C1392" s="58" t="s">
        <v>3078</v>
      </c>
      <c r="D1392" s="58" t="s">
        <v>3079</v>
      </c>
      <c r="AX1392" s="58">
        <v>22</v>
      </c>
      <c r="AY1392" s="58">
        <v>20</v>
      </c>
      <c r="AZ1392" s="58">
        <v>20</v>
      </c>
      <c r="BA1392" s="58">
        <v>20</v>
      </c>
      <c r="BB1392" s="58">
        <v>14</v>
      </c>
      <c r="BC1392" s="58">
        <v>14</v>
      </c>
      <c r="BD1392" s="58">
        <v>11</v>
      </c>
      <c r="BE1392" s="58">
        <v>11</v>
      </c>
      <c r="BF1392" s="58">
        <v>11</v>
      </c>
      <c r="BG1392" s="58">
        <v>11</v>
      </c>
      <c r="BH1392" s="58">
        <v>11</v>
      </c>
      <c r="BI1392" s="58">
        <v>11</v>
      </c>
      <c r="BJ1392" s="58">
        <v>11</v>
      </c>
      <c r="BK1392" s="58">
        <v>11</v>
      </c>
      <c r="BL1392" s="58">
        <v>11</v>
      </c>
    </row>
    <row r="1393" spans="1:65" x14ac:dyDescent="0.25">
      <c r="A1393" s="58" t="s">
        <v>3470</v>
      </c>
      <c r="B1393" s="58" t="s">
        <v>123</v>
      </c>
      <c r="C1393" s="58" t="s">
        <v>3110</v>
      </c>
      <c r="D1393" s="58" t="s">
        <v>3111</v>
      </c>
      <c r="E1393" s="58">
        <v>600</v>
      </c>
      <c r="F1393" s="58">
        <v>600</v>
      </c>
      <c r="G1393" s="58">
        <v>600</v>
      </c>
      <c r="H1393" s="58">
        <v>600</v>
      </c>
      <c r="I1393" s="58">
        <v>800</v>
      </c>
      <c r="J1393" s="58">
        <v>800</v>
      </c>
      <c r="K1393" s="58">
        <v>900</v>
      </c>
      <c r="L1393" s="58">
        <v>1000</v>
      </c>
      <c r="M1393" s="58">
        <v>1100</v>
      </c>
      <c r="N1393" s="58">
        <v>1100</v>
      </c>
      <c r="O1393" s="58">
        <v>1419</v>
      </c>
      <c r="P1393" s="58">
        <v>1519</v>
      </c>
      <c r="Q1393" s="58">
        <v>1519</v>
      </c>
      <c r="R1393" s="58">
        <v>1627</v>
      </c>
      <c r="S1393" s="58">
        <v>1700</v>
      </c>
      <c r="T1393" s="58">
        <v>2000</v>
      </c>
      <c r="U1393" s="58">
        <v>2200</v>
      </c>
      <c r="V1393" s="58">
        <v>2500</v>
      </c>
      <c r="W1393" s="58">
        <v>2600</v>
      </c>
      <c r="X1393" s="58">
        <v>1024</v>
      </c>
      <c r="Y1393" s="58">
        <v>969</v>
      </c>
      <c r="Z1393" s="58">
        <v>891</v>
      </c>
      <c r="AA1393" s="58">
        <v>921</v>
      </c>
      <c r="AB1393" s="58">
        <v>910</v>
      </c>
      <c r="AC1393" s="58">
        <v>946</v>
      </c>
      <c r="AD1393" s="58">
        <v>1152</v>
      </c>
      <c r="AE1393" s="58">
        <v>940</v>
      </c>
      <c r="AF1393" s="58">
        <v>751</v>
      </c>
      <c r="AG1393" s="58">
        <v>826</v>
      </c>
      <c r="AH1393" s="58">
        <v>847</v>
      </c>
      <c r="AI1393" s="58">
        <v>988</v>
      </c>
      <c r="AJ1393" s="58">
        <v>1056</v>
      </c>
      <c r="AK1393" s="58">
        <v>1128</v>
      </c>
      <c r="AL1393" s="58">
        <v>1404</v>
      </c>
      <c r="AM1393" s="58">
        <v>1356</v>
      </c>
      <c r="AN1393" s="58">
        <v>1354</v>
      </c>
      <c r="AO1393" s="58">
        <v>1414</v>
      </c>
      <c r="AP1393" s="58">
        <v>1419</v>
      </c>
      <c r="AQ1393" s="58">
        <v>1711</v>
      </c>
      <c r="AR1393" s="58">
        <v>2198</v>
      </c>
      <c r="AS1393" s="58">
        <v>2028</v>
      </c>
      <c r="AT1393" s="58">
        <v>2189</v>
      </c>
      <c r="AU1393" s="58">
        <v>1913</v>
      </c>
      <c r="AV1393" s="58">
        <v>1690</v>
      </c>
      <c r="AW1393" s="58">
        <v>1712</v>
      </c>
      <c r="AX1393" s="58">
        <v>1605</v>
      </c>
      <c r="AY1393" s="58">
        <v>1657.24</v>
      </c>
      <c r="AZ1393" s="58">
        <v>1742.39</v>
      </c>
      <c r="BA1393" s="58">
        <v>1902.04</v>
      </c>
      <c r="BB1393" s="58">
        <v>2078.36</v>
      </c>
      <c r="BC1393" s="58">
        <v>1984.9</v>
      </c>
      <c r="BD1393" s="58">
        <v>1832.8</v>
      </c>
      <c r="BE1393" s="58">
        <v>1971.41</v>
      </c>
      <c r="BF1393" s="58">
        <v>2035.94</v>
      </c>
      <c r="BG1393" s="58">
        <v>2017.64</v>
      </c>
      <c r="BH1393" s="58">
        <v>2056.5700000000002</v>
      </c>
      <c r="BI1393" s="58">
        <v>2150.08</v>
      </c>
      <c r="BJ1393" s="58">
        <v>2118.96</v>
      </c>
      <c r="BK1393" s="58">
        <v>2079.92</v>
      </c>
      <c r="BL1393" s="58">
        <v>1964.82</v>
      </c>
      <c r="BM1393" s="58">
        <v>1515.72</v>
      </c>
    </row>
    <row r="1394" spans="1:65" x14ac:dyDescent="0.25">
      <c r="A1394" s="58" t="s">
        <v>3471</v>
      </c>
      <c r="B1394" s="58" t="s">
        <v>3472</v>
      </c>
      <c r="C1394" s="58" t="s">
        <v>536</v>
      </c>
      <c r="D1394" s="58" t="s">
        <v>537</v>
      </c>
    </row>
    <row r="1395" spans="1:65" x14ac:dyDescent="0.25">
      <c r="A1395" s="58" t="s">
        <v>3471</v>
      </c>
      <c r="B1395" s="58" t="s">
        <v>3472</v>
      </c>
      <c r="C1395" s="58" t="s">
        <v>1134</v>
      </c>
      <c r="D1395" s="58" t="s">
        <v>1135</v>
      </c>
    </row>
    <row r="1396" spans="1:65" x14ac:dyDescent="0.25">
      <c r="A1396" s="58" t="s">
        <v>3471</v>
      </c>
      <c r="B1396" s="58" t="s">
        <v>3472</v>
      </c>
      <c r="C1396" s="58" t="s">
        <v>2242</v>
      </c>
      <c r="D1396" s="58" t="s">
        <v>2243</v>
      </c>
    </row>
    <row r="1397" spans="1:65" x14ac:dyDescent="0.25">
      <c r="A1397" s="58" t="s">
        <v>3471</v>
      </c>
      <c r="B1397" s="58" t="s">
        <v>3472</v>
      </c>
      <c r="C1397" s="58" t="s">
        <v>2892</v>
      </c>
      <c r="D1397" s="58" t="s">
        <v>2893</v>
      </c>
    </row>
    <row r="1398" spans="1:65" x14ac:dyDescent="0.25">
      <c r="A1398" s="58" t="s">
        <v>3471</v>
      </c>
      <c r="B1398" s="58" t="s">
        <v>3472</v>
      </c>
      <c r="C1398" s="58" t="s">
        <v>3078</v>
      </c>
      <c r="D1398" s="58" t="s">
        <v>3079</v>
      </c>
    </row>
    <row r="1399" spans="1:65" x14ac:dyDescent="0.25">
      <c r="A1399" s="58" t="s">
        <v>3471</v>
      </c>
      <c r="B1399" s="58" t="s">
        <v>3472</v>
      </c>
      <c r="C1399" s="58" t="s">
        <v>3110</v>
      </c>
      <c r="D1399" s="58" t="s">
        <v>3111</v>
      </c>
      <c r="AZ1399" s="58">
        <v>90</v>
      </c>
      <c r="BA1399" s="58">
        <v>90</v>
      </c>
      <c r="BB1399" s="58">
        <v>90</v>
      </c>
      <c r="BC1399" s="58">
        <v>90</v>
      </c>
      <c r="BD1399" s="58">
        <v>90</v>
      </c>
      <c r="BE1399" s="58">
        <v>90</v>
      </c>
      <c r="BF1399" s="58">
        <v>90</v>
      </c>
      <c r="BG1399" s="58">
        <v>90</v>
      </c>
      <c r="BH1399" s="58">
        <v>90</v>
      </c>
      <c r="BI1399" s="58">
        <v>90</v>
      </c>
      <c r="BJ1399" s="58">
        <v>90</v>
      </c>
      <c r="BK1399" s="58">
        <v>90</v>
      </c>
      <c r="BL1399" s="58">
        <v>90</v>
      </c>
      <c r="BM1399" s="58">
        <v>90</v>
      </c>
    </row>
    <row r="1400" spans="1:65" x14ac:dyDescent="0.25">
      <c r="A1400" s="58" t="s">
        <v>3473</v>
      </c>
      <c r="B1400" s="58" t="s">
        <v>108</v>
      </c>
      <c r="C1400" s="58" t="s">
        <v>536</v>
      </c>
      <c r="D1400" s="58" t="s">
        <v>537</v>
      </c>
      <c r="F1400" s="58">
        <v>100</v>
      </c>
      <c r="G1400" s="58">
        <v>100</v>
      </c>
      <c r="H1400" s="58">
        <v>110</v>
      </c>
      <c r="I1400" s="58">
        <v>110</v>
      </c>
      <c r="J1400" s="58">
        <v>110</v>
      </c>
      <c r="K1400" s="58">
        <v>110</v>
      </c>
      <c r="L1400" s="58">
        <v>110</v>
      </c>
      <c r="M1400" s="58">
        <v>110</v>
      </c>
      <c r="N1400" s="58">
        <v>110</v>
      </c>
      <c r="O1400" s="58">
        <v>110</v>
      </c>
      <c r="P1400" s="58">
        <v>110</v>
      </c>
      <c r="Q1400" s="58">
        <v>110</v>
      </c>
      <c r="R1400" s="58">
        <v>100</v>
      </c>
      <c r="S1400" s="58">
        <v>100</v>
      </c>
      <c r="T1400" s="58">
        <v>100</v>
      </c>
      <c r="U1400" s="58">
        <v>100</v>
      </c>
      <c r="V1400" s="58">
        <v>110</v>
      </c>
      <c r="W1400" s="58">
        <v>110</v>
      </c>
      <c r="X1400" s="58">
        <v>120</v>
      </c>
      <c r="Y1400" s="58">
        <v>120</v>
      </c>
      <c r="Z1400" s="58">
        <v>120</v>
      </c>
      <c r="AA1400" s="58">
        <v>110</v>
      </c>
      <c r="AB1400" s="58">
        <v>120</v>
      </c>
      <c r="AC1400" s="58">
        <v>120</v>
      </c>
      <c r="AD1400" s="58">
        <v>120</v>
      </c>
      <c r="AE1400" s="58">
        <v>130</v>
      </c>
      <c r="AF1400" s="58">
        <v>116.6</v>
      </c>
      <c r="AG1400" s="58">
        <v>113</v>
      </c>
      <c r="AH1400" s="58">
        <v>109.4</v>
      </c>
      <c r="AI1400" s="58">
        <v>105.8</v>
      </c>
      <c r="AJ1400" s="58">
        <v>102.2</v>
      </c>
      <c r="AK1400" s="58">
        <v>98.6</v>
      </c>
      <c r="AL1400" s="58">
        <v>95</v>
      </c>
      <c r="AM1400" s="58">
        <v>91.4</v>
      </c>
      <c r="AN1400" s="58">
        <v>87.8</v>
      </c>
      <c r="AO1400" s="58">
        <v>84.2</v>
      </c>
      <c r="AP1400" s="58">
        <v>80.599999999999994</v>
      </c>
      <c r="AQ1400" s="58">
        <v>77</v>
      </c>
      <c r="AR1400" s="58">
        <v>73.400000000000006</v>
      </c>
      <c r="AS1400" s="58">
        <v>70</v>
      </c>
      <c r="AT1400" s="58">
        <v>70</v>
      </c>
      <c r="AU1400" s="58">
        <v>70</v>
      </c>
      <c r="AV1400" s="58">
        <v>70</v>
      </c>
      <c r="AW1400" s="58">
        <v>70</v>
      </c>
      <c r="AX1400" s="58">
        <v>70</v>
      </c>
      <c r="AY1400" s="58">
        <v>70</v>
      </c>
      <c r="AZ1400" s="58">
        <v>70</v>
      </c>
      <c r="BA1400" s="58">
        <v>70</v>
      </c>
      <c r="BB1400" s="58">
        <v>70</v>
      </c>
      <c r="BC1400" s="58">
        <v>70</v>
      </c>
      <c r="BD1400" s="58">
        <v>70</v>
      </c>
      <c r="BE1400" s="58">
        <v>70</v>
      </c>
      <c r="BF1400" s="58">
        <v>70</v>
      </c>
      <c r="BG1400" s="58">
        <v>70</v>
      </c>
      <c r="BH1400" s="58">
        <v>70</v>
      </c>
      <c r="BI1400" s="58">
        <v>70</v>
      </c>
      <c r="BJ1400" s="58">
        <v>70</v>
      </c>
      <c r="BK1400" s="58">
        <v>70</v>
      </c>
      <c r="BL1400" s="58">
        <v>70</v>
      </c>
      <c r="BM1400" s="58">
        <v>70</v>
      </c>
    </row>
    <row r="1401" spans="1:65" x14ac:dyDescent="0.25">
      <c r="A1401" s="58" t="s">
        <v>3473</v>
      </c>
      <c r="B1401" s="58" t="s">
        <v>108</v>
      </c>
      <c r="C1401" s="58" t="s">
        <v>1134</v>
      </c>
      <c r="D1401" s="58" t="s">
        <v>1135</v>
      </c>
      <c r="AJ1401" s="58">
        <v>24.780000686645501</v>
      </c>
      <c r="AK1401" s="58">
        <v>23.7299995422363</v>
      </c>
      <c r="AL1401" s="58">
        <v>22.75</v>
      </c>
      <c r="AM1401" s="58">
        <v>21.889999389648398</v>
      </c>
      <c r="AN1401" s="58">
        <v>20.950000762939499</v>
      </c>
      <c r="AO1401" s="58">
        <v>20.120000839233398</v>
      </c>
      <c r="AP1401" s="58">
        <v>19.200000762939499</v>
      </c>
      <c r="AQ1401" s="58">
        <v>18.319999694824201</v>
      </c>
      <c r="AR1401" s="58">
        <v>17.530000686645501</v>
      </c>
      <c r="AS1401" s="58">
        <v>16.809999465942401</v>
      </c>
      <c r="AT1401" s="58">
        <v>16.030000686645501</v>
      </c>
      <c r="AU1401" s="58">
        <v>15.5</v>
      </c>
      <c r="AV1401" s="58">
        <v>14.9700002670288</v>
      </c>
      <c r="AW1401" s="58">
        <v>14.5200004577637</v>
      </c>
      <c r="AX1401" s="58">
        <v>14.1400003433228</v>
      </c>
      <c r="AY1401" s="58">
        <v>13.6499996185303</v>
      </c>
      <c r="AZ1401" s="58">
        <v>13.2700004577637</v>
      </c>
      <c r="BA1401" s="58">
        <v>12.9099998474121</v>
      </c>
      <c r="BB1401" s="58">
        <v>12.6599998474121</v>
      </c>
      <c r="BC1401" s="58">
        <v>12.4899997711182</v>
      </c>
      <c r="BD1401" s="58">
        <v>12.189999580383301</v>
      </c>
      <c r="BE1401" s="58">
        <v>11.9099998474121</v>
      </c>
      <c r="BF1401" s="58">
        <v>11.6099996566772</v>
      </c>
      <c r="BG1401" s="58">
        <v>11.3699998855591</v>
      </c>
      <c r="BH1401" s="58">
        <v>11.079999923706101</v>
      </c>
      <c r="BI1401" s="58">
        <v>10.8400001525879</v>
      </c>
      <c r="BJ1401" s="58">
        <v>10.579999923706101</v>
      </c>
      <c r="BK1401" s="58">
        <v>10.319999694824199</v>
      </c>
      <c r="BL1401" s="58">
        <v>10.079999923706101</v>
      </c>
    </row>
    <row r="1402" spans="1:65" x14ac:dyDescent="0.25">
      <c r="A1402" s="58" t="s">
        <v>3473</v>
      </c>
      <c r="B1402" s="58" t="s">
        <v>108</v>
      </c>
      <c r="C1402" s="58" t="s">
        <v>2242</v>
      </c>
      <c r="D1402" s="58" t="s">
        <v>2243</v>
      </c>
      <c r="AY1402" s="58">
        <v>159</v>
      </c>
      <c r="AZ1402" s="58">
        <v>210</v>
      </c>
      <c r="BA1402" s="58">
        <v>167</v>
      </c>
      <c r="BB1402" s="58">
        <v>131</v>
      </c>
      <c r="BC1402" s="58">
        <v>139</v>
      </c>
      <c r="BD1402" s="58">
        <v>134</v>
      </c>
      <c r="BE1402" s="58">
        <v>127</v>
      </c>
      <c r="BF1402" s="58">
        <v>133</v>
      </c>
      <c r="BG1402" s="58">
        <v>125</v>
      </c>
      <c r="BH1402" s="58">
        <v>119</v>
      </c>
      <c r="BI1402" s="58">
        <v>118</v>
      </c>
      <c r="BJ1402" s="58">
        <v>175</v>
      </c>
      <c r="BK1402" s="58">
        <v>414</v>
      </c>
      <c r="BL1402" s="58">
        <v>284</v>
      </c>
      <c r="BM1402" s="58">
        <v>323</v>
      </c>
    </row>
    <row r="1403" spans="1:65" x14ac:dyDescent="0.25">
      <c r="A1403" s="58" t="s">
        <v>3473</v>
      </c>
      <c r="B1403" s="58" t="s">
        <v>108</v>
      </c>
      <c r="C1403" s="58" t="s">
        <v>2892</v>
      </c>
      <c r="D1403" s="58" t="s">
        <v>2893</v>
      </c>
      <c r="AJ1403" s="58">
        <v>25.799999237060501</v>
      </c>
      <c r="AK1403" s="58">
        <v>25.7299995422363</v>
      </c>
      <c r="AL1403" s="58">
        <v>25.670000076293899</v>
      </c>
      <c r="AM1403" s="58">
        <v>25.7600002288818</v>
      </c>
      <c r="AN1403" s="58">
        <v>25.620000839233398</v>
      </c>
      <c r="AO1403" s="58">
        <v>25.659999847412099</v>
      </c>
      <c r="AP1403" s="58">
        <v>25.590000152587901</v>
      </c>
      <c r="AQ1403" s="58">
        <v>25.5100002288818</v>
      </c>
      <c r="AR1403" s="58">
        <v>25.540000915527301</v>
      </c>
      <c r="AS1403" s="58">
        <v>25.610000610351602</v>
      </c>
      <c r="AT1403" s="58">
        <v>25.690000534057599</v>
      </c>
      <c r="AU1403" s="58">
        <v>25.5200004577637</v>
      </c>
      <c r="AV1403" s="58">
        <v>25.190000534057599</v>
      </c>
      <c r="AW1403" s="58">
        <v>25.069999694824201</v>
      </c>
      <c r="AX1403" s="58">
        <v>25.079999923706101</v>
      </c>
      <c r="AY1403" s="58">
        <v>24.700000762939499</v>
      </c>
      <c r="AZ1403" s="58">
        <v>24.549999237060501</v>
      </c>
      <c r="BA1403" s="58">
        <v>24.629999160766602</v>
      </c>
      <c r="BB1403" s="58">
        <v>24.909999847412099</v>
      </c>
      <c r="BC1403" s="58">
        <v>25.309999465942401</v>
      </c>
      <c r="BD1403" s="58">
        <v>25.549999237060501</v>
      </c>
      <c r="BE1403" s="58">
        <v>25.659999847412099</v>
      </c>
      <c r="BF1403" s="58">
        <v>25.709999084472699</v>
      </c>
      <c r="BG1403" s="58">
        <v>25.819999694824201</v>
      </c>
      <c r="BH1403" s="58">
        <v>25.889999389648398</v>
      </c>
      <c r="BI1403" s="58">
        <v>25.950000762939499</v>
      </c>
      <c r="BJ1403" s="58">
        <v>26.040000915527301</v>
      </c>
      <c r="BK1403" s="58">
        <v>26.059999465942401</v>
      </c>
      <c r="BL1403" s="58">
        <v>26.219999313354499</v>
      </c>
    </row>
    <row r="1404" spans="1:65" x14ac:dyDescent="0.25">
      <c r="A1404" s="58" t="s">
        <v>3473</v>
      </c>
      <c r="B1404" s="58" t="s">
        <v>108</v>
      </c>
      <c r="C1404" s="58" t="s">
        <v>3078</v>
      </c>
      <c r="D1404" s="58" t="s">
        <v>3079</v>
      </c>
      <c r="AX1404" s="58">
        <v>12</v>
      </c>
      <c r="AY1404" s="58">
        <v>12</v>
      </c>
      <c r="AZ1404" s="58">
        <v>12</v>
      </c>
      <c r="BA1404" s="58">
        <v>12</v>
      </c>
      <c r="BB1404" s="58">
        <v>11</v>
      </c>
      <c r="BC1404" s="58">
        <v>10</v>
      </c>
      <c r="BD1404" s="58">
        <v>10</v>
      </c>
      <c r="BE1404" s="58">
        <v>10</v>
      </c>
      <c r="BF1404" s="58">
        <v>10</v>
      </c>
      <c r="BG1404" s="58">
        <v>10</v>
      </c>
      <c r="BH1404" s="58">
        <v>10</v>
      </c>
      <c r="BI1404" s="58">
        <v>10</v>
      </c>
      <c r="BJ1404" s="58">
        <v>10</v>
      </c>
      <c r="BK1404" s="58">
        <v>10</v>
      </c>
      <c r="BL1404" s="58">
        <v>10</v>
      </c>
    </row>
    <row r="1405" spans="1:65" x14ac:dyDescent="0.25">
      <c r="A1405" s="58" t="s">
        <v>3473</v>
      </c>
      <c r="B1405" s="58" t="s">
        <v>108</v>
      </c>
      <c r="C1405" s="58" t="s">
        <v>3110</v>
      </c>
      <c r="D1405" s="58" t="s">
        <v>3111</v>
      </c>
      <c r="E1405" s="58">
        <v>400</v>
      </c>
      <c r="F1405" s="58">
        <v>400</v>
      </c>
      <c r="G1405" s="58">
        <v>400</v>
      </c>
      <c r="H1405" s="58">
        <v>500</v>
      </c>
      <c r="I1405" s="58">
        <v>500</v>
      </c>
      <c r="J1405" s="58">
        <v>500</v>
      </c>
      <c r="K1405" s="58">
        <v>500</v>
      </c>
      <c r="L1405" s="58">
        <v>500</v>
      </c>
      <c r="M1405" s="58">
        <v>400</v>
      </c>
      <c r="N1405" s="58">
        <v>500</v>
      </c>
      <c r="O1405" s="58">
        <v>600</v>
      </c>
      <c r="P1405" s="58">
        <v>300</v>
      </c>
      <c r="Q1405" s="58">
        <v>300</v>
      </c>
      <c r="R1405" s="58">
        <v>264</v>
      </c>
      <c r="S1405" s="58">
        <v>354</v>
      </c>
      <c r="T1405" s="58">
        <v>684</v>
      </c>
      <c r="U1405" s="58">
        <v>496</v>
      </c>
      <c r="V1405" s="58">
        <v>646</v>
      </c>
      <c r="W1405" s="58">
        <v>698</v>
      </c>
      <c r="X1405" s="58">
        <v>547</v>
      </c>
      <c r="Y1405" s="58">
        <v>540</v>
      </c>
      <c r="Z1405" s="58">
        <v>500</v>
      </c>
      <c r="AA1405" s="58">
        <v>500</v>
      </c>
      <c r="AB1405" s="58">
        <v>481</v>
      </c>
      <c r="AC1405" s="58">
        <v>480</v>
      </c>
      <c r="AD1405" s="58">
        <v>483</v>
      </c>
      <c r="AE1405" s="58">
        <v>601</v>
      </c>
      <c r="AF1405" s="58">
        <v>705</v>
      </c>
      <c r="AG1405" s="58">
        <v>4648</v>
      </c>
      <c r="AH1405" s="58">
        <v>5820</v>
      </c>
      <c r="AI1405" s="58">
        <v>9022</v>
      </c>
      <c r="AJ1405" s="58">
        <v>8167</v>
      </c>
      <c r="AK1405" s="58">
        <v>2172</v>
      </c>
      <c r="AL1405" s="58">
        <v>2242</v>
      </c>
      <c r="AM1405" s="58">
        <v>3922</v>
      </c>
      <c r="AN1405" s="58">
        <v>1033</v>
      </c>
      <c r="AO1405" s="58">
        <v>990</v>
      </c>
      <c r="AP1405" s="58">
        <v>6145</v>
      </c>
      <c r="AQ1405" s="58">
        <v>34110</v>
      </c>
      <c r="AR1405" s="58">
        <v>17806</v>
      </c>
      <c r="AS1405" s="58">
        <v>22802</v>
      </c>
      <c r="AT1405" s="58">
        <v>31946</v>
      </c>
      <c r="AU1405" s="58">
        <v>46078</v>
      </c>
      <c r="AV1405" s="58">
        <v>37768</v>
      </c>
      <c r="AW1405" s="58">
        <v>78315</v>
      </c>
      <c r="AX1405" s="58">
        <v>44106</v>
      </c>
      <c r="AY1405" s="58">
        <v>51585</v>
      </c>
      <c r="AZ1405" s="58">
        <v>63310</v>
      </c>
      <c r="BA1405" s="58">
        <v>55898</v>
      </c>
      <c r="BB1405" s="58">
        <v>59587</v>
      </c>
      <c r="BC1405" s="58">
        <v>66370</v>
      </c>
      <c r="BD1405" s="58">
        <v>76578</v>
      </c>
      <c r="BE1405" s="58">
        <v>10158.27</v>
      </c>
      <c r="BF1405" s="58">
        <v>39504.410000000003</v>
      </c>
      <c r="BG1405" s="58">
        <v>81335.94</v>
      </c>
      <c r="BH1405" s="58">
        <v>26134.39</v>
      </c>
      <c r="BI1405" s="58">
        <v>22868.51</v>
      </c>
      <c r="BJ1405" s="58">
        <v>32986.379999999997</v>
      </c>
      <c r="BK1405" s="58">
        <v>2328.89</v>
      </c>
      <c r="BL1405" s="58">
        <v>1984.22</v>
      </c>
      <c r="BM1405" s="58">
        <v>2137.2399999999998</v>
      </c>
    </row>
    <row r="1406" spans="1:65" x14ac:dyDescent="0.25">
      <c r="A1406" s="58" t="s">
        <v>378</v>
      </c>
      <c r="B1406" s="58" t="s">
        <v>379</v>
      </c>
      <c r="C1406" s="58" t="s">
        <v>536</v>
      </c>
      <c r="D1406" s="58" t="s">
        <v>537</v>
      </c>
      <c r="F1406" s="58">
        <v>1088400</v>
      </c>
      <c r="G1406" s="58">
        <v>1089400</v>
      </c>
      <c r="H1406" s="58">
        <v>1090400</v>
      </c>
      <c r="I1406" s="58">
        <v>1091420</v>
      </c>
      <c r="J1406" s="58">
        <v>1092420</v>
      </c>
      <c r="K1406" s="58">
        <v>1093400</v>
      </c>
      <c r="L1406" s="58">
        <v>1094500</v>
      </c>
      <c r="M1406" s="58">
        <v>1095470</v>
      </c>
      <c r="N1406" s="58">
        <v>1096470</v>
      </c>
      <c r="O1406" s="58">
        <v>1097450</v>
      </c>
      <c r="P1406" s="58">
        <v>1098430</v>
      </c>
      <c r="Q1406" s="58">
        <v>1099410</v>
      </c>
      <c r="R1406" s="58">
        <v>1100480</v>
      </c>
      <c r="S1406" s="58">
        <v>1101050</v>
      </c>
      <c r="T1406" s="58">
        <v>1102050</v>
      </c>
      <c r="U1406" s="58">
        <v>1103000</v>
      </c>
      <c r="V1406" s="58">
        <v>1103980</v>
      </c>
      <c r="W1406" s="58">
        <v>1104360</v>
      </c>
      <c r="X1406" s="58">
        <v>1104350</v>
      </c>
      <c r="Y1406" s="58">
        <v>1104500</v>
      </c>
      <c r="Z1406" s="58">
        <v>1104800</v>
      </c>
      <c r="AA1406" s="58">
        <v>1105400</v>
      </c>
      <c r="AB1406" s="58">
        <v>1105900</v>
      </c>
      <c r="AC1406" s="58">
        <v>1106450</v>
      </c>
      <c r="AD1406" s="58">
        <v>1127000</v>
      </c>
      <c r="AE1406" s="58">
        <v>1157500</v>
      </c>
      <c r="AF1406" s="58">
        <v>1178050</v>
      </c>
      <c r="AG1406" s="58">
        <v>1208450</v>
      </c>
      <c r="AH1406" s="58">
        <v>1228600</v>
      </c>
      <c r="AI1406" s="58">
        <v>1229100</v>
      </c>
      <c r="AJ1406" s="58">
        <v>1229650</v>
      </c>
      <c r="AK1406" s="58">
        <v>1240150</v>
      </c>
      <c r="AL1406" s="58">
        <v>1267330</v>
      </c>
      <c r="AM1406" s="58">
        <v>1281150</v>
      </c>
      <c r="AN1406" s="58">
        <v>1296440</v>
      </c>
      <c r="AO1406" s="58">
        <v>1305390</v>
      </c>
      <c r="AP1406" s="58">
        <v>1308320</v>
      </c>
      <c r="AQ1406" s="58">
        <v>1311020</v>
      </c>
      <c r="AR1406" s="58">
        <v>1313520</v>
      </c>
      <c r="AS1406" s="58">
        <v>1315750</v>
      </c>
      <c r="AT1406" s="58">
        <v>1320930</v>
      </c>
      <c r="AU1406" s="58">
        <v>1326140</v>
      </c>
      <c r="AV1406" s="58">
        <v>1345300</v>
      </c>
      <c r="AW1406" s="58">
        <v>1344970</v>
      </c>
      <c r="AX1406" s="58">
        <v>1352200</v>
      </c>
      <c r="AY1406" s="58">
        <v>1360530</v>
      </c>
      <c r="AZ1406" s="58">
        <v>1366150</v>
      </c>
      <c r="BA1406" s="58">
        <v>1366980</v>
      </c>
      <c r="BB1406" s="58">
        <v>1372658</v>
      </c>
      <c r="BC1406" s="58">
        <v>1372462</v>
      </c>
      <c r="BD1406" s="58">
        <v>1372462</v>
      </c>
      <c r="BE1406" s="58">
        <v>682071.6</v>
      </c>
      <c r="BF1406" s="58">
        <v>681945.59999999998</v>
      </c>
      <c r="BG1406" s="58">
        <v>681861.6</v>
      </c>
      <c r="BH1406" s="58">
        <v>684910.8</v>
      </c>
      <c r="BI1406" s="58">
        <v>687960</v>
      </c>
      <c r="BJ1406" s="58">
        <v>691009.2</v>
      </c>
      <c r="BK1406" s="58">
        <v>694058.4</v>
      </c>
      <c r="BL1406" s="58">
        <v>694058.4</v>
      </c>
      <c r="BM1406" s="58">
        <v>694058.4</v>
      </c>
    </row>
    <row r="1407" spans="1:65" x14ac:dyDescent="0.25">
      <c r="A1407" s="58" t="s">
        <v>378</v>
      </c>
      <c r="B1407" s="58" t="s">
        <v>379</v>
      </c>
      <c r="C1407" s="58" t="s">
        <v>1134</v>
      </c>
      <c r="D1407" s="58" t="s">
        <v>1135</v>
      </c>
      <c r="AJ1407" s="58">
        <v>53.319999694824197</v>
      </c>
      <c r="AK1407" s="58">
        <v>53.220001220703097</v>
      </c>
      <c r="AL1407" s="58">
        <v>53.150001525878899</v>
      </c>
      <c r="AM1407" s="58">
        <v>53.069999694824197</v>
      </c>
      <c r="AN1407" s="58">
        <v>52.939998626708999</v>
      </c>
      <c r="AO1407" s="58">
        <v>52.7299995422363</v>
      </c>
      <c r="AP1407" s="58">
        <v>52.470001220703097</v>
      </c>
      <c r="AQ1407" s="58">
        <v>52.220001220703097</v>
      </c>
      <c r="AR1407" s="58">
        <v>51.950000762939503</v>
      </c>
      <c r="AS1407" s="58">
        <v>51.549999237060497</v>
      </c>
      <c r="AT1407" s="58">
        <v>51.110000610351598</v>
      </c>
      <c r="AU1407" s="58">
        <v>50.639999389648402</v>
      </c>
      <c r="AV1407" s="58">
        <v>50.110000610351598</v>
      </c>
      <c r="AW1407" s="58">
        <v>49.619998931884801</v>
      </c>
      <c r="AX1407" s="58">
        <v>49.040000915527301</v>
      </c>
      <c r="AY1407" s="58">
        <v>48.369998931884801</v>
      </c>
      <c r="AZ1407" s="58">
        <v>47.590000152587898</v>
      </c>
      <c r="BA1407" s="58">
        <v>46.880001068115199</v>
      </c>
      <c r="BB1407" s="58">
        <v>46.189998626708999</v>
      </c>
      <c r="BC1407" s="58">
        <v>45.680000305175803</v>
      </c>
      <c r="BD1407" s="58">
        <v>44.599998474121101</v>
      </c>
      <c r="BE1407" s="58">
        <v>43.639999389648402</v>
      </c>
      <c r="BF1407" s="58">
        <v>42.830001831054702</v>
      </c>
      <c r="BG1407" s="58">
        <v>42.110000610351598</v>
      </c>
      <c r="BH1407" s="58">
        <v>41.25</v>
      </c>
      <c r="BI1407" s="58">
        <v>40.369998931884801</v>
      </c>
      <c r="BJ1407" s="58">
        <v>39.5200004577637</v>
      </c>
      <c r="BK1407" s="58">
        <v>38.950000762939503</v>
      </c>
      <c r="BL1407" s="58">
        <v>38.369998931884801</v>
      </c>
    </row>
    <row r="1408" spans="1:65" x14ac:dyDescent="0.25">
      <c r="A1408" s="58" t="s">
        <v>378</v>
      </c>
      <c r="B1408" s="58" t="s">
        <v>379</v>
      </c>
      <c r="C1408" s="58" t="s">
        <v>2242</v>
      </c>
      <c r="D1408" s="58" t="s">
        <v>2243</v>
      </c>
    </row>
    <row r="1409" spans="1:65" x14ac:dyDescent="0.25">
      <c r="A1409" s="58" t="s">
        <v>378</v>
      </c>
      <c r="B1409" s="58" t="s">
        <v>379</v>
      </c>
      <c r="C1409" s="58" t="s">
        <v>2892</v>
      </c>
      <c r="D1409" s="58" t="s">
        <v>2893</v>
      </c>
      <c r="AJ1409" s="58">
        <v>62.459999084472699</v>
      </c>
      <c r="AK1409" s="58">
        <v>62.319999694824197</v>
      </c>
      <c r="AL1409" s="58">
        <v>62.240001678466797</v>
      </c>
      <c r="AM1409" s="58">
        <v>62.419998168945298</v>
      </c>
      <c r="AN1409" s="58">
        <v>62.360000610351598</v>
      </c>
      <c r="AO1409" s="58">
        <v>62.279998779296903</v>
      </c>
      <c r="AP1409" s="58">
        <v>61.869998931884801</v>
      </c>
      <c r="AQ1409" s="58">
        <v>61.790000915527301</v>
      </c>
      <c r="AR1409" s="58">
        <v>61.840000152587898</v>
      </c>
      <c r="AS1409" s="58">
        <v>61.619998931884801</v>
      </c>
      <c r="AT1409" s="58">
        <v>61.349998474121101</v>
      </c>
      <c r="AU1409" s="58">
        <v>61.090000152587898</v>
      </c>
      <c r="AV1409" s="58">
        <v>60.689998626708999</v>
      </c>
      <c r="AW1409" s="58">
        <v>60.659999847412102</v>
      </c>
      <c r="AX1409" s="58">
        <v>60.319999694824197</v>
      </c>
      <c r="AY1409" s="58">
        <v>59.709999084472699</v>
      </c>
      <c r="AZ1409" s="58">
        <v>58.919998168945298</v>
      </c>
      <c r="BA1409" s="58">
        <v>58.389999389648402</v>
      </c>
      <c r="BB1409" s="58">
        <v>58.279998779296903</v>
      </c>
      <c r="BC1409" s="58">
        <v>58.599998474121101</v>
      </c>
      <c r="BD1409" s="58">
        <v>57.569999694824197</v>
      </c>
      <c r="BE1409" s="58">
        <v>56.549999237060497</v>
      </c>
      <c r="BF1409" s="58">
        <v>56.130001068115199</v>
      </c>
      <c r="BG1409" s="58">
        <v>55.860000610351598</v>
      </c>
      <c r="BH1409" s="58">
        <v>55.369998931884801</v>
      </c>
      <c r="BI1409" s="58">
        <v>54.849998474121101</v>
      </c>
      <c r="BJ1409" s="58">
        <v>54.2700004577637</v>
      </c>
      <c r="BK1409" s="58">
        <v>54.2700004577637</v>
      </c>
      <c r="BL1409" s="58">
        <v>54.349998474121101</v>
      </c>
    </row>
    <row r="1410" spans="1:65" x14ac:dyDescent="0.25">
      <c r="A1410" s="58" t="s">
        <v>378</v>
      </c>
      <c r="B1410" s="58" t="s">
        <v>379</v>
      </c>
      <c r="C1410" s="58" t="s">
        <v>3078</v>
      </c>
      <c r="D1410" s="58" t="s">
        <v>3079</v>
      </c>
      <c r="AW1410" s="58">
        <v>38.5</v>
      </c>
      <c r="AX1410" s="58">
        <v>38.5</v>
      </c>
      <c r="AY1410" s="58">
        <v>38.5</v>
      </c>
      <c r="AZ1410" s="58">
        <v>38.5</v>
      </c>
      <c r="BA1410" s="58">
        <v>38.5</v>
      </c>
      <c r="BB1410" s="58">
        <v>36.5</v>
      </c>
      <c r="BC1410" s="58">
        <v>36.5</v>
      </c>
      <c r="BD1410" s="58">
        <v>36.5</v>
      </c>
      <c r="BE1410" s="58">
        <v>36.5</v>
      </c>
      <c r="BF1410" s="58">
        <v>36.5</v>
      </c>
      <c r="BG1410" s="58">
        <v>36.5</v>
      </c>
      <c r="BH1410" s="58">
        <v>36.5</v>
      </c>
      <c r="BI1410" s="58">
        <v>36.5</v>
      </c>
      <c r="BJ1410" s="58">
        <v>36.5</v>
      </c>
      <c r="BK1410" s="58">
        <v>34.5</v>
      </c>
      <c r="BL1410" s="58">
        <v>34.5</v>
      </c>
    </row>
    <row r="1411" spans="1:65" x14ac:dyDescent="0.25">
      <c r="A1411" s="58" t="s">
        <v>378</v>
      </c>
      <c r="B1411" s="58" t="s">
        <v>379</v>
      </c>
      <c r="C1411" s="58" t="s">
        <v>3110</v>
      </c>
      <c r="D1411" s="58" t="s">
        <v>3111</v>
      </c>
      <c r="E1411" s="58">
        <v>17100</v>
      </c>
      <c r="F1411" s="58">
        <v>18000</v>
      </c>
      <c r="G1411" s="58">
        <v>19500</v>
      </c>
      <c r="H1411" s="58">
        <v>19900</v>
      </c>
      <c r="I1411" s="58">
        <v>20100</v>
      </c>
      <c r="J1411" s="58">
        <v>20000</v>
      </c>
      <c r="K1411" s="58">
        <v>20500</v>
      </c>
      <c r="L1411" s="58">
        <v>20500</v>
      </c>
      <c r="M1411" s="58">
        <v>22000</v>
      </c>
      <c r="N1411" s="58">
        <v>22300</v>
      </c>
      <c r="O1411" s="58">
        <v>22200</v>
      </c>
      <c r="P1411" s="58">
        <v>22200</v>
      </c>
      <c r="Q1411" s="58">
        <v>22200</v>
      </c>
      <c r="R1411" s="58">
        <v>22600</v>
      </c>
      <c r="S1411" s="58">
        <v>22600</v>
      </c>
      <c r="T1411" s="58">
        <v>22600</v>
      </c>
      <c r="U1411" s="58">
        <v>24700</v>
      </c>
      <c r="V1411" s="58">
        <v>23570</v>
      </c>
      <c r="W1411" s="58">
        <v>26610</v>
      </c>
      <c r="X1411" s="58">
        <v>28520</v>
      </c>
      <c r="Y1411" s="58">
        <v>26060</v>
      </c>
      <c r="Z1411" s="58">
        <v>28530</v>
      </c>
      <c r="AA1411" s="58">
        <v>29710</v>
      </c>
      <c r="AB1411" s="58">
        <v>29500</v>
      </c>
      <c r="AC1411" s="58">
        <v>29790</v>
      </c>
      <c r="AD1411" s="58">
        <v>26320</v>
      </c>
      <c r="AE1411" s="58">
        <v>23983</v>
      </c>
      <c r="AF1411" s="58">
        <v>32243</v>
      </c>
      <c r="AG1411" s="58">
        <v>34245</v>
      </c>
      <c r="AH1411" s="58">
        <v>35300</v>
      </c>
      <c r="AI1411" s="58">
        <v>36774</v>
      </c>
      <c r="AJ1411" s="58">
        <v>34016</v>
      </c>
      <c r="AK1411" s="58">
        <v>43126</v>
      </c>
      <c r="AL1411" s="58">
        <v>40214</v>
      </c>
      <c r="AM1411" s="58">
        <v>44213</v>
      </c>
      <c r="AN1411" s="58">
        <v>45003</v>
      </c>
      <c r="AO1411" s="58">
        <v>46009.599999999999</v>
      </c>
      <c r="AP1411" s="58">
        <v>48010</v>
      </c>
      <c r="AQ1411" s="58">
        <v>50513</v>
      </c>
      <c r="AR1411" s="58">
        <v>50513.5</v>
      </c>
      <c r="AS1411" s="58">
        <v>54010</v>
      </c>
      <c r="AT1411" s="58">
        <v>59007.5</v>
      </c>
      <c r="AU1411" s="58">
        <v>58607.5</v>
      </c>
      <c r="AV1411" s="58">
        <v>60607.5</v>
      </c>
      <c r="AW1411" s="58">
        <v>64607.5</v>
      </c>
      <c r="AX1411" s="58">
        <v>60607.5</v>
      </c>
      <c r="AY1411" s="58">
        <v>58607.5</v>
      </c>
      <c r="AZ1411" s="58">
        <v>67466.5</v>
      </c>
      <c r="BA1411" s="58">
        <v>70402.5</v>
      </c>
      <c r="BB1411" s="58">
        <v>73698</v>
      </c>
      <c r="BC1411" s="58">
        <v>73378</v>
      </c>
      <c r="BD1411" s="58">
        <v>73008</v>
      </c>
      <c r="BE1411" s="58">
        <v>41508</v>
      </c>
      <c r="BF1411" s="58">
        <v>40208</v>
      </c>
      <c r="BG1411" s="58">
        <v>39508</v>
      </c>
      <c r="BH1411" s="58">
        <v>40008</v>
      </c>
      <c r="BI1411" s="58">
        <v>41502</v>
      </c>
      <c r="BJ1411" s="58">
        <v>47390</v>
      </c>
      <c r="BK1411" s="58">
        <v>51041</v>
      </c>
      <c r="BL1411" s="58">
        <v>50770</v>
      </c>
      <c r="BM1411" s="58">
        <v>47510</v>
      </c>
    </row>
    <row r="1412" spans="1:65" x14ac:dyDescent="0.25">
      <c r="A1412" s="58" t="s">
        <v>228</v>
      </c>
      <c r="B1412" s="58" t="s">
        <v>229</v>
      </c>
      <c r="C1412" s="58" t="s">
        <v>536</v>
      </c>
      <c r="D1412" s="58" t="s">
        <v>537</v>
      </c>
      <c r="F1412" s="58">
        <v>410</v>
      </c>
      <c r="G1412" s="58">
        <v>420</v>
      </c>
      <c r="H1412" s="58">
        <v>410</v>
      </c>
      <c r="I1412" s="58">
        <v>460</v>
      </c>
      <c r="J1412" s="58">
        <v>470</v>
      </c>
      <c r="K1412" s="58">
        <v>440</v>
      </c>
      <c r="L1412" s="58">
        <v>430</v>
      </c>
      <c r="M1412" s="58">
        <v>430</v>
      </c>
      <c r="N1412" s="58">
        <v>470</v>
      </c>
      <c r="O1412" s="58">
        <v>480</v>
      </c>
      <c r="P1412" s="58">
        <v>520</v>
      </c>
      <c r="Q1412" s="58">
        <v>530</v>
      </c>
      <c r="R1412" s="58">
        <v>560</v>
      </c>
      <c r="S1412" s="58">
        <v>570</v>
      </c>
      <c r="T1412" s="58">
        <v>580</v>
      </c>
      <c r="U1412" s="58">
        <v>590</v>
      </c>
      <c r="V1412" s="58">
        <v>610</v>
      </c>
      <c r="W1412" s="58">
        <v>620</v>
      </c>
      <c r="X1412" s="58">
        <v>640</v>
      </c>
      <c r="Y1412" s="58">
        <v>690</v>
      </c>
      <c r="Z1412" s="58">
        <v>730</v>
      </c>
      <c r="AA1412" s="58">
        <v>750</v>
      </c>
      <c r="AB1412" s="58">
        <v>750</v>
      </c>
      <c r="AC1412" s="58">
        <v>770</v>
      </c>
      <c r="AD1412" s="58">
        <v>810</v>
      </c>
      <c r="AE1412" s="58">
        <v>840</v>
      </c>
      <c r="AF1412" s="58">
        <v>880</v>
      </c>
      <c r="AG1412" s="58">
        <v>880</v>
      </c>
      <c r="AH1412" s="58">
        <v>880</v>
      </c>
      <c r="AI1412" s="58">
        <v>880</v>
      </c>
      <c r="AJ1412" s="58">
        <v>890</v>
      </c>
      <c r="AK1412" s="58">
        <v>890</v>
      </c>
      <c r="AL1412" s="58">
        <v>890</v>
      </c>
      <c r="AM1412" s="58">
        <v>890</v>
      </c>
      <c r="AN1412" s="58">
        <v>890</v>
      </c>
      <c r="AO1412" s="58">
        <v>890</v>
      </c>
      <c r="AP1412" s="58">
        <v>880</v>
      </c>
      <c r="AQ1412" s="58">
        <v>880</v>
      </c>
      <c r="AR1412" s="58">
        <v>880</v>
      </c>
      <c r="AS1412" s="58">
        <v>880</v>
      </c>
      <c r="AT1412" s="58">
        <v>860</v>
      </c>
      <c r="AU1412" s="58">
        <v>740</v>
      </c>
      <c r="AV1412" s="58">
        <v>805</v>
      </c>
      <c r="AW1412" s="58">
        <v>775</v>
      </c>
      <c r="AX1412" s="58">
        <v>728</v>
      </c>
      <c r="AY1412" s="58">
        <v>728</v>
      </c>
      <c r="AZ1412" s="58">
        <v>700</v>
      </c>
      <c r="BA1412" s="58">
        <v>708</v>
      </c>
      <c r="BB1412" s="58">
        <v>804</v>
      </c>
      <c r="BC1412" s="58">
        <v>783</v>
      </c>
      <c r="BD1412" s="58">
        <v>800</v>
      </c>
      <c r="BE1412" s="58">
        <v>732</v>
      </c>
      <c r="BF1412" s="58">
        <v>832</v>
      </c>
      <c r="BG1412" s="58">
        <v>882</v>
      </c>
      <c r="BH1412" s="58">
        <v>870</v>
      </c>
      <c r="BI1412" s="58">
        <v>870</v>
      </c>
      <c r="BJ1412" s="58">
        <v>840</v>
      </c>
      <c r="BK1412" s="58">
        <v>840</v>
      </c>
      <c r="BL1412" s="58">
        <v>840</v>
      </c>
      <c r="BM1412" s="58">
        <v>840</v>
      </c>
    </row>
    <row r="1413" spans="1:65" x14ac:dyDescent="0.25">
      <c r="A1413" s="58" t="s">
        <v>228</v>
      </c>
      <c r="B1413" s="58" t="s">
        <v>229</v>
      </c>
      <c r="C1413" s="58" t="s">
        <v>1134</v>
      </c>
      <c r="D1413" s="58" t="s">
        <v>1135</v>
      </c>
      <c r="AJ1413" s="58">
        <v>4.4200000762939498</v>
      </c>
      <c r="AK1413" s="58">
        <v>4.4299998283386204</v>
      </c>
      <c r="AL1413" s="58">
        <v>4.6199998855590803</v>
      </c>
      <c r="AM1413" s="58">
        <v>6.3299999237060502</v>
      </c>
      <c r="AN1413" s="58">
        <v>7.28999996185303</v>
      </c>
      <c r="AO1413" s="58">
        <v>6.1500000953674299</v>
      </c>
      <c r="AP1413" s="58">
        <v>5.4499998092651403</v>
      </c>
      <c r="AQ1413" s="58">
        <v>5.78999996185303</v>
      </c>
      <c r="AR1413" s="58">
        <v>6.4000000953674299</v>
      </c>
      <c r="AS1413" s="58">
        <v>6.5799999237060502</v>
      </c>
      <c r="AT1413" s="58">
        <v>7</v>
      </c>
      <c r="AU1413" s="58">
        <v>7.6100001335143999</v>
      </c>
      <c r="AV1413" s="58">
        <v>7.9800000190734899</v>
      </c>
      <c r="AW1413" s="58">
        <v>8.4399995803833008</v>
      </c>
      <c r="AX1413" s="58">
        <v>8.4899997711181605</v>
      </c>
      <c r="AY1413" s="58">
        <v>8.4700002670288104</v>
      </c>
      <c r="AZ1413" s="58">
        <v>8.4600000381469709</v>
      </c>
      <c r="BA1413" s="58">
        <v>8.3999996185302699</v>
      </c>
      <c r="BB1413" s="58">
        <v>8.1899995803833008</v>
      </c>
      <c r="BC1413" s="58">
        <v>8.0399999618530291</v>
      </c>
      <c r="BD1413" s="58">
        <v>7.8899998664856001</v>
      </c>
      <c r="BE1413" s="58">
        <v>7.7600002288818404</v>
      </c>
      <c r="BF1413" s="58">
        <v>7.6100001335143999</v>
      </c>
      <c r="BG1413" s="58">
        <v>7.5999999046325701</v>
      </c>
      <c r="BH1413" s="58">
        <v>7.6900000572204599</v>
      </c>
      <c r="BI1413" s="58">
        <v>8.2399997711181605</v>
      </c>
      <c r="BJ1413" s="58">
        <v>8.1400003433227504</v>
      </c>
      <c r="BK1413" s="58">
        <v>8.0200004577636701</v>
      </c>
      <c r="BL1413" s="58">
        <v>8.0799999237060494</v>
      </c>
    </row>
    <row r="1414" spans="1:65" x14ac:dyDescent="0.25">
      <c r="A1414" s="58" t="s">
        <v>228</v>
      </c>
      <c r="B1414" s="58" t="s">
        <v>229</v>
      </c>
      <c r="C1414" s="58" t="s">
        <v>2242</v>
      </c>
      <c r="D1414" s="58" t="s">
        <v>2243</v>
      </c>
      <c r="AY1414" s="58">
        <v>114</v>
      </c>
      <c r="AZ1414" s="58">
        <v>109</v>
      </c>
      <c r="BA1414" s="58">
        <v>169</v>
      </c>
      <c r="BB1414" s="58">
        <v>142</v>
      </c>
      <c r="BC1414" s="58">
        <v>214</v>
      </c>
      <c r="BD1414" s="58">
        <v>400</v>
      </c>
      <c r="BE1414" s="58">
        <v>583</v>
      </c>
      <c r="BF1414" s="58">
        <v>592</v>
      </c>
      <c r="BG1414" s="58">
        <v>495</v>
      </c>
      <c r="BH1414" s="58">
        <v>412</v>
      </c>
      <c r="BI1414" s="58">
        <v>523</v>
      </c>
      <c r="BJ1414" s="58">
        <v>860</v>
      </c>
      <c r="BK1414" s="58">
        <v>890</v>
      </c>
      <c r="BL1414" s="58">
        <v>946</v>
      </c>
      <c r="BM1414" s="58">
        <v>892</v>
      </c>
    </row>
    <row r="1415" spans="1:65" x14ac:dyDescent="0.25">
      <c r="A1415" s="58" t="s">
        <v>228</v>
      </c>
      <c r="B1415" s="58" t="s">
        <v>229</v>
      </c>
      <c r="C1415" s="58" t="s">
        <v>2892</v>
      </c>
      <c r="D1415" s="58" t="s">
        <v>2893</v>
      </c>
      <c r="AJ1415" s="58">
        <v>18.639999389648398</v>
      </c>
      <c r="AK1415" s="58">
        <v>18.610000610351602</v>
      </c>
      <c r="AL1415" s="58">
        <v>19.0100002288818</v>
      </c>
      <c r="AM1415" s="58">
        <v>17.4799995422363</v>
      </c>
      <c r="AN1415" s="58">
        <v>16.139999389648398</v>
      </c>
      <c r="AO1415" s="58">
        <v>18.909999847412099</v>
      </c>
      <c r="AP1415" s="58">
        <v>20</v>
      </c>
      <c r="AQ1415" s="58">
        <v>17.549999237060501</v>
      </c>
      <c r="AR1415" s="58">
        <v>17.600000381469702</v>
      </c>
      <c r="AS1415" s="58">
        <v>17.389999389648398</v>
      </c>
      <c r="AT1415" s="58">
        <v>17.149999618530298</v>
      </c>
      <c r="AU1415" s="58">
        <v>16.959999084472699</v>
      </c>
      <c r="AV1415" s="58">
        <v>16.649999618530298</v>
      </c>
      <c r="AW1415" s="58">
        <v>16.149999618530298</v>
      </c>
      <c r="AX1415" s="58">
        <v>15.8999996185303</v>
      </c>
      <c r="AY1415" s="58">
        <v>15.6000003814697</v>
      </c>
      <c r="AZ1415" s="58">
        <v>15.3599996566772</v>
      </c>
      <c r="BA1415" s="58">
        <v>15.1300001144409</v>
      </c>
      <c r="BB1415" s="58">
        <v>15.0200004577637</v>
      </c>
      <c r="BC1415" s="58">
        <v>14.7700004577637</v>
      </c>
      <c r="BD1415" s="58">
        <v>14.5</v>
      </c>
      <c r="BE1415" s="58">
        <v>14.3599996566772</v>
      </c>
      <c r="BF1415" s="58">
        <v>14.2299995422363</v>
      </c>
      <c r="BG1415" s="58">
        <v>14.2700004577637</v>
      </c>
      <c r="BH1415" s="58">
        <v>14.170000076293899</v>
      </c>
      <c r="BI1415" s="58">
        <v>14.579999923706101</v>
      </c>
      <c r="BJ1415" s="58">
        <v>14.5200004577637</v>
      </c>
      <c r="BK1415" s="58">
        <v>14.449999809265099</v>
      </c>
      <c r="BL1415" s="58">
        <v>14.550000190734901</v>
      </c>
    </row>
    <row r="1416" spans="1:65" x14ac:dyDescent="0.25">
      <c r="A1416" s="58" t="s">
        <v>228</v>
      </c>
      <c r="B1416" s="58" t="s">
        <v>229</v>
      </c>
      <c r="C1416" s="58" t="s">
        <v>3078</v>
      </c>
      <c r="D1416" s="58" t="s">
        <v>3079</v>
      </c>
      <c r="AX1416" s="58">
        <v>697</v>
      </c>
      <c r="AY1416" s="58">
        <v>689</v>
      </c>
      <c r="AZ1416" s="58">
        <v>689</v>
      </c>
      <c r="BA1416" s="58">
        <v>690</v>
      </c>
      <c r="BB1416" s="58">
        <v>690</v>
      </c>
      <c r="BC1416" s="58">
        <v>690</v>
      </c>
      <c r="BD1416" s="58">
        <v>690</v>
      </c>
      <c r="BE1416" s="58">
        <v>690</v>
      </c>
      <c r="BF1416" s="58">
        <v>204</v>
      </c>
      <c r="BG1416" s="58">
        <v>84</v>
      </c>
      <c r="BH1416" s="58">
        <v>84</v>
      </c>
      <c r="BI1416" s="58">
        <v>66</v>
      </c>
      <c r="BJ1416" s="58">
        <v>66</v>
      </c>
      <c r="BK1416" s="58">
        <v>66</v>
      </c>
      <c r="BL1416" s="58">
        <v>66</v>
      </c>
    </row>
    <row r="1417" spans="1:65" x14ac:dyDescent="0.25">
      <c r="A1417" s="58" t="s">
        <v>228</v>
      </c>
      <c r="B1417" s="58" t="s">
        <v>229</v>
      </c>
      <c r="C1417" s="58" t="s">
        <v>3110</v>
      </c>
      <c r="D1417" s="58" t="s">
        <v>3111</v>
      </c>
      <c r="E1417" s="58">
        <v>4510</v>
      </c>
      <c r="F1417" s="58">
        <v>7300</v>
      </c>
      <c r="G1417" s="58">
        <v>5350</v>
      </c>
      <c r="H1417" s="58">
        <v>5550</v>
      </c>
      <c r="I1417" s="58">
        <v>5910</v>
      </c>
      <c r="J1417" s="58">
        <v>6610</v>
      </c>
      <c r="K1417" s="58">
        <v>6580</v>
      </c>
      <c r="L1417" s="58">
        <v>6510</v>
      </c>
      <c r="M1417" s="58">
        <v>7600</v>
      </c>
      <c r="N1417" s="58">
        <v>9900</v>
      </c>
      <c r="O1417" s="58">
        <v>11750</v>
      </c>
      <c r="P1417" s="58">
        <v>10400</v>
      </c>
      <c r="Q1417" s="58">
        <v>12120</v>
      </c>
      <c r="R1417" s="58">
        <v>11610</v>
      </c>
      <c r="S1417" s="58">
        <v>10501</v>
      </c>
      <c r="T1417" s="58">
        <v>12262</v>
      </c>
      <c r="U1417" s="58">
        <v>5993</v>
      </c>
      <c r="V1417" s="58">
        <v>6897</v>
      </c>
      <c r="W1417" s="58">
        <v>4474</v>
      </c>
      <c r="X1417" s="58">
        <v>4535</v>
      </c>
      <c r="Y1417" s="58">
        <v>4046</v>
      </c>
      <c r="Z1417" s="58">
        <v>4620</v>
      </c>
      <c r="AA1417" s="58">
        <v>3796</v>
      </c>
      <c r="AB1417" s="58">
        <v>4520</v>
      </c>
      <c r="AC1417" s="58">
        <v>5095</v>
      </c>
      <c r="AD1417" s="58">
        <v>4909</v>
      </c>
      <c r="AE1417" s="58">
        <v>4540</v>
      </c>
      <c r="AF1417" s="58">
        <v>6626</v>
      </c>
      <c r="AG1417" s="58">
        <v>4602</v>
      </c>
      <c r="AH1417" s="58">
        <v>7786</v>
      </c>
      <c r="AI1417" s="58">
        <v>7670</v>
      </c>
      <c r="AJ1417" s="58">
        <v>8186</v>
      </c>
      <c r="AK1417" s="58">
        <v>11272</v>
      </c>
      <c r="AL1417" s="58">
        <v>9580</v>
      </c>
      <c r="AM1417" s="58">
        <v>14766</v>
      </c>
      <c r="AN1417" s="58">
        <v>14301</v>
      </c>
      <c r="AO1417" s="58">
        <v>16178</v>
      </c>
      <c r="AP1417" s="58">
        <v>16618</v>
      </c>
      <c r="AQ1417" s="58">
        <v>21683</v>
      </c>
      <c r="AR1417" s="58">
        <v>24447</v>
      </c>
      <c r="AS1417" s="58">
        <v>24583</v>
      </c>
      <c r="AT1417" s="58">
        <v>28979</v>
      </c>
      <c r="AU1417" s="58">
        <v>31127</v>
      </c>
      <c r="AV1417" s="58">
        <v>35854</v>
      </c>
      <c r="AW1417" s="58">
        <v>33160</v>
      </c>
      <c r="AX1417" s="58">
        <v>29862</v>
      </c>
      <c r="AY1417" s="58">
        <v>32101</v>
      </c>
      <c r="AZ1417" s="58">
        <v>31019.3</v>
      </c>
      <c r="BA1417" s="58">
        <v>24206.400000000001</v>
      </c>
      <c r="BB1417" s="58">
        <v>26184.16</v>
      </c>
      <c r="BC1417" s="58">
        <v>35156.1</v>
      </c>
      <c r="BD1417" s="58">
        <v>35586</v>
      </c>
      <c r="BE1417" s="58">
        <v>36004.199999999997</v>
      </c>
      <c r="BF1417" s="58">
        <v>35594.699999999997</v>
      </c>
      <c r="BG1417" s="58">
        <v>33541.82</v>
      </c>
      <c r="BH1417" s="58">
        <v>39585.17</v>
      </c>
      <c r="BI1417" s="58">
        <v>43165.1</v>
      </c>
      <c r="BJ1417" s="58">
        <v>48690.75</v>
      </c>
      <c r="BK1417" s="58">
        <v>39371.4</v>
      </c>
      <c r="BL1417" s="58">
        <v>31457.5</v>
      </c>
      <c r="BM1417" s="58">
        <v>29809</v>
      </c>
    </row>
    <row r="1418" spans="1:65" x14ac:dyDescent="0.25">
      <c r="A1418" s="58" t="s">
        <v>34</v>
      </c>
      <c r="B1418" s="58" t="s">
        <v>35</v>
      </c>
      <c r="C1418" s="58" t="s">
        <v>536</v>
      </c>
      <c r="D1418" s="58" t="s">
        <v>537</v>
      </c>
      <c r="F1418" s="58">
        <v>42370</v>
      </c>
      <c r="G1418" s="58">
        <v>41720</v>
      </c>
      <c r="H1418" s="58">
        <v>39810</v>
      </c>
      <c r="I1418" s="58">
        <v>39430</v>
      </c>
      <c r="J1418" s="58">
        <v>38490</v>
      </c>
      <c r="K1418" s="58">
        <v>37970</v>
      </c>
      <c r="L1418" s="58">
        <v>37850</v>
      </c>
      <c r="M1418" s="58">
        <v>37210</v>
      </c>
      <c r="N1418" s="58">
        <v>37450</v>
      </c>
      <c r="O1418" s="58">
        <v>37530</v>
      </c>
      <c r="P1418" s="58">
        <v>37580</v>
      </c>
      <c r="Q1418" s="58">
        <v>37340</v>
      </c>
      <c r="R1418" s="58">
        <v>37180</v>
      </c>
      <c r="S1418" s="58">
        <v>37350</v>
      </c>
      <c r="T1418" s="58">
        <v>37260</v>
      </c>
      <c r="U1418" s="58">
        <v>37350</v>
      </c>
      <c r="V1418" s="58">
        <v>37220</v>
      </c>
      <c r="W1418" s="58">
        <v>37280</v>
      </c>
      <c r="X1418" s="58">
        <v>37110</v>
      </c>
      <c r="Y1418" s="58">
        <v>37040</v>
      </c>
      <c r="Z1418" s="58">
        <v>36750</v>
      </c>
      <c r="AA1418" s="58">
        <v>36600</v>
      </c>
      <c r="AB1418" s="58">
        <v>36360</v>
      </c>
      <c r="AC1418" s="58">
        <v>36110</v>
      </c>
      <c r="AD1418" s="58">
        <v>34940</v>
      </c>
      <c r="AE1418" s="58">
        <v>34760</v>
      </c>
      <c r="AF1418" s="58">
        <v>34550</v>
      </c>
      <c r="AG1418" s="58">
        <v>34370</v>
      </c>
      <c r="AH1418" s="58">
        <v>34180</v>
      </c>
      <c r="AI1418" s="58">
        <v>34130</v>
      </c>
      <c r="AJ1418" s="58">
        <v>33580</v>
      </c>
      <c r="AK1418" s="58">
        <v>33440</v>
      </c>
      <c r="AL1418" s="58">
        <v>33560</v>
      </c>
      <c r="AM1418" s="58">
        <v>33560</v>
      </c>
      <c r="AN1418" s="58">
        <v>32670</v>
      </c>
      <c r="AO1418" s="58">
        <v>32970</v>
      </c>
      <c r="AP1418" s="58">
        <v>32590</v>
      </c>
      <c r="AQ1418" s="58">
        <v>32310</v>
      </c>
      <c r="AR1418" s="58">
        <v>31940</v>
      </c>
      <c r="AS1418" s="58">
        <v>29741</v>
      </c>
      <c r="AT1418" s="58">
        <v>30539</v>
      </c>
      <c r="AU1418" s="58">
        <v>31399</v>
      </c>
      <c r="AV1418" s="58">
        <v>31287</v>
      </c>
      <c r="AW1418" s="58">
        <v>31532</v>
      </c>
      <c r="AX1418" s="58">
        <v>32012</v>
      </c>
      <c r="AY1418" s="58">
        <v>31501</v>
      </c>
      <c r="AZ1418" s="58">
        <v>31209</v>
      </c>
      <c r="BA1418" s="58">
        <v>30758</v>
      </c>
      <c r="BB1418" s="58">
        <v>30672</v>
      </c>
      <c r="BC1418" s="58">
        <v>30737</v>
      </c>
      <c r="BD1418" s="58">
        <v>30631</v>
      </c>
      <c r="BE1418" s="58">
        <v>30315</v>
      </c>
      <c r="BF1418" s="58">
        <v>30360.799999999999</v>
      </c>
      <c r="BG1418" s="58">
        <v>30360.7</v>
      </c>
      <c r="BH1418" s="58">
        <v>30283.5</v>
      </c>
      <c r="BI1418" s="58">
        <v>30209.200000000001</v>
      </c>
      <c r="BJ1418" s="58">
        <v>30113.7</v>
      </c>
      <c r="BK1418" s="58">
        <v>30003.9</v>
      </c>
      <c r="BL1418" s="58">
        <v>30047.8</v>
      </c>
      <c r="BM1418" s="58">
        <v>30055.4</v>
      </c>
    </row>
    <row r="1419" spans="1:65" x14ac:dyDescent="0.25">
      <c r="A1419" s="58" t="s">
        <v>34</v>
      </c>
      <c r="B1419" s="58" t="s">
        <v>35</v>
      </c>
      <c r="C1419" s="58" t="s">
        <v>1134</v>
      </c>
      <c r="D1419" s="58" t="s">
        <v>1135</v>
      </c>
      <c r="AJ1419" s="58">
        <v>3.8399999141693102</v>
      </c>
      <c r="AK1419" s="58">
        <v>3.7699999809265101</v>
      </c>
      <c r="AL1419" s="58">
        <v>3.71000003814697</v>
      </c>
      <c r="AM1419" s="58">
        <v>3.6099998950958301</v>
      </c>
      <c r="AN1419" s="58">
        <v>3.4900000095367401</v>
      </c>
      <c r="AO1419" s="58">
        <v>3.25</v>
      </c>
      <c r="AP1419" s="58">
        <v>3.25</v>
      </c>
      <c r="AQ1419" s="58">
        <v>3.0499999523162802</v>
      </c>
      <c r="AR1419" s="58">
        <v>2.9900000095367401</v>
      </c>
      <c r="AS1419" s="58">
        <v>2.9100000858306898</v>
      </c>
      <c r="AT1419" s="58">
        <v>2.6500000953674299</v>
      </c>
      <c r="AU1419" s="58">
        <v>2.5199999809265101</v>
      </c>
      <c r="AV1419" s="58">
        <v>2.5499999523162802</v>
      </c>
      <c r="AW1419" s="58">
        <v>2.4900000095367401</v>
      </c>
      <c r="AX1419" s="58">
        <v>2.3199999332428001</v>
      </c>
      <c r="AY1419" s="58">
        <v>2.2300000190734899</v>
      </c>
      <c r="AZ1419" s="58">
        <v>2.25</v>
      </c>
      <c r="BA1419" s="58">
        <v>2.1199998855590798</v>
      </c>
      <c r="BB1419" s="58">
        <v>2.1800000667571999</v>
      </c>
      <c r="BC1419" s="58">
        <v>2.0999999046325701</v>
      </c>
      <c r="BD1419" s="58">
        <v>1.9900000095367401</v>
      </c>
      <c r="BE1419" s="58">
        <v>2.0599999427795401</v>
      </c>
      <c r="BF1419" s="58">
        <v>2.0299999713897701</v>
      </c>
      <c r="BG1419" s="58">
        <v>1.9800000190734901</v>
      </c>
      <c r="BH1419" s="58">
        <v>2.03999996185303</v>
      </c>
      <c r="BI1419" s="58">
        <v>1.8899999856948899</v>
      </c>
      <c r="BJ1419" s="58">
        <v>1.83000004291534</v>
      </c>
      <c r="BK1419" s="58">
        <v>1.7300000190734901</v>
      </c>
      <c r="BL1419" s="58">
        <v>1.6900000572204601</v>
      </c>
    </row>
    <row r="1420" spans="1:65" x14ac:dyDescent="0.25">
      <c r="A1420" s="58" t="s">
        <v>34</v>
      </c>
      <c r="B1420" s="58" t="s">
        <v>35</v>
      </c>
      <c r="C1420" s="58" t="s">
        <v>2242</v>
      </c>
      <c r="D1420" s="58" t="s">
        <v>2243</v>
      </c>
      <c r="AY1420" s="58">
        <v>23894</v>
      </c>
      <c r="AZ1420" s="58">
        <v>27994</v>
      </c>
      <c r="BA1420" s="58">
        <v>27554</v>
      </c>
      <c r="BB1420" s="58">
        <v>24350</v>
      </c>
      <c r="BC1420" s="58">
        <v>34709</v>
      </c>
      <c r="BD1420" s="58">
        <v>43964</v>
      </c>
      <c r="BE1420" s="58">
        <v>39262</v>
      </c>
      <c r="BF1420" s="58">
        <v>39137</v>
      </c>
      <c r="BG1420" s="58">
        <v>42068</v>
      </c>
      <c r="BH1420" s="58">
        <v>45568</v>
      </c>
      <c r="BI1420" s="58">
        <v>49751</v>
      </c>
      <c r="BJ1420" s="58">
        <v>48543</v>
      </c>
      <c r="BK1420" s="58">
        <v>45590</v>
      </c>
      <c r="BL1420" s="58">
        <v>46377</v>
      </c>
      <c r="BM1420" s="58">
        <v>57682</v>
      </c>
    </row>
    <row r="1421" spans="1:65" x14ac:dyDescent="0.25">
      <c r="A1421" s="58" t="s">
        <v>34</v>
      </c>
      <c r="B1421" s="58" t="s">
        <v>35</v>
      </c>
      <c r="C1421" s="58" t="s">
        <v>2892</v>
      </c>
      <c r="D1421" s="58" t="s">
        <v>2893</v>
      </c>
      <c r="AJ1421" s="58">
        <v>12.460000038146999</v>
      </c>
      <c r="AK1421" s="58">
        <v>12.4899997711182</v>
      </c>
      <c r="AL1421" s="58">
        <v>12.539999961853001</v>
      </c>
      <c r="AM1421" s="58">
        <v>12.420000076293899</v>
      </c>
      <c r="AN1421" s="58">
        <v>12.2600002288818</v>
      </c>
      <c r="AO1421" s="58">
        <v>12.2299995422363</v>
      </c>
      <c r="AP1421" s="58">
        <v>11.7600002288818</v>
      </c>
      <c r="AQ1421" s="58">
        <v>11.4099998474121</v>
      </c>
      <c r="AR1421" s="58">
        <v>11.4700002670288</v>
      </c>
      <c r="AS1421" s="58">
        <v>11.0900001525879</v>
      </c>
      <c r="AT1421" s="58">
        <v>10.689999580383301</v>
      </c>
      <c r="AU1421" s="58">
        <v>10.699999809265099</v>
      </c>
      <c r="AV1421" s="58">
        <v>10.3800001144409</v>
      </c>
      <c r="AW1421" s="58">
        <v>10.5</v>
      </c>
      <c r="AX1421" s="58">
        <v>10.7799997329712</v>
      </c>
      <c r="AY1421" s="58">
        <v>10.699999809265099</v>
      </c>
      <c r="AZ1421" s="58">
        <v>10.6000003814697</v>
      </c>
      <c r="BA1421" s="58">
        <v>10.4099998474121</v>
      </c>
      <c r="BB1421" s="58">
        <v>10.689999580383301</v>
      </c>
      <c r="BC1421" s="58">
        <v>10.949999809265099</v>
      </c>
      <c r="BD1421" s="58">
        <v>10.420000076293899</v>
      </c>
      <c r="BE1421" s="58">
        <v>10.449999809265099</v>
      </c>
      <c r="BF1421" s="58">
        <v>10.5900001525879</v>
      </c>
      <c r="BG1421" s="58">
        <v>10.329999923706101</v>
      </c>
      <c r="BH1421" s="58">
        <v>10.25</v>
      </c>
      <c r="BI1421" s="58">
        <v>9.9899997711181605</v>
      </c>
      <c r="BJ1421" s="58">
        <v>9.8599996566772496</v>
      </c>
      <c r="BK1421" s="58">
        <v>9.7200002670288104</v>
      </c>
      <c r="BL1421" s="58">
        <v>9.8400001525878906</v>
      </c>
    </row>
    <row r="1422" spans="1:65" x14ac:dyDescent="0.25">
      <c r="A1422" s="58" t="s">
        <v>34</v>
      </c>
      <c r="B1422" s="58" t="s">
        <v>35</v>
      </c>
      <c r="C1422" s="58" t="s">
        <v>3078</v>
      </c>
      <c r="D1422" s="58" t="s">
        <v>3079</v>
      </c>
      <c r="AV1422" s="58">
        <v>16</v>
      </c>
      <c r="AW1422" s="58">
        <v>16</v>
      </c>
      <c r="AX1422" s="58">
        <v>16</v>
      </c>
      <c r="AY1422" s="58">
        <v>16</v>
      </c>
      <c r="AZ1422" s="58">
        <v>16</v>
      </c>
      <c r="BA1422" s="58">
        <v>16</v>
      </c>
      <c r="BB1422" s="58">
        <v>16</v>
      </c>
      <c r="BC1422" s="58">
        <v>16</v>
      </c>
      <c r="BD1422" s="58">
        <v>16</v>
      </c>
      <c r="BE1422" s="58">
        <v>16</v>
      </c>
      <c r="BF1422" s="58">
        <v>16</v>
      </c>
      <c r="BG1422" s="58">
        <v>16</v>
      </c>
      <c r="BH1422" s="58">
        <v>7</v>
      </c>
      <c r="BI1422" s="58">
        <v>7</v>
      </c>
      <c r="BJ1422" s="58">
        <v>7</v>
      </c>
      <c r="BK1422" s="58">
        <v>7.5</v>
      </c>
      <c r="BL1422" s="58">
        <v>7.5</v>
      </c>
    </row>
    <row r="1423" spans="1:65" x14ac:dyDescent="0.25">
      <c r="A1423" s="58" t="s">
        <v>34</v>
      </c>
      <c r="B1423" s="58" t="s">
        <v>35</v>
      </c>
      <c r="C1423" s="58" t="s">
        <v>3110</v>
      </c>
      <c r="D1423" s="58" t="s">
        <v>3111</v>
      </c>
      <c r="E1423" s="58">
        <v>250052</v>
      </c>
      <c r="F1423" s="58">
        <v>268924</v>
      </c>
      <c r="G1423" s="58">
        <v>294728</v>
      </c>
      <c r="H1423" s="58">
        <v>342638</v>
      </c>
      <c r="I1423" s="58">
        <v>377947</v>
      </c>
      <c r="J1423" s="58">
        <v>370618</v>
      </c>
      <c r="K1423" s="58">
        <v>320568</v>
      </c>
      <c r="L1423" s="58">
        <v>341765</v>
      </c>
      <c r="M1423" s="58">
        <v>319079</v>
      </c>
      <c r="N1423" s="58">
        <v>269902</v>
      </c>
      <c r="O1423" s="58">
        <v>286042</v>
      </c>
      <c r="P1423" s="58">
        <v>229693</v>
      </c>
      <c r="Q1423" s="58">
        <v>218349</v>
      </c>
      <c r="R1423" s="58">
        <v>220471</v>
      </c>
      <c r="S1423" s="58">
        <v>205540</v>
      </c>
      <c r="T1423" s="58">
        <v>207282</v>
      </c>
      <c r="U1423" s="58">
        <v>205299</v>
      </c>
      <c r="V1423" s="58">
        <v>182864</v>
      </c>
      <c r="W1423" s="58">
        <v>185577</v>
      </c>
      <c r="X1423" s="58">
        <v>198202</v>
      </c>
      <c r="Y1423" s="58">
        <v>233516</v>
      </c>
      <c r="Z1423" s="58">
        <v>257325</v>
      </c>
      <c r="AA1423" s="58">
        <v>255840</v>
      </c>
      <c r="AB1423" s="58">
        <v>261717</v>
      </c>
      <c r="AC1423" s="58">
        <v>274618</v>
      </c>
      <c r="AD1423" s="58">
        <v>239747</v>
      </c>
      <c r="AE1423" s="58">
        <v>215328</v>
      </c>
      <c r="AF1423" s="58">
        <v>214429</v>
      </c>
      <c r="AG1423" s="58">
        <v>250998</v>
      </c>
      <c r="AH1423" s="58">
        <v>257758</v>
      </c>
      <c r="AI1423" s="58">
        <v>260218</v>
      </c>
      <c r="AJ1423" s="58">
        <v>245056</v>
      </c>
      <c r="AK1423" s="58">
        <v>314664</v>
      </c>
      <c r="AL1423" s="58">
        <v>347801</v>
      </c>
      <c r="AM1423" s="58">
        <v>394249</v>
      </c>
      <c r="AN1423" s="58">
        <v>412180</v>
      </c>
      <c r="AO1423" s="58">
        <v>379266</v>
      </c>
      <c r="AP1423" s="58">
        <v>364074</v>
      </c>
      <c r="AQ1423" s="58">
        <v>416377</v>
      </c>
      <c r="AR1423" s="58">
        <v>357262</v>
      </c>
      <c r="AS1423" s="58">
        <v>343373</v>
      </c>
      <c r="AT1423" s="58">
        <v>318593</v>
      </c>
      <c r="AU1423" s="58">
        <v>300585</v>
      </c>
      <c r="AV1423" s="58">
        <v>293214</v>
      </c>
      <c r="AW1423" s="58">
        <v>275920</v>
      </c>
      <c r="AX1423" s="58">
        <v>262239</v>
      </c>
      <c r="AY1423" s="58">
        <v>276802</v>
      </c>
      <c r="AZ1423" s="58">
        <v>243621</v>
      </c>
      <c r="BA1423" s="58">
        <v>238932</v>
      </c>
      <c r="BB1423" s="58">
        <v>211956</v>
      </c>
      <c r="BC1423" s="58">
        <v>222679</v>
      </c>
      <c r="BD1423" s="58">
        <v>194762</v>
      </c>
      <c r="BE1423" s="58">
        <v>165366</v>
      </c>
      <c r="BF1423" s="58">
        <v>202317</v>
      </c>
      <c r="BG1423" s="58">
        <v>194473</v>
      </c>
      <c r="BH1423" s="58">
        <v>223983</v>
      </c>
      <c r="BI1423" s="58">
        <v>221212</v>
      </c>
      <c r="BJ1423" s="58">
        <v>243519</v>
      </c>
      <c r="BK1423" s="58">
        <v>234757</v>
      </c>
      <c r="BL1423" s="58">
        <v>195916.3</v>
      </c>
      <c r="BM1423" s="58">
        <v>191733.1</v>
      </c>
    </row>
    <row r="1424" spans="1:65" x14ac:dyDescent="0.25">
      <c r="A1424" s="58" t="s">
        <v>36</v>
      </c>
      <c r="B1424" s="58" t="s">
        <v>37</v>
      </c>
      <c r="C1424" s="58" t="s">
        <v>536</v>
      </c>
      <c r="D1424" s="58" t="s">
        <v>537</v>
      </c>
      <c r="F1424" s="58">
        <v>17363</v>
      </c>
      <c r="G1424" s="58">
        <v>17334</v>
      </c>
      <c r="H1424" s="58">
        <v>17192</v>
      </c>
      <c r="I1424" s="58">
        <v>17104</v>
      </c>
      <c r="J1424" s="58">
        <v>17016</v>
      </c>
      <c r="K1424" s="58">
        <v>16957</v>
      </c>
      <c r="L1424" s="58">
        <v>16888</v>
      </c>
      <c r="M1424" s="58">
        <v>16861</v>
      </c>
      <c r="N1424" s="58">
        <v>16874</v>
      </c>
      <c r="O1424" s="58">
        <v>16739</v>
      </c>
      <c r="P1424" s="58">
        <v>16654</v>
      </c>
      <c r="Q1424" s="58">
        <v>16628</v>
      </c>
      <c r="R1424" s="58">
        <v>16537</v>
      </c>
      <c r="S1424" s="58">
        <v>16475</v>
      </c>
      <c r="T1424" s="58">
        <v>16438</v>
      </c>
      <c r="U1424" s="58">
        <v>16426</v>
      </c>
      <c r="V1424" s="58">
        <v>16414</v>
      </c>
      <c r="W1424" s="58">
        <v>16449</v>
      </c>
      <c r="X1424" s="58">
        <v>16587</v>
      </c>
      <c r="Y1424" s="58">
        <v>16539</v>
      </c>
      <c r="Z1424" s="58">
        <v>16490</v>
      </c>
      <c r="AA1424" s="58">
        <v>16441</v>
      </c>
      <c r="AB1424" s="58">
        <v>16393</v>
      </c>
      <c r="AC1424" s="58">
        <v>16345</v>
      </c>
      <c r="AD1424" s="58">
        <v>16296</v>
      </c>
      <c r="AE1424" s="58">
        <v>16248</v>
      </c>
      <c r="AF1424" s="58">
        <v>16200</v>
      </c>
      <c r="AG1424" s="58">
        <v>16151</v>
      </c>
      <c r="AH1424" s="58">
        <v>16104</v>
      </c>
      <c r="AI1424" s="58">
        <v>16057</v>
      </c>
      <c r="AJ1424" s="58">
        <v>16009</v>
      </c>
      <c r="AK1424" s="58">
        <v>15962</v>
      </c>
      <c r="AL1424" s="58">
        <v>15915</v>
      </c>
      <c r="AM1424" s="58">
        <v>15868</v>
      </c>
      <c r="AN1424" s="58">
        <v>15821</v>
      </c>
      <c r="AO1424" s="58">
        <v>15788</v>
      </c>
      <c r="AP1424" s="58">
        <v>15757</v>
      </c>
      <c r="AQ1424" s="58">
        <v>15723</v>
      </c>
      <c r="AR1424" s="58">
        <v>15691</v>
      </c>
      <c r="AS1424" s="58">
        <v>15660</v>
      </c>
      <c r="AT1424" s="58">
        <v>15626</v>
      </c>
      <c r="AU1424" s="58">
        <v>15595</v>
      </c>
      <c r="AV1424" s="58">
        <v>15562</v>
      </c>
      <c r="AW1424" s="58">
        <v>15532</v>
      </c>
      <c r="AX1424" s="58">
        <v>15500</v>
      </c>
      <c r="AY1424" s="58">
        <v>15468</v>
      </c>
      <c r="AZ1424" s="58">
        <v>15435</v>
      </c>
      <c r="BA1424" s="58">
        <v>15406</v>
      </c>
      <c r="BB1424" s="58">
        <v>15375</v>
      </c>
      <c r="BC1424" s="58">
        <v>15346</v>
      </c>
      <c r="BD1424" s="58">
        <v>15316</v>
      </c>
      <c r="BE1424" s="58">
        <v>15287</v>
      </c>
      <c r="BF1424" s="58">
        <v>15248.795</v>
      </c>
      <c r="BG1424" s="58">
        <v>15219.027</v>
      </c>
      <c r="BH1424" s="58">
        <v>15189.335999999999</v>
      </c>
      <c r="BI1424" s="58">
        <v>15159.731</v>
      </c>
      <c r="BJ1424" s="58">
        <v>15129.99</v>
      </c>
      <c r="BK1424" s="58">
        <v>15100.755999999999</v>
      </c>
      <c r="BL1424" s="58">
        <v>15071.558999999999</v>
      </c>
      <c r="BM1424" s="58">
        <v>15042.137000000001</v>
      </c>
    </row>
    <row r="1425" spans="1:65" x14ac:dyDescent="0.25">
      <c r="A1425" s="58" t="s">
        <v>36</v>
      </c>
      <c r="B1425" s="58" t="s">
        <v>37</v>
      </c>
      <c r="C1425" s="58" t="s">
        <v>1134</v>
      </c>
      <c r="D1425" s="58" t="s">
        <v>1135</v>
      </c>
      <c r="AJ1425" s="58">
        <v>4.3000001907348597</v>
      </c>
      <c r="AK1425" s="58">
        <v>4.1999998092651403</v>
      </c>
      <c r="AL1425" s="58">
        <v>4.5100002288818404</v>
      </c>
      <c r="AM1425" s="58">
        <v>4.4099998474121103</v>
      </c>
      <c r="AN1425" s="58">
        <v>4.4499998092651403</v>
      </c>
      <c r="AO1425" s="58">
        <v>4.3899998664856001</v>
      </c>
      <c r="AP1425" s="58">
        <v>4.5999999046325701</v>
      </c>
      <c r="AQ1425" s="58">
        <v>4.6100001335143999</v>
      </c>
      <c r="AR1425" s="58">
        <v>4.7800002098083496</v>
      </c>
      <c r="AS1425" s="58">
        <v>4.8499999046325701</v>
      </c>
      <c r="AT1425" s="58">
        <v>4.3499999046325701</v>
      </c>
      <c r="AU1425" s="58">
        <v>4.28999996185303</v>
      </c>
      <c r="AV1425" s="58">
        <v>4.2399997711181596</v>
      </c>
      <c r="AW1425" s="58">
        <v>3.8900001049041699</v>
      </c>
      <c r="AX1425" s="58">
        <v>3.9000000953674299</v>
      </c>
      <c r="AY1425" s="58">
        <v>3.8099999427795401</v>
      </c>
      <c r="AZ1425" s="58">
        <v>4</v>
      </c>
      <c r="BA1425" s="58">
        <v>3.5899999141693102</v>
      </c>
      <c r="BB1425" s="58">
        <v>3.25</v>
      </c>
      <c r="BC1425" s="58">
        <v>3.4700000286102299</v>
      </c>
      <c r="BD1425" s="58">
        <v>3.5099999904632599</v>
      </c>
      <c r="BE1425" s="58">
        <v>3.5299999713897701</v>
      </c>
      <c r="BF1425" s="58">
        <v>3.5299999713897701</v>
      </c>
      <c r="BG1425" s="58">
        <v>3.5799999237060498</v>
      </c>
      <c r="BH1425" s="58">
        <v>3.4400000572204599</v>
      </c>
      <c r="BI1425" s="58">
        <v>3.3599998950958301</v>
      </c>
      <c r="BJ1425" s="58">
        <v>3.1099998950958301</v>
      </c>
      <c r="BK1425" s="58">
        <v>3.0299999713897701</v>
      </c>
      <c r="BL1425" s="58">
        <v>2.5899999141693102</v>
      </c>
    </row>
    <row r="1426" spans="1:65" x14ac:dyDescent="0.25">
      <c r="A1426" s="58" t="s">
        <v>36</v>
      </c>
      <c r="B1426" s="58" t="s">
        <v>37</v>
      </c>
      <c r="C1426" s="58" t="s">
        <v>2242</v>
      </c>
      <c r="D1426" s="58" t="s">
        <v>2243</v>
      </c>
      <c r="AY1426" s="58">
        <v>19471</v>
      </c>
      <c r="AZ1426" s="58">
        <v>21391</v>
      </c>
      <c r="BA1426" s="58">
        <v>21733</v>
      </c>
      <c r="BB1426" s="58">
        <v>20810</v>
      </c>
      <c r="BC1426" s="58">
        <v>22139</v>
      </c>
      <c r="BD1426" s="58">
        <v>23765</v>
      </c>
      <c r="BE1426" s="58">
        <v>23608</v>
      </c>
      <c r="BF1426" s="58">
        <v>24601</v>
      </c>
      <c r="BG1426" s="58">
        <v>25085</v>
      </c>
      <c r="BH1426" s="58">
        <v>24244</v>
      </c>
      <c r="BI1426" s="58">
        <v>24135</v>
      </c>
      <c r="BJ1426" s="58">
        <v>25790</v>
      </c>
      <c r="BK1426" s="58">
        <v>25637</v>
      </c>
      <c r="BL1426" s="58">
        <v>26347</v>
      </c>
    </row>
    <row r="1427" spans="1:65" x14ac:dyDescent="0.25">
      <c r="A1427" s="58" t="s">
        <v>36</v>
      </c>
      <c r="B1427" s="58" t="s">
        <v>37</v>
      </c>
      <c r="C1427" s="58" t="s">
        <v>2892</v>
      </c>
      <c r="D1427" s="58" t="s">
        <v>2893</v>
      </c>
      <c r="AJ1427" s="58">
        <v>17.719999313354499</v>
      </c>
      <c r="AK1427" s="58">
        <v>17.7299995422363</v>
      </c>
      <c r="AL1427" s="58">
        <v>17.75</v>
      </c>
      <c r="AM1427" s="58">
        <v>17.7399997711182</v>
      </c>
      <c r="AN1427" s="58">
        <v>17.7600002288818</v>
      </c>
      <c r="AO1427" s="58">
        <v>17.799999237060501</v>
      </c>
      <c r="AP1427" s="58">
        <v>18.379999160766602</v>
      </c>
      <c r="AQ1427" s="58">
        <v>17.829999923706101</v>
      </c>
      <c r="AR1427" s="58">
        <v>17.75</v>
      </c>
      <c r="AS1427" s="58">
        <v>17.370000839233398</v>
      </c>
      <c r="AT1427" s="58">
        <v>17.159999847412099</v>
      </c>
      <c r="AU1427" s="58">
        <v>16.950000762939499</v>
      </c>
      <c r="AV1427" s="58">
        <v>17.5100002288818</v>
      </c>
      <c r="AW1427" s="58">
        <v>16.2299995422363</v>
      </c>
      <c r="AX1427" s="58">
        <v>16.0200004577637</v>
      </c>
      <c r="AY1427" s="58">
        <v>15.920000076293899</v>
      </c>
      <c r="AZ1427" s="58">
        <v>16.149999618530298</v>
      </c>
      <c r="BA1427" s="58">
        <v>15.8800001144409</v>
      </c>
      <c r="BB1427" s="58">
        <v>15.25</v>
      </c>
      <c r="BC1427" s="58">
        <v>15.7299995422363</v>
      </c>
      <c r="BD1427" s="58">
        <v>15.3999996185303</v>
      </c>
      <c r="BE1427" s="58">
        <v>15.310000419616699</v>
      </c>
      <c r="BF1427" s="58">
        <v>15.329999923706101</v>
      </c>
      <c r="BG1427" s="58">
        <v>15.2700004577637</v>
      </c>
      <c r="BH1427" s="58">
        <v>14.8699998855591</v>
      </c>
      <c r="BI1427" s="58">
        <v>15.060000419616699</v>
      </c>
      <c r="BJ1427" s="58">
        <v>14.8599996566772</v>
      </c>
      <c r="BK1427" s="58">
        <v>14.75</v>
      </c>
      <c r="BL1427" s="58">
        <v>14.3699998855591</v>
      </c>
    </row>
    <row r="1428" spans="1:65" x14ac:dyDescent="0.25">
      <c r="A1428" s="58" t="s">
        <v>36</v>
      </c>
      <c r="B1428" s="58" t="s">
        <v>37</v>
      </c>
      <c r="C1428" s="58" t="s">
        <v>3078</v>
      </c>
      <c r="D1428" s="58" t="s">
        <v>3079</v>
      </c>
      <c r="AV1428" s="58">
        <v>20</v>
      </c>
      <c r="AW1428" s="58">
        <v>18</v>
      </c>
      <c r="AX1428" s="58">
        <v>18</v>
      </c>
      <c r="AY1428" s="58">
        <v>18</v>
      </c>
      <c r="AZ1428" s="58">
        <v>18</v>
      </c>
      <c r="BA1428" s="58">
        <v>18</v>
      </c>
      <c r="BB1428" s="58">
        <v>18</v>
      </c>
      <c r="BC1428" s="58">
        <v>18</v>
      </c>
      <c r="BD1428" s="58">
        <v>18</v>
      </c>
      <c r="BE1428" s="58">
        <v>18</v>
      </c>
      <c r="BF1428" s="58">
        <v>18</v>
      </c>
      <c r="BG1428" s="58">
        <v>10</v>
      </c>
      <c r="BH1428" s="58">
        <v>10</v>
      </c>
      <c r="BI1428" s="58">
        <v>10</v>
      </c>
      <c r="BJ1428" s="58">
        <v>10</v>
      </c>
      <c r="BK1428" s="58">
        <v>10</v>
      </c>
      <c r="BL1428" s="58">
        <v>10</v>
      </c>
    </row>
    <row r="1429" spans="1:65" x14ac:dyDescent="0.25">
      <c r="A1429" s="58" t="s">
        <v>36</v>
      </c>
      <c r="B1429" s="58" t="s">
        <v>37</v>
      </c>
      <c r="C1429" s="58" t="s">
        <v>3110</v>
      </c>
      <c r="D1429" s="58" t="s">
        <v>3111</v>
      </c>
      <c r="E1429" s="58">
        <v>2500</v>
      </c>
      <c r="F1429" s="58">
        <v>2800</v>
      </c>
      <c r="G1429" s="58">
        <v>2800</v>
      </c>
      <c r="H1429" s="58">
        <v>3300</v>
      </c>
      <c r="I1429" s="58">
        <v>2800</v>
      </c>
      <c r="J1429" s="58">
        <v>2700</v>
      </c>
      <c r="K1429" s="58">
        <v>3000</v>
      </c>
      <c r="L1429" s="58">
        <v>3000</v>
      </c>
      <c r="M1429" s="58">
        <v>3500</v>
      </c>
      <c r="N1429" s="58">
        <v>3500</v>
      </c>
      <c r="O1429" s="58">
        <v>2400</v>
      </c>
      <c r="P1429" s="58">
        <v>2800</v>
      </c>
      <c r="Q1429" s="58">
        <v>3600</v>
      </c>
      <c r="R1429" s="58">
        <v>3600</v>
      </c>
      <c r="S1429" s="58">
        <v>3800</v>
      </c>
      <c r="T1429" s="58">
        <v>3900</v>
      </c>
      <c r="U1429" s="58">
        <v>3915</v>
      </c>
      <c r="V1429" s="58">
        <v>3982</v>
      </c>
      <c r="W1429" s="58">
        <v>3820</v>
      </c>
      <c r="X1429" s="58">
        <v>3890</v>
      </c>
      <c r="Y1429" s="58">
        <v>3500</v>
      </c>
      <c r="Z1429" s="58">
        <v>3676</v>
      </c>
      <c r="AA1429" s="58">
        <v>3369</v>
      </c>
      <c r="AB1429" s="58">
        <v>3540</v>
      </c>
      <c r="AC1429" s="58">
        <v>4113</v>
      </c>
      <c r="AD1429" s="58">
        <v>4564</v>
      </c>
      <c r="AE1429" s="58">
        <v>4657</v>
      </c>
      <c r="AF1429" s="58">
        <v>4523</v>
      </c>
      <c r="AG1429" s="58">
        <v>4227</v>
      </c>
      <c r="AH1429" s="58">
        <v>4483</v>
      </c>
      <c r="AI1429" s="58">
        <v>4228</v>
      </c>
      <c r="AJ1429" s="58">
        <v>4829</v>
      </c>
      <c r="AK1429" s="58">
        <v>3945</v>
      </c>
      <c r="AL1429" s="58">
        <v>2957</v>
      </c>
      <c r="AM1429" s="58">
        <v>2716</v>
      </c>
      <c r="AN1429" s="58">
        <v>2749</v>
      </c>
      <c r="AO1429" s="58">
        <v>3002</v>
      </c>
      <c r="AP1429" s="58">
        <v>3009</v>
      </c>
      <c r="AQ1429" s="58">
        <v>2959</v>
      </c>
      <c r="AR1429" s="58">
        <v>2975</v>
      </c>
      <c r="AS1429" s="58">
        <v>2759</v>
      </c>
      <c r="AT1429" s="58">
        <v>2850</v>
      </c>
      <c r="AU1429" s="58">
        <v>2679</v>
      </c>
      <c r="AV1429" s="58">
        <v>2915</v>
      </c>
      <c r="AW1429" s="58">
        <v>2807</v>
      </c>
      <c r="AX1429" s="58">
        <v>2952</v>
      </c>
      <c r="AY1429" s="58">
        <v>2904</v>
      </c>
      <c r="AZ1429" s="58">
        <v>2869</v>
      </c>
      <c r="BA1429" s="58">
        <v>3300</v>
      </c>
      <c r="BB1429" s="58">
        <v>3433</v>
      </c>
      <c r="BC1429" s="58">
        <v>3362</v>
      </c>
      <c r="BD1429" s="58">
        <v>3564</v>
      </c>
      <c r="BE1429" s="58">
        <v>3474</v>
      </c>
      <c r="BF1429" s="58">
        <v>3600</v>
      </c>
      <c r="BG1429" s="58">
        <v>3576</v>
      </c>
      <c r="BH1429" s="58">
        <v>3616</v>
      </c>
      <c r="BI1429" s="58">
        <v>3584</v>
      </c>
      <c r="BJ1429" s="58">
        <v>3665</v>
      </c>
      <c r="BK1429" s="58">
        <v>3396</v>
      </c>
      <c r="BL1429" s="58">
        <v>3430.44</v>
      </c>
      <c r="BM1429" s="58">
        <v>3534.03</v>
      </c>
    </row>
    <row r="1430" spans="1:65" x14ac:dyDescent="0.25">
      <c r="A1430" s="58" t="s">
        <v>3474</v>
      </c>
      <c r="B1430" s="58" t="s">
        <v>385</v>
      </c>
      <c r="C1430" s="58" t="s">
        <v>536</v>
      </c>
      <c r="D1430" s="58" t="s">
        <v>537</v>
      </c>
      <c r="F1430" s="58">
        <v>149410</v>
      </c>
      <c r="G1430" s="58">
        <v>149700</v>
      </c>
      <c r="H1430" s="58">
        <v>150410</v>
      </c>
      <c r="I1430" s="58">
        <v>148540</v>
      </c>
      <c r="J1430" s="58">
        <v>142990</v>
      </c>
      <c r="K1430" s="58">
        <v>136300</v>
      </c>
      <c r="L1430" s="58">
        <v>136300</v>
      </c>
      <c r="M1430" s="58">
        <v>134210</v>
      </c>
      <c r="N1430" s="58">
        <v>134450</v>
      </c>
      <c r="O1430" s="58">
        <v>134590</v>
      </c>
      <c r="P1430" s="58">
        <v>134580</v>
      </c>
      <c r="Q1430" s="58">
        <v>141610</v>
      </c>
      <c r="R1430" s="58">
        <v>144780</v>
      </c>
      <c r="S1430" s="58">
        <v>145170</v>
      </c>
      <c r="T1430" s="58">
        <v>141070</v>
      </c>
      <c r="U1430" s="58">
        <v>142130</v>
      </c>
      <c r="V1430" s="58">
        <v>140400</v>
      </c>
      <c r="W1430" s="58">
        <v>140090</v>
      </c>
      <c r="X1430" s="58">
        <v>139600</v>
      </c>
      <c r="Y1430" s="58">
        <v>140620</v>
      </c>
      <c r="Z1430" s="58">
        <v>141150</v>
      </c>
      <c r="AA1430" s="58">
        <v>141130</v>
      </c>
      <c r="AB1430" s="58">
        <v>139910</v>
      </c>
      <c r="AC1430" s="58">
        <v>139730</v>
      </c>
      <c r="AD1430" s="58">
        <v>139510</v>
      </c>
      <c r="AE1430" s="58">
        <v>139200</v>
      </c>
      <c r="AF1430" s="58">
        <v>139070</v>
      </c>
      <c r="AG1430" s="58">
        <v>137330</v>
      </c>
      <c r="AH1430" s="58">
        <v>134920</v>
      </c>
      <c r="AI1430" s="58">
        <v>134950</v>
      </c>
      <c r="AJ1430" s="58">
        <v>135120</v>
      </c>
      <c r="AK1430" s="58">
        <v>136130</v>
      </c>
      <c r="AL1430" s="58">
        <v>136420</v>
      </c>
      <c r="AM1430" s="58">
        <v>137860</v>
      </c>
      <c r="AN1430" s="58">
        <v>137890</v>
      </c>
      <c r="AO1430" s="58">
        <v>137900</v>
      </c>
      <c r="AP1430" s="58">
        <v>138040</v>
      </c>
      <c r="AQ1430" s="58">
        <v>137540</v>
      </c>
      <c r="AR1430" s="58">
        <v>137670</v>
      </c>
      <c r="AS1430" s="58">
        <v>137110</v>
      </c>
      <c r="AT1430" s="58">
        <v>137230</v>
      </c>
      <c r="AU1430" s="58">
        <v>137590</v>
      </c>
      <c r="AV1430" s="58">
        <v>138130</v>
      </c>
      <c r="AW1430" s="58">
        <v>139050</v>
      </c>
      <c r="AX1430" s="58">
        <v>138280</v>
      </c>
      <c r="AY1430" s="58">
        <v>138770</v>
      </c>
      <c r="AZ1430" s="58">
        <v>138970</v>
      </c>
      <c r="BA1430" s="58">
        <v>138980</v>
      </c>
      <c r="BB1430" s="58">
        <v>139080</v>
      </c>
      <c r="BC1430" s="58">
        <v>139080</v>
      </c>
      <c r="BD1430" s="58">
        <v>139150</v>
      </c>
      <c r="BE1430" s="58">
        <v>139210</v>
      </c>
      <c r="BF1430" s="58">
        <v>139210</v>
      </c>
      <c r="BG1430" s="58">
        <v>139210</v>
      </c>
      <c r="BH1430" s="58">
        <v>139210</v>
      </c>
      <c r="BI1430" s="58">
        <v>139210</v>
      </c>
      <c r="BJ1430" s="58">
        <v>139210</v>
      </c>
      <c r="BK1430" s="58">
        <v>139210</v>
      </c>
      <c r="BL1430" s="58">
        <v>139210</v>
      </c>
      <c r="BM1430" s="58">
        <v>139210</v>
      </c>
    </row>
    <row r="1431" spans="1:65" x14ac:dyDescent="0.25">
      <c r="A1431" s="58" t="s">
        <v>3474</v>
      </c>
      <c r="B1431" s="58" t="s">
        <v>385</v>
      </c>
      <c r="C1431" s="58" t="s">
        <v>1134</v>
      </c>
      <c r="D1431" s="58" t="s">
        <v>1135</v>
      </c>
      <c r="AJ1431" s="58">
        <v>28.209999084472699</v>
      </c>
      <c r="AK1431" s="58">
        <v>29.700000762939499</v>
      </c>
      <c r="AL1431" s="58">
        <v>31.090000152587901</v>
      </c>
      <c r="AM1431" s="58">
        <v>29.799999237060501</v>
      </c>
      <c r="AN1431" s="58">
        <v>28.379999160766602</v>
      </c>
      <c r="AO1431" s="58">
        <v>28.299999237060501</v>
      </c>
      <c r="AP1431" s="58">
        <v>28.290000915527301</v>
      </c>
      <c r="AQ1431" s="58">
        <v>27.9799995422363</v>
      </c>
      <c r="AR1431" s="58">
        <v>27.840000152587901</v>
      </c>
      <c r="AS1431" s="58">
        <v>32.889999389648402</v>
      </c>
      <c r="AT1431" s="58">
        <v>31.0200004577637</v>
      </c>
      <c r="AU1431" s="58">
        <v>28.909999847412099</v>
      </c>
      <c r="AV1431" s="58">
        <v>26.9799995422363</v>
      </c>
      <c r="AW1431" s="58">
        <v>24.959999084472699</v>
      </c>
      <c r="AX1431" s="58">
        <v>22.920000076293899</v>
      </c>
      <c r="AY1431" s="58">
        <v>20.9899997711182</v>
      </c>
      <c r="AZ1431" s="58">
        <v>19.139999389648398</v>
      </c>
      <c r="BA1431" s="58">
        <v>17.549999237060501</v>
      </c>
      <c r="BB1431" s="58">
        <v>16</v>
      </c>
      <c r="BC1431" s="58">
        <v>14.5100002288818</v>
      </c>
      <c r="BD1431" s="58">
        <v>13.2299995422363</v>
      </c>
      <c r="BE1431" s="58">
        <v>13.210000038146999</v>
      </c>
      <c r="BF1431" s="58">
        <v>13.1599998474121</v>
      </c>
      <c r="BG1431" s="58">
        <v>12.829999923706101</v>
      </c>
      <c r="BH1431" s="58">
        <v>12.2700004577637</v>
      </c>
      <c r="BI1431" s="58">
        <v>11.7299995422363</v>
      </c>
      <c r="BJ1431" s="58">
        <v>11.2200002670288</v>
      </c>
      <c r="BK1431" s="58">
        <v>10.6599998474121</v>
      </c>
      <c r="BL1431" s="58">
        <v>10.1300001144409</v>
      </c>
    </row>
    <row r="1432" spans="1:65" x14ac:dyDescent="0.25">
      <c r="A1432" s="58" t="s">
        <v>3474</v>
      </c>
      <c r="B1432" s="58" t="s">
        <v>385</v>
      </c>
      <c r="C1432" s="58" t="s">
        <v>2242</v>
      </c>
      <c r="D1432" s="58" t="s">
        <v>2243</v>
      </c>
    </row>
    <row r="1433" spans="1:65" x14ac:dyDescent="0.25">
      <c r="A1433" s="58" t="s">
        <v>3474</v>
      </c>
      <c r="B1433" s="58" t="s">
        <v>385</v>
      </c>
      <c r="C1433" s="58" t="s">
        <v>2892</v>
      </c>
      <c r="D1433" s="58" t="s">
        <v>2893</v>
      </c>
      <c r="AJ1433" s="58">
        <v>52.650001525878899</v>
      </c>
      <c r="AK1433" s="58">
        <v>52.209999084472699</v>
      </c>
      <c r="AL1433" s="58">
        <v>52.069999694824197</v>
      </c>
      <c r="AM1433" s="58">
        <v>51.759998321533203</v>
      </c>
      <c r="AN1433" s="58">
        <v>51.459999084472699</v>
      </c>
      <c r="AO1433" s="58">
        <v>51.369998931884801</v>
      </c>
      <c r="AP1433" s="58">
        <v>51.319999694824197</v>
      </c>
      <c r="AQ1433" s="58">
        <v>50.75</v>
      </c>
      <c r="AR1433" s="58">
        <v>51.180000305175803</v>
      </c>
      <c r="AS1433" s="58">
        <v>51.330001831054702</v>
      </c>
      <c r="AT1433" s="58">
        <v>50.759998321533203</v>
      </c>
      <c r="AU1433" s="58">
        <v>49.259998321533203</v>
      </c>
      <c r="AV1433" s="58">
        <v>48.310001373291001</v>
      </c>
      <c r="AW1433" s="58">
        <v>47.009998321533203</v>
      </c>
      <c r="AX1433" s="58">
        <v>45.639999389648402</v>
      </c>
      <c r="AY1433" s="58">
        <v>44.409999847412102</v>
      </c>
      <c r="AZ1433" s="58">
        <v>46.259998321533203</v>
      </c>
      <c r="BA1433" s="58">
        <v>38.2299995422363</v>
      </c>
      <c r="BB1433" s="58">
        <v>38.180000305175803</v>
      </c>
      <c r="BC1433" s="58">
        <v>36.810001373291001</v>
      </c>
      <c r="BD1433" s="58">
        <v>37.400001525878899</v>
      </c>
      <c r="BE1433" s="58">
        <v>38.099998474121101</v>
      </c>
      <c r="BF1433" s="58">
        <v>39.939998626708999</v>
      </c>
      <c r="BG1433" s="58">
        <v>40.869998931884801</v>
      </c>
      <c r="BH1433" s="58">
        <v>41.139999389648402</v>
      </c>
      <c r="BI1433" s="58">
        <v>41.049999237060497</v>
      </c>
      <c r="BJ1433" s="58">
        <v>40.860000610351598</v>
      </c>
      <c r="BK1433" s="58">
        <v>40.209999084472699</v>
      </c>
      <c r="BL1433" s="58">
        <v>39.549999237060497</v>
      </c>
    </row>
    <row r="1434" spans="1:65" x14ac:dyDescent="0.25">
      <c r="A1434" s="58" t="s">
        <v>3474</v>
      </c>
      <c r="B1434" s="58" t="s">
        <v>385</v>
      </c>
      <c r="C1434" s="58" t="s">
        <v>3078</v>
      </c>
      <c r="D1434" s="58" t="s">
        <v>3079</v>
      </c>
      <c r="AV1434" s="58">
        <v>43.5</v>
      </c>
      <c r="AW1434" s="58">
        <v>43.5</v>
      </c>
      <c r="AX1434" s="58">
        <v>43.5</v>
      </c>
      <c r="AY1434" s="58">
        <v>43.5</v>
      </c>
      <c r="AZ1434" s="58">
        <v>43.5</v>
      </c>
      <c r="BA1434" s="58">
        <v>16.5</v>
      </c>
      <c r="BB1434" s="58">
        <v>15.5</v>
      </c>
      <c r="BC1434" s="58">
        <v>13.5</v>
      </c>
      <c r="BD1434" s="58">
        <v>13.5</v>
      </c>
      <c r="BE1434" s="58">
        <v>13.5</v>
      </c>
      <c r="BF1434" s="58">
        <v>13.5</v>
      </c>
      <c r="BG1434" s="58">
        <v>13.5</v>
      </c>
      <c r="BH1434" s="58">
        <v>13.5</v>
      </c>
      <c r="BI1434" s="58">
        <v>15.5</v>
      </c>
      <c r="BJ1434" s="58">
        <v>15.5</v>
      </c>
      <c r="BK1434" s="58">
        <v>15.5</v>
      </c>
      <c r="BL1434" s="58">
        <v>15.5</v>
      </c>
    </row>
    <row r="1435" spans="1:65" x14ac:dyDescent="0.25">
      <c r="A1435" s="58" t="s">
        <v>3474</v>
      </c>
      <c r="B1435" s="58" t="s">
        <v>385</v>
      </c>
      <c r="C1435" s="58" t="s">
        <v>3110</v>
      </c>
      <c r="D1435" s="58" t="s">
        <v>3111</v>
      </c>
      <c r="E1435" s="58">
        <v>1500</v>
      </c>
      <c r="F1435" s="58">
        <v>1600</v>
      </c>
      <c r="G1435" s="58">
        <v>1600</v>
      </c>
      <c r="H1435" s="58">
        <v>1600</v>
      </c>
      <c r="I1435" s="58">
        <v>1600</v>
      </c>
      <c r="J1435" s="58">
        <v>1700</v>
      </c>
      <c r="K1435" s="58">
        <v>1700</v>
      </c>
      <c r="L1435" s="58">
        <v>1700</v>
      </c>
      <c r="M1435" s="58">
        <v>1801</v>
      </c>
      <c r="N1435" s="58">
        <v>1804</v>
      </c>
      <c r="O1435" s="58">
        <v>1700</v>
      </c>
      <c r="P1435" s="58">
        <v>2100</v>
      </c>
      <c r="Q1435" s="58">
        <v>1600</v>
      </c>
      <c r="R1435" s="58">
        <v>1345</v>
      </c>
      <c r="S1435" s="58">
        <v>1650</v>
      </c>
      <c r="T1435" s="58">
        <v>2001</v>
      </c>
      <c r="U1435" s="58">
        <v>3307</v>
      </c>
      <c r="V1435" s="58">
        <v>3617</v>
      </c>
      <c r="W1435" s="58">
        <v>3755</v>
      </c>
      <c r="X1435" s="58">
        <v>3826</v>
      </c>
      <c r="Y1435" s="58">
        <v>3971</v>
      </c>
      <c r="Z1435" s="58">
        <v>3838</v>
      </c>
      <c r="AA1435" s="58">
        <v>4063</v>
      </c>
      <c r="AB1435" s="58">
        <v>4411.55</v>
      </c>
      <c r="AC1435" s="58">
        <v>5415.4</v>
      </c>
      <c r="AD1435" s="58">
        <v>5890.11</v>
      </c>
      <c r="AE1435" s="58">
        <v>5305.93</v>
      </c>
      <c r="AF1435" s="58">
        <v>5381.66</v>
      </c>
      <c r="AG1435" s="58">
        <v>5533</v>
      </c>
      <c r="AH1435" s="58">
        <v>5095</v>
      </c>
      <c r="AI1435" s="58">
        <v>5775</v>
      </c>
      <c r="AJ1435" s="58">
        <v>7721</v>
      </c>
      <c r="AK1435" s="58">
        <v>9654</v>
      </c>
      <c r="AL1435" s="58">
        <v>9189</v>
      </c>
      <c r="AM1435" s="58">
        <v>10041</v>
      </c>
      <c r="AN1435" s="58">
        <v>11639</v>
      </c>
      <c r="AO1435" s="58">
        <v>12128</v>
      </c>
      <c r="AP1435" s="58">
        <v>11727</v>
      </c>
      <c r="AQ1435" s="58">
        <v>14330</v>
      </c>
      <c r="AR1435" s="58">
        <v>14017</v>
      </c>
      <c r="AS1435" s="58">
        <v>13369</v>
      </c>
      <c r="AT1435" s="58">
        <v>14171</v>
      </c>
      <c r="AU1435" s="58">
        <v>15166</v>
      </c>
      <c r="AV1435" s="58">
        <v>16128</v>
      </c>
      <c r="AW1435" s="58">
        <v>17220</v>
      </c>
      <c r="AX1435" s="58">
        <v>16980</v>
      </c>
      <c r="AY1435" s="58">
        <v>17166</v>
      </c>
      <c r="AZ1435" s="58">
        <v>17882</v>
      </c>
      <c r="BA1435" s="58">
        <v>15590</v>
      </c>
      <c r="BB1435" s="58">
        <v>15304</v>
      </c>
      <c r="BC1435" s="58">
        <v>15247</v>
      </c>
      <c r="BD1435" s="58">
        <v>13400</v>
      </c>
      <c r="BE1435" s="58">
        <v>11500</v>
      </c>
      <c r="BF1435" s="58">
        <v>8800</v>
      </c>
      <c r="BG1435" s="58">
        <v>7099</v>
      </c>
      <c r="BH1435" s="58">
        <v>6322</v>
      </c>
      <c r="BI1435" s="58">
        <v>6679</v>
      </c>
      <c r="BJ1435" s="58">
        <v>6415</v>
      </c>
      <c r="BK1435" s="58">
        <v>6299</v>
      </c>
      <c r="BL1435" s="58">
        <v>6330</v>
      </c>
      <c r="BM1435" s="58">
        <v>6145</v>
      </c>
    </row>
    <row r="1436" spans="1:65" x14ac:dyDescent="0.25">
      <c r="A1436" s="58" t="s">
        <v>340</v>
      </c>
      <c r="B1436" s="58" t="s">
        <v>341</v>
      </c>
      <c r="C1436" s="58" t="s">
        <v>536</v>
      </c>
      <c r="D1436" s="58" t="s">
        <v>537</v>
      </c>
      <c r="F1436" s="58">
        <v>44890</v>
      </c>
      <c r="G1436" s="58">
        <v>44890</v>
      </c>
      <c r="H1436" s="58">
        <v>44890</v>
      </c>
      <c r="I1436" s="58">
        <v>44890</v>
      </c>
      <c r="J1436" s="58">
        <v>44890</v>
      </c>
      <c r="K1436" s="58">
        <v>44890</v>
      </c>
      <c r="L1436" s="58">
        <v>44890</v>
      </c>
      <c r="M1436" s="58">
        <v>44890</v>
      </c>
      <c r="N1436" s="58">
        <v>44890</v>
      </c>
      <c r="O1436" s="58">
        <v>44890</v>
      </c>
      <c r="P1436" s="58">
        <v>44890</v>
      </c>
      <c r="Q1436" s="58">
        <v>44890</v>
      </c>
      <c r="R1436" s="58">
        <v>44890</v>
      </c>
      <c r="S1436" s="58">
        <v>44890</v>
      </c>
      <c r="T1436" s="58">
        <v>44890</v>
      </c>
      <c r="U1436" s="58">
        <v>44890</v>
      </c>
      <c r="V1436" s="58">
        <v>44890</v>
      </c>
      <c r="W1436" s="58">
        <v>44890</v>
      </c>
      <c r="X1436" s="58">
        <v>44890</v>
      </c>
      <c r="Y1436" s="58">
        <v>44890</v>
      </c>
      <c r="Z1436" s="58">
        <v>44890</v>
      </c>
      <c r="AA1436" s="58">
        <v>44890</v>
      </c>
      <c r="AB1436" s="58">
        <v>44890</v>
      </c>
      <c r="AC1436" s="58">
        <v>44890</v>
      </c>
      <c r="AD1436" s="58">
        <v>44890</v>
      </c>
      <c r="AE1436" s="58">
        <v>44890</v>
      </c>
      <c r="AF1436" s="58">
        <v>44890</v>
      </c>
      <c r="AG1436" s="58">
        <v>44890</v>
      </c>
      <c r="AH1436" s="58">
        <v>44890</v>
      </c>
      <c r="AI1436" s="58">
        <v>44890</v>
      </c>
      <c r="AJ1436" s="58">
        <v>44890</v>
      </c>
      <c r="AK1436" s="58">
        <v>44890</v>
      </c>
      <c r="AL1436" s="58">
        <v>45430</v>
      </c>
      <c r="AM1436" s="58">
        <v>44700</v>
      </c>
      <c r="AN1436" s="58">
        <v>45820</v>
      </c>
      <c r="AO1436" s="58">
        <v>45850</v>
      </c>
      <c r="AP1436" s="58">
        <v>45620</v>
      </c>
      <c r="AQ1436" s="58">
        <v>45470</v>
      </c>
      <c r="AR1436" s="58">
        <v>45680</v>
      </c>
      <c r="AS1436" s="58">
        <v>45730</v>
      </c>
      <c r="AT1436" s="58">
        <v>45730</v>
      </c>
      <c r="AU1436" s="58">
        <v>45710</v>
      </c>
      <c r="AV1436" s="58">
        <v>45960</v>
      </c>
      <c r="AW1436" s="58">
        <v>46500</v>
      </c>
      <c r="AX1436" s="58">
        <v>46720</v>
      </c>
      <c r="AY1436" s="58">
        <v>47350</v>
      </c>
      <c r="AZ1436" s="58">
        <v>47290</v>
      </c>
      <c r="BA1436" s="58">
        <v>47270</v>
      </c>
      <c r="BB1436" s="58">
        <v>47594</v>
      </c>
      <c r="BC1436" s="58">
        <v>47557</v>
      </c>
      <c r="BD1436" s="58">
        <v>47528</v>
      </c>
      <c r="BE1436" s="58">
        <v>47490</v>
      </c>
      <c r="BF1436" s="58">
        <v>47806</v>
      </c>
      <c r="BG1436" s="58">
        <v>48122</v>
      </c>
      <c r="BH1436" s="58">
        <v>48438</v>
      </c>
      <c r="BI1436" s="58">
        <v>48754</v>
      </c>
      <c r="BJ1436" s="58">
        <v>49071</v>
      </c>
      <c r="BK1436" s="58">
        <v>49116</v>
      </c>
      <c r="BL1436" s="58">
        <v>49182</v>
      </c>
      <c r="BM1436" s="58">
        <v>49160</v>
      </c>
    </row>
    <row r="1437" spans="1:65" x14ac:dyDescent="0.25">
      <c r="A1437" s="58" t="s">
        <v>340</v>
      </c>
      <c r="B1437" s="58" t="s">
        <v>341</v>
      </c>
      <c r="C1437" s="58" t="s">
        <v>1134</v>
      </c>
      <c r="D1437" s="58" t="s">
        <v>1135</v>
      </c>
      <c r="AJ1437" s="58">
        <v>53.959999084472699</v>
      </c>
      <c r="AK1437" s="58">
        <v>54.950000762939503</v>
      </c>
      <c r="AL1437" s="58">
        <v>55.889999389648402</v>
      </c>
      <c r="AM1437" s="58">
        <v>57</v>
      </c>
      <c r="AN1437" s="58">
        <v>58.040000915527301</v>
      </c>
      <c r="AO1437" s="58">
        <v>58.959999084472699</v>
      </c>
      <c r="AP1437" s="58">
        <v>59.360000610351598</v>
      </c>
      <c r="AQ1437" s="58">
        <v>59.720001220703097</v>
      </c>
      <c r="AR1437" s="58">
        <v>59.709999084472699</v>
      </c>
      <c r="AS1437" s="58">
        <v>59.419998168945298</v>
      </c>
      <c r="AT1437" s="58">
        <v>58.689998626708999</v>
      </c>
      <c r="AU1437" s="58">
        <v>57.819999694824197</v>
      </c>
      <c r="AV1437" s="58">
        <v>56.849998474121101</v>
      </c>
      <c r="AW1437" s="58">
        <v>55.709999084472699</v>
      </c>
      <c r="AX1437" s="58">
        <v>55.200000762939503</v>
      </c>
      <c r="AY1437" s="58">
        <v>54.919998168945298</v>
      </c>
      <c r="AZ1437" s="58">
        <v>54.470001220703097</v>
      </c>
      <c r="BA1437" s="58">
        <v>53.810001373291001</v>
      </c>
      <c r="BB1437" s="58">
        <v>53.130001068115199</v>
      </c>
      <c r="BC1437" s="58">
        <v>52.549999237060497</v>
      </c>
      <c r="BD1437" s="58">
        <v>51.75</v>
      </c>
      <c r="BE1437" s="58">
        <v>51.049999237060497</v>
      </c>
      <c r="BF1437" s="58">
        <v>50.209999084472699</v>
      </c>
      <c r="BG1437" s="58">
        <v>49.400001525878899</v>
      </c>
      <c r="BH1437" s="58">
        <v>48.560001373291001</v>
      </c>
      <c r="BI1437" s="58">
        <v>47.759998321533203</v>
      </c>
      <c r="BJ1437" s="58">
        <v>46.680000305175803</v>
      </c>
      <c r="BK1437" s="58">
        <v>45.759998321533203</v>
      </c>
      <c r="BL1437" s="58">
        <v>44.720001220703097</v>
      </c>
    </row>
    <row r="1438" spans="1:65" x14ac:dyDescent="0.25">
      <c r="A1438" s="58" t="s">
        <v>340</v>
      </c>
      <c r="B1438" s="58" t="s">
        <v>341</v>
      </c>
      <c r="C1438" s="58" t="s">
        <v>2242</v>
      </c>
      <c r="D1438" s="58" t="s">
        <v>2243</v>
      </c>
      <c r="AY1438" s="58">
        <v>878</v>
      </c>
      <c r="AZ1438" s="58">
        <v>885</v>
      </c>
      <c r="BA1438" s="58">
        <v>1080</v>
      </c>
      <c r="BB1438" s="58">
        <v>1855</v>
      </c>
      <c r="BC1438" s="58">
        <v>2178</v>
      </c>
      <c r="BD1438" s="58">
        <v>1242</v>
      </c>
      <c r="BE1438" s="58">
        <v>1272</v>
      </c>
      <c r="BF1438" s="58">
        <v>5555</v>
      </c>
      <c r="BG1438" s="58">
        <v>1514</v>
      </c>
      <c r="BH1438" s="58">
        <v>1218</v>
      </c>
      <c r="BI1438" s="58">
        <v>984</v>
      </c>
      <c r="BJ1438" s="58">
        <v>793</v>
      </c>
      <c r="BK1438" s="58">
        <v>831</v>
      </c>
    </row>
    <row r="1439" spans="1:65" x14ac:dyDescent="0.25">
      <c r="A1439" s="58" t="s">
        <v>340</v>
      </c>
      <c r="B1439" s="58" t="s">
        <v>341</v>
      </c>
      <c r="C1439" s="58" t="s">
        <v>2892</v>
      </c>
      <c r="D1439" s="58" t="s">
        <v>2893</v>
      </c>
      <c r="AJ1439" s="58">
        <v>31.899999618530298</v>
      </c>
      <c r="AK1439" s="58">
        <v>33.060001373291001</v>
      </c>
      <c r="AL1439" s="58">
        <v>34.360000610351598</v>
      </c>
      <c r="AM1439" s="58">
        <v>36.040000915527301</v>
      </c>
      <c r="AN1439" s="58">
        <v>38.090000152587898</v>
      </c>
      <c r="AO1439" s="58">
        <v>40.709999084472699</v>
      </c>
      <c r="AP1439" s="58">
        <v>42.9799995422363</v>
      </c>
      <c r="AQ1439" s="58">
        <v>44.869998931884801</v>
      </c>
      <c r="AR1439" s="58">
        <v>46.650001525878899</v>
      </c>
      <c r="AS1439" s="58">
        <v>47.569999694824197</v>
      </c>
      <c r="AT1439" s="58">
        <v>47.819999694824197</v>
      </c>
      <c r="AU1439" s="58">
        <v>47.439998626708999</v>
      </c>
      <c r="AV1439" s="58">
        <v>46.669998168945298</v>
      </c>
      <c r="AW1439" s="58">
        <v>45.409999847412102</v>
      </c>
      <c r="AX1439" s="58">
        <v>44.400001525878899</v>
      </c>
      <c r="AY1439" s="58">
        <v>43.5</v>
      </c>
      <c r="AZ1439" s="58">
        <v>42.549999237060497</v>
      </c>
      <c r="BA1439" s="58">
        <v>41.529998779296903</v>
      </c>
      <c r="BB1439" s="58">
        <v>40.930000305175803</v>
      </c>
      <c r="BC1439" s="58">
        <v>40.2299995422363</v>
      </c>
      <c r="BD1439" s="58">
        <v>39.340000152587898</v>
      </c>
      <c r="BE1439" s="58">
        <v>38.360000610351598</v>
      </c>
      <c r="BF1439" s="58">
        <v>37.290000915527301</v>
      </c>
      <c r="BG1439" s="58">
        <v>36.130001068115199</v>
      </c>
      <c r="BH1439" s="58">
        <v>35</v>
      </c>
      <c r="BI1439" s="58">
        <v>33.75</v>
      </c>
      <c r="BJ1439" s="58">
        <v>32.259998321533203</v>
      </c>
      <c r="BK1439" s="58">
        <v>30.649999618530298</v>
      </c>
      <c r="BL1439" s="58">
        <v>28.930000305175799</v>
      </c>
    </row>
    <row r="1440" spans="1:65" x14ac:dyDescent="0.25">
      <c r="A1440" s="58" t="s">
        <v>340</v>
      </c>
      <c r="B1440" s="58" t="s">
        <v>341</v>
      </c>
      <c r="C1440" s="58" t="s">
        <v>3078</v>
      </c>
      <c r="D1440" s="58" t="s">
        <v>3079</v>
      </c>
      <c r="AX1440" s="58">
        <v>79</v>
      </c>
      <c r="AY1440" s="58">
        <v>79</v>
      </c>
      <c r="AZ1440" s="58">
        <v>66</v>
      </c>
      <c r="BA1440" s="58">
        <v>66</v>
      </c>
      <c r="BB1440" s="58">
        <v>42</v>
      </c>
      <c r="BC1440" s="58">
        <v>16</v>
      </c>
      <c r="BD1440" s="58">
        <v>13</v>
      </c>
      <c r="BE1440" s="58">
        <v>13</v>
      </c>
      <c r="BF1440" s="58">
        <v>22</v>
      </c>
      <c r="BG1440" s="58">
        <v>28</v>
      </c>
      <c r="BH1440" s="58">
        <v>11</v>
      </c>
      <c r="BI1440" s="58">
        <v>21</v>
      </c>
      <c r="BJ1440" s="58">
        <v>10</v>
      </c>
      <c r="BK1440" s="58">
        <v>10</v>
      </c>
      <c r="BL1440" s="58">
        <v>7</v>
      </c>
    </row>
    <row r="1441" spans="1:65" x14ac:dyDescent="0.25">
      <c r="A1441" s="58" t="s">
        <v>340</v>
      </c>
      <c r="B1441" s="58" t="s">
        <v>341</v>
      </c>
      <c r="C1441" s="58" t="s">
        <v>3110</v>
      </c>
      <c r="D1441" s="58" t="s">
        <v>3111</v>
      </c>
      <c r="AG1441" s="58">
        <v>3536</v>
      </c>
      <c r="AH1441" s="58">
        <v>3547</v>
      </c>
      <c r="AI1441" s="58">
        <v>3887</v>
      </c>
      <c r="AJ1441" s="58">
        <v>3945</v>
      </c>
      <c r="AK1441" s="58">
        <v>2023</v>
      </c>
      <c r="AL1441" s="58">
        <v>2715</v>
      </c>
      <c r="AM1441" s="58">
        <v>1107</v>
      </c>
      <c r="AN1441" s="58">
        <v>384</v>
      </c>
      <c r="AO1441" s="58">
        <v>203</v>
      </c>
      <c r="AP1441" s="58">
        <v>191</v>
      </c>
      <c r="AQ1441" s="58">
        <v>216</v>
      </c>
      <c r="AR1441" s="58">
        <v>224</v>
      </c>
      <c r="AS1441" s="58">
        <v>253</v>
      </c>
      <c r="AT1441" s="58">
        <v>236</v>
      </c>
      <c r="AU1441" s="58">
        <v>324</v>
      </c>
      <c r="AV1441" s="58">
        <v>325</v>
      </c>
      <c r="AW1441" s="58">
        <v>210</v>
      </c>
      <c r="AX1441" s="58">
        <v>193</v>
      </c>
      <c r="AY1441" s="58">
        <v>241</v>
      </c>
      <c r="AZ1441" s="58">
        <v>251</v>
      </c>
      <c r="BA1441" s="58">
        <v>406</v>
      </c>
      <c r="BB1441" s="58">
        <v>790.1</v>
      </c>
      <c r="BC1441" s="58">
        <v>1207.2</v>
      </c>
      <c r="BD1441" s="58">
        <v>1380</v>
      </c>
      <c r="BE1441" s="58">
        <v>938.41</v>
      </c>
      <c r="BF1441" s="58">
        <v>1680.1</v>
      </c>
      <c r="BG1441" s="58">
        <v>1672.12</v>
      </c>
      <c r="BH1441" s="58">
        <v>1663.18</v>
      </c>
      <c r="BI1441" s="58">
        <v>1531.54</v>
      </c>
      <c r="BJ1441" s="58">
        <v>1572.5</v>
      </c>
      <c r="BK1441" s="58">
        <v>1706.41</v>
      </c>
      <c r="BL1441" s="58">
        <v>2452.33</v>
      </c>
      <c r="BM1441" s="58">
        <v>2724.36</v>
      </c>
    </row>
    <row r="1442" spans="1:65" x14ac:dyDescent="0.25">
      <c r="A1442" s="58" t="s">
        <v>230</v>
      </c>
      <c r="B1442" s="58" t="s">
        <v>231</v>
      </c>
      <c r="C1442" s="58" t="s">
        <v>536</v>
      </c>
      <c r="D1442" s="58" t="s">
        <v>537</v>
      </c>
      <c r="F1442" s="58">
        <v>260000</v>
      </c>
      <c r="G1442" s="58">
        <v>260000</v>
      </c>
      <c r="H1442" s="58">
        <v>270000</v>
      </c>
      <c r="I1442" s="58">
        <v>270000</v>
      </c>
      <c r="J1442" s="58">
        <v>270000</v>
      </c>
      <c r="K1442" s="58">
        <v>270000</v>
      </c>
      <c r="L1442" s="58">
        <v>270000</v>
      </c>
      <c r="M1442" s="58">
        <v>270000</v>
      </c>
      <c r="N1442" s="58">
        <v>270000</v>
      </c>
      <c r="O1442" s="58">
        <v>280000</v>
      </c>
      <c r="P1442" s="58">
        <v>290000</v>
      </c>
      <c r="Q1442" s="58">
        <v>290000</v>
      </c>
      <c r="R1442" s="58">
        <v>290000</v>
      </c>
      <c r="S1442" s="58">
        <v>290000</v>
      </c>
      <c r="T1442" s="58">
        <v>290000</v>
      </c>
      <c r="U1442" s="58">
        <v>290000</v>
      </c>
      <c r="V1442" s="58">
        <v>290000</v>
      </c>
      <c r="W1442" s="58">
        <v>300000</v>
      </c>
      <c r="X1442" s="58">
        <v>300000</v>
      </c>
      <c r="Y1442" s="58">
        <v>300000</v>
      </c>
      <c r="Z1442" s="58">
        <v>310000</v>
      </c>
      <c r="AA1442" s="58">
        <v>310000</v>
      </c>
      <c r="AB1442" s="58">
        <v>310000</v>
      </c>
      <c r="AC1442" s="58">
        <v>310000</v>
      </c>
      <c r="AD1442" s="58">
        <v>320000</v>
      </c>
      <c r="AE1442" s="58">
        <v>320000</v>
      </c>
      <c r="AF1442" s="58">
        <v>320000</v>
      </c>
      <c r="AG1442" s="58">
        <v>320000</v>
      </c>
      <c r="AH1442" s="58">
        <v>320000</v>
      </c>
      <c r="AI1442" s="58">
        <v>311899.90000000002</v>
      </c>
      <c r="AJ1442" s="58">
        <v>315619.90000000002</v>
      </c>
      <c r="AK1442" s="58">
        <v>319339.90000000002</v>
      </c>
      <c r="AL1442" s="58">
        <v>323059.90000000002</v>
      </c>
      <c r="AM1442" s="58">
        <v>326779.90000000002</v>
      </c>
      <c r="AN1442" s="58">
        <v>330499.90000000002</v>
      </c>
      <c r="AO1442" s="58">
        <v>334219.90000000002</v>
      </c>
      <c r="AP1442" s="58">
        <v>337030</v>
      </c>
      <c r="AQ1442" s="58">
        <v>338000</v>
      </c>
      <c r="AR1442" s="58">
        <v>339000</v>
      </c>
      <c r="AS1442" s="58">
        <v>340000</v>
      </c>
      <c r="AT1442" s="58">
        <v>341000</v>
      </c>
      <c r="AU1442" s="58">
        <v>342000</v>
      </c>
      <c r="AV1442" s="58">
        <v>342700</v>
      </c>
      <c r="AW1442" s="58">
        <v>347571</v>
      </c>
      <c r="AX1442" s="58">
        <v>353142</v>
      </c>
      <c r="AY1442" s="58">
        <v>358713</v>
      </c>
      <c r="AZ1442" s="58">
        <v>364184</v>
      </c>
      <c r="BA1442" s="58">
        <v>369744</v>
      </c>
      <c r="BB1442" s="58">
        <v>371867</v>
      </c>
      <c r="BC1442" s="58">
        <v>373990</v>
      </c>
      <c r="BD1442" s="58">
        <v>376113</v>
      </c>
      <c r="BE1442" s="58">
        <v>374975.94</v>
      </c>
      <c r="BF1442" s="58">
        <v>380359</v>
      </c>
      <c r="BG1442" s="58">
        <v>382482</v>
      </c>
      <c r="BH1442" s="58">
        <v>384605</v>
      </c>
      <c r="BI1442" s="58">
        <v>386728</v>
      </c>
      <c r="BJ1442" s="58">
        <v>388851</v>
      </c>
      <c r="BK1442" s="58">
        <v>390974</v>
      </c>
      <c r="BL1442" s="58">
        <v>393097</v>
      </c>
      <c r="BM1442" s="58">
        <v>395212</v>
      </c>
    </row>
    <row r="1443" spans="1:65" x14ac:dyDescent="0.25">
      <c r="A1443" s="58" t="s">
        <v>230</v>
      </c>
      <c r="B1443" s="58" t="s">
        <v>231</v>
      </c>
      <c r="C1443" s="58" t="s">
        <v>1134</v>
      </c>
      <c r="D1443" s="58" t="s">
        <v>1135</v>
      </c>
      <c r="AJ1443" s="58">
        <v>84.669998168945298</v>
      </c>
      <c r="AK1443" s="58">
        <v>84.650001525878906</v>
      </c>
      <c r="AL1443" s="58">
        <v>84.620002746582003</v>
      </c>
      <c r="AM1443" s="58">
        <v>84.569999694824205</v>
      </c>
      <c r="AN1443" s="58">
        <v>84.470001220703097</v>
      </c>
      <c r="AO1443" s="58">
        <v>84.309997558593807</v>
      </c>
      <c r="AP1443" s="58">
        <v>84.129997253417997</v>
      </c>
      <c r="AQ1443" s="58">
        <v>83.849998474121094</v>
      </c>
      <c r="AR1443" s="58">
        <v>83.459999084472699</v>
      </c>
      <c r="AS1443" s="58">
        <v>82.989997863769503</v>
      </c>
      <c r="AT1443" s="58">
        <v>82.290000915527301</v>
      </c>
      <c r="AU1443" s="58">
        <v>80.599998474121094</v>
      </c>
      <c r="AV1443" s="58">
        <v>78.769996643066406</v>
      </c>
      <c r="AW1443" s="58">
        <v>76.75</v>
      </c>
      <c r="AX1443" s="58">
        <v>74.550003051757798</v>
      </c>
      <c r="AY1443" s="58">
        <v>72.180000305175795</v>
      </c>
      <c r="AZ1443" s="58">
        <v>71.75</v>
      </c>
      <c r="BA1443" s="58">
        <v>71.330001831054702</v>
      </c>
      <c r="BB1443" s="58">
        <v>70.900001525878906</v>
      </c>
      <c r="BC1443" s="58">
        <v>70.389999389648395</v>
      </c>
      <c r="BD1443" s="58">
        <v>69.769996643066406</v>
      </c>
      <c r="BE1443" s="58">
        <v>69.300003051757798</v>
      </c>
      <c r="BF1443" s="58">
        <v>68.690002441406307</v>
      </c>
      <c r="BG1443" s="58">
        <v>68.050003051757798</v>
      </c>
      <c r="BH1443" s="58">
        <v>67.480003356933594</v>
      </c>
      <c r="BI1443" s="58">
        <v>66.860000610351605</v>
      </c>
      <c r="BJ1443" s="58">
        <v>66.230003356933594</v>
      </c>
      <c r="BK1443" s="58">
        <v>65.669998168945298</v>
      </c>
      <c r="BL1443" s="58">
        <v>65.089996337890597</v>
      </c>
    </row>
    <row r="1444" spans="1:65" x14ac:dyDescent="0.25">
      <c r="A1444" s="58" t="s">
        <v>230</v>
      </c>
      <c r="B1444" s="58" t="s">
        <v>231</v>
      </c>
      <c r="C1444" s="58" t="s">
        <v>2242</v>
      </c>
      <c r="D1444" s="58" t="s">
        <v>2243</v>
      </c>
      <c r="AY1444" s="58">
        <v>3745</v>
      </c>
      <c r="AZ1444" s="58">
        <v>4234</v>
      </c>
      <c r="BA1444" s="58">
        <v>5099</v>
      </c>
      <c r="BB1444" s="58">
        <v>5020</v>
      </c>
      <c r="BC1444" s="58">
        <v>6800</v>
      </c>
      <c r="BD1444" s="58">
        <v>7606</v>
      </c>
      <c r="BE1444" s="58">
        <v>8126</v>
      </c>
      <c r="BF1444" s="58">
        <v>8662</v>
      </c>
      <c r="BG1444" s="58">
        <v>8768</v>
      </c>
      <c r="BH1444" s="58">
        <v>8890</v>
      </c>
      <c r="BI1444" s="58">
        <v>8326</v>
      </c>
      <c r="BJ1444" s="58">
        <v>6504</v>
      </c>
      <c r="BK1444" s="58">
        <v>5276</v>
      </c>
    </row>
    <row r="1445" spans="1:65" x14ac:dyDescent="0.25">
      <c r="A1445" s="58" t="s">
        <v>230</v>
      </c>
      <c r="B1445" s="58" t="s">
        <v>231</v>
      </c>
      <c r="C1445" s="58" t="s">
        <v>2892</v>
      </c>
      <c r="D1445" s="58" t="s">
        <v>2893</v>
      </c>
      <c r="AJ1445" s="58">
        <v>92.699996948242202</v>
      </c>
      <c r="AK1445" s="58">
        <v>92.639999389648395</v>
      </c>
      <c r="AL1445" s="58">
        <v>92.650001525878906</v>
      </c>
      <c r="AM1445" s="58">
        <v>92.699996948242202</v>
      </c>
      <c r="AN1445" s="58">
        <v>92.690002441406307</v>
      </c>
      <c r="AO1445" s="58">
        <v>92.669998168945298</v>
      </c>
      <c r="AP1445" s="58">
        <v>92.610000610351605</v>
      </c>
      <c r="AQ1445" s="58">
        <v>92.419998168945298</v>
      </c>
      <c r="AR1445" s="58">
        <v>92.370002746582003</v>
      </c>
      <c r="AS1445" s="58">
        <v>92.290000915527301</v>
      </c>
      <c r="AT1445" s="58">
        <v>92.089996337890597</v>
      </c>
      <c r="AU1445" s="58">
        <v>91.639999389648395</v>
      </c>
      <c r="AV1445" s="58">
        <v>91.139999389648395</v>
      </c>
      <c r="AW1445" s="58">
        <v>90.790000915527301</v>
      </c>
      <c r="AX1445" s="58">
        <v>90.360000610351605</v>
      </c>
      <c r="AY1445" s="58">
        <v>89.809997558593807</v>
      </c>
      <c r="AZ1445" s="58">
        <v>89.470001220703097</v>
      </c>
      <c r="BA1445" s="58">
        <v>89.019996643066406</v>
      </c>
      <c r="BB1445" s="58">
        <v>89.029998779296903</v>
      </c>
      <c r="BC1445" s="58">
        <v>88.319999694824205</v>
      </c>
      <c r="BD1445" s="58">
        <v>87.330001831054702</v>
      </c>
      <c r="BE1445" s="58">
        <v>87.239997863769503</v>
      </c>
      <c r="BF1445" s="58">
        <v>86.860000610351605</v>
      </c>
      <c r="BG1445" s="58">
        <v>86.599998474121094</v>
      </c>
      <c r="BH1445" s="58">
        <v>86.239997863769503</v>
      </c>
      <c r="BI1445" s="58">
        <v>85.660003662109403</v>
      </c>
      <c r="BJ1445" s="58">
        <v>85.099998474121094</v>
      </c>
      <c r="BK1445" s="58">
        <v>84.260002136230497</v>
      </c>
      <c r="BL1445" s="58">
        <v>83.680000305175795</v>
      </c>
    </row>
    <row r="1446" spans="1:65" x14ac:dyDescent="0.25">
      <c r="A1446" s="58" t="s">
        <v>230</v>
      </c>
      <c r="B1446" s="58" t="s">
        <v>231</v>
      </c>
      <c r="C1446" s="58" t="s">
        <v>3078</v>
      </c>
      <c r="D1446" s="58" t="s">
        <v>3079</v>
      </c>
      <c r="AV1446" s="58">
        <v>36</v>
      </c>
      <c r="AW1446" s="58">
        <v>36</v>
      </c>
      <c r="AX1446" s="58">
        <v>36</v>
      </c>
      <c r="AY1446" s="58">
        <v>33</v>
      </c>
      <c r="AZ1446" s="58">
        <v>32</v>
      </c>
      <c r="BA1446" s="58">
        <v>31</v>
      </c>
      <c r="BB1446" s="58">
        <v>31</v>
      </c>
      <c r="BC1446" s="58">
        <v>31</v>
      </c>
      <c r="BD1446" s="58">
        <v>31</v>
      </c>
      <c r="BE1446" s="58">
        <v>29</v>
      </c>
      <c r="BF1446" s="58">
        <v>29</v>
      </c>
      <c r="BG1446" s="58">
        <v>29</v>
      </c>
      <c r="BH1446" s="58">
        <v>29</v>
      </c>
      <c r="BI1446" s="58">
        <v>29</v>
      </c>
      <c r="BJ1446" s="58">
        <v>29</v>
      </c>
      <c r="BK1446" s="58">
        <v>27.5</v>
      </c>
      <c r="BL1446" s="58">
        <v>29.5</v>
      </c>
    </row>
    <row r="1447" spans="1:65" x14ac:dyDescent="0.25">
      <c r="A1447" s="58" t="s">
        <v>230</v>
      </c>
      <c r="B1447" s="58" t="s">
        <v>231</v>
      </c>
      <c r="C1447" s="58" t="s">
        <v>3110</v>
      </c>
      <c r="D1447" s="58" t="s">
        <v>3111</v>
      </c>
      <c r="E1447" s="58">
        <v>70800</v>
      </c>
      <c r="F1447" s="58">
        <v>73100</v>
      </c>
      <c r="G1447" s="58">
        <v>73300</v>
      </c>
      <c r="H1447" s="58">
        <v>79000</v>
      </c>
      <c r="I1447" s="58">
        <v>103000</v>
      </c>
      <c r="J1447" s="58">
        <v>104700</v>
      </c>
      <c r="K1447" s="58">
        <v>104200</v>
      </c>
      <c r="L1447" s="58">
        <v>131000</v>
      </c>
      <c r="M1447" s="58">
        <v>155600</v>
      </c>
      <c r="N1447" s="58">
        <v>154200</v>
      </c>
      <c r="O1447" s="58">
        <v>191220</v>
      </c>
      <c r="P1447" s="58">
        <v>183601</v>
      </c>
      <c r="Q1447" s="58">
        <v>158026</v>
      </c>
      <c r="R1447" s="58">
        <v>164192</v>
      </c>
      <c r="S1447" s="58">
        <v>174826</v>
      </c>
      <c r="T1447" s="58">
        <v>212076</v>
      </c>
      <c r="U1447" s="58">
        <v>233744</v>
      </c>
      <c r="V1447" s="58">
        <v>272541</v>
      </c>
      <c r="W1447" s="58">
        <v>213484</v>
      </c>
      <c r="X1447" s="58">
        <v>182832</v>
      </c>
      <c r="Y1447" s="58">
        <v>231192</v>
      </c>
      <c r="Z1447" s="58">
        <v>233897</v>
      </c>
      <c r="AA1447" s="58">
        <v>230886</v>
      </c>
      <c r="AB1447" s="58">
        <v>242774</v>
      </c>
      <c r="AC1447" s="58">
        <v>280909</v>
      </c>
      <c r="AD1447" s="58">
        <v>304787</v>
      </c>
      <c r="AE1447" s="58">
        <v>314000</v>
      </c>
      <c r="AF1447" s="58">
        <v>348498</v>
      </c>
      <c r="AG1447" s="58">
        <v>399365.31</v>
      </c>
      <c r="AH1447" s="58">
        <v>384058.03</v>
      </c>
      <c r="AI1447" s="58">
        <v>420393.2</v>
      </c>
      <c r="AJ1447" s="58">
        <v>331761.75</v>
      </c>
      <c r="AK1447" s="58">
        <v>335592.31</v>
      </c>
      <c r="AL1447" s="58">
        <v>336394.36</v>
      </c>
      <c r="AM1447" s="58">
        <v>293513.08</v>
      </c>
      <c r="AN1447" s="58">
        <v>365470</v>
      </c>
      <c r="AO1447" s="58">
        <v>329901.2</v>
      </c>
      <c r="AP1447" s="58">
        <v>362583.17</v>
      </c>
      <c r="AQ1447" s="58">
        <v>354131.89</v>
      </c>
      <c r="AR1447" s="58">
        <v>317277.01</v>
      </c>
      <c r="AS1447" s="58">
        <v>329776</v>
      </c>
      <c r="AT1447" s="58">
        <v>344926.74</v>
      </c>
      <c r="AU1447" s="58">
        <v>333070</v>
      </c>
      <c r="AV1447" s="58">
        <v>358193.75</v>
      </c>
      <c r="AW1447" s="58">
        <v>368829.68</v>
      </c>
      <c r="AX1447" s="58">
        <v>380281</v>
      </c>
      <c r="AY1447" s="58">
        <v>340736</v>
      </c>
      <c r="AZ1447" s="58">
        <v>432267</v>
      </c>
      <c r="BA1447" s="58">
        <v>333287</v>
      </c>
      <c r="BB1447" s="58">
        <v>341466</v>
      </c>
      <c r="BC1447" s="58">
        <v>359330.5</v>
      </c>
      <c r="BD1447" s="58">
        <v>357904.26</v>
      </c>
      <c r="BE1447" s="58">
        <v>390608.03</v>
      </c>
      <c r="BF1447" s="58">
        <v>391388.18</v>
      </c>
      <c r="BG1447" s="58">
        <v>353197.54</v>
      </c>
      <c r="BH1447" s="58">
        <v>386907.67</v>
      </c>
      <c r="BI1447" s="58">
        <v>384461.74</v>
      </c>
      <c r="BJ1447" s="58">
        <v>409258.01</v>
      </c>
      <c r="BK1447" s="58">
        <v>397484.54</v>
      </c>
      <c r="BL1447" s="58">
        <v>490165.3</v>
      </c>
      <c r="BM1447" s="58">
        <v>489742.51</v>
      </c>
    </row>
    <row r="1448" spans="1:65" x14ac:dyDescent="0.25">
      <c r="A1448" s="58" t="s">
        <v>246</v>
      </c>
      <c r="B1448" s="58" t="s">
        <v>247</v>
      </c>
      <c r="C1448" s="58" t="s">
        <v>536</v>
      </c>
      <c r="D1448" s="58" t="s">
        <v>537</v>
      </c>
      <c r="F1448" s="58">
        <v>116530</v>
      </c>
      <c r="G1448" s="58">
        <v>119800</v>
      </c>
      <c r="H1448" s="58">
        <v>124600</v>
      </c>
      <c r="I1448" s="58">
        <v>126900</v>
      </c>
      <c r="J1448" s="58">
        <v>129400</v>
      </c>
      <c r="K1448" s="58">
        <v>132100</v>
      </c>
      <c r="L1448" s="58">
        <v>134600</v>
      </c>
      <c r="M1448" s="58">
        <v>137000</v>
      </c>
      <c r="N1448" s="58">
        <v>139200</v>
      </c>
      <c r="O1448" s="58">
        <v>142480</v>
      </c>
      <c r="P1448" s="58">
        <v>143990</v>
      </c>
      <c r="Q1448" s="58">
        <v>152300</v>
      </c>
      <c r="R1448" s="58">
        <v>160800</v>
      </c>
      <c r="S1448" s="58">
        <v>168830</v>
      </c>
      <c r="T1448" s="58">
        <v>172200</v>
      </c>
      <c r="U1448" s="58">
        <v>175480</v>
      </c>
      <c r="V1448" s="58">
        <v>179650</v>
      </c>
      <c r="W1448" s="58">
        <v>183760</v>
      </c>
      <c r="X1448" s="58">
        <v>187020</v>
      </c>
      <c r="Y1448" s="58">
        <v>189380</v>
      </c>
      <c r="Z1448" s="58">
        <v>193410</v>
      </c>
      <c r="AA1448" s="58">
        <v>197790</v>
      </c>
      <c r="AB1448" s="58">
        <v>198980</v>
      </c>
      <c r="AC1448" s="58">
        <v>200510</v>
      </c>
      <c r="AD1448" s="58">
        <v>205770</v>
      </c>
      <c r="AE1448" s="58">
        <v>207750</v>
      </c>
      <c r="AF1448" s="58">
        <v>212400</v>
      </c>
      <c r="AG1448" s="58">
        <v>213300</v>
      </c>
      <c r="AH1448" s="58">
        <v>213370</v>
      </c>
      <c r="AI1448" s="58">
        <v>213830</v>
      </c>
      <c r="AJ1448" s="58">
        <v>215160</v>
      </c>
      <c r="AK1448" s="58">
        <v>213740</v>
      </c>
      <c r="AL1448" s="58">
        <v>212450</v>
      </c>
      <c r="AM1448" s="58">
        <v>211200</v>
      </c>
      <c r="AN1448" s="58">
        <v>212100</v>
      </c>
      <c r="AO1448" s="58">
        <v>208630</v>
      </c>
      <c r="AP1448" s="58">
        <v>204420</v>
      </c>
      <c r="AQ1448" s="58">
        <v>200520</v>
      </c>
      <c r="AR1448" s="58">
        <v>200170</v>
      </c>
      <c r="AS1448" s="58">
        <v>198340</v>
      </c>
      <c r="AT1448" s="58">
        <v>198280</v>
      </c>
      <c r="AU1448" s="58">
        <v>196890</v>
      </c>
      <c r="AV1448" s="58">
        <v>195540</v>
      </c>
      <c r="AW1448" s="58">
        <v>195550</v>
      </c>
      <c r="AX1448" s="58">
        <v>196100</v>
      </c>
      <c r="AY1448" s="58">
        <v>197000</v>
      </c>
      <c r="AZ1448" s="58">
        <v>198000</v>
      </c>
      <c r="BA1448" s="58">
        <v>200500</v>
      </c>
      <c r="BB1448" s="58">
        <v>208790</v>
      </c>
      <c r="BC1448" s="58">
        <v>210600</v>
      </c>
      <c r="BD1448" s="58">
        <v>210600</v>
      </c>
      <c r="BE1448" s="58">
        <v>219600</v>
      </c>
      <c r="BF1448" s="58">
        <v>223100</v>
      </c>
      <c r="BG1448" s="58">
        <v>224100</v>
      </c>
      <c r="BH1448" s="58">
        <v>225100</v>
      </c>
      <c r="BI1448" s="58">
        <v>226100</v>
      </c>
      <c r="BJ1448" s="58">
        <v>227100</v>
      </c>
      <c r="BK1448" s="58">
        <v>228100</v>
      </c>
      <c r="BL1448" s="58">
        <v>229100</v>
      </c>
      <c r="BM1448" s="58">
        <v>230100</v>
      </c>
    </row>
    <row r="1449" spans="1:65" x14ac:dyDescent="0.25">
      <c r="A1449" s="58" t="s">
        <v>246</v>
      </c>
      <c r="B1449" s="58" t="s">
        <v>247</v>
      </c>
      <c r="C1449" s="58" t="s">
        <v>1134</v>
      </c>
      <c r="D1449" s="58" t="s">
        <v>1135</v>
      </c>
      <c r="AJ1449" s="58">
        <v>60.330001831054702</v>
      </c>
      <c r="AK1449" s="58">
        <v>60.909999847412102</v>
      </c>
      <c r="AL1449" s="58">
        <v>56.7700004577637</v>
      </c>
      <c r="AM1449" s="58">
        <v>55.990001678466797</v>
      </c>
      <c r="AN1449" s="58">
        <v>51.9799995422363</v>
      </c>
      <c r="AO1449" s="58">
        <v>50.060001373291001</v>
      </c>
      <c r="AP1449" s="58">
        <v>50.349998474121101</v>
      </c>
      <c r="AQ1449" s="58">
        <v>51.2700004577637</v>
      </c>
      <c r="AR1449" s="58">
        <v>48.5200004577637</v>
      </c>
      <c r="AS1449" s="58">
        <v>48.790000915527301</v>
      </c>
      <c r="AT1449" s="58">
        <v>46.040000915527301</v>
      </c>
      <c r="AU1449" s="58">
        <v>43.849998474121101</v>
      </c>
      <c r="AV1449" s="58">
        <v>41.639999389648402</v>
      </c>
      <c r="AW1449" s="58">
        <v>39.290000915527301</v>
      </c>
      <c r="AX1449" s="58">
        <v>38.680000305175803</v>
      </c>
      <c r="AY1449" s="58">
        <v>39.779998779296903</v>
      </c>
      <c r="AZ1449" s="58">
        <v>39.529998779296903</v>
      </c>
      <c r="BA1449" s="58">
        <v>39.75</v>
      </c>
      <c r="BB1449" s="58">
        <v>38.990001678466797</v>
      </c>
      <c r="BC1449" s="58">
        <v>38.25</v>
      </c>
      <c r="BD1449" s="58">
        <v>41.009998321533203</v>
      </c>
      <c r="BE1449" s="58">
        <v>42.139999389648402</v>
      </c>
      <c r="BF1449" s="58">
        <v>41.75</v>
      </c>
      <c r="BG1449" s="58">
        <v>33.439998626708999</v>
      </c>
      <c r="BH1449" s="58">
        <v>32.279998779296903</v>
      </c>
      <c r="BI1449" s="58">
        <v>31.159999847412099</v>
      </c>
      <c r="BJ1449" s="58">
        <v>31.459999084472699</v>
      </c>
      <c r="BK1449" s="58">
        <v>32.139999389648402</v>
      </c>
      <c r="BL1449" s="58">
        <v>31.430000305175799</v>
      </c>
    </row>
    <row r="1450" spans="1:65" x14ac:dyDescent="0.25">
      <c r="A1450" s="58" t="s">
        <v>246</v>
      </c>
      <c r="B1450" s="58" t="s">
        <v>247</v>
      </c>
      <c r="C1450" s="58" t="s">
        <v>2242</v>
      </c>
      <c r="D1450" s="58" t="s">
        <v>2243</v>
      </c>
      <c r="AY1450" s="58">
        <v>30119</v>
      </c>
      <c r="AZ1450" s="58">
        <v>25156</v>
      </c>
      <c r="BA1450" s="58">
        <v>27655</v>
      </c>
      <c r="BB1450" s="58">
        <v>27520</v>
      </c>
      <c r="BC1450" s="58">
        <v>31707</v>
      </c>
      <c r="BD1450" s="58">
        <v>33704</v>
      </c>
      <c r="BE1450" s="58">
        <v>40900</v>
      </c>
      <c r="BF1450" s="58">
        <v>44482</v>
      </c>
      <c r="BG1450" s="58">
        <v>43589</v>
      </c>
      <c r="BH1450" s="58">
        <v>44809</v>
      </c>
      <c r="BI1450" s="58">
        <v>48907</v>
      </c>
      <c r="BJ1450" s="58">
        <v>55525</v>
      </c>
      <c r="BK1450" s="58">
        <v>72109</v>
      </c>
      <c r="BL1450" s="58">
        <v>71485</v>
      </c>
      <c r="BM1450" s="58">
        <v>63340</v>
      </c>
    </row>
    <row r="1451" spans="1:65" x14ac:dyDescent="0.25">
      <c r="A1451" s="58" t="s">
        <v>246</v>
      </c>
      <c r="B1451" s="58" t="s">
        <v>247</v>
      </c>
      <c r="C1451" s="58" t="s">
        <v>2892</v>
      </c>
      <c r="D1451" s="58" t="s">
        <v>2893</v>
      </c>
      <c r="AJ1451" s="58">
        <v>69.290000915527301</v>
      </c>
      <c r="AK1451" s="58">
        <v>68.769996643066406</v>
      </c>
      <c r="AL1451" s="58">
        <v>65.669998168945298</v>
      </c>
      <c r="AM1451" s="58">
        <v>65.239997863769503</v>
      </c>
      <c r="AN1451" s="58">
        <v>64.349998474121094</v>
      </c>
      <c r="AO1451" s="58">
        <v>62.299999237060497</v>
      </c>
      <c r="AP1451" s="58">
        <v>62.340000152587898</v>
      </c>
      <c r="AQ1451" s="58">
        <v>63.5</v>
      </c>
      <c r="AR1451" s="58">
        <v>61.740001678466797</v>
      </c>
      <c r="AS1451" s="58">
        <v>60.400001525878899</v>
      </c>
      <c r="AT1451" s="58">
        <v>59.509998321533203</v>
      </c>
      <c r="AU1451" s="58">
        <v>59.930000305175803</v>
      </c>
      <c r="AV1451" s="58">
        <v>59.360000610351598</v>
      </c>
      <c r="AW1451" s="58">
        <v>56.060001373291001</v>
      </c>
      <c r="AX1451" s="58">
        <v>56.209999084472699</v>
      </c>
      <c r="AY1451" s="58">
        <v>56.240001678466797</v>
      </c>
      <c r="AZ1451" s="58">
        <v>56.290000915527301</v>
      </c>
      <c r="BA1451" s="58">
        <v>56.689998626708999</v>
      </c>
      <c r="BB1451" s="58">
        <v>55.279998779296903</v>
      </c>
      <c r="BC1451" s="58">
        <v>55.459999084472699</v>
      </c>
      <c r="BD1451" s="58">
        <v>57.669998168945298</v>
      </c>
      <c r="BE1451" s="58">
        <v>58.330001831054702</v>
      </c>
      <c r="BF1451" s="58">
        <v>55.319999694824197</v>
      </c>
      <c r="BG1451" s="58">
        <v>52.639999389648402</v>
      </c>
      <c r="BH1451" s="58">
        <v>51.580001831054702</v>
      </c>
      <c r="BI1451" s="58">
        <v>50.939998626708999</v>
      </c>
      <c r="BJ1451" s="58">
        <v>50.599998474121101</v>
      </c>
      <c r="BK1451" s="58">
        <v>51.470001220703097</v>
      </c>
      <c r="BL1451" s="58">
        <v>50.279998779296903</v>
      </c>
    </row>
    <row r="1452" spans="1:65" x14ac:dyDescent="0.25">
      <c r="A1452" s="58" t="s">
        <v>246</v>
      </c>
      <c r="B1452" s="58" t="s">
        <v>247</v>
      </c>
      <c r="C1452" s="58" t="s">
        <v>3078</v>
      </c>
      <c r="D1452" s="58" t="s">
        <v>3079</v>
      </c>
      <c r="AV1452" s="58">
        <v>35</v>
      </c>
      <c r="AW1452" s="58">
        <v>35</v>
      </c>
      <c r="AX1452" s="58">
        <v>35</v>
      </c>
      <c r="AY1452" s="58">
        <v>35</v>
      </c>
      <c r="AZ1452" s="58">
        <v>35</v>
      </c>
      <c r="BA1452" s="58">
        <v>35</v>
      </c>
      <c r="BB1452" s="58">
        <v>34</v>
      </c>
      <c r="BC1452" s="58">
        <v>34</v>
      </c>
      <c r="BD1452" s="58">
        <v>32</v>
      </c>
      <c r="BE1452" s="58">
        <v>31</v>
      </c>
      <c r="BF1452" s="58">
        <v>31</v>
      </c>
      <c r="BG1452" s="58">
        <v>31</v>
      </c>
      <c r="BH1452" s="58">
        <v>31</v>
      </c>
      <c r="BI1452" s="58">
        <v>29</v>
      </c>
      <c r="BJ1452" s="58">
        <v>6</v>
      </c>
      <c r="BK1452" s="58">
        <v>6</v>
      </c>
      <c r="BL1452" s="58">
        <v>6</v>
      </c>
    </row>
    <row r="1453" spans="1:65" x14ac:dyDescent="0.25">
      <c r="A1453" s="58" t="s">
        <v>246</v>
      </c>
      <c r="B1453" s="58" t="s">
        <v>247</v>
      </c>
      <c r="C1453" s="58" t="s">
        <v>3110</v>
      </c>
      <c r="D1453" s="58" t="s">
        <v>3111</v>
      </c>
      <c r="E1453" s="58">
        <v>231420</v>
      </c>
      <c r="F1453" s="58">
        <v>316340</v>
      </c>
      <c r="G1453" s="58">
        <v>351160</v>
      </c>
      <c r="H1453" s="58">
        <v>430905</v>
      </c>
      <c r="I1453" s="58">
        <v>590050</v>
      </c>
      <c r="J1453" s="58">
        <v>629865</v>
      </c>
      <c r="K1453" s="58">
        <v>722092</v>
      </c>
      <c r="L1453" s="58">
        <v>861366</v>
      </c>
      <c r="M1453" s="58">
        <v>1102121</v>
      </c>
      <c r="N1453" s="58">
        <v>1285154</v>
      </c>
      <c r="O1453" s="58">
        <v>1437837</v>
      </c>
      <c r="P1453" s="58">
        <v>1587432</v>
      </c>
      <c r="Q1453" s="58">
        <v>1679152</v>
      </c>
      <c r="R1453" s="58">
        <v>1679559</v>
      </c>
      <c r="S1453" s="58">
        <v>1516024</v>
      </c>
      <c r="T1453" s="58">
        <v>1548924</v>
      </c>
      <c r="U1453" s="58">
        <v>1661315</v>
      </c>
      <c r="V1453" s="58">
        <v>2191381</v>
      </c>
      <c r="W1453" s="58">
        <v>2101681</v>
      </c>
      <c r="X1453" s="58">
        <v>1954258</v>
      </c>
      <c r="Y1453" s="58">
        <v>1799988</v>
      </c>
      <c r="Z1453" s="58">
        <v>1990460</v>
      </c>
      <c r="AA1453" s="58">
        <v>2121455</v>
      </c>
      <c r="AB1453" s="58">
        <v>2261922</v>
      </c>
      <c r="AC1453" s="58">
        <v>2140261</v>
      </c>
      <c r="AD1453" s="58">
        <v>2233375</v>
      </c>
      <c r="AE1453" s="58">
        <v>2541990</v>
      </c>
      <c r="AF1453" s="58">
        <v>2788311</v>
      </c>
      <c r="AG1453" s="58">
        <v>2654637</v>
      </c>
      <c r="AH1453" s="58">
        <v>2707681</v>
      </c>
      <c r="AI1453" s="58">
        <v>2791753</v>
      </c>
      <c r="AJ1453" s="58">
        <v>2975244</v>
      </c>
      <c r="AK1453" s="58">
        <v>3247076</v>
      </c>
      <c r="AL1453" s="58">
        <v>3385022</v>
      </c>
      <c r="AM1453" s="58">
        <v>3527064</v>
      </c>
      <c r="AN1453" s="58">
        <v>3595369</v>
      </c>
      <c r="AO1453" s="58">
        <v>3573462</v>
      </c>
      <c r="AP1453" s="58">
        <v>3448607</v>
      </c>
      <c r="AQ1453" s="58">
        <v>3524933</v>
      </c>
      <c r="AR1453" s="58">
        <v>3646070</v>
      </c>
      <c r="AS1453" s="58">
        <v>3740224</v>
      </c>
      <c r="AT1453" s="58">
        <v>3650494</v>
      </c>
      <c r="AU1453" s="58">
        <v>3800616</v>
      </c>
      <c r="AV1453" s="58">
        <v>3925058</v>
      </c>
      <c r="AW1453" s="58">
        <v>4120058</v>
      </c>
      <c r="AX1453" s="58">
        <v>4147168</v>
      </c>
      <c r="AY1453" s="58">
        <v>4085547</v>
      </c>
      <c r="AZ1453" s="58">
        <v>3715597</v>
      </c>
      <c r="BA1453" s="58">
        <v>3245962</v>
      </c>
      <c r="BB1453" s="58">
        <v>3313489</v>
      </c>
      <c r="BC1453" s="58">
        <v>3128255</v>
      </c>
      <c r="BD1453" s="58">
        <v>3072008.58</v>
      </c>
      <c r="BE1453" s="58">
        <v>3026321.73</v>
      </c>
      <c r="BF1453" s="58">
        <v>2863917.96</v>
      </c>
      <c r="BG1453" s="58">
        <v>2602151.73</v>
      </c>
      <c r="BH1453" s="58">
        <v>2456310.6800000002</v>
      </c>
      <c r="BI1453" s="58">
        <v>2515450.31</v>
      </c>
      <c r="BJ1453" s="58">
        <v>2404224.5099999998</v>
      </c>
      <c r="BK1453" s="58">
        <v>2478112.13</v>
      </c>
      <c r="BL1453" s="58">
        <v>2522656.54</v>
      </c>
      <c r="BM1453" s="58">
        <v>2631453.5699999998</v>
      </c>
    </row>
    <row r="1454" spans="1:65" x14ac:dyDescent="0.25">
      <c r="A1454" s="58" t="s">
        <v>206</v>
      </c>
      <c r="B1454" s="58" t="s">
        <v>207</v>
      </c>
      <c r="C1454" s="58" t="s">
        <v>536</v>
      </c>
      <c r="D1454" s="58" t="s">
        <v>537</v>
      </c>
      <c r="F1454" s="58">
        <v>2300</v>
      </c>
      <c r="G1454" s="58">
        <v>2300</v>
      </c>
      <c r="H1454" s="58">
        <v>2300</v>
      </c>
      <c r="I1454" s="58">
        <v>2300</v>
      </c>
      <c r="J1454" s="58">
        <v>2300</v>
      </c>
      <c r="K1454" s="58">
        <v>2300</v>
      </c>
      <c r="L1454" s="58">
        <v>2320</v>
      </c>
      <c r="M1454" s="58">
        <v>2320</v>
      </c>
      <c r="N1454" s="58">
        <v>2330</v>
      </c>
      <c r="O1454" s="58">
        <v>2430</v>
      </c>
      <c r="P1454" s="58">
        <v>2430</v>
      </c>
      <c r="Q1454" s="58">
        <v>2450</v>
      </c>
      <c r="R1454" s="58">
        <v>2500</v>
      </c>
      <c r="S1454" s="58">
        <v>2500</v>
      </c>
      <c r="T1454" s="58">
        <v>2550</v>
      </c>
      <c r="U1454" s="58">
        <v>2580</v>
      </c>
      <c r="V1454" s="58">
        <v>2620</v>
      </c>
      <c r="W1454" s="58">
        <v>2710</v>
      </c>
      <c r="X1454" s="58">
        <v>2760</v>
      </c>
      <c r="Y1454" s="58">
        <v>2790</v>
      </c>
      <c r="Z1454" s="58">
        <v>2820</v>
      </c>
      <c r="AA1454" s="58">
        <v>2840</v>
      </c>
      <c r="AB1454" s="58">
        <v>2860</v>
      </c>
      <c r="AC1454" s="58">
        <v>2890</v>
      </c>
      <c r="AD1454" s="58">
        <v>2920</v>
      </c>
      <c r="AE1454" s="58">
        <v>2950</v>
      </c>
      <c r="AF1454" s="58">
        <v>2990</v>
      </c>
      <c r="AG1454" s="58">
        <v>3030</v>
      </c>
      <c r="AH1454" s="58">
        <v>3050</v>
      </c>
      <c r="AI1454" s="58">
        <v>3180</v>
      </c>
      <c r="AJ1454" s="58">
        <v>3300</v>
      </c>
      <c r="AK1454" s="58">
        <v>3300</v>
      </c>
      <c r="AL1454" s="58">
        <v>3350</v>
      </c>
      <c r="AM1454" s="58">
        <v>3400</v>
      </c>
      <c r="AN1454" s="58">
        <v>3400</v>
      </c>
      <c r="AO1454" s="58">
        <v>3420</v>
      </c>
      <c r="AP1454" s="58">
        <v>3430</v>
      </c>
      <c r="AQ1454" s="58">
        <v>3410</v>
      </c>
      <c r="AR1454" s="58">
        <v>3370</v>
      </c>
      <c r="AS1454" s="58">
        <v>3370</v>
      </c>
      <c r="AT1454" s="58">
        <v>3366</v>
      </c>
      <c r="AU1454" s="58">
        <v>3362</v>
      </c>
      <c r="AV1454" s="58">
        <v>3338</v>
      </c>
      <c r="AW1454" s="58">
        <v>3334</v>
      </c>
      <c r="AX1454" s="58">
        <v>3330</v>
      </c>
      <c r="AY1454" s="58">
        <v>3326</v>
      </c>
      <c r="AZ1454" s="58">
        <v>3322</v>
      </c>
      <c r="BA1454" s="58">
        <v>3368</v>
      </c>
      <c r="BB1454" s="58">
        <v>3384</v>
      </c>
      <c r="BC1454" s="58">
        <v>3380</v>
      </c>
      <c r="BD1454" s="58">
        <v>3386</v>
      </c>
      <c r="BE1454" s="58">
        <v>3391</v>
      </c>
      <c r="BF1454" s="58">
        <v>3396</v>
      </c>
      <c r="BG1454" s="58">
        <v>3401</v>
      </c>
      <c r="BH1454" s="58">
        <v>3406</v>
      </c>
      <c r="BI1454" s="58">
        <v>3411</v>
      </c>
      <c r="BJ1454" s="58">
        <v>3416</v>
      </c>
      <c r="BK1454" s="58">
        <v>3421</v>
      </c>
      <c r="BL1454" s="58">
        <v>3414</v>
      </c>
      <c r="BM1454" s="58">
        <v>3414</v>
      </c>
    </row>
    <row r="1455" spans="1:65" x14ac:dyDescent="0.25">
      <c r="A1455" s="58" t="s">
        <v>206</v>
      </c>
      <c r="B1455" s="58" t="s">
        <v>207</v>
      </c>
      <c r="C1455" s="58" t="s">
        <v>1134</v>
      </c>
      <c r="D1455" s="58" t="s">
        <v>1135</v>
      </c>
      <c r="AJ1455" s="58">
        <v>60.959999084472699</v>
      </c>
      <c r="AK1455" s="58">
        <v>60.4799995422363</v>
      </c>
      <c r="AL1455" s="58">
        <v>59.959999084472699</v>
      </c>
      <c r="AM1455" s="58">
        <v>59.349998474121101</v>
      </c>
      <c r="AN1455" s="58">
        <v>58.75</v>
      </c>
      <c r="AO1455" s="58">
        <v>58.090000152587898</v>
      </c>
      <c r="AP1455" s="58">
        <v>58.090000152587898</v>
      </c>
      <c r="AQ1455" s="58">
        <v>59.340000152587898</v>
      </c>
      <c r="AR1455" s="58">
        <v>61.209999084472699</v>
      </c>
      <c r="AS1455" s="58">
        <v>58.049999237060497</v>
      </c>
      <c r="AT1455" s="58">
        <v>55.119998931884801</v>
      </c>
      <c r="AU1455" s="58">
        <v>55.880001068115199</v>
      </c>
      <c r="AV1455" s="58">
        <v>56.060001373291001</v>
      </c>
      <c r="AW1455" s="58">
        <v>56.840000152587898</v>
      </c>
      <c r="AX1455" s="58">
        <v>55.240001678466797</v>
      </c>
      <c r="AY1455" s="58">
        <v>56.610000610351598</v>
      </c>
      <c r="AZ1455" s="58">
        <v>55.680000305175803</v>
      </c>
      <c r="BA1455" s="58">
        <v>54.130001068115199</v>
      </c>
      <c r="BB1455" s="58">
        <v>52.259998321533203</v>
      </c>
      <c r="BC1455" s="58">
        <v>50.819999694824197</v>
      </c>
      <c r="BD1455" s="58">
        <v>49.290000915527301</v>
      </c>
      <c r="BE1455" s="58">
        <v>48.259998321533203</v>
      </c>
      <c r="BF1455" s="58">
        <v>46.130001068115199</v>
      </c>
      <c r="BG1455" s="58">
        <v>44.909999847412102</v>
      </c>
      <c r="BH1455" s="58">
        <v>42.560001373291001</v>
      </c>
      <c r="BI1455" s="58">
        <v>40.360000610351598</v>
      </c>
      <c r="BJ1455" s="58">
        <v>41.029998779296903</v>
      </c>
      <c r="BK1455" s="58">
        <v>40.540000915527301</v>
      </c>
      <c r="BL1455" s="58">
        <v>39.279998779296903</v>
      </c>
    </row>
    <row r="1456" spans="1:65" x14ac:dyDescent="0.25">
      <c r="A1456" s="58" t="s">
        <v>206</v>
      </c>
      <c r="B1456" s="58" t="s">
        <v>207</v>
      </c>
      <c r="C1456" s="58" t="s">
        <v>2242</v>
      </c>
      <c r="D1456" s="58" t="s">
        <v>2243</v>
      </c>
      <c r="BA1456" s="58">
        <v>409</v>
      </c>
      <c r="BB1456" s="58">
        <v>1170</v>
      </c>
      <c r="BC1456" s="58">
        <v>4445</v>
      </c>
      <c r="BD1456" s="58">
        <v>2212</v>
      </c>
      <c r="BE1456" s="58">
        <v>1686</v>
      </c>
      <c r="BF1456" s="58">
        <v>3571</v>
      </c>
      <c r="BG1456" s="58">
        <v>2889</v>
      </c>
    </row>
    <row r="1457" spans="1:65" x14ac:dyDescent="0.25">
      <c r="A1457" s="58" t="s">
        <v>206</v>
      </c>
      <c r="B1457" s="58" t="s">
        <v>207</v>
      </c>
      <c r="C1457" s="58" t="s">
        <v>2892</v>
      </c>
      <c r="D1457" s="58" t="s">
        <v>2893</v>
      </c>
      <c r="AJ1457" s="58">
        <v>81.139999389648395</v>
      </c>
      <c r="AK1457" s="58">
        <v>80.519996643066406</v>
      </c>
      <c r="AL1457" s="58">
        <v>79.830001831054702</v>
      </c>
      <c r="AM1457" s="58">
        <v>79.029998779296903</v>
      </c>
      <c r="AN1457" s="58">
        <v>78.080001831054702</v>
      </c>
      <c r="AO1457" s="58">
        <v>76.75</v>
      </c>
      <c r="AP1457" s="58">
        <v>75.919998168945298</v>
      </c>
      <c r="AQ1457" s="58">
        <v>75.830001831054702</v>
      </c>
      <c r="AR1457" s="58">
        <v>80.260002136230497</v>
      </c>
      <c r="AS1457" s="58">
        <v>78.529998779296903</v>
      </c>
      <c r="AT1457" s="58">
        <v>75.980003356933594</v>
      </c>
      <c r="AU1457" s="58">
        <v>77.819999694824205</v>
      </c>
      <c r="AV1457" s="58">
        <v>78.569999694824205</v>
      </c>
      <c r="AW1457" s="58">
        <v>78.900001525878906</v>
      </c>
      <c r="AX1457" s="58">
        <v>78.529998779296903</v>
      </c>
      <c r="AY1457" s="58">
        <v>79.839996337890597</v>
      </c>
      <c r="AZ1457" s="58">
        <v>78.040000915527301</v>
      </c>
      <c r="BA1457" s="58">
        <v>75.790000915527301</v>
      </c>
      <c r="BB1457" s="58">
        <v>73.620002746582003</v>
      </c>
      <c r="BC1457" s="58">
        <v>71.410003662109403</v>
      </c>
      <c r="BD1457" s="58">
        <v>70.580001831054702</v>
      </c>
      <c r="BE1457" s="58">
        <v>69.730003356933594</v>
      </c>
      <c r="BF1457" s="58">
        <v>69.650001525878906</v>
      </c>
      <c r="BG1457" s="58">
        <v>69.190002441406307</v>
      </c>
      <c r="BH1457" s="58">
        <v>69</v>
      </c>
      <c r="BI1457" s="58">
        <v>68.480003356933594</v>
      </c>
      <c r="BJ1457" s="58">
        <v>69.379997253417997</v>
      </c>
      <c r="BK1457" s="58">
        <v>69.720001220703097</v>
      </c>
      <c r="BL1457" s="58">
        <v>69.120002746582003</v>
      </c>
    </row>
    <row r="1458" spans="1:65" x14ac:dyDescent="0.25">
      <c r="A1458" s="58" t="s">
        <v>206</v>
      </c>
      <c r="B1458" s="58" t="s">
        <v>207</v>
      </c>
      <c r="C1458" s="58" t="s">
        <v>3078</v>
      </c>
      <c r="D1458" s="58" t="s">
        <v>3079</v>
      </c>
      <c r="AW1458" s="58">
        <v>167</v>
      </c>
      <c r="AX1458" s="58">
        <v>167</v>
      </c>
      <c r="AY1458" s="58">
        <v>167</v>
      </c>
      <c r="AZ1458" s="58">
        <v>158</v>
      </c>
      <c r="BA1458" s="58">
        <v>157</v>
      </c>
      <c r="BB1458" s="58">
        <v>157</v>
      </c>
      <c r="BC1458" s="58">
        <v>110</v>
      </c>
      <c r="BD1458" s="58">
        <v>94</v>
      </c>
      <c r="BE1458" s="58">
        <v>94</v>
      </c>
      <c r="BF1458" s="58">
        <v>94</v>
      </c>
      <c r="BG1458" s="58">
        <v>15</v>
      </c>
      <c r="BH1458" s="58">
        <v>14</v>
      </c>
      <c r="BI1458" s="58">
        <v>14</v>
      </c>
      <c r="BJ1458" s="58">
        <v>13</v>
      </c>
      <c r="BK1458" s="58">
        <v>13</v>
      </c>
      <c r="BL1458" s="58">
        <v>13</v>
      </c>
    </row>
    <row r="1459" spans="1:65" x14ac:dyDescent="0.25">
      <c r="A1459" s="58" t="s">
        <v>206</v>
      </c>
      <c r="B1459" s="58" t="s">
        <v>207</v>
      </c>
      <c r="C1459" s="58" t="s">
        <v>3110</v>
      </c>
      <c r="D1459" s="58" t="s">
        <v>3111</v>
      </c>
      <c r="AR1459" s="58">
        <v>3401</v>
      </c>
      <c r="AS1459" s="58">
        <v>3621</v>
      </c>
      <c r="AT1459" s="58">
        <v>3561</v>
      </c>
      <c r="AU1459" s="58">
        <v>3720</v>
      </c>
      <c r="AV1459" s="58">
        <v>3850</v>
      </c>
      <c r="AW1459" s="58">
        <v>4015</v>
      </c>
      <c r="AX1459" s="58">
        <v>3672</v>
      </c>
      <c r="AY1459" s="58">
        <v>3323</v>
      </c>
      <c r="AZ1459" s="58">
        <v>3313</v>
      </c>
      <c r="BA1459" s="58">
        <v>3695</v>
      </c>
      <c r="BB1459" s="58">
        <v>3697</v>
      </c>
      <c r="BC1459" s="58">
        <v>4754</v>
      </c>
      <c r="BD1459" s="58">
        <v>3561</v>
      </c>
      <c r="BE1459" s="58">
        <v>3668</v>
      </c>
      <c r="BF1459" s="58">
        <v>4374</v>
      </c>
      <c r="BG1459" s="58">
        <v>4080</v>
      </c>
      <c r="BH1459" s="58">
        <v>3837</v>
      </c>
      <c r="BI1459" s="58">
        <v>3895</v>
      </c>
      <c r="BJ1459" s="58">
        <v>4914.78</v>
      </c>
      <c r="BK1459" s="58">
        <v>6174.78</v>
      </c>
      <c r="BL1459" s="58">
        <v>9360</v>
      </c>
      <c r="BM1459" s="58">
        <v>9135</v>
      </c>
    </row>
    <row r="1460" spans="1:65" x14ac:dyDescent="0.25">
      <c r="A1460" s="58" t="s">
        <v>300</v>
      </c>
      <c r="B1460" s="58" t="s">
        <v>301</v>
      </c>
      <c r="C1460" s="58" t="s">
        <v>536</v>
      </c>
      <c r="D1460" s="58" t="s">
        <v>537</v>
      </c>
      <c r="F1460" s="58">
        <v>30700</v>
      </c>
      <c r="G1460" s="58">
        <v>30700</v>
      </c>
      <c r="H1460" s="58">
        <v>30700</v>
      </c>
      <c r="I1460" s="58">
        <v>30700</v>
      </c>
      <c r="J1460" s="58">
        <v>30750</v>
      </c>
      <c r="K1460" s="58">
        <v>30750</v>
      </c>
      <c r="L1460" s="58">
        <v>30750</v>
      </c>
      <c r="M1460" s="58">
        <v>30750</v>
      </c>
      <c r="N1460" s="58">
        <v>30750</v>
      </c>
      <c r="O1460" s="58">
        <v>30750</v>
      </c>
      <c r="P1460" s="58">
        <v>28800</v>
      </c>
      <c r="Q1460" s="58">
        <v>28800</v>
      </c>
      <c r="R1460" s="58">
        <v>28800</v>
      </c>
      <c r="S1460" s="58">
        <v>28800</v>
      </c>
      <c r="T1460" s="58">
        <v>28800</v>
      </c>
      <c r="U1460" s="58">
        <v>28800</v>
      </c>
      <c r="V1460" s="58">
        <v>28800</v>
      </c>
      <c r="W1460" s="58">
        <v>29800</v>
      </c>
      <c r="X1460" s="58">
        <v>30300</v>
      </c>
      <c r="Y1460" s="58">
        <v>30350</v>
      </c>
      <c r="Z1460" s="58">
        <v>30350</v>
      </c>
      <c r="AA1460" s="58">
        <v>30350</v>
      </c>
      <c r="AB1460" s="58">
        <v>30350</v>
      </c>
      <c r="AC1460" s="58">
        <v>30850</v>
      </c>
      <c r="AD1460" s="58">
        <v>30900</v>
      </c>
      <c r="AE1460" s="58">
        <v>30900</v>
      </c>
      <c r="AF1460" s="58">
        <v>31100</v>
      </c>
      <c r="AG1460" s="58">
        <v>31400</v>
      </c>
      <c r="AH1460" s="58">
        <v>31400</v>
      </c>
      <c r="AI1460" s="58">
        <v>31600</v>
      </c>
      <c r="AJ1460" s="58">
        <v>31850</v>
      </c>
      <c r="AK1460" s="58">
        <v>32050</v>
      </c>
      <c r="AL1460" s="58">
        <v>32300</v>
      </c>
      <c r="AM1460" s="58">
        <v>32500</v>
      </c>
      <c r="AN1460" s="58">
        <v>32700</v>
      </c>
      <c r="AO1460" s="58">
        <v>32900</v>
      </c>
      <c r="AP1460" s="58">
        <v>33300</v>
      </c>
      <c r="AQ1460" s="58">
        <v>33500</v>
      </c>
      <c r="AR1460" s="58">
        <v>33700</v>
      </c>
      <c r="AS1460" s="58">
        <v>34000</v>
      </c>
      <c r="AT1460" s="58">
        <v>34200</v>
      </c>
      <c r="AU1460" s="58">
        <v>34400</v>
      </c>
      <c r="AV1460" s="58">
        <v>34600</v>
      </c>
      <c r="AW1460" s="58">
        <v>34800</v>
      </c>
      <c r="AX1460" s="58">
        <v>35200</v>
      </c>
      <c r="AY1460" s="58">
        <v>35700</v>
      </c>
      <c r="AZ1460" s="58">
        <v>35950</v>
      </c>
      <c r="BA1460" s="58">
        <v>36350</v>
      </c>
      <c r="BB1460" s="58">
        <v>36550</v>
      </c>
      <c r="BC1460" s="58">
        <v>36650</v>
      </c>
      <c r="BD1460" s="58">
        <v>36650</v>
      </c>
      <c r="BE1460" s="58">
        <v>38500</v>
      </c>
      <c r="BF1460" s="58">
        <v>38200</v>
      </c>
      <c r="BG1460" s="58">
        <v>38200</v>
      </c>
      <c r="BH1460" s="58">
        <v>38200</v>
      </c>
      <c r="BI1460" s="58">
        <v>38200</v>
      </c>
      <c r="BJ1460" s="58">
        <v>38200</v>
      </c>
      <c r="BK1460" s="58">
        <v>38200</v>
      </c>
      <c r="BL1460" s="58">
        <v>38200</v>
      </c>
      <c r="BM1460" s="58">
        <v>38200</v>
      </c>
    </row>
    <row r="1461" spans="1:65" x14ac:dyDescent="0.25">
      <c r="A1461" s="58" t="s">
        <v>300</v>
      </c>
      <c r="B1461" s="58" t="s">
        <v>301</v>
      </c>
      <c r="C1461" s="58" t="s">
        <v>1134</v>
      </c>
      <c r="D1461" s="58" t="s">
        <v>1135</v>
      </c>
      <c r="AJ1461" s="58">
        <v>50.0200004577637</v>
      </c>
      <c r="AK1461" s="58">
        <v>50.049999237060497</v>
      </c>
      <c r="AL1461" s="58">
        <v>50.349998474121101</v>
      </c>
      <c r="AM1461" s="58">
        <v>49.830001831054702</v>
      </c>
      <c r="AN1461" s="58">
        <v>49.439998626708999</v>
      </c>
      <c r="AO1461" s="58">
        <v>49.009998321533203</v>
      </c>
      <c r="AP1461" s="58">
        <v>48.330001831054702</v>
      </c>
      <c r="AQ1461" s="58">
        <v>48.380001068115199</v>
      </c>
      <c r="AR1461" s="58">
        <v>48.150001525878899</v>
      </c>
      <c r="AS1461" s="58">
        <v>48</v>
      </c>
      <c r="AT1461" s="58">
        <v>47.7700004577637</v>
      </c>
      <c r="AU1461" s="58">
        <v>47.299999237060497</v>
      </c>
      <c r="AV1461" s="58">
        <v>46.619998931884801</v>
      </c>
      <c r="AW1461" s="58">
        <v>46.509998321533203</v>
      </c>
      <c r="AX1461" s="58">
        <v>46.680000305175803</v>
      </c>
      <c r="AY1461" s="58">
        <v>46.2700004577637</v>
      </c>
      <c r="AZ1461" s="58">
        <v>46.110000610351598</v>
      </c>
      <c r="BA1461" s="58">
        <v>45.610000610351598</v>
      </c>
      <c r="BB1461" s="58">
        <v>44.909999847412102</v>
      </c>
      <c r="BC1461" s="58">
        <v>44.169998168945298</v>
      </c>
      <c r="BD1461" s="58">
        <v>43.389999389648402</v>
      </c>
      <c r="BE1461" s="58">
        <v>42.590000152587898</v>
      </c>
      <c r="BF1461" s="58">
        <v>41.759998321533203</v>
      </c>
      <c r="BG1461" s="58">
        <v>40.970001220703097</v>
      </c>
      <c r="BH1461" s="58">
        <v>38.680000305175803</v>
      </c>
      <c r="BI1461" s="58">
        <v>36.259998321533203</v>
      </c>
      <c r="BJ1461" s="58">
        <v>33.790000915527301</v>
      </c>
      <c r="BK1461" s="58">
        <v>33.099998474121101</v>
      </c>
      <c r="BL1461" s="58">
        <v>32.380001068115199</v>
      </c>
    </row>
    <row r="1462" spans="1:65" x14ac:dyDescent="0.25">
      <c r="A1462" s="58" t="s">
        <v>300</v>
      </c>
      <c r="B1462" s="58" t="s">
        <v>301</v>
      </c>
      <c r="C1462" s="58" t="s">
        <v>2242</v>
      </c>
      <c r="D1462" s="58" t="s">
        <v>2243</v>
      </c>
      <c r="BB1462" s="58">
        <v>515</v>
      </c>
      <c r="BC1462" s="58">
        <v>560</v>
      </c>
      <c r="BD1462" s="58">
        <v>615</v>
      </c>
      <c r="BE1462" s="58">
        <v>723</v>
      </c>
      <c r="BF1462" s="58">
        <v>737</v>
      </c>
      <c r="BG1462" s="58">
        <v>1082</v>
      </c>
      <c r="BH1462" s="58">
        <v>1704</v>
      </c>
      <c r="BI1462" s="58">
        <v>1660</v>
      </c>
      <c r="BJ1462" s="58">
        <v>1767</v>
      </c>
      <c r="BK1462" s="58">
        <v>2587</v>
      </c>
      <c r="BL1462" s="58">
        <v>3393</v>
      </c>
      <c r="BM1462" s="58">
        <v>4410</v>
      </c>
    </row>
    <row r="1463" spans="1:65" x14ac:dyDescent="0.25">
      <c r="A1463" s="58" t="s">
        <v>300</v>
      </c>
      <c r="B1463" s="58" t="s">
        <v>301</v>
      </c>
      <c r="C1463" s="58" t="s">
        <v>2892</v>
      </c>
      <c r="D1463" s="58" t="s">
        <v>2893</v>
      </c>
      <c r="AJ1463" s="58">
        <v>88.559997558593807</v>
      </c>
      <c r="AK1463" s="58">
        <v>88.709999084472699</v>
      </c>
      <c r="AL1463" s="58">
        <v>89.239997863769503</v>
      </c>
      <c r="AM1463" s="58">
        <v>89.040000915527301</v>
      </c>
      <c r="AN1463" s="58">
        <v>88.809997558593807</v>
      </c>
      <c r="AO1463" s="58">
        <v>88.760002136230497</v>
      </c>
      <c r="AP1463" s="58">
        <v>88.519996643066406</v>
      </c>
      <c r="AQ1463" s="58">
        <v>89.019996643066406</v>
      </c>
      <c r="AR1463" s="58">
        <v>89.129997253417997</v>
      </c>
      <c r="AS1463" s="58">
        <v>88.949996948242202</v>
      </c>
      <c r="AT1463" s="58">
        <v>89.300003051757798</v>
      </c>
      <c r="AU1463" s="58">
        <v>89.110000610351605</v>
      </c>
      <c r="AV1463" s="58">
        <v>88.849998474121094</v>
      </c>
      <c r="AW1463" s="58">
        <v>89.059997558593807</v>
      </c>
      <c r="AX1463" s="58">
        <v>89.569999694824205</v>
      </c>
      <c r="AY1463" s="58">
        <v>89.260002136230497</v>
      </c>
      <c r="AZ1463" s="58">
        <v>88.569999694824205</v>
      </c>
      <c r="BA1463" s="58">
        <v>88.040000915527301</v>
      </c>
      <c r="BB1463" s="58">
        <v>87.260002136230497</v>
      </c>
      <c r="BC1463" s="58">
        <v>86.379997253417997</v>
      </c>
      <c r="BD1463" s="58">
        <v>85.040000915527301</v>
      </c>
      <c r="BE1463" s="58">
        <v>83.919998168945298</v>
      </c>
      <c r="BF1463" s="58">
        <v>82.569999694824205</v>
      </c>
      <c r="BG1463" s="58">
        <v>81.430000305175795</v>
      </c>
      <c r="BH1463" s="58">
        <v>80.260002136230497</v>
      </c>
      <c r="BI1463" s="58">
        <v>78.800003051757798</v>
      </c>
      <c r="BJ1463" s="58">
        <v>77.660003662109403</v>
      </c>
      <c r="BK1463" s="58">
        <v>76.970001220703097</v>
      </c>
      <c r="BL1463" s="58">
        <v>76.430000305175795</v>
      </c>
    </row>
    <row r="1464" spans="1:65" x14ac:dyDescent="0.25">
      <c r="A1464" s="58" t="s">
        <v>300</v>
      </c>
      <c r="B1464" s="58" t="s">
        <v>301</v>
      </c>
      <c r="C1464" s="58" t="s">
        <v>3078</v>
      </c>
      <c r="D1464" s="58" t="s">
        <v>3079</v>
      </c>
      <c r="AV1464" s="58">
        <v>74</v>
      </c>
      <c r="AW1464" s="58">
        <v>63</v>
      </c>
      <c r="AX1464" s="58">
        <v>63</v>
      </c>
      <c r="AY1464" s="58">
        <v>62</v>
      </c>
      <c r="AZ1464" s="58">
        <v>60</v>
      </c>
      <c r="BA1464" s="58">
        <v>60</v>
      </c>
      <c r="BB1464" s="58">
        <v>84</v>
      </c>
      <c r="BC1464" s="58">
        <v>84</v>
      </c>
      <c r="BD1464" s="58">
        <v>84</v>
      </c>
      <c r="BE1464" s="58">
        <v>38</v>
      </c>
      <c r="BF1464" s="58">
        <v>19</v>
      </c>
      <c r="BG1464" s="58">
        <v>10</v>
      </c>
      <c r="BH1464" s="58">
        <v>10</v>
      </c>
      <c r="BI1464" s="58">
        <v>6</v>
      </c>
      <c r="BJ1464" s="58">
        <v>6</v>
      </c>
      <c r="BK1464" s="58">
        <v>5.5</v>
      </c>
      <c r="BL1464" s="58">
        <v>2.5</v>
      </c>
    </row>
    <row r="1465" spans="1:65" x14ac:dyDescent="0.25">
      <c r="A1465" s="58" t="s">
        <v>300</v>
      </c>
      <c r="B1465" s="58" t="s">
        <v>301</v>
      </c>
      <c r="C1465" s="58" t="s">
        <v>3110</v>
      </c>
      <c r="D1465" s="58" t="s">
        <v>3111</v>
      </c>
      <c r="E1465" s="58">
        <v>3500</v>
      </c>
      <c r="F1465" s="58">
        <v>4000</v>
      </c>
      <c r="G1465" s="58">
        <v>4300</v>
      </c>
      <c r="H1465" s="58">
        <v>4500</v>
      </c>
      <c r="I1465" s="58">
        <v>5000</v>
      </c>
      <c r="J1465" s="58">
        <v>6000</v>
      </c>
      <c r="K1465" s="58">
        <v>7300</v>
      </c>
      <c r="L1465" s="58">
        <v>7500</v>
      </c>
      <c r="M1465" s="58">
        <v>10000</v>
      </c>
      <c r="N1465" s="58">
        <v>10000</v>
      </c>
      <c r="O1465" s="58">
        <v>9111</v>
      </c>
      <c r="P1465" s="58">
        <v>10921</v>
      </c>
      <c r="Q1465" s="58">
        <v>10942</v>
      </c>
      <c r="R1465" s="58">
        <v>11333</v>
      </c>
      <c r="S1465" s="58">
        <v>11150</v>
      </c>
      <c r="T1465" s="58">
        <v>14420</v>
      </c>
      <c r="U1465" s="58">
        <v>12820</v>
      </c>
      <c r="V1465" s="58">
        <v>10847</v>
      </c>
      <c r="W1465" s="58">
        <v>15363</v>
      </c>
      <c r="X1465" s="58">
        <v>8096</v>
      </c>
      <c r="Y1465" s="58">
        <v>9134</v>
      </c>
      <c r="Z1465" s="58">
        <v>10325</v>
      </c>
      <c r="AA1465" s="58">
        <v>14530</v>
      </c>
      <c r="AB1465" s="58">
        <v>14878</v>
      </c>
      <c r="AC1465" s="58">
        <v>14715</v>
      </c>
      <c r="AD1465" s="58">
        <v>15574</v>
      </c>
      <c r="AE1465" s="58">
        <v>14838</v>
      </c>
      <c r="AF1465" s="58">
        <v>15189</v>
      </c>
      <c r="AG1465" s="58">
        <v>15469</v>
      </c>
      <c r="AH1465" s="58">
        <v>16458</v>
      </c>
      <c r="AI1465" s="58">
        <v>15800</v>
      </c>
      <c r="AJ1465" s="58">
        <v>12524</v>
      </c>
      <c r="AK1465" s="58">
        <v>10899</v>
      </c>
      <c r="AL1465" s="58">
        <v>17114</v>
      </c>
      <c r="AM1465" s="58">
        <v>13202</v>
      </c>
      <c r="AN1465" s="58">
        <v>12221</v>
      </c>
      <c r="AO1465" s="58">
        <v>15119</v>
      </c>
      <c r="AP1465" s="58">
        <v>14310</v>
      </c>
      <c r="AQ1465" s="58">
        <v>16702</v>
      </c>
      <c r="AR1465" s="58">
        <v>22944</v>
      </c>
      <c r="AS1465" s="58">
        <v>22297</v>
      </c>
      <c r="AT1465" s="58">
        <v>23183</v>
      </c>
      <c r="AU1465" s="58">
        <v>20976</v>
      </c>
      <c r="AV1465" s="58">
        <v>27515</v>
      </c>
      <c r="AW1465" s="58">
        <v>28048</v>
      </c>
      <c r="AX1465" s="58">
        <v>27756</v>
      </c>
      <c r="AY1465" s="58">
        <v>24880</v>
      </c>
      <c r="AZ1465" s="58">
        <v>19955</v>
      </c>
      <c r="BA1465" s="58">
        <v>22872</v>
      </c>
      <c r="BB1465" s="58">
        <v>27132</v>
      </c>
      <c r="BC1465" s="58">
        <v>27635</v>
      </c>
      <c r="BD1465" s="58">
        <v>24142</v>
      </c>
      <c r="BE1465" s="58">
        <v>19340</v>
      </c>
      <c r="BF1465" s="58">
        <v>20038</v>
      </c>
      <c r="BG1465" s="58">
        <v>19874</v>
      </c>
      <c r="BH1465" s="58">
        <v>21555</v>
      </c>
      <c r="BI1465" s="58">
        <v>31989</v>
      </c>
      <c r="BJ1465" s="58">
        <v>27047</v>
      </c>
      <c r="BK1465" s="58">
        <v>24910</v>
      </c>
      <c r="BL1465" s="58">
        <v>26526</v>
      </c>
      <c r="BM1465" s="58">
        <v>18764</v>
      </c>
    </row>
    <row r="1466" spans="1:65" x14ac:dyDescent="0.25">
      <c r="A1466" s="58" t="s">
        <v>3475</v>
      </c>
      <c r="B1466" s="58" t="s">
        <v>3476</v>
      </c>
      <c r="C1466" s="58" t="s">
        <v>536</v>
      </c>
      <c r="D1466" s="58" t="s">
        <v>537</v>
      </c>
      <c r="F1466" s="58">
        <v>270</v>
      </c>
      <c r="G1466" s="58">
        <v>280</v>
      </c>
      <c r="H1466" s="58">
        <v>290</v>
      </c>
      <c r="I1466" s="58">
        <v>290</v>
      </c>
      <c r="J1466" s="58">
        <v>300</v>
      </c>
      <c r="K1466" s="58">
        <v>310</v>
      </c>
      <c r="L1466" s="58">
        <v>310</v>
      </c>
      <c r="M1466" s="58">
        <v>310</v>
      </c>
      <c r="N1466" s="58">
        <v>330</v>
      </c>
      <c r="O1466" s="58">
        <v>320</v>
      </c>
      <c r="P1466" s="58">
        <v>320</v>
      </c>
      <c r="Q1466" s="58">
        <v>330</v>
      </c>
      <c r="R1466" s="58">
        <v>330</v>
      </c>
      <c r="S1466" s="58">
        <v>340</v>
      </c>
      <c r="T1466" s="58">
        <v>340</v>
      </c>
      <c r="U1466" s="58">
        <v>330</v>
      </c>
      <c r="V1466" s="58">
        <v>330</v>
      </c>
      <c r="W1466" s="58">
        <v>330</v>
      </c>
      <c r="X1466" s="58">
        <v>330</v>
      </c>
      <c r="Y1466" s="58">
        <v>340</v>
      </c>
      <c r="Z1466" s="58">
        <v>340</v>
      </c>
      <c r="AA1466" s="58">
        <v>340</v>
      </c>
      <c r="AB1466" s="58">
        <v>330</v>
      </c>
      <c r="AC1466" s="58">
        <v>330</v>
      </c>
      <c r="AD1466" s="58">
        <v>330</v>
      </c>
      <c r="AE1466" s="58">
        <v>330</v>
      </c>
      <c r="AF1466" s="58">
        <v>330</v>
      </c>
      <c r="AG1466" s="58">
        <v>330</v>
      </c>
      <c r="AH1466" s="58">
        <v>320</v>
      </c>
      <c r="AI1466" s="58">
        <v>320</v>
      </c>
      <c r="AJ1466" s="58">
        <v>320</v>
      </c>
      <c r="AK1466" s="58">
        <v>320</v>
      </c>
      <c r="AL1466" s="58">
        <v>320</v>
      </c>
      <c r="AM1466" s="58">
        <v>320</v>
      </c>
      <c r="AN1466" s="58">
        <v>330</v>
      </c>
      <c r="AO1466" s="58">
        <v>330</v>
      </c>
      <c r="AP1466" s="58">
        <v>310</v>
      </c>
      <c r="AQ1466" s="58">
        <v>310</v>
      </c>
      <c r="AR1466" s="58">
        <v>310</v>
      </c>
      <c r="AS1466" s="58">
        <v>300</v>
      </c>
      <c r="AT1466" s="58">
        <v>300</v>
      </c>
      <c r="AU1466" s="58">
        <v>300</v>
      </c>
      <c r="AV1466" s="58">
        <v>300</v>
      </c>
      <c r="AW1466" s="58">
        <v>300</v>
      </c>
      <c r="AX1466" s="58">
        <v>300</v>
      </c>
      <c r="AY1466" s="58">
        <v>310</v>
      </c>
      <c r="AZ1466" s="58">
        <v>310</v>
      </c>
      <c r="BA1466" s="58">
        <v>310</v>
      </c>
      <c r="BB1466" s="58">
        <v>320</v>
      </c>
      <c r="BC1466" s="58">
        <v>320</v>
      </c>
      <c r="BD1466" s="58">
        <v>320</v>
      </c>
      <c r="BE1466" s="58">
        <v>330</v>
      </c>
      <c r="BF1466" s="58">
        <v>330</v>
      </c>
      <c r="BG1466" s="58">
        <v>340</v>
      </c>
      <c r="BH1466" s="58">
        <v>350</v>
      </c>
      <c r="BI1466" s="58">
        <v>350</v>
      </c>
      <c r="BJ1466" s="58">
        <v>350</v>
      </c>
      <c r="BK1466" s="58">
        <v>350</v>
      </c>
      <c r="BL1466" s="58">
        <v>350</v>
      </c>
      <c r="BM1466" s="58">
        <v>350</v>
      </c>
    </row>
    <row r="1467" spans="1:65" x14ac:dyDescent="0.25">
      <c r="A1467" s="58" t="s">
        <v>3475</v>
      </c>
      <c r="B1467" s="58" t="s">
        <v>3476</v>
      </c>
      <c r="C1467" s="58" t="s">
        <v>1134</v>
      </c>
      <c r="D1467" s="58" t="s">
        <v>1135</v>
      </c>
      <c r="AJ1467" s="58">
        <v>38.200000762939503</v>
      </c>
      <c r="AK1467" s="58">
        <v>38.310001373291001</v>
      </c>
      <c r="AL1467" s="58">
        <v>38.189998626708999</v>
      </c>
      <c r="AM1467" s="58">
        <v>36.110000610351598</v>
      </c>
      <c r="AN1467" s="58">
        <v>35.419998168945298</v>
      </c>
      <c r="AO1467" s="58">
        <v>35.4799995422363</v>
      </c>
      <c r="AP1467" s="58">
        <v>35.459999084472699</v>
      </c>
      <c r="AQ1467" s="58">
        <v>35.25</v>
      </c>
      <c r="AR1467" s="58">
        <v>34.950000762939503</v>
      </c>
      <c r="AS1467" s="58">
        <v>33.7700004577637</v>
      </c>
      <c r="AT1467" s="58">
        <v>32.639999389648402</v>
      </c>
      <c r="AU1467" s="58">
        <v>32.049999237060497</v>
      </c>
      <c r="AV1467" s="58">
        <v>31.860000610351602</v>
      </c>
      <c r="AW1467" s="58">
        <v>31.530000686645501</v>
      </c>
      <c r="AX1467" s="58">
        <v>29.950000762939499</v>
      </c>
      <c r="AY1467" s="58">
        <v>28.7600002288818</v>
      </c>
      <c r="AZ1467" s="58">
        <v>28.7399997711182</v>
      </c>
      <c r="BA1467" s="58">
        <v>27.170000076293899</v>
      </c>
      <c r="BB1467" s="58">
        <v>26.149999618530298</v>
      </c>
      <c r="BC1467" s="58">
        <v>25.280000686645501</v>
      </c>
      <c r="BD1467" s="58">
        <v>24.450000762939499</v>
      </c>
      <c r="BE1467" s="58">
        <v>23.7299995422363</v>
      </c>
      <c r="BF1467" s="58">
        <v>23.870000839233398</v>
      </c>
      <c r="BG1467" s="58">
        <v>23.540000915527301</v>
      </c>
      <c r="BH1467" s="58">
        <v>22.7399997711182</v>
      </c>
      <c r="BI1467" s="58">
        <v>21.459999084472699</v>
      </c>
      <c r="BJ1467" s="58">
        <v>20.610000610351602</v>
      </c>
      <c r="BK1467" s="58">
        <v>19.850000381469702</v>
      </c>
      <c r="BL1467" s="58">
        <v>19.370000839233398</v>
      </c>
    </row>
    <row r="1468" spans="1:65" x14ac:dyDescent="0.25">
      <c r="A1468" s="58" t="s">
        <v>3475</v>
      </c>
      <c r="B1468" s="58" t="s">
        <v>3476</v>
      </c>
      <c r="C1468" s="58" t="s">
        <v>2242</v>
      </c>
      <c r="D1468" s="58" t="s">
        <v>2243</v>
      </c>
      <c r="AY1468" s="58">
        <v>107</v>
      </c>
      <c r="AZ1468" s="58">
        <v>144</v>
      </c>
      <c r="BA1468" s="58">
        <v>103</v>
      </c>
      <c r="BB1468" s="58">
        <v>105</v>
      </c>
      <c r="BC1468" s="58">
        <v>139</v>
      </c>
      <c r="BD1468" s="58">
        <v>116</v>
      </c>
      <c r="BE1468" s="58">
        <v>115</v>
      </c>
      <c r="BF1468" s="58">
        <v>112</v>
      </c>
      <c r="BG1468" s="58">
        <v>65</v>
      </c>
      <c r="BH1468" s="58">
        <v>71</v>
      </c>
      <c r="BI1468" s="58">
        <v>49</v>
      </c>
      <c r="BJ1468" s="58">
        <v>27</v>
      </c>
      <c r="BK1468" s="58">
        <v>32</v>
      </c>
      <c r="BL1468" s="58">
        <v>42</v>
      </c>
      <c r="BM1468" s="58">
        <v>45</v>
      </c>
    </row>
    <row r="1469" spans="1:65" x14ac:dyDescent="0.25">
      <c r="A1469" s="58" t="s">
        <v>3475</v>
      </c>
      <c r="B1469" s="58" t="s">
        <v>3476</v>
      </c>
      <c r="C1469" s="58" t="s">
        <v>2892</v>
      </c>
      <c r="D1469" s="58" t="s">
        <v>2893</v>
      </c>
      <c r="AJ1469" s="58">
        <v>60.669998168945298</v>
      </c>
      <c r="AK1469" s="58">
        <v>60.669998168945298</v>
      </c>
      <c r="AL1469" s="58">
        <v>60.380001068115199</v>
      </c>
      <c r="AM1469" s="58">
        <v>59.950000762939503</v>
      </c>
      <c r="AN1469" s="58">
        <v>59.529998779296903</v>
      </c>
      <c r="AO1469" s="58">
        <v>59.439998626708999</v>
      </c>
      <c r="AP1469" s="58">
        <v>59.400001525878899</v>
      </c>
      <c r="AQ1469" s="58">
        <v>59.0200004577637</v>
      </c>
      <c r="AR1469" s="58">
        <v>58.430000305175803</v>
      </c>
      <c r="AS1469" s="58">
        <v>57.810001373291001</v>
      </c>
      <c r="AT1469" s="58">
        <v>57.049999237060497</v>
      </c>
      <c r="AU1469" s="58">
        <v>56.259998321533203</v>
      </c>
      <c r="AV1469" s="58">
        <v>55.639999389648402</v>
      </c>
      <c r="AW1469" s="58">
        <v>55.450000762939503</v>
      </c>
      <c r="AX1469" s="58">
        <v>54.990001678466797</v>
      </c>
      <c r="AY1469" s="58">
        <v>54.930000305175803</v>
      </c>
      <c r="AZ1469" s="58">
        <v>55.529998779296903</v>
      </c>
      <c r="BA1469" s="58">
        <v>55</v>
      </c>
      <c r="BB1469" s="58">
        <v>54.490001678466797</v>
      </c>
      <c r="BC1469" s="58">
        <v>53.639999389648402</v>
      </c>
      <c r="BD1469" s="58">
        <v>52.75</v>
      </c>
      <c r="BE1469" s="58">
        <v>52.029998779296903</v>
      </c>
      <c r="BF1469" s="58">
        <v>51.900001525878899</v>
      </c>
      <c r="BG1469" s="58">
        <v>51.099998474121101</v>
      </c>
      <c r="BH1469" s="58">
        <v>50.099998474121101</v>
      </c>
      <c r="BI1469" s="58">
        <v>49.159999847412102</v>
      </c>
      <c r="BJ1469" s="58">
        <v>48.330001831054702</v>
      </c>
      <c r="BK1469" s="58">
        <v>47.849998474121101</v>
      </c>
      <c r="BL1469" s="58">
        <v>47.5200004577637</v>
      </c>
    </row>
    <row r="1470" spans="1:65" x14ac:dyDescent="0.25">
      <c r="A1470" s="58" t="s">
        <v>3475</v>
      </c>
      <c r="B1470" s="58" t="s">
        <v>3476</v>
      </c>
      <c r="C1470" s="58" t="s">
        <v>3078</v>
      </c>
      <c r="D1470" s="58" t="s">
        <v>3079</v>
      </c>
      <c r="AV1470" s="58">
        <v>32</v>
      </c>
      <c r="AW1470" s="58">
        <v>32</v>
      </c>
      <c r="AX1470" s="58">
        <v>32</v>
      </c>
      <c r="AY1470" s="58">
        <v>32</v>
      </c>
      <c r="AZ1470" s="58">
        <v>32</v>
      </c>
      <c r="BA1470" s="58">
        <v>25</v>
      </c>
      <c r="BB1470" s="58">
        <v>25</v>
      </c>
      <c r="BC1470" s="58">
        <v>25</v>
      </c>
      <c r="BD1470" s="58">
        <v>16</v>
      </c>
      <c r="BE1470" s="58">
        <v>16</v>
      </c>
      <c r="BF1470" s="58">
        <v>16</v>
      </c>
      <c r="BG1470" s="58">
        <v>16</v>
      </c>
      <c r="BH1470" s="58">
        <v>16</v>
      </c>
      <c r="BI1470" s="58">
        <v>16</v>
      </c>
      <c r="BJ1470" s="58">
        <v>16</v>
      </c>
      <c r="BK1470" s="58">
        <v>16</v>
      </c>
      <c r="BL1470" s="58">
        <v>16</v>
      </c>
    </row>
    <row r="1471" spans="1:65" x14ac:dyDescent="0.25">
      <c r="A1471" s="58" t="s">
        <v>3475</v>
      </c>
      <c r="B1471" s="58" t="s">
        <v>3476</v>
      </c>
      <c r="C1471" s="58" t="s">
        <v>3110</v>
      </c>
      <c r="D1471" s="58" t="s">
        <v>3111</v>
      </c>
      <c r="E1471" s="58">
        <v>400</v>
      </c>
      <c r="F1471" s="58">
        <v>400</v>
      </c>
      <c r="G1471" s="58">
        <v>400</v>
      </c>
      <c r="H1471" s="58">
        <v>400</v>
      </c>
      <c r="I1471" s="58">
        <v>400</v>
      </c>
      <c r="J1471" s="58">
        <v>500</v>
      </c>
      <c r="K1471" s="58">
        <v>500</v>
      </c>
      <c r="L1471" s="58">
        <v>500</v>
      </c>
      <c r="M1471" s="58">
        <v>500</v>
      </c>
      <c r="N1471" s="58">
        <v>500</v>
      </c>
      <c r="O1471" s="58">
        <v>400</v>
      </c>
      <c r="P1471" s="58">
        <v>500</v>
      </c>
      <c r="Q1471" s="58">
        <v>500</v>
      </c>
      <c r="R1471" s="58">
        <v>603</v>
      </c>
      <c r="S1471" s="58">
        <v>730</v>
      </c>
      <c r="T1471" s="58">
        <v>901</v>
      </c>
      <c r="U1471" s="58">
        <v>1023</v>
      </c>
      <c r="V1471" s="58">
        <v>1201</v>
      </c>
      <c r="W1471" s="58">
        <v>1221</v>
      </c>
      <c r="X1471" s="58">
        <v>2000</v>
      </c>
      <c r="Y1471" s="58">
        <v>1994</v>
      </c>
      <c r="Z1471" s="58">
        <v>2093</v>
      </c>
      <c r="AA1471" s="58">
        <v>2134</v>
      </c>
      <c r="AB1471" s="58">
        <v>2237</v>
      </c>
      <c r="AC1471" s="58">
        <v>2385</v>
      </c>
      <c r="AD1471" s="58">
        <v>2561</v>
      </c>
      <c r="AE1471" s="58">
        <v>2814</v>
      </c>
      <c r="AF1471" s="58">
        <v>2790</v>
      </c>
      <c r="AG1471" s="58">
        <v>2731</v>
      </c>
      <c r="AH1471" s="58">
        <v>2699</v>
      </c>
      <c r="AI1471" s="58">
        <v>1644</v>
      </c>
      <c r="AJ1471" s="58">
        <v>1935</v>
      </c>
      <c r="AK1471" s="58">
        <v>2237</v>
      </c>
      <c r="AL1471" s="58">
        <v>2375</v>
      </c>
      <c r="AM1471" s="58">
        <v>2499</v>
      </c>
      <c r="AN1471" s="58">
        <v>2727</v>
      </c>
      <c r="AO1471" s="58">
        <v>2955</v>
      </c>
      <c r="AP1471" s="58">
        <v>2924</v>
      </c>
      <c r="AQ1471" s="58">
        <v>4172</v>
      </c>
      <c r="AR1471" s="58">
        <v>4698</v>
      </c>
      <c r="AS1471" s="58">
        <v>4308</v>
      </c>
      <c r="AT1471" s="58">
        <v>5017</v>
      </c>
      <c r="AU1471" s="58">
        <v>5327</v>
      </c>
      <c r="AV1471" s="58">
        <v>4826</v>
      </c>
      <c r="AW1471" s="58">
        <v>3385</v>
      </c>
      <c r="AX1471" s="58">
        <v>2647</v>
      </c>
      <c r="AY1471" s="58">
        <v>2887</v>
      </c>
      <c r="AZ1471" s="58">
        <v>2732.5</v>
      </c>
      <c r="BA1471" s="58">
        <v>2595.61</v>
      </c>
      <c r="BB1471" s="58">
        <v>2255.1999999999998</v>
      </c>
      <c r="BC1471" s="58">
        <v>2376.3000000000002</v>
      </c>
      <c r="BD1471" s="58">
        <v>2430.64</v>
      </c>
      <c r="BE1471" s="58">
        <v>2623.16</v>
      </c>
      <c r="BF1471" s="58">
        <v>2028.04</v>
      </c>
      <c r="BG1471" s="58">
        <v>2008.31</v>
      </c>
      <c r="BH1471" s="58">
        <v>1860.41</v>
      </c>
      <c r="BI1471" s="58">
        <v>1696.03</v>
      </c>
      <c r="BJ1471" s="58">
        <v>1470</v>
      </c>
      <c r="BK1471" s="58">
        <v>1324.39</v>
      </c>
      <c r="BL1471" s="58">
        <v>1302.21</v>
      </c>
      <c r="BM1471" s="58">
        <v>1201.3900000000001</v>
      </c>
    </row>
    <row r="1472" spans="1:65" x14ac:dyDescent="0.25">
      <c r="A1472" s="58" t="s">
        <v>208</v>
      </c>
      <c r="B1472" s="58" t="s">
        <v>209</v>
      </c>
      <c r="C1472" s="58" t="s">
        <v>536</v>
      </c>
      <c r="D1472" s="58" t="s">
        <v>537</v>
      </c>
      <c r="F1472" s="58">
        <v>970</v>
      </c>
      <c r="G1472" s="58">
        <v>970</v>
      </c>
      <c r="H1472" s="58">
        <v>980</v>
      </c>
      <c r="I1472" s="58">
        <v>980</v>
      </c>
      <c r="J1472" s="58">
        <v>980</v>
      </c>
      <c r="K1472" s="58">
        <v>980</v>
      </c>
      <c r="L1472" s="58">
        <v>980</v>
      </c>
      <c r="M1472" s="58">
        <v>980</v>
      </c>
      <c r="N1472" s="58">
        <v>980</v>
      </c>
      <c r="O1472" s="58">
        <v>980</v>
      </c>
      <c r="P1472" s="58">
        <v>1010</v>
      </c>
      <c r="Q1472" s="58">
        <v>1010</v>
      </c>
      <c r="R1472" s="58">
        <v>1100</v>
      </c>
      <c r="S1472" s="58">
        <v>1110</v>
      </c>
      <c r="T1472" s="58">
        <v>1060</v>
      </c>
      <c r="U1472" s="58">
        <v>1060</v>
      </c>
      <c r="V1472" s="58">
        <v>1060</v>
      </c>
      <c r="W1472" s="58">
        <v>1060</v>
      </c>
      <c r="X1472" s="58">
        <v>1060</v>
      </c>
      <c r="Y1472" s="58">
        <v>1010</v>
      </c>
      <c r="Z1472" s="58">
        <v>950</v>
      </c>
      <c r="AA1472" s="58">
        <v>880</v>
      </c>
      <c r="AB1472" s="58">
        <v>740</v>
      </c>
      <c r="AC1472" s="58">
        <v>740</v>
      </c>
      <c r="AD1472" s="58">
        <v>710</v>
      </c>
      <c r="AE1472" s="58">
        <v>710</v>
      </c>
      <c r="AF1472" s="58">
        <v>710</v>
      </c>
      <c r="AG1472" s="58">
        <v>720</v>
      </c>
      <c r="AH1472" s="58">
        <v>720</v>
      </c>
      <c r="AI1472" s="58">
        <v>770</v>
      </c>
      <c r="AJ1472" s="58">
        <v>810</v>
      </c>
      <c r="AK1472" s="58">
        <v>810</v>
      </c>
      <c r="AL1472" s="58">
        <v>810</v>
      </c>
      <c r="AM1472" s="58">
        <v>810</v>
      </c>
      <c r="AN1472" s="58">
        <v>760</v>
      </c>
      <c r="AO1472" s="58">
        <v>760</v>
      </c>
      <c r="AP1472" s="58">
        <v>710</v>
      </c>
      <c r="AQ1472" s="58">
        <v>660</v>
      </c>
      <c r="AR1472" s="58">
        <v>670</v>
      </c>
      <c r="AS1472" s="58">
        <v>670</v>
      </c>
      <c r="AT1472" s="58">
        <v>600</v>
      </c>
      <c r="AU1472" s="58">
        <v>600</v>
      </c>
      <c r="AV1472" s="58">
        <v>600</v>
      </c>
      <c r="AW1472" s="58">
        <v>550</v>
      </c>
      <c r="AX1472" s="58">
        <v>540</v>
      </c>
      <c r="AY1472" s="58">
        <v>540</v>
      </c>
      <c r="AZ1472" s="58">
        <v>540</v>
      </c>
      <c r="BA1472" s="58">
        <v>540</v>
      </c>
      <c r="BB1472" s="58">
        <v>540</v>
      </c>
      <c r="BC1472" s="58">
        <v>540</v>
      </c>
      <c r="BD1472" s="58">
        <v>540</v>
      </c>
      <c r="BE1472" s="58">
        <v>540</v>
      </c>
      <c r="BF1472" s="58">
        <v>540</v>
      </c>
      <c r="BG1472" s="58">
        <v>540</v>
      </c>
      <c r="BH1472" s="58">
        <v>540</v>
      </c>
      <c r="BI1472" s="58">
        <v>540</v>
      </c>
      <c r="BJ1472" s="58">
        <v>540</v>
      </c>
      <c r="BK1472" s="58">
        <v>540</v>
      </c>
      <c r="BL1472" s="58">
        <v>540</v>
      </c>
      <c r="BM1472" s="58">
        <v>540</v>
      </c>
    </row>
    <row r="1473" spans="1:65" x14ac:dyDescent="0.25">
      <c r="A1473" s="58" t="s">
        <v>208</v>
      </c>
      <c r="B1473" s="58" t="s">
        <v>209</v>
      </c>
      <c r="C1473" s="58" t="s">
        <v>1134</v>
      </c>
      <c r="D1473" s="58" t="s">
        <v>1135</v>
      </c>
      <c r="AJ1473" s="58">
        <v>11.7399997711182</v>
      </c>
      <c r="AK1473" s="58">
        <v>11.539999961853001</v>
      </c>
      <c r="AL1473" s="58">
        <v>11.329999923706101</v>
      </c>
      <c r="AM1473" s="58">
        <v>12.3800001144409</v>
      </c>
      <c r="AN1473" s="58">
        <v>10.6400003433228</v>
      </c>
      <c r="AO1473" s="58">
        <v>9.5900001525878906</v>
      </c>
      <c r="AP1473" s="58">
        <v>9.5</v>
      </c>
      <c r="AQ1473" s="58">
        <v>8.1499996185302699</v>
      </c>
      <c r="AR1473" s="58">
        <v>8.1199998855590803</v>
      </c>
      <c r="AS1473" s="58">
        <v>7.2300000190734899</v>
      </c>
      <c r="AT1473" s="58">
        <v>7.8600001335143999</v>
      </c>
      <c r="AU1473" s="58">
        <v>6.8899998664856001</v>
      </c>
      <c r="AV1473" s="58">
        <v>5.9000000953674299</v>
      </c>
      <c r="AW1473" s="58">
        <v>4.6399998664856001</v>
      </c>
      <c r="AX1473" s="58">
        <v>4.3400001525878897</v>
      </c>
      <c r="AY1473" s="58">
        <v>4.4099998474121103</v>
      </c>
      <c r="AZ1473" s="58">
        <v>3.8099999427795401</v>
      </c>
      <c r="BA1473" s="58">
        <v>3.8299999237060498</v>
      </c>
      <c r="BB1473" s="58">
        <v>3.8699998855590798</v>
      </c>
      <c r="BC1473" s="58">
        <v>3.7599999904632599</v>
      </c>
      <c r="BD1473" s="58">
        <v>3.7200000286102299</v>
      </c>
      <c r="BE1473" s="58">
        <v>3.7400000095367401</v>
      </c>
      <c r="BF1473" s="58">
        <v>3.5299999713897701</v>
      </c>
      <c r="BG1473" s="58">
        <v>3.6099998950958301</v>
      </c>
      <c r="BH1473" s="58">
        <v>3.4300000667571999</v>
      </c>
      <c r="BI1473" s="58">
        <v>3.25</v>
      </c>
      <c r="BJ1473" s="58">
        <v>3.1800000667571999</v>
      </c>
      <c r="BK1473" s="58">
        <v>3.1099998950958301</v>
      </c>
      <c r="BL1473" s="58">
        <v>3.0299999713897701</v>
      </c>
    </row>
    <row r="1474" spans="1:65" x14ac:dyDescent="0.25">
      <c r="A1474" s="58" t="s">
        <v>208</v>
      </c>
      <c r="B1474" s="58" t="s">
        <v>209</v>
      </c>
      <c r="C1474" s="58" t="s">
        <v>2242</v>
      </c>
      <c r="D1474" s="58" t="s">
        <v>2243</v>
      </c>
      <c r="AY1474" s="58">
        <v>3421</v>
      </c>
      <c r="AZ1474" s="58">
        <v>3520</v>
      </c>
      <c r="BA1474" s="58">
        <v>3470</v>
      </c>
      <c r="BB1474" s="58">
        <v>2693</v>
      </c>
      <c r="BC1474" s="58">
        <v>3372</v>
      </c>
      <c r="BD1474" s="58">
        <v>3825</v>
      </c>
      <c r="BE1474" s="58">
        <v>3446</v>
      </c>
      <c r="BF1474" s="58">
        <v>4334</v>
      </c>
      <c r="BG1474" s="58">
        <v>4682</v>
      </c>
      <c r="BH1474" s="58">
        <v>5165</v>
      </c>
      <c r="BI1474" s="58">
        <v>4341</v>
      </c>
      <c r="BJ1474" s="58">
        <v>3877</v>
      </c>
      <c r="BK1474" s="58">
        <v>4115</v>
      </c>
      <c r="BL1474" s="58">
        <v>4511</v>
      </c>
      <c r="BM1474" s="58">
        <v>4344</v>
      </c>
    </row>
    <row r="1475" spans="1:65" x14ac:dyDescent="0.25">
      <c r="A1475" s="58" t="s">
        <v>208</v>
      </c>
      <c r="B1475" s="58" t="s">
        <v>209</v>
      </c>
      <c r="C1475" s="58" t="s">
        <v>2892</v>
      </c>
      <c r="D1475" s="58" t="s">
        <v>2893</v>
      </c>
      <c r="AJ1475" s="58">
        <v>23.2700004577637</v>
      </c>
      <c r="AK1475" s="58">
        <v>24.299999237060501</v>
      </c>
      <c r="AL1475" s="58">
        <v>25.350000381469702</v>
      </c>
      <c r="AM1475" s="58">
        <v>24.969999313354499</v>
      </c>
      <c r="AN1475" s="58">
        <v>24.7600002288818</v>
      </c>
      <c r="AO1475" s="58">
        <v>23.579999923706101</v>
      </c>
      <c r="AP1475" s="58">
        <v>23.059999465942401</v>
      </c>
      <c r="AQ1475" s="58">
        <v>22.030000686645501</v>
      </c>
      <c r="AR1475" s="58">
        <v>22.639999389648398</v>
      </c>
      <c r="AS1475" s="58">
        <v>22.450000762939499</v>
      </c>
      <c r="AT1475" s="58">
        <v>22.819999694824201</v>
      </c>
      <c r="AU1475" s="58">
        <v>21.819999694824201</v>
      </c>
      <c r="AV1475" s="58">
        <v>21.190000534057599</v>
      </c>
      <c r="AW1475" s="58">
        <v>20.389999389648398</v>
      </c>
      <c r="AX1475" s="58">
        <v>20.090000152587901</v>
      </c>
      <c r="AY1475" s="58">
        <v>19.75</v>
      </c>
      <c r="AZ1475" s="58">
        <v>20.0100002288818</v>
      </c>
      <c r="BA1475" s="58">
        <v>20.340000152587901</v>
      </c>
      <c r="BB1475" s="58">
        <v>20.790000915527301</v>
      </c>
      <c r="BC1475" s="58">
        <v>21.4899997711182</v>
      </c>
      <c r="BD1475" s="58">
        <v>21.809999465942401</v>
      </c>
      <c r="BE1475" s="58">
        <v>20.209999084472699</v>
      </c>
      <c r="BF1475" s="58">
        <v>21.5</v>
      </c>
      <c r="BG1475" s="58">
        <v>21.4799995422363</v>
      </c>
      <c r="BH1475" s="58">
        <v>22.200000762939499</v>
      </c>
      <c r="BI1475" s="58">
        <v>23.5200004577637</v>
      </c>
      <c r="BJ1475" s="58">
        <v>24.090000152587901</v>
      </c>
      <c r="BK1475" s="58">
        <v>24.459999084472699</v>
      </c>
      <c r="BL1475" s="58">
        <v>24.7700004577637</v>
      </c>
    </row>
    <row r="1476" spans="1:65" x14ac:dyDescent="0.25">
      <c r="A1476" s="58" t="s">
        <v>208</v>
      </c>
      <c r="B1476" s="58" t="s">
        <v>209</v>
      </c>
      <c r="C1476" s="58" t="s">
        <v>3078</v>
      </c>
      <c r="D1476" s="58" t="s">
        <v>3079</v>
      </c>
      <c r="AX1476" s="58">
        <v>74</v>
      </c>
      <c r="AY1476" s="58">
        <v>41</v>
      </c>
      <c r="AZ1476" s="58">
        <v>41</v>
      </c>
      <c r="BA1476" s="58">
        <v>41</v>
      </c>
      <c r="BB1476" s="58">
        <v>41</v>
      </c>
      <c r="BC1476" s="58">
        <v>40</v>
      </c>
      <c r="BD1476" s="58">
        <v>40</v>
      </c>
      <c r="BE1476" s="58">
        <v>40</v>
      </c>
      <c r="BF1476" s="58">
        <v>35.5</v>
      </c>
      <c r="BG1476" s="58">
        <v>11.5</v>
      </c>
      <c r="BH1476" s="58">
        <v>11.5</v>
      </c>
      <c r="BI1476" s="58">
        <v>10.5</v>
      </c>
      <c r="BJ1476" s="58">
        <v>10.5</v>
      </c>
      <c r="BK1476" s="58">
        <v>10.5</v>
      </c>
      <c r="BL1476" s="58">
        <v>10.5</v>
      </c>
    </row>
    <row r="1477" spans="1:65" x14ac:dyDescent="0.25">
      <c r="A1477" s="58" t="s">
        <v>208</v>
      </c>
      <c r="B1477" s="58" t="s">
        <v>209</v>
      </c>
      <c r="C1477" s="58" t="s">
        <v>3110</v>
      </c>
      <c r="D1477" s="58" t="s">
        <v>3111</v>
      </c>
      <c r="E1477" s="58">
        <v>2400</v>
      </c>
      <c r="F1477" s="58">
        <v>2400</v>
      </c>
      <c r="G1477" s="58">
        <v>2400</v>
      </c>
      <c r="H1477" s="58">
        <v>2400</v>
      </c>
      <c r="I1477" s="58">
        <v>2400</v>
      </c>
      <c r="J1477" s="58">
        <v>3000</v>
      </c>
      <c r="K1477" s="58">
        <v>3000</v>
      </c>
      <c r="L1477" s="58">
        <v>3200</v>
      </c>
      <c r="M1477" s="58">
        <v>3400</v>
      </c>
      <c r="N1477" s="58">
        <v>3400</v>
      </c>
      <c r="O1477" s="58">
        <v>3600</v>
      </c>
      <c r="P1477" s="58">
        <v>4100</v>
      </c>
      <c r="Q1477" s="58">
        <v>3700</v>
      </c>
      <c r="R1477" s="58">
        <v>4000</v>
      </c>
      <c r="S1477" s="58">
        <v>3725</v>
      </c>
      <c r="T1477" s="58">
        <v>4417</v>
      </c>
      <c r="U1477" s="58">
        <v>4417</v>
      </c>
      <c r="V1477" s="58">
        <v>4303</v>
      </c>
      <c r="W1477" s="58">
        <v>4823</v>
      </c>
      <c r="X1477" s="58">
        <v>3840</v>
      </c>
      <c r="Y1477" s="58">
        <v>4461</v>
      </c>
      <c r="Z1477" s="58">
        <v>3804</v>
      </c>
      <c r="AA1477" s="58">
        <v>4574</v>
      </c>
      <c r="AB1477" s="58">
        <v>4541</v>
      </c>
      <c r="AC1477" s="58">
        <v>3764</v>
      </c>
      <c r="AD1477" s="58">
        <v>5560</v>
      </c>
      <c r="AE1477" s="58">
        <v>4347</v>
      </c>
      <c r="AF1477" s="58">
        <v>7714</v>
      </c>
      <c r="AG1477" s="58">
        <v>9211</v>
      </c>
      <c r="AH1477" s="58">
        <v>11468</v>
      </c>
      <c r="AI1477" s="58">
        <v>12364</v>
      </c>
      <c r="AJ1477" s="58">
        <v>11504</v>
      </c>
      <c r="AK1477" s="58">
        <v>13003</v>
      </c>
      <c r="AL1477" s="58">
        <v>9002</v>
      </c>
      <c r="AM1477" s="58">
        <v>14050</v>
      </c>
      <c r="AN1477" s="58">
        <v>11515</v>
      </c>
      <c r="AO1477" s="58">
        <v>9450</v>
      </c>
      <c r="AP1477" s="58">
        <v>11296</v>
      </c>
      <c r="AQ1477" s="58">
        <v>14859</v>
      </c>
      <c r="AR1477" s="58">
        <v>14707</v>
      </c>
      <c r="AS1477" s="58">
        <v>14259</v>
      </c>
      <c r="AT1477" s="58">
        <v>16605</v>
      </c>
      <c r="AU1477" s="58">
        <v>18775</v>
      </c>
      <c r="AV1477" s="58">
        <v>14599</v>
      </c>
      <c r="AW1477" s="58">
        <v>14738.5</v>
      </c>
      <c r="AX1477" s="58">
        <v>17021.5</v>
      </c>
      <c r="AY1477" s="58">
        <v>13148.5</v>
      </c>
      <c r="AZ1477" s="58">
        <v>13482.3</v>
      </c>
      <c r="BA1477" s="58">
        <v>13845.69</v>
      </c>
      <c r="BB1477" s="58">
        <v>13890.36</v>
      </c>
      <c r="BC1477" s="58">
        <v>13943.5</v>
      </c>
      <c r="BD1477" s="58">
        <v>13119.75</v>
      </c>
      <c r="BE1477" s="58">
        <v>11753.55</v>
      </c>
      <c r="BF1477" s="58">
        <v>13224.55</v>
      </c>
      <c r="BG1477" s="58">
        <v>13295.45</v>
      </c>
      <c r="BH1477" s="58">
        <v>12164.8</v>
      </c>
      <c r="BI1477" s="58">
        <v>13127.06</v>
      </c>
      <c r="BJ1477" s="58">
        <v>12949.58</v>
      </c>
      <c r="BK1477" s="58">
        <v>13191.78</v>
      </c>
      <c r="BL1477" s="58">
        <v>12995.71</v>
      </c>
      <c r="BM1477" s="58">
        <v>12916.85</v>
      </c>
    </row>
    <row r="1478" spans="1:65" x14ac:dyDescent="0.25">
      <c r="A1478" s="58" t="s">
        <v>176</v>
      </c>
      <c r="B1478" s="58" t="s">
        <v>177</v>
      </c>
      <c r="C1478" s="58" t="s">
        <v>536</v>
      </c>
      <c r="D1478" s="58" t="s">
        <v>537</v>
      </c>
      <c r="F1478" s="58">
        <v>86480</v>
      </c>
      <c r="G1478" s="58">
        <v>86460</v>
      </c>
      <c r="H1478" s="58">
        <v>86440</v>
      </c>
      <c r="I1478" s="58">
        <v>87260</v>
      </c>
      <c r="J1478" s="58">
        <v>87240</v>
      </c>
      <c r="K1478" s="58">
        <v>87220</v>
      </c>
      <c r="L1478" s="58">
        <v>87200</v>
      </c>
      <c r="M1478" s="58">
        <v>87180</v>
      </c>
      <c r="N1478" s="58">
        <v>88680</v>
      </c>
      <c r="O1478" s="58">
        <v>90530</v>
      </c>
      <c r="P1478" s="58">
        <v>90580</v>
      </c>
      <c r="Q1478" s="58">
        <v>91560</v>
      </c>
      <c r="R1478" s="58">
        <v>92440</v>
      </c>
      <c r="S1478" s="58">
        <v>92920</v>
      </c>
      <c r="T1478" s="58">
        <v>93600</v>
      </c>
      <c r="U1478" s="58">
        <v>94280</v>
      </c>
      <c r="V1478" s="58">
        <v>94730</v>
      </c>
      <c r="W1478" s="58">
        <v>93570</v>
      </c>
      <c r="X1478" s="58">
        <v>92930</v>
      </c>
      <c r="Y1478" s="58">
        <v>90610</v>
      </c>
      <c r="Z1478" s="58">
        <v>91280</v>
      </c>
      <c r="AA1478" s="58">
        <v>92160</v>
      </c>
      <c r="AB1478" s="58">
        <v>93210</v>
      </c>
      <c r="AC1478" s="58">
        <v>93420</v>
      </c>
      <c r="AD1478" s="58">
        <v>92880</v>
      </c>
      <c r="AE1478" s="58">
        <v>91940</v>
      </c>
      <c r="AF1478" s="58">
        <v>92060</v>
      </c>
      <c r="AG1478" s="58">
        <v>91700</v>
      </c>
      <c r="AH1478" s="58">
        <v>92190</v>
      </c>
      <c r="AI1478" s="58">
        <v>91910</v>
      </c>
      <c r="AJ1478" s="58">
        <v>92100</v>
      </c>
      <c r="AK1478" s="58">
        <v>93550</v>
      </c>
      <c r="AL1478" s="58">
        <v>94220</v>
      </c>
      <c r="AM1478" s="58">
        <v>92830</v>
      </c>
      <c r="AN1478" s="58">
        <v>93480</v>
      </c>
      <c r="AO1478" s="58">
        <v>93240</v>
      </c>
      <c r="AP1478" s="58">
        <v>93470</v>
      </c>
      <c r="AQ1478" s="58">
        <v>94200</v>
      </c>
      <c r="AR1478" s="58">
        <v>95260</v>
      </c>
      <c r="AS1478" s="58">
        <v>95510</v>
      </c>
      <c r="AT1478" s="58">
        <v>94990</v>
      </c>
      <c r="AU1478" s="58">
        <v>97630</v>
      </c>
      <c r="AV1478" s="58">
        <v>97840</v>
      </c>
      <c r="AW1478" s="58">
        <v>98300</v>
      </c>
      <c r="AX1478" s="58">
        <v>98240</v>
      </c>
      <c r="AY1478" s="58">
        <v>98060</v>
      </c>
      <c r="AZ1478" s="58">
        <v>98050</v>
      </c>
      <c r="BA1478" s="58">
        <v>98810</v>
      </c>
      <c r="BB1478" s="58">
        <v>97890</v>
      </c>
      <c r="BC1478" s="58">
        <v>100380</v>
      </c>
      <c r="BD1478" s="58">
        <v>100720</v>
      </c>
      <c r="BE1478" s="58">
        <v>99220</v>
      </c>
      <c r="BF1478" s="58">
        <v>99430</v>
      </c>
      <c r="BG1478" s="58">
        <v>97610</v>
      </c>
      <c r="BH1478" s="58">
        <v>98340</v>
      </c>
      <c r="BI1478" s="58">
        <v>97030</v>
      </c>
      <c r="BJ1478" s="58">
        <v>97430</v>
      </c>
      <c r="BK1478" s="58">
        <v>97005</v>
      </c>
      <c r="BL1478" s="58">
        <v>97310</v>
      </c>
      <c r="BM1478" s="58">
        <v>97310</v>
      </c>
    </row>
    <row r="1479" spans="1:65" x14ac:dyDescent="0.25">
      <c r="A1479" s="58" t="s">
        <v>176</v>
      </c>
      <c r="B1479" s="58" t="s">
        <v>177</v>
      </c>
      <c r="C1479" s="58" t="s">
        <v>1134</v>
      </c>
      <c r="D1479" s="58" t="s">
        <v>1135</v>
      </c>
      <c r="AJ1479" s="58">
        <v>22.129999160766602</v>
      </c>
      <c r="AK1479" s="58">
        <v>21.9899997711182</v>
      </c>
      <c r="AL1479" s="58">
        <v>21.909999847412099</v>
      </c>
      <c r="AM1479" s="58">
        <v>21.799999237060501</v>
      </c>
      <c r="AN1479" s="58">
        <v>21.709999084472699</v>
      </c>
      <c r="AO1479" s="58">
        <v>21.4899997711182</v>
      </c>
      <c r="AP1479" s="58">
        <v>21.2700004577637</v>
      </c>
      <c r="AQ1479" s="58">
        <v>21</v>
      </c>
      <c r="AR1479" s="58">
        <v>20.659999847412099</v>
      </c>
      <c r="AS1479" s="58">
        <v>20.299999237060501</v>
      </c>
      <c r="AT1479" s="58">
        <v>19.920000076293899</v>
      </c>
      <c r="AU1479" s="58">
        <v>19.719999313354499</v>
      </c>
      <c r="AV1479" s="58">
        <v>19.299999237060501</v>
      </c>
      <c r="AW1479" s="58">
        <v>18.75</v>
      </c>
      <c r="AX1479" s="58">
        <v>18.530000686645501</v>
      </c>
      <c r="AY1479" s="58">
        <v>19.440000534057599</v>
      </c>
      <c r="AZ1479" s="58">
        <v>18.700000762939499</v>
      </c>
      <c r="BA1479" s="58">
        <v>18.0200004577637</v>
      </c>
      <c r="BB1479" s="58">
        <v>18.469999313354499</v>
      </c>
      <c r="BC1479" s="58">
        <v>17.950000762939499</v>
      </c>
      <c r="BD1479" s="58">
        <v>16.360000610351602</v>
      </c>
      <c r="BE1479" s="58">
        <v>17.069999694824201</v>
      </c>
      <c r="BF1479" s="58">
        <v>15.3699998855591</v>
      </c>
      <c r="BG1479" s="58">
        <v>14.8699998855591</v>
      </c>
      <c r="BH1479" s="58">
        <v>14.75</v>
      </c>
      <c r="BI1479" s="58">
        <v>14.7700004577637</v>
      </c>
      <c r="BJ1479" s="58">
        <v>14.810000419616699</v>
      </c>
      <c r="BK1479" s="58">
        <v>14.2799997329712</v>
      </c>
      <c r="BL1479" s="58">
        <v>13.800000190734901</v>
      </c>
    </row>
    <row r="1480" spans="1:65" x14ac:dyDescent="0.25">
      <c r="A1480" s="58" t="s">
        <v>176</v>
      </c>
      <c r="B1480" s="58" t="s">
        <v>177</v>
      </c>
      <c r="C1480" s="58" t="s">
        <v>2242</v>
      </c>
      <c r="D1480" s="58" t="s">
        <v>2243</v>
      </c>
      <c r="AY1480" s="58">
        <v>6368</v>
      </c>
      <c r="AZ1480" s="58">
        <v>8997</v>
      </c>
      <c r="BA1480" s="58">
        <v>8297</v>
      </c>
      <c r="BB1480" s="58">
        <v>9138</v>
      </c>
      <c r="BC1480" s="58">
        <v>11317</v>
      </c>
      <c r="BD1480" s="58">
        <v>11307</v>
      </c>
      <c r="BE1480" s="58">
        <v>12556</v>
      </c>
      <c r="BF1480" s="58">
        <v>12691</v>
      </c>
      <c r="BG1480" s="58">
        <v>11973</v>
      </c>
      <c r="BH1480" s="58">
        <v>11661</v>
      </c>
      <c r="BI1480" s="58">
        <v>12450</v>
      </c>
      <c r="BJ1480" s="58">
        <v>11647</v>
      </c>
      <c r="BK1480" s="58">
        <v>13134</v>
      </c>
      <c r="BL1480" s="58">
        <v>15715</v>
      </c>
    </row>
    <row r="1481" spans="1:65" x14ac:dyDescent="0.25">
      <c r="A1481" s="58" t="s">
        <v>176</v>
      </c>
      <c r="B1481" s="58" t="s">
        <v>177</v>
      </c>
      <c r="C1481" s="58" t="s">
        <v>2892</v>
      </c>
      <c r="D1481" s="58" t="s">
        <v>2893</v>
      </c>
      <c r="AJ1481" s="58">
        <v>29.649999618530298</v>
      </c>
      <c r="AK1481" s="58">
        <v>29.379999160766602</v>
      </c>
      <c r="AL1481" s="58">
        <v>29.379999160766602</v>
      </c>
      <c r="AM1481" s="58">
        <v>29.399999618530298</v>
      </c>
      <c r="AN1481" s="58">
        <v>29.75</v>
      </c>
      <c r="AO1481" s="58">
        <v>29.7399997711182</v>
      </c>
      <c r="AP1481" s="58">
        <v>29.850000381469702</v>
      </c>
      <c r="AQ1481" s="58">
        <v>29.940000534057599</v>
      </c>
      <c r="AR1481" s="58">
        <v>29.950000762939499</v>
      </c>
      <c r="AS1481" s="58">
        <v>30.049999237060501</v>
      </c>
      <c r="AT1481" s="58">
        <v>30.170000076293899</v>
      </c>
      <c r="AU1481" s="58">
        <v>30.5200004577637</v>
      </c>
      <c r="AV1481" s="58">
        <v>30.649999618530298</v>
      </c>
      <c r="AW1481" s="58">
        <v>30.709999084472699</v>
      </c>
      <c r="AX1481" s="58">
        <v>30.889999389648398</v>
      </c>
      <c r="AY1481" s="58">
        <v>31.7399997711182</v>
      </c>
      <c r="AZ1481" s="58">
        <v>30.0200004577637</v>
      </c>
      <c r="BA1481" s="58">
        <v>29.7399997711182</v>
      </c>
      <c r="BB1481" s="58">
        <v>29.870000839233398</v>
      </c>
      <c r="BC1481" s="58">
        <v>31.469999313354499</v>
      </c>
      <c r="BD1481" s="58">
        <v>28.7700004577637</v>
      </c>
      <c r="BE1481" s="58">
        <v>28.530000686645501</v>
      </c>
      <c r="BF1481" s="58">
        <v>27.870000839233398</v>
      </c>
      <c r="BG1481" s="58">
        <v>26.9799995422363</v>
      </c>
      <c r="BH1481" s="58">
        <v>26.190000534057599</v>
      </c>
      <c r="BI1481" s="58">
        <v>25.930000305175799</v>
      </c>
      <c r="BJ1481" s="58">
        <v>25.610000610351602</v>
      </c>
      <c r="BK1481" s="58">
        <v>25.379999160766602</v>
      </c>
      <c r="BL1481" s="58">
        <v>25.159999847412099</v>
      </c>
    </row>
    <row r="1482" spans="1:65" x14ac:dyDescent="0.25">
      <c r="A1482" s="58" t="s">
        <v>176</v>
      </c>
      <c r="B1482" s="58" t="s">
        <v>177</v>
      </c>
      <c r="C1482" s="58" t="s">
        <v>3078</v>
      </c>
      <c r="D1482" s="58" t="s">
        <v>3079</v>
      </c>
      <c r="AV1482" s="58">
        <v>13</v>
      </c>
      <c r="AW1482" s="58">
        <v>13</v>
      </c>
      <c r="AX1482" s="58">
        <v>13</v>
      </c>
      <c r="AY1482" s="58">
        <v>13</v>
      </c>
      <c r="AZ1482" s="58">
        <v>13</v>
      </c>
      <c r="BA1482" s="58">
        <v>13</v>
      </c>
      <c r="BB1482" s="58">
        <v>13</v>
      </c>
      <c r="BC1482" s="58">
        <v>13</v>
      </c>
      <c r="BD1482" s="58">
        <v>13</v>
      </c>
      <c r="BE1482" s="58">
        <v>13</v>
      </c>
      <c r="BF1482" s="58">
        <v>13</v>
      </c>
      <c r="BG1482" s="58">
        <v>13</v>
      </c>
      <c r="BH1482" s="58">
        <v>13</v>
      </c>
      <c r="BI1482" s="58">
        <v>13</v>
      </c>
      <c r="BJ1482" s="58">
        <v>13</v>
      </c>
      <c r="BK1482" s="58">
        <v>9</v>
      </c>
      <c r="BL1482" s="58">
        <v>9</v>
      </c>
    </row>
    <row r="1483" spans="1:65" x14ac:dyDescent="0.25">
      <c r="A1483" s="58" t="s">
        <v>176</v>
      </c>
      <c r="B1483" s="58" t="s">
        <v>177</v>
      </c>
      <c r="C1483" s="58" t="s">
        <v>3110</v>
      </c>
      <c r="D1483" s="58" t="s">
        <v>3111</v>
      </c>
      <c r="E1483" s="58">
        <v>16650</v>
      </c>
      <c r="F1483" s="58">
        <v>21800</v>
      </c>
      <c r="G1483" s="58">
        <v>20804</v>
      </c>
      <c r="H1483" s="58">
        <v>26060</v>
      </c>
      <c r="I1483" s="58">
        <v>21676</v>
      </c>
      <c r="J1483" s="58">
        <v>23201</v>
      </c>
      <c r="K1483" s="58">
        <v>26193</v>
      </c>
      <c r="L1483" s="58">
        <v>28207</v>
      </c>
      <c r="M1483" s="58">
        <v>28484</v>
      </c>
      <c r="N1483" s="58">
        <v>30127</v>
      </c>
      <c r="O1483" s="58">
        <v>22660</v>
      </c>
      <c r="P1483" s="58">
        <v>25870</v>
      </c>
      <c r="Q1483" s="58">
        <v>28289</v>
      </c>
      <c r="R1483" s="58">
        <v>30674</v>
      </c>
      <c r="S1483" s="58">
        <v>42347</v>
      </c>
      <c r="T1483" s="58">
        <v>45273</v>
      </c>
      <c r="U1483" s="58">
        <v>50033</v>
      </c>
      <c r="V1483" s="58">
        <v>55738</v>
      </c>
      <c r="W1483" s="58">
        <v>56424.800000000003</v>
      </c>
      <c r="X1483" s="58">
        <v>59749.1</v>
      </c>
      <c r="Y1483" s="58">
        <v>61123.5</v>
      </c>
      <c r="Z1483" s="58">
        <v>58067.5</v>
      </c>
      <c r="AA1483" s="58">
        <v>63806</v>
      </c>
      <c r="AB1483" s="58">
        <v>68111.3</v>
      </c>
      <c r="AC1483" s="58">
        <v>75855.16</v>
      </c>
      <c r="AD1483" s="58">
        <v>89825.51</v>
      </c>
      <c r="AE1483" s="58">
        <v>91402.84</v>
      </c>
      <c r="AF1483" s="58">
        <v>97716.5</v>
      </c>
      <c r="AG1483" s="58">
        <v>100176.16</v>
      </c>
      <c r="AH1483" s="58">
        <v>93937.5</v>
      </c>
      <c r="AI1483" s="58">
        <v>85236.52</v>
      </c>
      <c r="AJ1483" s="58">
        <v>86513.55</v>
      </c>
      <c r="AK1483" s="58">
        <v>87347</v>
      </c>
      <c r="AL1483" s="58">
        <v>83417.25</v>
      </c>
      <c r="AM1483" s="58">
        <v>86946.81</v>
      </c>
      <c r="AN1483" s="58">
        <v>84215.71</v>
      </c>
      <c r="AO1483" s="58">
        <v>84885.01</v>
      </c>
      <c r="AP1483" s="58">
        <v>88265.31</v>
      </c>
      <c r="AQ1483" s="58">
        <v>89939.6</v>
      </c>
      <c r="AR1483" s="58">
        <v>93490.23</v>
      </c>
      <c r="AS1483" s="58">
        <v>96223.83</v>
      </c>
      <c r="AT1483" s="58">
        <v>99394.09</v>
      </c>
      <c r="AU1483" s="58">
        <v>98707.57</v>
      </c>
      <c r="AV1483" s="58">
        <v>92348.12</v>
      </c>
      <c r="AW1483" s="58">
        <v>112679.67</v>
      </c>
      <c r="AX1483" s="58">
        <v>111756.31</v>
      </c>
      <c r="AY1483" s="58">
        <v>114249.54</v>
      </c>
      <c r="AZ1483" s="58">
        <v>107483.19</v>
      </c>
      <c r="BA1483" s="58">
        <v>99945.75</v>
      </c>
      <c r="BB1483" s="58">
        <v>99256.81</v>
      </c>
      <c r="BC1483" s="58">
        <v>98625.8</v>
      </c>
      <c r="BD1483" s="58">
        <v>110606.6</v>
      </c>
      <c r="BE1483" s="58">
        <v>116423.9</v>
      </c>
      <c r="BF1483" s="58">
        <v>121538.7</v>
      </c>
      <c r="BG1483" s="58">
        <v>122633.8</v>
      </c>
      <c r="BH1483" s="58">
        <v>130326.39999999999</v>
      </c>
      <c r="BI1483" s="58">
        <v>128013.96</v>
      </c>
      <c r="BJ1483" s="58">
        <v>128614.89</v>
      </c>
      <c r="BK1483" s="58">
        <v>125430.17</v>
      </c>
      <c r="BL1483" s="58">
        <v>128565.75</v>
      </c>
      <c r="BM1483" s="58">
        <v>126739.33</v>
      </c>
    </row>
    <row r="1484" spans="1:65" x14ac:dyDescent="0.25">
      <c r="A1484" s="58" t="s">
        <v>3477</v>
      </c>
      <c r="B1484" s="58" t="s">
        <v>211</v>
      </c>
      <c r="C1484" s="58" t="s">
        <v>536</v>
      </c>
      <c r="D1484" s="58" t="s">
        <v>537</v>
      </c>
      <c r="F1484" s="58">
        <v>365170</v>
      </c>
      <c r="G1484" s="58">
        <v>366480</v>
      </c>
      <c r="H1484" s="58">
        <v>373700</v>
      </c>
      <c r="I1484" s="58">
        <v>372920</v>
      </c>
      <c r="J1484" s="58">
        <v>372960</v>
      </c>
      <c r="K1484" s="58">
        <v>374840</v>
      </c>
      <c r="L1484" s="58">
        <v>373000</v>
      </c>
      <c r="M1484" s="58">
        <v>376010</v>
      </c>
      <c r="N1484" s="58">
        <v>386430</v>
      </c>
      <c r="O1484" s="58">
        <v>381780</v>
      </c>
      <c r="P1484" s="58">
        <v>383140</v>
      </c>
      <c r="Q1484" s="58">
        <v>388260</v>
      </c>
      <c r="R1484" s="58">
        <v>387870</v>
      </c>
      <c r="S1484" s="58">
        <v>383280</v>
      </c>
      <c r="T1484" s="58">
        <v>379620</v>
      </c>
      <c r="U1484" s="58">
        <v>379030</v>
      </c>
      <c r="V1484" s="58">
        <v>380290</v>
      </c>
      <c r="W1484" s="58">
        <v>380450</v>
      </c>
      <c r="X1484" s="58">
        <v>388920</v>
      </c>
      <c r="Y1484" s="58">
        <v>385790</v>
      </c>
      <c r="Z1484" s="58">
        <v>386130</v>
      </c>
      <c r="AA1484" s="58">
        <v>371910</v>
      </c>
      <c r="AB1484" s="58">
        <v>367180</v>
      </c>
      <c r="AC1484" s="58">
        <v>376130</v>
      </c>
      <c r="AD1484" s="58">
        <v>381300</v>
      </c>
      <c r="AE1484" s="58">
        <v>384830</v>
      </c>
      <c r="AF1484" s="58">
        <v>394270</v>
      </c>
      <c r="AG1484" s="58">
        <v>392630</v>
      </c>
      <c r="AH1484" s="58">
        <v>398970</v>
      </c>
      <c r="AI1484" s="58">
        <v>396770</v>
      </c>
      <c r="AJ1484" s="58">
        <v>400670</v>
      </c>
      <c r="AK1484" s="58">
        <v>399040</v>
      </c>
      <c r="AL1484" s="58">
        <v>399130</v>
      </c>
      <c r="AM1484" s="58">
        <v>401490</v>
      </c>
      <c r="AN1484" s="58">
        <v>394930</v>
      </c>
      <c r="AO1484" s="58">
        <v>393640</v>
      </c>
      <c r="AP1484" s="58">
        <v>392420</v>
      </c>
      <c r="AQ1484" s="58">
        <v>399190</v>
      </c>
      <c r="AR1484" s="58">
        <v>403020</v>
      </c>
      <c r="AS1484" s="58">
        <v>404790</v>
      </c>
      <c r="AT1484" s="58">
        <v>409680</v>
      </c>
      <c r="AU1484" s="58">
        <v>411960</v>
      </c>
      <c r="AV1484" s="58">
        <v>406440</v>
      </c>
      <c r="AW1484" s="58">
        <v>412100</v>
      </c>
      <c r="AX1484" s="58">
        <v>412230</v>
      </c>
      <c r="AY1484" s="58">
        <v>404930</v>
      </c>
      <c r="AZ1484" s="58">
        <v>395050</v>
      </c>
      <c r="BA1484" s="58">
        <v>391220</v>
      </c>
      <c r="BB1484" s="58">
        <v>389110</v>
      </c>
      <c r="BC1484" s="58">
        <v>390120</v>
      </c>
      <c r="BD1484" s="58">
        <v>382470</v>
      </c>
      <c r="BE1484" s="58">
        <v>384070</v>
      </c>
      <c r="BF1484" s="58">
        <v>384230</v>
      </c>
      <c r="BG1484" s="58">
        <v>385540</v>
      </c>
      <c r="BH1484" s="58">
        <v>385510</v>
      </c>
      <c r="BI1484" s="58">
        <v>383280</v>
      </c>
      <c r="BJ1484" s="58">
        <v>379640</v>
      </c>
      <c r="BK1484" s="58">
        <v>378020</v>
      </c>
      <c r="BL1484" s="58">
        <v>377160</v>
      </c>
      <c r="BM1484" s="58">
        <v>377620</v>
      </c>
    </row>
    <row r="1485" spans="1:65" x14ac:dyDescent="0.25">
      <c r="A1485" s="58" t="s">
        <v>3477</v>
      </c>
      <c r="B1485" s="58" t="s">
        <v>211</v>
      </c>
      <c r="C1485" s="58" t="s">
        <v>1134</v>
      </c>
      <c r="D1485" s="58" t="s">
        <v>1135</v>
      </c>
      <c r="AJ1485" s="58">
        <v>29.7600002288818</v>
      </c>
      <c r="AK1485" s="58">
        <v>29.569999694824201</v>
      </c>
      <c r="AL1485" s="58">
        <v>29.329999923706101</v>
      </c>
      <c r="AM1485" s="58">
        <v>29.409999847412099</v>
      </c>
      <c r="AN1485" s="58">
        <v>29.120000839233398</v>
      </c>
      <c r="AO1485" s="58">
        <v>28.809999465942401</v>
      </c>
      <c r="AP1485" s="58">
        <v>28.209999084472699</v>
      </c>
      <c r="AQ1485" s="58">
        <v>28.209999084472699</v>
      </c>
      <c r="AR1485" s="58">
        <v>27.819999694824201</v>
      </c>
      <c r="AS1485" s="58">
        <v>27.299999237060501</v>
      </c>
      <c r="AT1485" s="58">
        <v>27.139999389648398</v>
      </c>
      <c r="AU1485" s="58">
        <v>26.870000839233398</v>
      </c>
      <c r="AV1485" s="58">
        <v>26.309999465942401</v>
      </c>
      <c r="AW1485" s="58">
        <v>25.5100002288818</v>
      </c>
      <c r="AX1485" s="58">
        <v>24.799999237060501</v>
      </c>
      <c r="AY1485" s="58">
        <v>24.059999465942401</v>
      </c>
      <c r="AZ1485" s="58">
        <v>23.4799995422363</v>
      </c>
      <c r="BA1485" s="58">
        <v>23.139999389648398</v>
      </c>
      <c r="BB1485" s="58">
        <v>22.950000762939499</v>
      </c>
      <c r="BC1485" s="58">
        <v>23.700000762939499</v>
      </c>
      <c r="BD1485" s="58">
        <v>24.159999847412099</v>
      </c>
      <c r="BE1485" s="58">
        <v>23.559999465942401</v>
      </c>
      <c r="BF1485" s="58">
        <v>22.920000076293899</v>
      </c>
      <c r="BG1485" s="58">
        <v>21.090000152587901</v>
      </c>
      <c r="BH1485" s="58">
        <v>20.409999847412099</v>
      </c>
      <c r="BI1485" s="58">
        <v>19.5</v>
      </c>
      <c r="BJ1485" s="58">
        <v>19.379999160766602</v>
      </c>
      <c r="BK1485" s="58">
        <v>18.430000305175799</v>
      </c>
      <c r="BL1485" s="58">
        <v>18.110000610351602</v>
      </c>
    </row>
    <row r="1486" spans="1:65" x14ac:dyDescent="0.25">
      <c r="A1486" s="58" t="s">
        <v>3477</v>
      </c>
      <c r="B1486" s="58" t="s">
        <v>211</v>
      </c>
      <c r="C1486" s="58" t="s">
        <v>2242</v>
      </c>
      <c r="D1486" s="58" t="s">
        <v>2243</v>
      </c>
      <c r="BG1486" s="58">
        <v>53375</v>
      </c>
      <c r="BH1486" s="58">
        <v>65324</v>
      </c>
      <c r="BI1486" s="58">
        <v>62674</v>
      </c>
      <c r="BJ1486" s="58">
        <v>71468</v>
      </c>
      <c r="BK1486" s="58">
        <v>83397</v>
      </c>
      <c r="BL1486" s="58">
        <v>82762</v>
      </c>
      <c r="BM1486" s="58">
        <v>100409</v>
      </c>
    </row>
    <row r="1487" spans="1:65" x14ac:dyDescent="0.25">
      <c r="A1487" s="58" t="s">
        <v>3477</v>
      </c>
      <c r="B1487" s="58" t="s">
        <v>211</v>
      </c>
      <c r="C1487" s="58" t="s">
        <v>2892</v>
      </c>
      <c r="D1487" s="58" t="s">
        <v>2893</v>
      </c>
      <c r="AJ1487" s="58">
        <v>48.509998321533203</v>
      </c>
      <c r="AK1487" s="58">
        <v>48.330001831054702</v>
      </c>
      <c r="AL1487" s="58">
        <v>47.930000305175803</v>
      </c>
      <c r="AM1487" s="58">
        <v>48.279998779296903</v>
      </c>
      <c r="AN1487" s="58">
        <v>47.849998474121101</v>
      </c>
      <c r="AO1487" s="58">
        <v>47.310001373291001</v>
      </c>
      <c r="AP1487" s="58">
        <v>46.560001373291001</v>
      </c>
      <c r="AQ1487" s="58">
        <v>46.200000762939503</v>
      </c>
      <c r="AR1487" s="58">
        <v>46.549999237060497</v>
      </c>
      <c r="AS1487" s="58">
        <v>45.75</v>
      </c>
      <c r="AT1487" s="58">
        <v>46.650001525878899</v>
      </c>
      <c r="AU1487" s="58">
        <v>46.0200004577637</v>
      </c>
      <c r="AV1487" s="58">
        <v>45.349998474121101</v>
      </c>
      <c r="AW1487" s="58">
        <v>43.970001220703097</v>
      </c>
      <c r="AX1487" s="58">
        <v>42.459999084472699</v>
      </c>
      <c r="AY1487" s="58">
        <v>41.099998474121101</v>
      </c>
      <c r="AZ1487" s="58">
        <v>39.540000915527301</v>
      </c>
      <c r="BA1487" s="58">
        <v>39.009998321533203</v>
      </c>
      <c r="BB1487" s="58">
        <v>39.970001220703097</v>
      </c>
      <c r="BC1487" s="58">
        <v>39.099998474121101</v>
      </c>
      <c r="BD1487" s="58">
        <v>38.290000915527301</v>
      </c>
      <c r="BE1487" s="58">
        <v>37.069999694824197</v>
      </c>
      <c r="BF1487" s="58">
        <v>35.930000305175803</v>
      </c>
      <c r="BG1487" s="58">
        <v>33.939998626708999</v>
      </c>
      <c r="BH1487" s="58">
        <v>32.860000610351598</v>
      </c>
      <c r="BI1487" s="58">
        <v>32.450000762939503</v>
      </c>
      <c r="BJ1487" s="58">
        <v>32.740001678466797</v>
      </c>
      <c r="BK1487" s="58">
        <v>32.009998321533203</v>
      </c>
      <c r="BL1487" s="58">
        <v>31.540000915527301</v>
      </c>
    </row>
    <row r="1488" spans="1:65" x14ac:dyDescent="0.25">
      <c r="A1488" s="58" t="s">
        <v>3477</v>
      </c>
      <c r="B1488" s="58" t="s">
        <v>211</v>
      </c>
      <c r="C1488" s="58" t="s">
        <v>3078</v>
      </c>
      <c r="D1488" s="58" t="s">
        <v>3079</v>
      </c>
      <c r="AV1488" s="58">
        <v>40</v>
      </c>
      <c r="AW1488" s="58">
        <v>10.5</v>
      </c>
      <c r="AX1488" s="58">
        <v>10.5</v>
      </c>
      <c r="AY1488" s="58">
        <v>10.5</v>
      </c>
      <c r="AZ1488" s="58">
        <v>10.5</v>
      </c>
      <c r="BA1488" s="58">
        <v>10.5</v>
      </c>
      <c r="BB1488" s="58">
        <v>10.5</v>
      </c>
      <c r="BC1488" s="58">
        <v>10.5</v>
      </c>
      <c r="BD1488" s="58">
        <v>10.5</v>
      </c>
      <c r="BE1488" s="58">
        <v>10.5</v>
      </c>
      <c r="BF1488" s="58">
        <v>10.5</v>
      </c>
      <c r="BG1488" s="58">
        <v>11</v>
      </c>
      <c r="BH1488" s="58">
        <v>11</v>
      </c>
      <c r="BI1488" s="58">
        <v>10</v>
      </c>
      <c r="BJ1488" s="58">
        <v>10</v>
      </c>
      <c r="BK1488" s="58">
        <v>7</v>
      </c>
      <c r="BL1488" s="58">
        <v>7</v>
      </c>
    </row>
    <row r="1489" spans="1:65" x14ac:dyDescent="0.25">
      <c r="A1489" s="58" t="s">
        <v>3477</v>
      </c>
      <c r="B1489" s="58" t="s">
        <v>211</v>
      </c>
      <c r="C1489" s="58" t="s">
        <v>3110</v>
      </c>
      <c r="D1489" s="58" t="s">
        <v>3111</v>
      </c>
      <c r="E1489" s="58">
        <v>87860</v>
      </c>
      <c r="F1489" s="58">
        <v>81280</v>
      </c>
      <c r="G1489" s="58">
        <v>60200</v>
      </c>
      <c r="H1489" s="58">
        <v>130420</v>
      </c>
      <c r="I1489" s="58">
        <v>121150</v>
      </c>
      <c r="J1489" s="58">
        <v>134580</v>
      </c>
      <c r="K1489" s="58">
        <v>117056</v>
      </c>
      <c r="L1489" s="58">
        <v>188163</v>
      </c>
      <c r="M1489" s="58">
        <v>133578</v>
      </c>
      <c r="N1489" s="58">
        <v>169580</v>
      </c>
      <c r="O1489" s="58">
        <v>174241</v>
      </c>
      <c r="P1489" s="58">
        <v>160880</v>
      </c>
      <c r="Q1489" s="58">
        <v>175487</v>
      </c>
      <c r="R1489" s="58">
        <v>146974</v>
      </c>
      <c r="S1489" s="58">
        <v>129418</v>
      </c>
      <c r="T1489" s="58">
        <v>122494</v>
      </c>
      <c r="U1489" s="58">
        <v>153520</v>
      </c>
      <c r="V1489" s="58">
        <v>165435</v>
      </c>
      <c r="W1489" s="58">
        <v>245221</v>
      </c>
      <c r="X1489" s="58">
        <v>350902</v>
      </c>
      <c r="Y1489" s="58">
        <v>428225</v>
      </c>
      <c r="Z1489" s="58">
        <v>471720</v>
      </c>
      <c r="AA1489" s="58">
        <v>505206</v>
      </c>
      <c r="AB1489" s="58">
        <v>559267</v>
      </c>
      <c r="AC1489" s="58">
        <v>569168.09</v>
      </c>
      <c r="AD1489" s="58">
        <v>580782.12</v>
      </c>
      <c r="AE1489" s="58">
        <v>582930.93000000005</v>
      </c>
      <c r="AF1489" s="58">
        <v>627998</v>
      </c>
      <c r="AG1489" s="58">
        <v>674004.5</v>
      </c>
      <c r="AH1489" s="58">
        <v>454841.3</v>
      </c>
      <c r="AI1489" s="58">
        <v>384986.1</v>
      </c>
      <c r="AJ1489" s="58">
        <v>364784</v>
      </c>
      <c r="AK1489" s="58">
        <v>456459</v>
      </c>
      <c r="AL1489" s="58">
        <v>557973</v>
      </c>
      <c r="AM1489" s="58">
        <v>603574</v>
      </c>
      <c r="AN1489" s="58">
        <v>652585</v>
      </c>
      <c r="AO1489" s="58">
        <v>553630.5</v>
      </c>
      <c r="AP1489" s="58">
        <v>504605</v>
      </c>
      <c r="AQ1489" s="58">
        <v>543901</v>
      </c>
      <c r="AR1489" s="58">
        <v>636827</v>
      </c>
      <c r="AS1489" s="58">
        <v>582383</v>
      </c>
      <c r="AT1489" s="58">
        <v>594980</v>
      </c>
      <c r="AU1489" s="58">
        <v>627947</v>
      </c>
      <c r="AV1489" s="58">
        <v>587715</v>
      </c>
      <c r="AW1489" s="58">
        <v>644932</v>
      </c>
      <c r="AX1489" s="58">
        <v>546063</v>
      </c>
      <c r="AY1489" s="58">
        <v>662381</v>
      </c>
      <c r="AZ1489" s="58">
        <v>773193</v>
      </c>
      <c r="BA1489" s="58">
        <v>647014</v>
      </c>
      <c r="BB1489" s="58">
        <v>623556</v>
      </c>
      <c r="BC1489" s="58">
        <v>653646</v>
      </c>
      <c r="BD1489" s="58">
        <v>703680.15</v>
      </c>
      <c r="BE1489" s="58">
        <v>645257.64</v>
      </c>
      <c r="BF1489" s="58">
        <v>608004.96</v>
      </c>
      <c r="BG1489" s="58">
        <v>537361.97</v>
      </c>
      <c r="BH1489" s="58">
        <v>672252.78</v>
      </c>
      <c r="BI1489" s="58">
        <v>588740.27</v>
      </c>
      <c r="BJ1489" s="58">
        <v>630972.5</v>
      </c>
      <c r="BK1489" s="58">
        <v>628779.51</v>
      </c>
      <c r="BL1489" s="58">
        <v>836550.96</v>
      </c>
      <c r="BM1489" s="58">
        <v>785821.88</v>
      </c>
    </row>
    <row r="1490" spans="1:65" x14ac:dyDescent="0.25">
      <c r="A1490" s="58" t="s">
        <v>366</v>
      </c>
      <c r="B1490" s="58" t="s">
        <v>367</v>
      </c>
      <c r="C1490" s="58" t="s">
        <v>536</v>
      </c>
      <c r="D1490" s="58" t="s">
        <v>537</v>
      </c>
      <c r="F1490" s="58">
        <v>353500</v>
      </c>
      <c r="G1490" s="58">
        <v>353500</v>
      </c>
      <c r="H1490" s="58">
        <v>353500</v>
      </c>
      <c r="I1490" s="58">
        <v>353500</v>
      </c>
      <c r="J1490" s="58">
        <v>353500</v>
      </c>
      <c r="K1490" s="58">
        <v>353500</v>
      </c>
      <c r="L1490" s="58">
        <v>353500</v>
      </c>
      <c r="M1490" s="58">
        <v>353500</v>
      </c>
      <c r="N1490" s="58">
        <v>353500</v>
      </c>
      <c r="O1490" s="58">
        <v>353500</v>
      </c>
      <c r="P1490" s="58">
        <v>353500</v>
      </c>
      <c r="Q1490" s="58">
        <v>353500</v>
      </c>
      <c r="R1490" s="58">
        <v>353500</v>
      </c>
      <c r="S1490" s="58">
        <v>353500</v>
      </c>
      <c r="T1490" s="58">
        <v>353500</v>
      </c>
      <c r="U1490" s="58">
        <v>353500</v>
      </c>
      <c r="V1490" s="58">
        <v>353500</v>
      </c>
      <c r="W1490" s="58">
        <v>353500</v>
      </c>
      <c r="X1490" s="58">
        <v>353500</v>
      </c>
      <c r="Y1490" s="58">
        <v>353500</v>
      </c>
      <c r="Z1490" s="58">
        <v>353500</v>
      </c>
      <c r="AA1490" s="58">
        <v>353500</v>
      </c>
      <c r="AB1490" s="58">
        <v>353500</v>
      </c>
      <c r="AC1490" s="58">
        <v>353500</v>
      </c>
      <c r="AD1490" s="58">
        <v>353500</v>
      </c>
      <c r="AE1490" s="58">
        <v>353500</v>
      </c>
      <c r="AF1490" s="58">
        <v>353500</v>
      </c>
      <c r="AG1490" s="58">
        <v>353500</v>
      </c>
      <c r="AH1490" s="58">
        <v>353500</v>
      </c>
      <c r="AI1490" s="58">
        <v>353500</v>
      </c>
      <c r="AJ1490" s="58">
        <v>353500</v>
      </c>
      <c r="AK1490" s="58">
        <v>353500</v>
      </c>
      <c r="AL1490" s="58">
        <v>354500</v>
      </c>
      <c r="AM1490" s="58">
        <v>354500</v>
      </c>
      <c r="AN1490" s="58">
        <v>355000</v>
      </c>
      <c r="AO1490" s="58">
        <v>355000</v>
      </c>
      <c r="AP1490" s="58">
        <v>355000</v>
      </c>
      <c r="AQ1490" s="58">
        <v>355000</v>
      </c>
      <c r="AR1490" s="58">
        <v>355400</v>
      </c>
      <c r="AS1490" s="58">
        <v>355000</v>
      </c>
      <c r="AT1490" s="58">
        <v>355000</v>
      </c>
      <c r="AU1490" s="58">
        <v>353500</v>
      </c>
      <c r="AV1490" s="58">
        <v>351900</v>
      </c>
      <c r="AW1490" s="58">
        <v>350500</v>
      </c>
      <c r="AX1490" s="58">
        <v>348800</v>
      </c>
      <c r="AY1490" s="58">
        <v>347000</v>
      </c>
      <c r="AZ1490" s="58">
        <v>345500</v>
      </c>
      <c r="BA1490" s="58">
        <v>343500</v>
      </c>
      <c r="BB1490" s="58">
        <v>342050</v>
      </c>
      <c r="BC1490" s="58">
        <v>340000</v>
      </c>
      <c r="BD1490" s="58">
        <v>338380</v>
      </c>
      <c r="BE1490" s="58">
        <v>338380</v>
      </c>
      <c r="BF1490" s="58">
        <v>338380</v>
      </c>
      <c r="BG1490" s="58">
        <v>338380</v>
      </c>
      <c r="BH1490" s="58">
        <v>338380</v>
      </c>
      <c r="BI1490" s="58">
        <v>338380</v>
      </c>
      <c r="BJ1490" s="58">
        <v>338380</v>
      </c>
      <c r="BK1490" s="58">
        <v>338380</v>
      </c>
      <c r="BL1490" s="58">
        <v>338380</v>
      </c>
      <c r="BM1490" s="58">
        <v>338380</v>
      </c>
    </row>
    <row r="1491" spans="1:65" x14ac:dyDescent="0.25">
      <c r="A1491" s="58" t="s">
        <v>366</v>
      </c>
      <c r="B1491" s="58" t="s">
        <v>367</v>
      </c>
      <c r="C1491" s="58" t="s">
        <v>1134</v>
      </c>
      <c r="D1491" s="58" t="s">
        <v>1135</v>
      </c>
      <c r="AJ1491" s="58">
        <v>32.9799995422363</v>
      </c>
      <c r="AK1491" s="58">
        <v>33.610000610351598</v>
      </c>
      <c r="AL1491" s="58">
        <v>33.779998779296903</v>
      </c>
      <c r="AM1491" s="58">
        <v>34.330001831054702</v>
      </c>
      <c r="AN1491" s="58">
        <v>34.540000915527301</v>
      </c>
      <c r="AO1491" s="58">
        <v>34.740001678466797</v>
      </c>
      <c r="AP1491" s="58">
        <v>34.740001678466797</v>
      </c>
      <c r="AQ1491" s="58">
        <v>34.650001525878899</v>
      </c>
      <c r="AR1491" s="58">
        <v>34.569999694824197</v>
      </c>
      <c r="AS1491" s="58">
        <v>34.279998779296903</v>
      </c>
      <c r="AT1491" s="58">
        <v>34.360000610351598</v>
      </c>
      <c r="AU1491" s="58">
        <v>34.340000152587898</v>
      </c>
      <c r="AV1491" s="58">
        <v>34</v>
      </c>
      <c r="AW1491" s="58">
        <v>33.599998474121101</v>
      </c>
      <c r="AX1491" s="58">
        <v>32.849998474121101</v>
      </c>
      <c r="AY1491" s="58">
        <v>32.330001831054702</v>
      </c>
      <c r="AZ1491" s="58">
        <v>31.680000305175799</v>
      </c>
      <c r="BA1491" s="58">
        <v>30.909999847412099</v>
      </c>
      <c r="BB1491" s="58">
        <v>30.180000305175799</v>
      </c>
      <c r="BC1491" s="58">
        <v>29.360000610351602</v>
      </c>
      <c r="BD1491" s="58">
        <v>28.360000610351602</v>
      </c>
      <c r="BE1491" s="58">
        <v>27.430000305175799</v>
      </c>
      <c r="BF1491" s="58">
        <v>26.469999313354499</v>
      </c>
      <c r="BG1491" s="58">
        <v>25.450000762939499</v>
      </c>
      <c r="BH1491" s="58">
        <v>24.5200004577637</v>
      </c>
      <c r="BI1491" s="58">
        <v>23.620000839233398</v>
      </c>
      <c r="BJ1491" s="58">
        <v>22.680000305175799</v>
      </c>
      <c r="BK1491" s="58">
        <v>21.690000534057599</v>
      </c>
      <c r="BL1491" s="58">
        <v>20.680000305175799</v>
      </c>
    </row>
    <row r="1492" spans="1:65" x14ac:dyDescent="0.25">
      <c r="A1492" s="58" t="s">
        <v>366</v>
      </c>
      <c r="B1492" s="58" t="s">
        <v>367</v>
      </c>
      <c r="C1492" s="58" t="s">
        <v>2242</v>
      </c>
      <c r="D1492" s="58" t="s">
        <v>2243</v>
      </c>
    </row>
    <row r="1493" spans="1:65" x14ac:dyDescent="0.25">
      <c r="A1493" s="58" t="s">
        <v>366</v>
      </c>
      <c r="B1493" s="58" t="s">
        <v>367</v>
      </c>
      <c r="C1493" s="58" t="s">
        <v>2892</v>
      </c>
      <c r="D1493" s="58" t="s">
        <v>2893</v>
      </c>
      <c r="AJ1493" s="58">
        <v>29.809999465942401</v>
      </c>
      <c r="AK1493" s="58">
        <v>30.899999618530298</v>
      </c>
      <c r="AL1493" s="58">
        <v>32.159999847412102</v>
      </c>
      <c r="AM1493" s="58">
        <v>33.630001068115199</v>
      </c>
      <c r="AN1493" s="58">
        <v>35.610000610351598</v>
      </c>
      <c r="AO1493" s="58">
        <v>37.080001831054702</v>
      </c>
      <c r="AP1493" s="58">
        <v>39.169998168945298</v>
      </c>
      <c r="AQ1493" s="58">
        <v>40.849998474121101</v>
      </c>
      <c r="AR1493" s="58">
        <v>41.830001831054702</v>
      </c>
      <c r="AS1493" s="58">
        <v>43.209999084472699</v>
      </c>
      <c r="AT1493" s="58">
        <v>43.840000152587898</v>
      </c>
      <c r="AU1493" s="58">
        <v>44.509998321533203</v>
      </c>
      <c r="AV1493" s="58">
        <v>45.189998626708999</v>
      </c>
      <c r="AW1493" s="58">
        <v>45.5200004577637</v>
      </c>
      <c r="AX1493" s="58">
        <v>45.5</v>
      </c>
      <c r="AY1493" s="58">
        <v>44.900001525878899</v>
      </c>
      <c r="AZ1493" s="58">
        <v>44.2299995422363</v>
      </c>
      <c r="BA1493" s="58">
        <v>43.619998931884801</v>
      </c>
      <c r="BB1493" s="58">
        <v>42.810001373291001</v>
      </c>
      <c r="BC1493" s="58">
        <v>41.810001373291001</v>
      </c>
      <c r="BD1493" s="58">
        <v>40.759998321533203</v>
      </c>
      <c r="BE1493" s="58">
        <v>39.540000915527301</v>
      </c>
      <c r="BF1493" s="58">
        <v>38.290000915527301</v>
      </c>
      <c r="BG1493" s="58">
        <v>37.069999694824197</v>
      </c>
      <c r="BH1493" s="58">
        <v>35.939998626708999</v>
      </c>
      <c r="BI1493" s="58">
        <v>34.909999847412102</v>
      </c>
      <c r="BJ1493" s="58">
        <v>33.869998931884801</v>
      </c>
      <c r="BK1493" s="58">
        <v>32.900001525878899</v>
      </c>
      <c r="BL1493" s="58">
        <v>31.940000534057599</v>
      </c>
    </row>
    <row r="1494" spans="1:65" x14ac:dyDescent="0.25">
      <c r="A1494" s="58" t="s">
        <v>366</v>
      </c>
      <c r="B1494" s="58" t="s">
        <v>367</v>
      </c>
      <c r="C1494" s="58" t="s">
        <v>3078</v>
      </c>
      <c r="D1494" s="58" t="s">
        <v>3079</v>
      </c>
    </row>
    <row r="1495" spans="1:65" x14ac:dyDescent="0.25">
      <c r="A1495" s="58" t="s">
        <v>366</v>
      </c>
      <c r="B1495" s="58" t="s">
        <v>367</v>
      </c>
      <c r="C1495" s="58" t="s">
        <v>3110</v>
      </c>
      <c r="D1495" s="58" t="s">
        <v>3111</v>
      </c>
      <c r="AG1495" s="58">
        <v>46825</v>
      </c>
      <c r="AH1495" s="58">
        <v>52974</v>
      </c>
      <c r="AI1495" s="58">
        <v>44895</v>
      </c>
      <c r="AJ1495" s="58">
        <v>43040</v>
      </c>
      <c r="AK1495" s="58">
        <v>33727</v>
      </c>
      <c r="AL1495" s="58">
        <v>18243</v>
      </c>
      <c r="AM1495" s="58">
        <v>17265</v>
      </c>
      <c r="AN1495" s="58">
        <v>11409</v>
      </c>
      <c r="AO1495" s="58">
        <v>9321</v>
      </c>
      <c r="AP1495" s="58">
        <v>8784</v>
      </c>
      <c r="AQ1495" s="58">
        <v>7573</v>
      </c>
      <c r="AR1495" s="58">
        <v>9131</v>
      </c>
      <c r="AS1495" s="58">
        <v>12296</v>
      </c>
      <c r="AT1495" s="58">
        <v>12792</v>
      </c>
      <c r="AU1495" s="58">
        <v>12850</v>
      </c>
      <c r="AV1495" s="58">
        <v>14567</v>
      </c>
      <c r="AW1495" s="58">
        <v>15008</v>
      </c>
      <c r="AX1495" s="58">
        <v>15026</v>
      </c>
      <c r="AY1495" s="58">
        <v>15026</v>
      </c>
      <c r="AZ1495" s="58">
        <v>15026</v>
      </c>
      <c r="BA1495" s="58">
        <v>15026</v>
      </c>
      <c r="BB1495" s="58">
        <v>15026</v>
      </c>
      <c r="BC1495" s="58">
        <v>15026</v>
      </c>
      <c r="BD1495" s="58">
        <v>15026</v>
      </c>
      <c r="BE1495" s="58">
        <v>15026</v>
      </c>
      <c r="BF1495" s="58">
        <v>15030</v>
      </c>
      <c r="BG1495" s="58">
        <v>15050</v>
      </c>
      <c r="BH1495" s="58">
        <v>15050</v>
      </c>
      <c r="BI1495" s="58">
        <v>15075</v>
      </c>
      <c r="BJ1495" s="58">
        <v>15080</v>
      </c>
      <c r="BK1495" s="58">
        <v>15120</v>
      </c>
      <c r="BL1495" s="58">
        <v>15140</v>
      </c>
      <c r="BM1495" s="58">
        <v>14755</v>
      </c>
    </row>
    <row r="1496" spans="1:65" x14ac:dyDescent="0.25">
      <c r="A1496" s="58" t="s">
        <v>3478</v>
      </c>
      <c r="B1496" s="58" t="s">
        <v>3479</v>
      </c>
      <c r="C1496" s="58" t="s">
        <v>536</v>
      </c>
      <c r="D1496" s="58" t="s">
        <v>537</v>
      </c>
      <c r="F1496" s="58">
        <v>10</v>
      </c>
      <c r="G1496" s="58">
        <v>10</v>
      </c>
      <c r="H1496" s="58">
        <v>10</v>
      </c>
      <c r="I1496" s="58">
        <v>10</v>
      </c>
      <c r="J1496" s="58">
        <v>10</v>
      </c>
      <c r="K1496" s="58">
        <v>10</v>
      </c>
      <c r="L1496" s="58">
        <v>10</v>
      </c>
      <c r="M1496" s="58">
        <v>10</v>
      </c>
      <c r="N1496" s="58">
        <v>10</v>
      </c>
      <c r="O1496" s="58">
        <v>10</v>
      </c>
      <c r="P1496" s="58">
        <v>10</v>
      </c>
      <c r="Q1496" s="58">
        <v>10</v>
      </c>
      <c r="R1496" s="58">
        <v>10</v>
      </c>
      <c r="S1496" s="58">
        <v>10</v>
      </c>
      <c r="T1496" s="58">
        <v>10</v>
      </c>
      <c r="U1496" s="58">
        <v>10</v>
      </c>
      <c r="V1496" s="58">
        <v>10</v>
      </c>
      <c r="W1496" s="58">
        <v>10</v>
      </c>
      <c r="X1496" s="58">
        <v>10</v>
      </c>
      <c r="Y1496" s="58">
        <v>10</v>
      </c>
      <c r="Z1496" s="58">
        <v>10</v>
      </c>
      <c r="AA1496" s="58">
        <v>10</v>
      </c>
      <c r="AB1496" s="58">
        <v>10</v>
      </c>
      <c r="AC1496" s="58">
        <v>10</v>
      </c>
      <c r="AD1496" s="58">
        <v>10</v>
      </c>
      <c r="AE1496" s="58">
        <v>10</v>
      </c>
      <c r="AF1496" s="58">
        <v>10</v>
      </c>
      <c r="AG1496" s="58">
        <v>10</v>
      </c>
      <c r="AH1496" s="58">
        <v>10</v>
      </c>
      <c r="AI1496" s="58">
        <v>10</v>
      </c>
      <c r="AJ1496" s="58">
        <v>10</v>
      </c>
      <c r="AK1496" s="58">
        <v>10</v>
      </c>
      <c r="AL1496" s="58">
        <v>10</v>
      </c>
      <c r="AM1496" s="58">
        <v>10</v>
      </c>
      <c r="AN1496" s="58">
        <v>10</v>
      </c>
      <c r="AO1496" s="58">
        <v>10</v>
      </c>
      <c r="AP1496" s="58">
        <v>10</v>
      </c>
      <c r="AQ1496" s="58">
        <v>10</v>
      </c>
      <c r="AR1496" s="58">
        <v>10</v>
      </c>
      <c r="AS1496" s="58">
        <v>10</v>
      </c>
      <c r="AT1496" s="58">
        <v>10</v>
      </c>
      <c r="AU1496" s="58">
        <v>10</v>
      </c>
      <c r="AV1496" s="58">
        <v>10</v>
      </c>
      <c r="AW1496" s="58">
        <v>10</v>
      </c>
      <c r="AX1496" s="58">
        <v>10</v>
      </c>
      <c r="AY1496" s="58">
        <v>10</v>
      </c>
      <c r="AZ1496" s="58">
        <v>10</v>
      </c>
      <c r="BA1496" s="58">
        <v>10</v>
      </c>
      <c r="BB1496" s="58">
        <v>10</v>
      </c>
      <c r="BC1496" s="58">
        <v>10</v>
      </c>
      <c r="BD1496" s="58">
        <v>10</v>
      </c>
      <c r="BE1496" s="58">
        <v>10</v>
      </c>
      <c r="BF1496" s="58">
        <v>10</v>
      </c>
      <c r="BG1496" s="58">
        <v>10</v>
      </c>
      <c r="BH1496" s="58">
        <v>10</v>
      </c>
      <c r="BI1496" s="58">
        <v>10</v>
      </c>
      <c r="BJ1496" s="58">
        <v>10</v>
      </c>
      <c r="BK1496" s="58">
        <v>10</v>
      </c>
      <c r="BL1496" s="58">
        <v>10</v>
      </c>
      <c r="BM1496" s="58">
        <v>10</v>
      </c>
    </row>
    <row r="1497" spans="1:65" x14ac:dyDescent="0.25">
      <c r="A1497" s="58" t="s">
        <v>3478</v>
      </c>
      <c r="B1497" s="58" t="s">
        <v>3479</v>
      </c>
      <c r="C1497" s="58" t="s">
        <v>1134</v>
      </c>
      <c r="D1497" s="58" t="s">
        <v>1135</v>
      </c>
    </row>
    <row r="1498" spans="1:65" x14ac:dyDescent="0.25">
      <c r="A1498" s="58" t="s">
        <v>3478</v>
      </c>
      <c r="B1498" s="58" t="s">
        <v>3479</v>
      </c>
      <c r="C1498" s="58" t="s">
        <v>2242</v>
      </c>
      <c r="D1498" s="58" t="s">
        <v>2243</v>
      </c>
    </row>
    <row r="1499" spans="1:65" x14ac:dyDescent="0.25">
      <c r="A1499" s="58" t="s">
        <v>3478</v>
      </c>
      <c r="B1499" s="58" t="s">
        <v>3479</v>
      </c>
      <c r="C1499" s="58" t="s">
        <v>2892</v>
      </c>
      <c r="D1499" s="58" t="s">
        <v>2893</v>
      </c>
    </row>
    <row r="1500" spans="1:65" x14ac:dyDescent="0.25">
      <c r="A1500" s="58" t="s">
        <v>3478</v>
      </c>
      <c r="B1500" s="58" t="s">
        <v>3479</v>
      </c>
      <c r="C1500" s="58" t="s">
        <v>3078</v>
      </c>
      <c r="D1500" s="58" t="s">
        <v>3079</v>
      </c>
    </row>
    <row r="1501" spans="1:65" x14ac:dyDescent="0.25">
      <c r="A1501" s="58" t="s">
        <v>3478</v>
      </c>
      <c r="B1501" s="58" t="s">
        <v>3479</v>
      </c>
      <c r="C1501" s="58" t="s">
        <v>3110</v>
      </c>
      <c r="D1501" s="58" t="s">
        <v>3111</v>
      </c>
      <c r="E1501" s="58">
        <v>830</v>
      </c>
      <c r="F1501" s="58">
        <v>830</v>
      </c>
      <c r="G1501" s="58">
        <v>1360</v>
      </c>
      <c r="H1501" s="58">
        <v>1460</v>
      </c>
      <c r="I1501" s="58">
        <v>1460</v>
      </c>
      <c r="J1501" s="58">
        <v>1460</v>
      </c>
      <c r="K1501" s="58">
        <v>1460</v>
      </c>
      <c r="L1501" s="58">
        <v>1560</v>
      </c>
      <c r="M1501" s="58">
        <v>1560</v>
      </c>
      <c r="N1501" s="58">
        <v>1560</v>
      </c>
      <c r="O1501" s="58">
        <v>1230</v>
      </c>
      <c r="P1501" s="58">
        <v>1230</v>
      </c>
      <c r="Q1501" s="58">
        <v>1430</v>
      </c>
      <c r="R1501" s="58">
        <v>1430</v>
      </c>
      <c r="S1501" s="58">
        <v>1759</v>
      </c>
      <c r="T1501" s="58">
        <v>3299</v>
      </c>
      <c r="U1501" s="58">
        <v>4064</v>
      </c>
      <c r="V1501" s="58">
        <v>2464</v>
      </c>
      <c r="W1501" s="58">
        <v>3609</v>
      </c>
      <c r="X1501" s="58">
        <v>4662</v>
      </c>
      <c r="Y1501" s="58">
        <v>3598</v>
      </c>
      <c r="Z1501" s="58">
        <v>2628</v>
      </c>
      <c r="AA1501" s="58">
        <v>2734</v>
      </c>
      <c r="AB1501" s="58">
        <v>3967</v>
      </c>
      <c r="AC1501" s="58">
        <v>3547</v>
      </c>
      <c r="AD1501" s="58">
        <v>4608</v>
      </c>
      <c r="AE1501" s="58">
        <v>5266</v>
      </c>
      <c r="AF1501" s="58">
        <v>2942</v>
      </c>
      <c r="AG1501" s="58">
        <v>3735</v>
      </c>
      <c r="AH1501" s="58">
        <v>3878</v>
      </c>
      <c r="AI1501" s="58">
        <v>2773</v>
      </c>
      <c r="AJ1501" s="58">
        <v>3300</v>
      </c>
      <c r="AK1501" s="58">
        <v>3081</v>
      </c>
      <c r="AL1501" s="58">
        <v>4632</v>
      </c>
      <c r="AM1501" s="58">
        <v>4346</v>
      </c>
      <c r="AN1501" s="58">
        <v>5482</v>
      </c>
      <c r="AO1501" s="58">
        <v>5447</v>
      </c>
      <c r="AP1501" s="58">
        <v>4100</v>
      </c>
      <c r="AQ1501" s="58">
        <v>5082</v>
      </c>
      <c r="AR1501" s="58">
        <v>5811.1</v>
      </c>
      <c r="AS1501" s="58">
        <v>6400.6</v>
      </c>
      <c r="AT1501" s="58">
        <v>5807.5</v>
      </c>
      <c r="AU1501" s="58">
        <v>5154.7</v>
      </c>
      <c r="AV1501" s="58">
        <v>5706</v>
      </c>
      <c r="AW1501" s="58">
        <v>5510</v>
      </c>
      <c r="AX1501" s="58">
        <v>6050</v>
      </c>
      <c r="AY1501" s="58">
        <v>4864</v>
      </c>
      <c r="AZ1501" s="58">
        <v>6136</v>
      </c>
      <c r="BA1501" s="58">
        <v>6804</v>
      </c>
      <c r="BB1501" s="58">
        <v>5446.9</v>
      </c>
      <c r="BC1501" s="58">
        <v>3801.5</v>
      </c>
      <c r="BD1501" s="58">
        <v>3327.5</v>
      </c>
      <c r="BE1501" s="58">
        <v>1960.5</v>
      </c>
      <c r="BF1501" s="58">
        <v>2013.5</v>
      </c>
      <c r="BG1501" s="58">
        <v>2361.5</v>
      </c>
      <c r="BH1501" s="58">
        <v>2917.5</v>
      </c>
      <c r="BI1501" s="58">
        <v>3145.5</v>
      </c>
      <c r="BJ1501" s="58">
        <v>1324.5</v>
      </c>
      <c r="BK1501" s="58">
        <v>2090.5</v>
      </c>
      <c r="BL1501" s="58">
        <v>1243</v>
      </c>
      <c r="BM1501" s="58">
        <v>1297</v>
      </c>
    </row>
    <row r="1502" spans="1:65" x14ac:dyDescent="0.25">
      <c r="A1502" s="58" t="s">
        <v>3480</v>
      </c>
      <c r="B1502" s="58" t="s">
        <v>3481</v>
      </c>
      <c r="C1502" s="58" t="s">
        <v>536</v>
      </c>
      <c r="D1502" s="58" t="s">
        <v>537</v>
      </c>
      <c r="F1502" s="58">
        <v>20</v>
      </c>
      <c r="G1502" s="58">
        <v>20</v>
      </c>
      <c r="H1502" s="58">
        <v>20</v>
      </c>
      <c r="I1502" s="58">
        <v>20</v>
      </c>
      <c r="J1502" s="58">
        <v>20</v>
      </c>
      <c r="K1502" s="58">
        <v>20</v>
      </c>
      <c r="L1502" s="58">
        <v>20</v>
      </c>
      <c r="M1502" s="58">
        <v>20</v>
      </c>
      <c r="N1502" s="58">
        <v>20</v>
      </c>
      <c r="O1502" s="58">
        <v>20</v>
      </c>
      <c r="P1502" s="58">
        <v>20</v>
      </c>
      <c r="Q1502" s="58">
        <v>20</v>
      </c>
      <c r="R1502" s="58">
        <v>20</v>
      </c>
      <c r="S1502" s="58">
        <v>20</v>
      </c>
      <c r="T1502" s="58">
        <v>20</v>
      </c>
      <c r="U1502" s="58">
        <v>20</v>
      </c>
      <c r="V1502" s="58">
        <v>20</v>
      </c>
      <c r="W1502" s="58">
        <v>20</v>
      </c>
      <c r="X1502" s="58">
        <v>20</v>
      </c>
      <c r="Y1502" s="58">
        <v>20</v>
      </c>
      <c r="Z1502" s="58">
        <v>20</v>
      </c>
      <c r="AA1502" s="58">
        <v>20</v>
      </c>
      <c r="AB1502" s="58">
        <v>20</v>
      </c>
      <c r="AC1502" s="58">
        <v>20</v>
      </c>
      <c r="AD1502" s="58">
        <v>20</v>
      </c>
      <c r="AE1502" s="58">
        <v>20</v>
      </c>
      <c r="AF1502" s="58">
        <v>20</v>
      </c>
      <c r="AG1502" s="58">
        <v>20</v>
      </c>
      <c r="AH1502" s="58">
        <v>20</v>
      </c>
      <c r="AI1502" s="58">
        <v>20</v>
      </c>
      <c r="AJ1502" s="58">
        <v>20</v>
      </c>
      <c r="AK1502" s="58">
        <v>20</v>
      </c>
      <c r="AL1502" s="58">
        <v>20</v>
      </c>
      <c r="AM1502" s="58">
        <v>20</v>
      </c>
      <c r="AN1502" s="58">
        <v>20</v>
      </c>
      <c r="AO1502" s="58">
        <v>20</v>
      </c>
      <c r="AP1502" s="58">
        <v>20</v>
      </c>
      <c r="AQ1502" s="58">
        <v>20</v>
      </c>
      <c r="AR1502" s="58">
        <v>20</v>
      </c>
      <c r="AS1502" s="58">
        <v>20</v>
      </c>
      <c r="AT1502" s="58">
        <v>17</v>
      </c>
      <c r="AU1502" s="58">
        <v>17</v>
      </c>
      <c r="AV1502" s="58">
        <v>17</v>
      </c>
      <c r="AW1502" s="58">
        <v>17</v>
      </c>
      <c r="AX1502" s="58">
        <v>17</v>
      </c>
      <c r="AY1502" s="58">
        <v>17</v>
      </c>
      <c r="AZ1502" s="58">
        <v>18</v>
      </c>
      <c r="BA1502" s="58">
        <v>18</v>
      </c>
      <c r="BB1502" s="58">
        <v>18</v>
      </c>
      <c r="BC1502" s="58">
        <v>18</v>
      </c>
      <c r="BD1502" s="58">
        <v>18</v>
      </c>
      <c r="BE1502" s="58">
        <v>18</v>
      </c>
      <c r="BF1502" s="58">
        <v>18</v>
      </c>
      <c r="BG1502" s="58">
        <v>18</v>
      </c>
      <c r="BH1502" s="58">
        <v>18</v>
      </c>
      <c r="BI1502" s="58">
        <v>18</v>
      </c>
      <c r="BJ1502" s="58">
        <v>18</v>
      </c>
      <c r="BK1502" s="58">
        <v>18</v>
      </c>
      <c r="BL1502" s="58">
        <v>18</v>
      </c>
      <c r="BM1502" s="58">
        <v>18</v>
      </c>
    </row>
    <row r="1503" spans="1:65" x14ac:dyDescent="0.25">
      <c r="A1503" s="58" t="s">
        <v>3480</v>
      </c>
      <c r="B1503" s="58" t="s">
        <v>3481</v>
      </c>
      <c r="C1503" s="58" t="s">
        <v>1134</v>
      </c>
      <c r="D1503" s="58" t="s">
        <v>1135</v>
      </c>
    </row>
    <row r="1504" spans="1:65" x14ac:dyDescent="0.25">
      <c r="A1504" s="58" t="s">
        <v>3480</v>
      </c>
      <c r="B1504" s="58" t="s">
        <v>3481</v>
      </c>
      <c r="C1504" s="58" t="s">
        <v>2242</v>
      </c>
      <c r="D1504" s="58" t="s">
        <v>2243</v>
      </c>
    </row>
    <row r="1505" spans="1:65" x14ac:dyDescent="0.25">
      <c r="A1505" s="58" t="s">
        <v>3480</v>
      </c>
      <c r="B1505" s="58" t="s">
        <v>3481</v>
      </c>
      <c r="C1505" s="58" t="s">
        <v>2892</v>
      </c>
      <c r="D1505" s="58" t="s">
        <v>2893</v>
      </c>
    </row>
    <row r="1506" spans="1:65" x14ac:dyDescent="0.25">
      <c r="A1506" s="58" t="s">
        <v>3480</v>
      </c>
      <c r="B1506" s="58" t="s">
        <v>3481</v>
      </c>
      <c r="C1506" s="58" t="s">
        <v>3078</v>
      </c>
      <c r="D1506" s="58" t="s">
        <v>3079</v>
      </c>
    </row>
    <row r="1507" spans="1:65" x14ac:dyDescent="0.25">
      <c r="A1507" s="58" t="s">
        <v>3480</v>
      </c>
      <c r="B1507" s="58" t="s">
        <v>3481</v>
      </c>
      <c r="C1507" s="58" t="s">
        <v>3110</v>
      </c>
      <c r="D1507" s="58" t="s">
        <v>3111</v>
      </c>
      <c r="W1507" s="58">
        <v>80</v>
      </c>
      <c r="X1507" s="58">
        <v>100</v>
      </c>
      <c r="Y1507" s="58">
        <v>150</v>
      </c>
      <c r="Z1507" s="58">
        <v>180</v>
      </c>
      <c r="AA1507" s="58">
        <v>429</v>
      </c>
      <c r="AB1507" s="58">
        <v>784</v>
      </c>
      <c r="AC1507" s="58">
        <v>840</v>
      </c>
      <c r="AD1507" s="58">
        <v>313</v>
      </c>
      <c r="AE1507" s="58">
        <v>660</v>
      </c>
      <c r="AF1507" s="58">
        <v>933</v>
      </c>
      <c r="AG1507" s="58">
        <v>1409</v>
      </c>
      <c r="AH1507" s="58">
        <v>519</v>
      </c>
      <c r="AI1507" s="58">
        <v>518</v>
      </c>
      <c r="AJ1507" s="58">
        <v>526</v>
      </c>
      <c r="AK1507" s="58">
        <v>499</v>
      </c>
      <c r="AL1507" s="58">
        <v>1460</v>
      </c>
      <c r="AM1507" s="58">
        <v>561</v>
      </c>
      <c r="AN1507" s="58">
        <v>399</v>
      </c>
      <c r="AO1507" s="58">
        <v>400</v>
      </c>
      <c r="AP1507" s="58">
        <v>500</v>
      </c>
      <c r="AQ1507" s="58">
        <v>500</v>
      </c>
      <c r="AR1507" s="58">
        <v>500</v>
      </c>
      <c r="AS1507" s="58">
        <v>500</v>
      </c>
      <c r="AT1507" s="58">
        <v>500</v>
      </c>
      <c r="AU1507" s="58">
        <v>600</v>
      </c>
      <c r="AV1507" s="58">
        <v>1505</v>
      </c>
      <c r="AW1507" s="58">
        <v>2451</v>
      </c>
      <c r="AX1507" s="58">
        <v>2561</v>
      </c>
      <c r="AY1507" s="58">
        <v>3161</v>
      </c>
      <c r="AZ1507" s="58">
        <v>3771</v>
      </c>
      <c r="BA1507" s="58">
        <v>4380</v>
      </c>
      <c r="BB1507" s="58">
        <v>5230.5</v>
      </c>
      <c r="BC1507" s="58">
        <v>11468.5</v>
      </c>
      <c r="BD1507" s="58">
        <v>11852.5</v>
      </c>
      <c r="BE1507" s="58">
        <v>17621.5</v>
      </c>
      <c r="BF1507" s="58">
        <v>12925.5</v>
      </c>
      <c r="BG1507" s="58">
        <v>7381.5</v>
      </c>
      <c r="BH1507" s="58">
        <v>6149.5</v>
      </c>
      <c r="BI1507" s="58">
        <v>7686.5</v>
      </c>
      <c r="BJ1507" s="58">
        <v>7478.5</v>
      </c>
      <c r="BK1507" s="58">
        <v>12826.3</v>
      </c>
      <c r="BL1507" s="58">
        <v>8362.4500000000007</v>
      </c>
      <c r="BM1507" s="58">
        <v>11296.5</v>
      </c>
    </row>
    <row r="1508" spans="1:65" x14ac:dyDescent="0.25">
      <c r="A1508" s="58" t="s">
        <v>318</v>
      </c>
      <c r="B1508" s="58" t="s">
        <v>319</v>
      </c>
      <c r="C1508" s="58" t="s">
        <v>536</v>
      </c>
      <c r="D1508" s="58" t="s">
        <v>537</v>
      </c>
      <c r="F1508" s="58">
        <v>90180</v>
      </c>
      <c r="G1508" s="58">
        <v>91140</v>
      </c>
      <c r="H1508" s="58">
        <v>92580</v>
      </c>
      <c r="I1508" s="58">
        <v>98730</v>
      </c>
      <c r="J1508" s="58">
        <v>98710</v>
      </c>
      <c r="K1508" s="58">
        <v>98850</v>
      </c>
      <c r="L1508" s="58">
        <v>98880</v>
      </c>
      <c r="M1508" s="58">
        <v>99250</v>
      </c>
      <c r="N1508" s="58">
        <v>99500</v>
      </c>
      <c r="O1508" s="58">
        <v>99800</v>
      </c>
      <c r="P1508" s="58">
        <v>100300</v>
      </c>
      <c r="Q1508" s="58">
        <v>101000</v>
      </c>
      <c r="R1508" s="58">
        <v>101800</v>
      </c>
      <c r="S1508" s="58">
        <v>102640</v>
      </c>
      <c r="T1508" s="58">
        <v>104070</v>
      </c>
      <c r="U1508" s="58">
        <v>105380</v>
      </c>
      <c r="V1508" s="58">
        <v>105380</v>
      </c>
      <c r="W1508" s="58">
        <v>106100</v>
      </c>
      <c r="X1508" s="58">
        <v>106100</v>
      </c>
      <c r="Y1508" s="58">
        <v>106800</v>
      </c>
      <c r="Z1508" s="58">
        <v>107600</v>
      </c>
      <c r="AA1508" s="58">
        <v>108400</v>
      </c>
      <c r="AB1508" s="58">
        <v>113000</v>
      </c>
      <c r="AC1508" s="58">
        <v>115000</v>
      </c>
      <c r="AD1508" s="58">
        <v>116000</v>
      </c>
      <c r="AE1508" s="58">
        <v>118170</v>
      </c>
      <c r="AF1508" s="58">
        <v>118170</v>
      </c>
      <c r="AG1508" s="58">
        <v>118170</v>
      </c>
      <c r="AH1508" s="58">
        <v>118620</v>
      </c>
      <c r="AI1508" s="58">
        <v>119620</v>
      </c>
      <c r="AJ1508" s="58">
        <v>120320</v>
      </c>
      <c r="AK1508" s="58">
        <v>120520</v>
      </c>
      <c r="AL1508" s="58">
        <v>120820</v>
      </c>
      <c r="AM1508" s="58">
        <v>121020</v>
      </c>
      <c r="AN1508" s="58">
        <v>121220</v>
      </c>
      <c r="AO1508" s="58">
        <v>121720</v>
      </c>
      <c r="AP1508" s="58">
        <v>121720</v>
      </c>
      <c r="AQ1508" s="58">
        <v>122420</v>
      </c>
      <c r="AR1508" s="58">
        <v>122620</v>
      </c>
      <c r="AS1508" s="58">
        <v>125120</v>
      </c>
      <c r="AT1508" s="58">
        <v>126120</v>
      </c>
      <c r="AU1508" s="58">
        <v>128120</v>
      </c>
      <c r="AV1508" s="58">
        <v>131120</v>
      </c>
      <c r="AW1508" s="58">
        <v>132620</v>
      </c>
      <c r="AX1508" s="58">
        <v>132620</v>
      </c>
      <c r="AY1508" s="58">
        <v>134627.5</v>
      </c>
      <c r="AZ1508" s="58">
        <v>136635</v>
      </c>
      <c r="BA1508" s="58">
        <v>139142.5</v>
      </c>
      <c r="BB1508" s="58">
        <v>141150</v>
      </c>
      <c r="BC1508" s="58">
        <v>142650</v>
      </c>
      <c r="BD1508" s="58">
        <v>143650</v>
      </c>
      <c r="BE1508" s="58">
        <v>144150</v>
      </c>
      <c r="BF1508" s="58">
        <v>144150</v>
      </c>
      <c r="BG1508" s="58">
        <v>144150</v>
      </c>
      <c r="BH1508" s="58">
        <v>144150</v>
      </c>
      <c r="BI1508" s="58">
        <v>144150</v>
      </c>
      <c r="BJ1508" s="58">
        <v>144150</v>
      </c>
      <c r="BK1508" s="58">
        <v>144150</v>
      </c>
      <c r="BL1508" s="58">
        <v>144150</v>
      </c>
      <c r="BM1508" s="58">
        <v>144150</v>
      </c>
    </row>
    <row r="1509" spans="1:65" x14ac:dyDescent="0.25">
      <c r="A1509" s="58" t="s">
        <v>318</v>
      </c>
      <c r="B1509" s="58" t="s">
        <v>319</v>
      </c>
      <c r="C1509" s="58" t="s">
        <v>1134</v>
      </c>
      <c r="D1509" s="58" t="s">
        <v>1135</v>
      </c>
      <c r="AJ1509" s="58">
        <v>72.339996337890597</v>
      </c>
      <c r="AK1509" s="58">
        <v>72.260002136230497</v>
      </c>
      <c r="AL1509" s="58">
        <v>72.040000915527301</v>
      </c>
      <c r="AM1509" s="58">
        <v>71.849998474121094</v>
      </c>
      <c r="AN1509" s="58">
        <v>71.480003356933594</v>
      </c>
      <c r="AO1509" s="58">
        <v>71.129997253417997</v>
      </c>
      <c r="AP1509" s="58">
        <v>70.879997253417997</v>
      </c>
      <c r="AQ1509" s="58">
        <v>70.599998474121094</v>
      </c>
      <c r="AR1509" s="58">
        <v>70.169998168945298</v>
      </c>
      <c r="AS1509" s="58">
        <v>69.949996948242202</v>
      </c>
      <c r="AT1509" s="58">
        <v>69.610000610351605</v>
      </c>
      <c r="AU1509" s="58">
        <v>69.080001831054702</v>
      </c>
      <c r="AV1509" s="58">
        <v>68.699996948242202</v>
      </c>
      <c r="AW1509" s="58">
        <v>68.510002136230497</v>
      </c>
      <c r="AX1509" s="58">
        <v>68.339996337890597</v>
      </c>
      <c r="AY1509" s="58">
        <v>67.919998168945298</v>
      </c>
      <c r="AZ1509" s="58">
        <v>67.610000610351605</v>
      </c>
      <c r="BA1509" s="58">
        <v>67.260002136230497</v>
      </c>
      <c r="BB1509" s="58">
        <v>67.059997558593807</v>
      </c>
      <c r="BC1509" s="58">
        <v>66.839996337890597</v>
      </c>
      <c r="BD1509" s="58">
        <v>66.449996948242202</v>
      </c>
      <c r="BE1509" s="58">
        <v>66.139999389648395</v>
      </c>
      <c r="BF1509" s="58">
        <v>71.919998168945298</v>
      </c>
      <c r="BG1509" s="58">
        <v>72.389999389648395</v>
      </c>
      <c r="BH1509" s="58">
        <v>72.260002136230497</v>
      </c>
      <c r="BI1509" s="58">
        <v>72.410003662109403</v>
      </c>
      <c r="BJ1509" s="58">
        <v>72.680000305175795</v>
      </c>
      <c r="BK1509" s="58">
        <v>72.449996948242202</v>
      </c>
      <c r="BL1509" s="58">
        <v>72.129997253417997</v>
      </c>
    </row>
    <row r="1510" spans="1:65" x14ac:dyDescent="0.25">
      <c r="A1510" s="58" t="s">
        <v>318</v>
      </c>
      <c r="B1510" s="58" t="s">
        <v>319</v>
      </c>
      <c r="C1510" s="58" t="s">
        <v>2242</v>
      </c>
      <c r="D1510" s="58" t="s">
        <v>2243</v>
      </c>
      <c r="AY1510" s="58">
        <v>7104</v>
      </c>
      <c r="AZ1510" s="58">
        <v>7479</v>
      </c>
      <c r="BA1510" s="58">
        <v>8376</v>
      </c>
      <c r="BB1510" s="58">
        <v>9486</v>
      </c>
      <c r="BC1510" s="58">
        <v>10490</v>
      </c>
      <c r="BD1510" s="58">
        <v>14661</v>
      </c>
      <c r="BE1510" s="58">
        <v>16686</v>
      </c>
      <c r="BF1510" s="58">
        <v>15409</v>
      </c>
      <c r="BG1510" s="58">
        <v>16757</v>
      </c>
      <c r="BH1510" s="58">
        <v>18387</v>
      </c>
      <c r="BI1510" s="58">
        <v>18050</v>
      </c>
      <c r="BJ1510" s="58">
        <v>17423</v>
      </c>
      <c r="BK1510" s="58">
        <v>18862</v>
      </c>
    </row>
    <row r="1511" spans="1:65" x14ac:dyDescent="0.25">
      <c r="A1511" s="58" t="s">
        <v>318</v>
      </c>
      <c r="B1511" s="58" t="s">
        <v>319</v>
      </c>
      <c r="C1511" s="58" t="s">
        <v>2892</v>
      </c>
      <c r="D1511" s="58" t="s">
        <v>2893</v>
      </c>
      <c r="AJ1511" s="58">
        <v>88.919998168945298</v>
      </c>
      <c r="AK1511" s="58">
        <v>88.910003662109403</v>
      </c>
      <c r="AL1511" s="58">
        <v>88.680000305175795</v>
      </c>
      <c r="AM1511" s="58">
        <v>88.540000915527301</v>
      </c>
      <c r="AN1511" s="58">
        <v>88.180000305175795</v>
      </c>
      <c r="AO1511" s="58">
        <v>87.760002136230497</v>
      </c>
      <c r="AP1511" s="58">
        <v>87.449996948242202</v>
      </c>
      <c r="AQ1511" s="58">
        <v>87.230003356933594</v>
      </c>
      <c r="AR1511" s="58">
        <v>86.839996337890597</v>
      </c>
      <c r="AS1511" s="58">
        <v>86.669998168945298</v>
      </c>
      <c r="AT1511" s="58">
        <v>86.319999694824205</v>
      </c>
      <c r="AU1511" s="58">
        <v>85.709999084472699</v>
      </c>
      <c r="AV1511" s="58">
        <v>85.510002136230497</v>
      </c>
      <c r="AW1511" s="58">
        <v>84.860000610351605</v>
      </c>
      <c r="AX1511" s="58">
        <v>84.290000915527301</v>
      </c>
      <c r="AY1511" s="58">
        <v>83.550003051757798</v>
      </c>
      <c r="AZ1511" s="58">
        <v>82.519996643066406</v>
      </c>
      <c r="BA1511" s="58">
        <v>81.779998779296903</v>
      </c>
      <c r="BB1511" s="58">
        <v>81.889999389648395</v>
      </c>
      <c r="BC1511" s="58">
        <v>81.269996643066406</v>
      </c>
      <c r="BD1511" s="58">
        <v>80.099998474121094</v>
      </c>
      <c r="BE1511" s="58">
        <v>79.510002136230497</v>
      </c>
      <c r="BF1511" s="58">
        <v>79.220001220703097</v>
      </c>
      <c r="BG1511" s="58">
        <v>79.029998779296903</v>
      </c>
      <c r="BH1511" s="58">
        <v>78.650001525878906</v>
      </c>
      <c r="BI1511" s="58">
        <v>78.309997558593807</v>
      </c>
      <c r="BJ1511" s="58">
        <v>78.300003051757798</v>
      </c>
      <c r="BK1511" s="58">
        <v>77.760002136230497</v>
      </c>
      <c r="BL1511" s="58">
        <v>77.319999694824205</v>
      </c>
    </row>
    <row r="1512" spans="1:65" x14ac:dyDescent="0.25">
      <c r="A1512" s="58" t="s">
        <v>318</v>
      </c>
      <c r="B1512" s="58" t="s">
        <v>319</v>
      </c>
      <c r="C1512" s="58" t="s">
        <v>3078</v>
      </c>
      <c r="D1512" s="58" t="s">
        <v>3079</v>
      </c>
      <c r="AV1512" s="58">
        <v>36</v>
      </c>
      <c r="AW1512" s="58">
        <v>36</v>
      </c>
      <c r="AX1512" s="58">
        <v>36</v>
      </c>
      <c r="AY1512" s="58">
        <v>30</v>
      </c>
      <c r="AZ1512" s="58">
        <v>30</v>
      </c>
      <c r="BA1512" s="58">
        <v>27</v>
      </c>
      <c r="BB1512" s="58">
        <v>27</v>
      </c>
      <c r="BC1512" s="58">
        <v>26</v>
      </c>
      <c r="BD1512" s="58">
        <v>26</v>
      </c>
      <c r="BE1512" s="58">
        <v>29</v>
      </c>
      <c r="BF1512" s="58">
        <v>28</v>
      </c>
      <c r="BG1512" s="58">
        <v>28</v>
      </c>
      <c r="BH1512" s="58">
        <v>27</v>
      </c>
      <c r="BI1512" s="58">
        <v>26</v>
      </c>
      <c r="BJ1512" s="58">
        <v>24</v>
      </c>
      <c r="BK1512" s="58">
        <v>24</v>
      </c>
      <c r="BL1512" s="58">
        <v>24</v>
      </c>
    </row>
    <row r="1513" spans="1:65" x14ac:dyDescent="0.25">
      <c r="A1513" s="58" t="s">
        <v>318</v>
      </c>
      <c r="B1513" s="58" t="s">
        <v>319</v>
      </c>
      <c r="C1513" s="58" t="s">
        <v>3110</v>
      </c>
      <c r="D1513" s="58" t="s">
        <v>3111</v>
      </c>
      <c r="E1513" s="58">
        <v>62600</v>
      </c>
      <c r="F1513" s="58">
        <v>61200</v>
      </c>
      <c r="G1513" s="58">
        <v>64500</v>
      </c>
      <c r="H1513" s="58">
        <v>69600</v>
      </c>
      <c r="I1513" s="58">
        <v>70500</v>
      </c>
      <c r="J1513" s="58">
        <v>76300</v>
      </c>
      <c r="K1513" s="58">
        <v>83300</v>
      </c>
      <c r="L1513" s="58">
        <v>99600</v>
      </c>
      <c r="M1513" s="58">
        <v>108400</v>
      </c>
      <c r="N1513" s="58">
        <v>125300</v>
      </c>
      <c r="O1513" s="58">
        <v>129000</v>
      </c>
      <c r="P1513" s="58">
        <v>137000</v>
      </c>
      <c r="Q1513" s="58">
        <v>166000</v>
      </c>
      <c r="R1513" s="58">
        <v>169500</v>
      </c>
      <c r="S1513" s="58">
        <v>167500</v>
      </c>
      <c r="T1513" s="58">
        <v>188000</v>
      </c>
      <c r="U1513" s="58">
        <v>152400</v>
      </c>
      <c r="V1513" s="58">
        <v>219220</v>
      </c>
      <c r="W1513" s="58">
        <v>223830</v>
      </c>
      <c r="X1513" s="58">
        <v>179930</v>
      </c>
      <c r="Y1513" s="58">
        <v>165840</v>
      </c>
      <c r="Z1513" s="58">
        <v>166590</v>
      </c>
      <c r="AA1513" s="58">
        <v>170035</v>
      </c>
      <c r="AB1513" s="58">
        <v>172000</v>
      </c>
      <c r="AC1513" s="58">
        <v>212331</v>
      </c>
      <c r="AD1513" s="58">
        <v>160833</v>
      </c>
      <c r="AE1513" s="58">
        <v>197635</v>
      </c>
      <c r="AF1513" s="58">
        <v>200038</v>
      </c>
      <c r="AG1513" s="58">
        <v>214325</v>
      </c>
      <c r="AH1513" s="58">
        <v>212247</v>
      </c>
      <c r="AI1513" s="58">
        <v>245275</v>
      </c>
      <c r="AJ1513" s="58">
        <v>214633</v>
      </c>
      <c r="AK1513" s="58">
        <v>267477</v>
      </c>
      <c r="AL1513" s="58">
        <v>223920</v>
      </c>
      <c r="AM1513" s="58">
        <v>218125</v>
      </c>
      <c r="AN1513" s="58">
        <v>208983</v>
      </c>
      <c r="AO1513" s="58">
        <v>195298</v>
      </c>
      <c r="AP1513" s="58">
        <v>218386</v>
      </c>
      <c r="AQ1513" s="58">
        <v>220948</v>
      </c>
      <c r="AR1513" s="58">
        <v>226572</v>
      </c>
      <c r="AS1513" s="58">
        <v>220684</v>
      </c>
      <c r="AT1513" s="58">
        <v>223986</v>
      </c>
      <c r="AU1513" s="58">
        <v>226813</v>
      </c>
      <c r="AV1513" s="58">
        <v>247312</v>
      </c>
      <c r="AW1513" s="58">
        <v>377928</v>
      </c>
      <c r="AX1513" s="58">
        <v>427875</v>
      </c>
      <c r="AY1513" s="58">
        <v>399491</v>
      </c>
      <c r="AZ1513" s="58">
        <v>482610</v>
      </c>
      <c r="BA1513" s="58">
        <v>456040</v>
      </c>
      <c r="BB1513" s="58">
        <v>488654.1</v>
      </c>
      <c r="BC1513" s="58">
        <v>508805</v>
      </c>
      <c r="BD1513" s="58">
        <v>523127.7</v>
      </c>
      <c r="BE1513" s="58">
        <v>503949</v>
      </c>
      <c r="BF1513" s="58">
        <v>517312</v>
      </c>
      <c r="BG1513" s="58">
        <v>572734</v>
      </c>
      <c r="BH1513" s="58">
        <v>514295</v>
      </c>
      <c r="BI1513" s="58">
        <v>507795.20000000001</v>
      </c>
      <c r="BJ1513" s="58">
        <v>501972.6</v>
      </c>
      <c r="BK1513" s="58">
        <v>543641</v>
      </c>
      <c r="BL1513" s="58">
        <v>706666.7</v>
      </c>
      <c r="BM1513" s="58">
        <v>690158.2</v>
      </c>
    </row>
    <row r="1514" spans="1:65" x14ac:dyDescent="0.25">
      <c r="A1514" s="58" t="s">
        <v>270</v>
      </c>
      <c r="B1514" s="58" t="s">
        <v>271</v>
      </c>
      <c r="C1514" s="58" t="s">
        <v>536</v>
      </c>
      <c r="D1514" s="58" t="s">
        <v>537</v>
      </c>
      <c r="F1514" s="58">
        <v>419290</v>
      </c>
      <c r="G1514" s="58">
        <v>419290</v>
      </c>
      <c r="H1514" s="58">
        <v>419290</v>
      </c>
      <c r="I1514" s="58">
        <v>419290</v>
      </c>
      <c r="J1514" s="58">
        <v>419290</v>
      </c>
      <c r="K1514" s="58">
        <v>419290</v>
      </c>
      <c r="L1514" s="58">
        <v>419290</v>
      </c>
      <c r="M1514" s="58">
        <v>419290</v>
      </c>
      <c r="N1514" s="58">
        <v>419290</v>
      </c>
      <c r="O1514" s="58">
        <v>419290</v>
      </c>
      <c r="P1514" s="58">
        <v>419290</v>
      </c>
      <c r="Q1514" s="58">
        <v>419290</v>
      </c>
      <c r="R1514" s="58">
        <v>419290</v>
      </c>
      <c r="S1514" s="58">
        <v>419290</v>
      </c>
      <c r="T1514" s="58">
        <v>419290</v>
      </c>
      <c r="U1514" s="58">
        <v>419290</v>
      </c>
      <c r="V1514" s="58">
        <v>419290</v>
      </c>
      <c r="W1514" s="58">
        <v>419290</v>
      </c>
      <c r="X1514" s="58">
        <v>419290</v>
      </c>
      <c r="Y1514" s="58">
        <v>419290</v>
      </c>
      <c r="Z1514" s="58">
        <v>419290</v>
      </c>
      <c r="AA1514" s="58">
        <v>419290</v>
      </c>
      <c r="AB1514" s="58">
        <v>419290</v>
      </c>
      <c r="AC1514" s="58">
        <v>419290</v>
      </c>
      <c r="AD1514" s="58">
        <v>419290</v>
      </c>
      <c r="AE1514" s="58">
        <v>419290</v>
      </c>
      <c r="AF1514" s="58">
        <v>419290</v>
      </c>
      <c r="AG1514" s="58">
        <v>419290</v>
      </c>
      <c r="AH1514" s="58">
        <v>419290</v>
      </c>
      <c r="AI1514" s="58">
        <v>419290</v>
      </c>
      <c r="AJ1514" s="58">
        <v>419290</v>
      </c>
      <c r="AK1514" s="58">
        <v>419290</v>
      </c>
      <c r="AL1514" s="58">
        <v>418900</v>
      </c>
      <c r="AM1514" s="58">
        <v>418610</v>
      </c>
      <c r="AN1514" s="58">
        <v>418530</v>
      </c>
      <c r="AO1514" s="58">
        <v>418400</v>
      </c>
      <c r="AP1514" s="58">
        <v>418540</v>
      </c>
      <c r="AQ1514" s="58">
        <v>416110</v>
      </c>
      <c r="AR1514" s="58">
        <v>414530</v>
      </c>
      <c r="AS1514" s="58">
        <v>414060</v>
      </c>
      <c r="AT1514" s="58">
        <v>413850</v>
      </c>
      <c r="AU1514" s="58">
        <v>413960</v>
      </c>
      <c r="AV1514" s="58">
        <v>413550</v>
      </c>
      <c r="AW1514" s="58">
        <v>413540</v>
      </c>
      <c r="AX1514" s="58">
        <v>413040</v>
      </c>
      <c r="AY1514" s="58">
        <v>412840</v>
      </c>
      <c r="AZ1514" s="58">
        <v>412660</v>
      </c>
      <c r="BA1514" s="58">
        <v>412920</v>
      </c>
      <c r="BB1514" s="58">
        <v>412760</v>
      </c>
      <c r="BC1514" s="58">
        <v>412670</v>
      </c>
      <c r="BD1514" s="58">
        <v>412810</v>
      </c>
      <c r="BE1514" s="58">
        <v>412970</v>
      </c>
      <c r="BF1514" s="58">
        <v>415260</v>
      </c>
      <c r="BG1514" s="58">
        <v>415110</v>
      </c>
      <c r="BH1514" s="58">
        <v>415080</v>
      </c>
      <c r="BI1514" s="58">
        <v>415150</v>
      </c>
      <c r="BJ1514" s="58">
        <v>414890</v>
      </c>
      <c r="BK1514" s="58">
        <v>413290</v>
      </c>
      <c r="BL1514" s="58">
        <v>413110</v>
      </c>
      <c r="BM1514" s="58">
        <v>413110</v>
      </c>
    </row>
    <row r="1515" spans="1:65" x14ac:dyDescent="0.25">
      <c r="A1515" s="58" t="s">
        <v>270</v>
      </c>
      <c r="B1515" s="58" t="s">
        <v>271</v>
      </c>
      <c r="C1515" s="58" t="s">
        <v>1134</v>
      </c>
      <c r="D1515" s="58" t="s">
        <v>1135</v>
      </c>
      <c r="AJ1515" s="58">
        <v>25.110000610351602</v>
      </c>
      <c r="AK1515" s="58">
        <v>25.399999618530298</v>
      </c>
      <c r="AL1515" s="58">
        <v>25.790000915527301</v>
      </c>
      <c r="AM1515" s="58">
        <v>26.170000076293899</v>
      </c>
      <c r="AN1515" s="58">
        <v>26.4799995422363</v>
      </c>
      <c r="AO1515" s="58">
        <v>26.799999237060501</v>
      </c>
      <c r="AP1515" s="58">
        <v>26.719999313354499</v>
      </c>
      <c r="AQ1515" s="58">
        <v>26.850000381469702</v>
      </c>
      <c r="AR1515" s="58">
        <v>26.940000534057599</v>
      </c>
      <c r="AS1515" s="58">
        <v>26.5</v>
      </c>
      <c r="AT1515" s="58">
        <v>25.969999313354499</v>
      </c>
      <c r="AU1515" s="58">
        <v>25.469999313354499</v>
      </c>
      <c r="AV1515" s="58">
        <v>24.690000534057599</v>
      </c>
      <c r="AW1515" s="58">
        <v>23.940000534057599</v>
      </c>
      <c r="AX1515" s="58">
        <v>23.340000152587901</v>
      </c>
      <c r="AY1515" s="58">
        <v>22.559999465942401</v>
      </c>
      <c r="AZ1515" s="58">
        <v>21.889999389648398</v>
      </c>
      <c r="BA1515" s="58">
        <v>21.379999160766602</v>
      </c>
      <c r="BB1515" s="58">
        <v>21.299999237060501</v>
      </c>
      <c r="BC1515" s="58">
        <v>20.329999923706101</v>
      </c>
      <c r="BD1515" s="58">
        <v>20.340000152587901</v>
      </c>
      <c r="BE1515" s="58">
        <v>19.889999389648398</v>
      </c>
      <c r="BF1515" s="58">
        <v>20.0100002288818</v>
      </c>
      <c r="BG1515" s="58">
        <v>14.7700004577637</v>
      </c>
      <c r="BH1515" s="58">
        <v>15.2600002288818</v>
      </c>
      <c r="BI1515" s="58">
        <v>15.6000003814697</v>
      </c>
      <c r="BJ1515" s="58">
        <v>15.4099998474121</v>
      </c>
      <c r="BK1515" s="58">
        <v>14.420000076293899</v>
      </c>
      <c r="BL1515" s="58">
        <v>13.819999694824199</v>
      </c>
    </row>
    <row r="1516" spans="1:65" x14ac:dyDescent="0.25">
      <c r="A1516" s="58" t="s">
        <v>270</v>
      </c>
      <c r="B1516" s="58" t="s">
        <v>271</v>
      </c>
      <c r="C1516" s="58" t="s">
        <v>2242</v>
      </c>
      <c r="D1516" s="58" t="s">
        <v>2243</v>
      </c>
      <c r="AY1516" s="58">
        <v>30934</v>
      </c>
      <c r="AZ1516" s="58">
        <v>38141</v>
      </c>
      <c r="BA1516" s="58">
        <v>31385</v>
      </c>
      <c r="BB1516" s="58">
        <v>21567</v>
      </c>
      <c r="BC1516" s="58">
        <v>31450</v>
      </c>
      <c r="BD1516" s="58">
        <v>34468</v>
      </c>
      <c r="BE1516" s="58">
        <v>29619</v>
      </c>
      <c r="BF1516" s="58">
        <v>35203</v>
      </c>
      <c r="BG1516" s="58">
        <v>33406</v>
      </c>
      <c r="BH1516" s="58">
        <v>38088</v>
      </c>
      <c r="BI1516" s="58">
        <v>48138</v>
      </c>
      <c r="BJ1516" s="58">
        <v>51349</v>
      </c>
    </row>
    <row r="1517" spans="1:65" x14ac:dyDescent="0.25">
      <c r="A1517" s="58" t="s">
        <v>270</v>
      </c>
      <c r="B1517" s="58" t="s">
        <v>271</v>
      </c>
      <c r="C1517" s="58" t="s">
        <v>2892</v>
      </c>
      <c r="D1517" s="58" t="s">
        <v>2893</v>
      </c>
      <c r="AJ1517" s="58">
        <v>6.1799998283386204</v>
      </c>
      <c r="AK1517" s="58">
        <v>6.6100001335143999</v>
      </c>
      <c r="AL1517" s="58">
        <v>7.1799998283386204</v>
      </c>
      <c r="AM1517" s="58">
        <v>8.1199998855590803</v>
      </c>
      <c r="AN1517" s="58">
        <v>9.2799997329711896</v>
      </c>
      <c r="AO1517" s="58">
        <v>10.670000076293899</v>
      </c>
      <c r="AP1517" s="58">
        <v>12.180000305175801</v>
      </c>
      <c r="AQ1517" s="58">
        <v>13.6599998474121</v>
      </c>
      <c r="AR1517" s="58">
        <v>15.1199998855591</v>
      </c>
      <c r="AS1517" s="58">
        <v>16.409999847412099</v>
      </c>
      <c r="AT1517" s="58">
        <v>17.200000762939499</v>
      </c>
      <c r="AU1517" s="58">
        <v>17.790000915527301</v>
      </c>
      <c r="AV1517" s="58">
        <v>18.049999237060501</v>
      </c>
      <c r="AW1517" s="58">
        <v>17.819999694824201</v>
      </c>
      <c r="AX1517" s="58">
        <v>17.819999694824201</v>
      </c>
      <c r="AY1517" s="58">
        <v>17.709999084472699</v>
      </c>
      <c r="AZ1517" s="58">
        <v>17.450000762939499</v>
      </c>
      <c r="BA1517" s="58">
        <v>17.280000686645501</v>
      </c>
      <c r="BB1517" s="58">
        <v>18.4799995422363</v>
      </c>
      <c r="BC1517" s="58">
        <v>18.909999847412099</v>
      </c>
      <c r="BD1517" s="58">
        <v>19.2700004577637</v>
      </c>
      <c r="BE1517" s="58">
        <v>18.7700004577637</v>
      </c>
      <c r="BF1517" s="58">
        <v>19.120000839233398</v>
      </c>
      <c r="BG1517" s="58">
        <v>15.8699998855591</v>
      </c>
      <c r="BH1517" s="58">
        <v>15.930000305175801</v>
      </c>
      <c r="BI1517" s="58">
        <v>15.6400003433228</v>
      </c>
      <c r="BJ1517" s="58">
        <v>15.710000038146999</v>
      </c>
      <c r="BK1517" s="58">
        <v>15.829999923706101</v>
      </c>
      <c r="BL1517" s="58">
        <v>14.939999580383301</v>
      </c>
    </row>
    <row r="1518" spans="1:65" x14ac:dyDescent="0.25">
      <c r="A1518" s="58" t="s">
        <v>270</v>
      </c>
      <c r="B1518" s="58" t="s">
        <v>271</v>
      </c>
      <c r="C1518" s="58" t="s">
        <v>3078</v>
      </c>
      <c r="D1518" s="58" t="s">
        <v>3079</v>
      </c>
      <c r="AV1518" s="58">
        <v>41</v>
      </c>
      <c r="AW1518" s="58">
        <v>35</v>
      </c>
      <c r="AX1518" s="58">
        <v>35</v>
      </c>
      <c r="AY1518" s="58">
        <v>34</v>
      </c>
      <c r="AZ1518" s="58">
        <v>28</v>
      </c>
      <c r="BA1518" s="58">
        <v>28</v>
      </c>
      <c r="BB1518" s="58">
        <v>28</v>
      </c>
      <c r="BC1518" s="58">
        <v>28</v>
      </c>
      <c r="BD1518" s="58">
        <v>25</v>
      </c>
      <c r="BE1518" s="58">
        <v>23</v>
      </c>
      <c r="BF1518" s="58">
        <v>22</v>
      </c>
      <c r="BG1518" s="58">
        <v>22</v>
      </c>
      <c r="BH1518" s="58">
        <v>8</v>
      </c>
      <c r="BI1518" s="58">
        <v>6.5</v>
      </c>
      <c r="BJ1518" s="58">
        <v>6.5</v>
      </c>
      <c r="BK1518" s="58">
        <v>6.5</v>
      </c>
      <c r="BL1518" s="58">
        <v>6.5</v>
      </c>
    </row>
    <row r="1519" spans="1:65" x14ac:dyDescent="0.25">
      <c r="A1519" s="58" t="s">
        <v>270</v>
      </c>
      <c r="B1519" s="58" t="s">
        <v>271</v>
      </c>
      <c r="C1519" s="58" t="s">
        <v>3110</v>
      </c>
      <c r="D1519" s="58" t="s">
        <v>3111</v>
      </c>
      <c r="AG1519" s="58">
        <v>1065167</v>
      </c>
      <c r="AH1519" s="58">
        <v>993233</v>
      </c>
      <c r="AI1519" s="58">
        <v>954522</v>
      </c>
      <c r="AJ1519" s="58">
        <v>762061</v>
      </c>
      <c r="AK1519" s="58">
        <v>524124</v>
      </c>
      <c r="AL1519" s="58">
        <v>365945</v>
      </c>
      <c r="AM1519" s="58">
        <v>320991</v>
      </c>
      <c r="AN1519" s="58">
        <v>426256</v>
      </c>
      <c r="AO1519" s="58">
        <v>441151</v>
      </c>
      <c r="AP1519" s="58">
        <v>399167</v>
      </c>
      <c r="AQ1519" s="58">
        <v>490859</v>
      </c>
      <c r="AR1519" s="58">
        <v>442697</v>
      </c>
      <c r="AS1519" s="58">
        <v>422836</v>
      </c>
      <c r="AT1519" s="58">
        <v>342015</v>
      </c>
      <c r="AU1519" s="58">
        <v>296615.76</v>
      </c>
      <c r="AV1519" s="58">
        <v>283243.09999999998</v>
      </c>
      <c r="AW1519" s="58">
        <v>248622.21</v>
      </c>
      <c r="AX1519" s="58">
        <v>296861</v>
      </c>
      <c r="AY1519" s="58">
        <v>238409</v>
      </c>
      <c r="AZ1519" s="58">
        <v>243365</v>
      </c>
      <c r="BA1519" s="58">
        <v>258416</v>
      </c>
      <c r="BB1519" s="58">
        <v>244800.5</v>
      </c>
      <c r="BC1519" s="58">
        <v>232812.9</v>
      </c>
      <c r="BD1519" s="58">
        <v>203537.2</v>
      </c>
      <c r="BE1519" s="58">
        <v>178111.9</v>
      </c>
      <c r="BF1519" s="58">
        <v>226842.52</v>
      </c>
      <c r="BG1519" s="58">
        <v>167516.85999999999</v>
      </c>
      <c r="BH1519" s="58">
        <v>142727.35999999999</v>
      </c>
      <c r="BI1519" s="58">
        <v>97283.24</v>
      </c>
      <c r="BJ1519" s="58">
        <v>113649.55</v>
      </c>
      <c r="BK1519" s="58">
        <v>95101.75</v>
      </c>
      <c r="BL1519" s="58">
        <v>100333.7</v>
      </c>
      <c r="BM1519" s="58">
        <v>87212.75</v>
      </c>
    </row>
    <row r="1520" spans="1:65" x14ac:dyDescent="0.25">
      <c r="A1520" s="58" t="s">
        <v>67</v>
      </c>
      <c r="B1520" s="58" t="s">
        <v>68</v>
      </c>
      <c r="C1520" s="58" t="s">
        <v>536</v>
      </c>
      <c r="D1520" s="58" t="s">
        <v>537</v>
      </c>
      <c r="F1520" s="58">
        <v>2080</v>
      </c>
      <c r="G1520" s="58">
        <v>2080</v>
      </c>
      <c r="H1520" s="58">
        <v>2080</v>
      </c>
      <c r="I1520" s="58">
        <v>2080</v>
      </c>
      <c r="J1520" s="58">
        <v>2090</v>
      </c>
      <c r="K1520" s="58">
        <v>2100</v>
      </c>
      <c r="L1520" s="58">
        <v>2100</v>
      </c>
      <c r="M1520" s="58">
        <v>2100</v>
      </c>
      <c r="N1520" s="58">
        <v>2100</v>
      </c>
      <c r="O1520" s="58">
        <v>2120</v>
      </c>
      <c r="P1520" s="58">
        <v>2120</v>
      </c>
      <c r="Q1520" s="58">
        <v>2120</v>
      </c>
      <c r="R1520" s="58">
        <v>2130</v>
      </c>
      <c r="S1520" s="58">
        <v>2140</v>
      </c>
      <c r="T1520" s="58">
        <v>2150</v>
      </c>
      <c r="U1520" s="58">
        <v>2160</v>
      </c>
      <c r="V1520" s="58">
        <v>2170</v>
      </c>
      <c r="W1520" s="58">
        <v>2180</v>
      </c>
      <c r="X1520" s="58">
        <v>2190</v>
      </c>
      <c r="Y1520" s="58">
        <v>2230</v>
      </c>
      <c r="Z1520" s="58">
        <v>2270</v>
      </c>
      <c r="AA1520" s="58">
        <v>2270</v>
      </c>
      <c r="AB1520" s="58">
        <v>2320</v>
      </c>
      <c r="AC1520" s="58">
        <v>2320</v>
      </c>
      <c r="AD1520" s="58">
        <v>2350</v>
      </c>
      <c r="AE1520" s="58">
        <v>2380</v>
      </c>
      <c r="AF1520" s="58">
        <v>2380</v>
      </c>
      <c r="AG1520" s="58">
        <v>2390</v>
      </c>
      <c r="AH1520" s="58">
        <v>2390</v>
      </c>
      <c r="AI1520" s="58">
        <v>2850</v>
      </c>
      <c r="AJ1520" s="58">
        <v>3100</v>
      </c>
      <c r="AK1520" s="58">
        <v>3390</v>
      </c>
      <c r="AL1520" s="58">
        <v>3550</v>
      </c>
      <c r="AM1520" s="58">
        <v>3720</v>
      </c>
      <c r="AN1520" s="58">
        <v>3830</v>
      </c>
      <c r="AO1520" s="58">
        <v>3870</v>
      </c>
      <c r="AP1520" s="58">
        <v>3950</v>
      </c>
      <c r="AQ1520" s="58">
        <v>3980</v>
      </c>
      <c r="AR1520" s="58">
        <v>5160</v>
      </c>
      <c r="AS1520" s="58">
        <v>5470</v>
      </c>
      <c r="AT1520" s="58">
        <v>5620</v>
      </c>
      <c r="AU1520" s="58">
        <v>5660</v>
      </c>
      <c r="AV1520" s="58">
        <v>5540</v>
      </c>
      <c r="AW1520" s="58">
        <v>5540</v>
      </c>
      <c r="AX1520" s="58">
        <v>5570</v>
      </c>
      <c r="AY1520" s="58">
        <v>5386</v>
      </c>
      <c r="AZ1520" s="58">
        <v>5326</v>
      </c>
      <c r="BA1520" s="58">
        <v>5396</v>
      </c>
      <c r="BB1520" s="58">
        <v>3879</v>
      </c>
      <c r="BC1520" s="58">
        <v>3923</v>
      </c>
      <c r="BD1520" s="58">
        <v>3885</v>
      </c>
      <c r="BE1520" s="58">
        <v>3767</v>
      </c>
      <c r="BF1520" s="58">
        <v>3794</v>
      </c>
      <c r="BG1520" s="58">
        <v>3825</v>
      </c>
      <c r="BH1520" s="58">
        <v>3828</v>
      </c>
      <c r="BI1520" s="58">
        <v>3838</v>
      </c>
      <c r="BJ1520" s="58">
        <v>3838</v>
      </c>
      <c r="BK1520" s="58">
        <v>3817.5</v>
      </c>
      <c r="BL1520" s="58">
        <v>3904</v>
      </c>
      <c r="BM1520" s="58">
        <v>3898</v>
      </c>
    </row>
    <row r="1521" spans="1:65" x14ac:dyDescent="0.25">
      <c r="A1521" s="58" t="s">
        <v>67</v>
      </c>
      <c r="B1521" s="58" t="s">
        <v>68</v>
      </c>
      <c r="C1521" s="58" t="s">
        <v>1134</v>
      </c>
      <c r="D1521" s="58" t="s">
        <v>1135</v>
      </c>
      <c r="AJ1521" s="58">
        <v>8.4600000381469709</v>
      </c>
      <c r="AK1521" s="58">
        <v>8.3699998855590803</v>
      </c>
      <c r="AL1521" s="58">
        <v>8.2399997711181605</v>
      </c>
      <c r="AM1521" s="58">
        <v>8.1300001144409197</v>
      </c>
      <c r="AN1521" s="58">
        <v>8</v>
      </c>
      <c r="AO1521" s="58">
        <v>7.9899997711181596</v>
      </c>
      <c r="AP1521" s="58">
        <v>7.96000003814697</v>
      </c>
      <c r="AQ1521" s="58">
        <v>7.9200000762939498</v>
      </c>
      <c r="AR1521" s="58">
        <v>7.9200000762939498</v>
      </c>
      <c r="AS1521" s="58">
        <v>7.9000000953674299</v>
      </c>
      <c r="AT1521" s="58">
        <v>7.25</v>
      </c>
      <c r="AU1521" s="58">
        <v>6.6700000762939498</v>
      </c>
      <c r="AV1521" s="58">
        <v>6.1100001335143999</v>
      </c>
      <c r="AW1521" s="58">
        <v>5.6300001144409197</v>
      </c>
      <c r="AX1521" s="58">
        <v>5.1900000572204599</v>
      </c>
      <c r="AY1521" s="58">
        <v>4.7800002098083496</v>
      </c>
      <c r="AZ1521" s="58">
        <v>4.3899998664856001</v>
      </c>
      <c r="BA1521" s="58">
        <v>4.03999996185303</v>
      </c>
      <c r="BB1521" s="58">
        <v>3.6800000667571999</v>
      </c>
      <c r="BC1521" s="58">
        <v>3.3800001144409202</v>
      </c>
      <c r="BD1521" s="58">
        <v>3.0799999237060498</v>
      </c>
      <c r="BE1521" s="58">
        <v>2.78999996185303</v>
      </c>
      <c r="BF1521" s="58">
        <v>2.5099999904632599</v>
      </c>
      <c r="BG1521" s="58">
        <v>2.25</v>
      </c>
      <c r="BH1521" s="58">
        <v>2.0099999904632599</v>
      </c>
      <c r="BI1521" s="58">
        <v>1.8099999427795399</v>
      </c>
      <c r="BJ1521" s="58">
        <v>1.62000000476837</v>
      </c>
      <c r="BK1521" s="58">
        <v>1.46000003814697</v>
      </c>
      <c r="BL1521" s="58">
        <v>1.3899999856948899</v>
      </c>
    </row>
    <row r="1522" spans="1:65" x14ac:dyDescent="0.25">
      <c r="A1522" s="58" t="s">
        <v>67</v>
      </c>
      <c r="B1522" s="58" t="s">
        <v>68</v>
      </c>
      <c r="C1522" s="58" t="s">
        <v>2242</v>
      </c>
      <c r="D1522" s="58" t="s">
        <v>2243</v>
      </c>
      <c r="AY1522" s="58">
        <v>7698</v>
      </c>
      <c r="AZ1522" s="58">
        <v>8778</v>
      </c>
      <c r="BA1522" s="58">
        <v>9084</v>
      </c>
      <c r="BB1522" s="58">
        <v>6963</v>
      </c>
      <c r="BC1522" s="58">
        <v>8623</v>
      </c>
      <c r="BD1522" s="58">
        <v>9644</v>
      </c>
      <c r="BE1522" s="58">
        <v>11380</v>
      </c>
      <c r="BF1522" s="58">
        <v>12784</v>
      </c>
      <c r="BG1522" s="58">
        <v>15661</v>
      </c>
      <c r="BH1522" s="58">
        <v>16625</v>
      </c>
      <c r="BI1522" s="58">
        <v>16735</v>
      </c>
      <c r="BJ1522" s="58">
        <v>16285</v>
      </c>
      <c r="BK1522" s="58">
        <v>17907</v>
      </c>
      <c r="BL1522" s="58">
        <v>22593</v>
      </c>
      <c r="BM1522" s="58">
        <v>19050</v>
      </c>
    </row>
    <row r="1523" spans="1:65" x14ac:dyDescent="0.25">
      <c r="A1523" s="58" t="s">
        <v>67</v>
      </c>
      <c r="B1523" s="58" t="s">
        <v>68</v>
      </c>
      <c r="C1523" s="58" t="s">
        <v>2892</v>
      </c>
      <c r="D1523" s="58" t="s">
        <v>2893</v>
      </c>
      <c r="AJ1523" s="58">
        <v>2.9700000286102299</v>
      </c>
      <c r="AK1523" s="58">
        <v>2.9700000286102299</v>
      </c>
      <c r="AL1523" s="58">
        <v>2.9900000095367401</v>
      </c>
      <c r="AM1523" s="58">
        <v>2.9800000190734899</v>
      </c>
      <c r="AN1523" s="58">
        <v>2.9800000190734899</v>
      </c>
      <c r="AO1523" s="58">
        <v>2.9700000286102299</v>
      </c>
      <c r="AP1523" s="58">
        <v>2.96000003814697</v>
      </c>
      <c r="AQ1523" s="58">
        <v>2.9900000095367401</v>
      </c>
      <c r="AR1523" s="58">
        <v>3</v>
      </c>
      <c r="AS1523" s="58">
        <v>2.9500000476837198</v>
      </c>
      <c r="AT1523" s="58">
        <v>2.9900000095367401</v>
      </c>
      <c r="AU1523" s="58">
        <v>3.0099999904632599</v>
      </c>
      <c r="AV1523" s="58">
        <v>3.0199999809265101</v>
      </c>
      <c r="AW1523" s="58">
        <v>3.0299999713897701</v>
      </c>
      <c r="AX1523" s="58">
        <v>3.0699999332428001</v>
      </c>
      <c r="AY1523" s="58">
        <v>3.28999996185303</v>
      </c>
      <c r="AZ1523" s="58">
        <v>3.6700000762939502</v>
      </c>
      <c r="BA1523" s="58">
        <v>4.1799998283386204</v>
      </c>
      <c r="BB1523" s="58">
        <v>4.03999996185303</v>
      </c>
      <c r="BC1523" s="58">
        <v>3.8399999141693102</v>
      </c>
      <c r="BD1523" s="58">
        <v>3.6400001049041699</v>
      </c>
      <c r="BE1523" s="58">
        <v>3.46000003814697</v>
      </c>
      <c r="BF1523" s="58">
        <v>3.3099999427795401</v>
      </c>
      <c r="BG1523" s="58">
        <v>3.1600000858306898</v>
      </c>
      <c r="BH1523" s="58">
        <v>3.0499999523162802</v>
      </c>
      <c r="BI1523" s="58">
        <v>2.9400000572204599</v>
      </c>
      <c r="BJ1523" s="58">
        <v>3.4700000286102299</v>
      </c>
      <c r="BK1523" s="58">
        <v>3.9700000286102299</v>
      </c>
      <c r="BL1523" s="58">
        <v>4.9400000572204599</v>
      </c>
    </row>
    <row r="1524" spans="1:65" x14ac:dyDescent="0.25">
      <c r="A1524" s="58" t="s">
        <v>67</v>
      </c>
      <c r="B1524" s="58" t="s">
        <v>68</v>
      </c>
      <c r="C1524" s="58" t="s">
        <v>3078</v>
      </c>
      <c r="D1524" s="58" t="s">
        <v>3079</v>
      </c>
      <c r="AV1524" s="58">
        <v>19.2</v>
      </c>
      <c r="AW1524" s="58">
        <v>19.2</v>
      </c>
      <c r="AX1524" s="58">
        <v>19.3</v>
      </c>
      <c r="AY1524" s="58">
        <v>19.2</v>
      </c>
      <c r="AZ1524" s="58">
        <v>18.2</v>
      </c>
      <c r="BA1524" s="58">
        <v>18.2</v>
      </c>
      <c r="BB1524" s="58">
        <v>15.2</v>
      </c>
      <c r="BC1524" s="58">
        <v>15.2</v>
      </c>
      <c r="BD1524" s="58">
        <v>13.2</v>
      </c>
      <c r="BE1524" s="58">
        <v>8.1999999999999993</v>
      </c>
      <c r="BF1524" s="58">
        <v>8.1999999999999993</v>
      </c>
      <c r="BG1524" s="58">
        <v>8.3000000000000007</v>
      </c>
      <c r="BH1524" s="58">
        <v>8.3000000000000007</v>
      </c>
      <c r="BI1524" s="58">
        <v>8.3000000000000007</v>
      </c>
      <c r="BJ1524" s="58">
        <v>8.3000000000000007</v>
      </c>
      <c r="BK1524" s="58">
        <v>3.8</v>
      </c>
      <c r="BL1524" s="58">
        <v>3.8</v>
      </c>
    </row>
    <row r="1525" spans="1:65" x14ac:dyDescent="0.25">
      <c r="A1525" s="58" t="s">
        <v>67</v>
      </c>
      <c r="B1525" s="58" t="s">
        <v>68</v>
      </c>
      <c r="C1525" s="58" t="s">
        <v>3110</v>
      </c>
      <c r="D1525" s="58" t="s">
        <v>3111</v>
      </c>
      <c r="E1525" s="58">
        <v>30000</v>
      </c>
      <c r="F1525" s="58">
        <v>30000</v>
      </c>
      <c r="G1525" s="58">
        <v>35000</v>
      </c>
      <c r="H1525" s="58">
        <v>35000</v>
      </c>
      <c r="I1525" s="58">
        <v>35000</v>
      </c>
      <c r="J1525" s="58">
        <v>38000</v>
      </c>
      <c r="K1525" s="58">
        <v>38000</v>
      </c>
      <c r="L1525" s="58">
        <v>40000</v>
      </c>
      <c r="M1525" s="58">
        <v>40000</v>
      </c>
      <c r="N1525" s="58">
        <v>40000</v>
      </c>
      <c r="O1525" s="58">
        <v>40000</v>
      </c>
      <c r="P1525" s="58">
        <v>43000</v>
      </c>
      <c r="Q1525" s="58">
        <v>43000</v>
      </c>
      <c r="R1525" s="58">
        <v>43000</v>
      </c>
      <c r="S1525" s="58">
        <v>67800</v>
      </c>
      <c r="T1525" s="58">
        <v>67800</v>
      </c>
      <c r="U1525" s="58">
        <v>64600</v>
      </c>
      <c r="V1525" s="58">
        <v>64600</v>
      </c>
      <c r="W1525" s="58">
        <v>64600</v>
      </c>
      <c r="X1525" s="58">
        <v>64600</v>
      </c>
      <c r="Y1525" s="58">
        <v>64600</v>
      </c>
      <c r="Z1525" s="58">
        <v>67760</v>
      </c>
      <c r="AA1525" s="58">
        <v>69755</v>
      </c>
      <c r="AB1525" s="58">
        <v>72716</v>
      </c>
      <c r="AC1525" s="58">
        <v>72723</v>
      </c>
      <c r="AD1525" s="58">
        <v>72267</v>
      </c>
      <c r="AE1525" s="58">
        <v>79328</v>
      </c>
      <c r="AF1525" s="58">
        <v>85252</v>
      </c>
      <c r="AG1525" s="58">
        <v>89506</v>
      </c>
      <c r="AH1525" s="58">
        <v>91162</v>
      </c>
      <c r="AI1525" s="58">
        <v>95129</v>
      </c>
      <c r="AJ1525" s="58">
        <v>92336</v>
      </c>
      <c r="AK1525" s="58">
        <v>95046</v>
      </c>
      <c r="AL1525" s="58">
        <v>99600</v>
      </c>
      <c r="AM1525" s="58">
        <v>108600</v>
      </c>
      <c r="AN1525" s="58">
        <v>105884</v>
      </c>
      <c r="AO1525" s="58">
        <v>107000</v>
      </c>
      <c r="AP1525" s="58">
        <v>114358</v>
      </c>
      <c r="AQ1525" s="58">
        <v>114739</v>
      </c>
      <c r="AR1525" s="58">
        <v>117607</v>
      </c>
      <c r="AS1525" s="58">
        <v>105456</v>
      </c>
      <c r="AT1525" s="58">
        <v>112561</v>
      </c>
      <c r="AU1525" s="58">
        <v>97574</v>
      </c>
      <c r="AV1525" s="58">
        <v>97450</v>
      </c>
      <c r="AW1525" s="58">
        <v>90570</v>
      </c>
      <c r="AX1525" s="58">
        <v>87325</v>
      </c>
      <c r="AY1525" s="58">
        <v>101013</v>
      </c>
      <c r="AZ1525" s="58">
        <v>97097</v>
      </c>
      <c r="BA1525" s="58">
        <v>75418</v>
      </c>
      <c r="BB1525" s="58">
        <v>77835</v>
      </c>
      <c r="BC1525" s="58">
        <v>70788</v>
      </c>
      <c r="BD1525" s="58">
        <v>67026</v>
      </c>
      <c r="BE1525" s="58">
        <v>69586</v>
      </c>
      <c r="BF1525" s="58">
        <v>64158</v>
      </c>
      <c r="BG1525" s="58">
        <v>66814</v>
      </c>
      <c r="BH1525" s="58">
        <v>62555</v>
      </c>
      <c r="BI1525" s="58">
        <v>63604.9</v>
      </c>
      <c r="BJ1525" s="58">
        <v>66770</v>
      </c>
      <c r="BK1525" s="58">
        <v>67367</v>
      </c>
      <c r="BL1525" s="58">
        <v>64500</v>
      </c>
      <c r="BM1525" s="58">
        <v>69528.78</v>
      </c>
    </row>
    <row r="1526" spans="1:65" x14ac:dyDescent="0.25">
      <c r="A1526" s="58" t="s">
        <v>53</v>
      </c>
      <c r="B1526" s="58" t="s">
        <v>54</v>
      </c>
      <c r="C1526" s="58" t="s">
        <v>536</v>
      </c>
      <c r="D1526" s="58" t="s">
        <v>537</v>
      </c>
      <c r="F1526" s="58">
        <v>198000</v>
      </c>
      <c r="G1526" s="58">
        <v>197790</v>
      </c>
      <c r="H1526" s="58">
        <v>197470</v>
      </c>
      <c r="I1526" s="58">
        <v>197030</v>
      </c>
      <c r="J1526" s="58">
        <v>195850</v>
      </c>
      <c r="K1526" s="58">
        <v>195500</v>
      </c>
      <c r="L1526" s="58">
        <v>195540</v>
      </c>
      <c r="M1526" s="58">
        <v>194260</v>
      </c>
      <c r="N1526" s="58">
        <v>193800</v>
      </c>
      <c r="O1526" s="58">
        <v>188490</v>
      </c>
      <c r="P1526" s="58">
        <v>188430</v>
      </c>
      <c r="Q1526" s="58">
        <v>187560</v>
      </c>
      <c r="R1526" s="58">
        <v>186960</v>
      </c>
      <c r="S1526" s="58">
        <v>186380</v>
      </c>
      <c r="T1526" s="58">
        <v>185830</v>
      </c>
      <c r="U1526" s="58">
        <v>185680</v>
      </c>
      <c r="V1526" s="58">
        <v>184900</v>
      </c>
      <c r="W1526" s="58">
        <v>184780</v>
      </c>
      <c r="X1526" s="58">
        <v>184520</v>
      </c>
      <c r="Y1526" s="58">
        <v>184690</v>
      </c>
      <c r="Z1526" s="58">
        <v>183200</v>
      </c>
      <c r="AA1526" s="58">
        <v>182810</v>
      </c>
      <c r="AB1526" s="58">
        <v>182160</v>
      </c>
      <c r="AC1526" s="58">
        <v>182020</v>
      </c>
      <c r="AD1526" s="58">
        <v>181680</v>
      </c>
      <c r="AE1526" s="58">
        <v>181300</v>
      </c>
      <c r="AF1526" s="58">
        <v>181160</v>
      </c>
      <c r="AG1526" s="58">
        <v>184230</v>
      </c>
      <c r="AH1526" s="58">
        <v>183060</v>
      </c>
      <c r="AI1526" s="58">
        <v>182030</v>
      </c>
      <c r="AJ1526" s="58">
        <v>181430</v>
      </c>
      <c r="AK1526" s="58">
        <v>180700</v>
      </c>
      <c r="AL1526" s="58">
        <v>175340</v>
      </c>
      <c r="AM1526" s="58">
        <v>174090</v>
      </c>
      <c r="AN1526" s="58">
        <v>173790</v>
      </c>
      <c r="AO1526" s="58">
        <v>174940</v>
      </c>
      <c r="AP1526" s="58">
        <v>175850</v>
      </c>
      <c r="AQ1526" s="58">
        <v>175180</v>
      </c>
      <c r="AR1526" s="58">
        <v>172190</v>
      </c>
      <c r="AS1526" s="58">
        <v>169640</v>
      </c>
      <c r="AT1526" s="58">
        <v>169530</v>
      </c>
      <c r="AU1526" s="58">
        <v>169760</v>
      </c>
      <c r="AV1526" s="58">
        <v>169560</v>
      </c>
      <c r="AW1526" s="58">
        <v>170510</v>
      </c>
      <c r="AX1526" s="58">
        <v>169560</v>
      </c>
      <c r="AY1526" s="58">
        <v>178380</v>
      </c>
      <c r="AZ1526" s="58">
        <v>176470</v>
      </c>
      <c r="BA1526" s="58">
        <v>176840</v>
      </c>
      <c r="BB1526" s="58">
        <v>173250</v>
      </c>
      <c r="BC1526" s="58">
        <v>172240</v>
      </c>
      <c r="BD1526" s="58">
        <v>171640</v>
      </c>
      <c r="BE1526" s="58">
        <v>171820</v>
      </c>
      <c r="BF1526" s="58">
        <v>172502</v>
      </c>
      <c r="BG1526" s="58">
        <v>172320</v>
      </c>
      <c r="BH1526" s="58">
        <v>171380</v>
      </c>
      <c r="BI1526" s="58">
        <v>173499.818</v>
      </c>
      <c r="BJ1526" s="58">
        <v>174661.52499999999</v>
      </c>
      <c r="BK1526" s="58">
        <v>173508.61600000001</v>
      </c>
      <c r="BL1526" s="58">
        <v>175212.96100000001</v>
      </c>
      <c r="BM1526" s="58">
        <v>172592.981</v>
      </c>
    </row>
    <row r="1527" spans="1:65" x14ac:dyDescent="0.25">
      <c r="A1527" s="58" t="s">
        <v>53</v>
      </c>
      <c r="B1527" s="58" t="s">
        <v>54</v>
      </c>
      <c r="C1527" s="58" t="s">
        <v>1134</v>
      </c>
      <c r="D1527" s="58" t="s">
        <v>1135</v>
      </c>
      <c r="AJ1527" s="58">
        <v>2.1600000858306898</v>
      </c>
      <c r="AK1527" s="58">
        <v>2.1099998950958301</v>
      </c>
      <c r="AL1527" s="58">
        <v>2.0499999523162802</v>
      </c>
      <c r="AM1527" s="58">
        <v>2.0799999237060498</v>
      </c>
      <c r="AN1527" s="58">
        <v>2.0499999523162802</v>
      </c>
      <c r="AO1527" s="58">
        <v>1.95000004768372</v>
      </c>
      <c r="AP1527" s="58">
        <v>1.8500000238418599</v>
      </c>
      <c r="AQ1527" s="58">
        <v>1.7200000286102299</v>
      </c>
      <c r="AR1527" s="58">
        <v>1.54999995231628</v>
      </c>
      <c r="AS1527" s="58">
        <v>1.53999996185303</v>
      </c>
      <c r="AT1527" s="58">
        <v>1.3899999856948899</v>
      </c>
      <c r="AU1527" s="58">
        <v>1.3899999856948899</v>
      </c>
      <c r="AV1527" s="58">
        <v>1.25</v>
      </c>
      <c r="AW1527" s="58">
        <v>1.2799999713897701</v>
      </c>
      <c r="AX1527" s="58">
        <v>1.37999999523163</v>
      </c>
      <c r="AY1527" s="58">
        <v>1.3500000238418599</v>
      </c>
      <c r="AZ1527" s="58">
        <v>1.37000000476837</v>
      </c>
      <c r="BA1527" s="58">
        <v>1.08000004291534</v>
      </c>
      <c r="BB1527" s="58">
        <v>1.1100000143051101</v>
      </c>
      <c r="BC1527" s="58">
        <v>1.2200000286102299</v>
      </c>
      <c r="BD1527" s="58">
        <v>1.2200000286102299</v>
      </c>
      <c r="BE1527" s="58">
        <v>1.1900000572204601</v>
      </c>
      <c r="BF1527" s="58">
        <v>1.0599999427795399</v>
      </c>
      <c r="BG1527" s="58">
        <v>1.2599999904632599</v>
      </c>
      <c r="BH1527" s="58">
        <v>1.1399999856948899</v>
      </c>
      <c r="BI1527" s="58">
        <v>1.12999999523163</v>
      </c>
      <c r="BJ1527" s="58">
        <v>1.1599999666214</v>
      </c>
      <c r="BK1527" s="58">
        <v>1.0700000524520901</v>
      </c>
      <c r="BL1527" s="58">
        <v>1.04999995231628</v>
      </c>
    </row>
    <row r="1528" spans="1:65" x14ac:dyDescent="0.25">
      <c r="A1528" s="58" t="s">
        <v>53</v>
      </c>
      <c r="B1528" s="58" t="s">
        <v>54</v>
      </c>
      <c r="C1528" s="58" t="s">
        <v>2242</v>
      </c>
      <c r="D1528" s="58" t="s">
        <v>2243</v>
      </c>
      <c r="AY1528" s="58">
        <v>403860</v>
      </c>
      <c r="AZ1528" s="58">
        <v>452135</v>
      </c>
      <c r="BA1528" s="58">
        <v>362322</v>
      </c>
      <c r="BB1528" s="58">
        <v>364131</v>
      </c>
      <c r="BC1528" s="58">
        <v>400867</v>
      </c>
      <c r="BD1528" s="58">
        <v>453898</v>
      </c>
      <c r="BE1528" s="58">
        <v>492754</v>
      </c>
      <c r="BF1528" s="58">
        <v>522439</v>
      </c>
      <c r="BG1528" s="58">
        <v>585672</v>
      </c>
      <c r="BH1528" s="58">
        <v>611478</v>
      </c>
      <c r="BI1528" s="58">
        <v>663616</v>
      </c>
      <c r="BJ1528" s="58">
        <v>632517</v>
      </c>
      <c r="BK1528" s="58">
        <v>664974</v>
      </c>
      <c r="BL1528" s="58">
        <v>684874</v>
      </c>
      <c r="BM1528" s="58">
        <v>774854</v>
      </c>
    </row>
    <row r="1529" spans="1:65" x14ac:dyDescent="0.25">
      <c r="A1529" s="58" t="s">
        <v>53</v>
      </c>
      <c r="B1529" s="58" t="s">
        <v>54</v>
      </c>
      <c r="C1529" s="58" t="s">
        <v>2892</v>
      </c>
      <c r="D1529" s="58" t="s">
        <v>2893</v>
      </c>
      <c r="AJ1529" s="58">
        <v>13.6300001144409</v>
      </c>
      <c r="AK1529" s="58">
        <v>13.2299995422363</v>
      </c>
      <c r="AL1529" s="58">
        <v>13.0900001525879</v>
      </c>
      <c r="AM1529" s="58">
        <v>13.420000076293899</v>
      </c>
      <c r="AN1529" s="58">
        <v>13.4799995422363</v>
      </c>
      <c r="AO1529" s="58">
        <v>13.039999961853001</v>
      </c>
      <c r="AP1529" s="58">
        <v>12.9700002670288</v>
      </c>
      <c r="AQ1529" s="58">
        <v>12.5</v>
      </c>
      <c r="AR1529" s="58">
        <v>12.6099996566772</v>
      </c>
      <c r="AS1529" s="58">
        <v>12.2700004577637</v>
      </c>
      <c r="AT1529" s="58">
        <v>12.199999809265099</v>
      </c>
      <c r="AU1529" s="58">
        <v>12.319999694824199</v>
      </c>
      <c r="AV1529" s="58">
        <v>12.819999694824199</v>
      </c>
      <c r="AW1529" s="58">
        <v>13.0900001525879</v>
      </c>
      <c r="AX1529" s="58">
        <v>13</v>
      </c>
      <c r="AY1529" s="58">
        <v>13.2299995422363</v>
      </c>
      <c r="AZ1529" s="58">
        <v>13.3900003433228</v>
      </c>
      <c r="BA1529" s="58">
        <v>13.3400001525879</v>
      </c>
      <c r="BB1529" s="58">
        <v>13.6000003814697</v>
      </c>
      <c r="BC1529" s="58">
        <v>13.9899997711182</v>
      </c>
      <c r="BD1529" s="58">
        <v>14.180000305175801</v>
      </c>
      <c r="BE1529" s="58">
        <v>14.6300001144409</v>
      </c>
      <c r="BF1529" s="58">
        <v>14.5900001525879</v>
      </c>
      <c r="BG1529" s="58">
        <v>15.2399997711182</v>
      </c>
      <c r="BH1529" s="58">
        <v>14.9899997711182</v>
      </c>
      <c r="BI1529" s="58">
        <v>15.439999580383301</v>
      </c>
      <c r="BJ1529" s="58">
        <v>15.3699998855591</v>
      </c>
      <c r="BK1529" s="58">
        <v>15.1099996566772</v>
      </c>
      <c r="BL1529" s="58">
        <v>15.569999694824199</v>
      </c>
    </row>
    <row r="1530" spans="1:65" x14ac:dyDescent="0.25">
      <c r="A1530" s="58" t="s">
        <v>53</v>
      </c>
      <c r="B1530" s="58" t="s">
        <v>54</v>
      </c>
      <c r="C1530" s="58" t="s">
        <v>3078</v>
      </c>
      <c r="D1530" s="58" t="s">
        <v>3079</v>
      </c>
      <c r="AV1530" s="58">
        <v>12</v>
      </c>
      <c r="AW1530" s="58">
        <v>12</v>
      </c>
      <c r="AX1530" s="58">
        <v>11.5</v>
      </c>
      <c r="AY1530" s="58">
        <v>11.5</v>
      </c>
      <c r="AZ1530" s="58">
        <v>11.5</v>
      </c>
      <c r="BA1530" s="58">
        <v>11.5</v>
      </c>
      <c r="BB1530" s="58">
        <v>11.5</v>
      </c>
      <c r="BC1530" s="58">
        <v>11.5</v>
      </c>
      <c r="BD1530" s="58">
        <v>11.5</v>
      </c>
      <c r="BE1530" s="58">
        <v>11.5</v>
      </c>
      <c r="BF1530" s="58">
        <v>11.5</v>
      </c>
      <c r="BG1530" s="58">
        <v>6</v>
      </c>
      <c r="BH1530" s="58">
        <v>4.5</v>
      </c>
      <c r="BI1530" s="58">
        <v>4.5</v>
      </c>
      <c r="BJ1530" s="58">
        <v>4.5</v>
      </c>
      <c r="BK1530" s="58">
        <v>4.5</v>
      </c>
      <c r="BL1530" s="58">
        <v>4.5</v>
      </c>
    </row>
    <row r="1531" spans="1:65" x14ac:dyDescent="0.25">
      <c r="A1531" s="58" t="s">
        <v>53</v>
      </c>
      <c r="B1531" s="58" t="s">
        <v>54</v>
      </c>
      <c r="C1531" s="58" t="s">
        <v>3110</v>
      </c>
      <c r="D1531" s="58" t="s">
        <v>3111</v>
      </c>
      <c r="E1531" s="58">
        <v>1020366</v>
      </c>
      <c r="F1531" s="58">
        <v>959551</v>
      </c>
      <c r="G1531" s="58">
        <v>1008322</v>
      </c>
      <c r="H1531" s="58">
        <v>1008956</v>
      </c>
      <c r="I1531" s="58">
        <v>1034341</v>
      </c>
      <c r="J1531" s="58">
        <v>1118064</v>
      </c>
      <c r="K1531" s="58">
        <v>1141130</v>
      </c>
      <c r="L1531" s="58">
        <v>1104608</v>
      </c>
      <c r="M1531" s="58">
        <v>1118870</v>
      </c>
      <c r="N1531" s="58">
        <v>1165385</v>
      </c>
      <c r="O1531" s="58">
        <v>1176051</v>
      </c>
      <c r="P1531" s="58">
        <v>1206546</v>
      </c>
      <c r="Q1531" s="58">
        <v>1173031</v>
      </c>
      <c r="R1531" s="58">
        <v>1215495</v>
      </c>
      <c r="S1531" s="58">
        <v>1175211</v>
      </c>
      <c r="T1531" s="58">
        <v>1068779</v>
      </c>
      <c r="U1531" s="58">
        <v>1128199</v>
      </c>
      <c r="V1531" s="58">
        <v>1082168</v>
      </c>
      <c r="W1531" s="58">
        <v>1117396</v>
      </c>
      <c r="X1531" s="58">
        <v>994514</v>
      </c>
      <c r="Y1531" s="58">
        <v>897555</v>
      </c>
      <c r="Z1531" s="58">
        <v>882867</v>
      </c>
      <c r="AA1531" s="58">
        <v>916552</v>
      </c>
      <c r="AB1531" s="58">
        <v>850681</v>
      </c>
      <c r="AC1531" s="58">
        <v>845324</v>
      </c>
      <c r="AD1531" s="58">
        <v>901465</v>
      </c>
      <c r="AE1531" s="58">
        <v>860520</v>
      </c>
      <c r="AF1531" s="58">
        <v>953497</v>
      </c>
      <c r="AG1531" s="58">
        <v>948425</v>
      </c>
      <c r="AH1531" s="58">
        <v>914969</v>
      </c>
      <c r="AI1531" s="58">
        <v>821743</v>
      </c>
      <c r="AJ1531" s="58">
        <v>858126</v>
      </c>
      <c r="AK1531" s="58">
        <v>875548</v>
      </c>
      <c r="AL1531" s="58">
        <v>934558</v>
      </c>
      <c r="AM1531" s="58">
        <v>970258</v>
      </c>
      <c r="AN1531" s="58">
        <v>1012302</v>
      </c>
      <c r="AO1531" s="58">
        <v>986740</v>
      </c>
      <c r="AP1531" s="58">
        <v>1029552</v>
      </c>
      <c r="AQ1531" s="58">
        <v>1060688</v>
      </c>
      <c r="AR1531" s="58">
        <v>995545</v>
      </c>
      <c r="AS1531" s="58">
        <v>907012</v>
      </c>
      <c r="AT1531" s="58">
        <v>940084</v>
      </c>
      <c r="AU1531" s="58">
        <v>908091</v>
      </c>
      <c r="AV1531" s="58">
        <v>825799</v>
      </c>
      <c r="AW1531" s="58">
        <v>862165</v>
      </c>
      <c r="AX1531" s="58">
        <v>843149</v>
      </c>
      <c r="AY1531" s="58">
        <v>796586</v>
      </c>
      <c r="AZ1531" s="58">
        <v>793947</v>
      </c>
      <c r="BA1531" s="58">
        <v>771723</v>
      </c>
      <c r="BB1531" s="58">
        <v>787450.82</v>
      </c>
      <c r="BC1531" s="58">
        <v>813992.85</v>
      </c>
      <c r="BD1531" s="58">
        <v>800165.56</v>
      </c>
      <c r="BE1531" s="58">
        <v>836921.22</v>
      </c>
      <c r="BF1531" s="58">
        <v>858162.22</v>
      </c>
      <c r="BG1531" s="58">
        <v>990325.87</v>
      </c>
      <c r="BH1531" s="58">
        <v>928741.46</v>
      </c>
      <c r="BI1531" s="58">
        <v>907767.54</v>
      </c>
      <c r="BJ1531" s="58">
        <v>953571.39</v>
      </c>
      <c r="BK1531" s="58">
        <v>890735.28</v>
      </c>
      <c r="BL1531" s="58">
        <v>853638.76</v>
      </c>
      <c r="BM1531" s="58">
        <v>847064.25</v>
      </c>
    </row>
    <row r="1532" spans="1:65" x14ac:dyDescent="0.25">
      <c r="A1532" s="58" t="s">
        <v>3482</v>
      </c>
      <c r="B1532" s="58" t="s">
        <v>79</v>
      </c>
      <c r="C1532" s="58" t="s">
        <v>536</v>
      </c>
      <c r="D1532" s="58" t="s">
        <v>537</v>
      </c>
      <c r="F1532" s="58">
        <v>4475090</v>
      </c>
      <c r="G1532" s="58">
        <v>4439910</v>
      </c>
      <c r="H1532" s="58">
        <v>4414430</v>
      </c>
      <c r="I1532" s="58">
        <v>4390120</v>
      </c>
      <c r="J1532" s="58">
        <v>4358730</v>
      </c>
      <c r="K1532" s="58">
        <v>4355500</v>
      </c>
      <c r="L1532" s="58">
        <v>4353070</v>
      </c>
      <c r="M1532" s="58">
        <v>4357950</v>
      </c>
      <c r="N1532" s="58">
        <v>4354470</v>
      </c>
      <c r="O1532" s="58">
        <v>4344000</v>
      </c>
      <c r="P1532" s="58">
        <v>4333000</v>
      </c>
      <c r="Q1532" s="58">
        <v>4323000</v>
      </c>
      <c r="R1532" s="58">
        <v>4312000</v>
      </c>
      <c r="S1532" s="58">
        <v>4301580</v>
      </c>
      <c r="T1532" s="58">
        <v>4301580</v>
      </c>
      <c r="U1532" s="58">
        <v>4301580</v>
      </c>
      <c r="V1532" s="58">
        <v>4303310</v>
      </c>
      <c r="W1532" s="58">
        <v>4281630</v>
      </c>
      <c r="X1532" s="58">
        <v>4281630</v>
      </c>
      <c r="Y1532" s="58">
        <v>4281630</v>
      </c>
      <c r="Z1532" s="58">
        <v>4281630</v>
      </c>
      <c r="AA1532" s="58">
        <v>4313990</v>
      </c>
      <c r="AB1532" s="58">
        <v>4313990</v>
      </c>
      <c r="AC1532" s="58">
        <v>4313990</v>
      </c>
      <c r="AD1532" s="58">
        <v>4313990</v>
      </c>
      <c r="AE1532" s="58">
        <v>4313990</v>
      </c>
      <c r="AF1532" s="58">
        <v>4269480</v>
      </c>
      <c r="AG1532" s="58">
        <v>4269480</v>
      </c>
      <c r="AH1532" s="58">
        <v>4269480</v>
      </c>
      <c r="AI1532" s="58">
        <v>4269480</v>
      </c>
      <c r="AJ1532" s="58">
        <v>4269480</v>
      </c>
      <c r="AK1532" s="58">
        <v>4254290</v>
      </c>
      <c r="AL1532" s="58">
        <v>4229480</v>
      </c>
      <c r="AM1532" s="58">
        <v>4211390</v>
      </c>
      <c r="AN1532" s="58">
        <v>4201390</v>
      </c>
      <c r="AO1532" s="58">
        <v>4163060</v>
      </c>
      <c r="AP1532" s="58">
        <v>4148850</v>
      </c>
      <c r="AQ1532" s="58">
        <v>4145880</v>
      </c>
      <c r="AR1532" s="58">
        <v>4138870</v>
      </c>
      <c r="AS1532" s="58">
        <v>4143990</v>
      </c>
      <c r="AT1532" s="58">
        <v>4149440</v>
      </c>
      <c r="AU1532" s="58">
        <v>4130640</v>
      </c>
      <c r="AV1532" s="58">
        <v>4130223</v>
      </c>
      <c r="AW1532" s="58">
        <v>4129809</v>
      </c>
      <c r="AX1532" s="58">
        <v>4129396</v>
      </c>
      <c r="AY1532" s="58">
        <v>4128988</v>
      </c>
      <c r="AZ1532" s="58">
        <v>4128576</v>
      </c>
      <c r="BA1532" s="58">
        <v>4109023</v>
      </c>
      <c r="BB1532" s="58">
        <v>4089470</v>
      </c>
      <c r="BC1532" s="58">
        <v>4069917</v>
      </c>
      <c r="BD1532" s="58">
        <v>4050364</v>
      </c>
      <c r="BE1532" s="58">
        <v>4030810.5380000002</v>
      </c>
      <c r="BF1532" s="58">
        <v>4036270</v>
      </c>
      <c r="BG1532" s="58">
        <v>4041729</v>
      </c>
      <c r="BH1532" s="58">
        <v>4047187</v>
      </c>
      <c r="BI1532" s="58">
        <v>4052646</v>
      </c>
      <c r="BJ1532" s="58">
        <v>4058103.5380000002</v>
      </c>
      <c r="BK1532" s="58">
        <v>4058103.5380000002</v>
      </c>
      <c r="BL1532" s="58">
        <v>4058103.5380000002</v>
      </c>
      <c r="BM1532" s="58">
        <v>4058103.5380000002</v>
      </c>
    </row>
    <row r="1533" spans="1:65" x14ac:dyDescent="0.25">
      <c r="A1533" s="58" t="s">
        <v>3482</v>
      </c>
      <c r="B1533" s="58" t="s">
        <v>79</v>
      </c>
      <c r="C1533" s="58" t="s">
        <v>1134</v>
      </c>
      <c r="D1533" s="58" t="s">
        <v>1135</v>
      </c>
      <c r="AJ1533" s="58">
        <v>1.9299999475479099</v>
      </c>
      <c r="AK1533" s="58">
        <v>1.9099999666214</v>
      </c>
      <c r="AL1533" s="58">
        <v>1.8899999856948899</v>
      </c>
      <c r="AM1533" s="58">
        <v>1.8600000143051101</v>
      </c>
      <c r="AN1533" s="58">
        <v>1.83000004291534</v>
      </c>
      <c r="AO1533" s="58">
        <v>1.79999995231628</v>
      </c>
      <c r="AP1533" s="58">
        <v>1.7599999904632599</v>
      </c>
      <c r="AQ1533" s="58">
        <v>1.7200000286102299</v>
      </c>
      <c r="AR1533" s="58">
        <v>1.6799999475479099</v>
      </c>
      <c r="AS1533" s="58">
        <v>1.62999999523163</v>
      </c>
      <c r="AT1533" s="58">
        <v>1.5299999713897701</v>
      </c>
      <c r="AU1533" s="58">
        <v>1.53999996185303</v>
      </c>
      <c r="AV1533" s="58">
        <v>1.5</v>
      </c>
      <c r="AW1533" s="58">
        <v>1.4700000286102299</v>
      </c>
      <c r="AX1533" s="58">
        <v>1.4099999666214</v>
      </c>
      <c r="AY1533" s="58">
        <v>1.3899999856948899</v>
      </c>
      <c r="AZ1533" s="58">
        <v>1.28999996185303</v>
      </c>
      <c r="BA1533" s="58">
        <v>1.3400000333786</v>
      </c>
      <c r="BB1533" s="58">
        <v>1.3500000238418599</v>
      </c>
      <c r="BC1533" s="58">
        <v>1.41999995708466</v>
      </c>
      <c r="BD1533" s="58">
        <v>1.45000004768372</v>
      </c>
      <c r="BE1533" s="58">
        <v>1.37999999523163</v>
      </c>
      <c r="BF1533" s="58">
        <v>1.3200000524520901</v>
      </c>
      <c r="BG1533" s="58">
        <v>1.3500000238418599</v>
      </c>
      <c r="BH1533" s="58">
        <v>1.4400000572204601</v>
      </c>
      <c r="BI1533" s="58">
        <v>1.4299999475479099</v>
      </c>
      <c r="BJ1533" s="58">
        <v>1.4299999475479099</v>
      </c>
      <c r="BK1533" s="58">
        <v>1.37000000476837</v>
      </c>
      <c r="BL1533" s="58">
        <v>1.3600000143051101</v>
      </c>
    </row>
    <row r="1534" spans="1:65" x14ac:dyDescent="0.25">
      <c r="A1534" s="58" t="s">
        <v>3482</v>
      </c>
      <c r="B1534" s="58" t="s">
        <v>79</v>
      </c>
      <c r="C1534" s="58" t="s">
        <v>2242</v>
      </c>
      <c r="D1534" s="58" t="s">
        <v>2243</v>
      </c>
    </row>
    <row r="1535" spans="1:65" x14ac:dyDescent="0.25">
      <c r="A1535" s="58" t="s">
        <v>3482</v>
      </c>
      <c r="B1535" s="58" t="s">
        <v>79</v>
      </c>
      <c r="C1535" s="58" t="s">
        <v>2892</v>
      </c>
      <c r="D1535" s="58" t="s">
        <v>2893</v>
      </c>
      <c r="AJ1535" s="58">
        <v>9.0200004577636701</v>
      </c>
      <c r="AK1535" s="58">
        <v>8.6999998092651403</v>
      </c>
      <c r="AL1535" s="58">
        <v>8.8199996948242205</v>
      </c>
      <c r="AM1535" s="58">
        <v>8.8000001907348597</v>
      </c>
      <c r="AN1535" s="58">
        <v>8.5600004196166992</v>
      </c>
      <c r="AO1535" s="58">
        <v>8.4399995803833008</v>
      </c>
      <c r="AP1535" s="58">
        <v>8.2799997329711896</v>
      </c>
      <c r="AQ1535" s="58">
        <v>7.9499998092651403</v>
      </c>
      <c r="AR1535" s="58">
        <v>7.6599998474121103</v>
      </c>
      <c r="AS1535" s="58">
        <v>7.5700001716613796</v>
      </c>
      <c r="AT1535" s="58">
        <v>7.4800000190734899</v>
      </c>
      <c r="AU1535" s="58">
        <v>7.3600001335143999</v>
      </c>
      <c r="AV1535" s="58">
        <v>7.5700001716613796</v>
      </c>
      <c r="AW1535" s="58">
        <v>7.5700001716613796</v>
      </c>
      <c r="AX1535" s="58">
        <v>7.4699997901916504</v>
      </c>
      <c r="AY1535" s="58">
        <v>7.4000000953674299</v>
      </c>
      <c r="AZ1535" s="58">
        <v>7.2199997901916504</v>
      </c>
      <c r="BA1535" s="58">
        <v>7.0199999809265101</v>
      </c>
      <c r="BB1535" s="58">
        <v>7.0900001525878897</v>
      </c>
      <c r="BC1535" s="58">
        <v>7.0500001907348597</v>
      </c>
      <c r="BD1535" s="58">
        <v>6.8200001716613796</v>
      </c>
      <c r="BE1535" s="58">
        <v>6.75</v>
      </c>
      <c r="BF1535" s="58">
        <v>6.5999999046325701</v>
      </c>
      <c r="BG1535" s="58">
        <v>6.4499998092651403</v>
      </c>
      <c r="BH1535" s="58">
        <v>6.4400000572204599</v>
      </c>
      <c r="BI1535" s="58">
        <v>6.3899998664856001</v>
      </c>
      <c r="BJ1535" s="58">
        <v>6.25</v>
      </c>
      <c r="BK1535" s="58">
        <v>6.2800002098083496</v>
      </c>
      <c r="BL1535" s="58">
        <v>6.0900001525878897</v>
      </c>
    </row>
    <row r="1536" spans="1:65" x14ac:dyDescent="0.25">
      <c r="A1536" s="58" t="s">
        <v>3482</v>
      </c>
      <c r="B1536" s="58" t="s">
        <v>79</v>
      </c>
      <c r="C1536" s="58" t="s">
        <v>3078</v>
      </c>
      <c r="D1536" s="58" t="s">
        <v>3079</v>
      </c>
      <c r="BF1536" s="58">
        <v>6.2</v>
      </c>
      <c r="BG1536" s="58">
        <v>5.6</v>
      </c>
      <c r="BH1536" s="58">
        <v>5.6</v>
      </c>
      <c r="BI1536" s="58">
        <v>5.6</v>
      </c>
      <c r="BJ1536" s="58">
        <v>5.6</v>
      </c>
      <c r="BK1536" s="58">
        <v>5.6</v>
      </c>
      <c r="BL1536" s="58">
        <v>4.2</v>
      </c>
    </row>
    <row r="1537" spans="1:65" x14ac:dyDescent="0.25">
      <c r="A1537" s="58" t="s">
        <v>3482</v>
      </c>
      <c r="B1537" s="58" t="s">
        <v>79</v>
      </c>
      <c r="C1537" s="58" t="s">
        <v>3110</v>
      </c>
      <c r="D1537" s="58" t="s">
        <v>3111</v>
      </c>
      <c r="E1537" s="58">
        <v>2860136</v>
      </c>
      <c r="F1537" s="58">
        <v>3081640</v>
      </c>
      <c r="G1537" s="58">
        <v>3105635</v>
      </c>
      <c r="H1537" s="58">
        <v>2864347</v>
      </c>
      <c r="I1537" s="58">
        <v>2709544</v>
      </c>
      <c r="J1537" s="58">
        <v>2835363</v>
      </c>
      <c r="K1537" s="58">
        <v>2609669</v>
      </c>
      <c r="L1537" s="58">
        <v>2505088</v>
      </c>
      <c r="M1537" s="58">
        <v>2601220</v>
      </c>
      <c r="N1537" s="58">
        <v>2594989</v>
      </c>
      <c r="O1537" s="58">
        <v>3005231</v>
      </c>
      <c r="P1537" s="58">
        <v>3082697</v>
      </c>
      <c r="Q1537" s="58">
        <v>2983670</v>
      </c>
      <c r="R1537" s="58">
        <v>3007301</v>
      </c>
      <c r="S1537" s="58">
        <v>3086054</v>
      </c>
      <c r="T1537" s="58">
        <v>3094605</v>
      </c>
      <c r="U1537" s="58">
        <v>3295326</v>
      </c>
      <c r="V1537" s="58">
        <v>3240284</v>
      </c>
      <c r="W1537" s="58">
        <v>3661332</v>
      </c>
      <c r="X1537" s="58">
        <v>3748646</v>
      </c>
      <c r="Y1537" s="58">
        <v>3895992</v>
      </c>
      <c r="Z1537" s="58">
        <v>3955351.08</v>
      </c>
      <c r="AA1537" s="58">
        <v>4239604.04</v>
      </c>
      <c r="AB1537" s="58">
        <v>4455170.1100000003</v>
      </c>
      <c r="AC1537" s="58">
        <v>5090163.24</v>
      </c>
      <c r="AD1537" s="58">
        <v>5067704.5199999996</v>
      </c>
      <c r="AE1537" s="58">
        <v>5282667</v>
      </c>
      <c r="AF1537" s="58">
        <v>6128653</v>
      </c>
      <c r="AG1537" s="58">
        <v>6112541.96</v>
      </c>
      <c r="AH1537" s="58">
        <v>5948950.3300000001</v>
      </c>
      <c r="AI1537" s="58">
        <v>6096818.4400000004</v>
      </c>
      <c r="AJ1537" s="58">
        <v>5736216.1600000001</v>
      </c>
      <c r="AK1537" s="58">
        <v>5887783.3799999999</v>
      </c>
      <c r="AL1537" s="58">
        <v>6234634.7400000002</v>
      </c>
      <c r="AM1537" s="58">
        <v>6238139.5599999996</v>
      </c>
      <c r="AN1537" s="58">
        <v>5827680</v>
      </c>
      <c r="AO1537" s="58">
        <v>5661932</v>
      </c>
      <c r="AP1537" s="58">
        <v>5824087</v>
      </c>
      <c r="AQ1537" s="58">
        <v>5504263</v>
      </c>
      <c r="AR1537" s="58">
        <v>5684418</v>
      </c>
      <c r="AS1537" s="58">
        <v>5498388</v>
      </c>
      <c r="AT1537" s="58">
        <v>5755517</v>
      </c>
      <c r="AU1537" s="58">
        <v>5825886</v>
      </c>
      <c r="AV1537" s="58">
        <v>5891367</v>
      </c>
      <c r="AW1537" s="58">
        <v>5970833</v>
      </c>
      <c r="AX1537" s="58">
        <v>5834814</v>
      </c>
      <c r="AY1537" s="58">
        <v>5831175</v>
      </c>
      <c r="AZ1537" s="58">
        <v>5715953</v>
      </c>
      <c r="BA1537" s="58">
        <v>5107856</v>
      </c>
      <c r="BB1537" s="58">
        <v>5008328</v>
      </c>
      <c r="BC1537" s="58">
        <v>5263936</v>
      </c>
      <c r="BD1537" s="58">
        <v>5842886</v>
      </c>
      <c r="BE1537" s="58">
        <v>5828810</v>
      </c>
      <c r="BF1537" s="58">
        <v>5970866</v>
      </c>
      <c r="BG1537" s="58">
        <v>5851162</v>
      </c>
      <c r="BH1537" s="58">
        <v>5846667.5</v>
      </c>
      <c r="BI1537" s="58">
        <v>5847436.5</v>
      </c>
      <c r="BJ1537" s="58">
        <v>5937239</v>
      </c>
      <c r="BK1537" s="58">
        <v>5866043.3899999997</v>
      </c>
      <c r="BL1537" s="58">
        <v>5801802.71</v>
      </c>
      <c r="BM1537" s="58">
        <v>5125247.6100000003</v>
      </c>
    </row>
    <row r="1538" spans="1:65" x14ac:dyDescent="0.25">
      <c r="A1538" s="58" t="s">
        <v>70</v>
      </c>
      <c r="B1538" s="58" t="s">
        <v>71</v>
      </c>
      <c r="C1538" s="58" t="s">
        <v>536</v>
      </c>
      <c r="D1538" s="58" t="s">
        <v>537</v>
      </c>
      <c r="F1538" s="58">
        <v>163540</v>
      </c>
      <c r="G1538" s="58">
        <v>162490</v>
      </c>
      <c r="H1538" s="58">
        <v>161410</v>
      </c>
      <c r="I1538" s="58">
        <v>160840</v>
      </c>
      <c r="J1538" s="58">
        <v>159730</v>
      </c>
      <c r="K1538" s="58">
        <v>159150</v>
      </c>
      <c r="L1538" s="58">
        <v>158420</v>
      </c>
      <c r="M1538" s="58">
        <v>157220</v>
      </c>
      <c r="N1538" s="58">
        <v>156480</v>
      </c>
      <c r="O1538" s="58">
        <v>154810</v>
      </c>
      <c r="P1538" s="58">
        <v>154410</v>
      </c>
      <c r="Q1538" s="58">
        <v>154000</v>
      </c>
      <c r="R1538" s="58">
        <v>153600</v>
      </c>
      <c r="S1538" s="58">
        <v>153210</v>
      </c>
      <c r="T1538" s="58">
        <v>152810</v>
      </c>
      <c r="U1538" s="58">
        <v>152400</v>
      </c>
      <c r="V1538" s="58">
        <v>152010</v>
      </c>
      <c r="W1538" s="58">
        <v>151610</v>
      </c>
      <c r="X1538" s="58">
        <v>151210</v>
      </c>
      <c r="Y1538" s="58">
        <v>150810</v>
      </c>
      <c r="Z1538" s="58">
        <v>150530</v>
      </c>
      <c r="AA1538" s="58">
        <v>150210</v>
      </c>
      <c r="AB1538" s="58">
        <v>149920</v>
      </c>
      <c r="AC1538" s="58">
        <v>149620</v>
      </c>
      <c r="AD1538" s="58">
        <v>149330</v>
      </c>
      <c r="AE1538" s="58">
        <v>148950</v>
      </c>
      <c r="AF1538" s="58">
        <v>148580</v>
      </c>
      <c r="AG1538" s="58">
        <v>148390</v>
      </c>
      <c r="AH1538" s="58">
        <v>148220</v>
      </c>
      <c r="AI1538" s="58">
        <v>149170</v>
      </c>
      <c r="AJ1538" s="58">
        <v>149210</v>
      </c>
      <c r="AK1538" s="58">
        <v>149250</v>
      </c>
      <c r="AL1538" s="58">
        <v>149300</v>
      </c>
      <c r="AM1538" s="58">
        <v>149340</v>
      </c>
      <c r="AN1538" s="58">
        <v>149380</v>
      </c>
      <c r="AO1538" s="58">
        <v>149410</v>
      </c>
      <c r="AP1538" s="58">
        <v>149450</v>
      </c>
      <c r="AQ1538" s="58">
        <v>149500</v>
      </c>
      <c r="AR1538" s="58">
        <v>149540</v>
      </c>
      <c r="AS1538" s="58">
        <v>149580</v>
      </c>
      <c r="AT1538" s="58">
        <v>149620</v>
      </c>
      <c r="AU1538" s="58">
        <v>149230</v>
      </c>
      <c r="AV1538" s="58">
        <v>149270</v>
      </c>
      <c r="AW1538" s="58">
        <v>148290</v>
      </c>
      <c r="AX1538" s="58">
        <v>148320</v>
      </c>
      <c r="AY1538" s="58">
        <v>146950</v>
      </c>
      <c r="AZ1538" s="58">
        <v>145500</v>
      </c>
      <c r="BA1538" s="58">
        <v>146740</v>
      </c>
      <c r="BB1538" s="58">
        <v>148140</v>
      </c>
      <c r="BC1538" s="58">
        <v>144330</v>
      </c>
      <c r="BD1538" s="58">
        <v>145260</v>
      </c>
      <c r="BE1538" s="58">
        <v>142370</v>
      </c>
      <c r="BF1538" s="58">
        <v>143467</v>
      </c>
      <c r="BG1538" s="58">
        <v>144751</v>
      </c>
      <c r="BH1538" s="58">
        <v>144676</v>
      </c>
      <c r="BI1538" s="58">
        <v>142653</v>
      </c>
      <c r="BJ1538" s="58">
        <v>142229</v>
      </c>
      <c r="BK1538" s="58">
        <v>141908</v>
      </c>
      <c r="BL1538" s="58">
        <v>141273</v>
      </c>
      <c r="BM1538" s="58">
        <v>140634</v>
      </c>
    </row>
    <row r="1539" spans="1:65" x14ac:dyDescent="0.25">
      <c r="A1539" s="58" t="s">
        <v>70</v>
      </c>
      <c r="B1539" s="58" t="s">
        <v>71</v>
      </c>
      <c r="C1539" s="58" t="s">
        <v>1134</v>
      </c>
      <c r="D1539" s="58" t="s">
        <v>1135</v>
      </c>
      <c r="AJ1539" s="58">
        <v>11.7299995422363</v>
      </c>
      <c r="AK1539" s="58">
        <v>11.7299995422363</v>
      </c>
      <c r="AL1539" s="58">
        <v>11.7299995422363</v>
      </c>
      <c r="AM1539" s="58">
        <v>11.7299995422363</v>
      </c>
      <c r="AN1539" s="58">
        <v>11.7399997711182</v>
      </c>
      <c r="AO1539" s="58">
        <v>11.710000038146999</v>
      </c>
      <c r="AP1539" s="58">
        <v>11.670000076293899</v>
      </c>
      <c r="AQ1539" s="58">
        <v>11.6000003814697</v>
      </c>
      <c r="AR1539" s="58">
        <v>11.5299997329712</v>
      </c>
      <c r="AS1539" s="58">
        <v>11.4700002670288</v>
      </c>
      <c r="AT1539" s="58">
        <v>11.3900003433228</v>
      </c>
      <c r="AU1539" s="58">
        <v>11.319999694824199</v>
      </c>
      <c r="AV1539" s="58">
        <v>11.199999809265099</v>
      </c>
      <c r="AW1539" s="58">
        <v>11.039999961853001</v>
      </c>
      <c r="AX1539" s="58">
        <v>10.8699998855591</v>
      </c>
      <c r="AY1539" s="58">
        <v>10.7399997711182</v>
      </c>
      <c r="AZ1539" s="58">
        <v>10.680000305175801</v>
      </c>
      <c r="BA1539" s="58">
        <v>10.579999923706101</v>
      </c>
      <c r="BB1539" s="58">
        <v>10.949999809265099</v>
      </c>
      <c r="BC1539" s="58">
        <v>11.569999694824199</v>
      </c>
      <c r="BD1539" s="58">
        <v>9.7899999618530291</v>
      </c>
      <c r="BE1539" s="58">
        <v>8.6099996566772496</v>
      </c>
      <c r="BF1539" s="58">
        <v>9.2899999618530291</v>
      </c>
      <c r="BG1539" s="58">
        <v>9.1400003433227504</v>
      </c>
      <c r="BH1539" s="58">
        <v>8.8199996948242205</v>
      </c>
      <c r="BI1539" s="58">
        <v>8.2200002670288104</v>
      </c>
      <c r="BJ1539" s="58">
        <v>8.7399997711181605</v>
      </c>
      <c r="BK1539" s="58">
        <v>8.3599996566772496</v>
      </c>
      <c r="BL1539" s="58">
        <v>8.4099998474121094</v>
      </c>
    </row>
    <row r="1540" spans="1:65" x14ac:dyDescent="0.25">
      <c r="A1540" s="58" t="s">
        <v>70</v>
      </c>
      <c r="B1540" s="58" t="s">
        <v>71</v>
      </c>
      <c r="C1540" s="58" t="s">
        <v>2242</v>
      </c>
      <c r="D1540" s="58" t="s">
        <v>2243</v>
      </c>
      <c r="AY1540" s="58">
        <v>4123</v>
      </c>
      <c r="AZ1540" s="58">
        <v>4731</v>
      </c>
      <c r="BA1540" s="58">
        <v>4393</v>
      </c>
      <c r="BB1540" s="58">
        <v>3210</v>
      </c>
      <c r="BC1540" s="58">
        <v>4433</v>
      </c>
      <c r="BD1540" s="58">
        <v>5002</v>
      </c>
      <c r="BE1540" s="58">
        <v>7888</v>
      </c>
      <c r="BF1540" s="58">
        <v>6106</v>
      </c>
      <c r="BG1540" s="58">
        <v>6282</v>
      </c>
      <c r="BH1540" s="58">
        <v>4592</v>
      </c>
      <c r="BI1540" s="58">
        <v>3935</v>
      </c>
      <c r="BJ1540" s="58">
        <v>4069</v>
      </c>
      <c r="BK1540" s="58">
        <v>3369</v>
      </c>
      <c r="BL1540" s="58">
        <v>3364</v>
      </c>
      <c r="BM1540" s="58">
        <v>5139</v>
      </c>
    </row>
    <row r="1541" spans="1:65" x14ac:dyDescent="0.25">
      <c r="A1541" s="58" t="s">
        <v>70</v>
      </c>
      <c r="B1541" s="58" t="s">
        <v>71</v>
      </c>
      <c r="C1541" s="58" t="s">
        <v>2892</v>
      </c>
      <c r="D1541" s="58" t="s">
        <v>2893</v>
      </c>
      <c r="AJ1541" s="58">
        <v>27.9899997711182</v>
      </c>
      <c r="AK1541" s="58">
        <v>27.799999237060501</v>
      </c>
      <c r="AL1541" s="58">
        <v>27.819999694824201</v>
      </c>
      <c r="AM1541" s="58">
        <v>27.620000839233398</v>
      </c>
      <c r="AN1541" s="58">
        <v>27.690000534057599</v>
      </c>
      <c r="AO1541" s="58">
        <v>27.4899997711182</v>
      </c>
      <c r="AP1541" s="58">
        <v>27.149999618530298</v>
      </c>
      <c r="AQ1541" s="58">
        <v>27</v>
      </c>
      <c r="AR1541" s="58">
        <v>27.299999237060501</v>
      </c>
      <c r="AS1541" s="58">
        <v>26.940000534057599</v>
      </c>
      <c r="AT1541" s="58">
        <v>28.7700004577637</v>
      </c>
      <c r="AU1541" s="58">
        <v>29.879999160766602</v>
      </c>
      <c r="AV1541" s="58">
        <v>29.7399997711182</v>
      </c>
      <c r="AW1541" s="58">
        <v>29.4799995422363</v>
      </c>
      <c r="AX1541" s="58">
        <v>28.629999160766602</v>
      </c>
      <c r="AY1541" s="58">
        <v>29.780000686645501</v>
      </c>
      <c r="AZ1541" s="58">
        <v>29.879999160766602</v>
      </c>
      <c r="BA1541" s="58">
        <v>29.5</v>
      </c>
      <c r="BB1541" s="58">
        <v>29.25</v>
      </c>
      <c r="BC1541" s="58">
        <v>28.5</v>
      </c>
      <c r="BD1541" s="58">
        <v>28.090000152587901</v>
      </c>
      <c r="BE1541" s="58">
        <v>27.110000610351602</v>
      </c>
      <c r="BF1541" s="58">
        <v>27.319999694824201</v>
      </c>
      <c r="BG1541" s="58">
        <v>26.790000915527301</v>
      </c>
      <c r="BH1541" s="58">
        <v>27.319999694824201</v>
      </c>
      <c r="BI1541" s="58">
        <v>27.850000381469702</v>
      </c>
      <c r="BJ1541" s="58">
        <v>28.049999237060501</v>
      </c>
      <c r="BK1541" s="58">
        <v>28.180000305175799</v>
      </c>
      <c r="BL1541" s="58">
        <v>28.549999237060501</v>
      </c>
    </row>
    <row r="1542" spans="1:65" x14ac:dyDescent="0.25">
      <c r="A1542" s="58" t="s">
        <v>70</v>
      </c>
      <c r="B1542" s="58" t="s">
        <v>71</v>
      </c>
      <c r="C1542" s="58" t="s">
        <v>3078</v>
      </c>
      <c r="D1542" s="58" t="s">
        <v>3079</v>
      </c>
      <c r="AV1542" s="58">
        <v>45</v>
      </c>
      <c r="AW1542" s="58">
        <v>45</v>
      </c>
      <c r="AX1542" s="58">
        <v>45</v>
      </c>
      <c r="AY1542" s="58">
        <v>43</v>
      </c>
      <c r="AZ1542" s="58">
        <v>43</v>
      </c>
      <c r="BA1542" s="58">
        <v>43</v>
      </c>
      <c r="BB1542" s="58">
        <v>64</v>
      </c>
      <c r="BC1542" s="58">
        <v>64</v>
      </c>
      <c r="BD1542" s="58">
        <v>6.5</v>
      </c>
      <c r="BE1542" s="58">
        <v>6.5</v>
      </c>
      <c r="BF1542" s="58">
        <v>6.5</v>
      </c>
      <c r="BG1542" s="58">
        <v>6.5</v>
      </c>
      <c r="BH1542" s="58">
        <v>6.5</v>
      </c>
      <c r="BI1542" s="58">
        <v>6.5</v>
      </c>
      <c r="BJ1542" s="58">
        <v>6.5</v>
      </c>
      <c r="BK1542" s="58">
        <v>6.5</v>
      </c>
      <c r="BL1542" s="58">
        <v>6.5</v>
      </c>
    </row>
    <row r="1543" spans="1:65" x14ac:dyDescent="0.25">
      <c r="A1543" s="58" t="s">
        <v>70</v>
      </c>
      <c r="B1543" s="58" t="s">
        <v>71</v>
      </c>
      <c r="C1543" s="58" t="s">
        <v>3110</v>
      </c>
      <c r="D1543" s="58" t="s">
        <v>3111</v>
      </c>
      <c r="E1543" s="58">
        <v>18462</v>
      </c>
      <c r="F1543" s="58">
        <v>18503</v>
      </c>
      <c r="G1543" s="58">
        <v>15813</v>
      </c>
      <c r="H1543" s="58">
        <v>18100</v>
      </c>
      <c r="I1543" s="58">
        <v>22570</v>
      </c>
      <c r="J1543" s="58">
        <v>25241</v>
      </c>
      <c r="K1543" s="58">
        <v>24800</v>
      </c>
      <c r="L1543" s="58">
        <v>23820</v>
      </c>
      <c r="M1543" s="58">
        <v>24161</v>
      </c>
      <c r="N1543" s="58">
        <v>27920</v>
      </c>
      <c r="O1543" s="58">
        <v>28377</v>
      </c>
      <c r="P1543" s="58">
        <v>30436</v>
      </c>
      <c r="Q1543" s="58">
        <v>34246</v>
      </c>
      <c r="R1543" s="58">
        <v>31062</v>
      </c>
      <c r="S1543" s="58">
        <v>30814</v>
      </c>
      <c r="T1543" s="58">
        <v>42045</v>
      </c>
      <c r="U1543" s="58">
        <v>50912</v>
      </c>
      <c r="V1543" s="58">
        <v>62474</v>
      </c>
      <c r="W1543" s="58">
        <v>87807</v>
      </c>
      <c r="X1543" s="58">
        <v>118666</v>
      </c>
      <c r="Y1543" s="58">
        <v>129296</v>
      </c>
      <c r="Z1543" s="58">
        <v>153570</v>
      </c>
      <c r="AA1543" s="58">
        <v>120363</v>
      </c>
      <c r="AB1543" s="58">
        <v>144216</v>
      </c>
      <c r="AC1543" s="58">
        <v>140039</v>
      </c>
      <c r="AD1543" s="58">
        <v>145559</v>
      </c>
      <c r="AE1543" s="58">
        <v>147139</v>
      </c>
      <c r="AF1543" s="58">
        <v>144790</v>
      </c>
      <c r="AG1543" s="58">
        <v>113562</v>
      </c>
      <c r="AH1543" s="58">
        <v>128425</v>
      </c>
      <c r="AI1543" s="58">
        <v>96271</v>
      </c>
      <c r="AJ1543" s="58">
        <v>149089</v>
      </c>
      <c r="AK1543" s="58">
        <v>125860</v>
      </c>
      <c r="AL1543" s="58">
        <v>118932</v>
      </c>
      <c r="AM1543" s="58">
        <v>120742</v>
      </c>
      <c r="AN1543" s="58">
        <v>126479</v>
      </c>
      <c r="AO1543" s="58">
        <v>123403</v>
      </c>
      <c r="AP1543" s="58">
        <v>137003</v>
      </c>
      <c r="AQ1543" s="58">
        <v>140767</v>
      </c>
      <c r="AR1543" s="58">
        <v>106644</v>
      </c>
      <c r="AS1543" s="58">
        <v>113443</v>
      </c>
      <c r="AT1543" s="58">
        <v>105077</v>
      </c>
      <c r="AU1543" s="58">
        <v>108183</v>
      </c>
      <c r="AV1543" s="58">
        <v>117372</v>
      </c>
      <c r="AW1543" s="58">
        <v>123104</v>
      </c>
      <c r="AX1543" s="58">
        <v>125921.05</v>
      </c>
      <c r="AY1543" s="58">
        <v>134059</v>
      </c>
      <c r="AZ1543" s="58">
        <v>108835.2</v>
      </c>
      <c r="BA1543" s="58">
        <v>108896</v>
      </c>
      <c r="BB1543" s="58">
        <v>81008.41</v>
      </c>
      <c r="BC1543" s="58">
        <v>74317.97</v>
      </c>
      <c r="BD1543" s="58">
        <v>89399.95</v>
      </c>
      <c r="BE1543" s="58">
        <v>76308.23</v>
      </c>
      <c r="BF1543" s="58">
        <v>59468.86</v>
      </c>
      <c r="BG1543" s="58">
        <v>65401.72</v>
      </c>
      <c r="BH1543" s="58">
        <v>59926.93</v>
      </c>
      <c r="BI1543" s="58">
        <v>51759.39</v>
      </c>
      <c r="BJ1543" s="58">
        <v>65534.62</v>
      </c>
      <c r="BK1543" s="58">
        <v>69995.100000000006</v>
      </c>
      <c r="BL1543" s="58">
        <v>68122.75</v>
      </c>
      <c r="BM1543" s="58">
        <v>62982.87</v>
      </c>
    </row>
    <row r="1544" spans="1:65" x14ac:dyDescent="0.25">
      <c r="A1544" s="58" t="s">
        <v>324</v>
      </c>
      <c r="B1544" s="58" t="s">
        <v>325</v>
      </c>
      <c r="C1544" s="58" t="s">
        <v>536</v>
      </c>
      <c r="D1544" s="58" t="s">
        <v>537</v>
      </c>
      <c r="F1544" s="58">
        <v>277240</v>
      </c>
      <c r="G1544" s="58">
        <v>277240</v>
      </c>
      <c r="H1544" s="58">
        <v>277240</v>
      </c>
      <c r="I1544" s="58">
        <v>277240</v>
      </c>
      <c r="J1544" s="58">
        <v>277240</v>
      </c>
      <c r="K1544" s="58">
        <v>277240</v>
      </c>
      <c r="L1544" s="58">
        <v>277240</v>
      </c>
      <c r="M1544" s="58">
        <v>277240</v>
      </c>
      <c r="N1544" s="58">
        <v>277240</v>
      </c>
      <c r="O1544" s="58">
        <v>277240</v>
      </c>
      <c r="P1544" s="58">
        <v>277240</v>
      </c>
      <c r="Q1544" s="58">
        <v>277240</v>
      </c>
      <c r="R1544" s="58">
        <v>277240</v>
      </c>
      <c r="S1544" s="58">
        <v>277240</v>
      </c>
      <c r="T1544" s="58">
        <v>277240</v>
      </c>
      <c r="U1544" s="58">
        <v>277240</v>
      </c>
      <c r="V1544" s="58">
        <v>277240</v>
      </c>
      <c r="W1544" s="58">
        <v>277240</v>
      </c>
      <c r="X1544" s="58">
        <v>277240</v>
      </c>
      <c r="Y1544" s="58">
        <v>277240</v>
      </c>
      <c r="Z1544" s="58">
        <v>277240</v>
      </c>
      <c r="AA1544" s="58">
        <v>277240</v>
      </c>
      <c r="AB1544" s="58">
        <v>277240</v>
      </c>
      <c r="AC1544" s="58">
        <v>277240</v>
      </c>
      <c r="AD1544" s="58">
        <v>277240</v>
      </c>
      <c r="AE1544" s="58">
        <v>277240</v>
      </c>
      <c r="AF1544" s="58">
        <v>277240</v>
      </c>
      <c r="AG1544" s="58">
        <v>277240</v>
      </c>
      <c r="AH1544" s="58">
        <v>277240</v>
      </c>
      <c r="AI1544" s="58">
        <v>277240</v>
      </c>
      <c r="AJ1544" s="58">
        <v>277240</v>
      </c>
      <c r="AK1544" s="58">
        <v>277240</v>
      </c>
      <c r="AL1544" s="58">
        <v>276470</v>
      </c>
      <c r="AM1544" s="58">
        <v>276400</v>
      </c>
      <c r="AN1544" s="58">
        <v>276430</v>
      </c>
      <c r="AO1544" s="58">
        <v>276400</v>
      </c>
      <c r="AP1544" s="58">
        <v>276370</v>
      </c>
      <c r="AQ1544" s="58">
        <v>273340</v>
      </c>
      <c r="AR1544" s="58">
        <v>273310</v>
      </c>
      <c r="AS1544" s="58">
        <v>273280</v>
      </c>
      <c r="AT1544" s="58">
        <v>273250</v>
      </c>
      <c r="AU1544" s="58">
        <v>270460</v>
      </c>
      <c r="AV1544" s="58">
        <v>268650</v>
      </c>
      <c r="AW1544" s="58">
        <v>266840</v>
      </c>
      <c r="AX1544" s="58">
        <v>265030</v>
      </c>
      <c r="AY1544" s="58">
        <v>263220</v>
      </c>
      <c r="AZ1544" s="58">
        <v>261410</v>
      </c>
      <c r="BA1544" s="58">
        <v>259600</v>
      </c>
      <c r="BB1544" s="58">
        <v>257790</v>
      </c>
      <c r="BC1544" s="58">
        <v>255980</v>
      </c>
      <c r="BD1544" s="58">
        <v>254170</v>
      </c>
      <c r="BE1544" s="58">
        <v>252360</v>
      </c>
      <c r="BF1544" s="58">
        <v>250600</v>
      </c>
      <c r="BG1544" s="58">
        <v>255420</v>
      </c>
      <c r="BH1544" s="58">
        <v>255480</v>
      </c>
      <c r="BI1544" s="58">
        <v>255457</v>
      </c>
      <c r="BJ1544" s="58">
        <v>255332</v>
      </c>
      <c r="BK1544" s="58">
        <v>255203</v>
      </c>
      <c r="BL1544" s="58">
        <v>255553</v>
      </c>
      <c r="BM1544" s="58">
        <v>256825</v>
      </c>
    </row>
    <row r="1545" spans="1:65" x14ac:dyDescent="0.25">
      <c r="A1545" s="58" t="s">
        <v>324</v>
      </c>
      <c r="B1545" s="58" t="s">
        <v>325</v>
      </c>
      <c r="C1545" s="58" t="s">
        <v>1134</v>
      </c>
      <c r="D1545" s="58" t="s">
        <v>1135</v>
      </c>
      <c r="AJ1545" s="58">
        <v>40.669998168945298</v>
      </c>
      <c r="AK1545" s="58">
        <v>40.450000762939503</v>
      </c>
      <c r="AL1545" s="58">
        <v>40.790000915527301</v>
      </c>
      <c r="AM1545" s="58">
        <v>41.290000915527301</v>
      </c>
      <c r="AN1545" s="58">
        <v>41.240001678466797</v>
      </c>
      <c r="AO1545" s="58">
        <v>41.549999237060497</v>
      </c>
      <c r="AP1545" s="58">
        <v>41.580001831054702</v>
      </c>
      <c r="AQ1545" s="58">
        <v>40.860000610351598</v>
      </c>
      <c r="AR1545" s="58">
        <v>39.799999237060497</v>
      </c>
      <c r="AS1545" s="58">
        <v>39.080001831054702</v>
      </c>
      <c r="AT1545" s="58">
        <v>38.169998168945298</v>
      </c>
      <c r="AU1545" s="58">
        <v>37.209999084472699</v>
      </c>
      <c r="AV1545" s="58">
        <v>36.169998168945298</v>
      </c>
      <c r="AW1545" s="58">
        <v>34.959999084472699</v>
      </c>
      <c r="AX1545" s="58">
        <v>33.689998626708999</v>
      </c>
      <c r="AY1545" s="58">
        <v>32.369998931884801</v>
      </c>
      <c r="AZ1545" s="58">
        <v>30.909999847412099</v>
      </c>
      <c r="BA1545" s="58">
        <v>29.469999313354499</v>
      </c>
      <c r="BB1545" s="58">
        <v>28.090000152587901</v>
      </c>
      <c r="BC1545" s="58">
        <v>26.809999465942401</v>
      </c>
      <c r="BD1545" s="58">
        <v>27.090000152587901</v>
      </c>
      <c r="BE1545" s="58">
        <v>26.600000381469702</v>
      </c>
      <c r="BF1545" s="58">
        <v>27.170000076293899</v>
      </c>
      <c r="BG1545" s="58">
        <v>27.530000686645501</v>
      </c>
      <c r="BH1545" s="58">
        <v>27.579999923706101</v>
      </c>
      <c r="BI1545" s="58">
        <v>27.420000076293899</v>
      </c>
      <c r="BJ1545" s="58">
        <v>27.149999618530298</v>
      </c>
      <c r="BK1545" s="58">
        <v>26.649999618530298</v>
      </c>
      <c r="BL1545" s="58">
        <v>25.709999084472699</v>
      </c>
    </row>
    <row r="1546" spans="1:65" x14ac:dyDescent="0.25">
      <c r="A1546" s="58" t="s">
        <v>324</v>
      </c>
      <c r="B1546" s="58" t="s">
        <v>325</v>
      </c>
      <c r="C1546" s="58" t="s">
        <v>2242</v>
      </c>
      <c r="D1546" s="58" t="s">
        <v>2243</v>
      </c>
      <c r="AY1546" s="58">
        <v>8994</v>
      </c>
      <c r="AZ1546" s="58">
        <v>9677</v>
      </c>
      <c r="BA1546" s="58">
        <v>9753</v>
      </c>
      <c r="BB1546" s="58">
        <v>13780</v>
      </c>
      <c r="BC1546" s="58">
        <v>15097</v>
      </c>
      <c r="BD1546" s="58">
        <v>16622</v>
      </c>
      <c r="BE1546" s="58">
        <v>13261</v>
      </c>
      <c r="BF1546" s="58">
        <v>17346</v>
      </c>
      <c r="BG1546" s="58">
        <v>17469</v>
      </c>
      <c r="BH1546" s="58">
        <v>18955</v>
      </c>
      <c r="BI1546" s="58">
        <v>21893</v>
      </c>
      <c r="BJ1546" s="58">
        <v>26186</v>
      </c>
      <c r="BK1546" s="58">
        <v>35801</v>
      </c>
      <c r="BL1546" s="58">
        <v>60814</v>
      </c>
      <c r="BM1546" s="58">
        <v>61677</v>
      </c>
    </row>
    <row r="1547" spans="1:65" x14ac:dyDescent="0.25">
      <c r="A1547" s="58" t="s">
        <v>324</v>
      </c>
      <c r="B1547" s="58" t="s">
        <v>325</v>
      </c>
      <c r="C1547" s="58" t="s">
        <v>2892</v>
      </c>
      <c r="D1547" s="58" t="s">
        <v>2893</v>
      </c>
      <c r="AJ1547" s="58">
        <v>34.380001068115199</v>
      </c>
      <c r="AK1547" s="58">
        <v>35.680000305175803</v>
      </c>
      <c r="AL1547" s="58">
        <v>37.009998321533203</v>
      </c>
      <c r="AM1547" s="58">
        <v>38.580001831054702</v>
      </c>
      <c r="AN1547" s="58">
        <v>40.330001831054702</v>
      </c>
      <c r="AO1547" s="58">
        <v>42.029998779296903</v>
      </c>
      <c r="AP1547" s="58">
        <v>43.330001831054702</v>
      </c>
      <c r="AQ1547" s="58">
        <v>44.490001678466797</v>
      </c>
      <c r="AR1547" s="58">
        <v>45.400001525878899</v>
      </c>
      <c r="AS1547" s="58">
        <v>46.189998626708999</v>
      </c>
      <c r="AT1547" s="58">
        <v>46.849998474121101</v>
      </c>
      <c r="AU1547" s="58">
        <v>47.369998931884801</v>
      </c>
      <c r="AV1547" s="58">
        <v>47.810001373291001</v>
      </c>
      <c r="AW1547" s="58">
        <v>47.7700004577637</v>
      </c>
      <c r="AX1547" s="58">
        <v>47.529998779296903</v>
      </c>
      <c r="AY1547" s="58">
        <v>47.040000915527301</v>
      </c>
      <c r="AZ1547" s="58">
        <v>46.150001525878899</v>
      </c>
      <c r="BA1547" s="58">
        <v>45.069999694824197</v>
      </c>
      <c r="BB1547" s="58">
        <v>43.900001525878899</v>
      </c>
      <c r="BC1547" s="58">
        <v>42.819999694824197</v>
      </c>
      <c r="BD1547" s="58">
        <v>41.939998626708999</v>
      </c>
      <c r="BE1547" s="58">
        <v>41.189998626708999</v>
      </c>
      <c r="BF1547" s="58">
        <v>40.319999694824197</v>
      </c>
      <c r="BG1547" s="58">
        <v>39.360000610351598</v>
      </c>
      <c r="BH1547" s="58">
        <v>38.2700004577637</v>
      </c>
      <c r="BI1547" s="58">
        <v>37.180000305175803</v>
      </c>
      <c r="BJ1547" s="58">
        <v>36.209999084472699</v>
      </c>
      <c r="BK1547" s="58">
        <v>35.189998626708999</v>
      </c>
      <c r="BL1547" s="58">
        <v>34.099998474121101</v>
      </c>
    </row>
    <row r="1548" spans="1:65" x14ac:dyDescent="0.25">
      <c r="A1548" s="58" t="s">
        <v>324</v>
      </c>
      <c r="B1548" s="58" t="s">
        <v>325</v>
      </c>
      <c r="C1548" s="58" t="s">
        <v>3078</v>
      </c>
      <c r="D1548" s="58" t="s">
        <v>3079</v>
      </c>
      <c r="AV1548" s="58">
        <v>28</v>
      </c>
      <c r="AW1548" s="58">
        <v>28</v>
      </c>
      <c r="AX1548" s="58">
        <v>28</v>
      </c>
      <c r="AY1548" s="58">
        <v>28</v>
      </c>
      <c r="AZ1548" s="58">
        <v>14</v>
      </c>
      <c r="BA1548" s="58">
        <v>14</v>
      </c>
      <c r="BB1548" s="58">
        <v>14</v>
      </c>
      <c r="BC1548" s="58">
        <v>14</v>
      </c>
      <c r="BD1548" s="58">
        <v>13</v>
      </c>
      <c r="BE1548" s="58">
        <v>11</v>
      </c>
      <c r="BF1548" s="58">
        <v>7.5</v>
      </c>
      <c r="BG1548" s="58">
        <v>7.5</v>
      </c>
      <c r="BH1548" s="58">
        <v>5.5</v>
      </c>
      <c r="BI1548" s="58">
        <v>5.5</v>
      </c>
      <c r="BJ1548" s="58">
        <v>5</v>
      </c>
      <c r="BK1548" s="58">
        <v>3</v>
      </c>
      <c r="BL1548" s="58">
        <v>3</v>
      </c>
    </row>
    <row r="1549" spans="1:65" x14ac:dyDescent="0.25">
      <c r="A1549" s="58" t="s">
        <v>324</v>
      </c>
      <c r="B1549" s="58" t="s">
        <v>325</v>
      </c>
      <c r="C1549" s="58" t="s">
        <v>3110</v>
      </c>
      <c r="D1549" s="58" t="s">
        <v>3111</v>
      </c>
      <c r="AG1549" s="58">
        <v>26221</v>
      </c>
      <c r="AH1549" s="58">
        <v>25526</v>
      </c>
      <c r="AI1549" s="58">
        <v>26763</v>
      </c>
      <c r="AJ1549" s="58">
        <v>27439</v>
      </c>
      <c r="AK1549" s="58">
        <v>26479</v>
      </c>
      <c r="AL1549" s="58">
        <v>23401</v>
      </c>
      <c r="AM1549" s="58">
        <v>17654</v>
      </c>
      <c r="AN1549" s="58">
        <v>13808</v>
      </c>
      <c r="AO1549" s="58">
        <v>7206</v>
      </c>
      <c r="AP1549" s="58">
        <v>10565</v>
      </c>
      <c r="AQ1549" s="58">
        <v>9765</v>
      </c>
      <c r="AR1549" s="58">
        <v>8964</v>
      </c>
      <c r="AS1549" s="58">
        <v>8958</v>
      </c>
      <c r="AT1549" s="58">
        <v>7388</v>
      </c>
      <c r="AU1549" s="58">
        <v>6424</v>
      </c>
      <c r="AV1549" s="58">
        <v>5218</v>
      </c>
      <c r="AW1549" s="58">
        <v>4993</v>
      </c>
      <c r="AX1549" s="58">
        <v>6700</v>
      </c>
      <c r="AY1549" s="58">
        <v>7200</v>
      </c>
      <c r="AZ1549" s="58">
        <v>7100</v>
      </c>
      <c r="BA1549" s="58">
        <v>7900</v>
      </c>
      <c r="BB1549" s="58">
        <v>9262</v>
      </c>
      <c r="BC1549" s="58">
        <v>10732</v>
      </c>
      <c r="BD1549" s="58">
        <v>17235.3</v>
      </c>
      <c r="BE1549" s="58">
        <v>25884.9</v>
      </c>
      <c r="BF1549" s="58">
        <v>37505.199999999997</v>
      </c>
      <c r="BG1549" s="58">
        <v>46391.8</v>
      </c>
      <c r="BH1549" s="58">
        <v>59852.4</v>
      </c>
      <c r="BI1549" s="58">
        <v>65321.7</v>
      </c>
      <c r="BJ1549" s="58">
        <v>83900</v>
      </c>
      <c r="BK1549" s="58">
        <v>90984</v>
      </c>
      <c r="BL1549" s="58">
        <v>121717</v>
      </c>
      <c r="BM1549" s="58">
        <v>144103.01999999999</v>
      </c>
    </row>
    <row r="1550" spans="1:65" x14ac:dyDescent="0.25">
      <c r="A1550" s="58" t="s">
        <v>182</v>
      </c>
      <c r="B1550" s="58" t="s">
        <v>183</v>
      </c>
      <c r="C1550" s="58" t="s">
        <v>536</v>
      </c>
      <c r="D1550" s="58" t="s">
        <v>537</v>
      </c>
      <c r="F1550" s="58">
        <v>1050</v>
      </c>
      <c r="G1550" s="58">
        <v>1050</v>
      </c>
      <c r="H1550" s="58">
        <v>1050</v>
      </c>
      <c r="I1550" s="58">
        <v>1050</v>
      </c>
      <c r="J1550" s="58">
        <v>1130</v>
      </c>
      <c r="K1550" s="58">
        <v>1130</v>
      </c>
      <c r="L1550" s="58">
        <v>1130</v>
      </c>
      <c r="M1550" s="58">
        <v>1130</v>
      </c>
      <c r="N1550" s="58">
        <v>1130</v>
      </c>
      <c r="O1550" s="58">
        <v>1200</v>
      </c>
      <c r="P1550" s="58">
        <v>1200</v>
      </c>
      <c r="Q1550" s="58">
        <v>1200</v>
      </c>
      <c r="R1550" s="58">
        <v>1200</v>
      </c>
      <c r="S1550" s="58">
        <v>1200</v>
      </c>
      <c r="T1550" s="58">
        <v>1260</v>
      </c>
      <c r="U1550" s="58">
        <v>1260</v>
      </c>
      <c r="V1550" s="58">
        <v>1270</v>
      </c>
      <c r="W1550" s="58">
        <v>1270</v>
      </c>
      <c r="X1550" s="58">
        <v>1280</v>
      </c>
      <c r="Y1550" s="58">
        <v>1280</v>
      </c>
      <c r="Z1550" s="58">
        <v>1310</v>
      </c>
      <c r="AA1550" s="58">
        <v>1320</v>
      </c>
      <c r="AB1550" s="58">
        <v>1350</v>
      </c>
      <c r="AC1550" s="58">
        <v>1350</v>
      </c>
      <c r="AD1550" s="58">
        <v>1370</v>
      </c>
      <c r="AE1550" s="58">
        <v>1410</v>
      </c>
      <c r="AF1550" s="58">
        <v>1430</v>
      </c>
      <c r="AG1550" s="58">
        <v>1470</v>
      </c>
      <c r="AH1550" s="58">
        <v>1490</v>
      </c>
      <c r="AI1550" s="58">
        <v>1520</v>
      </c>
      <c r="AJ1550" s="58">
        <v>1540</v>
      </c>
      <c r="AK1550" s="58">
        <v>1570</v>
      </c>
      <c r="AL1550" s="58">
        <v>1590</v>
      </c>
      <c r="AM1550" s="58">
        <v>1600</v>
      </c>
      <c r="AN1550" s="58">
        <v>1650</v>
      </c>
      <c r="AO1550" s="58">
        <v>1670</v>
      </c>
      <c r="AP1550" s="58">
        <v>1680</v>
      </c>
      <c r="AQ1550" s="58">
        <v>1720</v>
      </c>
      <c r="AR1550" s="58">
        <v>1730</v>
      </c>
      <c r="AS1550" s="58">
        <v>1750</v>
      </c>
      <c r="AT1550" s="58">
        <v>1770</v>
      </c>
      <c r="AU1550" s="58">
        <v>1780</v>
      </c>
      <c r="AV1550" s="58">
        <v>1800</v>
      </c>
      <c r="AW1550" s="58">
        <v>1810</v>
      </c>
      <c r="AX1550" s="58">
        <v>1830</v>
      </c>
      <c r="AY1550" s="58">
        <v>1850</v>
      </c>
      <c r="AZ1550" s="58">
        <v>1870</v>
      </c>
      <c r="BA1550" s="58">
        <v>1870</v>
      </c>
      <c r="BB1550" s="58">
        <v>1870</v>
      </c>
      <c r="BC1550" s="58">
        <v>1870</v>
      </c>
      <c r="BD1550" s="58">
        <v>1870</v>
      </c>
      <c r="BE1550" s="58">
        <v>1870</v>
      </c>
      <c r="BF1550" s="58">
        <v>1870</v>
      </c>
      <c r="BG1550" s="58">
        <v>1870</v>
      </c>
      <c r="BH1550" s="58">
        <v>1870</v>
      </c>
      <c r="BI1550" s="58">
        <v>1870</v>
      </c>
      <c r="BJ1550" s="58">
        <v>1870</v>
      </c>
      <c r="BK1550" s="58">
        <v>1870</v>
      </c>
      <c r="BL1550" s="58">
        <v>1870</v>
      </c>
      <c r="BM1550" s="58">
        <v>1870</v>
      </c>
    </row>
    <row r="1551" spans="1:65" x14ac:dyDescent="0.25">
      <c r="A1551" s="58" t="s">
        <v>182</v>
      </c>
      <c r="B1551" s="58" t="s">
        <v>183</v>
      </c>
      <c r="C1551" s="58" t="s">
        <v>1134</v>
      </c>
      <c r="D1551" s="58" t="s">
        <v>1135</v>
      </c>
      <c r="AJ1551" s="58">
        <v>69.720001220703097</v>
      </c>
      <c r="AK1551" s="58">
        <v>69.739997863769503</v>
      </c>
      <c r="AL1551" s="58">
        <v>70.040000915527301</v>
      </c>
      <c r="AM1551" s="58">
        <v>69.699996948242202</v>
      </c>
      <c r="AN1551" s="58">
        <v>69.989997863769503</v>
      </c>
      <c r="AO1551" s="58">
        <v>69.980003356933594</v>
      </c>
      <c r="AP1551" s="58">
        <v>69.680000305175795</v>
      </c>
      <c r="AQ1551" s="58">
        <v>69.209999084472699</v>
      </c>
      <c r="AR1551" s="58">
        <v>69.220001220703097</v>
      </c>
      <c r="AS1551" s="58">
        <v>68.660003662109403</v>
      </c>
      <c r="AT1551" s="58">
        <v>69.059997558593807</v>
      </c>
      <c r="AU1551" s="58">
        <v>69.660003662109403</v>
      </c>
      <c r="AV1551" s="58">
        <v>68.959999084472699</v>
      </c>
      <c r="AW1551" s="58">
        <v>68.669998168945298</v>
      </c>
      <c r="AX1551" s="58">
        <v>67.949996948242202</v>
      </c>
      <c r="AY1551" s="58">
        <v>67.110000610351605</v>
      </c>
      <c r="AZ1551" s="58">
        <v>66.069999694824205</v>
      </c>
      <c r="BA1551" s="58">
        <v>64.209999084472699</v>
      </c>
      <c r="BB1551" s="58">
        <v>60.549999237060497</v>
      </c>
      <c r="BC1551" s="58">
        <v>63.830001831054702</v>
      </c>
      <c r="BD1551" s="58">
        <v>64.099998474121094</v>
      </c>
      <c r="BE1551" s="58">
        <v>63.799999237060497</v>
      </c>
      <c r="BF1551" s="58">
        <v>62.880001068115199</v>
      </c>
      <c r="BG1551" s="58">
        <v>62.419998168945298</v>
      </c>
      <c r="BH1551" s="58">
        <v>60.619998931884801</v>
      </c>
      <c r="BI1551" s="58">
        <v>59.419998168945298</v>
      </c>
      <c r="BJ1551" s="58">
        <v>58.569999694824197</v>
      </c>
      <c r="BK1551" s="58">
        <v>57.639999389648402</v>
      </c>
      <c r="BL1551" s="58">
        <v>56.779998779296903</v>
      </c>
    </row>
    <row r="1552" spans="1:65" x14ac:dyDescent="0.25">
      <c r="A1552" s="58" t="s">
        <v>182</v>
      </c>
      <c r="B1552" s="58" t="s">
        <v>183</v>
      </c>
      <c r="C1552" s="58" t="s">
        <v>2242</v>
      </c>
      <c r="D1552" s="58" t="s">
        <v>2243</v>
      </c>
      <c r="AY1552" s="58">
        <v>53</v>
      </c>
      <c r="AZ1552" s="58">
        <v>72</v>
      </c>
      <c r="BA1552" s="58">
        <v>66</v>
      </c>
      <c r="BB1552" s="58">
        <v>23</v>
      </c>
      <c r="BC1552" s="58">
        <v>87</v>
      </c>
      <c r="BD1552" s="58">
        <v>74</v>
      </c>
      <c r="BE1552" s="58">
        <v>70</v>
      </c>
      <c r="BF1552" s="58">
        <v>54</v>
      </c>
      <c r="BG1552" s="58">
        <v>88</v>
      </c>
      <c r="BH1552" s="58">
        <v>83</v>
      </c>
      <c r="BI1552" s="58">
        <v>130</v>
      </c>
      <c r="BJ1552" s="58">
        <v>168</v>
      </c>
      <c r="BK1552" s="58">
        <v>258</v>
      </c>
    </row>
    <row r="1553" spans="1:65" x14ac:dyDescent="0.25">
      <c r="A1553" s="58" t="s">
        <v>182</v>
      </c>
      <c r="B1553" s="58" t="s">
        <v>183</v>
      </c>
      <c r="C1553" s="58" t="s">
        <v>2892</v>
      </c>
      <c r="D1553" s="58" t="s">
        <v>2893</v>
      </c>
      <c r="AJ1553" s="58">
        <v>78.319999694824205</v>
      </c>
      <c r="AK1553" s="58">
        <v>78.239997863769503</v>
      </c>
      <c r="AL1553" s="58">
        <v>78.339996337890597</v>
      </c>
      <c r="AM1553" s="58">
        <v>77.660003662109403</v>
      </c>
      <c r="AN1553" s="58">
        <v>77.669998168945298</v>
      </c>
      <c r="AO1553" s="58">
        <v>77.519996643066406</v>
      </c>
      <c r="AP1553" s="58">
        <v>76.970001220703097</v>
      </c>
      <c r="AQ1553" s="58">
        <v>76.400001525878906</v>
      </c>
      <c r="AR1553" s="58">
        <v>76.410003662109403</v>
      </c>
      <c r="AS1553" s="58">
        <v>75.440002441406307</v>
      </c>
      <c r="AT1553" s="58">
        <v>76.339996337890597</v>
      </c>
      <c r="AU1553" s="58">
        <v>77.779998779296903</v>
      </c>
      <c r="AV1553" s="58">
        <v>77.349998474121094</v>
      </c>
      <c r="AW1553" s="58">
        <v>76.900001525878906</v>
      </c>
      <c r="AX1553" s="58">
        <v>76.040000915527301</v>
      </c>
      <c r="AY1553" s="58">
        <v>74.440002441406307</v>
      </c>
      <c r="AZ1553" s="58">
        <v>73.790000915527301</v>
      </c>
      <c r="BA1553" s="58">
        <v>72.949996948242202</v>
      </c>
      <c r="BB1553" s="58">
        <v>72.550003051757798</v>
      </c>
      <c r="BC1553" s="58">
        <v>70.230003356933594</v>
      </c>
      <c r="BD1553" s="58">
        <v>69.830001831054702</v>
      </c>
      <c r="BE1553" s="58">
        <v>69.690002441406307</v>
      </c>
      <c r="BF1553" s="58">
        <v>69.370002746582003</v>
      </c>
      <c r="BG1553" s="58">
        <v>69.239997863769503</v>
      </c>
      <c r="BH1553" s="58">
        <v>69.589996337890597</v>
      </c>
      <c r="BI1553" s="58">
        <v>69.309997558593807</v>
      </c>
      <c r="BJ1553" s="58">
        <v>68.779998779296903</v>
      </c>
      <c r="BK1553" s="58">
        <v>68.529998779296903</v>
      </c>
      <c r="BL1553" s="58">
        <v>68.230003356933594</v>
      </c>
    </row>
    <row r="1554" spans="1:65" x14ac:dyDescent="0.25">
      <c r="A1554" s="58" t="s">
        <v>182</v>
      </c>
      <c r="B1554" s="58" t="s">
        <v>183</v>
      </c>
      <c r="C1554" s="58" t="s">
        <v>3078</v>
      </c>
      <c r="D1554" s="58" t="s">
        <v>3079</v>
      </c>
      <c r="AV1554" s="58">
        <v>47</v>
      </c>
      <c r="AW1554" s="58">
        <v>47</v>
      </c>
      <c r="AX1554" s="58">
        <v>47</v>
      </c>
      <c r="AY1554" s="58">
        <v>47</v>
      </c>
      <c r="AZ1554" s="58">
        <v>47</v>
      </c>
      <c r="BA1554" s="58">
        <v>47</v>
      </c>
      <c r="BB1554" s="58">
        <v>47</v>
      </c>
      <c r="BC1554" s="58">
        <v>47</v>
      </c>
      <c r="BD1554" s="58">
        <v>33</v>
      </c>
      <c r="BE1554" s="58">
        <v>33</v>
      </c>
      <c r="BF1554" s="58">
        <v>35</v>
      </c>
      <c r="BG1554" s="58">
        <v>35</v>
      </c>
      <c r="BH1554" s="58">
        <v>35</v>
      </c>
      <c r="BI1554" s="58">
        <v>18</v>
      </c>
      <c r="BJ1554" s="58">
        <v>18</v>
      </c>
      <c r="BK1554" s="58">
        <v>18</v>
      </c>
      <c r="BL1554" s="58">
        <v>18</v>
      </c>
    </row>
    <row r="1555" spans="1:65" x14ac:dyDescent="0.25">
      <c r="A1555" s="58" t="s">
        <v>182</v>
      </c>
      <c r="B1555" s="58" t="s">
        <v>183</v>
      </c>
      <c r="C1555" s="58" t="s">
        <v>3110</v>
      </c>
      <c r="D1555" s="58" t="s">
        <v>3111</v>
      </c>
      <c r="E1555" s="58">
        <v>1400</v>
      </c>
      <c r="F1555" s="58">
        <v>1400</v>
      </c>
      <c r="G1555" s="58">
        <v>1400</v>
      </c>
      <c r="H1555" s="58">
        <v>1500</v>
      </c>
      <c r="I1555" s="58">
        <v>1500</v>
      </c>
      <c r="J1555" s="58">
        <v>1800</v>
      </c>
      <c r="K1555" s="58">
        <v>1800</v>
      </c>
      <c r="L1555" s="58">
        <v>1800</v>
      </c>
      <c r="M1555" s="58">
        <v>1800</v>
      </c>
      <c r="N1555" s="58">
        <v>1800</v>
      </c>
      <c r="O1555" s="58">
        <v>2100</v>
      </c>
      <c r="P1555" s="58">
        <v>2200</v>
      </c>
      <c r="Q1555" s="58">
        <v>2300</v>
      </c>
      <c r="R1555" s="58">
        <v>2400</v>
      </c>
      <c r="S1555" s="58">
        <v>2510</v>
      </c>
      <c r="T1555" s="58">
        <v>2610</v>
      </c>
      <c r="U1555" s="58">
        <v>2710</v>
      </c>
      <c r="V1555" s="58">
        <v>2816</v>
      </c>
      <c r="W1555" s="58">
        <v>2825</v>
      </c>
      <c r="X1555" s="58">
        <v>2819</v>
      </c>
      <c r="Y1555" s="58">
        <v>2937</v>
      </c>
      <c r="Z1555" s="58">
        <v>2715</v>
      </c>
      <c r="AA1555" s="58">
        <v>2715</v>
      </c>
      <c r="AB1555" s="58">
        <v>2542</v>
      </c>
      <c r="AC1555" s="58">
        <v>2956</v>
      </c>
      <c r="AD1555" s="58">
        <v>8196</v>
      </c>
      <c r="AE1555" s="58">
        <v>16888</v>
      </c>
      <c r="AF1555" s="58">
        <v>20078</v>
      </c>
      <c r="AG1555" s="58">
        <v>25886</v>
      </c>
      <c r="AH1555" s="58">
        <v>27200</v>
      </c>
      <c r="AI1555" s="58">
        <v>41975</v>
      </c>
      <c r="AJ1555" s="58">
        <v>44367</v>
      </c>
      <c r="AK1555" s="58">
        <v>45019</v>
      </c>
      <c r="AL1555" s="58">
        <v>40755</v>
      </c>
      <c r="AM1555" s="58">
        <v>47357</v>
      </c>
      <c r="AN1555" s="58">
        <v>57904</v>
      </c>
      <c r="AO1555" s="58">
        <v>47696</v>
      </c>
      <c r="AP1555" s="58">
        <v>70357</v>
      </c>
      <c r="AQ1555" s="58">
        <v>75019</v>
      </c>
      <c r="AR1555" s="58">
        <v>91433</v>
      </c>
      <c r="AS1555" s="58">
        <v>70589</v>
      </c>
      <c r="AT1555" s="58">
        <v>36176</v>
      </c>
      <c r="AU1555" s="58">
        <v>44968</v>
      </c>
      <c r="AV1555" s="58">
        <v>113867</v>
      </c>
      <c r="AW1555" s="58">
        <v>212787.63</v>
      </c>
      <c r="AX1555" s="58">
        <v>229554</v>
      </c>
      <c r="AY1555" s="58">
        <v>222675</v>
      </c>
      <c r="AZ1555" s="58">
        <v>213728.2</v>
      </c>
      <c r="BA1555" s="58">
        <v>172635</v>
      </c>
      <c r="BB1555" s="58">
        <v>150581.04999999999</v>
      </c>
      <c r="BC1555" s="58">
        <v>101349</v>
      </c>
      <c r="BD1555" s="58">
        <v>59372.5</v>
      </c>
      <c r="BE1555" s="58">
        <v>67534.899999999994</v>
      </c>
      <c r="BF1555" s="58">
        <v>70216.2</v>
      </c>
      <c r="BG1555" s="58">
        <v>71558.899999999994</v>
      </c>
      <c r="BH1555" s="58">
        <v>81829.539999999994</v>
      </c>
      <c r="BI1555" s="58">
        <v>46114.81</v>
      </c>
      <c r="BJ1555" s="58">
        <v>27954.05</v>
      </c>
      <c r="BK1555" s="58">
        <v>38537.199999999997</v>
      </c>
      <c r="BL1555" s="58">
        <v>51752.639999999999</v>
      </c>
      <c r="BM1555" s="58">
        <v>51562.55</v>
      </c>
    </row>
    <row r="1556" spans="1:65" x14ac:dyDescent="0.25">
      <c r="A1556" s="58" t="s">
        <v>3483</v>
      </c>
      <c r="B1556" s="58" t="s">
        <v>381</v>
      </c>
      <c r="C1556" s="58" t="s">
        <v>536</v>
      </c>
      <c r="D1556" s="58" t="s">
        <v>537</v>
      </c>
      <c r="F1556" s="58">
        <v>192320</v>
      </c>
      <c r="G1556" s="58">
        <v>193020</v>
      </c>
      <c r="H1556" s="58">
        <v>193720</v>
      </c>
      <c r="I1556" s="58">
        <v>194440</v>
      </c>
      <c r="J1556" s="58">
        <v>195140</v>
      </c>
      <c r="K1556" s="58">
        <v>195840</v>
      </c>
      <c r="L1556" s="58">
        <v>196660</v>
      </c>
      <c r="M1556" s="58">
        <v>197580</v>
      </c>
      <c r="N1556" s="58">
        <v>198400</v>
      </c>
      <c r="O1556" s="58">
        <v>199330</v>
      </c>
      <c r="P1556" s="58">
        <v>200260</v>
      </c>
      <c r="Q1556" s="58">
        <v>200650</v>
      </c>
      <c r="R1556" s="58">
        <v>201790</v>
      </c>
      <c r="S1556" s="58">
        <v>202440</v>
      </c>
      <c r="T1556" s="58">
        <v>202980</v>
      </c>
      <c r="U1556" s="58">
        <v>204700</v>
      </c>
      <c r="V1556" s="58">
        <v>206840</v>
      </c>
      <c r="W1556" s="58">
        <v>207400</v>
      </c>
      <c r="X1556" s="58">
        <v>209000</v>
      </c>
      <c r="Y1556" s="58">
        <v>210200</v>
      </c>
      <c r="Z1556" s="58">
        <v>210400</v>
      </c>
      <c r="AA1556" s="58">
        <v>211600</v>
      </c>
      <c r="AB1556" s="58">
        <v>212800</v>
      </c>
      <c r="AC1556" s="58">
        <v>213900</v>
      </c>
      <c r="AD1556" s="58">
        <v>216400</v>
      </c>
      <c r="AE1556" s="58">
        <v>218500</v>
      </c>
      <c r="AF1556" s="58">
        <v>219600</v>
      </c>
      <c r="AG1556" s="58">
        <v>220100</v>
      </c>
      <c r="AH1556" s="58">
        <v>218100</v>
      </c>
      <c r="AI1556" s="58">
        <v>218600</v>
      </c>
      <c r="AJ1556" s="58">
        <v>218570</v>
      </c>
      <c r="AK1556" s="58">
        <v>216070</v>
      </c>
      <c r="AL1556" s="58">
        <v>216030</v>
      </c>
      <c r="AM1556" s="58">
        <v>216100</v>
      </c>
      <c r="AN1556" s="58">
        <v>216200</v>
      </c>
      <c r="AO1556" s="58">
        <v>216320</v>
      </c>
      <c r="AP1556" s="58">
        <v>216360</v>
      </c>
      <c r="AQ1556" s="58">
        <v>216420</v>
      </c>
      <c r="AR1556" s="58">
        <v>216330</v>
      </c>
      <c r="AS1556" s="58">
        <v>216350</v>
      </c>
      <c r="AT1556" s="58">
        <v>216380</v>
      </c>
      <c r="AU1556" s="58">
        <v>215400</v>
      </c>
      <c r="AV1556" s="58">
        <v>215400</v>
      </c>
      <c r="AW1556" s="58">
        <v>215900</v>
      </c>
      <c r="AX1556" s="58">
        <v>215950</v>
      </c>
      <c r="AY1556" s="58">
        <v>215550</v>
      </c>
      <c r="AZ1556" s="58">
        <v>215590</v>
      </c>
      <c r="BA1556" s="58">
        <v>216000</v>
      </c>
      <c r="BB1556" s="58">
        <v>215000</v>
      </c>
      <c r="BC1556" s="58">
        <v>215000</v>
      </c>
      <c r="BD1556" s="58">
        <v>215000</v>
      </c>
      <c r="BE1556" s="58">
        <v>215000</v>
      </c>
      <c r="BF1556" s="58">
        <v>215000</v>
      </c>
      <c r="BG1556" s="58">
        <v>215000</v>
      </c>
      <c r="BH1556" s="58">
        <v>215000</v>
      </c>
      <c r="BI1556" s="58">
        <v>215000</v>
      </c>
      <c r="BJ1556" s="58">
        <v>215000</v>
      </c>
      <c r="BK1556" s="58">
        <v>215000</v>
      </c>
      <c r="BL1556" s="58">
        <v>215000</v>
      </c>
      <c r="BM1556" s="58">
        <v>215000</v>
      </c>
    </row>
    <row r="1557" spans="1:65" x14ac:dyDescent="0.25">
      <c r="A1557" s="58" t="s">
        <v>3483</v>
      </c>
      <c r="B1557" s="58" t="s">
        <v>381</v>
      </c>
      <c r="C1557" s="58" t="s">
        <v>1134</v>
      </c>
      <c r="D1557" s="58" t="s">
        <v>1135</v>
      </c>
      <c r="AJ1557" s="58">
        <v>12.6400003433228</v>
      </c>
      <c r="AK1557" s="58">
        <v>11.7799997329712</v>
      </c>
      <c r="AL1557" s="58">
        <v>11.2700004577637</v>
      </c>
      <c r="AM1557" s="58">
        <v>13.8999996185303</v>
      </c>
      <c r="AN1557" s="58">
        <v>13.5200004577637</v>
      </c>
      <c r="AO1557" s="58">
        <v>13.5299997329712</v>
      </c>
      <c r="AP1557" s="58">
        <v>10.819999694824199</v>
      </c>
      <c r="AQ1557" s="58">
        <v>9.9899997711181605</v>
      </c>
      <c r="AR1557" s="58">
        <v>10.189999580383301</v>
      </c>
      <c r="AS1557" s="58">
        <v>10.6099996566772</v>
      </c>
      <c r="AT1557" s="58">
        <v>9.6499996185302699</v>
      </c>
      <c r="AU1557" s="58">
        <v>9.9700002670288104</v>
      </c>
      <c r="AV1557" s="58">
        <v>10.7700004577637</v>
      </c>
      <c r="AW1557" s="58">
        <v>10.5</v>
      </c>
      <c r="AX1557" s="58">
        <v>10.289999961853001</v>
      </c>
      <c r="AY1557" s="58">
        <v>9.4200000762939506</v>
      </c>
      <c r="AZ1557" s="58">
        <v>8.8400001525878906</v>
      </c>
      <c r="BA1557" s="58">
        <v>8.5200004577636701</v>
      </c>
      <c r="BB1557" s="58">
        <v>8.3699998855590803</v>
      </c>
      <c r="BC1557" s="58">
        <v>8.2799997329711896</v>
      </c>
      <c r="BD1557" s="58">
        <v>7.9899997711181596</v>
      </c>
      <c r="BE1557" s="58">
        <v>7.6599998474121103</v>
      </c>
      <c r="BF1557" s="58">
        <v>7.4499998092651403</v>
      </c>
      <c r="BG1557" s="58">
        <v>7.3299999237060502</v>
      </c>
      <c r="BH1557" s="58">
        <v>7.3299999237060502</v>
      </c>
      <c r="BI1557" s="58">
        <v>7.4000000953674299</v>
      </c>
      <c r="BJ1557" s="58">
        <v>7.4499998092651403</v>
      </c>
      <c r="BK1557" s="58">
        <v>7.53999996185303</v>
      </c>
      <c r="BL1557" s="58">
        <v>7.8600001335143999</v>
      </c>
    </row>
    <row r="1558" spans="1:65" x14ac:dyDescent="0.25">
      <c r="A1558" s="58" t="s">
        <v>3483</v>
      </c>
      <c r="B1558" s="58" t="s">
        <v>381</v>
      </c>
      <c r="C1558" s="58" t="s">
        <v>2242</v>
      </c>
      <c r="D1558" s="58" t="s">
        <v>2243</v>
      </c>
    </row>
    <row r="1559" spans="1:65" x14ac:dyDescent="0.25">
      <c r="A1559" s="58" t="s">
        <v>3483</v>
      </c>
      <c r="B1559" s="58" t="s">
        <v>381</v>
      </c>
      <c r="C1559" s="58" t="s">
        <v>2892</v>
      </c>
      <c r="D1559" s="58" t="s">
        <v>2893</v>
      </c>
      <c r="AJ1559" s="58">
        <v>37.639999389648402</v>
      </c>
      <c r="AK1559" s="58">
        <v>37.430000305175803</v>
      </c>
      <c r="AL1559" s="58">
        <v>37.659999847412102</v>
      </c>
      <c r="AM1559" s="58">
        <v>38.290000915527301</v>
      </c>
      <c r="AN1559" s="58">
        <v>37.900001525878899</v>
      </c>
      <c r="AO1559" s="58">
        <v>38.7299995422363</v>
      </c>
      <c r="AP1559" s="58">
        <v>36.130001068115199</v>
      </c>
      <c r="AQ1559" s="58">
        <v>39.619998931884801</v>
      </c>
      <c r="AR1559" s="58">
        <v>40.7700004577637</v>
      </c>
      <c r="AS1559" s="58">
        <v>41.970001220703097</v>
      </c>
      <c r="AT1559" s="58">
        <v>40.959999084472699</v>
      </c>
      <c r="AU1559" s="58">
        <v>39.919998168945298</v>
      </c>
      <c r="AV1559" s="58">
        <v>40.409999847412102</v>
      </c>
      <c r="AW1559" s="58">
        <v>37.889999389648402</v>
      </c>
      <c r="AX1559" s="58">
        <v>36.549999237060497</v>
      </c>
      <c r="AY1559" s="58">
        <v>35.380001068115199</v>
      </c>
      <c r="AZ1559" s="58">
        <v>33.950000762939503</v>
      </c>
      <c r="BA1559" s="58">
        <v>34.619998931884801</v>
      </c>
      <c r="BB1559" s="58">
        <v>35.25</v>
      </c>
      <c r="BC1559" s="58">
        <v>36.659999847412102</v>
      </c>
      <c r="BD1559" s="58">
        <v>35.9799995422363</v>
      </c>
      <c r="BE1559" s="58">
        <v>35.220001220703097</v>
      </c>
      <c r="BF1559" s="58">
        <v>35.189998626708999</v>
      </c>
      <c r="BG1559" s="58">
        <v>35.759998321533203</v>
      </c>
      <c r="BH1559" s="58">
        <v>36.599998474121101</v>
      </c>
      <c r="BI1559" s="58">
        <v>38.029998779296903</v>
      </c>
      <c r="BJ1559" s="58">
        <v>39.5</v>
      </c>
      <c r="BK1559" s="58">
        <v>41.180000305175803</v>
      </c>
      <c r="BL1559" s="58">
        <v>43.630001068115199</v>
      </c>
    </row>
    <row r="1560" spans="1:65" x14ac:dyDescent="0.25">
      <c r="A1560" s="58" t="s">
        <v>3483</v>
      </c>
      <c r="B1560" s="58" t="s">
        <v>381</v>
      </c>
      <c r="C1560" s="58" t="s">
        <v>3078</v>
      </c>
      <c r="D1560" s="58" t="s">
        <v>3079</v>
      </c>
      <c r="AV1560" s="58">
        <v>143</v>
      </c>
      <c r="AW1560" s="58">
        <v>143</v>
      </c>
      <c r="AX1560" s="58">
        <v>143</v>
      </c>
      <c r="AY1560" s="58">
        <v>143</v>
      </c>
      <c r="AZ1560" s="58">
        <v>142</v>
      </c>
      <c r="BA1560" s="58">
        <v>141</v>
      </c>
      <c r="BB1560" s="58">
        <v>141</v>
      </c>
      <c r="BC1560" s="58">
        <v>141</v>
      </c>
      <c r="BD1560" s="58">
        <v>141</v>
      </c>
      <c r="BE1560" s="58">
        <v>144</v>
      </c>
      <c r="BF1560" s="58">
        <v>144</v>
      </c>
      <c r="BG1560" s="58">
        <v>144</v>
      </c>
      <c r="BH1560" s="58">
        <v>186</v>
      </c>
      <c r="BI1560" s="58">
        <v>230</v>
      </c>
      <c r="BJ1560" s="58">
        <v>230</v>
      </c>
      <c r="BK1560" s="58">
        <v>230</v>
      </c>
      <c r="BL1560" s="58">
        <v>230</v>
      </c>
    </row>
    <row r="1561" spans="1:65" x14ac:dyDescent="0.25">
      <c r="A1561" s="58" t="s">
        <v>3483</v>
      </c>
      <c r="B1561" s="58" t="s">
        <v>381</v>
      </c>
      <c r="C1561" s="58" t="s">
        <v>3110</v>
      </c>
      <c r="D1561" s="58" t="s">
        <v>3111</v>
      </c>
      <c r="E1561" s="58">
        <v>84700</v>
      </c>
      <c r="F1561" s="58">
        <v>84920</v>
      </c>
      <c r="G1561" s="58">
        <v>94916</v>
      </c>
      <c r="H1561" s="58">
        <v>97307</v>
      </c>
      <c r="I1561" s="58">
        <v>110611</v>
      </c>
      <c r="J1561" s="58">
        <v>119408</v>
      </c>
      <c r="K1561" s="58">
        <v>116929</v>
      </c>
      <c r="L1561" s="58">
        <v>107528</v>
      </c>
      <c r="M1561" s="58">
        <v>126105</v>
      </c>
      <c r="N1561" s="58">
        <v>134115</v>
      </c>
      <c r="O1561" s="58">
        <v>126740</v>
      </c>
      <c r="P1561" s="58">
        <v>139076</v>
      </c>
      <c r="Q1561" s="58">
        <v>152265</v>
      </c>
      <c r="R1561" s="58">
        <v>162686</v>
      </c>
      <c r="S1561" s="58">
        <v>145476</v>
      </c>
      <c r="T1561" s="58">
        <v>154797</v>
      </c>
      <c r="U1561" s="58">
        <v>150777</v>
      </c>
      <c r="V1561" s="58">
        <v>154762</v>
      </c>
      <c r="W1561" s="58">
        <v>182930</v>
      </c>
      <c r="X1561" s="58">
        <v>168389</v>
      </c>
      <c r="Y1561" s="58">
        <v>188205</v>
      </c>
      <c r="Z1561" s="58">
        <v>181446</v>
      </c>
      <c r="AA1561" s="58">
        <v>211234</v>
      </c>
      <c r="AB1561" s="58">
        <v>230895</v>
      </c>
      <c r="AC1561" s="58">
        <v>260239</v>
      </c>
      <c r="AD1561" s="58">
        <v>265578</v>
      </c>
      <c r="AE1561" s="58">
        <v>285129</v>
      </c>
      <c r="AF1561" s="58">
        <v>403628</v>
      </c>
      <c r="AG1561" s="58">
        <v>438374</v>
      </c>
      <c r="AH1561" s="58">
        <v>466845</v>
      </c>
      <c r="AI1561" s="58">
        <v>428310</v>
      </c>
      <c r="AJ1561" s="58">
        <v>441382</v>
      </c>
      <c r="AK1561" s="58">
        <v>438227</v>
      </c>
      <c r="AL1561" s="58">
        <v>477825</v>
      </c>
      <c r="AM1561" s="58">
        <v>496558</v>
      </c>
      <c r="AN1561" s="58">
        <v>561934</v>
      </c>
      <c r="AO1561" s="58">
        <v>533680</v>
      </c>
      <c r="AP1561" s="58">
        <v>512797</v>
      </c>
      <c r="AQ1561" s="58">
        <v>549672</v>
      </c>
      <c r="AR1561" s="58">
        <v>435913</v>
      </c>
      <c r="AS1561" s="58">
        <v>396799</v>
      </c>
      <c r="AT1561" s="58">
        <v>503965</v>
      </c>
      <c r="AU1561" s="58">
        <v>548108</v>
      </c>
      <c r="AV1561" s="58">
        <v>553487</v>
      </c>
      <c r="AW1561" s="58">
        <v>661501</v>
      </c>
      <c r="AX1561" s="58">
        <v>480704</v>
      </c>
      <c r="AY1561" s="58">
        <v>400616.5</v>
      </c>
      <c r="AZ1561" s="58">
        <v>391110.3</v>
      </c>
      <c r="BA1561" s="58">
        <v>329817.59999999998</v>
      </c>
      <c r="BB1561" s="58">
        <v>347573</v>
      </c>
      <c r="BC1561" s="58">
        <v>250730.33</v>
      </c>
      <c r="BD1561" s="58">
        <v>253180.44</v>
      </c>
      <c r="BE1561" s="58">
        <v>265493.84000000003</v>
      </c>
      <c r="BF1561" s="58">
        <v>251326.96</v>
      </c>
      <c r="BG1561" s="58">
        <v>256919.9</v>
      </c>
      <c r="BH1561" s="58">
        <v>275193.71999999997</v>
      </c>
      <c r="BI1561" s="58">
        <v>331205.65000000002</v>
      </c>
      <c r="BJ1561" s="58">
        <v>329697.36</v>
      </c>
      <c r="BK1561" s="58">
        <v>347077.88</v>
      </c>
      <c r="BL1561" s="58">
        <v>335283.95</v>
      </c>
      <c r="BM1561" s="58">
        <v>318764.74</v>
      </c>
    </row>
    <row r="1562" spans="1:65" x14ac:dyDescent="0.25">
      <c r="A1562" s="58" t="s">
        <v>248</v>
      </c>
      <c r="B1562" s="58" t="s">
        <v>249</v>
      </c>
      <c r="C1562" s="58" t="s">
        <v>536</v>
      </c>
      <c r="D1562" s="58" t="s">
        <v>537</v>
      </c>
      <c r="F1562" s="58">
        <v>62920</v>
      </c>
      <c r="G1562" s="58">
        <v>62970</v>
      </c>
      <c r="H1562" s="58">
        <v>63020</v>
      </c>
      <c r="I1562" s="58">
        <v>63070</v>
      </c>
      <c r="J1562" s="58">
        <v>63120</v>
      </c>
      <c r="K1562" s="58">
        <v>63170</v>
      </c>
      <c r="L1562" s="58">
        <v>63420</v>
      </c>
      <c r="M1562" s="58">
        <v>63670</v>
      </c>
      <c r="N1562" s="58">
        <v>63820</v>
      </c>
      <c r="O1562" s="58">
        <v>64170</v>
      </c>
      <c r="P1562" s="58">
        <v>64220</v>
      </c>
      <c r="Q1562" s="58">
        <v>64470</v>
      </c>
      <c r="R1562" s="58">
        <v>64820</v>
      </c>
      <c r="S1562" s="58">
        <v>65070</v>
      </c>
      <c r="T1562" s="58">
        <v>65120</v>
      </c>
      <c r="U1562" s="58">
        <v>67220</v>
      </c>
      <c r="V1562" s="58">
        <v>68120</v>
      </c>
      <c r="W1562" s="58">
        <v>68360</v>
      </c>
      <c r="X1562" s="58">
        <v>68500</v>
      </c>
      <c r="Y1562" s="58">
        <v>68580</v>
      </c>
      <c r="Z1562" s="58">
        <v>68760</v>
      </c>
      <c r="AA1562" s="58">
        <v>68840</v>
      </c>
      <c r="AB1562" s="58">
        <v>69020</v>
      </c>
      <c r="AC1562" s="58">
        <v>69100</v>
      </c>
      <c r="AD1562" s="58">
        <v>67500</v>
      </c>
      <c r="AE1562" s="58">
        <v>67250</v>
      </c>
      <c r="AF1562" s="58">
        <v>67100</v>
      </c>
      <c r="AG1562" s="58">
        <v>67100</v>
      </c>
      <c r="AH1562" s="58">
        <v>67150</v>
      </c>
      <c r="AI1562" s="58">
        <v>67260</v>
      </c>
      <c r="AJ1562" s="58">
        <v>67510</v>
      </c>
      <c r="AK1562" s="58">
        <v>70250</v>
      </c>
      <c r="AL1562" s="58">
        <v>70870</v>
      </c>
      <c r="AM1562" s="58">
        <v>71400</v>
      </c>
      <c r="AN1562" s="58">
        <v>70790</v>
      </c>
      <c r="AO1562" s="58">
        <v>76820</v>
      </c>
      <c r="AP1562" s="58">
        <v>78440</v>
      </c>
      <c r="AQ1562" s="58">
        <v>80550</v>
      </c>
      <c r="AR1562" s="58">
        <v>84130</v>
      </c>
      <c r="AS1562" s="58">
        <v>87800</v>
      </c>
      <c r="AT1562" s="58">
        <v>94830</v>
      </c>
      <c r="AU1562" s="58">
        <v>94550</v>
      </c>
      <c r="AV1562" s="58">
        <v>95370</v>
      </c>
      <c r="AW1562" s="58">
        <v>97956</v>
      </c>
      <c r="AX1562" s="58">
        <v>100541</v>
      </c>
      <c r="AY1562" s="58">
        <v>100780</v>
      </c>
      <c r="AZ1562" s="58">
        <v>100626</v>
      </c>
      <c r="BA1562" s="58">
        <v>102408</v>
      </c>
      <c r="BB1562" s="58">
        <v>102920</v>
      </c>
      <c r="BC1562" s="58">
        <v>107601</v>
      </c>
      <c r="BD1562" s="58">
        <v>107686</v>
      </c>
      <c r="BE1562" s="58">
        <v>107933</v>
      </c>
      <c r="BF1562" s="58">
        <v>108528</v>
      </c>
      <c r="BG1562" s="58">
        <v>108737</v>
      </c>
      <c r="BH1562" s="58">
        <v>121478</v>
      </c>
      <c r="BI1562" s="58">
        <v>121722</v>
      </c>
      <c r="BJ1562" s="58">
        <v>121688</v>
      </c>
      <c r="BK1562" s="58">
        <v>121405</v>
      </c>
      <c r="BL1562" s="58">
        <v>123880</v>
      </c>
      <c r="BM1562" s="58">
        <v>123600</v>
      </c>
    </row>
    <row r="1563" spans="1:65" x14ac:dyDescent="0.25">
      <c r="A1563" s="58" t="s">
        <v>248</v>
      </c>
      <c r="B1563" s="58" t="s">
        <v>249</v>
      </c>
      <c r="C1563" s="58" t="s">
        <v>1134</v>
      </c>
      <c r="D1563" s="58" t="s">
        <v>1135</v>
      </c>
      <c r="AJ1563" s="58">
        <v>70.879997253417997</v>
      </c>
      <c r="AK1563" s="58">
        <v>69.809997558593807</v>
      </c>
      <c r="AL1563" s="58">
        <v>68.779998779296903</v>
      </c>
      <c r="AM1563" s="58">
        <v>67.819999694824205</v>
      </c>
      <c r="AN1563" s="58">
        <v>66.970001220703097</v>
      </c>
      <c r="AO1563" s="58">
        <v>66.309997558593807</v>
      </c>
      <c r="AP1563" s="58">
        <v>65.279998779296903</v>
      </c>
      <c r="AQ1563" s="58">
        <v>64.769996643066406</v>
      </c>
      <c r="AR1563" s="58">
        <v>64.989997863769503</v>
      </c>
      <c r="AS1563" s="58">
        <v>65.25</v>
      </c>
      <c r="AT1563" s="58">
        <v>63.990001678466797</v>
      </c>
      <c r="AU1563" s="58">
        <v>62.040000915527301</v>
      </c>
      <c r="AV1563" s="58">
        <v>59.680000305175803</v>
      </c>
      <c r="AW1563" s="58">
        <v>57.900001525878899</v>
      </c>
      <c r="AX1563" s="58">
        <v>54.830001831054702</v>
      </c>
      <c r="AY1563" s="58">
        <v>51.669998168945298</v>
      </c>
      <c r="AZ1563" s="58">
        <v>49.279998779296903</v>
      </c>
      <c r="BA1563" s="58">
        <v>48.619998931884801</v>
      </c>
      <c r="BB1563" s="58">
        <v>47.549999237060497</v>
      </c>
      <c r="BC1563" s="58">
        <v>48.709999084472699</v>
      </c>
      <c r="BD1563" s="58">
        <v>48.310001373291001</v>
      </c>
      <c r="BE1563" s="58">
        <v>47.369998931884801</v>
      </c>
      <c r="BF1563" s="58">
        <v>46.810001373291001</v>
      </c>
      <c r="BG1563" s="58">
        <v>46.340000152587898</v>
      </c>
      <c r="BH1563" s="58">
        <v>44.0200004577637</v>
      </c>
      <c r="BI1563" s="58">
        <v>41.869998931884801</v>
      </c>
      <c r="BJ1563" s="58">
        <v>40.159999847412102</v>
      </c>
      <c r="BK1563" s="58">
        <v>38.700000762939503</v>
      </c>
      <c r="BL1563" s="58">
        <v>37.220001220703097</v>
      </c>
    </row>
    <row r="1564" spans="1:65" x14ac:dyDescent="0.25">
      <c r="A1564" s="58" t="s">
        <v>248</v>
      </c>
      <c r="B1564" s="58" t="s">
        <v>249</v>
      </c>
      <c r="C1564" s="58" t="s">
        <v>2242</v>
      </c>
      <c r="D1564" s="58" t="s">
        <v>2243</v>
      </c>
      <c r="BD1564" s="58">
        <v>54756</v>
      </c>
      <c r="BE1564" s="58">
        <v>51382</v>
      </c>
      <c r="BF1564" s="58">
        <v>56370</v>
      </c>
      <c r="BG1564" s="58">
        <v>56928</v>
      </c>
      <c r="BH1564" s="58">
        <v>73817</v>
      </c>
      <c r="BI1564" s="58">
        <v>87346</v>
      </c>
      <c r="BJ1564" s="58">
        <v>102447</v>
      </c>
      <c r="BK1564" s="58">
        <v>106931</v>
      </c>
      <c r="BL1564" s="58">
        <v>111338</v>
      </c>
      <c r="BM1564" s="58">
        <v>111477</v>
      </c>
    </row>
    <row r="1565" spans="1:65" x14ac:dyDescent="0.25">
      <c r="A1565" s="58" t="s">
        <v>248</v>
      </c>
      <c r="B1565" s="58" t="s">
        <v>249</v>
      </c>
      <c r="C1565" s="58" t="s">
        <v>2892</v>
      </c>
      <c r="D1565" s="58" t="s">
        <v>2893</v>
      </c>
      <c r="AJ1565" s="58">
        <v>88.769996643066406</v>
      </c>
      <c r="AK1565" s="58">
        <v>88.029998779296903</v>
      </c>
      <c r="AL1565" s="58">
        <v>87.220001220703097</v>
      </c>
      <c r="AM1565" s="58">
        <v>86.050003051757798</v>
      </c>
      <c r="AN1565" s="58">
        <v>84.650001525878906</v>
      </c>
      <c r="AO1565" s="58">
        <v>83.099998474121094</v>
      </c>
      <c r="AP1565" s="58">
        <v>81.419998168945298</v>
      </c>
      <c r="AQ1565" s="58">
        <v>78.75</v>
      </c>
      <c r="AR1565" s="58">
        <v>81.540000915527301</v>
      </c>
      <c r="AS1565" s="58">
        <v>81.129997253417997</v>
      </c>
      <c r="AT1565" s="58">
        <v>78.75</v>
      </c>
      <c r="AU1565" s="58">
        <v>79.269996643066406</v>
      </c>
      <c r="AV1565" s="58">
        <v>77.819999694824205</v>
      </c>
      <c r="AW1565" s="58">
        <v>74.430000305175795</v>
      </c>
      <c r="AX1565" s="58">
        <v>72.459999084472699</v>
      </c>
      <c r="AY1565" s="58">
        <v>70.610000610351605</v>
      </c>
      <c r="AZ1565" s="58">
        <v>68.839996337890597</v>
      </c>
      <c r="BA1565" s="58">
        <v>67.510002136230497</v>
      </c>
      <c r="BB1565" s="58">
        <v>66.360000610351605</v>
      </c>
      <c r="BC1565" s="58">
        <v>66.139999389648395</v>
      </c>
      <c r="BD1565" s="58">
        <v>65.319999694824205</v>
      </c>
      <c r="BE1565" s="58">
        <v>65.209999084472699</v>
      </c>
      <c r="BF1565" s="58">
        <v>65.139999389648395</v>
      </c>
      <c r="BG1565" s="58">
        <v>64.330001831054702</v>
      </c>
      <c r="BH1565" s="58">
        <v>60.659999847412102</v>
      </c>
      <c r="BI1565" s="58">
        <v>58.75</v>
      </c>
      <c r="BJ1565" s="58">
        <v>57.150001525878899</v>
      </c>
      <c r="BK1565" s="58">
        <v>56.060001373291001</v>
      </c>
      <c r="BL1565" s="58">
        <v>54.299999237060497</v>
      </c>
    </row>
    <row r="1566" spans="1:65" x14ac:dyDescent="0.25">
      <c r="A1566" s="58" t="s">
        <v>248</v>
      </c>
      <c r="B1566" s="58" t="s">
        <v>249</v>
      </c>
      <c r="C1566" s="58" t="s">
        <v>3078</v>
      </c>
      <c r="D1566" s="58" t="s">
        <v>3079</v>
      </c>
      <c r="AV1566" s="58">
        <v>61</v>
      </c>
      <c r="AW1566" s="58">
        <v>47</v>
      </c>
      <c r="AX1566" s="58">
        <v>41</v>
      </c>
      <c r="AY1566" s="58">
        <v>46</v>
      </c>
      <c r="AZ1566" s="58">
        <v>37</v>
      </c>
      <c r="BA1566" s="58">
        <v>37</v>
      </c>
      <c r="BB1566" s="58">
        <v>37</v>
      </c>
      <c r="BC1566" s="58">
        <v>36</v>
      </c>
      <c r="BD1566" s="58">
        <v>36</v>
      </c>
      <c r="BE1566" s="58">
        <v>32</v>
      </c>
      <c r="BF1566" s="58">
        <v>34</v>
      </c>
      <c r="BG1566" s="58">
        <v>34</v>
      </c>
      <c r="BH1566" s="58">
        <v>20</v>
      </c>
      <c r="BI1566" s="58">
        <v>24</v>
      </c>
      <c r="BJ1566" s="58">
        <v>22</v>
      </c>
      <c r="BK1566" s="58">
        <v>17</v>
      </c>
      <c r="BL1566" s="58">
        <v>16</v>
      </c>
    </row>
    <row r="1567" spans="1:65" x14ac:dyDescent="0.25">
      <c r="A1567" s="58" t="s">
        <v>248</v>
      </c>
      <c r="B1567" s="58" t="s">
        <v>249</v>
      </c>
      <c r="C1567" s="58" t="s">
        <v>3110</v>
      </c>
      <c r="D1567" s="58" t="s">
        <v>3111</v>
      </c>
      <c r="E1567" s="58">
        <v>473160</v>
      </c>
      <c r="F1567" s="58">
        <v>474120</v>
      </c>
      <c r="G1567" s="58">
        <v>544980</v>
      </c>
      <c r="H1567" s="58">
        <v>629940</v>
      </c>
      <c r="I1567" s="58">
        <v>648510</v>
      </c>
      <c r="J1567" s="58">
        <v>676590</v>
      </c>
      <c r="K1567" s="58">
        <v>682170</v>
      </c>
      <c r="L1567" s="58">
        <v>712460</v>
      </c>
      <c r="M1567" s="58">
        <v>711850</v>
      </c>
      <c r="N1567" s="58">
        <v>765750</v>
      </c>
      <c r="O1567" s="58">
        <v>618000</v>
      </c>
      <c r="P1567" s="58">
        <v>688300</v>
      </c>
      <c r="Q1567" s="58">
        <v>778500</v>
      </c>
      <c r="R1567" s="58">
        <v>814300</v>
      </c>
      <c r="S1567" s="58">
        <v>572800</v>
      </c>
      <c r="T1567" s="58">
        <v>546800</v>
      </c>
      <c r="U1567" s="58">
        <v>610800</v>
      </c>
      <c r="V1567" s="58">
        <v>588800</v>
      </c>
      <c r="W1567" s="58">
        <v>584000</v>
      </c>
      <c r="X1567" s="58">
        <v>601000</v>
      </c>
      <c r="Y1567" s="58">
        <v>559660</v>
      </c>
      <c r="Z1567" s="58">
        <v>597866</v>
      </c>
      <c r="AA1567" s="58">
        <v>662208</v>
      </c>
      <c r="AB1567" s="58">
        <v>758138</v>
      </c>
      <c r="AC1567" s="58">
        <v>777308</v>
      </c>
      <c r="AD1567" s="58">
        <v>809510</v>
      </c>
      <c r="AE1567" s="58">
        <v>830322</v>
      </c>
      <c r="AF1567" s="58">
        <v>869000</v>
      </c>
      <c r="AG1567" s="58">
        <v>885033</v>
      </c>
      <c r="AH1567" s="58">
        <v>954939</v>
      </c>
      <c r="AI1567" s="58">
        <v>941227</v>
      </c>
      <c r="AJ1567" s="58">
        <v>999174</v>
      </c>
      <c r="AK1567" s="58">
        <v>1041006</v>
      </c>
      <c r="AL1567" s="58">
        <v>1120204</v>
      </c>
      <c r="AM1567" s="58">
        <v>1369993</v>
      </c>
      <c r="AN1567" s="58">
        <v>1474008</v>
      </c>
      <c r="AO1567" s="58">
        <v>1531932</v>
      </c>
      <c r="AP1567" s="58">
        <v>1608703</v>
      </c>
      <c r="AQ1567" s="58">
        <v>1647874</v>
      </c>
      <c r="AR1567" s="58">
        <v>1897168</v>
      </c>
      <c r="AS1567" s="58">
        <v>2143129</v>
      </c>
      <c r="AT1567" s="58">
        <v>2327856</v>
      </c>
      <c r="AU1567" s="58">
        <v>2520639</v>
      </c>
      <c r="AV1567" s="58">
        <v>2808507</v>
      </c>
      <c r="AW1567" s="58">
        <v>3154482</v>
      </c>
      <c r="AX1567" s="58">
        <v>3443576</v>
      </c>
      <c r="AY1567" s="58">
        <v>3715452</v>
      </c>
      <c r="AZ1567" s="58">
        <v>4192090</v>
      </c>
      <c r="BA1567" s="58">
        <v>4555212</v>
      </c>
      <c r="BB1567" s="58">
        <v>4758963</v>
      </c>
      <c r="BC1567" s="58">
        <v>4954313</v>
      </c>
      <c r="BD1567" s="58">
        <v>5264760</v>
      </c>
      <c r="BE1567" s="58">
        <v>5631789</v>
      </c>
      <c r="BF1567" s="58">
        <v>5854002</v>
      </c>
      <c r="BG1567" s="58">
        <v>6119276</v>
      </c>
      <c r="BH1567" s="58">
        <v>6348682.6100000003</v>
      </c>
      <c r="BI1567" s="58">
        <v>6672514.0300000003</v>
      </c>
      <c r="BJ1567" s="58">
        <v>7164627.5300000003</v>
      </c>
      <c r="BK1567" s="58">
        <v>7549113.5</v>
      </c>
      <c r="BL1567" s="58">
        <v>7950449.3099999996</v>
      </c>
      <c r="BM1567" s="58">
        <v>8041559.1500000004</v>
      </c>
    </row>
    <row r="1568" spans="1:65" x14ac:dyDescent="0.25">
      <c r="A1568" s="58" t="s">
        <v>3484</v>
      </c>
      <c r="B1568" s="58" t="s">
        <v>3485</v>
      </c>
      <c r="C1568" s="58" t="s">
        <v>536</v>
      </c>
      <c r="D1568" s="58" t="s">
        <v>537</v>
      </c>
      <c r="F1568" s="58">
        <v>120</v>
      </c>
      <c r="G1568" s="58">
        <v>120</v>
      </c>
      <c r="H1568" s="58">
        <v>140</v>
      </c>
      <c r="I1568" s="58">
        <v>160</v>
      </c>
      <c r="J1568" s="58">
        <v>160</v>
      </c>
      <c r="K1568" s="58">
        <v>160</v>
      </c>
      <c r="L1568" s="58">
        <v>150</v>
      </c>
      <c r="M1568" s="58">
        <v>150</v>
      </c>
      <c r="N1568" s="58">
        <v>150</v>
      </c>
      <c r="O1568" s="58">
        <v>150</v>
      </c>
      <c r="P1568" s="58">
        <v>150</v>
      </c>
      <c r="Q1568" s="58">
        <v>150</v>
      </c>
      <c r="R1568" s="58">
        <v>150</v>
      </c>
      <c r="S1568" s="58">
        <v>150</v>
      </c>
      <c r="T1568" s="58">
        <v>150</v>
      </c>
      <c r="U1568" s="58">
        <v>150</v>
      </c>
      <c r="V1568" s="58">
        <v>150</v>
      </c>
      <c r="W1568" s="58">
        <v>150</v>
      </c>
      <c r="X1568" s="58">
        <v>150</v>
      </c>
      <c r="Y1568" s="58">
        <v>160</v>
      </c>
      <c r="Z1568" s="58">
        <v>160</v>
      </c>
      <c r="AA1568" s="58">
        <v>150</v>
      </c>
      <c r="AB1568" s="58">
        <v>140</v>
      </c>
      <c r="AC1568" s="58">
        <v>140</v>
      </c>
      <c r="AD1568" s="58">
        <v>120</v>
      </c>
      <c r="AE1568" s="58">
        <v>120</v>
      </c>
      <c r="AF1568" s="58">
        <v>120</v>
      </c>
      <c r="AG1568" s="58">
        <v>110</v>
      </c>
      <c r="AH1568" s="58">
        <v>110</v>
      </c>
      <c r="AI1568" s="58">
        <v>100</v>
      </c>
      <c r="AJ1568" s="58">
        <v>100</v>
      </c>
      <c r="AK1568" s="58">
        <v>100</v>
      </c>
      <c r="AL1568" s="58">
        <v>100</v>
      </c>
      <c r="AM1568" s="58">
        <v>90</v>
      </c>
      <c r="AN1568" s="58">
        <v>80</v>
      </c>
      <c r="AO1568" s="58">
        <v>80</v>
      </c>
      <c r="AP1568" s="58">
        <v>80</v>
      </c>
      <c r="AQ1568" s="58">
        <v>80</v>
      </c>
      <c r="AR1568" s="58">
        <v>70</v>
      </c>
      <c r="AS1568" s="58">
        <v>70</v>
      </c>
      <c r="AT1568" s="58">
        <v>70</v>
      </c>
      <c r="AU1568" s="58">
        <v>60</v>
      </c>
      <c r="AV1568" s="58">
        <v>60</v>
      </c>
      <c r="AW1568" s="58">
        <v>60</v>
      </c>
      <c r="AX1568" s="58">
        <v>60</v>
      </c>
      <c r="AY1568" s="58">
        <v>40</v>
      </c>
      <c r="AZ1568" s="58">
        <v>40</v>
      </c>
      <c r="BA1568" s="58">
        <v>40</v>
      </c>
      <c r="BB1568" s="58">
        <v>40</v>
      </c>
      <c r="BC1568" s="58">
        <v>40</v>
      </c>
      <c r="BD1568" s="58">
        <v>40</v>
      </c>
      <c r="BE1568" s="58">
        <v>40</v>
      </c>
      <c r="BF1568" s="58">
        <v>40</v>
      </c>
      <c r="BG1568" s="58">
        <v>40</v>
      </c>
      <c r="BH1568" s="58">
        <v>40</v>
      </c>
      <c r="BI1568" s="58">
        <v>40</v>
      </c>
      <c r="BJ1568" s="58">
        <v>40</v>
      </c>
      <c r="BK1568" s="58">
        <v>33</v>
      </c>
      <c r="BL1568" s="58">
        <v>33</v>
      </c>
      <c r="BM1568" s="58">
        <v>33</v>
      </c>
    </row>
    <row r="1569" spans="1:65" x14ac:dyDescent="0.25">
      <c r="A1569" s="58" t="s">
        <v>3484</v>
      </c>
      <c r="B1569" s="58" t="s">
        <v>3485</v>
      </c>
      <c r="C1569" s="58" t="s">
        <v>1134</v>
      </c>
      <c r="D1569" s="58" t="s">
        <v>1135</v>
      </c>
      <c r="AJ1569" s="58">
        <v>3.4300000667571999</v>
      </c>
      <c r="AK1569" s="58">
        <v>3.4100000858306898</v>
      </c>
      <c r="AL1569" s="58">
        <v>3.3800001144409202</v>
      </c>
      <c r="AM1569" s="58">
        <v>3.3299999237060498</v>
      </c>
      <c r="AN1569" s="58">
        <v>3.2799999713897701</v>
      </c>
      <c r="AO1569" s="58">
        <v>3.2300000190734899</v>
      </c>
      <c r="AP1569" s="58">
        <v>3.1700000762939502</v>
      </c>
      <c r="AQ1569" s="58">
        <v>3.1199998855590798</v>
      </c>
      <c r="AR1569" s="58">
        <v>3.0499999523162802</v>
      </c>
      <c r="AS1569" s="58">
        <v>2.9700000286102299</v>
      </c>
      <c r="AT1569" s="58">
        <v>2.8900001049041699</v>
      </c>
      <c r="AU1569" s="58">
        <v>2.8199999332428001</v>
      </c>
      <c r="AV1569" s="58">
        <v>2.75</v>
      </c>
      <c r="AW1569" s="58">
        <v>2.6600000858306898</v>
      </c>
      <c r="AX1569" s="58">
        <v>2.5699999332428001</v>
      </c>
      <c r="AY1569" s="58">
        <v>2.4800000190734899</v>
      </c>
      <c r="AZ1569" s="58">
        <v>2.4000000953674299</v>
      </c>
      <c r="BA1569" s="58">
        <v>2.3499999046325701</v>
      </c>
      <c r="BB1569" s="58">
        <v>2.3299999237060498</v>
      </c>
      <c r="BC1569" s="58">
        <v>2.2799999713897701</v>
      </c>
      <c r="BD1569" s="58">
        <v>2.2799999713897701</v>
      </c>
      <c r="BE1569" s="58">
        <v>2.25</v>
      </c>
      <c r="BF1569" s="58">
        <v>2.2300000190734899</v>
      </c>
      <c r="BG1569" s="58">
        <v>2.1800000667571999</v>
      </c>
      <c r="BH1569" s="58">
        <v>2.1300001144409202</v>
      </c>
      <c r="BI1569" s="58">
        <v>2.0699999332428001</v>
      </c>
      <c r="BJ1569" s="58">
        <v>2.0299999713897701</v>
      </c>
      <c r="BK1569" s="58">
        <v>1.9700000286102299</v>
      </c>
      <c r="BL1569" s="58">
        <v>1.9299999475479099</v>
      </c>
    </row>
    <row r="1570" spans="1:65" x14ac:dyDescent="0.25">
      <c r="A1570" s="58" t="s">
        <v>3484</v>
      </c>
      <c r="B1570" s="58" t="s">
        <v>3485</v>
      </c>
      <c r="C1570" s="58" t="s">
        <v>2242</v>
      </c>
      <c r="D1570" s="58" t="s">
        <v>2243</v>
      </c>
    </row>
    <row r="1571" spans="1:65" x14ac:dyDescent="0.25">
      <c r="A1571" s="58" t="s">
        <v>3484</v>
      </c>
      <c r="B1571" s="58" t="s">
        <v>3485</v>
      </c>
      <c r="C1571" s="58" t="s">
        <v>2892</v>
      </c>
      <c r="D1571" s="58" t="s">
        <v>2893</v>
      </c>
      <c r="AJ1571" s="58">
        <v>5.6799998283386204</v>
      </c>
      <c r="AK1571" s="58">
        <v>5.6900000572204599</v>
      </c>
      <c r="AL1571" s="58">
        <v>5.71000003814697</v>
      </c>
      <c r="AM1571" s="58">
        <v>5.6900000572204599</v>
      </c>
      <c r="AN1571" s="58">
        <v>5.6900000572204599</v>
      </c>
      <c r="AO1571" s="58">
        <v>5.6900000572204599</v>
      </c>
      <c r="AP1571" s="58">
        <v>5.6900000572204599</v>
      </c>
      <c r="AQ1571" s="58">
        <v>5.6999998092651403</v>
      </c>
      <c r="AR1571" s="58">
        <v>5.71000003814697</v>
      </c>
      <c r="AS1571" s="58">
        <v>5.6799998283386204</v>
      </c>
      <c r="AT1571" s="58">
        <v>5.71000003814697</v>
      </c>
      <c r="AU1571" s="58">
        <v>5.7399997711181596</v>
      </c>
      <c r="AV1571" s="58">
        <v>5.7800002098083496</v>
      </c>
      <c r="AW1571" s="58">
        <v>5.7699999809265101</v>
      </c>
      <c r="AX1571" s="58">
        <v>5.7300000190734899</v>
      </c>
      <c r="AY1571" s="58">
        <v>5.6799998283386204</v>
      </c>
      <c r="AZ1571" s="58">
        <v>5.6199998855590803</v>
      </c>
      <c r="BA1571" s="58">
        <v>5.6399998664856001</v>
      </c>
      <c r="BB1571" s="58">
        <v>5.7699999809265101</v>
      </c>
      <c r="BC1571" s="58">
        <v>5.7600002288818404</v>
      </c>
      <c r="BD1571" s="58">
        <v>5.9299998283386204</v>
      </c>
      <c r="BE1571" s="58">
        <v>6.1399998664856001</v>
      </c>
      <c r="BF1571" s="58">
        <v>6.3299999237060502</v>
      </c>
      <c r="BG1571" s="58">
        <v>6.4200000762939498</v>
      </c>
      <c r="BH1571" s="58">
        <v>6.46000003814697</v>
      </c>
      <c r="BI1571" s="58">
        <v>6.4800000190734899</v>
      </c>
      <c r="BJ1571" s="58">
        <v>6.5599999427795401</v>
      </c>
      <c r="BK1571" s="58">
        <v>6.5799999237060502</v>
      </c>
      <c r="BL1571" s="58">
        <v>6.6300001144409197</v>
      </c>
    </row>
    <row r="1572" spans="1:65" x14ac:dyDescent="0.25">
      <c r="A1572" s="58" t="s">
        <v>3484</v>
      </c>
      <c r="B1572" s="58" t="s">
        <v>3485</v>
      </c>
      <c r="C1572" s="58" t="s">
        <v>3078</v>
      </c>
      <c r="D1572" s="58" t="s">
        <v>3079</v>
      </c>
    </row>
    <row r="1573" spans="1:65" x14ac:dyDescent="0.25">
      <c r="A1573" s="58" t="s">
        <v>3484</v>
      </c>
      <c r="B1573" s="58" t="s">
        <v>3485</v>
      </c>
      <c r="C1573" s="58" t="s">
        <v>3110</v>
      </c>
      <c r="D1573" s="58" t="s">
        <v>3111</v>
      </c>
      <c r="E1573" s="58">
        <v>500</v>
      </c>
      <c r="F1573" s="58">
        <v>500</v>
      </c>
      <c r="G1573" s="58">
        <v>500</v>
      </c>
      <c r="H1573" s="58">
        <v>500</v>
      </c>
      <c r="I1573" s="58">
        <v>500</v>
      </c>
      <c r="J1573" s="58">
        <v>500</v>
      </c>
      <c r="K1573" s="58">
        <v>600</v>
      </c>
      <c r="L1573" s="58">
        <v>600</v>
      </c>
      <c r="M1573" s="58">
        <v>600</v>
      </c>
      <c r="N1573" s="58">
        <v>600</v>
      </c>
      <c r="O1573" s="58">
        <v>600</v>
      </c>
      <c r="P1573" s="58">
        <v>600</v>
      </c>
      <c r="Q1573" s="58">
        <v>500</v>
      </c>
      <c r="R1573" s="58">
        <v>500</v>
      </c>
      <c r="S1573" s="58">
        <v>500</v>
      </c>
      <c r="T1573" s="58">
        <v>503</v>
      </c>
      <c r="U1573" s="58">
        <v>500</v>
      </c>
      <c r="V1573" s="58">
        <v>602</v>
      </c>
      <c r="W1573" s="58">
        <v>557</v>
      </c>
      <c r="X1573" s="58">
        <v>547</v>
      </c>
      <c r="Y1573" s="58">
        <v>688</v>
      </c>
      <c r="Z1573" s="58">
        <v>618</v>
      </c>
      <c r="AA1573" s="58">
        <v>891</v>
      </c>
      <c r="AB1573" s="58">
        <v>615</v>
      </c>
      <c r="AC1573" s="58">
        <v>703</v>
      </c>
      <c r="AD1573" s="58">
        <v>618</v>
      </c>
      <c r="AE1573" s="58">
        <v>939</v>
      </c>
      <c r="AF1573" s="58">
        <v>901</v>
      </c>
      <c r="AG1573" s="58">
        <v>694</v>
      </c>
      <c r="AH1573" s="58">
        <v>805</v>
      </c>
      <c r="AI1573" s="58">
        <v>702</v>
      </c>
      <c r="AJ1573" s="58">
        <v>904</v>
      </c>
      <c r="AK1573" s="58">
        <v>940</v>
      </c>
      <c r="AL1573" s="58">
        <v>1000</v>
      </c>
      <c r="AM1573" s="58">
        <v>1070</v>
      </c>
      <c r="AN1573" s="58">
        <v>1170</v>
      </c>
      <c r="AO1573" s="58">
        <v>1240</v>
      </c>
      <c r="AP1573" s="58">
        <v>1310</v>
      </c>
      <c r="AQ1573" s="58">
        <v>1480</v>
      </c>
      <c r="AR1573" s="58">
        <v>1549</v>
      </c>
      <c r="AS1573" s="58">
        <v>1673</v>
      </c>
      <c r="AT1573" s="58">
        <v>1738</v>
      </c>
      <c r="AU1573" s="58">
        <v>1796</v>
      </c>
      <c r="AV1573" s="58">
        <v>1867</v>
      </c>
      <c r="AW1573" s="58">
        <v>1970</v>
      </c>
      <c r="AX1573" s="58">
        <v>1634</v>
      </c>
      <c r="AY1573" s="58">
        <v>2223</v>
      </c>
      <c r="AZ1573" s="58">
        <v>1468</v>
      </c>
      <c r="BA1573" s="58">
        <v>1324</v>
      </c>
      <c r="BB1573" s="58">
        <v>1403</v>
      </c>
      <c r="BC1573" s="58">
        <v>1091.26</v>
      </c>
      <c r="BD1573" s="58">
        <v>820.75</v>
      </c>
      <c r="BE1573" s="58">
        <v>629.22</v>
      </c>
      <c r="BF1573" s="58">
        <v>500.6</v>
      </c>
      <c r="BG1573" s="58">
        <v>511.24</v>
      </c>
      <c r="BH1573" s="58">
        <v>469.51</v>
      </c>
      <c r="BI1573" s="58">
        <v>596.54</v>
      </c>
      <c r="BJ1573" s="58">
        <v>556.91</v>
      </c>
      <c r="BK1573" s="58">
        <v>298</v>
      </c>
      <c r="BL1573" s="58">
        <v>340.72</v>
      </c>
      <c r="BM1573" s="58">
        <v>338</v>
      </c>
    </row>
    <row r="1574" spans="1:65" x14ac:dyDescent="0.25">
      <c r="A1574" s="58" t="s">
        <v>3486</v>
      </c>
      <c r="B1574" s="58" t="s">
        <v>3487</v>
      </c>
      <c r="C1574" s="58" t="s">
        <v>536</v>
      </c>
      <c r="D1574" s="58" t="s">
        <v>537</v>
      </c>
      <c r="F1574" s="58">
        <v>4790</v>
      </c>
      <c r="G1574" s="58">
        <v>4790</v>
      </c>
      <c r="H1574" s="58">
        <v>4790</v>
      </c>
      <c r="I1574" s="58">
        <v>4790</v>
      </c>
      <c r="J1574" s="58">
        <v>4790</v>
      </c>
      <c r="K1574" s="58">
        <v>4800</v>
      </c>
      <c r="L1574" s="58">
        <v>4820</v>
      </c>
      <c r="M1574" s="58">
        <v>4820</v>
      </c>
      <c r="N1574" s="58">
        <v>4820</v>
      </c>
      <c r="O1574" s="58">
        <v>4840</v>
      </c>
      <c r="P1574" s="58">
        <v>4840</v>
      </c>
      <c r="Q1574" s="58">
        <v>4840</v>
      </c>
      <c r="R1574" s="58">
        <v>4850</v>
      </c>
      <c r="S1574" s="58">
        <v>4860</v>
      </c>
      <c r="T1574" s="58">
        <v>4860</v>
      </c>
      <c r="U1574" s="58">
        <v>4890</v>
      </c>
      <c r="V1574" s="58">
        <v>4910</v>
      </c>
      <c r="W1574" s="58">
        <v>4930</v>
      </c>
      <c r="X1574" s="58">
        <v>4930</v>
      </c>
      <c r="Y1574" s="58">
        <v>4940</v>
      </c>
      <c r="Z1574" s="58">
        <v>4980</v>
      </c>
      <c r="AA1574" s="58">
        <v>5000</v>
      </c>
      <c r="AB1574" s="58">
        <v>5020</v>
      </c>
      <c r="AC1574" s="58">
        <v>5030</v>
      </c>
      <c r="AD1574" s="58">
        <v>5020</v>
      </c>
      <c r="AE1574" s="58">
        <v>5020</v>
      </c>
      <c r="AF1574" s="58">
        <v>5020</v>
      </c>
      <c r="AG1574" s="58">
        <v>5020</v>
      </c>
      <c r="AH1574" s="58">
        <v>5030</v>
      </c>
      <c r="AI1574" s="58">
        <v>5010</v>
      </c>
      <c r="AJ1574" s="58">
        <v>4990</v>
      </c>
      <c r="AK1574" s="58">
        <v>4970</v>
      </c>
      <c r="AL1574" s="58">
        <v>4970</v>
      </c>
      <c r="AM1574" s="58">
        <v>4970</v>
      </c>
      <c r="AN1574" s="58">
        <v>5030</v>
      </c>
      <c r="AO1574" s="58">
        <v>4990</v>
      </c>
      <c r="AP1574" s="58">
        <v>4970</v>
      </c>
      <c r="AQ1574" s="58">
        <v>4760</v>
      </c>
      <c r="AR1574" s="58">
        <v>4910</v>
      </c>
      <c r="AS1574" s="58">
        <v>4990</v>
      </c>
      <c r="AT1574" s="58">
        <v>4960</v>
      </c>
      <c r="AU1574" s="58">
        <v>4970</v>
      </c>
      <c r="AV1574" s="58">
        <v>4940</v>
      </c>
      <c r="AW1574" s="58">
        <v>4940</v>
      </c>
      <c r="AX1574" s="58">
        <v>4908</v>
      </c>
      <c r="AY1574" s="58">
        <v>4847</v>
      </c>
      <c r="AZ1574" s="58">
        <v>4805</v>
      </c>
      <c r="BA1574" s="58">
        <v>4772</v>
      </c>
      <c r="BB1574" s="58">
        <v>4263</v>
      </c>
      <c r="BC1574" s="58">
        <v>3749</v>
      </c>
      <c r="BD1574" s="58">
        <v>3865</v>
      </c>
      <c r="BE1574" s="58">
        <v>4007.7</v>
      </c>
      <c r="BF1574" s="58">
        <v>4146.2</v>
      </c>
      <c r="BG1574" s="58">
        <v>4318</v>
      </c>
      <c r="BH1574" s="58">
        <v>4307.2</v>
      </c>
      <c r="BI1574" s="58">
        <v>4348</v>
      </c>
      <c r="BJ1574" s="58">
        <v>4442</v>
      </c>
      <c r="BK1574" s="58">
        <v>4443</v>
      </c>
      <c r="BL1574" s="58">
        <v>4449</v>
      </c>
      <c r="BM1574" s="58">
        <v>4449</v>
      </c>
    </row>
    <row r="1575" spans="1:65" x14ac:dyDescent="0.25">
      <c r="A1575" s="58" t="s">
        <v>3486</v>
      </c>
      <c r="B1575" s="58" t="s">
        <v>3487</v>
      </c>
      <c r="C1575" s="58" t="s">
        <v>1134</v>
      </c>
      <c r="D1575" s="58" t="s">
        <v>1135</v>
      </c>
      <c r="AJ1575" s="58">
        <v>15.5100002288818</v>
      </c>
      <c r="AK1575" s="58">
        <v>15.2700004577637</v>
      </c>
      <c r="AL1575" s="58">
        <v>15.1099996566772</v>
      </c>
      <c r="AM1575" s="58">
        <v>14.7600002288818</v>
      </c>
      <c r="AN1575" s="58">
        <v>14.689999580383301</v>
      </c>
      <c r="AO1575" s="58">
        <v>14.689999580383301</v>
      </c>
      <c r="AP1575" s="58">
        <v>14.300000190734901</v>
      </c>
      <c r="AQ1575" s="58">
        <v>14.0200004577637</v>
      </c>
      <c r="AR1575" s="58">
        <v>13.699999809265099</v>
      </c>
      <c r="AS1575" s="58">
        <v>14.060000419616699</v>
      </c>
      <c r="AT1575" s="58">
        <v>12.2399997711182</v>
      </c>
      <c r="AU1575" s="58">
        <v>15.3900003433228</v>
      </c>
      <c r="AV1575" s="58">
        <v>16.2399997711182</v>
      </c>
      <c r="AW1575" s="58">
        <v>16.360000610351602</v>
      </c>
      <c r="AX1575" s="58">
        <v>15.0299997329712</v>
      </c>
      <c r="AY1575" s="58">
        <v>16.7399997711182</v>
      </c>
      <c r="AZ1575" s="58">
        <v>16.059999465942401</v>
      </c>
      <c r="BA1575" s="58">
        <v>13.3699998855591</v>
      </c>
      <c r="BB1575" s="58">
        <v>12.6000003814697</v>
      </c>
      <c r="BC1575" s="58">
        <v>11.810000419616699</v>
      </c>
      <c r="BD1575" s="58">
        <v>11.6199998855591</v>
      </c>
      <c r="BE1575" s="58">
        <v>11.4799995422363</v>
      </c>
      <c r="BF1575" s="58">
        <v>10.550000190734901</v>
      </c>
      <c r="BG1575" s="58">
        <v>10.3999996185303</v>
      </c>
      <c r="BH1575" s="58">
        <v>8.6599998474121094</v>
      </c>
      <c r="BI1575" s="58">
        <v>7.3600001335143999</v>
      </c>
      <c r="BJ1575" s="58">
        <v>6.71000003814697</v>
      </c>
      <c r="BK1575" s="58">
        <v>6.3200001716613796</v>
      </c>
      <c r="BL1575" s="58">
        <v>6.0500001907348597</v>
      </c>
    </row>
    <row r="1576" spans="1:65" x14ac:dyDescent="0.25">
      <c r="A1576" s="58" t="s">
        <v>3486</v>
      </c>
      <c r="B1576" s="58" t="s">
        <v>3487</v>
      </c>
      <c r="C1576" s="58" t="s">
        <v>2242</v>
      </c>
      <c r="D1576" s="58" t="s">
        <v>2243</v>
      </c>
    </row>
    <row r="1577" spans="1:65" x14ac:dyDescent="0.25">
      <c r="A1577" s="58" t="s">
        <v>3486</v>
      </c>
      <c r="B1577" s="58" t="s">
        <v>3487</v>
      </c>
      <c r="C1577" s="58" t="s">
        <v>2892</v>
      </c>
      <c r="D1577" s="58" t="s">
        <v>2893</v>
      </c>
      <c r="AJ1577" s="58">
        <v>37.110000610351598</v>
      </c>
      <c r="AK1577" s="58">
        <v>36.799999237060497</v>
      </c>
      <c r="AL1577" s="58">
        <v>36.700000762939503</v>
      </c>
      <c r="AM1577" s="58">
        <v>36.2299995422363</v>
      </c>
      <c r="AN1577" s="58">
        <v>36.0200004577637</v>
      </c>
      <c r="AO1577" s="58">
        <v>36.189998626708999</v>
      </c>
      <c r="AP1577" s="58">
        <v>35.669998168945298</v>
      </c>
      <c r="AQ1577" s="58">
        <v>34.819999694824197</v>
      </c>
      <c r="AR1577" s="58">
        <v>34.189998626708999</v>
      </c>
      <c r="AS1577" s="58">
        <v>34.470001220703097</v>
      </c>
      <c r="AT1577" s="58">
        <v>38.930000305175803</v>
      </c>
      <c r="AU1577" s="58">
        <v>41.490001678466797</v>
      </c>
      <c r="AV1577" s="58">
        <v>43.590000152587898</v>
      </c>
      <c r="AW1577" s="58">
        <v>42.400001525878899</v>
      </c>
      <c r="AX1577" s="58">
        <v>41.169998168945298</v>
      </c>
      <c r="AY1577" s="58">
        <v>41.509998321533203</v>
      </c>
      <c r="AZ1577" s="58">
        <v>40.75</v>
      </c>
      <c r="BA1577" s="58">
        <v>35.430000305175803</v>
      </c>
      <c r="BB1577" s="58">
        <v>33.5</v>
      </c>
      <c r="BC1577" s="58">
        <v>32.419998168945298</v>
      </c>
      <c r="BD1577" s="58">
        <v>33.459999084472699</v>
      </c>
      <c r="BE1577" s="58">
        <v>33.189998626708999</v>
      </c>
      <c r="BF1577" s="58">
        <v>31.950000762939499</v>
      </c>
      <c r="BG1577" s="58">
        <v>32.369998931884801</v>
      </c>
      <c r="BH1577" s="58">
        <v>31.360000610351602</v>
      </c>
      <c r="BI1577" s="58">
        <v>30.540000915527301</v>
      </c>
      <c r="BJ1577" s="58">
        <v>29.579999923706101</v>
      </c>
      <c r="BK1577" s="58">
        <v>30.2600002288818</v>
      </c>
      <c r="BL1577" s="58">
        <v>28.569999694824201</v>
      </c>
    </row>
    <row r="1578" spans="1:65" x14ac:dyDescent="0.25">
      <c r="A1578" s="58" t="s">
        <v>3486</v>
      </c>
      <c r="B1578" s="58" t="s">
        <v>3487</v>
      </c>
      <c r="C1578" s="58" t="s">
        <v>3078</v>
      </c>
      <c r="D1578" s="58" t="s">
        <v>3079</v>
      </c>
      <c r="AW1578" s="58">
        <v>74.5</v>
      </c>
      <c r="AX1578" s="58">
        <v>74.5</v>
      </c>
      <c r="AY1578" s="58">
        <v>74.5</v>
      </c>
      <c r="AZ1578" s="58">
        <v>73.5</v>
      </c>
      <c r="BA1578" s="58">
        <v>63.5</v>
      </c>
      <c r="BB1578" s="58">
        <v>63.5</v>
      </c>
      <c r="BC1578" s="58">
        <v>63.5</v>
      </c>
      <c r="BD1578" s="58">
        <v>62.5</v>
      </c>
      <c r="BE1578" s="58">
        <v>49.5</v>
      </c>
      <c r="BF1578" s="58">
        <v>47.5</v>
      </c>
      <c r="BG1578" s="58">
        <v>43.5</v>
      </c>
      <c r="BH1578" s="58">
        <v>43.5</v>
      </c>
      <c r="BI1578" s="58">
        <v>43.5</v>
      </c>
      <c r="BJ1578" s="58">
        <v>43.5</v>
      </c>
      <c r="BK1578" s="58">
        <v>43.5</v>
      </c>
      <c r="BL1578" s="58">
        <v>43.5</v>
      </c>
    </row>
    <row r="1579" spans="1:65" x14ac:dyDescent="0.25">
      <c r="A1579" s="58" t="s">
        <v>3486</v>
      </c>
      <c r="B1579" s="58" t="s">
        <v>3487</v>
      </c>
      <c r="C1579" s="58" t="s">
        <v>3110</v>
      </c>
      <c r="D1579" s="58" t="s">
        <v>3111</v>
      </c>
      <c r="AN1579" s="58">
        <v>1229</v>
      </c>
      <c r="AO1579" s="58">
        <v>2493</v>
      </c>
      <c r="AP1579" s="58">
        <v>3791</v>
      </c>
      <c r="AQ1579" s="58">
        <v>3625</v>
      </c>
      <c r="AR1579" s="58">
        <v>3650</v>
      </c>
      <c r="AS1579" s="58">
        <v>2623</v>
      </c>
      <c r="AT1579" s="58">
        <v>1950</v>
      </c>
      <c r="AU1579" s="58">
        <v>2379</v>
      </c>
      <c r="AV1579" s="58">
        <v>1507</v>
      </c>
      <c r="AW1579" s="58">
        <v>2951</v>
      </c>
      <c r="AX1579" s="58">
        <v>1824</v>
      </c>
      <c r="AY1579" s="58">
        <v>2340</v>
      </c>
      <c r="AZ1579" s="58">
        <v>2739</v>
      </c>
      <c r="BA1579" s="58">
        <v>2908</v>
      </c>
      <c r="BB1579" s="58">
        <v>1640</v>
      </c>
      <c r="BC1579" s="58">
        <v>1979</v>
      </c>
      <c r="BD1579" s="58">
        <v>1507</v>
      </c>
      <c r="BE1579" s="58">
        <v>2360</v>
      </c>
      <c r="BF1579" s="58">
        <v>2214</v>
      </c>
      <c r="BG1579" s="58">
        <v>3038</v>
      </c>
      <c r="BH1579" s="58">
        <v>3483</v>
      </c>
      <c r="BI1579" s="58">
        <v>3586</v>
      </c>
      <c r="BJ1579" s="58">
        <v>3708</v>
      </c>
      <c r="BK1579" s="58">
        <v>3950</v>
      </c>
      <c r="BL1579" s="58">
        <v>4573</v>
      </c>
      <c r="BM1579" s="58">
        <v>3990</v>
      </c>
    </row>
    <row r="1580" spans="1:65" x14ac:dyDescent="0.25">
      <c r="A1580" s="58" t="s">
        <v>3488</v>
      </c>
      <c r="B1580" s="58" t="s">
        <v>383</v>
      </c>
      <c r="C1580" s="58" t="s">
        <v>536</v>
      </c>
      <c r="D1580" s="58" t="s">
        <v>537</v>
      </c>
      <c r="F1580" s="58">
        <v>233370</v>
      </c>
      <c r="G1580" s="58">
        <v>233480</v>
      </c>
      <c r="H1580" s="58">
        <v>233600</v>
      </c>
      <c r="I1580" s="58">
        <v>233700</v>
      </c>
      <c r="J1580" s="58">
        <v>233800</v>
      </c>
      <c r="K1580" s="58">
        <v>233910</v>
      </c>
      <c r="L1580" s="58">
        <v>233980</v>
      </c>
      <c r="M1580" s="58">
        <v>234030</v>
      </c>
      <c r="N1580" s="58">
        <v>234130</v>
      </c>
      <c r="O1580" s="58">
        <v>234180</v>
      </c>
      <c r="P1580" s="58">
        <v>234260</v>
      </c>
      <c r="Q1580" s="58">
        <v>234370</v>
      </c>
      <c r="R1580" s="58">
        <v>234420</v>
      </c>
      <c r="S1580" s="58">
        <v>234470</v>
      </c>
      <c r="T1580" s="58">
        <v>234600</v>
      </c>
      <c r="U1580" s="58">
        <v>234600</v>
      </c>
      <c r="V1580" s="58">
        <v>234600</v>
      </c>
      <c r="W1580" s="58">
        <v>234620</v>
      </c>
      <c r="X1580" s="58">
        <v>234630</v>
      </c>
      <c r="Y1580" s="58">
        <v>234630</v>
      </c>
      <c r="Z1580" s="58">
        <v>234650</v>
      </c>
      <c r="AA1580" s="58">
        <v>234650</v>
      </c>
      <c r="AB1580" s="58">
        <v>234650</v>
      </c>
      <c r="AC1580" s="58">
        <v>234650</v>
      </c>
      <c r="AD1580" s="58">
        <v>234700</v>
      </c>
      <c r="AE1580" s="58">
        <v>234700</v>
      </c>
      <c r="AF1580" s="58">
        <v>234790</v>
      </c>
      <c r="AG1580" s="58">
        <v>234790</v>
      </c>
      <c r="AH1580" s="58">
        <v>234810</v>
      </c>
      <c r="AI1580" s="58">
        <v>236260</v>
      </c>
      <c r="AJ1580" s="58">
        <v>236310</v>
      </c>
      <c r="AK1580" s="58">
        <v>234810</v>
      </c>
      <c r="AL1580" s="58">
        <v>237250</v>
      </c>
      <c r="AM1580" s="58">
        <v>237300</v>
      </c>
      <c r="AN1580" s="58">
        <v>237360</v>
      </c>
      <c r="AO1580" s="58">
        <v>237550</v>
      </c>
      <c r="AP1580" s="58">
        <v>237200</v>
      </c>
      <c r="AQ1580" s="58">
        <v>236800</v>
      </c>
      <c r="AR1580" s="58">
        <v>236680</v>
      </c>
      <c r="AS1580" s="58">
        <v>236690</v>
      </c>
      <c r="AT1580" s="58">
        <v>235950</v>
      </c>
      <c r="AU1580" s="58">
        <v>236560</v>
      </c>
      <c r="AV1580" s="58">
        <v>234950</v>
      </c>
      <c r="AW1580" s="58">
        <v>235570</v>
      </c>
      <c r="AX1580" s="58">
        <v>235230</v>
      </c>
      <c r="AY1580" s="58">
        <v>236270</v>
      </c>
      <c r="AZ1580" s="58">
        <v>236270</v>
      </c>
      <c r="BA1580" s="58">
        <v>235170</v>
      </c>
      <c r="BB1580" s="58">
        <v>234520</v>
      </c>
      <c r="BC1580" s="58">
        <v>235790</v>
      </c>
      <c r="BD1580" s="58">
        <v>234520</v>
      </c>
      <c r="BE1580" s="58">
        <v>235010</v>
      </c>
      <c r="BF1580" s="58">
        <v>234990</v>
      </c>
      <c r="BG1580" s="58">
        <v>234516</v>
      </c>
      <c r="BH1580" s="58">
        <v>234326</v>
      </c>
      <c r="BI1580" s="58">
        <v>233858</v>
      </c>
      <c r="BJ1580" s="58">
        <v>234520</v>
      </c>
      <c r="BK1580" s="58">
        <v>234520</v>
      </c>
      <c r="BL1580" s="58">
        <v>234520</v>
      </c>
      <c r="BM1580" s="58">
        <v>234520</v>
      </c>
    </row>
    <row r="1581" spans="1:65" x14ac:dyDescent="0.25">
      <c r="A1581" s="58" t="s">
        <v>3488</v>
      </c>
      <c r="B1581" s="58" t="s">
        <v>383</v>
      </c>
      <c r="C1581" s="58" t="s">
        <v>1134</v>
      </c>
      <c r="D1581" s="58" t="s">
        <v>1135</v>
      </c>
      <c r="AJ1581" s="58">
        <v>54.819999694824197</v>
      </c>
      <c r="AK1581" s="58">
        <v>54.689998626708999</v>
      </c>
      <c r="AL1581" s="58">
        <v>54.740001678466797</v>
      </c>
      <c r="AM1581" s="58">
        <v>54.650001525878899</v>
      </c>
      <c r="AN1581" s="58">
        <v>52.490001678466797</v>
      </c>
      <c r="AO1581" s="58">
        <v>50.310001373291001</v>
      </c>
      <c r="AP1581" s="58">
        <v>47.990001678466797</v>
      </c>
      <c r="AQ1581" s="58">
        <v>45.569999694824197</v>
      </c>
      <c r="AR1581" s="58">
        <v>43.259998321533203</v>
      </c>
      <c r="AS1581" s="58">
        <v>40.840000152587898</v>
      </c>
      <c r="AT1581" s="58">
        <v>38.419998168945298</v>
      </c>
      <c r="AU1581" s="58">
        <v>35.959999084472699</v>
      </c>
      <c r="AV1581" s="58">
        <v>33.4799995422363</v>
      </c>
      <c r="AW1581" s="58">
        <v>31.030000686645501</v>
      </c>
      <c r="AX1581" s="58">
        <v>29.899999618530298</v>
      </c>
      <c r="AY1581" s="58">
        <v>28.819999694824201</v>
      </c>
      <c r="AZ1581" s="58">
        <v>27.719999313354499</v>
      </c>
      <c r="BA1581" s="58">
        <v>26.530000686645501</v>
      </c>
      <c r="BB1581" s="58">
        <v>25.299999237060501</v>
      </c>
      <c r="BC1581" s="58">
        <v>24.110000610351602</v>
      </c>
      <c r="BD1581" s="58">
        <v>25.870000839233398</v>
      </c>
      <c r="BE1581" s="58">
        <v>27.0100002288818</v>
      </c>
      <c r="BF1581" s="58">
        <v>28.0200004577637</v>
      </c>
      <c r="BG1581" s="58">
        <v>29.25</v>
      </c>
      <c r="BH1581" s="58">
        <v>29.469999313354499</v>
      </c>
      <c r="BI1581" s="58">
        <v>29.2600002288818</v>
      </c>
      <c r="BJ1581" s="58">
        <v>28.899999618530298</v>
      </c>
      <c r="BK1581" s="58">
        <v>28.309999465942401</v>
      </c>
      <c r="BL1581" s="58">
        <v>27.549999237060501</v>
      </c>
    </row>
    <row r="1582" spans="1:65" x14ac:dyDescent="0.25">
      <c r="A1582" s="58" t="s">
        <v>3488</v>
      </c>
      <c r="B1582" s="58" t="s">
        <v>383</v>
      </c>
      <c r="C1582" s="58" t="s">
        <v>2242</v>
      </c>
      <c r="D1582" s="58" t="s">
        <v>2243</v>
      </c>
    </row>
    <row r="1583" spans="1:65" x14ac:dyDescent="0.25">
      <c r="A1583" s="58" t="s">
        <v>3488</v>
      </c>
      <c r="B1583" s="58" t="s">
        <v>383</v>
      </c>
      <c r="C1583" s="58" t="s">
        <v>2892</v>
      </c>
      <c r="D1583" s="58" t="s">
        <v>2893</v>
      </c>
      <c r="AJ1583" s="58">
        <v>51.0200004577637</v>
      </c>
      <c r="AK1583" s="58">
        <v>50.830001831054702</v>
      </c>
      <c r="AL1583" s="58">
        <v>50.779998779296903</v>
      </c>
      <c r="AM1583" s="58">
        <v>50.659999847412102</v>
      </c>
      <c r="AN1583" s="58">
        <v>50.599998474121101</v>
      </c>
      <c r="AO1583" s="58">
        <v>50.650001525878899</v>
      </c>
      <c r="AP1583" s="58">
        <v>50.540000915527301</v>
      </c>
      <c r="AQ1583" s="58">
        <v>50.130001068115199</v>
      </c>
      <c r="AR1583" s="58">
        <v>50.139999389648402</v>
      </c>
      <c r="AS1583" s="58">
        <v>49.919998168945298</v>
      </c>
      <c r="AT1583" s="58">
        <v>49.650001525878899</v>
      </c>
      <c r="AU1583" s="58">
        <v>49.490001678466797</v>
      </c>
      <c r="AV1583" s="58">
        <v>49.369998931884801</v>
      </c>
      <c r="AW1583" s="58">
        <v>49.290000915527301</v>
      </c>
      <c r="AX1583" s="58">
        <v>49.130001068115199</v>
      </c>
      <c r="AY1583" s="58">
        <v>49.069999694824197</v>
      </c>
      <c r="AZ1583" s="58">
        <v>49.029998779296903</v>
      </c>
      <c r="BA1583" s="58">
        <v>48.990001678466797</v>
      </c>
      <c r="BB1583" s="58">
        <v>48.740001678466797</v>
      </c>
      <c r="BC1583" s="58">
        <v>48.279998779296903</v>
      </c>
      <c r="BD1583" s="58">
        <v>49.380001068115199</v>
      </c>
      <c r="BE1583" s="58">
        <v>49.5200004577637</v>
      </c>
      <c r="BF1583" s="58">
        <v>49.369998931884801</v>
      </c>
      <c r="BG1583" s="58">
        <v>49.400001525878899</v>
      </c>
      <c r="BH1583" s="58">
        <v>51.049999237060497</v>
      </c>
      <c r="BI1583" s="58">
        <v>52.619998931884801</v>
      </c>
      <c r="BJ1583" s="58">
        <v>53.950000762939503</v>
      </c>
      <c r="BK1583" s="58">
        <v>54.700000762939503</v>
      </c>
      <c r="BL1583" s="58">
        <v>55.029998779296903</v>
      </c>
    </row>
    <row r="1584" spans="1:65" x14ac:dyDescent="0.25">
      <c r="A1584" s="58" t="s">
        <v>3488</v>
      </c>
      <c r="B1584" s="58" t="s">
        <v>383</v>
      </c>
      <c r="C1584" s="58" t="s">
        <v>3078</v>
      </c>
      <c r="D1584" s="58" t="s">
        <v>3079</v>
      </c>
      <c r="AV1584" s="58">
        <v>72.5</v>
      </c>
      <c r="AW1584" s="58">
        <v>63.5</v>
      </c>
      <c r="AX1584" s="58">
        <v>63.5</v>
      </c>
      <c r="AY1584" s="58">
        <v>63.5</v>
      </c>
      <c r="AZ1584" s="58">
        <v>63.5</v>
      </c>
      <c r="BA1584" s="58">
        <v>13.5</v>
      </c>
      <c r="BB1584" s="58">
        <v>12.5</v>
      </c>
      <c r="BC1584" s="58">
        <v>12.5</v>
      </c>
      <c r="BD1584" s="58">
        <v>12.5</v>
      </c>
      <c r="BE1584" s="58">
        <v>40.5</v>
      </c>
      <c r="BF1584" s="58">
        <v>40.5</v>
      </c>
      <c r="BG1584" s="58">
        <v>40.5</v>
      </c>
      <c r="BH1584" s="58">
        <v>40.5</v>
      </c>
      <c r="BI1584" s="58">
        <v>40.5</v>
      </c>
      <c r="BJ1584" s="58">
        <v>40.5</v>
      </c>
      <c r="BK1584" s="58">
        <v>40.5</v>
      </c>
      <c r="BL1584" s="58">
        <v>40.5</v>
      </c>
    </row>
    <row r="1585" spans="1:65" x14ac:dyDescent="0.25">
      <c r="A1585" s="58" t="s">
        <v>3488</v>
      </c>
      <c r="B1585" s="58" t="s">
        <v>383</v>
      </c>
      <c r="C1585" s="58" t="s">
        <v>3110</v>
      </c>
      <c r="D1585" s="58" t="s">
        <v>3111</v>
      </c>
      <c r="E1585" s="58">
        <v>22300</v>
      </c>
      <c r="F1585" s="58">
        <v>22000</v>
      </c>
      <c r="G1585" s="58">
        <v>22000</v>
      </c>
      <c r="H1585" s="58">
        <v>22000</v>
      </c>
      <c r="I1585" s="58">
        <v>25000</v>
      </c>
      <c r="J1585" s="58">
        <v>25000</v>
      </c>
      <c r="K1585" s="58">
        <v>25000</v>
      </c>
      <c r="L1585" s="58">
        <v>27000</v>
      </c>
      <c r="M1585" s="58">
        <v>27000</v>
      </c>
      <c r="N1585" s="58">
        <v>27000</v>
      </c>
      <c r="O1585" s="58">
        <v>27400</v>
      </c>
      <c r="P1585" s="58">
        <v>26400</v>
      </c>
      <c r="Q1585" s="58">
        <v>31600</v>
      </c>
      <c r="R1585" s="58">
        <v>43200</v>
      </c>
      <c r="S1585" s="58">
        <v>51244</v>
      </c>
      <c r="T1585" s="58">
        <v>50829</v>
      </c>
      <c r="U1585" s="58">
        <v>65022</v>
      </c>
      <c r="V1585" s="58">
        <v>66096</v>
      </c>
      <c r="W1585" s="58">
        <v>67047</v>
      </c>
      <c r="X1585" s="58">
        <v>69600</v>
      </c>
      <c r="Y1585" s="58">
        <v>78444</v>
      </c>
      <c r="Z1585" s="58">
        <v>71164</v>
      </c>
      <c r="AA1585" s="58">
        <v>55449</v>
      </c>
      <c r="AB1585" s="58">
        <v>57906</v>
      </c>
      <c r="AC1585" s="58">
        <v>64273</v>
      </c>
      <c r="AD1585" s="58">
        <v>73855</v>
      </c>
      <c r="AE1585" s="58">
        <v>73018</v>
      </c>
      <c r="AF1585" s="58">
        <v>72916</v>
      </c>
      <c r="AG1585" s="58">
        <v>73943</v>
      </c>
      <c r="AH1585" s="58">
        <v>71881</v>
      </c>
      <c r="AI1585" s="58">
        <v>77310</v>
      </c>
      <c r="AJ1585" s="58">
        <v>85998</v>
      </c>
      <c r="AK1585" s="58">
        <v>79893</v>
      </c>
      <c r="AL1585" s="58">
        <v>82356</v>
      </c>
      <c r="AM1585" s="58">
        <v>81885</v>
      </c>
      <c r="AN1585" s="58">
        <v>107970</v>
      </c>
      <c r="AO1585" s="58">
        <v>104955</v>
      </c>
      <c r="AP1585" s="58">
        <v>115654</v>
      </c>
      <c r="AQ1585" s="58">
        <v>127620</v>
      </c>
      <c r="AR1585" s="58">
        <v>124384</v>
      </c>
      <c r="AS1585" s="58">
        <v>114750</v>
      </c>
      <c r="AT1585" s="58">
        <v>142198</v>
      </c>
      <c r="AU1585" s="58">
        <v>179584</v>
      </c>
      <c r="AV1585" s="58">
        <v>228116</v>
      </c>
      <c r="AW1585" s="58">
        <v>256300</v>
      </c>
      <c r="AX1585" s="58">
        <v>238780</v>
      </c>
      <c r="AY1585" s="58">
        <v>229960</v>
      </c>
      <c r="AZ1585" s="58">
        <v>180216</v>
      </c>
      <c r="BA1585" s="58">
        <v>132212</v>
      </c>
      <c r="BB1585" s="58">
        <v>179753</v>
      </c>
      <c r="BC1585" s="58">
        <v>164011</v>
      </c>
      <c r="BD1585" s="58">
        <v>154210.99</v>
      </c>
      <c r="BE1585" s="58">
        <v>227214.98</v>
      </c>
      <c r="BF1585" s="58">
        <v>228782.99</v>
      </c>
      <c r="BG1585" s="58">
        <v>214201.98</v>
      </c>
      <c r="BH1585" s="58">
        <v>177408</v>
      </c>
      <c r="BI1585" s="58">
        <v>152130.99</v>
      </c>
      <c r="BJ1585" s="58">
        <v>131289.99</v>
      </c>
      <c r="BK1585" s="58">
        <v>131307.99</v>
      </c>
      <c r="BL1585" s="58">
        <v>131305.73000000001</v>
      </c>
      <c r="BM1585" s="58">
        <v>131306.51999999999</v>
      </c>
    </row>
    <row r="1586" spans="1:65" x14ac:dyDescent="0.25">
      <c r="A1586" s="58" t="s">
        <v>272</v>
      </c>
      <c r="B1586" s="58" t="s">
        <v>273</v>
      </c>
      <c r="C1586" s="58" t="s">
        <v>536</v>
      </c>
      <c r="D1586" s="58" t="s">
        <v>537</v>
      </c>
      <c r="F1586" s="58">
        <v>193070</v>
      </c>
      <c r="G1586" s="58">
        <v>193600</v>
      </c>
      <c r="H1586" s="58">
        <v>194040</v>
      </c>
      <c r="I1586" s="58">
        <v>194590</v>
      </c>
      <c r="J1586" s="58">
        <v>195130</v>
      </c>
      <c r="K1586" s="58">
        <v>196070</v>
      </c>
      <c r="L1586" s="58">
        <v>196610</v>
      </c>
      <c r="M1586" s="58">
        <v>197350</v>
      </c>
      <c r="N1586" s="58">
        <v>198040</v>
      </c>
      <c r="O1586" s="58">
        <v>198740</v>
      </c>
      <c r="P1586" s="58">
        <v>200530</v>
      </c>
      <c r="Q1586" s="58">
        <v>202510</v>
      </c>
      <c r="R1586" s="58">
        <v>201440</v>
      </c>
      <c r="S1586" s="58">
        <v>202020</v>
      </c>
      <c r="T1586" s="58">
        <v>202370</v>
      </c>
      <c r="U1586" s="58">
        <v>204100</v>
      </c>
      <c r="V1586" s="58">
        <v>202740</v>
      </c>
      <c r="W1586" s="58">
        <v>201550</v>
      </c>
      <c r="X1586" s="58">
        <v>197800</v>
      </c>
      <c r="Y1586" s="58">
        <v>198460</v>
      </c>
      <c r="Z1586" s="58">
        <v>198360</v>
      </c>
      <c r="AA1586" s="58">
        <v>198080</v>
      </c>
      <c r="AB1586" s="58">
        <v>199610</v>
      </c>
      <c r="AC1586" s="58">
        <v>199820</v>
      </c>
      <c r="AD1586" s="58">
        <v>201250</v>
      </c>
      <c r="AE1586" s="58">
        <v>202250</v>
      </c>
      <c r="AF1586" s="58">
        <v>203660</v>
      </c>
      <c r="AG1586" s="58">
        <v>205290</v>
      </c>
      <c r="AH1586" s="58">
        <v>208970</v>
      </c>
      <c r="AI1586" s="58">
        <v>208110</v>
      </c>
      <c r="AJ1586" s="58">
        <v>208260</v>
      </c>
      <c r="AK1586" s="58">
        <v>210650</v>
      </c>
      <c r="AL1586" s="58">
        <v>212020</v>
      </c>
      <c r="AM1586" s="58">
        <v>214730</v>
      </c>
      <c r="AN1586" s="58">
        <v>214580</v>
      </c>
      <c r="AO1586" s="58">
        <v>218650</v>
      </c>
      <c r="AP1586" s="58">
        <v>219710</v>
      </c>
      <c r="AQ1586" s="58">
        <v>220250</v>
      </c>
      <c r="AR1586" s="58">
        <v>224050</v>
      </c>
      <c r="AS1586" s="58">
        <v>224980</v>
      </c>
      <c r="AT1586" s="58">
        <v>225550</v>
      </c>
      <c r="AU1586" s="58">
        <v>226160</v>
      </c>
      <c r="AV1586" s="58">
        <v>229090</v>
      </c>
      <c r="AW1586" s="58">
        <v>228970</v>
      </c>
      <c r="AX1586" s="58">
        <v>227620</v>
      </c>
      <c r="AY1586" s="58">
        <v>230480</v>
      </c>
      <c r="AZ1586" s="58">
        <v>229840</v>
      </c>
      <c r="BA1586" s="58">
        <v>230870</v>
      </c>
      <c r="BB1586" s="58">
        <v>235860</v>
      </c>
      <c r="BC1586" s="58">
        <v>234360</v>
      </c>
      <c r="BD1586" s="58">
        <v>236360</v>
      </c>
      <c r="BE1586" s="58">
        <v>238360</v>
      </c>
      <c r="BF1586" s="58">
        <v>237360</v>
      </c>
      <c r="BG1586" s="58">
        <v>238360</v>
      </c>
      <c r="BH1586" s="58">
        <v>238360</v>
      </c>
      <c r="BI1586" s="58">
        <v>238360</v>
      </c>
      <c r="BJ1586" s="58">
        <v>238360</v>
      </c>
      <c r="BK1586" s="58">
        <v>238360</v>
      </c>
      <c r="BL1586" s="58">
        <v>238360</v>
      </c>
      <c r="BM1586" s="58">
        <v>238360</v>
      </c>
    </row>
    <row r="1587" spans="1:65" x14ac:dyDescent="0.25">
      <c r="A1587" s="58" t="s">
        <v>272</v>
      </c>
      <c r="B1587" s="58" t="s">
        <v>273</v>
      </c>
      <c r="C1587" s="58" t="s">
        <v>1134</v>
      </c>
      <c r="D1587" s="58" t="s">
        <v>1135</v>
      </c>
      <c r="AJ1587" s="58">
        <v>70.209999084472699</v>
      </c>
      <c r="AK1587" s="58">
        <v>70.209999084472699</v>
      </c>
      <c r="AL1587" s="58">
        <v>70.069999694824205</v>
      </c>
      <c r="AM1587" s="58">
        <v>70.419998168945298</v>
      </c>
      <c r="AN1587" s="58">
        <v>70.300003051757798</v>
      </c>
      <c r="AO1587" s="58">
        <v>70.050003051757798</v>
      </c>
      <c r="AP1587" s="58">
        <v>69.889999389648395</v>
      </c>
      <c r="AQ1587" s="58">
        <v>69.970001220703097</v>
      </c>
      <c r="AR1587" s="58">
        <v>70.419998168945298</v>
      </c>
      <c r="AS1587" s="58">
        <v>70.879997253417997</v>
      </c>
      <c r="AT1587" s="58">
        <v>71.230003356933594</v>
      </c>
      <c r="AU1587" s="58">
        <v>71.569999694824205</v>
      </c>
      <c r="AV1587" s="58">
        <v>71.779998779296903</v>
      </c>
      <c r="AW1587" s="58">
        <v>71.980003356933594</v>
      </c>
      <c r="AX1587" s="58">
        <v>72.260002136230497</v>
      </c>
      <c r="AY1587" s="58">
        <v>72.019996643066406</v>
      </c>
      <c r="AZ1587" s="58">
        <v>71.730003356933594</v>
      </c>
      <c r="BA1587" s="58">
        <v>71.430000305175795</v>
      </c>
      <c r="BB1587" s="58">
        <v>68.089996337890597</v>
      </c>
      <c r="BC1587" s="58">
        <v>64.330001831054702</v>
      </c>
      <c r="BD1587" s="58">
        <v>60.430000305175803</v>
      </c>
      <c r="BE1587" s="58">
        <v>56.029998779296903</v>
      </c>
      <c r="BF1587" s="58">
        <v>54.470001220703097</v>
      </c>
      <c r="BG1587" s="58">
        <v>53.279998779296903</v>
      </c>
      <c r="BH1587" s="58">
        <v>52.2700004577637</v>
      </c>
      <c r="BI1587" s="58">
        <v>51.369998931884801</v>
      </c>
      <c r="BJ1587" s="58">
        <v>50.709999084472699</v>
      </c>
      <c r="BK1587" s="58">
        <v>50.110000610351598</v>
      </c>
      <c r="BL1587" s="58">
        <v>49.639999389648402</v>
      </c>
    </row>
    <row r="1588" spans="1:65" x14ac:dyDescent="0.25">
      <c r="A1588" s="58" t="s">
        <v>272</v>
      </c>
      <c r="B1588" s="58" t="s">
        <v>273</v>
      </c>
      <c r="C1588" s="58" t="s">
        <v>2242</v>
      </c>
      <c r="D1588" s="58" t="s">
        <v>2243</v>
      </c>
      <c r="AY1588" s="58">
        <v>3715</v>
      </c>
      <c r="AZ1588" s="58">
        <v>5541</v>
      </c>
      <c r="BA1588" s="58">
        <v>6026</v>
      </c>
      <c r="BB1588" s="58">
        <v>5172</v>
      </c>
      <c r="BC1588" s="58">
        <v>6355</v>
      </c>
      <c r="BD1588" s="58">
        <v>7774</v>
      </c>
      <c r="BE1588" s="58">
        <v>8849</v>
      </c>
      <c r="BF1588" s="58">
        <v>9403</v>
      </c>
      <c r="BG1588" s="58">
        <v>9402</v>
      </c>
      <c r="BH1588" s="58">
        <v>9137</v>
      </c>
      <c r="BI1588" s="58">
        <v>8874</v>
      </c>
      <c r="BJ1588" s="58">
        <v>9399</v>
      </c>
      <c r="BK1588" s="58">
        <v>10239</v>
      </c>
      <c r="BL1588" s="58">
        <v>9606</v>
      </c>
      <c r="BM1588" s="58">
        <v>10640</v>
      </c>
    </row>
    <row r="1589" spans="1:65" x14ac:dyDescent="0.25">
      <c r="A1589" s="58" t="s">
        <v>272</v>
      </c>
      <c r="B1589" s="58" t="s">
        <v>273</v>
      </c>
      <c r="C1589" s="58" t="s">
        <v>2892</v>
      </c>
      <c r="D1589" s="58" t="s">
        <v>2893</v>
      </c>
      <c r="AJ1589" s="58">
        <v>75.730003356933594</v>
      </c>
      <c r="AK1589" s="58">
        <v>76.220001220703097</v>
      </c>
      <c r="AL1589" s="58">
        <v>76.989997863769503</v>
      </c>
      <c r="AM1589" s="58">
        <v>77.610000610351605</v>
      </c>
      <c r="AN1589" s="58">
        <v>78.400001525878906</v>
      </c>
      <c r="AO1589" s="58">
        <v>78.610000610351605</v>
      </c>
      <c r="AP1589" s="58">
        <v>78.900001525878906</v>
      </c>
      <c r="AQ1589" s="58">
        <v>80.319999694824205</v>
      </c>
      <c r="AR1589" s="58">
        <v>81.480003356933594</v>
      </c>
      <c r="AS1589" s="58">
        <v>81.699996948242202</v>
      </c>
      <c r="AT1589" s="58">
        <v>82.230003356933594</v>
      </c>
      <c r="AU1589" s="58">
        <v>82.610000610351605</v>
      </c>
      <c r="AV1589" s="58">
        <v>82.830001831054702</v>
      </c>
      <c r="AW1589" s="58">
        <v>82.680000305175795</v>
      </c>
      <c r="AX1589" s="58">
        <v>82.830001831054702</v>
      </c>
      <c r="AY1589" s="58">
        <v>82.260002136230497</v>
      </c>
      <c r="AZ1589" s="58">
        <v>82.089996337890597</v>
      </c>
      <c r="BA1589" s="58">
        <v>81.970001220703097</v>
      </c>
      <c r="BB1589" s="58">
        <v>81.860000610351605</v>
      </c>
      <c r="BC1589" s="58">
        <v>80.769996643066406</v>
      </c>
      <c r="BD1589" s="58">
        <v>80.010002136230497</v>
      </c>
      <c r="BE1589" s="58">
        <v>79.519996643066406</v>
      </c>
      <c r="BF1589" s="58">
        <v>78.559997558593807</v>
      </c>
      <c r="BG1589" s="58">
        <v>77.669998168945298</v>
      </c>
      <c r="BH1589" s="58">
        <v>77.110000610351605</v>
      </c>
      <c r="BI1589" s="58">
        <v>76.169998168945298</v>
      </c>
      <c r="BJ1589" s="58">
        <v>74.790000915527301</v>
      </c>
      <c r="BK1589" s="58">
        <v>75.139999389648395</v>
      </c>
      <c r="BL1589" s="58">
        <v>73.449996948242202</v>
      </c>
    </row>
    <row r="1590" spans="1:65" x14ac:dyDescent="0.25">
      <c r="A1590" s="58" t="s">
        <v>272</v>
      </c>
      <c r="B1590" s="58" t="s">
        <v>273</v>
      </c>
      <c r="C1590" s="58" t="s">
        <v>3078</v>
      </c>
      <c r="D1590" s="58" t="s">
        <v>3079</v>
      </c>
      <c r="AV1590" s="58">
        <v>36</v>
      </c>
      <c r="AW1590" s="58">
        <v>36</v>
      </c>
      <c r="AX1590" s="58">
        <v>36</v>
      </c>
      <c r="AY1590" s="58">
        <v>36</v>
      </c>
      <c r="AZ1590" s="58">
        <v>34</v>
      </c>
      <c r="BA1590" s="58">
        <v>19</v>
      </c>
      <c r="BB1590" s="58">
        <v>19</v>
      </c>
      <c r="BC1590" s="58">
        <v>19</v>
      </c>
      <c r="BD1590" s="58">
        <v>19</v>
      </c>
      <c r="BE1590" s="58">
        <v>18.5</v>
      </c>
      <c r="BF1590" s="58">
        <v>8.5</v>
      </c>
      <c r="BG1590" s="58">
        <v>8.5</v>
      </c>
      <c r="BH1590" s="58">
        <v>8.5</v>
      </c>
      <c r="BI1590" s="58">
        <v>8.5</v>
      </c>
      <c r="BJ1590" s="58">
        <v>8.5</v>
      </c>
      <c r="BK1590" s="58">
        <v>8.5</v>
      </c>
      <c r="BL1590" s="58">
        <v>8.5</v>
      </c>
    </row>
    <row r="1591" spans="1:65" x14ac:dyDescent="0.25">
      <c r="A1591" s="58" t="s">
        <v>272</v>
      </c>
      <c r="B1591" s="58" t="s">
        <v>273</v>
      </c>
      <c r="C1591" s="58" t="s">
        <v>3110</v>
      </c>
      <c r="D1591" s="58" t="s">
        <v>3111</v>
      </c>
      <c r="E1591" s="58">
        <v>19500</v>
      </c>
      <c r="F1591" s="58">
        <v>20400</v>
      </c>
      <c r="G1591" s="58">
        <v>22200</v>
      </c>
      <c r="H1591" s="58">
        <v>40100</v>
      </c>
      <c r="I1591" s="58">
        <v>42300</v>
      </c>
      <c r="J1591" s="58">
        <v>40100</v>
      </c>
      <c r="K1591" s="58">
        <v>40100</v>
      </c>
      <c r="L1591" s="58">
        <v>38500</v>
      </c>
      <c r="M1591" s="58">
        <v>41300</v>
      </c>
      <c r="N1591" s="58">
        <v>44000</v>
      </c>
      <c r="O1591" s="58">
        <v>52100</v>
      </c>
      <c r="P1591" s="58">
        <v>46800</v>
      </c>
      <c r="Q1591" s="58">
        <v>49900</v>
      </c>
      <c r="R1591" s="58">
        <v>50400</v>
      </c>
      <c r="S1591" s="58">
        <v>46929</v>
      </c>
      <c r="T1591" s="58">
        <v>57464</v>
      </c>
      <c r="U1591" s="58">
        <v>54267</v>
      </c>
      <c r="V1591" s="58">
        <v>53737</v>
      </c>
      <c r="W1591" s="58">
        <v>47577</v>
      </c>
      <c r="X1591" s="58">
        <v>49526</v>
      </c>
      <c r="Y1591" s="58">
        <v>51015</v>
      </c>
      <c r="Z1591" s="58">
        <v>39598</v>
      </c>
      <c r="AA1591" s="58">
        <v>55881</v>
      </c>
      <c r="AB1591" s="58">
        <v>54377</v>
      </c>
      <c r="AC1591" s="58">
        <v>65895</v>
      </c>
      <c r="AD1591" s="58">
        <v>68363</v>
      </c>
      <c r="AE1591" s="58">
        <v>56924</v>
      </c>
      <c r="AF1591" s="58">
        <v>68334</v>
      </c>
      <c r="AG1591" s="58">
        <v>67577</v>
      </c>
      <c r="AH1591" s="58">
        <v>74306</v>
      </c>
      <c r="AI1591" s="58">
        <v>69728</v>
      </c>
      <c r="AJ1591" s="58">
        <v>69585</v>
      </c>
      <c r="AK1591" s="58">
        <v>74910</v>
      </c>
      <c r="AL1591" s="58">
        <v>79068</v>
      </c>
      <c r="AM1591" s="58">
        <v>80646</v>
      </c>
      <c r="AN1591" s="58">
        <v>86271</v>
      </c>
      <c r="AO1591" s="58">
        <v>73517</v>
      </c>
      <c r="AP1591" s="58">
        <v>82869</v>
      </c>
      <c r="AQ1591" s="58">
        <v>83347</v>
      </c>
      <c r="AR1591" s="58">
        <v>91209</v>
      </c>
      <c r="AS1591" s="58">
        <v>90651</v>
      </c>
      <c r="AT1591" s="58">
        <v>88420</v>
      </c>
      <c r="AU1591" s="58">
        <v>89889</v>
      </c>
      <c r="AV1591" s="58">
        <v>98852</v>
      </c>
      <c r="AW1591" s="58">
        <v>99203</v>
      </c>
      <c r="AX1591" s="58">
        <v>99363</v>
      </c>
      <c r="AY1591" s="58">
        <v>105251</v>
      </c>
      <c r="AZ1591" s="58">
        <v>116723</v>
      </c>
      <c r="BA1591" s="58">
        <v>113241</v>
      </c>
      <c r="BB1591" s="58">
        <v>136876</v>
      </c>
      <c r="BC1591" s="58">
        <v>110403</v>
      </c>
      <c r="BD1591" s="58">
        <v>123546</v>
      </c>
      <c r="BE1591" s="58">
        <v>115957</v>
      </c>
      <c r="BF1591" s="58">
        <v>153426</v>
      </c>
      <c r="BG1591" s="58">
        <v>150740</v>
      </c>
      <c r="BH1591" s="58">
        <v>156744</v>
      </c>
      <c r="BI1591" s="58">
        <v>225949</v>
      </c>
      <c r="BJ1591" s="58">
        <v>154456.1</v>
      </c>
      <c r="BK1591" s="58">
        <v>137016</v>
      </c>
      <c r="BL1591" s="58">
        <v>163462</v>
      </c>
      <c r="BM1591" s="58">
        <v>175273</v>
      </c>
    </row>
    <row r="1592" spans="1:65" x14ac:dyDescent="0.25">
      <c r="A1592" s="58" t="s">
        <v>344</v>
      </c>
      <c r="B1592" s="58" t="s">
        <v>345</v>
      </c>
      <c r="C1592" s="58" t="s">
        <v>536</v>
      </c>
      <c r="D1592" s="58" t="s">
        <v>537</v>
      </c>
      <c r="F1592" s="58">
        <v>109850</v>
      </c>
      <c r="G1592" s="58">
        <v>110700</v>
      </c>
      <c r="H1592" s="58">
        <v>111550</v>
      </c>
      <c r="I1592" s="58">
        <v>112400</v>
      </c>
      <c r="J1592" s="58">
        <v>113050</v>
      </c>
      <c r="K1592" s="58">
        <v>114100</v>
      </c>
      <c r="L1592" s="58">
        <v>114950</v>
      </c>
      <c r="M1592" s="58">
        <v>115800</v>
      </c>
      <c r="N1592" s="58">
        <v>116650</v>
      </c>
      <c r="O1592" s="58">
        <v>117500</v>
      </c>
      <c r="P1592" s="58">
        <v>118350</v>
      </c>
      <c r="Q1592" s="58">
        <v>119000</v>
      </c>
      <c r="R1592" s="58">
        <v>119350</v>
      </c>
      <c r="S1592" s="58">
        <v>120200</v>
      </c>
      <c r="T1592" s="58">
        <v>120550</v>
      </c>
      <c r="U1592" s="58">
        <v>120900</v>
      </c>
      <c r="V1592" s="58">
        <v>121150</v>
      </c>
      <c r="W1592" s="58">
        <v>121650</v>
      </c>
      <c r="X1592" s="58">
        <v>122150</v>
      </c>
      <c r="Y1592" s="58">
        <v>122750</v>
      </c>
      <c r="Z1592" s="58">
        <v>123500</v>
      </c>
      <c r="AA1592" s="58">
        <v>124350</v>
      </c>
      <c r="AB1592" s="58">
        <v>125100</v>
      </c>
      <c r="AC1592" s="58">
        <v>125650</v>
      </c>
      <c r="AD1592" s="58">
        <v>126400</v>
      </c>
      <c r="AE1592" s="58">
        <v>127150</v>
      </c>
      <c r="AF1592" s="58">
        <v>127900</v>
      </c>
      <c r="AG1592" s="58">
        <v>128800</v>
      </c>
      <c r="AH1592" s="58">
        <v>129550</v>
      </c>
      <c r="AI1592" s="58">
        <v>130100</v>
      </c>
      <c r="AJ1592" s="58">
        <v>131800</v>
      </c>
      <c r="AK1592" s="58">
        <v>133500</v>
      </c>
      <c r="AL1592" s="58">
        <v>135200</v>
      </c>
      <c r="AM1592" s="58">
        <v>137200</v>
      </c>
      <c r="AN1592" s="58">
        <v>138600</v>
      </c>
      <c r="AO1592" s="58">
        <v>142350</v>
      </c>
      <c r="AP1592" s="58">
        <v>144190</v>
      </c>
      <c r="AQ1592" s="58">
        <v>145200</v>
      </c>
      <c r="AR1592" s="58">
        <v>148400</v>
      </c>
      <c r="AS1592" s="58">
        <v>150600</v>
      </c>
      <c r="AT1592" s="58">
        <v>152400</v>
      </c>
      <c r="AU1592" s="58">
        <v>154700</v>
      </c>
      <c r="AV1592" s="58">
        <v>156500</v>
      </c>
      <c r="AW1592" s="58">
        <v>160000</v>
      </c>
      <c r="AX1592" s="58">
        <v>161000</v>
      </c>
      <c r="AY1592" s="58">
        <v>163000</v>
      </c>
      <c r="AZ1592" s="58">
        <v>162000</v>
      </c>
      <c r="BA1592" s="58">
        <v>164500</v>
      </c>
      <c r="BB1592" s="58">
        <v>163000</v>
      </c>
      <c r="BC1592" s="58">
        <v>162000</v>
      </c>
      <c r="BD1592" s="58">
        <v>164000</v>
      </c>
      <c r="BE1592" s="58">
        <v>162000</v>
      </c>
      <c r="BF1592" s="58">
        <v>162000</v>
      </c>
      <c r="BG1592" s="58">
        <v>162000</v>
      </c>
      <c r="BH1592" s="58">
        <v>162000</v>
      </c>
      <c r="BI1592" s="58">
        <v>162000</v>
      </c>
      <c r="BJ1592" s="58">
        <v>162000</v>
      </c>
      <c r="BK1592" s="58">
        <v>162000</v>
      </c>
      <c r="BL1592" s="58">
        <v>162000</v>
      </c>
      <c r="BM1592" s="58">
        <v>162000</v>
      </c>
    </row>
    <row r="1593" spans="1:65" x14ac:dyDescent="0.25">
      <c r="A1593" s="58" t="s">
        <v>344</v>
      </c>
      <c r="B1593" s="58" t="s">
        <v>345</v>
      </c>
      <c r="C1593" s="58" t="s">
        <v>1134</v>
      </c>
      <c r="D1593" s="58" t="s">
        <v>1135</v>
      </c>
      <c r="AJ1593" s="58">
        <v>61.430000305175803</v>
      </c>
      <c r="AK1593" s="58">
        <v>61.470001220703097</v>
      </c>
      <c r="AL1593" s="58">
        <v>61.400001525878899</v>
      </c>
      <c r="AM1593" s="58">
        <v>61.080001831054702</v>
      </c>
      <c r="AN1593" s="58">
        <v>60.919998168945298</v>
      </c>
      <c r="AO1593" s="58">
        <v>60.5200004577637</v>
      </c>
      <c r="AP1593" s="58">
        <v>60.310001373291001</v>
      </c>
      <c r="AQ1593" s="58">
        <v>60.080001831054702</v>
      </c>
      <c r="AR1593" s="58">
        <v>60.029998779296903</v>
      </c>
      <c r="AS1593" s="58">
        <v>60.619998931884801</v>
      </c>
      <c r="AT1593" s="58">
        <v>61</v>
      </c>
      <c r="AU1593" s="58">
        <v>61.900001525878899</v>
      </c>
      <c r="AV1593" s="58">
        <v>62.950000762939503</v>
      </c>
      <c r="AW1593" s="58">
        <v>63.669998168945298</v>
      </c>
      <c r="AX1593" s="58">
        <v>64.510002136230497</v>
      </c>
      <c r="AY1593" s="58">
        <v>64.720001220703097</v>
      </c>
      <c r="AZ1593" s="58">
        <v>65.550003051757798</v>
      </c>
      <c r="BA1593" s="58">
        <v>66.5</v>
      </c>
      <c r="BB1593" s="58">
        <v>66.069999694824205</v>
      </c>
      <c r="BC1593" s="58">
        <v>65.540000915527301</v>
      </c>
      <c r="BD1593" s="58">
        <v>65.860000610351605</v>
      </c>
      <c r="BE1593" s="58">
        <v>65.989997863769503</v>
      </c>
      <c r="BF1593" s="58">
        <v>66.769996643066406</v>
      </c>
      <c r="BG1593" s="58">
        <v>67.239997863769503</v>
      </c>
      <c r="BH1593" s="58">
        <v>67.059997558593807</v>
      </c>
      <c r="BI1593" s="58">
        <v>66.879997253417997</v>
      </c>
      <c r="BJ1593" s="58">
        <v>66.480003356933594</v>
      </c>
      <c r="BK1593" s="58">
        <v>66.019996643066406</v>
      </c>
      <c r="BL1593" s="58">
        <v>66.190002441406307</v>
      </c>
    </row>
    <row r="1594" spans="1:65" x14ac:dyDescent="0.25">
      <c r="A1594" s="58" t="s">
        <v>344</v>
      </c>
      <c r="B1594" s="58" t="s">
        <v>345</v>
      </c>
      <c r="C1594" s="58" t="s">
        <v>2242</v>
      </c>
      <c r="D1594" s="58" t="s">
        <v>2243</v>
      </c>
      <c r="BD1594" s="58">
        <v>8541</v>
      </c>
      <c r="BE1594" s="58">
        <v>9491</v>
      </c>
      <c r="BF1594" s="58">
        <v>9782</v>
      </c>
      <c r="BG1594" s="58">
        <v>9465</v>
      </c>
      <c r="BH1594" s="58">
        <v>9055</v>
      </c>
      <c r="BI1594" s="58">
        <v>8124</v>
      </c>
      <c r="BJ1594" s="58">
        <v>9518</v>
      </c>
      <c r="BK1594" s="58">
        <v>16810</v>
      </c>
      <c r="BL1594" s="58">
        <v>25028</v>
      </c>
      <c r="BM1594" s="58">
        <v>20273</v>
      </c>
    </row>
    <row r="1595" spans="1:65" x14ac:dyDescent="0.25">
      <c r="A1595" s="58" t="s">
        <v>344</v>
      </c>
      <c r="B1595" s="58" t="s">
        <v>345</v>
      </c>
      <c r="C1595" s="58" t="s">
        <v>2892</v>
      </c>
      <c r="D1595" s="58" t="s">
        <v>2893</v>
      </c>
      <c r="AJ1595" s="58">
        <v>63.889999389648402</v>
      </c>
      <c r="AK1595" s="58">
        <v>63.709999084472699</v>
      </c>
      <c r="AL1595" s="58">
        <v>64.540000915527301</v>
      </c>
      <c r="AM1595" s="58">
        <v>63.930000305175803</v>
      </c>
      <c r="AN1595" s="58">
        <v>63.409999847412102</v>
      </c>
      <c r="AO1595" s="58">
        <v>61.930000305175803</v>
      </c>
      <c r="AP1595" s="58">
        <v>60.799999237060497</v>
      </c>
      <c r="AQ1595" s="58">
        <v>60.630001068115199</v>
      </c>
      <c r="AR1595" s="58">
        <v>60.659999847412102</v>
      </c>
      <c r="AS1595" s="58">
        <v>61.279998779296903</v>
      </c>
      <c r="AT1595" s="58">
        <v>61.549999237060497</v>
      </c>
      <c r="AU1595" s="58">
        <v>62.330001831054702</v>
      </c>
      <c r="AV1595" s="58">
        <v>63.330001831054702</v>
      </c>
      <c r="AW1595" s="58">
        <v>63.220001220703097</v>
      </c>
      <c r="AX1595" s="58">
        <v>62.569999694824197</v>
      </c>
      <c r="AY1595" s="58">
        <v>62.069999694824197</v>
      </c>
      <c r="AZ1595" s="58">
        <v>63.759998321533203</v>
      </c>
      <c r="BA1595" s="58">
        <v>67.849998474121094</v>
      </c>
      <c r="BB1595" s="58">
        <v>67.419998168945298</v>
      </c>
      <c r="BC1595" s="58">
        <v>66.980003356933594</v>
      </c>
      <c r="BD1595" s="58">
        <v>66.069999694824205</v>
      </c>
      <c r="BE1595" s="58">
        <v>65.989997863769503</v>
      </c>
      <c r="BF1595" s="58">
        <v>66.230003356933594</v>
      </c>
      <c r="BG1595" s="58">
        <v>66.279998779296903</v>
      </c>
      <c r="BH1595" s="58">
        <v>66.629997253417997</v>
      </c>
      <c r="BI1595" s="58">
        <v>67</v>
      </c>
      <c r="BJ1595" s="58">
        <v>67.190002441406307</v>
      </c>
      <c r="BK1595" s="58">
        <v>67.349998474121094</v>
      </c>
      <c r="BL1595" s="58">
        <v>68.75</v>
      </c>
    </row>
    <row r="1596" spans="1:65" x14ac:dyDescent="0.25">
      <c r="A1596" s="58" t="s">
        <v>344</v>
      </c>
      <c r="B1596" s="58" t="s">
        <v>345</v>
      </c>
      <c r="C1596" s="58" t="s">
        <v>3078</v>
      </c>
      <c r="D1596" s="58" t="s">
        <v>3079</v>
      </c>
      <c r="AV1596" s="58">
        <v>132</v>
      </c>
      <c r="AW1596" s="58">
        <v>94</v>
      </c>
      <c r="AX1596" s="58">
        <v>94</v>
      </c>
      <c r="AY1596" s="58">
        <v>94</v>
      </c>
      <c r="AZ1596" s="58">
        <v>94</v>
      </c>
      <c r="BA1596" s="58">
        <v>94</v>
      </c>
      <c r="BB1596" s="58">
        <v>94</v>
      </c>
      <c r="BC1596" s="58">
        <v>87</v>
      </c>
      <c r="BD1596" s="58">
        <v>87</v>
      </c>
      <c r="BE1596" s="58">
        <v>87</v>
      </c>
      <c r="BF1596" s="58">
        <v>91</v>
      </c>
      <c r="BG1596" s="58">
        <v>91</v>
      </c>
      <c r="BH1596" s="58">
        <v>91</v>
      </c>
      <c r="BI1596" s="58">
        <v>91</v>
      </c>
      <c r="BJ1596" s="58">
        <v>61</v>
      </c>
      <c r="BK1596" s="58">
        <v>32</v>
      </c>
      <c r="BL1596" s="58">
        <v>27</v>
      </c>
    </row>
    <row r="1597" spans="1:65" x14ac:dyDescent="0.25">
      <c r="A1597" s="58" t="s">
        <v>344</v>
      </c>
      <c r="B1597" s="58" t="s">
        <v>345</v>
      </c>
      <c r="C1597" s="58" t="s">
        <v>3110</v>
      </c>
      <c r="D1597" s="58" t="s">
        <v>3111</v>
      </c>
      <c r="E1597" s="58">
        <v>1300</v>
      </c>
      <c r="F1597" s="58">
        <v>1300</v>
      </c>
      <c r="G1597" s="58">
        <v>1300</v>
      </c>
      <c r="H1597" s="58">
        <v>1300</v>
      </c>
      <c r="I1597" s="58">
        <v>1900</v>
      </c>
      <c r="J1597" s="58">
        <v>2000</v>
      </c>
      <c r="K1597" s="58">
        <v>2000</v>
      </c>
      <c r="L1597" s="58">
        <v>2000</v>
      </c>
      <c r="M1597" s="58">
        <v>2000</v>
      </c>
      <c r="N1597" s="58">
        <v>2000</v>
      </c>
      <c r="O1597" s="58">
        <v>2000</v>
      </c>
      <c r="P1597" s="58">
        <v>2500</v>
      </c>
      <c r="Q1597" s="58">
        <v>3002</v>
      </c>
      <c r="R1597" s="58">
        <v>3012</v>
      </c>
      <c r="S1597" s="58">
        <v>3109</v>
      </c>
      <c r="T1597" s="58">
        <v>3685</v>
      </c>
      <c r="U1597" s="58">
        <v>4550</v>
      </c>
      <c r="V1597" s="58">
        <v>4771</v>
      </c>
      <c r="W1597" s="58">
        <v>7772</v>
      </c>
      <c r="X1597" s="58">
        <v>9874</v>
      </c>
      <c r="Y1597" s="58">
        <v>13288</v>
      </c>
      <c r="Z1597" s="58">
        <v>16432</v>
      </c>
      <c r="AA1597" s="58">
        <v>17515</v>
      </c>
      <c r="AB1597" s="58">
        <v>13613</v>
      </c>
      <c r="AC1597" s="58">
        <v>16415</v>
      </c>
      <c r="AD1597" s="58">
        <v>17400</v>
      </c>
      <c r="AE1597" s="58">
        <v>18952</v>
      </c>
      <c r="AF1597" s="58">
        <v>29184</v>
      </c>
      <c r="AG1597" s="58">
        <v>32922</v>
      </c>
      <c r="AH1597" s="58">
        <v>35607</v>
      </c>
      <c r="AI1597" s="58">
        <v>43331</v>
      </c>
      <c r="AJ1597" s="58">
        <v>57248</v>
      </c>
      <c r="AK1597" s="58">
        <v>58209</v>
      </c>
      <c r="AL1597" s="58">
        <v>75471</v>
      </c>
      <c r="AM1597" s="58">
        <v>59620</v>
      </c>
      <c r="AN1597" s="58">
        <v>56203</v>
      </c>
      <c r="AO1597" s="58">
        <v>54852</v>
      </c>
      <c r="AP1597" s="58">
        <v>71155</v>
      </c>
      <c r="AQ1597" s="58">
        <v>57261</v>
      </c>
      <c r="AR1597" s="58">
        <v>76677</v>
      </c>
      <c r="AS1597" s="58">
        <v>97163</v>
      </c>
      <c r="AT1597" s="58">
        <v>90742</v>
      </c>
      <c r="AU1597" s="58">
        <v>93695</v>
      </c>
      <c r="AV1597" s="58">
        <v>86957</v>
      </c>
      <c r="AW1597" s="58">
        <v>73690</v>
      </c>
      <c r="AX1597" s="58">
        <v>82296</v>
      </c>
      <c r="AY1597" s="58">
        <v>93873</v>
      </c>
      <c r="AZ1597" s="58">
        <v>77540</v>
      </c>
      <c r="BA1597" s="58">
        <v>94706</v>
      </c>
      <c r="BB1597" s="58">
        <v>75303</v>
      </c>
      <c r="BC1597" s="58">
        <v>94977</v>
      </c>
      <c r="BD1597" s="58">
        <v>110117</v>
      </c>
      <c r="BE1597" s="58">
        <v>109162</v>
      </c>
      <c r="BF1597" s="58">
        <v>142576</v>
      </c>
      <c r="BG1597" s="58">
        <v>162333</v>
      </c>
      <c r="BH1597" s="58">
        <v>149989.87</v>
      </c>
      <c r="BI1597" s="58">
        <v>148426.99</v>
      </c>
      <c r="BJ1597" s="58">
        <v>118803.47</v>
      </c>
      <c r="BK1597" s="58">
        <v>131099.48000000001</v>
      </c>
      <c r="BL1597" s="58">
        <v>114373.37</v>
      </c>
      <c r="BM1597" s="58">
        <v>247226.11</v>
      </c>
    </row>
    <row r="1598" spans="1:65" hidden="1" x14ac:dyDescent="0.25">
      <c r="A1598" s="58" t="s">
        <v>434</v>
      </c>
      <c r="B1598" s="58" t="s">
        <v>435</v>
      </c>
      <c r="C1598" s="58" t="s">
        <v>538</v>
      </c>
      <c r="D1598" s="58" t="s">
        <v>539</v>
      </c>
      <c r="F1598" s="58">
        <v>169776</v>
      </c>
      <c r="G1598" s="58">
        <v>176648</v>
      </c>
      <c r="H1598" s="58">
        <v>180067</v>
      </c>
      <c r="I1598" s="58">
        <v>185072</v>
      </c>
      <c r="J1598" s="58">
        <v>191771</v>
      </c>
      <c r="K1598" s="58">
        <v>198700</v>
      </c>
      <c r="L1598" s="58">
        <v>206634</v>
      </c>
      <c r="M1598" s="58">
        <v>209857</v>
      </c>
      <c r="N1598" s="58">
        <v>218173</v>
      </c>
      <c r="O1598" s="58">
        <v>226485</v>
      </c>
      <c r="P1598" s="58">
        <v>225275</v>
      </c>
      <c r="Q1598" s="58">
        <v>222500</v>
      </c>
      <c r="R1598" s="58">
        <v>221802</v>
      </c>
      <c r="S1598" s="58">
        <v>224191</v>
      </c>
      <c r="T1598" s="58">
        <v>226115</v>
      </c>
      <c r="U1598" s="58">
        <v>232623</v>
      </c>
      <c r="V1598" s="58">
        <v>233046</v>
      </c>
      <c r="W1598" s="58">
        <v>231107</v>
      </c>
      <c r="X1598" s="58">
        <v>231204</v>
      </c>
      <c r="Y1598" s="58">
        <v>230369</v>
      </c>
      <c r="Z1598" s="58">
        <v>232659</v>
      </c>
      <c r="AA1598" s="58">
        <v>230916</v>
      </c>
      <c r="AB1598" s="58">
        <v>229950</v>
      </c>
      <c r="AC1598" s="58">
        <v>230212</v>
      </c>
      <c r="AD1598" s="58">
        <v>229514</v>
      </c>
      <c r="AE1598" s="58">
        <v>229172</v>
      </c>
      <c r="AF1598" s="58">
        <v>219713</v>
      </c>
    </row>
    <row r="1599" spans="1:65" hidden="1" x14ac:dyDescent="0.25">
      <c r="A1599" s="58" t="s">
        <v>434</v>
      </c>
      <c r="B1599" s="58" t="s">
        <v>435</v>
      </c>
      <c r="C1599" s="58" t="s">
        <v>1132</v>
      </c>
      <c r="D1599" s="58" t="s">
        <v>1133</v>
      </c>
      <c r="AJ1599" s="58">
        <v>2.10197799449401</v>
      </c>
      <c r="AK1599" s="58">
        <v>2.1447994543219302</v>
      </c>
      <c r="AL1599" s="58">
        <v>2.1876809653431302</v>
      </c>
      <c r="AM1599" s="58">
        <v>2.2436810135810199</v>
      </c>
      <c r="AN1599" s="58">
        <v>2.3287166428400701</v>
      </c>
      <c r="AO1599" s="58">
        <v>2.3683256628290699</v>
      </c>
      <c r="AP1599" s="58">
        <v>2.3866259266771199</v>
      </c>
      <c r="AQ1599" s="58">
        <v>2.36848850374952</v>
      </c>
      <c r="AR1599" s="58">
        <v>2.3463369288153002</v>
      </c>
      <c r="AS1599" s="58">
        <v>2.2822154193117701</v>
      </c>
      <c r="AT1599" s="58">
        <v>2.20607306046095</v>
      </c>
      <c r="AU1599" s="58">
        <v>2.1590505662085602</v>
      </c>
      <c r="AV1599" s="58">
        <v>2.1170610367017799</v>
      </c>
      <c r="AW1599" s="58">
        <v>2.0961148430345502</v>
      </c>
      <c r="AX1599" s="58">
        <v>2.0459417089354499</v>
      </c>
      <c r="AY1599" s="58">
        <v>2.06921056360616</v>
      </c>
      <c r="AZ1599" s="58">
        <v>1.98242561341248</v>
      </c>
      <c r="BA1599" s="58">
        <v>1.8623293756914701</v>
      </c>
      <c r="BB1599" s="58">
        <v>1.8540657877186599</v>
      </c>
      <c r="BC1599" s="58">
        <v>1.8516325392088</v>
      </c>
      <c r="BD1599" s="58">
        <v>1.8865186469869599</v>
      </c>
      <c r="BE1599" s="58">
        <v>1.9418094162816599</v>
      </c>
      <c r="BF1599" s="58">
        <v>1.9704582876358401</v>
      </c>
      <c r="BG1599" s="58">
        <v>2.0281091699961</v>
      </c>
      <c r="BH1599" s="58">
        <v>2.0361410320112698</v>
      </c>
      <c r="BI1599" s="58">
        <v>2.0948978899951398</v>
      </c>
      <c r="BJ1599" s="58">
        <v>2.1353270961820701</v>
      </c>
      <c r="BK1599" s="58">
        <v>2.1352945016451899</v>
      </c>
      <c r="BL1599" s="58">
        <v>2.1524373631924298</v>
      </c>
    </row>
    <row r="1600" spans="1:65" hidden="1" x14ac:dyDescent="0.25">
      <c r="A1600" s="58" t="s">
        <v>434</v>
      </c>
      <c r="B1600" s="58" t="s">
        <v>435</v>
      </c>
      <c r="C1600" s="58" t="s">
        <v>1910</v>
      </c>
      <c r="D1600" s="58" t="s">
        <v>1911</v>
      </c>
      <c r="E1600" s="58">
        <v>1.60995243322356</v>
      </c>
      <c r="F1600" s="58">
        <v>1.2843333859083801</v>
      </c>
      <c r="G1600" s="58">
        <v>1.34207134303055</v>
      </c>
      <c r="H1600" s="58">
        <v>0.94582212632636797</v>
      </c>
      <c r="I1600" s="58">
        <v>0.74669598806200299</v>
      </c>
      <c r="J1600" s="58">
        <v>0.76060615836668</v>
      </c>
      <c r="K1600" s="58">
        <v>0.82280672024272705</v>
      </c>
      <c r="L1600" s="58">
        <v>0.82733896214000502</v>
      </c>
      <c r="M1600" s="58">
        <v>0.58439578076469001</v>
      </c>
      <c r="N1600" s="58">
        <v>0.68175965474102995</v>
      </c>
      <c r="O1600" s="58">
        <v>0.72117726902489199</v>
      </c>
      <c r="P1600" s="58">
        <v>0.91943348487292598</v>
      </c>
      <c r="Q1600" s="58">
        <v>0.79966883273608003</v>
      </c>
      <c r="R1600" s="58">
        <v>1.1687442385123299</v>
      </c>
      <c r="S1600" s="58">
        <v>1.41930370655368</v>
      </c>
      <c r="T1600" s="58">
        <v>1.9179955555813899</v>
      </c>
      <c r="U1600" s="58">
        <v>1.6409441513984899</v>
      </c>
      <c r="V1600" s="58">
        <v>2.19962671099095</v>
      </c>
      <c r="W1600" s="58">
        <v>0.77972727232276895</v>
      </c>
      <c r="X1600" s="58">
        <v>0.73294094162416501</v>
      </c>
      <c r="Y1600" s="58">
        <v>0.803581477443569</v>
      </c>
      <c r="Z1600" s="58">
        <v>1.3744715045662099</v>
      </c>
      <c r="AA1600" s="58">
        <v>1.2826998588305401</v>
      </c>
      <c r="AB1600" s="58">
        <v>1.0612226580778701</v>
      </c>
      <c r="AC1600" s="58">
        <v>1.1737864122230901</v>
      </c>
      <c r="AD1600" s="58">
        <v>0.66234624127001396</v>
      </c>
      <c r="AE1600" s="58">
        <v>0.58691800067118605</v>
      </c>
      <c r="AF1600" s="58">
        <v>0.65758086089802503</v>
      </c>
      <c r="AG1600" s="58">
        <v>0.469939456825263</v>
      </c>
      <c r="AH1600" s="58">
        <v>0.53310840028998596</v>
      </c>
      <c r="AI1600" s="58">
        <v>0.67616506102615903</v>
      </c>
      <c r="AJ1600" s="58">
        <v>0.68271590474175003</v>
      </c>
      <c r="AK1600" s="58">
        <v>0.69725603521007296</v>
      </c>
      <c r="AL1600" s="58">
        <v>0.92338770369607404</v>
      </c>
      <c r="AM1600" s="58">
        <v>1.02693245787562</v>
      </c>
      <c r="AN1600" s="58">
        <v>0.87383543112048701</v>
      </c>
      <c r="AO1600" s="58">
        <v>1.33890613476769</v>
      </c>
      <c r="AP1600" s="58">
        <v>1.23499390889602</v>
      </c>
      <c r="AQ1600" s="58">
        <v>1.2332734986931999</v>
      </c>
      <c r="AR1600" s="58">
        <v>1.1989011830007399</v>
      </c>
      <c r="AS1600" s="58">
        <v>0.79053801430150705</v>
      </c>
      <c r="AT1600" s="58">
        <v>1.00304209617634</v>
      </c>
      <c r="AU1600" s="58">
        <v>0.81444794936835696</v>
      </c>
      <c r="AV1600" s="58">
        <v>0.842313480444559</v>
      </c>
      <c r="AW1600" s="58">
        <v>0.70309950921387698</v>
      </c>
      <c r="AX1600" s="58">
        <v>0.95536758298606705</v>
      </c>
      <c r="AY1600" s="58">
        <v>1.1909864142320501</v>
      </c>
      <c r="AZ1600" s="58">
        <v>1.0365266064345899</v>
      </c>
      <c r="BA1600" s="58">
        <v>1.0056713457183899</v>
      </c>
      <c r="BB1600" s="58">
        <v>1.1247753990527001</v>
      </c>
      <c r="BC1600" s="58">
        <v>0.76467449345592298</v>
      </c>
      <c r="BD1600" s="58">
        <v>0.69525755427026403</v>
      </c>
      <c r="BE1600" s="58">
        <v>0.71395191608921704</v>
      </c>
      <c r="BF1600" s="58">
        <v>0.62267451757954695</v>
      </c>
      <c r="BG1600" s="58">
        <v>0.66532918348661396</v>
      </c>
      <c r="BH1600" s="58">
        <v>0.95158286698402605</v>
      </c>
      <c r="BI1600" s="58">
        <v>0.95312852131270298</v>
      </c>
      <c r="BJ1600" s="58">
        <v>0.99710289354192205</v>
      </c>
      <c r="BK1600" s="58">
        <v>0.89663187966065705</v>
      </c>
      <c r="BL1600" s="58">
        <v>1.1699934145242601</v>
      </c>
      <c r="BM1600" s="58">
        <v>1.25927649188069</v>
      </c>
    </row>
    <row r="1601" spans="1:66" hidden="1" x14ac:dyDescent="0.25">
      <c r="A1601" s="58" t="s">
        <v>434</v>
      </c>
      <c r="B1601" s="58" t="s">
        <v>435</v>
      </c>
      <c r="C1601" s="58" t="s">
        <v>1912</v>
      </c>
      <c r="D1601" s="58" t="s">
        <v>1913</v>
      </c>
      <c r="E1601" s="58">
        <v>3.54189535309184</v>
      </c>
      <c r="F1601" s="58">
        <v>3.1545030531083098</v>
      </c>
      <c r="G1601" s="58">
        <v>3.2563755593164698</v>
      </c>
      <c r="H1601" s="58">
        <v>2.0394289598912301</v>
      </c>
      <c r="I1601" s="58">
        <v>2.1419850489443601</v>
      </c>
      <c r="J1601" s="58">
        <v>1.58243758025513</v>
      </c>
      <c r="K1601" s="58">
        <v>1.4939943561161799</v>
      </c>
      <c r="L1601" s="58">
        <v>1.5881559258336999</v>
      </c>
      <c r="M1601" s="58">
        <v>1.2947953942721599</v>
      </c>
      <c r="N1601" s="58">
        <v>1.4636069337697499</v>
      </c>
      <c r="O1601" s="58">
        <v>1.75308732720639</v>
      </c>
      <c r="P1601" s="58">
        <v>2.1533904983061598</v>
      </c>
      <c r="Q1601" s="58">
        <v>2.3219393421934198</v>
      </c>
      <c r="R1601" s="58">
        <v>1.31902672212389</v>
      </c>
      <c r="S1601" s="58">
        <v>0.99953881618095497</v>
      </c>
      <c r="T1601" s="58">
        <v>0.68124169217499098</v>
      </c>
      <c r="U1601" s="58">
        <v>1.1120058301356599</v>
      </c>
      <c r="V1601" s="58">
        <v>0.90234523678532497</v>
      </c>
      <c r="W1601" s="58">
        <v>0.80601242769950399</v>
      </c>
      <c r="X1601" s="58">
        <v>0.89281857963167</v>
      </c>
      <c r="Y1601" s="58">
        <v>0.78183434635624105</v>
      </c>
      <c r="Z1601" s="58">
        <v>1.07444635510478</v>
      </c>
      <c r="AA1601" s="58">
        <v>0.895225933622943</v>
      </c>
      <c r="AB1601" s="58">
        <v>1.0141358404315901</v>
      </c>
      <c r="AC1601" s="58">
        <v>0.98560885914531104</v>
      </c>
      <c r="AD1601" s="58">
        <v>0.829633339338403</v>
      </c>
      <c r="AE1601" s="58">
        <v>1.1176417284726401</v>
      </c>
      <c r="AF1601" s="58">
        <v>1.0125213906119299</v>
      </c>
      <c r="AG1601" s="58">
        <v>0.83526180119757898</v>
      </c>
      <c r="AH1601" s="58">
        <v>0.997103113480305</v>
      </c>
      <c r="AI1601" s="58">
        <v>1.2889274044425201</v>
      </c>
      <c r="AJ1601" s="58">
        <v>1.67179746356075</v>
      </c>
      <c r="AK1601" s="58">
        <v>1.16031406694174</v>
      </c>
      <c r="AL1601" s="58">
        <v>1.3938272347894001</v>
      </c>
      <c r="AM1601" s="58">
        <v>1.8268747064847199</v>
      </c>
      <c r="AN1601" s="58">
        <v>1.6185520025765101</v>
      </c>
      <c r="AO1601" s="58">
        <v>1.9237869534049199</v>
      </c>
      <c r="AP1601" s="58">
        <v>2.2305461742622099</v>
      </c>
      <c r="AQ1601" s="58">
        <v>2.2731631759970399</v>
      </c>
      <c r="AR1601" s="58">
        <v>2.5457328572120002</v>
      </c>
      <c r="AS1601" s="58">
        <v>2.29482740359893</v>
      </c>
      <c r="AT1601" s="58">
        <v>2.0553415228737002</v>
      </c>
      <c r="AU1601" s="58">
        <v>2.02195668685758</v>
      </c>
      <c r="AV1601" s="58">
        <v>1.9489982290311001</v>
      </c>
      <c r="AW1601" s="58">
        <v>2.0918884394242601</v>
      </c>
      <c r="AX1601" s="58">
        <v>2.9284130474302401</v>
      </c>
      <c r="AY1601" s="58">
        <v>2.85862212165254</v>
      </c>
      <c r="AZ1601" s="58">
        <v>4.9262113666135301</v>
      </c>
      <c r="BA1601" s="58">
        <v>5.6674172024172504</v>
      </c>
      <c r="BB1601" s="58">
        <v>4.9953673233899796</v>
      </c>
      <c r="BC1601" s="58">
        <v>4.8773574904274799</v>
      </c>
      <c r="BD1601" s="58">
        <v>4.9034520369994903</v>
      </c>
      <c r="BE1601" s="58">
        <v>5.5426388467101502</v>
      </c>
      <c r="BF1601" s="58">
        <v>5.4769793572782604</v>
      </c>
      <c r="BG1601" s="58">
        <v>5.5429887982745996</v>
      </c>
      <c r="BH1601" s="58">
        <v>5.6076217911724804</v>
      </c>
      <c r="BI1601" s="58">
        <v>5.8167477245174997</v>
      </c>
      <c r="BJ1601" s="58">
        <v>7.09195490176229</v>
      </c>
      <c r="BK1601" s="58">
        <v>6.8304892625884301</v>
      </c>
      <c r="BL1601" s="58">
        <v>6.6762115175623302</v>
      </c>
      <c r="BM1601" s="58">
        <v>5.7926557103905498</v>
      </c>
    </row>
    <row r="1602" spans="1:66" hidden="1" x14ac:dyDescent="0.25">
      <c r="A1602" s="58" t="s">
        <v>434</v>
      </c>
      <c r="B1602" s="58" t="s">
        <v>435</v>
      </c>
      <c r="C1602" s="58" t="s">
        <v>1914</v>
      </c>
      <c r="D1602" s="58" t="s">
        <v>1915</v>
      </c>
      <c r="E1602" s="58">
        <v>3.89949993901695</v>
      </c>
      <c r="F1602" s="58">
        <v>3.7673779319979301</v>
      </c>
      <c r="G1602" s="58">
        <v>3.7421971519269999</v>
      </c>
      <c r="H1602" s="58">
        <v>4.6141669704463402</v>
      </c>
      <c r="I1602" s="58">
        <v>10.674891889254599</v>
      </c>
      <c r="J1602" s="58">
        <v>12.5339888518214</v>
      </c>
      <c r="K1602" s="58">
        <v>8.1888178364144508</v>
      </c>
      <c r="L1602" s="58">
        <v>6.5775654073493497</v>
      </c>
      <c r="M1602" s="58">
        <v>8.0849367302119006</v>
      </c>
      <c r="N1602" s="58">
        <v>9.5258252834957506</v>
      </c>
      <c r="O1602" s="58">
        <v>9.9087111361408695</v>
      </c>
      <c r="P1602" s="58">
        <v>9.5680331492556601</v>
      </c>
      <c r="Q1602" s="58">
        <v>11.321924670954299</v>
      </c>
      <c r="R1602" s="58">
        <v>11.017931284098999</v>
      </c>
      <c r="S1602" s="58">
        <v>10.4392958747155</v>
      </c>
      <c r="T1602" s="58">
        <v>5.5746124958809098</v>
      </c>
      <c r="U1602" s="58">
        <v>4.4814690224360403</v>
      </c>
      <c r="V1602" s="58">
        <v>4.1117711155798498</v>
      </c>
      <c r="W1602" s="58">
        <v>3.5508994013667801</v>
      </c>
      <c r="X1602" s="58">
        <v>3.8834083850001702</v>
      </c>
      <c r="Y1602" s="58">
        <v>4.28850825499162</v>
      </c>
      <c r="Z1602" s="58">
        <v>7.6159813536173502</v>
      </c>
      <c r="AA1602" s="58">
        <v>7.1221565363300297</v>
      </c>
      <c r="AB1602" s="58">
        <v>6.6935025339583198</v>
      </c>
      <c r="AC1602" s="58">
        <v>6.0377667618269104</v>
      </c>
      <c r="AD1602" s="58">
        <v>5.31475874945128</v>
      </c>
      <c r="AE1602" s="58">
        <v>5.3580368914689904</v>
      </c>
      <c r="AF1602" s="58">
        <v>5.68086212706715</v>
      </c>
      <c r="AG1602" s="58">
        <v>4.9805371192089698</v>
      </c>
      <c r="AH1602" s="58">
        <v>6.3523418564314698</v>
      </c>
      <c r="AI1602" s="58">
        <v>7.2529869571684902</v>
      </c>
      <c r="AJ1602" s="58">
        <v>6.5910014256252198</v>
      </c>
      <c r="AK1602" s="58">
        <v>8.8137563554506002</v>
      </c>
      <c r="AL1602" s="58">
        <v>10.254114497655699</v>
      </c>
      <c r="AM1602" s="58">
        <v>12.075366012499</v>
      </c>
      <c r="AN1602" s="58">
        <v>12.358931414901599</v>
      </c>
      <c r="AO1602" s="58">
        <v>12.8721664281399</v>
      </c>
      <c r="AP1602" s="58">
        <v>13.4050226491883</v>
      </c>
      <c r="AQ1602" s="58">
        <v>12.8495594021469</v>
      </c>
      <c r="AR1602" s="58">
        <v>13.7711049625178</v>
      </c>
      <c r="AS1602" s="58">
        <v>17.450137909977599</v>
      </c>
      <c r="AT1602" s="58">
        <v>14.956188351360099</v>
      </c>
      <c r="AU1602" s="58">
        <v>16.818209588814199</v>
      </c>
      <c r="AV1602" s="58">
        <v>16.127078200921702</v>
      </c>
      <c r="AW1602" s="58">
        <v>16.0911261167549</v>
      </c>
      <c r="AX1602" s="58">
        <v>15.1767161036105</v>
      </c>
      <c r="AY1602" s="58">
        <v>14.8987378628659</v>
      </c>
      <c r="AZ1602" s="58">
        <v>14.371914428469699</v>
      </c>
      <c r="BA1602" s="58">
        <v>14.314770599995599</v>
      </c>
      <c r="BB1602" s="58">
        <v>17.545592037059901</v>
      </c>
      <c r="BC1602" s="58">
        <v>19.8674259534728</v>
      </c>
      <c r="BD1602" s="58">
        <v>19.938617416227899</v>
      </c>
      <c r="BE1602" s="58">
        <v>22.0521780862654</v>
      </c>
      <c r="BF1602" s="58">
        <v>22.946091318611099</v>
      </c>
      <c r="BG1602" s="58">
        <v>23.040608197285799</v>
      </c>
      <c r="BH1602" s="58">
        <v>25.439726167761499</v>
      </c>
      <c r="BI1602" s="58">
        <v>25.619676435493101</v>
      </c>
      <c r="BJ1602" s="58">
        <v>23.158473896250399</v>
      </c>
      <c r="BK1602" s="58">
        <v>22.484550796085301</v>
      </c>
      <c r="BL1602" s="58">
        <v>23.726827545223699</v>
      </c>
      <c r="BM1602" s="58">
        <v>22.793470088514901</v>
      </c>
    </row>
    <row r="1603" spans="1:66" hidden="1" x14ac:dyDescent="0.25">
      <c r="A1603" s="58" t="s">
        <v>434</v>
      </c>
      <c r="B1603" s="58" t="s">
        <v>435</v>
      </c>
      <c r="C1603" s="58" t="s">
        <v>1916</v>
      </c>
      <c r="D1603" s="58" t="s">
        <v>1917</v>
      </c>
      <c r="E1603" s="58">
        <v>7.3750457372850304</v>
      </c>
      <c r="F1603" s="58">
        <v>6.2323967463554197</v>
      </c>
      <c r="G1603" s="58">
        <v>6.0471429318330703</v>
      </c>
      <c r="H1603" s="58">
        <v>4.9133488999891597</v>
      </c>
      <c r="I1603" s="58">
        <v>3.8028088563941802</v>
      </c>
      <c r="J1603" s="58">
        <v>3.92178425488737</v>
      </c>
      <c r="K1603" s="58">
        <v>3.49490099726258</v>
      </c>
      <c r="L1603" s="58">
        <v>3.7043559037246001</v>
      </c>
      <c r="M1603" s="58">
        <v>3.1752360063524399</v>
      </c>
      <c r="N1603" s="58">
        <v>3.7339832975328799</v>
      </c>
      <c r="O1603" s="58">
        <v>4.5122925369652398</v>
      </c>
      <c r="P1603" s="58">
        <v>6.2807587141094103</v>
      </c>
      <c r="Q1603" s="58">
        <v>6.2361108673895496</v>
      </c>
      <c r="R1603" s="58">
        <v>5.9811795709050202</v>
      </c>
      <c r="S1603" s="58">
        <v>4.7219444624969702</v>
      </c>
      <c r="T1603" s="58">
        <v>5.0696901996035999</v>
      </c>
      <c r="U1603" s="58">
        <v>4.8809723237833804</v>
      </c>
      <c r="V1603" s="58">
        <v>5.88594173652944</v>
      </c>
      <c r="W1603" s="58">
        <v>4.1762447168281902</v>
      </c>
      <c r="X1603" s="58">
        <v>4.4178981646986601</v>
      </c>
      <c r="Y1603" s="58">
        <v>4.2217028992413299</v>
      </c>
      <c r="Z1603" s="58">
        <v>5.5969591269122398</v>
      </c>
      <c r="AA1603" s="58">
        <v>4.8908790517138101</v>
      </c>
      <c r="AB1603" s="58">
        <v>5.0733291874540596</v>
      </c>
      <c r="AC1603" s="58">
        <v>4.8655935956591501</v>
      </c>
      <c r="AD1603" s="58">
        <v>4.4929547775338499</v>
      </c>
      <c r="AE1603" s="58">
        <v>4.6788026327630403</v>
      </c>
      <c r="AF1603" s="58">
        <v>5.3576214981008699</v>
      </c>
      <c r="AG1603" s="58">
        <v>5.5075997935056504</v>
      </c>
      <c r="AH1603" s="58">
        <v>5.5307473568104299</v>
      </c>
      <c r="AI1603" s="58">
        <v>5.585535102273</v>
      </c>
      <c r="AJ1603" s="58">
        <v>5.6411726946694998</v>
      </c>
      <c r="AK1603" s="58">
        <v>4.6811049654217296</v>
      </c>
      <c r="AL1603" s="58">
        <v>6.8353566148152103</v>
      </c>
      <c r="AM1603" s="58">
        <v>8.7753436969941507</v>
      </c>
      <c r="AN1603" s="58">
        <v>9.1170684765257697</v>
      </c>
      <c r="AO1603" s="58">
        <v>10.962947826767101</v>
      </c>
      <c r="AP1603" s="58">
        <v>11.246476109818801</v>
      </c>
      <c r="AQ1603" s="58">
        <v>7.7781545774929803</v>
      </c>
      <c r="AR1603" s="58">
        <v>9.4996762645592696</v>
      </c>
      <c r="AS1603" s="58">
        <v>13.754235830527699</v>
      </c>
      <c r="AT1603" s="58">
        <v>12.158809443206801</v>
      </c>
      <c r="AU1603" s="58">
        <v>12.690079207738</v>
      </c>
      <c r="AV1603" s="58">
        <v>15.0472303171492</v>
      </c>
      <c r="AW1603" s="58">
        <v>15.754150589150299</v>
      </c>
      <c r="AX1603" s="58">
        <v>19.475768087916698</v>
      </c>
      <c r="AY1603" s="58">
        <v>18.838281918137898</v>
      </c>
      <c r="AZ1603" s="58">
        <v>28.289044493311099</v>
      </c>
      <c r="BA1603" s="58">
        <v>30.306573350541701</v>
      </c>
      <c r="BB1603" s="58">
        <v>26.597267523842898</v>
      </c>
      <c r="BC1603" s="58">
        <v>25.617935417496401</v>
      </c>
      <c r="BD1603" s="58">
        <v>26.476307239159102</v>
      </c>
      <c r="BE1603" s="58">
        <v>31.101186938253601</v>
      </c>
      <c r="BF1603" s="58">
        <v>31.1482907222729</v>
      </c>
      <c r="BG1603" s="58">
        <v>29.625371649439501</v>
      </c>
      <c r="BH1603" s="58">
        <v>25.7274618445513</v>
      </c>
      <c r="BI1603" s="58">
        <v>26.747846187989001</v>
      </c>
      <c r="BJ1603" s="58">
        <v>30.378977329796001</v>
      </c>
      <c r="BK1603" s="58">
        <v>32.3212784930788</v>
      </c>
      <c r="BL1603" s="58">
        <v>30.482486053481701</v>
      </c>
      <c r="BM1603" s="58">
        <v>27.734102558478</v>
      </c>
    </row>
    <row r="1604" spans="1:66" hidden="1" x14ac:dyDescent="0.25">
      <c r="A1604" s="58" t="s">
        <v>434</v>
      </c>
      <c r="B1604" s="58" t="s">
        <v>435</v>
      </c>
      <c r="C1604" s="58" t="s">
        <v>1918</v>
      </c>
      <c r="D1604" s="58" t="s">
        <v>1919</v>
      </c>
      <c r="E1604" s="58">
        <v>3.8848640078058301</v>
      </c>
      <c r="F1604" s="58">
        <v>3.7628714990649201</v>
      </c>
      <c r="G1604" s="58">
        <v>3.7216132356228502</v>
      </c>
      <c r="H1604" s="58">
        <v>4.6043146566304403</v>
      </c>
      <c r="I1604" s="58">
        <v>10.662991972316</v>
      </c>
      <c r="J1604" s="58">
        <v>12.4798280417829</v>
      </c>
      <c r="K1604" s="58">
        <v>8.1866835587628497</v>
      </c>
      <c r="L1604" s="58">
        <v>6.5775654073493497</v>
      </c>
      <c r="M1604" s="58">
        <v>8.0565404337704702</v>
      </c>
      <c r="N1604" s="58">
        <v>9.4889491455106896</v>
      </c>
      <c r="O1604" s="58">
        <v>9.87465080785495</v>
      </c>
      <c r="P1604" s="58">
        <v>9.4833822461069808</v>
      </c>
      <c r="Q1604" s="58">
        <v>11.258622589278099</v>
      </c>
      <c r="R1604" s="58">
        <v>10.973257838444299</v>
      </c>
      <c r="S1604" s="58">
        <v>10.316542153396</v>
      </c>
      <c r="T1604" s="58">
        <v>5.5285400394353896</v>
      </c>
      <c r="U1604" s="58">
        <v>4.4143271984040497</v>
      </c>
      <c r="V1604" s="58">
        <v>4.0451626449772098</v>
      </c>
      <c r="W1604" s="58">
        <v>3.48620334678865</v>
      </c>
      <c r="X1604" s="58">
        <v>3.8579765217861399</v>
      </c>
      <c r="Y1604" s="58">
        <v>4.2565155287159797</v>
      </c>
      <c r="Z1604" s="58">
        <v>7.5790735139963399</v>
      </c>
      <c r="AA1604" s="58">
        <v>7.0891929881279196</v>
      </c>
      <c r="AB1604" s="58">
        <v>6.6660901326950102</v>
      </c>
      <c r="AC1604" s="58">
        <v>6.00473690225708</v>
      </c>
      <c r="AD1604" s="58">
        <v>5.2931235499122904</v>
      </c>
      <c r="AE1604" s="58">
        <v>5.3342907342144397</v>
      </c>
      <c r="AF1604" s="58">
        <v>5.64533994802383</v>
      </c>
      <c r="AG1604" s="58">
        <v>4.9421762783506802</v>
      </c>
      <c r="AH1604" s="58">
        <v>6.3027284173609903</v>
      </c>
      <c r="AI1604" s="58">
        <v>7.1694643665019298</v>
      </c>
      <c r="AJ1604" s="58">
        <v>6.5157848470843502</v>
      </c>
      <c r="AK1604" s="58">
        <v>8.6953561526752807</v>
      </c>
      <c r="AL1604" s="58">
        <v>10.1799325703726</v>
      </c>
      <c r="AM1604" s="58">
        <v>11.927152402362999</v>
      </c>
      <c r="AN1604" s="58">
        <v>12.2064048346865</v>
      </c>
      <c r="AO1604" s="58">
        <v>12.665341851887</v>
      </c>
      <c r="AP1604" s="58">
        <v>13.2107398789526</v>
      </c>
      <c r="AQ1604" s="58">
        <v>12.595106674083</v>
      </c>
      <c r="AR1604" s="58">
        <v>13.5150288168561</v>
      </c>
      <c r="AS1604" s="58">
        <v>17.286819236912599</v>
      </c>
      <c r="AT1604" s="58">
        <v>14.7700562889985</v>
      </c>
      <c r="AU1604" s="58">
        <v>16.660683662728999</v>
      </c>
      <c r="AV1604" s="58">
        <v>15.925529118570701</v>
      </c>
      <c r="AW1604" s="58">
        <v>15.9289473689674</v>
      </c>
      <c r="AX1604" s="58">
        <v>15.0312720529878</v>
      </c>
      <c r="AY1604" s="58">
        <v>14.7543082937456</v>
      </c>
      <c r="AZ1604" s="58">
        <v>14.233801188228799</v>
      </c>
      <c r="BA1604" s="58">
        <v>14.194817283357199</v>
      </c>
      <c r="BB1604" s="58">
        <v>17.394059365110401</v>
      </c>
      <c r="BC1604" s="58">
        <v>19.7383933825766</v>
      </c>
      <c r="BD1604" s="58">
        <v>19.800642896004302</v>
      </c>
      <c r="BE1604" s="58">
        <v>21.871881542795901</v>
      </c>
      <c r="BF1604" s="58">
        <v>22.789165655641298</v>
      </c>
      <c r="BG1604" s="58">
        <v>22.877303775465101</v>
      </c>
      <c r="BH1604" s="58">
        <v>25.207911542795099</v>
      </c>
      <c r="BI1604" s="58">
        <v>25.373387223314001</v>
      </c>
      <c r="BJ1604" s="58">
        <v>22.929863776219001</v>
      </c>
      <c r="BK1604" s="58">
        <v>22.2758241090086</v>
      </c>
      <c r="BL1604" s="58">
        <v>23.514595814765201</v>
      </c>
      <c r="BM1604" s="58">
        <v>22.572056081957001</v>
      </c>
    </row>
    <row r="1605" spans="1:66" hidden="1" x14ac:dyDescent="0.25">
      <c r="A1605" s="58" t="s">
        <v>434</v>
      </c>
      <c r="B1605" s="58" t="s">
        <v>435</v>
      </c>
      <c r="C1605" s="58" t="s">
        <v>1920</v>
      </c>
      <c r="D1605" s="58" t="s">
        <v>1921</v>
      </c>
      <c r="E1605" s="58">
        <v>3757510945.8383198</v>
      </c>
      <c r="F1605" s="58">
        <v>3608729973.25668</v>
      </c>
      <c r="G1605" s="58">
        <v>3525370421.2428598</v>
      </c>
      <c r="H1605" s="58">
        <v>3988596286.23107</v>
      </c>
      <c r="I1605" s="58">
        <v>4840129937.81532</v>
      </c>
      <c r="J1605" s="58">
        <v>5420481249.3039703</v>
      </c>
      <c r="K1605" s="58">
        <v>5382494618.0065298</v>
      </c>
      <c r="L1605" s="58">
        <v>5926969666.6031599</v>
      </c>
      <c r="M1605" s="58">
        <v>6253021585.2395096</v>
      </c>
      <c r="N1605" s="58">
        <v>6733130397.4710197</v>
      </c>
      <c r="O1605" s="58">
        <v>7960309625.2188396</v>
      </c>
      <c r="P1605" s="58">
        <v>9250799905.1290493</v>
      </c>
      <c r="Q1605" s="58">
        <v>8786518855.9381294</v>
      </c>
      <c r="R1605" s="58">
        <v>11082599681.0278</v>
      </c>
      <c r="S1605" s="58">
        <v>16075731328.2355</v>
      </c>
      <c r="T1605" s="58">
        <v>17051776715.739201</v>
      </c>
      <c r="U1605" s="58">
        <v>15138727756.2321</v>
      </c>
      <c r="V1605" s="58">
        <v>15412020464.733101</v>
      </c>
      <c r="W1605" s="58">
        <v>18894128333.665001</v>
      </c>
      <c r="X1605" s="58">
        <v>21688256102.432098</v>
      </c>
      <c r="Y1605" s="58">
        <v>37964472429.1819</v>
      </c>
      <c r="Z1605" s="58">
        <v>41669420539.680298</v>
      </c>
      <c r="AA1605" s="58">
        <v>34892350720.559601</v>
      </c>
      <c r="AB1605" s="58">
        <v>30564799574.9361</v>
      </c>
      <c r="AC1605" s="58">
        <v>30097591714.4235</v>
      </c>
      <c r="AD1605" s="58">
        <v>25146415196.999802</v>
      </c>
      <c r="AE1605" s="58">
        <v>27510057589.7901</v>
      </c>
      <c r="AF1605" s="58">
        <v>32565512448.072201</v>
      </c>
      <c r="AG1605" s="58">
        <v>37685374516.884499</v>
      </c>
      <c r="AH1605" s="58">
        <v>38527779937.152298</v>
      </c>
      <c r="AI1605" s="58">
        <v>39835348544.582603</v>
      </c>
      <c r="AJ1605" s="58">
        <v>39292487770.113899</v>
      </c>
      <c r="AK1605" s="58">
        <v>41475176571.414597</v>
      </c>
      <c r="AL1605" s="58">
        <v>40552830269.362198</v>
      </c>
      <c r="AM1605" s="58">
        <v>45749390149.167702</v>
      </c>
      <c r="AN1605" s="58">
        <v>55751272905.930199</v>
      </c>
      <c r="AO1605" s="58">
        <v>57473323858.883102</v>
      </c>
      <c r="AP1605" s="58">
        <v>61700913337.851097</v>
      </c>
      <c r="AQ1605" s="58">
        <v>57896995017.408302</v>
      </c>
      <c r="AR1605" s="58">
        <v>54687027172.792702</v>
      </c>
      <c r="AS1605" s="58">
        <v>57528056496.587303</v>
      </c>
      <c r="AT1605" s="58">
        <v>57406428412.800201</v>
      </c>
      <c r="AU1605" s="58">
        <v>59280514470.487</v>
      </c>
      <c r="AV1605" s="58">
        <v>78496738141.490204</v>
      </c>
      <c r="AW1605" s="58">
        <v>100985770833.73199</v>
      </c>
      <c r="AX1605" s="58">
        <v>121443614526.729</v>
      </c>
      <c r="AY1605" s="58">
        <v>146207092385.79099</v>
      </c>
      <c r="AZ1605" s="58">
        <v>172207122430.022</v>
      </c>
      <c r="BA1605" s="58">
        <v>208816162082.586</v>
      </c>
      <c r="BB1605" s="58">
        <v>180259915144.095</v>
      </c>
      <c r="BC1605" s="58">
        <v>207879625837.42499</v>
      </c>
      <c r="BD1605" s="58">
        <v>258433325296.185</v>
      </c>
      <c r="BE1605" s="58">
        <v>275954864333.08698</v>
      </c>
      <c r="BF1605" s="58">
        <v>283933666629.52301</v>
      </c>
      <c r="BG1605" s="58">
        <v>285061767106.64899</v>
      </c>
      <c r="BH1605" s="58">
        <v>251569447101.13101</v>
      </c>
      <c r="BI1605" s="58">
        <v>215120551092.21899</v>
      </c>
      <c r="BJ1605" s="58">
        <v>232174835573.90601</v>
      </c>
      <c r="BK1605" s="58">
        <v>257384283073.521</v>
      </c>
      <c r="BL1605" s="58">
        <v>249149048233.76599</v>
      </c>
      <c r="BM1605" s="58">
        <v>207231956291.258</v>
      </c>
      <c r="BN1605" s="58">
        <v>265947913739.5</v>
      </c>
    </row>
    <row r="1606" spans="1:66" hidden="1" x14ac:dyDescent="0.25">
      <c r="A1606" s="58" t="s">
        <v>434</v>
      </c>
      <c r="B1606" s="58" t="s">
        <v>435</v>
      </c>
      <c r="C1606" s="58" t="s">
        <v>1922</v>
      </c>
      <c r="D1606" s="58" t="s">
        <v>1923</v>
      </c>
      <c r="E1606" s="58">
        <v>1066900000</v>
      </c>
      <c r="F1606" s="58">
        <v>1110900000</v>
      </c>
      <c r="G1606" s="58">
        <v>1225500000</v>
      </c>
      <c r="H1606" s="58">
        <v>1560200000</v>
      </c>
      <c r="I1606" s="58">
        <v>2303387272.6999998</v>
      </c>
      <c r="J1606" s="58">
        <v>2545310000</v>
      </c>
      <c r="K1606" s="58">
        <v>2537040000</v>
      </c>
      <c r="L1606" s="58">
        <v>2465620363.5999999</v>
      </c>
      <c r="M1606" s="58">
        <v>2900967636.4000001</v>
      </c>
      <c r="N1606" s="58">
        <v>3098465727.3000002</v>
      </c>
      <c r="O1606" s="58">
        <v>3556747363.5999999</v>
      </c>
      <c r="P1606" s="58">
        <v>3588121818.1999998</v>
      </c>
      <c r="Q1606" s="58">
        <v>4309773818.1999998</v>
      </c>
      <c r="R1606" s="58">
        <v>4981034545.5</v>
      </c>
      <c r="S1606" s="58">
        <v>6931971272.6999998</v>
      </c>
      <c r="T1606" s="58">
        <v>6924107272.6999998</v>
      </c>
      <c r="U1606" s="58">
        <v>5847886181.8000002</v>
      </c>
      <c r="V1606" s="58">
        <v>7000744363.6000004</v>
      </c>
      <c r="W1606" s="58">
        <v>7534825363.6000004</v>
      </c>
      <c r="X1606" s="58">
        <v>7876442636.3999996</v>
      </c>
      <c r="Y1606" s="58">
        <v>10778619909</v>
      </c>
      <c r="Z1606" s="58">
        <v>13875665120.299999</v>
      </c>
      <c r="AA1606" s="58">
        <v>12052645073</v>
      </c>
      <c r="AB1606" s="58">
        <v>10582197883.5</v>
      </c>
      <c r="AC1606" s="58">
        <v>10630808620.933001</v>
      </c>
      <c r="AD1606" s="58">
        <v>11038937327.77</v>
      </c>
      <c r="AE1606" s="58">
        <v>11156376550.43</v>
      </c>
      <c r="AF1606" s="58">
        <v>12660005236.4</v>
      </c>
      <c r="AG1606" s="58">
        <v>13506794008.4</v>
      </c>
      <c r="AH1606" s="58">
        <v>15384749933.08</v>
      </c>
      <c r="AI1606" s="58">
        <v>17130920523.25</v>
      </c>
      <c r="AJ1606" s="58">
        <v>15812373876.34</v>
      </c>
      <c r="AK1606" s="58">
        <v>17052863517.98</v>
      </c>
      <c r="AL1606" s="58">
        <v>15411646141.77</v>
      </c>
      <c r="AM1606" s="58">
        <v>16951026905.780001</v>
      </c>
      <c r="AN1606" s="58">
        <v>20108021153.470001</v>
      </c>
      <c r="AO1606" s="58">
        <v>21742758015.27</v>
      </c>
      <c r="AP1606" s="58">
        <v>21339916513.150002</v>
      </c>
      <c r="AQ1606" s="58">
        <v>49923090176.25</v>
      </c>
      <c r="AR1606" s="58">
        <v>46606921110.459999</v>
      </c>
      <c r="AS1606" s="58">
        <v>56662654806</v>
      </c>
      <c r="AT1606" s="58">
        <v>57026436615</v>
      </c>
      <c r="AU1606" s="58">
        <v>61462362837</v>
      </c>
      <c r="AV1606" s="58">
        <v>77032536664</v>
      </c>
      <c r="AW1606" s="58">
        <v>101212902510</v>
      </c>
      <c r="AX1606" s="58">
        <v>122089148748</v>
      </c>
      <c r="AY1606" s="58">
        <v>149151839531</v>
      </c>
      <c r="AZ1606" s="58">
        <v>184978257700</v>
      </c>
      <c r="BA1606" s="58">
        <v>215473734728</v>
      </c>
      <c r="BB1606" s="58">
        <v>188681761911</v>
      </c>
      <c r="BC1606" s="58">
        <v>208225183176</v>
      </c>
      <c r="BD1606" s="58">
        <v>257609821045</v>
      </c>
      <c r="BE1606" s="58">
        <v>276198996081</v>
      </c>
      <c r="BF1606" s="58">
        <v>282373921407</v>
      </c>
      <c r="BG1606" s="58">
        <v>284201977278</v>
      </c>
      <c r="BH1606" s="58">
        <v>259431471315</v>
      </c>
      <c r="BI1606" s="58">
        <v>218026550155</v>
      </c>
      <c r="BJ1606" s="58">
        <v>235173914714</v>
      </c>
      <c r="BK1606" s="58">
        <v>249418359611</v>
      </c>
      <c r="BL1606" s="58">
        <v>247883487092</v>
      </c>
      <c r="BM1606" s="58">
        <v>214677328932</v>
      </c>
    </row>
    <row r="1607" spans="1:66" hidden="1" x14ac:dyDescent="0.25">
      <c r="A1607" s="58" t="s">
        <v>434</v>
      </c>
      <c r="B1607" s="58" t="s">
        <v>435</v>
      </c>
      <c r="C1607" s="58" t="s">
        <v>1924</v>
      </c>
      <c r="D1607" s="58" t="s">
        <v>1925</v>
      </c>
      <c r="E1607" s="58">
        <v>7.2452900927922004</v>
      </c>
      <c r="F1607" s="58">
        <v>8.7676658565127408</v>
      </c>
      <c r="G1607" s="58">
        <v>8.2088943288453695</v>
      </c>
      <c r="H1607" s="58">
        <v>12.049737213177799</v>
      </c>
      <c r="I1607" s="58">
        <v>12.6406722736282</v>
      </c>
      <c r="J1607" s="58">
        <v>10.233331107016401</v>
      </c>
      <c r="K1607" s="58">
        <v>10.583987639138501</v>
      </c>
      <c r="L1607" s="58">
        <v>9.2618033346222504</v>
      </c>
      <c r="M1607" s="58">
        <v>9.1115115082088405</v>
      </c>
      <c r="N1607" s="58">
        <v>9.2070465488005997</v>
      </c>
      <c r="O1607" s="58">
        <v>9.3519076053643104</v>
      </c>
      <c r="P1607" s="58">
        <v>5.5702299570964504</v>
      </c>
      <c r="Q1607" s="58">
        <v>10.8685096161863</v>
      </c>
      <c r="R1607" s="58">
        <v>10.015562668836701</v>
      </c>
      <c r="S1607" s="58">
        <v>9.8528223976224094</v>
      </c>
      <c r="T1607" s="58">
        <v>9.5810854768736693</v>
      </c>
      <c r="U1607" s="58">
        <v>8.0946700433549594</v>
      </c>
      <c r="V1607" s="58">
        <v>8.8567426102725904</v>
      </c>
      <c r="W1607" s="58">
        <v>11.5600459289552</v>
      </c>
      <c r="X1607" s="58">
        <v>10.7308445861206</v>
      </c>
      <c r="Y1607" s="58">
        <v>9.8714459298673507</v>
      </c>
      <c r="Z1607" s="58">
        <v>9.9212233463138393</v>
      </c>
      <c r="AA1607" s="58">
        <v>9.3845526134178208</v>
      </c>
      <c r="AB1607" s="58">
        <v>10.0136396621056</v>
      </c>
      <c r="AC1607" s="58">
        <v>11.1816515634761</v>
      </c>
      <c r="AD1607" s="58">
        <v>12.321040062998399</v>
      </c>
      <c r="AE1607" s="58">
        <v>12.513857352400199</v>
      </c>
      <c r="AF1607" s="58">
        <v>9.6401762927896595</v>
      </c>
      <c r="AG1607" s="58">
        <v>8.9411027372723808</v>
      </c>
      <c r="AH1607" s="58">
        <v>9.0244261706675992</v>
      </c>
      <c r="AI1607" s="58">
        <v>10.331308920008899</v>
      </c>
      <c r="AJ1607" s="58">
        <v>9.8998745449972603</v>
      </c>
      <c r="AK1607" s="58">
        <v>7.68333109904765</v>
      </c>
      <c r="AL1607" s="58">
        <v>8.8906578266926495</v>
      </c>
      <c r="AM1607" s="58">
        <v>6.8150085271115604</v>
      </c>
      <c r="AN1607" s="58">
        <v>6.0611593002817603</v>
      </c>
      <c r="AO1607" s="58">
        <v>11.489670159540699</v>
      </c>
      <c r="AP1607" s="58">
        <v>2.62679146725438</v>
      </c>
      <c r="AQ1607" s="58">
        <v>1.7872491613813399</v>
      </c>
      <c r="AR1607" s="58">
        <v>2.3395167425341499</v>
      </c>
      <c r="AS1607" s="58">
        <v>5.3385808984009797</v>
      </c>
      <c r="AT1607" s="58">
        <v>5.9222023511664901</v>
      </c>
      <c r="AU1607" s="58">
        <v>7.0085379103044199</v>
      </c>
      <c r="AV1607" s="58">
        <v>6.31957220912218</v>
      </c>
      <c r="AW1607" s="58">
        <v>6.2547783187766202</v>
      </c>
      <c r="AX1607" s="58">
        <v>5.3980110882769701</v>
      </c>
      <c r="AY1607" s="58">
        <v>5.8229388724333404</v>
      </c>
      <c r="AZ1607" s="58">
        <v>4.1222041475634503</v>
      </c>
      <c r="BA1607" s="58">
        <v>4.9527748541934997</v>
      </c>
      <c r="BB1607" s="58">
        <v>4.8599732343634701</v>
      </c>
      <c r="BC1607" s="58">
        <v>4.7324113825708398</v>
      </c>
      <c r="BD1607" s="58">
        <v>4.7602468804393503</v>
      </c>
      <c r="BE1607" s="58">
        <v>4.4404463553528801</v>
      </c>
      <c r="BF1607" s="58">
        <v>4.6778343361819203</v>
      </c>
      <c r="BG1607" s="58">
        <v>4.6842007390321303</v>
      </c>
      <c r="BH1607" s="58">
        <v>5.4400179979952901</v>
      </c>
      <c r="BI1607" s="58">
        <v>5.6568615740752097</v>
      </c>
      <c r="BJ1607" s="58">
        <v>4.4552899575372296</v>
      </c>
      <c r="BK1607" s="58">
        <v>3.1451982276825201</v>
      </c>
      <c r="BL1607" s="58">
        <v>3.3016668689844901</v>
      </c>
      <c r="BM1607" s="58">
        <v>3.3937110594047502</v>
      </c>
    </row>
    <row r="1608" spans="1:66" hidden="1" x14ac:dyDescent="0.25">
      <c r="A1608" s="58" t="s">
        <v>434</v>
      </c>
      <c r="B1608" s="58" t="s">
        <v>435</v>
      </c>
      <c r="C1608" s="58" t="s">
        <v>1926</v>
      </c>
      <c r="D1608" s="58" t="s">
        <v>1927</v>
      </c>
      <c r="E1608" s="58">
        <v>3.2336676352047999</v>
      </c>
      <c r="F1608" s="58">
        <v>3.3126293995859202</v>
      </c>
      <c r="G1608" s="58">
        <v>3.06813545491636</v>
      </c>
      <c r="H1608" s="58">
        <v>2.07024740417895</v>
      </c>
      <c r="I1608" s="58">
        <v>2.3290600483658701</v>
      </c>
      <c r="J1608" s="58">
        <v>1.7451705293264901</v>
      </c>
      <c r="K1608" s="58">
        <v>1.5963485006148901</v>
      </c>
      <c r="L1608" s="58">
        <v>1.6935807857309799</v>
      </c>
      <c r="M1608" s="58">
        <v>1.7646870429595301</v>
      </c>
      <c r="N1608" s="58">
        <v>2.2487728016992099</v>
      </c>
      <c r="O1608" s="58">
        <v>2.20556723674764</v>
      </c>
      <c r="P1608" s="58">
        <v>2.33231161199007</v>
      </c>
      <c r="Q1608" s="58">
        <v>1.9526863168764199</v>
      </c>
      <c r="R1608" s="58">
        <v>2.0199783250399101</v>
      </c>
      <c r="S1608" s="58">
        <v>5.3720518487773496</v>
      </c>
      <c r="T1608" s="58">
        <v>7.6835175861463902</v>
      </c>
      <c r="U1608" s="58">
        <v>8.8311304031530007</v>
      </c>
      <c r="V1608" s="58">
        <v>7.0315276085681004</v>
      </c>
      <c r="W1608" s="58">
        <v>4.4131939162010099</v>
      </c>
      <c r="X1608" s="58">
        <v>9.1055307855501493</v>
      </c>
      <c r="Y1608" s="58">
        <v>15.480046404030899</v>
      </c>
      <c r="Z1608" s="58">
        <v>12.342404922160901</v>
      </c>
      <c r="AA1608" s="58">
        <v>14.317917077973799</v>
      </c>
      <c r="AB1608" s="58">
        <v>11.0008869889141</v>
      </c>
      <c r="AC1608" s="58">
        <v>9.5998800834369806</v>
      </c>
      <c r="AD1608" s="58">
        <v>9.1558577687626794</v>
      </c>
      <c r="AE1608" s="58">
        <v>8.0941980595675904</v>
      </c>
      <c r="AF1608" s="58">
        <v>6.8892371026584396</v>
      </c>
      <c r="AG1608" s="58">
        <v>6.1907625914043596</v>
      </c>
      <c r="AH1608" s="58">
        <v>5.6830976554136701</v>
      </c>
      <c r="AI1608" s="58">
        <v>6.85838888079551</v>
      </c>
      <c r="AJ1608" s="58">
        <v>8.1215354593223896</v>
      </c>
      <c r="AK1608" s="58">
        <v>8.76483731424387</v>
      </c>
      <c r="AL1608" s="58">
        <v>9.4376055657342093</v>
      </c>
      <c r="AM1608" s="58">
        <v>7.5306580559372298</v>
      </c>
      <c r="AN1608" s="58">
        <v>7.8198473350747602</v>
      </c>
      <c r="AO1608" s="58">
        <v>8.0233742678634403</v>
      </c>
      <c r="AP1608" s="58">
        <v>7.9200223366779099</v>
      </c>
      <c r="AQ1608" s="58">
        <v>7.1336096432212397</v>
      </c>
      <c r="AR1608" s="58">
        <v>6.9669395076865097</v>
      </c>
      <c r="AS1608" s="58">
        <v>9.4982285482855708</v>
      </c>
      <c r="AT1608" s="58">
        <v>9.7121039797587194</v>
      </c>
      <c r="AU1608" s="58">
        <v>8.3000110710501307</v>
      </c>
      <c r="AV1608" s="58">
        <v>8.9337001181945102</v>
      </c>
      <c r="AW1608" s="58">
        <v>8.0319692157793803</v>
      </c>
      <c r="AX1608" s="58">
        <v>7.1167802889135396</v>
      </c>
      <c r="AY1608" s="58">
        <v>10.8960247155532</v>
      </c>
      <c r="AZ1608" s="58">
        <v>8.6277431382683005</v>
      </c>
      <c r="BA1608" s="58">
        <v>10.6397755401326</v>
      </c>
      <c r="BB1608" s="58">
        <v>8.5877698983132795</v>
      </c>
      <c r="BC1608" s="58">
        <v>8.7976518332636697</v>
      </c>
      <c r="BD1608" s="58">
        <v>9.4970993441769096</v>
      </c>
      <c r="BE1608" s="58">
        <v>10.7434118501639</v>
      </c>
      <c r="BF1608" s="58">
        <v>10.116219632345899</v>
      </c>
      <c r="BG1608" s="58">
        <v>10.467250811172599</v>
      </c>
      <c r="BH1608" s="58">
        <v>11.1644912420174</v>
      </c>
      <c r="BI1608" s="58">
        <v>10.300020936915701</v>
      </c>
      <c r="BJ1608" s="58">
        <v>12.4214795095474</v>
      </c>
      <c r="BK1608" s="58">
        <v>13.068160211555901</v>
      </c>
      <c r="BL1608" s="58">
        <v>12.445747047503</v>
      </c>
      <c r="BM1608" s="58">
        <v>11.723547334600999</v>
      </c>
    </row>
    <row r="1609" spans="1:66" hidden="1" x14ac:dyDescent="0.25">
      <c r="A1609" s="58" t="s">
        <v>434</v>
      </c>
      <c r="B1609" s="58" t="s">
        <v>435</v>
      </c>
      <c r="C1609" s="58" t="s">
        <v>1928</v>
      </c>
      <c r="D1609" s="58" t="s">
        <v>1929</v>
      </c>
      <c r="E1609" s="58">
        <v>75.414753022776296</v>
      </c>
      <c r="F1609" s="58">
        <v>74.759204248807293</v>
      </c>
      <c r="G1609" s="58">
        <v>74.296205630355004</v>
      </c>
      <c r="H1609" s="58">
        <v>73.400846045378799</v>
      </c>
      <c r="I1609" s="58">
        <v>65.413821384847196</v>
      </c>
      <c r="J1609" s="58">
        <v>66.089788670142298</v>
      </c>
      <c r="K1609" s="58">
        <v>67.536578059470898</v>
      </c>
      <c r="L1609" s="58">
        <v>70.751229711772197</v>
      </c>
      <c r="M1609" s="58">
        <v>67.775545362509405</v>
      </c>
      <c r="N1609" s="58">
        <v>67.283177071989499</v>
      </c>
      <c r="O1609" s="58">
        <v>68.266882554916293</v>
      </c>
      <c r="P1609" s="58">
        <v>69.271611837347805</v>
      </c>
      <c r="Q1609" s="58">
        <v>67.556711264453696</v>
      </c>
      <c r="R1609" s="58">
        <v>67.218303315415199</v>
      </c>
      <c r="S1609" s="58">
        <v>66.146028985073499</v>
      </c>
      <c r="T1609" s="58">
        <v>68.054267055643706</v>
      </c>
      <c r="U1609" s="58">
        <v>67.942113286564805</v>
      </c>
      <c r="V1609" s="58">
        <v>68.928889743389007</v>
      </c>
      <c r="W1609" s="58">
        <v>70.968625574565095</v>
      </c>
      <c r="X1609" s="58">
        <v>71.496174628138405</v>
      </c>
      <c r="Y1609" s="58">
        <v>73.459195345833393</v>
      </c>
      <c r="Z1609" s="58">
        <v>72.408635380549796</v>
      </c>
      <c r="AA1609" s="58">
        <v>69.892692614202602</v>
      </c>
      <c r="AB1609" s="58">
        <v>69.296659914691404</v>
      </c>
      <c r="AC1609" s="58">
        <v>68.189816761812494</v>
      </c>
      <c r="AD1609" s="58">
        <v>69.4367701194804</v>
      </c>
      <c r="AE1609" s="58">
        <v>68.961647770248106</v>
      </c>
      <c r="AF1609" s="58">
        <v>71.551261776173504</v>
      </c>
      <c r="AG1609" s="58">
        <v>72.303775672299594</v>
      </c>
      <c r="AH1609" s="58">
        <v>69.636215348735107</v>
      </c>
      <c r="AI1609" s="58">
        <v>66.315087742544094</v>
      </c>
      <c r="AJ1609" s="58">
        <v>66.115289861409806</v>
      </c>
      <c r="AK1609" s="58">
        <v>63.7500334362405</v>
      </c>
      <c r="AL1609" s="58">
        <v>60.306867695850897</v>
      </c>
      <c r="AM1609" s="58">
        <v>56.772421193785199</v>
      </c>
      <c r="AN1609" s="58">
        <v>58.0485761289302</v>
      </c>
      <c r="AO1609" s="58">
        <v>51.598438531708602</v>
      </c>
      <c r="AP1609" s="58">
        <v>57.7349407728777</v>
      </c>
      <c r="AQ1609" s="58">
        <v>72.094498029124097</v>
      </c>
      <c r="AR1609" s="58">
        <v>71.219629846591999</v>
      </c>
      <c r="AS1609" s="58">
        <v>61.9661150685831</v>
      </c>
      <c r="AT1609" s="58">
        <v>60.784917481381399</v>
      </c>
      <c r="AU1609" s="58">
        <v>57.818367650856402</v>
      </c>
      <c r="AV1609" s="58">
        <v>57.744676795497597</v>
      </c>
      <c r="AW1609" s="58">
        <v>53.732593675620301</v>
      </c>
      <c r="AX1609" s="58">
        <v>54.734589923246297</v>
      </c>
      <c r="AY1609" s="58">
        <v>55.397278445786</v>
      </c>
      <c r="AZ1609" s="58">
        <v>54.372621737046501</v>
      </c>
      <c r="BA1609" s="58">
        <v>51.1427678650061</v>
      </c>
      <c r="BB1609" s="58">
        <v>48.663942529491003</v>
      </c>
      <c r="BC1609" s="58">
        <v>49.957642113381901</v>
      </c>
      <c r="BD1609" s="58">
        <v>49.095842554040999</v>
      </c>
      <c r="BE1609" s="58">
        <v>48.760435244849297</v>
      </c>
      <c r="BF1609" s="58">
        <v>47.399321719616196</v>
      </c>
      <c r="BG1609" s="58">
        <v>46.384330643854597</v>
      </c>
      <c r="BH1609" s="58">
        <v>45.017999710680201</v>
      </c>
      <c r="BI1609" s="58">
        <v>43.081497612664002</v>
      </c>
      <c r="BJ1609" s="58">
        <v>45.228369276138899</v>
      </c>
      <c r="BK1609" s="58">
        <v>44.745575308914802</v>
      </c>
      <c r="BL1609" s="58">
        <v>44.978056294899602</v>
      </c>
      <c r="BM1609" s="58">
        <v>42.446085100520001</v>
      </c>
    </row>
    <row r="1610" spans="1:66" hidden="1" x14ac:dyDescent="0.25">
      <c r="A1610" s="58" t="s">
        <v>434</v>
      </c>
      <c r="B1610" s="58" t="s">
        <v>435</v>
      </c>
      <c r="C1610" s="58" t="s">
        <v>1930</v>
      </c>
      <c r="D1610" s="58" t="s">
        <v>1931</v>
      </c>
      <c r="E1610" s="58">
        <v>1.2653482050801399</v>
      </c>
      <c r="F1610" s="58">
        <v>0.71113511567197796</v>
      </c>
      <c r="G1610" s="58">
        <v>1.0363117095063199</v>
      </c>
      <c r="H1610" s="58">
        <v>1.01269068068196</v>
      </c>
      <c r="I1610" s="58">
        <v>0.81855733414941401</v>
      </c>
      <c r="J1610" s="58">
        <v>1.7813154389838599</v>
      </c>
      <c r="K1610" s="58">
        <v>2.2234572572762001</v>
      </c>
      <c r="L1610" s="58">
        <v>2.1477537794253498</v>
      </c>
      <c r="M1610" s="58">
        <v>2.0313566845967599</v>
      </c>
      <c r="N1610" s="58">
        <v>1.84875077319162</v>
      </c>
      <c r="O1610" s="58">
        <v>2.2525867032811902</v>
      </c>
      <c r="P1610" s="58">
        <v>4.2533748980740196</v>
      </c>
      <c r="Q1610" s="58">
        <v>3.7238887371945699</v>
      </c>
      <c r="R1610" s="58">
        <v>4.1280106469379199</v>
      </c>
      <c r="S1610" s="58">
        <v>4.5389004129910298</v>
      </c>
      <c r="T1610" s="58">
        <v>3.83047082669033</v>
      </c>
      <c r="U1610" s="58">
        <v>3.2347399250362199</v>
      </c>
      <c r="V1610" s="58">
        <v>3.1919462901906299</v>
      </c>
      <c r="W1610" s="58">
        <v>3.3817952154086899</v>
      </c>
      <c r="X1610" s="58">
        <v>3.48798902281102</v>
      </c>
      <c r="Y1610" s="58">
        <v>2.2102079032649899</v>
      </c>
      <c r="Z1610" s="58">
        <v>2.1445649118444998</v>
      </c>
      <c r="AA1610" s="58">
        <v>2.2533906887099602</v>
      </c>
      <c r="AB1610" s="58">
        <v>2.89046972591568</v>
      </c>
      <c r="AC1610" s="58">
        <v>4.1298407315629602</v>
      </c>
      <c r="AD1610" s="58">
        <v>3.35419821780176</v>
      </c>
      <c r="AE1610" s="58">
        <v>3.3935962887292899</v>
      </c>
      <c r="AF1610" s="58">
        <v>3.57283286083109</v>
      </c>
      <c r="AG1610" s="58">
        <v>4.0938987411988501</v>
      </c>
      <c r="AH1610" s="58">
        <v>4.1149709490520596</v>
      </c>
      <c r="AI1610" s="58">
        <v>4.3537201069238103</v>
      </c>
      <c r="AJ1610" s="58">
        <v>4.3519523238511004</v>
      </c>
      <c r="AK1610" s="58">
        <v>4.2202178417068197</v>
      </c>
      <c r="AL1610" s="58">
        <v>4.8013443641378801</v>
      </c>
      <c r="AM1610" s="58">
        <v>4.8366078357239202</v>
      </c>
      <c r="AN1610" s="58">
        <v>5.2404761947352299</v>
      </c>
      <c r="AO1610" s="58">
        <v>4.6809617689555498</v>
      </c>
      <c r="AP1610" s="58">
        <v>5.0198701379463202</v>
      </c>
      <c r="AQ1610" s="58">
        <v>6.1713584661449099</v>
      </c>
      <c r="AR1610" s="58">
        <v>6.9913168047552698</v>
      </c>
      <c r="AS1610" s="58">
        <v>6.6769173046219201</v>
      </c>
      <c r="AT1610" s="58">
        <v>6.9163150954491703</v>
      </c>
      <c r="AU1610" s="58">
        <v>7.4695398437176097</v>
      </c>
      <c r="AV1610" s="58">
        <v>8.8979060405305894</v>
      </c>
      <c r="AW1610" s="58">
        <v>9.4661540874725798</v>
      </c>
      <c r="AX1610" s="58">
        <v>11.3104911186681</v>
      </c>
      <c r="AY1610" s="58">
        <v>10.872338543052001</v>
      </c>
      <c r="AZ1610" s="58">
        <v>13.256014844062401</v>
      </c>
      <c r="BA1610" s="58">
        <v>12.9955441740256</v>
      </c>
      <c r="BB1610" s="58">
        <v>15.437899985129301</v>
      </c>
      <c r="BC1610" s="58">
        <v>14.7426354506088</v>
      </c>
      <c r="BD1610" s="58">
        <v>14.683888553065801</v>
      </c>
      <c r="BE1610" s="58">
        <v>15.349351777718599</v>
      </c>
      <c r="BF1610" s="58">
        <v>15.987141847965599</v>
      </c>
      <c r="BG1610" s="58">
        <v>17.505623647134001</v>
      </c>
      <c r="BH1610" s="58">
        <v>19.614129782356098</v>
      </c>
      <c r="BI1610" s="58">
        <v>20.052369786119499</v>
      </c>
      <c r="BJ1610" s="58">
        <v>19.6611312275984</v>
      </c>
      <c r="BK1610" s="58">
        <v>20.8246028640425</v>
      </c>
      <c r="BL1610" s="58">
        <v>20.511634439017399</v>
      </c>
      <c r="BM1610" s="58">
        <v>21.9257180309475</v>
      </c>
    </row>
    <row r="1611" spans="1:66" hidden="1" x14ac:dyDescent="0.25">
      <c r="A1611" s="58" t="s">
        <v>434</v>
      </c>
      <c r="B1611" s="58" t="s">
        <v>435</v>
      </c>
      <c r="C1611" s="58" t="s">
        <v>1932</v>
      </c>
      <c r="D1611" s="58" t="s">
        <v>1933</v>
      </c>
      <c r="E1611" s="58">
        <v>9.3729496672602906E-3</v>
      </c>
      <c r="F1611" s="58">
        <v>0.270051309748852</v>
      </c>
      <c r="G1611" s="58">
        <v>0.212158302733578</v>
      </c>
      <c r="H1611" s="58">
        <v>0.30765286501730499</v>
      </c>
      <c r="I1611" s="58">
        <v>7.81457821415356E-2</v>
      </c>
      <c r="J1611" s="58">
        <v>3.9287945279749797E-2</v>
      </c>
      <c r="K1611" s="58">
        <v>7.4890423485636806E-2</v>
      </c>
      <c r="L1611" s="58">
        <v>6.0836616299270098E-2</v>
      </c>
      <c r="M1611" s="58">
        <v>5.5154010679882799E-2</v>
      </c>
      <c r="N1611" s="58">
        <v>3.8781657419658E-2</v>
      </c>
      <c r="O1611" s="58">
        <v>6.1031247109659098E-2</v>
      </c>
      <c r="P1611" s="58">
        <v>6.3276963841099099E-2</v>
      </c>
      <c r="Q1611" s="58">
        <v>3.9557022102195298E-2</v>
      </c>
      <c r="R1611" s="58">
        <v>4.2674595894069002E-2</v>
      </c>
      <c r="S1611" s="58">
        <v>4.0393861990145899E-2</v>
      </c>
      <c r="T1611" s="58">
        <v>6.4886605664415994E-2</v>
      </c>
      <c r="U1611" s="58">
        <v>5.7197046553814003E-2</v>
      </c>
      <c r="V1611" s="58">
        <v>9.3349813659263606E-2</v>
      </c>
      <c r="W1611" s="58">
        <v>9.5857925355793697E-2</v>
      </c>
      <c r="X1611" s="58">
        <v>9.24552130238009E-2</v>
      </c>
      <c r="Y1611" s="58">
        <v>0.20968361618474399</v>
      </c>
      <c r="Z1611" s="58">
        <v>9.3299376848784199E-2</v>
      </c>
      <c r="AA1611" s="58">
        <v>0.12803300473267801</v>
      </c>
      <c r="AB1611" s="58">
        <v>0.19517591563446399</v>
      </c>
      <c r="AC1611" s="58">
        <v>0.19722414937256999</v>
      </c>
      <c r="AD1611" s="58">
        <v>0.12720174350843599</v>
      </c>
      <c r="AE1611" s="58">
        <v>0.140484172569109</v>
      </c>
      <c r="AF1611" s="58">
        <v>0.30948961870800601</v>
      </c>
      <c r="AG1611" s="58">
        <v>0.30829452768646098</v>
      </c>
      <c r="AH1611" s="58">
        <v>0.34579163926040901</v>
      </c>
      <c r="AI1611" s="58">
        <v>9.6373913368415096E-2</v>
      </c>
      <c r="AJ1611" s="58">
        <v>0.10586964764035001</v>
      </c>
      <c r="AK1611" s="58">
        <v>9.8347227452708505E-2</v>
      </c>
      <c r="AL1611" s="58">
        <v>0.55329803665909105</v>
      </c>
      <c r="AM1611" s="58">
        <v>1.3318642220379799</v>
      </c>
      <c r="AN1611" s="58">
        <v>0.42142933569610103</v>
      </c>
      <c r="AO1611" s="58">
        <v>0.64482863845542904</v>
      </c>
      <c r="AP1611" s="58">
        <v>0.83068640207252797</v>
      </c>
      <c r="AQ1611" s="58">
        <v>0.62858020530412795</v>
      </c>
      <c r="AR1611" s="58">
        <v>1.1461525873287901</v>
      </c>
      <c r="AS1611" s="58">
        <v>0.77685190979330698</v>
      </c>
      <c r="AT1611" s="58">
        <v>0.68526831798781895</v>
      </c>
      <c r="AU1611" s="58">
        <v>0.83633667707053305</v>
      </c>
      <c r="AV1611" s="58">
        <v>0.77088691962745604</v>
      </c>
      <c r="AW1611" s="58">
        <v>0.76450677019518298</v>
      </c>
      <c r="AX1611" s="58">
        <v>1.1272986765112001</v>
      </c>
      <c r="AY1611" s="58">
        <v>1.30753170335165</v>
      </c>
      <c r="AZ1611" s="58">
        <v>1.62525132811866</v>
      </c>
      <c r="BA1611" s="58">
        <v>1.6038144089173401</v>
      </c>
      <c r="BB1611" s="58">
        <v>1.67095008975332</v>
      </c>
      <c r="BC1611" s="58">
        <v>1.29827701038209</v>
      </c>
      <c r="BD1611" s="58">
        <v>1.51093921233697</v>
      </c>
      <c r="BE1611" s="58">
        <v>1.60608336776831</v>
      </c>
      <c r="BF1611" s="58">
        <v>1.7935839661694899</v>
      </c>
      <c r="BG1611" s="58">
        <v>1.8990020096590601</v>
      </c>
      <c r="BH1611" s="58">
        <v>2.1238025575971902</v>
      </c>
      <c r="BI1611" s="58">
        <v>2.4312332031266801</v>
      </c>
      <c r="BJ1611" s="58">
        <v>2.5866103748784002</v>
      </c>
      <c r="BK1611" s="58">
        <v>2.64137342747139</v>
      </c>
      <c r="BL1611" s="58">
        <v>2.7381640167426302</v>
      </c>
      <c r="BM1611" s="58">
        <v>3.0564930901848602</v>
      </c>
    </row>
    <row r="1612" spans="1:66" hidden="1" x14ac:dyDescent="0.25">
      <c r="A1612" s="58" t="s">
        <v>434</v>
      </c>
      <c r="B1612" s="58" t="s">
        <v>435</v>
      </c>
      <c r="C1612" s="58" t="s">
        <v>1934</v>
      </c>
      <c r="D1612" s="58" t="s">
        <v>1935</v>
      </c>
      <c r="E1612" s="58">
        <v>1.8745899334520599E-2</v>
      </c>
      <c r="F1612" s="58">
        <v>6.3011972274732195E-2</v>
      </c>
      <c r="G1612" s="58">
        <v>0.130558955528356</v>
      </c>
      <c r="H1612" s="58">
        <v>0.21792077938725801</v>
      </c>
      <c r="I1612" s="58">
        <v>0.15195013194187501</v>
      </c>
      <c r="J1612" s="58">
        <v>0.22433416754737101</v>
      </c>
      <c r="K1612" s="58">
        <v>0.24832087787342699</v>
      </c>
      <c r="L1612" s="58">
        <v>0.233612606589197</v>
      </c>
      <c r="M1612" s="58">
        <v>0.18614478604460399</v>
      </c>
      <c r="N1612" s="58">
        <v>0.117099011141804</v>
      </c>
      <c r="O1612" s="58">
        <v>0.17667572219837599</v>
      </c>
      <c r="P1612" s="58">
        <v>0.28266750851683797</v>
      </c>
      <c r="Q1612" s="58">
        <v>0.38334009175481798</v>
      </c>
      <c r="R1612" s="58">
        <v>0.93704703184253402</v>
      </c>
      <c r="S1612" s="58">
        <v>0.71466356074622195</v>
      </c>
      <c r="T1612" s="58">
        <v>0.658743273500353</v>
      </c>
      <c r="U1612" s="58">
        <v>0.39942326946367501</v>
      </c>
      <c r="V1612" s="58">
        <v>0.80813354549105698</v>
      </c>
      <c r="W1612" s="58">
        <v>0.57603434351484095</v>
      </c>
      <c r="X1612" s="58">
        <v>0.59794991206521597</v>
      </c>
      <c r="Y1612" s="58">
        <v>1.09033692364608</v>
      </c>
      <c r="Z1612" s="58">
        <v>1.67701589129907</v>
      </c>
      <c r="AA1612" s="58">
        <v>2.4623598314834299</v>
      </c>
      <c r="AB1612" s="58">
        <v>1.86148257399038</v>
      </c>
      <c r="AC1612" s="58">
        <v>1.8289650785192499</v>
      </c>
      <c r="AD1612" s="58">
        <v>1.9423655364249801</v>
      </c>
      <c r="AE1612" s="58">
        <v>1.3867299323703699</v>
      </c>
      <c r="AF1612" s="58">
        <v>2.1835991924574998</v>
      </c>
      <c r="AG1612" s="58">
        <v>2.0956808902494699</v>
      </c>
      <c r="AH1612" s="58">
        <v>1.5509979323162399</v>
      </c>
      <c r="AI1612" s="58">
        <v>1.3091225805564899</v>
      </c>
      <c r="AJ1612" s="58">
        <v>1.23292201292087</v>
      </c>
      <c r="AK1612" s="58">
        <v>2.4544469188431899</v>
      </c>
      <c r="AL1612" s="58">
        <v>1.0516609536883801</v>
      </c>
      <c r="AM1612" s="58">
        <v>1.9058712507156299</v>
      </c>
      <c r="AN1612" s="58">
        <v>1.17779281409225</v>
      </c>
      <c r="AO1612" s="58">
        <v>1.21371486558847</v>
      </c>
      <c r="AP1612" s="58">
        <v>1.44306454113199</v>
      </c>
      <c r="AQ1612" s="58">
        <v>2.4438383889522401</v>
      </c>
      <c r="AR1612" s="58">
        <v>1.81267840073395</v>
      </c>
      <c r="AS1612" s="58">
        <v>1.8583336760431799</v>
      </c>
      <c r="AT1612" s="58">
        <v>2.75568547550917</v>
      </c>
      <c r="AU1612" s="58">
        <v>2.19115114655057</v>
      </c>
      <c r="AV1612" s="58">
        <v>2.3468311044790799</v>
      </c>
      <c r="AW1612" s="58">
        <v>2.5979674100742298</v>
      </c>
      <c r="AX1612" s="58">
        <v>2.6436941203203199</v>
      </c>
      <c r="AY1612" s="58">
        <v>2.8471667773949099</v>
      </c>
      <c r="AZ1612" s="58">
        <v>3.31413761607724</v>
      </c>
      <c r="BA1612" s="58">
        <v>3.6476272827041099</v>
      </c>
      <c r="BB1612" s="58">
        <v>2.9765697585806699</v>
      </c>
      <c r="BC1612" s="58">
        <v>2.5289131346563001</v>
      </c>
      <c r="BD1612" s="58">
        <v>2.5406854189214698</v>
      </c>
      <c r="BE1612" s="58">
        <v>2.8736151758757198</v>
      </c>
      <c r="BF1612" s="58">
        <v>2.2526873902889801</v>
      </c>
      <c r="BG1612" s="58">
        <v>2.0589941234912601</v>
      </c>
      <c r="BH1612" s="58">
        <v>2.01689947618065</v>
      </c>
      <c r="BI1612" s="58">
        <v>2.4146383769579001</v>
      </c>
      <c r="BJ1612" s="58">
        <v>2.4273290959765501</v>
      </c>
      <c r="BK1612" s="58">
        <v>1.8955439749398</v>
      </c>
      <c r="BL1612" s="58">
        <v>1.7801979925198601</v>
      </c>
      <c r="BM1612" s="58">
        <v>1.8481433697438701</v>
      </c>
    </row>
    <row r="1613" spans="1:66" hidden="1" x14ac:dyDescent="0.25">
      <c r="A1613" s="58" t="s">
        <v>434</v>
      </c>
      <c r="B1613" s="58" t="s">
        <v>435</v>
      </c>
      <c r="C1613" s="58" t="s">
        <v>1936</v>
      </c>
      <c r="D1613" s="58" t="s">
        <v>1937</v>
      </c>
      <c r="E1613" s="58">
        <v>5.9893148373793199</v>
      </c>
      <c r="F1613" s="58">
        <v>5.1939868575029298</v>
      </c>
      <c r="G1613" s="58">
        <v>6.5769073847409203</v>
      </c>
      <c r="H1613" s="58">
        <v>3.8584796820920402</v>
      </c>
      <c r="I1613" s="58">
        <v>2.7204599077057301</v>
      </c>
      <c r="J1613" s="58">
        <v>2.86802000542174</v>
      </c>
      <c r="K1613" s="58">
        <v>3.2912370321319302</v>
      </c>
      <c r="L1613" s="58">
        <v>3.5761237887758002</v>
      </c>
      <c r="M1613" s="58">
        <v>3.6517470471150402</v>
      </c>
      <c r="N1613" s="58">
        <v>5.0491939955886602</v>
      </c>
      <c r="O1613" s="58">
        <v>3.66179814794181</v>
      </c>
      <c r="P1613" s="58">
        <v>4.2166172526865902</v>
      </c>
      <c r="Q1613" s="58">
        <v>4.3401433933950804</v>
      </c>
      <c r="R1613" s="58">
        <v>4.5304790643486204</v>
      </c>
      <c r="S1613" s="58">
        <v>6.6535671527060396</v>
      </c>
      <c r="T1613" s="58">
        <v>6.63495707621371</v>
      </c>
      <c r="U1613" s="58">
        <v>7.6157992628823497</v>
      </c>
      <c r="V1613" s="58">
        <v>5.77896729633843</v>
      </c>
      <c r="W1613" s="58">
        <v>3.4158431783331702</v>
      </c>
      <c r="X1613" s="58">
        <v>2.89854433476135</v>
      </c>
      <c r="Y1613" s="58">
        <v>2.63103931363545</v>
      </c>
      <c r="Z1613" s="58">
        <v>1.36982458915973</v>
      </c>
      <c r="AA1613" s="58">
        <v>2.5339522642338999</v>
      </c>
      <c r="AB1613" s="58">
        <v>2.3513056309936</v>
      </c>
      <c r="AC1613" s="58">
        <v>2.8352724864894201</v>
      </c>
      <c r="AD1613" s="58">
        <v>2.11518705739446</v>
      </c>
      <c r="AE1613" s="58">
        <v>1.82623686233282</v>
      </c>
      <c r="AF1613" s="58">
        <v>0.58395134330060305</v>
      </c>
      <c r="AG1613" s="58">
        <v>1.22288917796195</v>
      </c>
      <c r="AH1613" s="58">
        <v>1.2629868772052499</v>
      </c>
      <c r="AI1613" s="58">
        <v>2.7052286522407498</v>
      </c>
      <c r="AJ1613" s="58">
        <v>3.1123861792715899</v>
      </c>
      <c r="AK1613" s="58">
        <v>3.2684478778358002</v>
      </c>
      <c r="AL1613" s="58">
        <v>3.06243483560359</v>
      </c>
      <c r="AM1613" s="58">
        <v>2.9268807737214702</v>
      </c>
      <c r="AN1613" s="58">
        <v>2.67343927502306</v>
      </c>
      <c r="AO1613" s="58">
        <v>2.8478045766884801</v>
      </c>
      <c r="AP1613" s="58">
        <v>2.4358907795096201</v>
      </c>
      <c r="AQ1613" s="58">
        <v>3.21274956542638</v>
      </c>
      <c r="AR1613" s="58">
        <v>2.3300468983929501</v>
      </c>
      <c r="AS1613" s="58">
        <v>3.4526490873012201</v>
      </c>
      <c r="AT1613" s="58">
        <v>3.1631023680787602</v>
      </c>
      <c r="AU1613" s="58">
        <v>2.68707350607384</v>
      </c>
      <c r="AV1613" s="58">
        <v>2.7934631146654798</v>
      </c>
      <c r="AW1613" s="58">
        <v>3.40264794763665</v>
      </c>
      <c r="AX1613" s="58">
        <v>3.0684302130179</v>
      </c>
      <c r="AY1613" s="58">
        <v>3.0372039756562801</v>
      </c>
      <c r="AZ1613" s="58">
        <v>2.8929153877526201</v>
      </c>
      <c r="BA1613" s="58">
        <v>3.4238655213884499</v>
      </c>
      <c r="BB1613" s="58">
        <v>2.8989582265932401</v>
      </c>
      <c r="BC1613" s="58">
        <v>3.0613273115058601</v>
      </c>
      <c r="BD1613" s="58">
        <v>2.71629224756057</v>
      </c>
      <c r="BE1613" s="58">
        <v>1.5678139049897499</v>
      </c>
      <c r="BF1613" s="58">
        <v>1.0706047488155399</v>
      </c>
      <c r="BG1613" s="58">
        <v>1.2073208423330699</v>
      </c>
      <c r="BH1613" s="58">
        <v>1.3852876425452401</v>
      </c>
      <c r="BI1613" s="58">
        <v>1.4968257006680701</v>
      </c>
      <c r="BJ1613" s="58">
        <v>1.63516908653606</v>
      </c>
      <c r="BK1613" s="58">
        <v>1.50525188717279</v>
      </c>
      <c r="BL1613" s="58">
        <v>1.5282511031458901</v>
      </c>
      <c r="BM1613" s="58">
        <v>1.65182597465764</v>
      </c>
    </row>
    <row r="1614" spans="1:66" hidden="1" x14ac:dyDescent="0.25">
      <c r="A1614" s="58" t="s">
        <v>434</v>
      </c>
      <c r="B1614" s="58" t="s">
        <v>435</v>
      </c>
      <c r="C1614" s="58" t="s">
        <v>1938</v>
      </c>
      <c r="D1614" s="58" t="s">
        <v>1939</v>
      </c>
      <c r="E1614" s="58">
        <v>4.9864092229824699</v>
      </c>
      <c r="F1614" s="58">
        <v>5.2479971194527</v>
      </c>
      <c r="G1614" s="58">
        <v>4.7409220726234196</v>
      </c>
      <c r="H1614" s="58">
        <v>3.6661966414562199</v>
      </c>
      <c r="I1614" s="58">
        <v>2.6931483515095098</v>
      </c>
      <c r="J1614" s="58">
        <v>2.7269762818674299</v>
      </c>
      <c r="K1614" s="58">
        <v>2.8781572225901</v>
      </c>
      <c r="L1614" s="58">
        <v>2.5922666558722902</v>
      </c>
      <c r="M1614" s="58">
        <v>2.5095764284480202</v>
      </c>
      <c r="N1614" s="58">
        <v>2.41993376014881</v>
      </c>
      <c r="O1614" s="58">
        <v>2.4180085272852101</v>
      </c>
      <c r="P1614" s="58">
        <v>3.4671899757882101</v>
      </c>
      <c r="Q1614" s="58">
        <v>1.9351089337799601</v>
      </c>
      <c r="R1614" s="58">
        <v>1.3863093062984899</v>
      </c>
      <c r="S1614" s="58">
        <v>1.4574681393226301</v>
      </c>
      <c r="T1614" s="58">
        <v>1.89750880915118</v>
      </c>
      <c r="U1614" s="58">
        <v>2.8447326452845698</v>
      </c>
      <c r="V1614" s="58">
        <v>3.0552751092011001</v>
      </c>
      <c r="W1614" s="58">
        <v>3.17601256103982</v>
      </c>
      <c r="X1614" s="58">
        <v>2.5373775971724202</v>
      </c>
      <c r="Y1614" s="58">
        <v>2.6559522686630301</v>
      </c>
      <c r="Z1614" s="58">
        <v>2.30525552172654</v>
      </c>
      <c r="AA1614" s="58">
        <v>2.0839558688110098</v>
      </c>
      <c r="AB1614" s="58">
        <v>2.12182819843225</v>
      </c>
      <c r="AC1614" s="58">
        <v>1.3356669257346201</v>
      </c>
      <c r="AD1614" s="58">
        <v>1.6707543311401101</v>
      </c>
      <c r="AE1614" s="58">
        <v>2.1566247214113301</v>
      </c>
      <c r="AF1614" s="58">
        <v>2.2243886298384798</v>
      </c>
      <c r="AG1614" s="58">
        <v>2.407630806202</v>
      </c>
      <c r="AH1614" s="58">
        <v>2.02655200780009</v>
      </c>
      <c r="AI1614" s="58">
        <v>2.04287889522239</v>
      </c>
      <c r="AJ1614" s="58">
        <v>2.4350217115184698</v>
      </c>
      <c r="AK1614" s="58">
        <v>2.6353703153001802</v>
      </c>
      <c r="AL1614" s="58">
        <v>2.8798132590030701</v>
      </c>
      <c r="AM1614" s="58">
        <v>3.7684038212391</v>
      </c>
      <c r="AN1614" s="58">
        <v>4.5066025989922096</v>
      </c>
      <c r="AO1614" s="58">
        <v>4.2052992826117004</v>
      </c>
      <c r="AP1614" s="58">
        <v>4.7794272827698796</v>
      </c>
      <c r="AQ1614" s="58">
        <v>3.1339388757469901</v>
      </c>
      <c r="AR1614" s="58">
        <v>2.8656878335366498</v>
      </c>
      <c r="AS1614" s="58">
        <v>2.43242786755917</v>
      </c>
      <c r="AT1614" s="58">
        <v>2.6264316655654998</v>
      </c>
      <c r="AU1614" s="58">
        <v>2.72480886301335</v>
      </c>
      <c r="AV1614" s="58">
        <v>2.9595088163121899</v>
      </c>
      <c r="AW1614" s="58">
        <v>2.7116342105976399</v>
      </c>
      <c r="AX1614" s="58">
        <v>3.23302739553638</v>
      </c>
      <c r="AY1614" s="58">
        <v>3.7557703315055102</v>
      </c>
      <c r="AZ1614" s="58">
        <v>4.20609128053216</v>
      </c>
      <c r="BA1614" s="58">
        <v>5.2668418525932204</v>
      </c>
      <c r="BB1614" s="58">
        <v>5.3366660359837201</v>
      </c>
      <c r="BC1614" s="58">
        <v>5.3241643627848196</v>
      </c>
      <c r="BD1614" s="58">
        <v>5.9500575276291503</v>
      </c>
      <c r="BE1614" s="58">
        <v>6.2118944661074602</v>
      </c>
      <c r="BF1614" s="58">
        <v>7.4565326798192197</v>
      </c>
      <c r="BG1614" s="58">
        <v>7.1844931085849204</v>
      </c>
      <c r="BH1614" s="58">
        <v>6.7277825232727801</v>
      </c>
      <c r="BI1614" s="58">
        <v>6.92976005411216</v>
      </c>
      <c r="BJ1614" s="58">
        <v>6.8278401027289197</v>
      </c>
      <c r="BK1614" s="58">
        <v>6.6400181798283304</v>
      </c>
      <c r="BL1614" s="58">
        <v>6.7563742815124002</v>
      </c>
      <c r="BM1614" s="58">
        <v>6.88013045554451</v>
      </c>
    </row>
    <row r="1615" spans="1:66" hidden="1" x14ac:dyDescent="0.25">
      <c r="A1615" s="58" t="s">
        <v>434</v>
      </c>
      <c r="B1615" s="58" t="s">
        <v>435</v>
      </c>
      <c r="C1615" s="58" t="s">
        <v>1940</v>
      </c>
      <c r="D1615" s="58" t="s">
        <v>1941</v>
      </c>
      <c r="E1615" s="58">
        <v>5.0707657699878199</v>
      </c>
      <c r="F1615" s="58">
        <v>4.98694752002881</v>
      </c>
      <c r="G1615" s="58">
        <v>4.7980416156670698</v>
      </c>
      <c r="H1615" s="58">
        <v>5.4864760928086103</v>
      </c>
      <c r="I1615" s="58">
        <v>15.483244834076601</v>
      </c>
      <c r="J1615" s="58">
        <v>16.0369463837411</v>
      </c>
      <c r="K1615" s="58">
        <v>13.163371488033301</v>
      </c>
      <c r="L1615" s="58">
        <v>11.376373506643599</v>
      </c>
      <c r="M1615" s="58">
        <v>14.6789641723974</v>
      </c>
      <c r="N1615" s="58">
        <v>14.0360171817194</v>
      </c>
      <c r="O1615" s="58">
        <v>13.8111094919031</v>
      </c>
      <c r="P1615" s="58">
        <v>12.875031606648999</v>
      </c>
      <c r="Q1615" s="58">
        <v>11.1527409411334</v>
      </c>
      <c r="R1615" s="58">
        <v>11.7416133704264</v>
      </c>
      <c r="S1615" s="58">
        <v>10.596155489548</v>
      </c>
      <c r="T1615" s="58">
        <v>9.2780808762626492</v>
      </c>
      <c r="U1615" s="58">
        <v>9.8113245208595892</v>
      </c>
      <c r="V1615" s="58">
        <v>9.2866955914579705</v>
      </c>
      <c r="W1615" s="58">
        <v>6.82578527282742</v>
      </c>
      <c r="X1615" s="58">
        <v>8.1586647059072508</v>
      </c>
      <c r="Y1615" s="58">
        <v>7.8721386989049202</v>
      </c>
      <c r="Z1615" s="58">
        <v>10.0801809822577</v>
      </c>
      <c r="AA1615" s="58">
        <v>11.2610631144086</v>
      </c>
      <c r="AB1615" s="58">
        <v>11.2694383782366</v>
      </c>
      <c r="AC1615" s="58">
        <v>10.3015623030326</v>
      </c>
      <c r="AD1615" s="58">
        <v>9.0324829312514598</v>
      </c>
      <c r="AE1615" s="58">
        <v>9.6208228999387799</v>
      </c>
      <c r="AF1615" s="58">
        <v>9.9343002859011609</v>
      </c>
      <c r="AG1615" s="58">
        <v>8.6267274471292907</v>
      </c>
      <c r="AH1615" s="58">
        <v>12.038059074963201</v>
      </c>
      <c r="AI1615" s="58">
        <v>12.8462791891351</v>
      </c>
      <c r="AJ1615" s="58">
        <v>12.746683718390599</v>
      </c>
      <c r="AK1615" s="58">
        <v>15.8898052835732</v>
      </c>
      <c r="AL1615" s="58">
        <v>18.4539230283645</v>
      </c>
      <c r="AM1615" s="58">
        <v>21.6429423756651</v>
      </c>
      <c r="AN1615" s="58">
        <v>21.870524352249198</v>
      </c>
      <c r="AO1615" s="58">
        <v>23.319282176451001</v>
      </c>
      <c r="AP1615" s="58">
        <v>25.129328616437601</v>
      </c>
      <c r="AQ1615" s="58">
        <v>10.527787307919899</v>
      </c>
      <c r="AR1615" s="58">
        <v>11.294970886126199</v>
      </c>
      <c r="AS1615" s="58">
        <v>17.498124187697101</v>
      </c>
      <c r="AT1615" s="58">
        <v>17.146077244861701</v>
      </c>
      <c r="AU1615" s="58">
        <v>19.264184402413299</v>
      </c>
      <c r="AV1615" s="58">
        <v>18.167154999765401</v>
      </c>
      <c r="AW1615" s="58">
        <v>21.069717579626801</v>
      </c>
      <c r="AX1615" s="58">
        <v>18.4844574644228</v>
      </c>
      <c r="AY1615" s="58">
        <v>16.959771350820301</v>
      </c>
      <c r="AZ1615" s="58">
        <v>16.210763658847</v>
      </c>
      <c r="BA1615" s="58">
        <v>16.9667640411717</v>
      </c>
      <c r="BB1615" s="58">
        <v>18.155040140105299</v>
      </c>
      <c r="BC1615" s="58">
        <v>18.3546292341094</v>
      </c>
      <c r="BD1615" s="58">
        <v>18.742047606005698</v>
      </c>
      <c r="BE1615" s="58">
        <v>19.190359707337901</v>
      </c>
      <c r="BF1615" s="58">
        <v>19.362293311143102</v>
      </c>
      <c r="BG1615" s="58">
        <v>19.076034885911</v>
      </c>
      <c r="BH1615" s="58">
        <v>17.674080309372599</v>
      </c>
      <c r="BI1615" s="58">
        <v>17.936813692276399</v>
      </c>
      <c r="BJ1615" s="58">
        <v>17.1782608786054</v>
      </c>
      <c r="BK1615" s="58">
        <v>18.6024361299479</v>
      </c>
      <c r="BL1615" s="58">
        <v>18.405655003177699</v>
      </c>
      <c r="BM1615" s="58">
        <v>18.797892918996801</v>
      </c>
    </row>
    <row r="1616" spans="1:66" hidden="1" x14ac:dyDescent="0.25">
      <c r="A1616" s="58" t="s">
        <v>434</v>
      </c>
      <c r="B1616" s="58" t="s">
        <v>435</v>
      </c>
      <c r="C1616" s="58" t="s">
        <v>1942</v>
      </c>
      <c r="D1616" s="58" t="s">
        <v>1943</v>
      </c>
      <c r="E1616" s="58">
        <v>12.953416440153701</v>
      </c>
      <c r="F1616" s="58">
        <v>12.062291835448701</v>
      </c>
      <c r="G1616" s="58">
        <v>13.374133006935899</v>
      </c>
      <c r="H1616" s="58">
        <v>9.5244199461607497</v>
      </c>
      <c r="I1616" s="58">
        <v>6.7618203389906197</v>
      </c>
      <c r="J1616" s="58">
        <v>8.0838876207613204</v>
      </c>
      <c r="K1616" s="58">
        <v>9.0786901270772198</v>
      </c>
      <c r="L1616" s="58">
        <v>9.0040035656971895</v>
      </c>
      <c r="M1616" s="58">
        <v>8.8097156546410105</v>
      </c>
      <c r="N1616" s="58">
        <v>9.7878178593069993</v>
      </c>
      <c r="O1616" s="58">
        <v>8.8564574870450308</v>
      </c>
      <c r="P1616" s="58">
        <v>12.6688994544935</v>
      </c>
      <c r="Q1616" s="58">
        <v>10.8277439237616</v>
      </c>
      <c r="R1616" s="58">
        <v>11.558747014501099</v>
      </c>
      <c r="S1616" s="58">
        <v>14.025249593176399</v>
      </c>
      <c r="T1616" s="58">
        <v>13.819628601973699</v>
      </c>
      <c r="U1616" s="58">
        <v>15.1223453734407</v>
      </c>
      <c r="V1616" s="58">
        <v>13.9669044024903</v>
      </c>
      <c r="W1616" s="58">
        <v>11.787440956487</v>
      </c>
      <c r="X1616" s="58">
        <v>11.115171294009899</v>
      </c>
      <c r="Y1616" s="58">
        <v>9.9480538153159994</v>
      </c>
      <c r="Z1616" s="58">
        <v>8.2372734050341201</v>
      </c>
      <c r="AA1616" s="58">
        <v>10.070147308625501</v>
      </c>
      <c r="AB1616" s="58">
        <v>10.050821034078099</v>
      </c>
      <c r="AC1616" s="58">
        <v>10.941776789726999</v>
      </c>
      <c r="AD1616" s="58">
        <v>9.8278189198288999</v>
      </c>
      <c r="AE1616" s="58">
        <v>9.7226987745883697</v>
      </c>
      <c r="AF1616" s="58">
        <v>9.7857225635579699</v>
      </c>
      <c r="AG1616" s="58">
        <v>11.142955917657099</v>
      </c>
      <c r="AH1616" s="58">
        <v>10.3136069471153</v>
      </c>
      <c r="AI1616" s="58">
        <v>11.872690982736801</v>
      </c>
      <c r="AJ1616" s="58">
        <v>12.8740555871148</v>
      </c>
      <c r="AK1616" s="58">
        <v>14.4076776681739</v>
      </c>
      <c r="AL1616" s="58">
        <v>14.3841291421314</v>
      </c>
      <c r="AM1616" s="58">
        <v>16.590848359218501</v>
      </c>
      <c r="AN1616" s="58">
        <v>15.617161928525199</v>
      </c>
      <c r="AO1616" s="58">
        <v>15.3622900848254</v>
      </c>
      <c r="AP1616" s="58">
        <v>16.3454942766976</v>
      </c>
      <c r="AQ1616" s="58">
        <v>16.334828038134699</v>
      </c>
      <c r="AR1616" s="58">
        <v>15.9273176882939</v>
      </c>
      <c r="AS1616" s="58">
        <v>15.945596740806501</v>
      </c>
      <c r="AT1616" s="58">
        <v>16.818069662584001</v>
      </c>
      <c r="AU1616" s="58">
        <v>16.5439663066105</v>
      </c>
      <c r="AV1616" s="58">
        <v>18.3262927866135</v>
      </c>
      <c r="AW1616" s="58">
        <v>19.3840263538155</v>
      </c>
      <c r="AX1616" s="58">
        <v>21.7068641159103</v>
      </c>
      <c r="AY1616" s="58">
        <v>22.087720300058901</v>
      </c>
      <c r="AZ1616" s="58">
        <v>25.525609525729699</v>
      </c>
      <c r="BA1616" s="58">
        <v>27.206317225624399</v>
      </c>
      <c r="BB1616" s="58">
        <v>28.576863339570401</v>
      </c>
      <c r="BC1616" s="58">
        <v>27.219439318294999</v>
      </c>
      <c r="BD1616" s="58">
        <v>27.6321796448768</v>
      </c>
      <c r="BE1616" s="58">
        <v>27.811585794639399</v>
      </c>
      <c r="BF1616" s="58">
        <v>28.744054123897499</v>
      </c>
      <c r="BG1616" s="58">
        <v>30.056414190406301</v>
      </c>
      <c r="BH1616" s="58">
        <v>32.0784296007607</v>
      </c>
      <c r="BI1616" s="58">
        <v>33.607257448649598</v>
      </c>
      <c r="BJ1616" s="58">
        <v>33.437990517627199</v>
      </c>
      <c r="BK1616" s="58">
        <v>33.807102606443898</v>
      </c>
      <c r="BL1616" s="58">
        <v>33.5914441570268</v>
      </c>
      <c r="BM1616" s="58">
        <v>35.602479539984301</v>
      </c>
    </row>
    <row r="1617" spans="1:66" hidden="1" x14ac:dyDescent="0.25">
      <c r="A1617" s="58" t="s">
        <v>434</v>
      </c>
      <c r="B1617" s="58" t="s">
        <v>435</v>
      </c>
      <c r="C1617" s="58" t="s">
        <v>1944</v>
      </c>
      <c r="D1617" s="58" t="s">
        <v>1945</v>
      </c>
      <c r="E1617" s="58">
        <v>4.3865404442778102</v>
      </c>
      <c r="F1617" s="58">
        <v>4.4108380592312502</v>
      </c>
      <c r="G1617" s="58">
        <v>4.1207670338637303</v>
      </c>
      <c r="H1617" s="58">
        <v>5.02499679528266</v>
      </c>
      <c r="I1617" s="58">
        <v>15.183686002533999</v>
      </c>
      <c r="J1617" s="58">
        <v>15.592992602079899</v>
      </c>
      <c r="K1617" s="58">
        <v>12.800744174313399</v>
      </c>
      <c r="L1617" s="58">
        <v>10.982963387908301</v>
      </c>
      <c r="M1617" s="58">
        <v>14.3032274746407</v>
      </c>
      <c r="N1617" s="58">
        <v>13.7219585199029</v>
      </c>
      <c r="O1617" s="58">
        <v>13.5247523526743</v>
      </c>
      <c r="P1617" s="58">
        <v>12.4892587510623</v>
      </c>
      <c r="Q1617" s="58">
        <v>10.7470351955984</v>
      </c>
      <c r="R1617" s="58">
        <v>11.2073870012469</v>
      </c>
      <c r="S1617" s="58">
        <v>9.9758990241276901</v>
      </c>
      <c r="T1617" s="58">
        <v>8.5450188655089203</v>
      </c>
      <c r="U1617" s="58">
        <v>8.8408712966394898</v>
      </c>
      <c r="V1617" s="58">
        <v>8.2474632438481805</v>
      </c>
      <c r="W1617" s="58">
        <v>5.6838875399927504</v>
      </c>
      <c r="X1617" s="58">
        <v>6.6578094917311299</v>
      </c>
      <c r="Y1617" s="58">
        <v>6.7213049089832104</v>
      </c>
      <c r="Z1617" s="58">
        <v>9.4328678681021998</v>
      </c>
      <c r="AA1617" s="58">
        <v>10.6526074637541</v>
      </c>
      <c r="AB1617" s="58">
        <v>10.6388793891249</v>
      </c>
      <c r="AC1617" s="58">
        <v>9.6867548849844098</v>
      </c>
      <c r="AD1617" s="58">
        <v>8.4143708976923097</v>
      </c>
      <c r="AE1617" s="58">
        <v>8.8017961027633298</v>
      </c>
      <c r="AF1617" s="58">
        <v>9.0228393674788805</v>
      </c>
      <c r="AG1617" s="58">
        <v>7.61216567277088</v>
      </c>
      <c r="AH1617" s="58">
        <v>11.025751533482</v>
      </c>
      <c r="AI1617" s="58">
        <v>11.4809123547101</v>
      </c>
      <c r="AJ1617" s="58">
        <v>11.1107800064781</v>
      </c>
      <c r="AK1617" s="58">
        <v>14.158957796537999</v>
      </c>
      <c r="AL1617" s="58">
        <v>16.4183453353251</v>
      </c>
      <c r="AM1617" s="58">
        <v>19.821721919884698</v>
      </c>
      <c r="AN1617" s="58">
        <v>20.273102642262899</v>
      </c>
      <c r="AO1617" s="58">
        <v>21.549601223925301</v>
      </c>
      <c r="AP1617" s="58">
        <v>23.2927734831704</v>
      </c>
      <c r="AQ1617" s="58">
        <v>9.7834247713598899</v>
      </c>
      <c r="AR1617" s="58">
        <v>10.513535722579901</v>
      </c>
      <c r="AS1617" s="58">
        <v>16.749707292209401</v>
      </c>
      <c r="AT1617" s="58">
        <v>16.474810504868199</v>
      </c>
      <c r="AU1617" s="58">
        <v>18.629128132228601</v>
      </c>
      <c r="AV1617" s="58">
        <v>17.6094582087667</v>
      </c>
      <c r="AW1617" s="58">
        <v>20.628601651787601</v>
      </c>
      <c r="AX1617" s="58">
        <v>18.160534872566402</v>
      </c>
      <c r="AY1617" s="58">
        <v>16.692062381721701</v>
      </c>
      <c r="AZ1617" s="58">
        <v>15.9795645896604</v>
      </c>
      <c r="BA1617" s="58">
        <v>16.698140055176101</v>
      </c>
      <c r="BB1617" s="58">
        <v>17.899220896575201</v>
      </c>
      <c r="BC1617" s="58">
        <v>18.090507185752202</v>
      </c>
      <c r="BD1617" s="58">
        <v>18.511730920642901</v>
      </c>
      <c r="BE1617" s="58">
        <v>18.9875326051584</v>
      </c>
      <c r="BF1617" s="58">
        <v>19.178789820304399</v>
      </c>
      <c r="BG1617" s="58">
        <v>18.875054426706999</v>
      </c>
      <c r="BH1617" s="58">
        <v>17.463552690563802</v>
      </c>
      <c r="BI1617" s="58">
        <v>17.654383364611199</v>
      </c>
      <c r="BJ1617" s="58">
        <v>16.878350248696599</v>
      </c>
      <c r="BK1617" s="58">
        <v>18.302123856958801</v>
      </c>
      <c r="BL1617" s="58">
        <v>18.128832679089101</v>
      </c>
      <c r="BM1617" s="58">
        <v>18.557724300090999</v>
      </c>
    </row>
    <row r="1618" spans="1:66" hidden="1" x14ac:dyDescent="0.25">
      <c r="A1618" s="58" t="s">
        <v>434</v>
      </c>
      <c r="B1618" s="58" t="s">
        <v>435</v>
      </c>
      <c r="C1618" s="58" t="s">
        <v>1946</v>
      </c>
      <c r="D1618" s="58" t="s">
        <v>1947</v>
      </c>
      <c r="E1618" s="58">
        <v>37.3356693985329</v>
      </c>
      <c r="F1618" s="58">
        <v>35.605552149526801</v>
      </c>
      <c r="G1618" s="58">
        <v>33.168284830842197</v>
      </c>
      <c r="H1618" s="58">
        <v>31.3781294081599</v>
      </c>
      <c r="I1618" s="58">
        <v>38.591282211703799</v>
      </c>
      <c r="J1618" s="58">
        <v>36.606637595887001</v>
      </c>
      <c r="K1618" s="58">
        <v>34.632165174584799</v>
      </c>
      <c r="L1618" s="58">
        <v>35.976604996363399</v>
      </c>
      <c r="M1618" s="58">
        <v>35.079177696622999</v>
      </c>
      <c r="N1618" s="58">
        <v>33.930893087916601</v>
      </c>
      <c r="O1618" s="58">
        <v>34.904553621270999</v>
      </c>
      <c r="P1618" s="58">
        <v>35.003935863304498</v>
      </c>
      <c r="Q1618" s="58">
        <v>32.490197738175603</v>
      </c>
      <c r="R1618" s="58">
        <v>33.279248988003097</v>
      </c>
      <c r="S1618" s="58">
        <v>37.878595788511198</v>
      </c>
      <c r="T1618" s="58">
        <v>36.053637108565702</v>
      </c>
      <c r="U1618" s="58">
        <v>34.585308217117003</v>
      </c>
      <c r="V1618" s="58">
        <v>33.288640673275502</v>
      </c>
      <c r="W1618" s="58">
        <v>34.764433069978701</v>
      </c>
      <c r="X1618" s="58">
        <v>38.300845033521597</v>
      </c>
      <c r="Y1618" s="58">
        <v>47.647152503438001</v>
      </c>
      <c r="Z1618" s="58">
        <v>43.521819030678898</v>
      </c>
      <c r="AA1618" s="58">
        <v>38.734876874899399</v>
      </c>
      <c r="AB1618" s="58">
        <v>35.263929425927202</v>
      </c>
      <c r="AC1618" s="58">
        <v>37.934448919639202</v>
      </c>
      <c r="AD1618" s="58">
        <v>39.451142171324904</v>
      </c>
      <c r="AE1618" s="58">
        <v>38.681208399272599</v>
      </c>
      <c r="AF1618" s="58">
        <v>37.272225337914001</v>
      </c>
      <c r="AG1618" s="58">
        <v>37.458158615584303</v>
      </c>
      <c r="AH1618" s="58">
        <v>36.2040709606786</v>
      </c>
      <c r="AI1618" s="58">
        <v>32.422298125645497</v>
      </c>
      <c r="AJ1618" s="58">
        <v>29.200716165012899</v>
      </c>
      <c r="AK1618" s="58">
        <v>34.5163291992654</v>
      </c>
      <c r="AL1618" s="58">
        <v>34.833217879635903</v>
      </c>
      <c r="AM1618" s="58">
        <v>37.4364862230859</v>
      </c>
      <c r="AN1618" s="58">
        <v>39.0841047303702</v>
      </c>
      <c r="AO1618" s="58">
        <v>41.567615250895898</v>
      </c>
      <c r="AP1618" s="58">
        <v>41.783551892077703</v>
      </c>
      <c r="AQ1618" s="58">
        <v>39.923378356621399</v>
      </c>
      <c r="AR1618" s="58">
        <v>39.818021904410699</v>
      </c>
      <c r="AS1618" s="58">
        <v>40.4864899613559</v>
      </c>
      <c r="AT1618" s="58">
        <v>43.6073854797704</v>
      </c>
      <c r="AU1618" s="58">
        <v>44.703435623449998</v>
      </c>
      <c r="AV1618" s="58">
        <v>42.351794915373503</v>
      </c>
      <c r="AW1618" s="58">
        <v>43.797828785358</v>
      </c>
      <c r="AX1618" s="58">
        <v>45.642393090523598</v>
      </c>
      <c r="AY1618" s="58">
        <v>48.509263263217498</v>
      </c>
      <c r="AZ1618" s="58">
        <v>51.197908291963003</v>
      </c>
      <c r="BA1618" s="58">
        <v>58.529327684056597</v>
      </c>
      <c r="BB1618" s="58">
        <v>46.241437022059998</v>
      </c>
      <c r="BC1618" s="58">
        <v>48.347632599047202</v>
      </c>
      <c r="BD1618" s="58">
        <v>52.910846933703802</v>
      </c>
      <c r="BE1618" s="58">
        <v>53.0738342121454</v>
      </c>
      <c r="BF1618" s="58">
        <v>53.371291763567797</v>
      </c>
      <c r="BG1618" s="58">
        <v>51.250910585440998</v>
      </c>
      <c r="BH1618" s="58">
        <v>46.761082485522401</v>
      </c>
      <c r="BI1618" s="58">
        <v>43.091768646220203</v>
      </c>
      <c r="BJ1618" s="58">
        <v>41.853239005199796</v>
      </c>
      <c r="BK1618" s="58">
        <v>48.102523718480597</v>
      </c>
      <c r="BL1618" s="58">
        <v>45.008060227421304</v>
      </c>
      <c r="BM1618" s="58">
        <v>42.223046396093203</v>
      </c>
      <c r="BN1618" s="58">
        <v>47.900772045468401</v>
      </c>
    </row>
    <row r="1619" spans="1:66" hidden="1" x14ac:dyDescent="0.25">
      <c r="A1619" s="58" t="s">
        <v>434</v>
      </c>
      <c r="B1619" s="58" t="s">
        <v>435</v>
      </c>
      <c r="C1619" s="58" t="s">
        <v>1948</v>
      </c>
      <c r="D1619" s="58" t="s">
        <v>1949</v>
      </c>
    </row>
    <row r="1620" spans="1:66" hidden="1" x14ac:dyDescent="0.25">
      <c r="A1620" s="58" t="s">
        <v>434</v>
      </c>
      <c r="B1620" s="58" t="s">
        <v>435</v>
      </c>
      <c r="C1620" s="58" t="s">
        <v>1950</v>
      </c>
      <c r="D1620" s="58" t="s">
        <v>1951</v>
      </c>
      <c r="AI1620" s="58">
        <v>320589.99667130399</v>
      </c>
      <c r="AJ1620" s="58">
        <v>321170.00321112602</v>
      </c>
      <c r="AK1620" s="58">
        <v>326880.001699552</v>
      </c>
      <c r="AL1620" s="58">
        <v>330319.996809587</v>
      </c>
      <c r="AM1620" s="58">
        <v>339339.99762497802</v>
      </c>
      <c r="AN1620" s="58">
        <v>347470.00119648897</v>
      </c>
      <c r="AO1620" s="58">
        <v>351490.00208638603</v>
      </c>
      <c r="AP1620" s="58">
        <v>359480.00586219103</v>
      </c>
      <c r="AQ1620" s="58">
        <v>377549.99470897001</v>
      </c>
      <c r="AR1620" s="58">
        <v>380660.00163741398</v>
      </c>
      <c r="AS1620" s="58">
        <v>380559.99724753201</v>
      </c>
      <c r="AT1620" s="58">
        <v>382970.00068612403</v>
      </c>
      <c r="AU1620" s="58">
        <v>403830.00374026602</v>
      </c>
      <c r="AV1620" s="58">
        <v>416979.99734617799</v>
      </c>
      <c r="AW1620" s="58">
        <v>425989.99936319899</v>
      </c>
      <c r="AX1620" s="58">
        <v>443059.99721027899</v>
      </c>
      <c r="AY1620" s="58">
        <v>442300.00182427501</v>
      </c>
      <c r="AZ1620" s="58">
        <v>468919.99847628199</v>
      </c>
      <c r="BA1620" s="58">
        <v>486810.001039878</v>
      </c>
      <c r="BB1620" s="58">
        <v>487679.99633587903</v>
      </c>
      <c r="BC1620" s="58">
        <v>503890.00616408902</v>
      </c>
      <c r="BD1620" s="58">
        <v>508730.00293411303</v>
      </c>
      <c r="BE1620" s="58">
        <v>494579.99617792701</v>
      </c>
      <c r="BF1620" s="58">
        <v>496859.99604500801</v>
      </c>
      <c r="BG1620" s="58">
        <v>501330.00108040898</v>
      </c>
      <c r="BH1620" s="58">
        <v>509910.00076569599</v>
      </c>
      <c r="BI1620" s="58">
        <v>515159.99660827202</v>
      </c>
      <c r="BJ1620" s="58">
        <v>518240.004519001</v>
      </c>
      <c r="BK1620" s="58">
        <v>519999.99819137098</v>
      </c>
      <c r="BL1620" s="58">
        <v>525299.99781586195</v>
      </c>
    </row>
    <row r="1621" spans="1:66" hidden="1" x14ac:dyDescent="0.25">
      <c r="A1621" s="58" t="s">
        <v>434</v>
      </c>
      <c r="B1621" s="58" t="s">
        <v>435</v>
      </c>
      <c r="C1621" s="58" t="s">
        <v>1952</v>
      </c>
      <c r="D1621" s="58" t="s">
        <v>1953</v>
      </c>
      <c r="AI1621" s="58">
        <v>52770</v>
      </c>
      <c r="AJ1621" s="58">
        <v>54010</v>
      </c>
      <c r="AK1621" s="58">
        <v>54640</v>
      </c>
      <c r="AL1621" s="58">
        <v>59020</v>
      </c>
      <c r="AM1621" s="58">
        <v>62930</v>
      </c>
      <c r="AN1621" s="58">
        <v>67020</v>
      </c>
      <c r="AO1621" s="58">
        <v>71400</v>
      </c>
      <c r="AP1621" s="58">
        <v>76390</v>
      </c>
      <c r="AQ1621" s="58">
        <v>79920</v>
      </c>
      <c r="AR1621" s="58">
        <v>82530</v>
      </c>
      <c r="AS1621" s="58">
        <v>84790</v>
      </c>
      <c r="AT1621" s="58">
        <v>87050</v>
      </c>
      <c r="AU1621" s="58">
        <v>89650</v>
      </c>
      <c r="AV1621" s="58">
        <v>95020</v>
      </c>
      <c r="AW1621" s="58">
        <v>99910</v>
      </c>
      <c r="AX1621" s="58">
        <v>104280</v>
      </c>
      <c r="AY1621" s="58">
        <v>107600</v>
      </c>
      <c r="AZ1621" s="58">
        <v>111450</v>
      </c>
      <c r="BA1621" s="58">
        <v>116110</v>
      </c>
      <c r="BB1621" s="58">
        <v>116830</v>
      </c>
      <c r="BC1621" s="58">
        <v>119130</v>
      </c>
      <c r="BD1621" s="58">
        <v>119470</v>
      </c>
      <c r="BE1621" s="58">
        <v>98820</v>
      </c>
      <c r="BF1621" s="58">
        <v>101150</v>
      </c>
      <c r="BG1621" s="58">
        <v>104030</v>
      </c>
      <c r="BH1621" s="58">
        <v>105630</v>
      </c>
      <c r="BI1621" s="58">
        <v>104970</v>
      </c>
      <c r="BJ1621" s="58">
        <v>107440</v>
      </c>
      <c r="BK1621" s="58">
        <v>105540</v>
      </c>
      <c r="BL1621" s="58">
        <v>106110</v>
      </c>
    </row>
    <row r="1622" spans="1:66" hidden="1" x14ac:dyDescent="0.25">
      <c r="A1622" s="58" t="s">
        <v>434</v>
      </c>
      <c r="B1622" s="58" t="s">
        <v>435</v>
      </c>
      <c r="C1622" s="58" t="s">
        <v>1954</v>
      </c>
      <c r="D1622" s="58" t="s">
        <v>1955</v>
      </c>
      <c r="AW1622" s="58">
        <v>44.090909090909101</v>
      </c>
      <c r="AX1622" s="58">
        <v>45.454545454545503</v>
      </c>
      <c r="AY1622" s="58">
        <v>45</v>
      </c>
      <c r="AZ1622" s="58">
        <v>45</v>
      </c>
      <c r="BA1622" s="58">
        <v>43.636363636363598</v>
      </c>
      <c r="BB1622" s="58">
        <v>42.272727272727302</v>
      </c>
      <c r="BC1622" s="58">
        <v>43.181818181818201</v>
      </c>
      <c r="BD1622" s="58">
        <v>43.636363636363598</v>
      </c>
      <c r="BE1622" s="58">
        <v>46.363636363636402</v>
      </c>
      <c r="BF1622" s="58">
        <v>43.478260869565197</v>
      </c>
      <c r="BG1622" s="58">
        <v>47.3913043478261</v>
      </c>
      <c r="BH1622" s="58">
        <v>46.521739130434803</v>
      </c>
      <c r="BI1622" s="58">
        <v>42.6086956521739</v>
      </c>
      <c r="BJ1622" s="58">
        <v>46.521739130434803</v>
      </c>
      <c r="BK1622" s="58">
        <v>41.739130434782602</v>
      </c>
      <c r="BL1622" s="58">
        <v>40.869565217391298</v>
      </c>
      <c r="BM1622" s="58">
        <v>43.478260869565197</v>
      </c>
    </row>
    <row r="1623" spans="1:66" hidden="1" x14ac:dyDescent="0.25">
      <c r="A1623" s="58" t="s">
        <v>434</v>
      </c>
      <c r="B1623" s="58" t="s">
        <v>435</v>
      </c>
      <c r="C1623" s="58" t="s">
        <v>1956</v>
      </c>
      <c r="D1623" s="58" t="s">
        <v>1957</v>
      </c>
      <c r="I1623" s="58">
        <v>2.0501045782120602</v>
      </c>
      <c r="J1623" s="58">
        <v>2.4019948853820399</v>
      </c>
      <c r="K1623" s="58">
        <v>1.99569511074286</v>
      </c>
      <c r="L1623" s="58">
        <v>2.5272450842709602</v>
      </c>
      <c r="M1623" s="58">
        <v>2.2133159004068701</v>
      </c>
      <c r="N1623" s="58">
        <v>2.1929523556558399</v>
      </c>
      <c r="O1623" s="58">
        <v>2.0630557196454502</v>
      </c>
      <c r="P1623" s="58">
        <v>2.1455512495914202</v>
      </c>
      <c r="Q1623" s="58">
        <v>2.0869193299212601</v>
      </c>
      <c r="R1623" s="58">
        <v>2.2107223351693301</v>
      </c>
      <c r="S1623" s="58">
        <v>2.4850912248791301</v>
      </c>
      <c r="T1623" s="58">
        <v>2.9093195889453001</v>
      </c>
      <c r="U1623" s="58">
        <v>3.49662723166947</v>
      </c>
      <c r="V1623" s="58">
        <v>3.8193451524067101</v>
      </c>
      <c r="W1623" s="58">
        <v>3.5295750535007699</v>
      </c>
      <c r="X1623" s="58">
        <v>3.3747149708992201</v>
      </c>
      <c r="Y1623" s="58">
        <v>3.39574834429289</v>
      </c>
      <c r="Z1623" s="58">
        <v>3.6914455999479499</v>
      </c>
      <c r="AA1623" s="58">
        <v>3.8071373286048402</v>
      </c>
      <c r="AB1623" s="58">
        <v>3.8242712554679099</v>
      </c>
      <c r="AC1623" s="58">
        <v>3.8578875470131302</v>
      </c>
      <c r="AD1623" s="58">
        <v>3.4569068957599498</v>
      </c>
      <c r="AE1623" s="58">
        <v>3.7553121528021101</v>
      </c>
      <c r="AF1623" s="58">
        <v>4.9875153952900897</v>
      </c>
      <c r="AG1623" s="58">
        <v>5.24150908666177</v>
      </c>
      <c r="AH1623" s="58">
        <v>5.2466591179043096</v>
      </c>
      <c r="AI1623" s="58">
        <v>4.8166424788867097</v>
      </c>
      <c r="AJ1623" s="58">
        <v>3.7733159502304301</v>
      </c>
      <c r="AK1623" s="58">
        <v>2.9734222098740499</v>
      </c>
      <c r="AL1623" s="58">
        <v>3.1315237241043801</v>
      </c>
      <c r="AM1623" s="58">
        <v>2.6468708703887298</v>
      </c>
      <c r="AN1623" s="58">
        <v>2.1620474302706598</v>
      </c>
      <c r="AO1623" s="58">
        <v>1.8556600338774401</v>
      </c>
      <c r="AP1623" s="58">
        <v>1.8470301950768599</v>
      </c>
      <c r="AQ1623" s="58">
        <v>1.8523166081501801</v>
      </c>
      <c r="AR1623" s="58">
        <v>2.2859992207486499</v>
      </c>
      <c r="AS1623" s="58">
        <v>2.0170565964815199</v>
      </c>
      <c r="AT1623" s="58">
        <v>1.97385372491823</v>
      </c>
      <c r="AU1623" s="58">
        <v>2.0555720187587698</v>
      </c>
      <c r="AV1623" s="58">
        <v>1.7815835435196401</v>
      </c>
      <c r="AW1623" s="58">
        <v>1.8735953495908799</v>
      </c>
      <c r="AX1623" s="58">
        <v>1.8397465825147601</v>
      </c>
      <c r="AY1623" s="58">
        <v>1.8583531601534899</v>
      </c>
      <c r="AZ1623" s="58">
        <v>1.8367881262860799</v>
      </c>
      <c r="BA1623" s="58">
        <v>1.9693998793256999</v>
      </c>
      <c r="BB1623" s="58">
        <v>2.0078925230996401</v>
      </c>
      <c r="BC1623" s="58">
        <v>1.5946619845176999</v>
      </c>
      <c r="BD1623" s="58">
        <v>1.55586460013733</v>
      </c>
      <c r="BE1623" s="58">
        <v>1.59040255850296</v>
      </c>
      <c r="BF1623" s="58">
        <v>1.77540666076235</v>
      </c>
      <c r="BG1623" s="58">
        <v>1.81808271487871</v>
      </c>
      <c r="BH1623" s="58">
        <v>1.6349122950031201</v>
      </c>
      <c r="BI1623" s="58">
        <v>1.4282368533263099</v>
      </c>
      <c r="BJ1623" s="58">
        <v>1.50397014934297</v>
      </c>
      <c r="BK1623" s="58">
        <v>1.1480914789223999</v>
      </c>
      <c r="BL1623" s="58">
        <v>1.1082028163173601</v>
      </c>
      <c r="BM1623" s="58">
        <v>1.1484467124669799</v>
      </c>
    </row>
    <row r="1624" spans="1:66" hidden="1" x14ac:dyDescent="0.25">
      <c r="A1624" s="58" t="s">
        <v>434</v>
      </c>
      <c r="B1624" s="58" t="s">
        <v>435</v>
      </c>
      <c r="C1624" s="58" t="s">
        <v>1958</v>
      </c>
      <c r="D1624" s="58" t="s">
        <v>1959</v>
      </c>
      <c r="AS1624" s="58">
        <v>7.6289885446363801</v>
      </c>
      <c r="AT1624" s="58">
        <v>7.6641981611636796</v>
      </c>
      <c r="AU1624" s="58">
        <v>7.8156446771608099</v>
      </c>
      <c r="AV1624" s="58">
        <v>7.0158760310666199</v>
      </c>
      <c r="AW1624" s="58">
        <v>7.1079552034769398</v>
      </c>
      <c r="AX1624" s="58">
        <v>6.7697983508164503</v>
      </c>
      <c r="AY1624" s="58">
        <v>6.8930892630344998</v>
      </c>
      <c r="AZ1624" s="58">
        <v>6.4795905002509304</v>
      </c>
      <c r="BA1624" s="58">
        <v>6.29483467846309</v>
      </c>
      <c r="BB1624" s="58">
        <v>6.6775642684308201</v>
      </c>
      <c r="BC1624" s="58">
        <v>5.1320034630776901</v>
      </c>
      <c r="BD1624" s="58">
        <v>5.2272235287110798</v>
      </c>
      <c r="BE1624" s="58">
        <v>5.1184250128050897</v>
      </c>
      <c r="BF1624" s="58">
        <v>5.8468093846631</v>
      </c>
      <c r="BG1624" s="58">
        <v>5.7612552172495901</v>
      </c>
      <c r="BH1624" s="58">
        <v>7.0017160111769101</v>
      </c>
      <c r="BI1624" s="58">
        <v>7.5248352962533502</v>
      </c>
      <c r="BJ1624" s="58">
        <v>7.6097003621304404</v>
      </c>
      <c r="BK1624" s="58">
        <v>4.6135957867967496</v>
      </c>
      <c r="BL1624" s="58">
        <v>4.3197724940744697</v>
      </c>
      <c r="BM1624" s="58">
        <v>4.2758921835290398</v>
      </c>
    </row>
    <row r="1625" spans="1:66" hidden="1" x14ac:dyDescent="0.25">
      <c r="A1625" s="58" t="s">
        <v>434</v>
      </c>
      <c r="B1625" s="58" t="s">
        <v>435</v>
      </c>
      <c r="C1625" s="58" t="s">
        <v>1960</v>
      </c>
      <c r="D1625" s="58" t="s">
        <v>1961</v>
      </c>
    </row>
    <row r="1626" spans="1:66" hidden="1" x14ac:dyDescent="0.25">
      <c r="A1626" s="58" t="s">
        <v>434</v>
      </c>
      <c r="B1626" s="58" t="s">
        <v>435</v>
      </c>
      <c r="C1626" s="58" t="s">
        <v>1962</v>
      </c>
      <c r="D1626" s="58" t="s">
        <v>1963</v>
      </c>
      <c r="H1626" s="58">
        <v>321692705.29013503</v>
      </c>
      <c r="I1626" s="58">
        <v>426835467.93391901</v>
      </c>
      <c r="J1626" s="58">
        <v>523675713.74869901</v>
      </c>
      <c r="K1626" s="58">
        <v>562790768.38917696</v>
      </c>
      <c r="L1626" s="58">
        <v>598887804.07553601</v>
      </c>
      <c r="M1626" s="58">
        <v>651839873.84900606</v>
      </c>
      <c r="N1626" s="58">
        <v>748192662.80583704</v>
      </c>
      <c r="O1626" s="58">
        <v>808051583.819031</v>
      </c>
      <c r="P1626" s="58">
        <v>930569413.18188095</v>
      </c>
      <c r="Q1626" s="58">
        <v>978416632.72014105</v>
      </c>
      <c r="R1626" s="58">
        <v>1341007129.32249</v>
      </c>
      <c r="S1626" s="58">
        <v>1912090260.1600399</v>
      </c>
      <c r="T1626" s="58">
        <v>2359066011.7760301</v>
      </c>
      <c r="U1626" s="58">
        <v>2711217181.47119</v>
      </c>
      <c r="V1626" s="58">
        <v>3516242094.0813498</v>
      </c>
      <c r="W1626" s="58">
        <v>4436187157.3216295</v>
      </c>
      <c r="X1626" s="58">
        <v>5059938377.4421902</v>
      </c>
      <c r="Y1626" s="58">
        <v>5688875761.4002104</v>
      </c>
      <c r="Z1626" s="58">
        <v>5821777472.1451302</v>
      </c>
      <c r="AA1626" s="58">
        <v>5586490773.7049904</v>
      </c>
      <c r="AB1626" s="58">
        <v>5954550238.3596201</v>
      </c>
      <c r="AC1626" s="58">
        <v>6059014945.3772402</v>
      </c>
      <c r="AD1626" s="58">
        <v>5268638660.9318304</v>
      </c>
      <c r="AE1626" s="58">
        <v>5815940446.6201401</v>
      </c>
      <c r="AF1626" s="58">
        <v>7253046582.5131397</v>
      </c>
      <c r="AG1626" s="58">
        <v>8315635574.15312</v>
      </c>
      <c r="AH1626" s="58">
        <v>8403081989.5023403</v>
      </c>
      <c r="AI1626" s="58">
        <v>9620870423.3295708</v>
      </c>
      <c r="AJ1626" s="58">
        <v>8341006681.6333199</v>
      </c>
      <c r="AK1626" s="58">
        <v>6310707062.6874599</v>
      </c>
      <c r="AL1626" s="58">
        <v>7129497156.2100201</v>
      </c>
      <c r="AM1626" s="58">
        <v>5621952774.36164</v>
      </c>
      <c r="AN1626" s="58">
        <v>5084815803.2940998</v>
      </c>
      <c r="AO1626" s="58">
        <v>4478141130.6852503</v>
      </c>
      <c r="AP1626" s="58">
        <v>4739305120.39884</v>
      </c>
      <c r="AQ1626" s="58">
        <v>4443540985.3122196</v>
      </c>
      <c r="AR1626" s="58">
        <v>5722502786.5483398</v>
      </c>
      <c r="AS1626" s="58">
        <v>5401733241.5071201</v>
      </c>
      <c r="AT1626" s="58">
        <v>4488594404.4071703</v>
      </c>
      <c r="AU1626" s="58">
        <v>4895651489.67202</v>
      </c>
      <c r="AV1626" s="58">
        <v>5646539416.2722197</v>
      </c>
      <c r="AW1626" s="58">
        <v>7366020357.1867104</v>
      </c>
      <c r="AX1626" s="58">
        <v>8391802332.3169804</v>
      </c>
      <c r="AY1626" s="58">
        <v>10168981008.6831</v>
      </c>
      <c r="AZ1626" s="58">
        <v>11233010788.2932</v>
      </c>
      <c r="BA1626" s="58">
        <v>13548342318.6203</v>
      </c>
      <c r="BB1626" s="58">
        <v>13534612775.636499</v>
      </c>
      <c r="BC1626" s="58">
        <v>11939662796.339899</v>
      </c>
      <c r="BD1626" s="58">
        <v>13243429787.974501</v>
      </c>
      <c r="BE1626" s="58">
        <v>13839864655.026501</v>
      </c>
      <c r="BF1626" s="58">
        <v>15581977215.053699</v>
      </c>
      <c r="BG1626" s="58">
        <v>16829352906.2171</v>
      </c>
      <c r="BH1626" s="58">
        <v>15383318097.650801</v>
      </c>
      <c r="BI1626" s="58">
        <v>13659413872.3535</v>
      </c>
      <c r="BJ1626" s="58">
        <v>16158643503.2209</v>
      </c>
      <c r="BK1626" s="58">
        <v>12265438298.454399</v>
      </c>
      <c r="BL1626" s="58">
        <v>11708245731.558399</v>
      </c>
      <c r="BM1626" s="58">
        <v>10576660181.128099</v>
      </c>
    </row>
    <row r="1627" spans="1:66" hidden="1" x14ac:dyDescent="0.25">
      <c r="A1627" s="58" t="s">
        <v>434</v>
      </c>
      <c r="B1627" s="58" t="s">
        <v>435</v>
      </c>
      <c r="C1627" s="58" t="s">
        <v>1964</v>
      </c>
      <c r="D1627" s="58" t="s">
        <v>1965</v>
      </c>
      <c r="O1627" s="58">
        <v>3.6418984857973502</v>
      </c>
      <c r="P1627" s="58">
        <v>2.2417304043464701</v>
      </c>
      <c r="Q1627" s="58">
        <v>2.0602622038060798</v>
      </c>
      <c r="R1627" s="58">
        <v>3.4011735332626198</v>
      </c>
      <c r="S1627" s="58">
        <v>4.0257351450704899</v>
      </c>
      <c r="T1627" s="58">
        <v>1.5023547531749599</v>
      </c>
      <c r="U1627" s="58">
        <v>1.72920376456198</v>
      </c>
      <c r="V1627" s="58">
        <v>1.43955729516308</v>
      </c>
      <c r="W1627" s="58">
        <v>0.97100392594801399</v>
      </c>
      <c r="X1627" s="58">
        <v>3.3037086304297199</v>
      </c>
      <c r="Y1627" s="58">
        <v>7.0683362298691996</v>
      </c>
      <c r="Z1627" s="58">
        <v>3.9924374696051901</v>
      </c>
      <c r="AA1627" s="58">
        <v>2.7971951149220402</v>
      </c>
      <c r="AB1627" s="58">
        <v>3.5553634493113799</v>
      </c>
      <c r="AC1627" s="58">
        <v>0.88919152234371601</v>
      </c>
      <c r="AD1627" s="58">
        <v>2.5589635440015202</v>
      </c>
      <c r="AE1627" s="58">
        <v>2.20579037594268</v>
      </c>
      <c r="AF1627" s="58">
        <v>2.59094097601968</v>
      </c>
      <c r="AG1627" s="58">
        <v>3.2952438393457899</v>
      </c>
      <c r="AH1627" s="58">
        <v>2.5961197760983499</v>
      </c>
      <c r="AI1627" s="58">
        <v>1.6127074809803801</v>
      </c>
      <c r="AJ1627" s="58">
        <v>1.4906462580466799</v>
      </c>
      <c r="AK1627" s="58">
        <v>1.2616959287502401</v>
      </c>
      <c r="AL1627" s="58">
        <v>1.2792840352380701</v>
      </c>
      <c r="AM1627" s="58">
        <v>1.4981131637402201</v>
      </c>
      <c r="AN1627" s="58">
        <v>0.55537145968474599</v>
      </c>
      <c r="AO1627" s="58">
        <v>0.92703820968834105</v>
      </c>
      <c r="AP1627" s="58">
        <v>0.58588806916707303</v>
      </c>
      <c r="AQ1627" s="58">
        <v>0.41847960517207</v>
      </c>
      <c r="AR1627" s="58">
        <v>0.30699053420460898</v>
      </c>
      <c r="AS1627" s="58">
        <v>0.484378672968027</v>
      </c>
      <c r="AT1627" s="58">
        <v>0.51385802128193703</v>
      </c>
      <c r="AU1627" s="58">
        <v>0.61649266187500795</v>
      </c>
      <c r="AV1627" s="58">
        <v>0.233865938400248</v>
      </c>
      <c r="AW1627" s="58">
        <v>0.41086136386080502</v>
      </c>
      <c r="AX1627" s="58">
        <v>0.70972550669912005</v>
      </c>
      <c r="AY1627" s="58">
        <v>1.3366614367387499</v>
      </c>
      <c r="AZ1627" s="58">
        <v>1.5367247601440699</v>
      </c>
      <c r="BA1627" s="58">
        <v>1.5861001033947399</v>
      </c>
      <c r="BB1627" s="58">
        <v>1.0067613702697999</v>
      </c>
      <c r="BC1627" s="58">
        <v>1.7594334251597299</v>
      </c>
      <c r="BD1627" s="58">
        <v>2.0748571092032901</v>
      </c>
      <c r="BE1627" s="58">
        <v>1.68777447108253</v>
      </c>
      <c r="BF1627" s="58">
        <v>1.6142567266627299</v>
      </c>
      <c r="BG1627" s="58">
        <v>1.16567774497361</v>
      </c>
      <c r="BH1627" s="58">
        <v>0.60545827719335399</v>
      </c>
      <c r="BI1627" s="58">
        <v>0.91566136573221402</v>
      </c>
      <c r="BJ1627" s="58">
        <v>1.15905407482838</v>
      </c>
      <c r="BK1627" s="58">
        <v>0.99320485047742602</v>
      </c>
      <c r="BL1627" s="58">
        <v>1.1446963777981001</v>
      </c>
      <c r="BM1627" s="58">
        <v>1.21301707691573</v>
      </c>
    </row>
    <row r="1628" spans="1:66" hidden="1" x14ac:dyDescent="0.25">
      <c r="A1628" s="58" t="s">
        <v>434</v>
      </c>
      <c r="B1628" s="58" t="s">
        <v>435</v>
      </c>
      <c r="C1628" s="58" t="s">
        <v>1966</v>
      </c>
      <c r="D1628" s="58" t="s">
        <v>1967</v>
      </c>
      <c r="E1628" s="58">
        <v>0</v>
      </c>
      <c r="J1628" s="58">
        <v>0</v>
      </c>
      <c r="O1628" s="58">
        <v>0</v>
      </c>
      <c r="T1628" s="58">
        <v>0</v>
      </c>
      <c r="U1628" s="58">
        <v>0</v>
      </c>
      <c r="V1628" s="58">
        <v>0</v>
      </c>
      <c r="W1628" s="58">
        <v>0</v>
      </c>
      <c r="X1628" s="58">
        <v>0</v>
      </c>
      <c r="Y1628" s="58">
        <v>0</v>
      </c>
      <c r="Z1628" s="58">
        <v>0</v>
      </c>
      <c r="AA1628" s="58">
        <v>0</v>
      </c>
      <c r="AB1628" s="58">
        <v>0</v>
      </c>
      <c r="AC1628" s="58">
        <v>0</v>
      </c>
      <c r="AD1628" s="58">
        <v>0</v>
      </c>
      <c r="AE1628" s="58">
        <v>0</v>
      </c>
      <c r="AF1628" s="58">
        <v>0</v>
      </c>
      <c r="AG1628" s="58">
        <v>0</v>
      </c>
      <c r="AH1628" s="58">
        <v>3980</v>
      </c>
      <c r="AI1628" s="58">
        <v>7880</v>
      </c>
      <c r="AJ1628" s="58">
        <v>9600</v>
      </c>
      <c r="AK1628" s="58">
        <v>16522</v>
      </c>
      <c r="AL1628" s="58">
        <v>46652</v>
      </c>
      <c r="AM1628" s="58">
        <v>350569</v>
      </c>
      <c r="AN1628" s="58">
        <v>572098</v>
      </c>
      <c r="AO1628" s="58">
        <v>1020636</v>
      </c>
      <c r="AP1628" s="58">
        <v>1972984</v>
      </c>
      <c r="AQ1628" s="58">
        <v>3621864</v>
      </c>
      <c r="AR1628" s="58">
        <v>5925725</v>
      </c>
      <c r="AS1628" s="58">
        <v>10013922</v>
      </c>
      <c r="AT1628" s="58">
        <v>14136889</v>
      </c>
      <c r="AU1628" s="58">
        <v>19128976</v>
      </c>
      <c r="AV1628" s="58">
        <v>25951696</v>
      </c>
      <c r="AW1628" s="58">
        <v>35107344</v>
      </c>
      <c r="AX1628" s="58">
        <v>56601005</v>
      </c>
      <c r="AY1628" s="58">
        <v>78221956</v>
      </c>
      <c r="AZ1628" s="58">
        <v>102791817</v>
      </c>
      <c r="BA1628" s="58">
        <v>136934427</v>
      </c>
      <c r="BB1628" s="58">
        <v>163144282</v>
      </c>
      <c r="BC1628" s="58">
        <v>201687697</v>
      </c>
      <c r="BD1628" s="58">
        <v>258245940</v>
      </c>
      <c r="BE1628" s="58">
        <v>291580283</v>
      </c>
      <c r="BF1628" s="58">
        <v>327628287</v>
      </c>
      <c r="BG1628" s="58">
        <v>361512328</v>
      </c>
      <c r="BH1628" s="58">
        <v>403793199</v>
      </c>
      <c r="BI1628" s="58">
        <v>396261205</v>
      </c>
      <c r="BJ1628" s="58">
        <v>406413955</v>
      </c>
      <c r="BK1628" s="58">
        <v>386012231</v>
      </c>
      <c r="BL1628" s="58">
        <v>458769966</v>
      </c>
      <c r="BM1628" s="58">
        <v>486868958</v>
      </c>
    </row>
    <row r="1629" spans="1:66" hidden="1" x14ac:dyDescent="0.25">
      <c r="A1629" s="58" t="s">
        <v>434</v>
      </c>
      <c r="B1629" s="58" t="s">
        <v>435</v>
      </c>
      <c r="C1629" s="58" t="s">
        <v>1968</v>
      </c>
      <c r="D1629" s="58" t="s">
        <v>1969</v>
      </c>
      <c r="E1629" s="58">
        <v>0</v>
      </c>
      <c r="J1629" s="58">
        <v>0</v>
      </c>
      <c r="O1629" s="58">
        <v>0</v>
      </c>
      <c r="T1629" s="58">
        <v>0</v>
      </c>
      <c r="U1629" s="58">
        <v>0</v>
      </c>
      <c r="V1629" s="58">
        <v>0</v>
      </c>
      <c r="W1629" s="58">
        <v>0</v>
      </c>
      <c r="X1629" s="58">
        <v>0</v>
      </c>
      <c r="Y1629" s="58">
        <v>0</v>
      </c>
      <c r="Z1629" s="58">
        <v>0</v>
      </c>
      <c r="AA1629" s="58">
        <v>0</v>
      </c>
      <c r="AB1629" s="58">
        <v>0</v>
      </c>
      <c r="AC1629" s="58">
        <v>0</v>
      </c>
      <c r="AD1629" s="58">
        <v>0</v>
      </c>
      <c r="AE1629" s="58">
        <v>0</v>
      </c>
      <c r="AF1629" s="58">
        <v>0</v>
      </c>
      <c r="AG1629" s="58">
        <v>0</v>
      </c>
      <c r="AH1629" s="58">
        <v>1.3445043389652899E-3</v>
      </c>
      <c r="AI1629" s="58">
        <v>2.5866073791054999E-3</v>
      </c>
      <c r="AJ1629" s="58">
        <v>3.0632384205848602E-3</v>
      </c>
      <c r="AK1629" s="58">
        <v>5.79848331675961E-3</v>
      </c>
      <c r="AL1629" s="58">
        <v>1.5951979011488399E-2</v>
      </c>
      <c r="AM1629" s="58">
        <v>0.116805930463456</v>
      </c>
      <c r="AN1629" s="58">
        <v>0.163637409446377</v>
      </c>
      <c r="AO1629" s="58">
        <v>0.28432924015851202</v>
      </c>
      <c r="AP1629" s="58">
        <v>0.53548582024376601</v>
      </c>
      <c r="AQ1629" s="58">
        <v>0.95790294329368997</v>
      </c>
      <c r="AR1629" s="58">
        <v>1.5273362532574499</v>
      </c>
      <c r="AS1629" s="58">
        <v>2.5153582295096202</v>
      </c>
      <c r="AT1629" s="58">
        <v>3.4605047944225098</v>
      </c>
      <c r="AU1629" s="58">
        <v>4.5629787271044497</v>
      </c>
      <c r="AV1629" s="58">
        <v>6.0318367518312002</v>
      </c>
      <c r="AW1629" s="58">
        <v>7.9494969543098497</v>
      </c>
      <c r="AX1629" s="58">
        <v>12.483579422008299</v>
      </c>
      <c r="AY1629" s="58">
        <v>16.800957018129498</v>
      </c>
      <c r="AZ1629" s="58">
        <v>21.4970896699135</v>
      </c>
      <c r="BA1629" s="58">
        <v>27.879131613200801</v>
      </c>
      <c r="BB1629" s="58">
        <v>32.325368449798802</v>
      </c>
      <c r="BC1629" s="58">
        <v>38.900759830307003</v>
      </c>
      <c r="BD1629" s="58">
        <v>48.472901740443902</v>
      </c>
      <c r="BE1629" s="58">
        <v>53.258148459059903</v>
      </c>
      <c r="BF1629" s="58">
        <v>58.234491614831803</v>
      </c>
      <c r="BG1629" s="58">
        <v>62.5373124177232</v>
      </c>
      <c r="BH1629" s="58">
        <v>67.993504231678401</v>
      </c>
      <c r="BI1629" s="58">
        <v>64.963156168604399</v>
      </c>
      <c r="BJ1629" s="58">
        <v>64.881587247288806</v>
      </c>
      <c r="BK1629" s="58">
        <v>72.931733526068399</v>
      </c>
      <c r="BL1629" s="58">
        <v>69.505297756023495</v>
      </c>
      <c r="BM1629" s="58">
        <v>71.8891882405986</v>
      </c>
    </row>
    <row r="1630" spans="1:66" hidden="1" x14ac:dyDescent="0.25">
      <c r="A1630" s="58" t="s">
        <v>434</v>
      </c>
      <c r="B1630" s="58" t="s">
        <v>435</v>
      </c>
      <c r="C1630" s="58" t="s">
        <v>1970</v>
      </c>
      <c r="D1630" s="58" t="s">
        <v>1971</v>
      </c>
      <c r="J1630" s="58">
        <v>25.996313932444199</v>
      </c>
      <c r="K1630" s="58">
        <v>25.2085189137402</v>
      </c>
      <c r="L1630" s="58">
        <v>26.914728381197602</v>
      </c>
      <c r="M1630" s="58">
        <v>26.9499863569268</v>
      </c>
      <c r="N1630" s="58">
        <v>26.966868025221899</v>
      </c>
      <c r="O1630" s="58">
        <v>28.7037364792936</v>
      </c>
      <c r="P1630" s="58">
        <v>28.8807815882029</v>
      </c>
      <c r="Q1630" s="58">
        <v>28.3243755377325</v>
      </c>
      <c r="R1630" s="58">
        <v>30.186855618644401</v>
      </c>
      <c r="S1630" s="58">
        <v>29.818195668214301</v>
      </c>
      <c r="T1630" s="58">
        <v>30.633020034958399</v>
      </c>
      <c r="U1630" s="58">
        <v>28.7488944199918</v>
      </c>
      <c r="V1630" s="58">
        <v>27.484727887569601</v>
      </c>
      <c r="W1630" s="58">
        <v>27.803188363640199</v>
      </c>
      <c r="X1630" s="58">
        <v>26.871277658000899</v>
      </c>
      <c r="Y1630" s="58">
        <v>28.0323407008655</v>
      </c>
      <c r="Z1630" s="58">
        <v>29.195394920901101</v>
      </c>
      <c r="AA1630" s="58">
        <v>28.903305491036001</v>
      </c>
      <c r="AB1630" s="58">
        <v>31.589810599742901</v>
      </c>
      <c r="AC1630" s="58">
        <v>32.684637875601403</v>
      </c>
      <c r="AD1630" s="58">
        <v>30.504715080682899</v>
      </c>
      <c r="AE1630" s="58">
        <v>28.887065803381901</v>
      </c>
      <c r="AF1630" s="58">
        <v>31.295798399702001</v>
      </c>
      <c r="AG1630" s="58">
        <v>31.491181853721699</v>
      </c>
      <c r="AH1630" s="58">
        <v>31.174798433356401</v>
      </c>
      <c r="AI1630" s="58">
        <v>29.9582611699662</v>
      </c>
      <c r="AK1630" s="58">
        <v>38.151569058758</v>
      </c>
      <c r="AL1630" s="58">
        <v>36.4775905956621</v>
      </c>
      <c r="AM1630" s="58">
        <v>38.898592917578299</v>
      </c>
      <c r="AN1630" s="58">
        <v>38.852069879990999</v>
      </c>
      <c r="AO1630" s="58">
        <v>39.691917027026797</v>
      </c>
      <c r="AP1630" s="58">
        <v>40.674980662402</v>
      </c>
      <c r="AQ1630" s="58">
        <v>41.905400130297402</v>
      </c>
      <c r="AR1630" s="58">
        <v>41.789243691422399</v>
      </c>
      <c r="AS1630" s="58">
        <v>38.649189428334203</v>
      </c>
      <c r="AT1630" s="58">
        <v>42.0038790456111</v>
      </c>
      <c r="AU1630" s="58">
        <v>32.846191151522902</v>
      </c>
      <c r="AV1630" s="58">
        <v>37.399036789031797</v>
      </c>
      <c r="AW1630" s="58">
        <v>39.101410495047602</v>
      </c>
      <c r="AX1630" s="58">
        <v>39.800996143619798</v>
      </c>
      <c r="AY1630" s="58">
        <v>42.459621218868001</v>
      </c>
      <c r="AZ1630" s="58">
        <v>43.8140819442091</v>
      </c>
      <c r="BA1630" s="58">
        <v>40.791623104812899</v>
      </c>
      <c r="BB1630" s="58">
        <v>42.100140646537</v>
      </c>
      <c r="BC1630" s="58">
        <v>41.233683557619599</v>
      </c>
      <c r="BD1630" s="58">
        <v>39.3674473016248</v>
      </c>
      <c r="BE1630" s="58">
        <v>39.854701333878701</v>
      </c>
      <c r="BF1630" s="58">
        <v>37.862272607993198</v>
      </c>
      <c r="BG1630" s="58">
        <v>37.051211049404699</v>
      </c>
      <c r="BH1630" s="58">
        <v>38.268850957940202</v>
      </c>
      <c r="BI1630" s="58">
        <v>36.931804542921903</v>
      </c>
      <c r="BJ1630" s="58">
        <v>36.197159779677001</v>
      </c>
      <c r="BK1630" s="58">
        <v>38.211870338671197</v>
      </c>
      <c r="BL1630" s="58">
        <v>37.936628924640701</v>
      </c>
      <c r="BM1630" s="58">
        <v>38.630474621601898</v>
      </c>
    </row>
    <row r="1631" spans="1:66" hidden="1" x14ac:dyDescent="0.25">
      <c r="A1631" s="58" t="s">
        <v>434</v>
      </c>
      <c r="B1631" s="58" t="s">
        <v>435</v>
      </c>
      <c r="C1631" s="58" t="s">
        <v>1972</v>
      </c>
      <c r="D1631" s="58" t="s">
        <v>1973</v>
      </c>
      <c r="AS1631" s="58">
        <v>31.0999047308282</v>
      </c>
      <c r="AT1631" s="58">
        <v>30.359337910431801</v>
      </c>
      <c r="AU1631" s="58">
        <v>30.669620383619701</v>
      </c>
      <c r="AV1631" s="58">
        <v>30.884353492503202</v>
      </c>
      <c r="AW1631" s="58">
        <v>30.415485933683399</v>
      </c>
      <c r="AX1631" s="58">
        <v>29.9814054781457</v>
      </c>
      <c r="AY1631" s="58">
        <v>29.8930247245803</v>
      </c>
      <c r="AZ1631" s="58">
        <v>28.7820185642247</v>
      </c>
      <c r="BA1631" s="58">
        <v>28.398621921034898</v>
      </c>
      <c r="BB1631" s="58">
        <v>28.565792976050801</v>
      </c>
      <c r="BC1631" s="58">
        <v>28.420173597368098</v>
      </c>
      <c r="BD1631" s="58">
        <v>28.225629549390099</v>
      </c>
      <c r="BE1631" s="58">
        <v>28.317421666767299</v>
      </c>
      <c r="BF1631" s="58">
        <v>27.874664395448999</v>
      </c>
      <c r="BG1631" s="58">
        <v>28.249414233738701</v>
      </c>
      <c r="BH1631" s="58">
        <v>28.517412068196599</v>
      </c>
      <c r="BI1631" s="58">
        <v>28.952060803423201</v>
      </c>
      <c r="BJ1631" s="58">
        <v>28.924116093880301</v>
      </c>
      <c r="BK1631" s="58">
        <v>28.9569384002878</v>
      </c>
      <c r="BL1631" s="58">
        <v>29.3805096164531</v>
      </c>
    </row>
    <row r="1632" spans="1:66" hidden="1" x14ac:dyDescent="0.25">
      <c r="A1632" s="58" t="s">
        <v>434</v>
      </c>
      <c r="B1632" s="58" t="s">
        <v>435</v>
      </c>
      <c r="C1632" s="58" t="s">
        <v>1974</v>
      </c>
      <c r="D1632" s="58" t="s">
        <v>1975</v>
      </c>
      <c r="AS1632" s="58">
        <v>28.221787491356899</v>
      </c>
      <c r="AT1632" s="58">
        <v>27.621879433061299</v>
      </c>
      <c r="AU1632" s="58">
        <v>27.2481276463398</v>
      </c>
      <c r="AV1632" s="58">
        <v>27.032042416331599</v>
      </c>
      <c r="AW1632" s="58">
        <v>26.730068371642801</v>
      </c>
      <c r="AX1632" s="58">
        <v>26.514219518585598</v>
      </c>
      <c r="AY1632" s="58">
        <v>26.324427785508401</v>
      </c>
      <c r="AZ1632" s="58">
        <v>26.008550235030601</v>
      </c>
      <c r="BA1632" s="58">
        <v>25.9050397848589</v>
      </c>
      <c r="BB1632" s="58">
        <v>25.631893085182899</v>
      </c>
      <c r="BC1632" s="58">
        <v>25.224844784391401</v>
      </c>
      <c r="BD1632" s="58">
        <v>24.7981933634786</v>
      </c>
      <c r="BE1632" s="58">
        <v>24.312961984425701</v>
      </c>
      <c r="BF1632" s="58">
        <v>23.9763070730057</v>
      </c>
      <c r="BG1632" s="58">
        <v>23.660061443815099</v>
      </c>
      <c r="BH1632" s="58">
        <v>23.4639020899664</v>
      </c>
      <c r="BI1632" s="58">
        <v>23.217995172262398</v>
      </c>
      <c r="BJ1632" s="58">
        <v>22.882435511272799</v>
      </c>
      <c r="BK1632" s="58">
        <v>22.518263249586699</v>
      </c>
      <c r="BL1632" s="58">
        <v>22.244644860450801</v>
      </c>
    </row>
    <row r="1633" spans="1:65" hidden="1" x14ac:dyDescent="0.25">
      <c r="A1633" s="58" t="s">
        <v>434</v>
      </c>
      <c r="B1633" s="58" t="s">
        <v>435</v>
      </c>
      <c r="C1633" s="58" t="s">
        <v>1976</v>
      </c>
      <c r="D1633" s="58" t="s">
        <v>1977</v>
      </c>
      <c r="AS1633" s="58">
        <v>25.3209205413172</v>
      </c>
      <c r="AT1633" s="58">
        <v>24.8174762701038</v>
      </c>
      <c r="AU1633" s="58">
        <v>24.598346971738099</v>
      </c>
      <c r="AV1633" s="58">
        <v>24.4637941157747</v>
      </c>
      <c r="AW1633" s="58">
        <v>24.2823995410773</v>
      </c>
      <c r="AX1633" s="58">
        <v>24.054863017837999</v>
      </c>
      <c r="AY1633" s="58">
        <v>23.904157714987701</v>
      </c>
      <c r="AZ1633" s="58">
        <v>23.559774516342799</v>
      </c>
      <c r="BA1633" s="58">
        <v>23.463690818495198</v>
      </c>
      <c r="BB1633" s="58">
        <v>23.189166531681199</v>
      </c>
      <c r="BC1633" s="58">
        <v>22.8193161762639</v>
      </c>
      <c r="BD1633" s="58">
        <v>22.443416952639598</v>
      </c>
      <c r="BE1633" s="58">
        <v>21.938863102058601</v>
      </c>
      <c r="BF1633" s="58">
        <v>21.666833756778001</v>
      </c>
      <c r="BG1633" s="58">
        <v>21.4678258980084</v>
      </c>
      <c r="BH1633" s="58">
        <v>21.309980242124102</v>
      </c>
      <c r="BI1633" s="58">
        <v>21.124849023957498</v>
      </c>
      <c r="BJ1633" s="58">
        <v>20.816470076800702</v>
      </c>
      <c r="BK1633" s="58">
        <v>20.4474724769175</v>
      </c>
      <c r="BL1633" s="58">
        <v>20.247011062762901</v>
      </c>
    </row>
    <row r="1634" spans="1:65" hidden="1" x14ac:dyDescent="0.25">
      <c r="A1634" s="58" t="s">
        <v>434</v>
      </c>
      <c r="B1634" s="58" t="s">
        <v>435</v>
      </c>
      <c r="C1634" s="58" t="s">
        <v>1978</v>
      </c>
      <c r="D1634" s="58" t="s">
        <v>1979</v>
      </c>
      <c r="AS1634" s="58">
        <v>31.418279882361698</v>
      </c>
      <c r="AT1634" s="58">
        <v>30.722572868623299</v>
      </c>
      <c r="AU1634" s="58">
        <v>30.233807724266001</v>
      </c>
      <c r="AV1634" s="58">
        <v>29.938317052128902</v>
      </c>
      <c r="AW1634" s="58">
        <v>29.5202800634939</v>
      </c>
      <c r="AX1634" s="58">
        <v>29.272057807529901</v>
      </c>
      <c r="AY1634" s="58">
        <v>29.0791969912583</v>
      </c>
      <c r="AZ1634" s="58">
        <v>28.766931151410201</v>
      </c>
      <c r="BA1634" s="58">
        <v>28.682151893436899</v>
      </c>
      <c r="BB1634" s="58">
        <v>28.398282872688402</v>
      </c>
      <c r="BC1634" s="58">
        <v>27.946920101130701</v>
      </c>
      <c r="BD1634" s="58">
        <v>27.493258743002102</v>
      </c>
      <c r="BE1634" s="58">
        <v>26.973639039481199</v>
      </c>
      <c r="BF1634" s="58">
        <v>26.5989923675494</v>
      </c>
      <c r="BG1634" s="58">
        <v>26.162940528876799</v>
      </c>
      <c r="BH1634" s="58">
        <v>25.895343459725201</v>
      </c>
      <c r="BI1634" s="58">
        <v>25.582512405372299</v>
      </c>
      <c r="BJ1634" s="58">
        <v>25.263990326946001</v>
      </c>
      <c r="BK1634" s="58">
        <v>24.8871977322916</v>
      </c>
      <c r="BL1634" s="58">
        <v>24.536637115093502</v>
      </c>
    </row>
    <row r="1635" spans="1:65" hidden="1" x14ac:dyDescent="0.25">
      <c r="A1635" s="58" t="s">
        <v>434</v>
      </c>
      <c r="B1635" s="58" t="s">
        <v>435</v>
      </c>
      <c r="C1635" s="58" t="s">
        <v>1980</v>
      </c>
      <c r="D1635" s="58" t="s">
        <v>1981</v>
      </c>
      <c r="BI1635" s="58">
        <v>137.50226193003701</v>
      </c>
    </row>
    <row r="1636" spans="1:65" hidden="1" x14ac:dyDescent="0.25">
      <c r="A1636" s="58" t="s">
        <v>434</v>
      </c>
      <c r="B1636" s="58" t="s">
        <v>435</v>
      </c>
      <c r="C1636" s="58" t="s">
        <v>1982</v>
      </c>
      <c r="D1636" s="58" t="s">
        <v>1983</v>
      </c>
      <c r="BI1636" s="58">
        <v>130.54265735546699</v>
      </c>
    </row>
    <row r="1637" spans="1:65" hidden="1" x14ac:dyDescent="0.25">
      <c r="A1637" s="58" t="s">
        <v>434</v>
      </c>
      <c r="B1637" s="58" t="s">
        <v>435</v>
      </c>
      <c r="C1637" s="58" t="s">
        <v>1984</v>
      </c>
      <c r="D1637" s="58" t="s">
        <v>1985</v>
      </c>
      <c r="BI1637" s="58">
        <v>145.73752107924699</v>
      </c>
    </row>
    <row r="1638" spans="1:65" hidden="1" x14ac:dyDescent="0.25">
      <c r="A1638" s="58" t="s">
        <v>434</v>
      </c>
      <c r="B1638" s="58" t="s">
        <v>435</v>
      </c>
      <c r="C1638" s="58" t="s">
        <v>1986</v>
      </c>
      <c r="D1638" s="58" t="s">
        <v>1987</v>
      </c>
      <c r="AS1638" s="58">
        <v>3.7875481221358802</v>
      </c>
      <c r="AT1638" s="58">
        <v>3.8930761655263999</v>
      </c>
      <c r="AU1638" s="58">
        <v>3.6529971802621102</v>
      </c>
      <c r="AV1638" s="58">
        <v>3.58196998426263</v>
      </c>
      <c r="AW1638" s="58">
        <v>3.4633089879921202</v>
      </c>
      <c r="AX1638" s="58">
        <v>3.4521417983459002</v>
      </c>
      <c r="AY1638" s="58">
        <v>3.4353152524753501</v>
      </c>
      <c r="AZ1638" s="58">
        <v>3.4133302563464101</v>
      </c>
      <c r="BA1638" s="58">
        <v>3.3365978002543999</v>
      </c>
      <c r="BB1638" s="58">
        <v>3.2424673394621299</v>
      </c>
      <c r="BC1638" s="58">
        <v>3.18363252437595</v>
      </c>
      <c r="BD1638" s="58">
        <v>3.0535145373335801</v>
      </c>
      <c r="BE1638" s="58">
        <v>2.9779245897601698</v>
      </c>
      <c r="BF1638" s="58">
        <v>2.8974513887694799</v>
      </c>
      <c r="BG1638" s="58">
        <v>2.7784691438498599</v>
      </c>
      <c r="BH1638" s="58">
        <v>2.6736083126701899</v>
      </c>
      <c r="BI1638" s="58">
        <v>2.6409468554017899</v>
      </c>
      <c r="BJ1638" s="58">
        <v>2.5550665253410898</v>
      </c>
      <c r="BK1638" s="58">
        <v>2.49306155174071</v>
      </c>
      <c r="BL1638" s="58">
        <v>2.41380686080142</v>
      </c>
    </row>
    <row r="1639" spans="1:65" hidden="1" x14ac:dyDescent="0.25">
      <c r="A1639" s="58" t="s">
        <v>434</v>
      </c>
      <c r="B1639" s="58" t="s">
        <v>435</v>
      </c>
      <c r="C1639" s="58" t="s">
        <v>1988</v>
      </c>
      <c r="D1639" s="58" t="s">
        <v>1989</v>
      </c>
      <c r="AS1639" s="58">
        <v>2.5353952605666001</v>
      </c>
      <c r="AT1639" s="58">
        <v>2.6457530816809101</v>
      </c>
      <c r="AU1639" s="58">
        <v>2.4864252989417501</v>
      </c>
      <c r="AV1639" s="58">
        <v>2.4200500265774698</v>
      </c>
      <c r="AW1639" s="58">
        <v>2.3653863433357101</v>
      </c>
      <c r="AX1639" s="58">
        <v>2.36261147360762</v>
      </c>
      <c r="AY1639" s="58">
        <v>2.3973322918006001</v>
      </c>
      <c r="AZ1639" s="58">
        <v>2.3812445024373501</v>
      </c>
      <c r="BA1639" s="58">
        <v>2.3527421000523798</v>
      </c>
      <c r="BB1639" s="58">
        <v>2.24821155319162</v>
      </c>
      <c r="BC1639" s="58">
        <v>2.2233554768799402</v>
      </c>
      <c r="BD1639" s="58">
        <v>2.1367525568060199</v>
      </c>
      <c r="BE1639" s="58">
        <v>2.1096819804354601</v>
      </c>
      <c r="BF1639" s="58">
        <v>2.0392882619576098</v>
      </c>
      <c r="BG1639" s="58">
        <v>1.9370444028866201</v>
      </c>
      <c r="BH1639" s="58">
        <v>1.8791716191741601</v>
      </c>
      <c r="BI1639" s="58">
        <v>1.82958659875639</v>
      </c>
      <c r="BJ1639" s="58">
        <v>1.7789610077467</v>
      </c>
      <c r="BK1639" s="58">
        <v>1.71857049689413</v>
      </c>
      <c r="BL1639" s="58">
        <v>1.66510159432287</v>
      </c>
    </row>
    <row r="1640" spans="1:65" hidden="1" x14ac:dyDescent="0.25">
      <c r="A1640" s="58" t="s">
        <v>434</v>
      </c>
      <c r="B1640" s="58" t="s">
        <v>435</v>
      </c>
      <c r="C1640" s="58" t="s">
        <v>1990</v>
      </c>
      <c r="D1640" s="58" t="s">
        <v>1991</v>
      </c>
      <c r="AS1640" s="58">
        <v>5.0639846114824199</v>
      </c>
      <c r="AT1640" s="58">
        <v>5.17187264502987</v>
      </c>
      <c r="AU1640" s="58">
        <v>4.8718178745944503</v>
      </c>
      <c r="AV1640" s="58">
        <v>4.7460746018091999</v>
      </c>
      <c r="AW1640" s="58">
        <v>4.5597208448862796</v>
      </c>
      <c r="AX1640" s="58">
        <v>4.54583438823349</v>
      </c>
      <c r="AY1640" s="58">
        <v>4.5256231004546601</v>
      </c>
      <c r="AZ1640" s="58">
        <v>4.4384360244862497</v>
      </c>
      <c r="BA1640" s="58">
        <v>4.3640382798211901</v>
      </c>
      <c r="BB1640" s="58">
        <v>4.2183868143375403</v>
      </c>
      <c r="BC1640" s="58">
        <v>4.15060935004517</v>
      </c>
      <c r="BD1640" s="58">
        <v>4.0195209834033996</v>
      </c>
      <c r="BE1640" s="58">
        <v>3.86851837745056</v>
      </c>
      <c r="BF1640" s="58">
        <v>3.7777648425586801</v>
      </c>
      <c r="BG1640" s="58">
        <v>3.6095081414052501</v>
      </c>
      <c r="BH1640" s="58">
        <v>3.4962089033258801</v>
      </c>
      <c r="BI1640" s="58">
        <v>3.4329335491683</v>
      </c>
      <c r="BJ1640" s="58">
        <v>3.35885670102848</v>
      </c>
      <c r="BK1640" s="58">
        <v>3.3002940252858699</v>
      </c>
      <c r="BL1640" s="58">
        <v>3.1578100072924098</v>
      </c>
    </row>
    <row r="1641" spans="1:65" hidden="1" x14ac:dyDescent="0.25">
      <c r="A1641" s="58" t="s">
        <v>434</v>
      </c>
      <c r="B1641" s="58" t="s">
        <v>435</v>
      </c>
      <c r="C1641" s="58" t="s">
        <v>1992</v>
      </c>
      <c r="D1641" s="58" t="s">
        <v>1993</v>
      </c>
      <c r="BI1641" s="58">
        <v>39.419441202647697</v>
      </c>
    </row>
    <row r="1642" spans="1:65" hidden="1" x14ac:dyDescent="0.25">
      <c r="A1642" s="58" t="s">
        <v>434</v>
      </c>
      <c r="B1642" s="58" t="s">
        <v>435</v>
      </c>
      <c r="C1642" s="58" t="s">
        <v>1994</v>
      </c>
      <c r="D1642" s="58" t="s">
        <v>1995</v>
      </c>
      <c r="E1642" s="58">
        <v>397.32825055378697</v>
      </c>
      <c r="F1642" s="58">
        <v>392.39481054266599</v>
      </c>
      <c r="G1642" s="58">
        <v>387.51308418746999</v>
      </c>
      <c r="H1642" s="58">
        <v>383.46743866578998</v>
      </c>
      <c r="I1642" s="58">
        <v>379.40649492190198</v>
      </c>
      <c r="J1642" s="58">
        <v>375.307782731918</v>
      </c>
      <c r="K1642" s="58">
        <v>371.162766988692</v>
      </c>
      <c r="L1642" s="58">
        <v>366.98968410410299</v>
      </c>
      <c r="M1642" s="58">
        <v>363.300264127243</v>
      </c>
      <c r="N1642" s="58">
        <v>359.62753005475901</v>
      </c>
      <c r="O1642" s="58">
        <v>355.99104461535399</v>
      </c>
      <c r="P1642" s="58">
        <v>352.35688495689902</v>
      </c>
      <c r="Q1642" s="58">
        <v>348.76708857149703</v>
      </c>
      <c r="R1642" s="58">
        <v>346.05464878336102</v>
      </c>
      <c r="S1642" s="58">
        <v>343.36335681568602</v>
      </c>
      <c r="T1642" s="58">
        <v>340.67990563910598</v>
      </c>
      <c r="U1642" s="58">
        <v>337.98749748617303</v>
      </c>
      <c r="V1642" s="58">
        <v>335.29768785582303</v>
      </c>
      <c r="W1642" s="58">
        <v>334.08237472875101</v>
      </c>
      <c r="X1642" s="58">
        <v>332.833882075448</v>
      </c>
      <c r="Y1642" s="58">
        <v>331.55964424346899</v>
      </c>
      <c r="Z1642" s="58">
        <v>330.17502618777598</v>
      </c>
      <c r="AA1642" s="58">
        <v>328.80359206618402</v>
      </c>
      <c r="AB1642" s="58">
        <v>327.30652682716402</v>
      </c>
      <c r="AC1642" s="58">
        <v>325.83377849562999</v>
      </c>
      <c r="AD1642" s="58">
        <v>324.38631486679901</v>
      </c>
      <c r="AE1642" s="58">
        <v>322.90342976311803</v>
      </c>
      <c r="AF1642" s="58">
        <v>321.45638137327802</v>
      </c>
      <c r="AG1642" s="58">
        <v>325.46251297242702</v>
      </c>
      <c r="AH1642" s="58">
        <v>329.54281529045699</v>
      </c>
      <c r="AI1642" s="58">
        <v>333.62562514266699</v>
      </c>
      <c r="AJ1642" s="58">
        <v>337.45995618800202</v>
      </c>
      <c r="AK1642" s="58">
        <v>341.10587358826098</v>
      </c>
      <c r="AL1642" s="58">
        <v>347.29770342108799</v>
      </c>
      <c r="AM1642" s="58">
        <v>353.690375662669</v>
      </c>
      <c r="AN1642" s="58">
        <v>360.28098996243398</v>
      </c>
      <c r="AO1642" s="58">
        <v>366.97363967045698</v>
      </c>
      <c r="AP1642" s="58">
        <v>373.743433697081</v>
      </c>
      <c r="AQ1642" s="58">
        <v>377.522533532529</v>
      </c>
      <c r="AR1642" s="58">
        <v>381.25542341491501</v>
      </c>
      <c r="AS1642" s="58">
        <v>384.91662083297399</v>
      </c>
      <c r="AT1642" s="58">
        <v>388.418470829412</v>
      </c>
      <c r="AU1642" s="58">
        <v>391.80324968075001</v>
      </c>
      <c r="AV1642" s="58">
        <v>380.93427809272902</v>
      </c>
      <c r="AW1642" s="58">
        <v>370.011149131151</v>
      </c>
      <c r="AX1642" s="58">
        <v>359.03464514480203</v>
      </c>
      <c r="AY1642" s="58">
        <v>348.02689781114202</v>
      </c>
      <c r="AZ1642" s="58">
        <v>336.94170176687402</v>
      </c>
      <c r="BA1642" s="58">
        <v>320.623522860251</v>
      </c>
      <c r="BB1642" s="58">
        <v>304.387185717308</v>
      </c>
      <c r="BC1642" s="58">
        <v>288.23133591175599</v>
      </c>
      <c r="BD1642" s="58">
        <v>272.14433023869702</v>
      </c>
      <c r="BE1642" s="58">
        <v>256.11766293800002</v>
      </c>
      <c r="BF1642" s="58">
        <v>248.53543975212901</v>
      </c>
      <c r="BG1642" s="58">
        <v>241.00004481133499</v>
      </c>
      <c r="BH1642" s="58">
        <v>233.51469522392</v>
      </c>
      <c r="BI1642" s="58">
        <v>226.07708255341299</v>
      </c>
      <c r="BJ1642" s="58">
        <v>218.692894200127</v>
      </c>
      <c r="BK1642" s="58">
        <v>217.21819924438299</v>
      </c>
      <c r="BL1642" s="58">
        <v>213.51194205713401</v>
      </c>
      <c r="BM1642" s="58">
        <v>209.821407212586</v>
      </c>
    </row>
    <row r="1643" spans="1:65" hidden="1" x14ac:dyDescent="0.25">
      <c r="A1643" s="58" t="s">
        <v>434</v>
      </c>
      <c r="B1643" s="58" t="s">
        <v>435</v>
      </c>
      <c r="C1643" s="58" t="s">
        <v>1996</v>
      </c>
      <c r="D1643" s="58" t="s">
        <v>1997</v>
      </c>
      <c r="E1643" s="58">
        <v>457.58778043851601</v>
      </c>
      <c r="F1643" s="58">
        <v>452.58045111178399</v>
      </c>
      <c r="G1643" s="58">
        <v>447.60402602907999</v>
      </c>
      <c r="H1643" s="58">
        <v>443.34926286232798</v>
      </c>
      <c r="I1643" s="58">
        <v>439.07928848855499</v>
      </c>
      <c r="J1643" s="58">
        <v>434.777395615084</v>
      </c>
      <c r="K1643" s="58">
        <v>430.39419822997297</v>
      </c>
      <c r="L1643" s="58">
        <v>425.99651804546301</v>
      </c>
      <c r="M1643" s="58">
        <v>423.22957500813101</v>
      </c>
      <c r="N1643" s="58">
        <v>420.47151980941197</v>
      </c>
      <c r="O1643" s="58">
        <v>417.737089712216</v>
      </c>
      <c r="P1643" s="58">
        <v>415.05261110481501</v>
      </c>
      <c r="Q1643" s="58">
        <v>412.38809424516398</v>
      </c>
      <c r="R1643" s="58">
        <v>410.21773814390701</v>
      </c>
      <c r="S1643" s="58">
        <v>408.075209562174</v>
      </c>
      <c r="T1643" s="58">
        <v>405.952497779331</v>
      </c>
      <c r="U1643" s="58">
        <v>403.82048151900699</v>
      </c>
      <c r="V1643" s="58">
        <v>401.69819745759702</v>
      </c>
      <c r="W1643" s="58">
        <v>400.946607268214</v>
      </c>
      <c r="X1643" s="58">
        <v>400.13950379718699</v>
      </c>
      <c r="Y1643" s="58">
        <v>399.27710141279601</v>
      </c>
      <c r="Z1643" s="58">
        <v>398.33351468234798</v>
      </c>
      <c r="AA1643" s="58">
        <v>397.37257522550101</v>
      </c>
      <c r="AB1643" s="58">
        <v>397.68342176714702</v>
      </c>
      <c r="AC1643" s="58">
        <v>398.03625227769101</v>
      </c>
      <c r="AD1643" s="58">
        <v>398.43552660653199</v>
      </c>
      <c r="AE1643" s="58">
        <v>398.79656957872902</v>
      </c>
      <c r="AF1643" s="58">
        <v>399.22292157820903</v>
      </c>
      <c r="AG1643" s="58">
        <v>404.91843198139702</v>
      </c>
      <c r="AH1643" s="58">
        <v>410.709862713277</v>
      </c>
      <c r="AI1643" s="58">
        <v>416.50905278683001</v>
      </c>
      <c r="AJ1643" s="58">
        <v>422.04323274074102</v>
      </c>
      <c r="AK1643" s="58">
        <v>427.34180484309599</v>
      </c>
      <c r="AL1643" s="58">
        <v>432.22293565506197</v>
      </c>
      <c r="AM1643" s="58">
        <v>437.33970275852198</v>
      </c>
      <c r="AN1643" s="58">
        <v>442.66926461683403</v>
      </c>
      <c r="AO1643" s="58">
        <v>448.09177888997698</v>
      </c>
      <c r="AP1643" s="58">
        <v>453.54345718589298</v>
      </c>
      <c r="AQ1643" s="58">
        <v>454.45399230926603</v>
      </c>
      <c r="AR1643" s="58">
        <v>455.320065490898</v>
      </c>
      <c r="AS1643" s="58">
        <v>456.12486158901601</v>
      </c>
      <c r="AT1643" s="58">
        <v>456.76128599549099</v>
      </c>
      <c r="AU1643" s="58">
        <v>457.29243335354698</v>
      </c>
      <c r="AV1643" s="58">
        <v>445.06648025875199</v>
      </c>
      <c r="AW1643" s="58">
        <v>432.80567702253899</v>
      </c>
      <c r="AX1643" s="58">
        <v>420.514651878949</v>
      </c>
      <c r="AY1643" s="58">
        <v>408.25138159680102</v>
      </c>
      <c r="AZ1643" s="58">
        <v>395.92370073387701</v>
      </c>
      <c r="BA1643" s="58">
        <v>382.27198207497099</v>
      </c>
      <c r="BB1643" s="58">
        <v>368.67902580499799</v>
      </c>
      <c r="BC1643" s="58">
        <v>355.14324573577102</v>
      </c>
      <c r="BD1643" s="58">
        <v>341.61801898828702</v>
      </c>
      <c r="BE1643" s="58">
        <v>328.15368812114701</v>
      </c>
      <c r="BF1643" s="58">
        <v>319.59111964883198</v>
      </c>
      <c r="BG1643" s="58">
        <v>311.08878401870697</v>
      </c>
      <c r="BH1643" s="58">
        <v>302.64832383655403</v>
      </c>
      <c r="BI1643" s="58">
        <v>294.28098263509997</v>
      </c>
      <c r="BJ1643" s="58">
        <v>285.970988059788</v>
      </c>
      <c r="BK1643" s="58">
        <v>288.79350186446601</v>
      </c>
      <c r="BL1643" s="58">
        <v>284.95388204353799</v>
      </c>
      <c r="BM1643" s="58">
        <v>281.135063318888</v>
      </c>
    </row>
    <row r="1644" spans="1:65" hidden="1" x14ac:dyDescent="0.25">
      <c r="A1644" s="58" t="s">
        <v>434</v>
      </c>
      <c r="B1644" s="58" t="s">
        <v>435</v>
      </c>
      <c r="C1644" s="58" t="s">
        <v>1998</v>
      </c>
      <c r="D1644" s="58" t="s">
        <v>1999</v>
      </c>
      <c r="AI1644" s="58">
        <v>102.39398635209</v>
      </c>
      <c r="AJ1644" s="58">
        <v>101.35162782678501</v>
      </c>
      <c r="AK1644" s="58">
        <v>100.31080548787099</v>
      </c>
      <c r="AL1644" s="58">
        <v>99.333633923599393</v>
      </c>
      <c r="AM1644" s="58">
        <v>99.3655217716789</v>
      </c>
      <c r="AN1644" s="58">
        <v>96.637270431566705</v>
      </c>
      <c r="AO1644" s="58">
        <v>94.979328544237006</v>
      </c>
      <c r="AP1644" s="58">
        <v>93.015988076128806</v>
      </c>
      <c r="AQ1644" s="58">
        <v>90.786908216325699</v>
      </c>
      <c r="AR1644" s="58">
        <v>88.289461895627397</v>
      </c>
      <c r="AS1644" s="58">
        <v>85.557131318341206</v>
      </c>
      <c r="AT1644" s="58">
        <v>82.531883883791394</v>
      </c>
      <c r="AU1644" s="58">
        <v>79.363100080703603</v>
      </c>
      <c r="AV1644" s="58">
        <v>76.243385829636395</v>
      </c>
      <c r="AW1644" s="58">
        <v>73.220769518417399</v>
      </c>
      <c r="AX1644" s="58">
        <v>70.281202229704903</v>
      </c>
      <c r="AY1644" s="58">
        <v>67.582229476784093</v>
      </c>
      <c r="AZ1644" s="58">
        <v>64.909574307094204</v>
      </c>
      <c r="BA1644" s="58">
        <v>62.3831326664424</v>
      </c>
      <c r="BB1644" s="58">
        <v>59.986334964708298</v>
      </c>
      <c r="BC1644" s="58">
        <v>57.795802473233501</v>
      </c>
      <c r="BD1644" s="58">
        <v>55.679658168264098</v>
      </c>
      <c r="BE1644" s="58">
        <v>53.737430126418097</v>
      </c>
      <c r="BF1644" s="58">
        <v>52.004074931932301</v>
      </c>
      <c r="BG1644" s="58">
        <v>50.415589462047599</v>
      </c>
      <c r="BH1644" s="58">
        <v>48.9586412563552</v>
      </c>
      <c r="BI1644" s="58">
        <v>47.527243713669897</v>
      </c>
      <c r="BJ1644" s="58">
        <v>46.108140102622201</v>
      </c>
      <c r="BK1644" s="58">
        <v>44.795220735966602</v>
      </c>
      <c r="BL1644" s="58">
        <v>43.591251664117202</v>
      </c>
      <c r="BM1644" s="58">
        <v>42.447197797382202</v>
      </c>
    </row>
    <row r="1645" spans="1:65" hidden="1" x14ac:dyDescent="0.25">
      <c r="A1645" s="58" t="s">
        <v>434</v>
      </c>
      <c r="B1645" s="58" t="s">
        <v>435</v>
      </c>
      <c r="C1645" s="58" t="s">
        <v>2000</v>
      </c>
      <c r="D1645" s="58" t="s">
        <v>2001</v>
      </c>
      <c r="AI1645" s="58">
        <v>94.558743063953898</v>
      </c>
      <c r="AJ1645" s="58">
        <v>93.544159771997698</v>
      </c>
      <c r="AK1645" s="58">
        <v>92.536425862022696</v>
      </c>
      <c r="AL1645" s="58">
        <v>91.541429440099407</v>
      </c>
      <c r="AM1645" s="58">
        <v>91.600914604758898</v>
      </c>
      <c r="AN1645" s="58">
        <v>88.893287601044506</v>
      </c>
      <c r="AO1645" s="58">
        <v>87.271252560678604</v>
      </c>
      <c r="AP1645" s="58">
        <v>85.375631372934905</v>
      </c>
      <c r="AQ1645" s="58">
        <v>83.247972537087406</v>
      </c>
      <c r="AR1645" s="58">
        <v>80.879348831747507</v>
      </c>
      <c r="AS1645" s="58">
        <v>78.228726647136</v>
      </c>
      <c r="AT1645" s="58">
        <v>75.326361645798002</v>
      </c>
      <c r="AU1645" s="58">
        <v>72.329021176408403</v>
      </c>
      <c r="AV1645" s="58">
        <v>69.392730657455104</v>
      </c>
      <c r="AW1645" s="58">
        <v>66.520323442085399</v>
      </c>
      <c r="AX1645" s="58">
        <v>63.7252482960644</v>
      </c>
      <c r="AY1645" s="58">
        <v>61.185192449485598</v>
      </c>
      <c r="AZ1645" s="58">
        <v>58.712074850731597</v>
      </c>
      <c r="BA1645" s="58">
        <v>56.353345854675602</v>
      </c>
      <c r="BB1645" s="58">
        <v>54.119916711646297</v>
      </c>
      <c r="BC1645" s="58">
        <v>52.113247705822403</v>
      </c>
      <c r="BD1645" s="58">
        <v>50.153811170287902</v>
      </c>
      <c r="BE1645" s="58">
        <v>48.355639982674099</v>
      </c>
      <c r="BF1645" s="58">
        <v>46.761060179602403</v>
      </c>
      <c r="BG1645" s="58">
        <v>45.315491970255202</v>
      </c>
      <c r="BH1645" s="58">
        <v>44.001369595870798</v>
      </c>
      <c r="BI1645" s="58">
        <v>42.689649235323799</v>
      </c>
      <c r="BJ1645" s="58">
        <v>41.410729956428199</v>
      </c>
      <c r="BK1645" s="58">
        <v>40.179484375543701</v>
      </c>
      <c r="BL1645" s="58">
        <v>39.0720956025296</v>
      </c>
      <c r="BM1645" s="58">
        <v>38.012240926648602</v>
      </c>
    </row>
    <row r="1646" spans="1:65" hidden="1" x14ac:dyDescent="0.25">
      <c r="A1646" s="58" t="s">
        <v>434</v>
      </c>
      <c r="B1646" s="58" t="s">
        <v>435</v>
      </c>
      <c r="C1646" s="58" t="s">
        <v>2002</v>
      </c>
      <c r="D1646" s="58" t="s">
        <v>2003</v>
      </c>
      <c r="AI1646" s="58">
        <v>109.815461156106</v>
      </c>
      <c r="AJ1646" s="58">
        <v>108.769804538004</v>
      </c>
      <c r="AK1646" s="58">
        <v>107.72843909930199</v>
      </c>
      <c r="AL1646" s="58">
        <v>106.705667471974</v>
      </c>
      <c r="AM1646" s="58">
        <v>106.74266454936701</v>
      </c>
      <c r="AN1646" s="58">
        <v>103.99390640444101</v>
      </c>
      <c r="AO1646" s="58">
        <v>102.308323107562</v>
      </c>
      <c r="AP1646" s="58">
        <v>100.266399637333</v>
      </c>
      <c r="AQ1646" s="58">
        <v>97.931633101826307</v>
      </c>
      <c r="AR1646" s="58">
        <v>95.373357970297505</v>
      </c>
      <c r="AS1646" s="58">
        <v>92.502648225501602</v>
      </c>
      <c r="AT1646" s="58">
        <v>89.338922725951093</v>
      </c>
      <c r="AU1646" s="58">
        <v>86.042800774768807</v>
      </c>
      <c r="AV1646" s="58">
        <v>82.751907886034303</v>
      </c>
      <c r="AW1646" s="58">
        <v>79.599244902639896</v>
      </c>
      <c r="AX1646" s="58">
        <v>76.475975780745202</v>
      </c>
      <c r="AY1646" s="58">
        <v>73.603411009916101</v>
      </c>
      <c r="AZ1646" s="58">
        <v>70.802673120607395</v>
      </c>
      <c r="BA1646" s="58">
        <v>68.106949445269805</v>
      </c>
      <c r="BB1646" s="58">
        <v>65.548603529167494</v>
      </c>
      <c r="BC1646" s="58">
        <v>63.207483979948201</v>
      </c>
      <c r="BD1646" s="58">
        <v>60.930415102659502</v>
      </c>
      <c r="BE1646" s="58">
        <v>58.830953167709801</v>
      </c>
      <c r="BF1646" s="58">
        <v>56.966069758554902</v>
      </c>
      <c r="BG1646" s="58">
        <v>55.281170729419699</v>
      </c>
      <c r="BH1646" s="58">
        <v>53.680362257093499</v>
      </c>
      <c r="BI1646" s="58">
        <v>52.101480599311799</v>
      </c>
      <c r="BJ1646" s="58">
        <v>50.612090152591399</v>
      </c>
      <c r="BK1646" s="58">
        <v>49.153218810153099</v>
      </c>
      <c r="BL1646" s="58">
        <v>47.852620899572599</v>
      </c>
      <c r="BM1646" s="58">
        <v>46.619799793370902</v>
      </c>
    </row>
    <row r="1647" spans="1:65" hidden="1" x14ac:dyDescent="0.25">
      <c r="A1647" s="58" t="s">
        <v>434</v>
      </c>
      <c r="B1647" s="58" t="s">
        <v>435</v>
      </c>
      <c r="C1647" s="58" t="s">
        <v>2004</v>
      </c>
      <c r="D1647" s="58" t="s">
        <v>2005</v>
      </c>
      <c r="AI1647" s="58">
        <v>42.905794585506698</v>
      </c>
      <c r="AJ1647" s="58">
        <v>42.4641315010075</v>
      </c>
      <c r="AK1647" s="58">
        <v>42.049985854507398</v>
      </c>
      <c r="AL1647" s="58">
        <v>41.603141721470003</v>
      </c>
      <c r="AM1647" s="58">
        <v>41.235100119969303</v>
      </c>
      <c r="AN1647" s="58">
        <v>40.7312838789517</v>
      </c>
      <c r="AO1647" s="58">
        <v>40.2565341856656</v>
      </c>
      <c r="AP1647" s="58">
        <v>39.697536765454998</v>
      </c>
      <c r="AQ1647" s="58">
        <v>39.080953809619501</v>
      </c>
      <c r="AR1647" s="58">
        <v>38.4113460532296</v>
      </c>
      <c r="AS1647" s="58">
        <v>37.6711520720553</v>
      </c>
      <c r="AT1647" s="58">
        <v>36.868576783060803</v>
      </c>
      <c r="AU1647" s="58">
        <v>36.030437761433603</v>
      </c>
      <c r="AV1647" s="58">
        <v>35.184630897392402</v>
      </c>
      <c r="AW1647" s="58">
        <v>34.326074472449903</v>
      </c>
      <c r="AX1647" s="58">
        <v>33.502101865057803</v>
      </c>
      <c r="AY1647" s="58">
        <v>32.747779468622099</v>
      </c>
      <c r="AZ1647" s="58">
        <v>31.972908049891501</v>
      </c>
      <c r="BA1647" s="58">
        <v>31.262068997196302</v>
      </c>
      <c r="BB1647" s="58">
        <v>30.5652236246627</v>
      </c>
      <c r="BC1647" s="58">
        <v>29.881939446272298</v>
      </c>
      <c r="BD1647" s="58">
        <v>29.220513469782102</v>
      </c>
      <c r="BE1647" s="58">
        <v>28.574285218154099</v>
      </c>
      <c r="BF1647" s="58">
        <v>27.956886333936598</v>
      </c>
      <c r="BG1647" s="58">
        <v>27.348936002068399</v>
      </c>
      <c r="BH1647" s="58">
        <v>26.783712703271501</v>
      </c>
      <c r="BI1647" s="58">
        <v>26.224905729081598</v>
      </c>
      <c r="BJ1647" s="58">
        <v>25.6912882496447</v>
      </c>
      <c r="BK1647" s="58">
        <v>25.131656355368001</v>
      </c>
      <c r="BL1647" s="58">
        <v>24.597935403771899</v>
      </c>
      <c r="BM1647" s="58">
        <v>24.0773807804648</v>
      </c>
    </row>
    <row r="1648" spans="1:65" hidden="1" x14ac:dyDescent="0.25">
      <c r="A1648" s="58" t="s">
        <v>434</v>
      </c>
      <c r="B1648" s="58" t="s">
        <v>435</v>
      </c>
      <c r="C1648" s="58" t="s">
        <v>2006</v>
      </c>
      <c r="D1648" s="58" t="s">
        <v>2007</v>
      </c>
      <c r="AI1648" s="58">
        <v>165.80152764562899</v>
      </c>
      <c r="AJ1648" s="58">
        <v>164.128976196953</v>
      </c>
      <c r="AK1648" s="58">
        <v>162.511815316449</v>
      </c>
      <c r="AL1648" s="58">
        <v>161.20410588518899</v>
      </c>
      <c r="AM1648" s="58">
        <v>161.55676871015501</v>
      </c>
      <c r="AN1648" s="58">
        <v>156.602259488974</v>
      </c>
      <c r="AO1648" s="58">
        <v>153.89112300533901</v>
      </c>
      <c r="AP1648" s="58">
        <v>150.62192657516701</v>
      </c>
      <c r="AQ1648" s="58">
        <v>146.77198504534999</v>
      </c>
      <c r="AR1648" s="58">
        <v>142.42086223794499</v>
      </c>
      <c r="AS1648" s="58">
        <v>137.54499142279801</v>
      </c>
      <c r="AT1648" s="58">
        <v>132.129631363089</v>
      </c>
      <c r="AU1648" s="58">
        <v>126.463328482975</v>
      </c>
      <c r="AV1648" s="58">
        <v>120.834826519147</v>
      </c>
      <c r="AW1648" s="58">
        <v>115.40435380458101</v>
      </c>
      <c r="AX1648" s="58">
        <v>110.144859250492</v>
      </c>
      <c r="AY1648" s="58">
        <v>105.20671256049</v>
      </c>
      <c r="AZ1648" s="58">
        <v>100.220993927658</v>
      </c>
      <c r="BA1648" s="58">
        <v>95.330536444988795</v>
      </c>
      <c r="BB1648" s="58">
        <v>90.509423297695704</v>
      </c>
      <c r="BC1648" s="58">
        <v>86.115722144463106</v>
      </c>
      <c r="BD1648" s="58">
        <v>82.057483527444703</v>
      </c>
      <c r="BE1648" s="58">
        <v>78.250070965375997</v>
      </c>
      <c r="BF1648" s="58">
        <v>74.816673254070693</v>
      </c>
      <c r="BG1648" s="58">
        <v>71.794957888727396</v>
      </c>
      <c r="BH1648" s="58">
        <v>69.138157456045505</v>
      </c>
      <c r="BI1648" s="58">
        <v>66.515927752996404</v>
      </c>
      <c r="BJ1648" s="58">
        <v>64.243993722421393</v>
      </c>
      <c r="BK1648" s="58">
        <v>62.072936320862702</v>
      </c>
      <c r="BL1648" s="58">
        <v>60.054150380855901</v>
      </c>
      <c r="BM1648" s="58">
        <v>58.158649582168003</v>
      </c>
    </row>
    <row r="1649" spans="1:65" hidden="1" x14ac:dyDescent="0.25">
      <c r="A1649" s="58" t="s">
        <v>434</v>
      </c>
      <c r="B1649" s="58" t="s">
        <v>435</v>
      </c>
      <c r="C1649" s="58" t="s">
        <v>2008</v>
      </c>
      <c r="D1649" s="58" t="s">
        <v>2009</v>
      </c>
      <c r="AI1649" s="58">
        <v>156.80023127819899</v>
      </c>
      <c r="AJ1649" s="58">
        <v>155.171515982481</v>
      </c>
      <c r="AK1649" s="58">
        <v>153.59776250225801</v>
      </c>
      <c r="AL1649" s="58">
        <v>152.24214062552201</v>
      </c>
      <c r="AM1649" s="58">
        <v>152.66559380344199</v>
      </c>
      <c r="AN1649" s="58">
        <v>147.75150241124899</v>
      </c>
      <c r="AO1649" s="58">
        <v>145.07367562528199</v>
      </c>
      <c r="AP1649" s="58">
        <v>141.83496544765001</v>
      </c>
      <c r="AQ1649" s="58">
        <v>138.142106088334</v>
      </c>
      <c r="AR1649" s="58">
        <v>133.93301362211301</v>
      </c>
      <c r="AS1649" s="58">
        <v>129.151125012455</v>
      </c>
      <c r="AT1649" s="58">
        <v>123.928716440808</v>
      </c>
      <c r="AU1649" s="58">
        <v>118.43385280851901</v>
      </c>
      <c r="AV1649" s="58">
        <v>113.04652500115699</v>
      </c>
      <c r="AW1649" s="58">
        <v>107.830373376292</v>
      </c>
      <c r="AX1649" s="58">
        <v>102.732144141741</v>
      </c>
      <c r="AY1649" s="58">
        <v>98.017837419296896</v>
      </c>
      <c r="AZ1649" s="58">
        <v>93.280348277334895</v>
      </c>
      <c r="BA1649" s="58">
        <v>88.560078445911799</v>
      </c>
      <c r="BB1649" s="58">
        <v>83.924605459829806</v>
      </c>
      <c r="BC1649" s="58">
        <v>79.740754945420207</v>
      </c>
      <c r="BD1649" s="58">
        <v>75.857135257459106</v>
      </c>
      <c r="BE1649" s="58">
        <v>72.207076050038197</v>
      </c>
      <c r="BF1649" s="58">
        <v>68.939211709711998</v>
      </c>
      <c r="BG1649" s="58">
        <v>66.055741075848701</v>
      </c>
      <c r="BH1649" s="58">
        <v>63.5414576985347</v>
      </c>
      <c r="BI1649" s="58">
        <v>61.0250577377791</v>
      </c>
      <c r="BJ1649" s="58">
        <v>58.882820547952797</v>
      </c>
      <c r="BK1649" s="58">
        <v>56.810702134420502</v>
      </c>
      <c r="BL1649" s="58">
        <v>54.891915382100599</v>
      </c>
      <c r="BM1649" s="58">
        <v>53.096994761822899</v>
      </c>
    </row>
    <row r="1650" spans="1:65" hidden="1" x14ac:dyDescent="0.25">
      <c r="A1650" s="58" t="s">
        <v>434</v>
      </c>
      <c r="B1650" s="58" t="s">
        <v>435</v>
      </c>
      <c r="C1650" s="58" t="s">
        <v>2010</v>
      </c>
      <c r="D1650" s="58" t="s">
        <v>2011</v>
      </c>
      <c r="AI1650" s="58">
        <v>174.34865469398</v>
      </c>
      <c r="AJ1650" s="58">
        <v>172.611677837635</v>
      </c>
      <c r="AK1650" s="58">
        <v>171.001575220289</v>
      </c>
      <c r="AL1650" s="58">
        <v>169.67951309625499</v>
      </c>
      <c r="AM1650" s="58">
        <v>170.01539462707899</v>
      </c>
      <c r="AN1650" s="58">
        <v>165.02746777103999</v>
      </c>
      <c r="AO1650" s="58">
        <v>162.285192156319</v>
      </c>
      <c r="AP1650" s="58">
        <v>158.894039643458</v>
      </c>
      <c r="AQ1650" s="58">
        <v>154.98173051044401</v>
      </c>
      <c r="AR1650" s="58">
        <v>150.52281053581399</v>
      </c>
      <c r="AS1650" s="58">
        <v>145.489465134852</v>
      </c>
      <c r="AT1650" s="58">
        <v>139.89571824550299</v>
      </c>
      <c r="AU1650" s="58">
        <v>134.05387191388499</v>
      </c>
      <c r="AV1650" s="58">
        <v>128.22314271792399</v>
      </c>
      <c r="AW1650" s="58">
        <v>122.59297790674</v>
      </c>
      <c r="AX1650" s="58">
        <v>117.138859110415</v>
      </c>
      <c r="AY1650" s="58">
        <v>112.01451172762999</v>
      </c>
      <c r="AZ1650" s="58">
        <v>106.822694774711</v>
      </c>
      <c r="BA1650" s="58">
        <v>101.727746851638</v>
      </c>
      <c r="BB1650" s="58">
        <v>96.717840933153397</v>
      </c>
      <c r="BC1650" s="58">
        <v>92.185138176617102</v>
      </c>
      <c r="BD1650" s="58">
        <v>87.948021437631695</v>
      </c>
      <c r="BE1650" s="58">
        <v>83.996541112082397</v>
      </c>
      <c r="BF1650" s="58">
        <v>80.428695338073695</v>
      </c>
      <c r="BG1650" s="58">
        <v>77.274568078841398</v>
      </c>
      <c r="BH1650" s="58">
        <v>74.493631084417302</v>
      </c>
      <c r="BI1650" s="58">
        <v>71.758789504762206</v>
      </c>
      <c r="BJ1650" s="58">
        <v>69.318157201061894</v>
      </c>
      <c r="BK1650" s="58">
        <v>67.069790422396906</v>
      </c>
      <c r="BL1650" s="58">
        <v>64.969353546688794</v>
      </c>
      <c r="BM1650" s="58">
        <v>62.947212808668802</v>
      </c>
    </row>
    <row r="1651" spans="1:65" hidden="1" x14ac:dyDescent="0.25">
      <c r="A1651" s="58" t="s">
        <v>434</v>
      </c>
      <c r="B1651" s="58" t="s">
        <v>435</v>
      </c>
      <c r="C1651" s="58" t="s">
        <v>2012</v>
      </c>
      <c r="D1651" s="58" t="s">
        <v>2013</v>
      </c>
    </row>
    <row r="1652" spans="1:65" hidden="1" x14ac:dyDescent="0.25">
      <c r="A1652" s="58" t="s">
        <v>434</v>
      </c>
      <c r="B1652" s="58" t="s">
        <v>435</v>
      </c>
      <c r="C1652" s="58" t="s">
        <v>2014</v>
      </c>
      <c r="D1652" s="58" t="s">
        <v>2015</v>
      </c>
    </row>
    <row r="1653" spans="1:65" hidden="1" x14ac:dyDescent="0.25">
      <c r="A1653" s="58" t="s">
        <v>434</v>
      </c>
      <c r="B1653" s="58" t="s">
        <v>435</v>
      </c>
      <c r="C1653" s="58" t="s">
        <v>2016</v>
      </c>
      <c r="D1653" s="58" t="s">
        <v>2017</v>
      </c>
    </row>
    <row r="1654" spans="1:65" hidden="1" x14ac:dyDescent="0.25">
      <c r="A1654" s="58" t="s">
        <v>434</v>
      </c>
      <c r="B1654" s="58" t="s">
        <v>435</v>
      </c>
      <c r="C1654" s="58" t="s">
        <v>2018</v>
      </c>
      <c r="D1654" s="58" t="s">
        <v>2019</v>
      </c>
    </row>
    <row r="1655" spans="1:65" hidden="1" x14ac:dyDescent="0.25">
      <c r="A1655" s="58" t="s">
        <v>434</v>
      </c>
      <c r="B1655" s="58" t="s">
        <v>435</v>
      </c>
      <c r="C1655" s="58" t="s">
        <v>2020</v>
      </c>
      <c r="D1655" s="58" t="s">
        <v>2021</v>
      </c>
    </row>
    <row r="1656" spans="1:65" hidden="1" x14ac:dyDescent="0.25">
      <c r="A1656" s="58" t="s">
        <v>434</v>
      </c>
      <c r="B1656" s="58" t="s">
        <v>435</v>
      </c>
      <c r="C1656" s="58" t="s">
        <v>2022</v>
      </c>
      <c r="D1656" s="58" t="s">
        <v>2023</v>
      </c>
    </row>
    <row r="1657" spans="1:65" hidden="1" x14ac:dyDescent="0.25">
      <c r="A1657" s="58" t="s">
        <v>434</v>
      </c>
      <c r="B1657" s="58" t="s">
        <v>435</v>
      </c>
      <c r="C1657" s="58" t="s">
        <v>2024</v>
      </c>
      <c r="D1657" s="58" t="s">
        <v>2025</v>
      </c>
    </row>
    <row r="1658" spans="1:65" hidden="1" x14ac:dyDescent="0.25">
      <c r="A1658" s="58" t="s">
        <v>434</v>
      </c>
      <c r="B1658" s="58" t="s">
        <v>435</v>
      </c>
      <c r="C1658" s="58" t="s">
        <v>2026</v>
      </c>
      <c r="D1658" s="58" t="s">
        <v>2027</v>
      </c>
    </row>
    <row r="1659" spans="1:65" hidden="1" x14ac:dyDescent="0.25">
      <c r="A1659" s="58" t="s">
        <v>434</v>
      </c>
      <c r="B1659" s="58" t="s">
        <v>435</v>
      </c>
      <c r="C1659" s="58" t="s">
        <v>2028</v>
      </c>
      <c r="D1659" s="58" t="s">
        <v>2029</v>
      </c>
    </row>
    <row r="1660" spans="1:65" hidden="1" x14ac:dyDescent="0.25">
      <c r="A1660" s="58" t="s">
        <v>434</v>
      </c>
      <c r="B1660" s="58" t="s">
        <v>435</v>
      </c>
      <c r="C1660" s="58" t="s">
        <v>2030</v>
      </c>
      <c r="D1660" s="58" t="s">
        <v>2031</v>
      </c>
    </row>
    <row r="1661" spans="1:65" hidden="1" x14ac:dyDescent="0.25">
      <c r="A1661" s="58" t="s">
        <v>434</v>
      </c>
      <c r="B1661" s="58" t="s">
        <v>435</v>
      </c>
      <c r="C1661" s="58" t="s">
        <v>2032</v>
      </c>
      <c r="D1661" s="58" t="s">
        <v>2033</v>
      </c>
      <c r="P1661" s="58">
        <v>0</v>
      </c>
      <c r="Q1661" s="58">
        <v>0</v>
      </c>
      <c r="R1661" s="58">
        <v>0</v>
      </c>
      <c r="S1661" s="58">
        <v>0</v>
      </c>
      <c r="T1661" s="58">
        <v>0</v>
      </c>
      <c r="U1661" s="58">
        <v>0</v>
      </c>
      <c r="V1661" s="58">
        <v>0</v>
      </c>
      <c r="W1661" s="58">
        <v>0</v>
      </c>
      <c r="X1661" s="58">
        <v>0</v>
      </c>
      <c r="Y1661" s="58">
        <v>1.66022420502334E-3</v>
      </c>
      <c r="Z1661" s="58">
        <v>6.8014897021353895E-4</v>
      </c>
      <c r="AA1661" s="58">
        <v>2.1546491308740799E-4</v>
      </c>
      <c r="AB1661" s="58">
        <v>9.9142999233351099E-4</v>
      </c>
      <c r="AC1661" s="58">
        <v>1.0321629112391901E-3</v>
      </c>
      <c r="AD1661" s="58">
        <v>1.2913868918618999E-3</v>
      </c>
      <c r="AE1661" s="58">
        <v>1.43073329308222E-3</v>
      </c>
      <c r="AF1661" s="58">
        <v>8.8317632506227197E-4</v>
      </c>
      <c r="AG1661" s="58">
        <v>8.3880549120459304E-4</v>
      </c>
      <c r="AH1661" s="58">
        <v>7.8013927934552296E-4</v>
      </c>
      <c r="AI1661" s="58">
        <v>3.8675444120790099E-3</v>
      </c>
      <c r="AJ1661" s="58">
        <v>6.0938606289083199E-3</v>
      </c>
      <c r="AK1661" s="58">
        <v>5.3871239990203202E-3</v>
      </c>
      <c r="AL1661" s="58">
        <v>7.1933738319417198E-3</v>
      </c>
      <c r="AM1661" s="58">
        <v>8.4926666960602592E-3</v>
      </c>
      <c r="AN1661" s="58">
        <v>7.4757544314545503E-3</v>
      </c>
      <c r="AO1661" s="58">
        <v>8.4679707144476903E-3</v>
      </c>
      <c r="AP1661" s="58">
        <v>7.80371305717597E-3</v>
      </c>
      <c r="AQ1661" s="58">
        <v>4.7319317321079697E-3</v>
      </c>
      <c r="AR1661" s="58">
        <v>1.01732636608049E-2</v>
      </c>
      <c r="AS1661" s="58">
        <v>1.92574566772718E-2</v>
      </c>
      <c r="AT1661" s="58">
        <v>3.2637890581585401E-2</v>
      </c>
      <c r="AU1661" s="58">
        <v>3.1806186743095301E-2</v>
      </c>
      <c r="AV1661" s="58">
        <v>1.87686048445934E-2</v>
      </c>
      <c r="AW1661" s="58">
        <v>3.6283766921084801E-2</v>
      </c>
      <c r="AX1661" s="58">
        <v>4.88885386742684E-2</v>
      </c>
      <c r="AY1661" s="58">
        <v>6.2971642575661305E-2</v>
      </c>
      <c r="AZ1661" s="58">
        <v>6.3752119855382303E-2</v>
      </c>
      <c r="BA1661" s="58">
        <v>7.3240436635508499E-2</v>
      </c>
      <c r="BB1661" s="58">
        <v>6.2776484005456698E-2</v>
      </c>
      <c r="BC1661" s="58">
        <v>7.4915783593653404E-2</v>
      </c>
      <c r="BD1661" s="58">
        <v>0.112333435148084</v>
      </c>
      <c r="BE1661" s="58">
        <v>0.11866893960916999</v>
      </c>
      <c r="BF1661" s="58">
        <v>0.11289904911801101</v>
      </c>
      <c r="BG1661" s="58">
        <v>0.106599966174202</v>
      </c>
      <c r="BH1661" s="58">
        <v>7.5218059498431203E-2</v>
      </c>
      <c r="BI1661" s="58">
        <v>4.5062466442888999E-2</v>
      </c>
      <c r="BJ1661" s="58">
        <v>6.2352496232165697E-2</v>
      </c>
      <c r="BK1661" s="58">
        <v>0.15725291062236799</v>
      </c>
      <c r="BL1661" s="58">
        <v>0.122430253310471</v>
      </c>
      <c r="BM1661" s="58">
        <v>9.2259723065649293E-2</v>
      </c>
    </row>
    <row r="1662" spans="1:65" hidden="1" x14ac:dyDescent="0.25">
      <c r="A1662" s="58" t="s">
        <v>434</v>
      </c>
      <c r="B1662" s="58" t="s">
        <v>435</v>
      </c>
      <c r="C1662" s="58" t="s">
        <v>2034</v>
      </c>
      <c r="D1662" s="58" t="s">
        <v>2035</v>
      </c>
      <c r="BB1662" s="58">
        <v>1.55086558583221</v>
      </c>
      <c r="BC1662" s="58">
        <v>2.9649640890933102</v>
      </c>
      <c r="BD1662" s="58">
        <v>2.8729013683646998</v>
      </c>
      <c r="BE1662" s="58">
        <v>1.78212583351394</v>
      </c>
      <c r="BF1662" s="58">
        <v>0.93541015848928499</v>
      </c>
      <c r="BG1662" s="58">
        <v>0.62671545115159399</v>
      </c>
      <c r="BH1662" s="58">
        <v>0.404866792788314</v>
      </c>
      <c r="BI1662" s="58">
        <v>3.50959669688396</v>
      </c>
      <c r="BJ1662" s="58">
        <v>2.8676007705178002</v>
      </c>
      <c r="BK1662" s="58">
        <v>5.1426566067573599E-2</v>
      </c>
    </row>
    <row r="1663" spans="1:65" hidden="1" x14ac:dyDescent="0.25">
      <c r="A1663" s="58" t="s">
        <v>434</v>
      </c>
      <c r="B1663" s="58" t="s">
        <v>435</v>
      </c>
      <c r="C1663" s="58" t="s">
        <v>2036</v>
      </c>
      <c r="D1663" s="58" t="s">
        <v>2037</v>
      </c>
    </row>
    <row r="1664" spans="1:65" hidden="1" x14ac:dyDescent="0.25">
      <c r="A1664" s="58" t="s">
        <v>434</v>
      </c>
      <c r="B1664" s="58" t="s">
        <v>435</v>
      </c>
      <c r="C1664" s="58" t="s">
        <v>2038</v>
      </c>
      <c r="D1664" s="58" t="s">
        <v>2039</v>
      </c>
    </row>
    <row r="1665" spans="1:64" hidden="1" x14ac:dyDescent="0.25">
      <c r="A1665" s="58" t="s">
        <v>434</v>
      </c>
      <c r="B1665" s="58" t="s">
        <v>435</v>
      </c>
      <c r="C1665" s="58" t="s">
        <v>2040</v>
      </c>
      <c r="D1665" s="58" t="s">
        <v>2041</v>
      </c>
      <c r="O1665" s="58">
        <v>789999.99538064096</v>
      </c>
      <c r="P1665" s="58">
        <v>919999.97571110702</v>
      </c>
      <c r="Q1665" s="58">
        <v>1009999.99791384</v>
      </c>
      <c r="R1665" s="58">
        <v>1350000.0163912801</v>
      </c>
      <c r="S1665" s="58">
        <v>3990000.0859051901</v>
      </c>
      <c r="T1665" s="58">
        <v>7910000.0075995903</v>
      </c>
      <c r="U1665" s="58">
        <v>1849999.98658895</v>
      </c>
      <c r="V1665" s="58">
        <v>7010000.0016391296</v>
      </c>
      <c r="W1665" s="58">
        <v>9439999.9640881903</v>
      </c>
      <c r="X1665" s="58">
        <v>11959999.959915901</v>
      </c>
      <c r="Y1665" s="58">
        <v>19850000.1654029</v>
      </c>
      <c r="Z1665" s="58">
        <v>35010000.063106403</v>
      </c>
      <c r="AA1665" s="58">
        <v>49980000.529438302</v>
      </c>
      <c r="AB1665" s="58">
        <v>45549999.089911602</v>
      </c>
      <c r="AC1665" s="58">
        <v>40299999.324604899</v>
      </c>
      <c r="AD1665" s="58">
        <v>32200000.477954801</v>
      </c>
      <c r="AE1665" s="58">
        <v>24580000.0242889</v>
      </c>
      <c r="AF1665" s="58">
        <v>29729999.393224701</v>
      </c>
      <c r="AG1665" s="58">
        <v>35630000.211298503</v>
      </c>
      <c r="AH1665" s="58">
        <v>60209999.017417401</v>
      </c>
      <c r="AI1665" s="58">
        <v>62320000.700652704</v>
      </c>
      <c r="AJ1665" s="58">
        <v>40519999.558106102</v>
      </c>
      <c r="AK1665" s="58">
        <v>56849999.513476998</v>
      </c>
      <c r="AL1665" s="58">
        <v>42580000.339075901</v>
      </c>
      <c r="AM1665" s="58">
        <v>59929999.893531203</v>
      </c>
      <c r="AN1665" s="58">
        <v>54290000.855922699</v>
      </c>
      <c r="AO1665" s="58">
        <v>52649999.624118201</v>
      </c>
      <c r="AP1665" s="58">
        <v>43579999.3965775</v>
      </c>
      <c r="AQ1665" s="58">
        <v>32119999.703019898</v>
      </c>
      <c r="AR1665" s="58">
        <v>30040000.1835078</v>
      </c>
      <c r="AS1665" s="58">
        <v>31029999.518766999</v>
      </c>
      <c r="AT1665" s="58">
        <v>20780000.0980496</v>
      </c>
      <c r="AU1665" s="58">
        <v>24249999.830499299</v>
      </c>
      <c r="AV1665" s="58">
        <v>26049999.743700001</v>
      </c>
      <c r="AW1665" s="58">
        <v>28270000.133663401</v>
      </c>
      <c r="AX1665" s="58">
        <v>24599999.925121699</v>
      </c>
      <c r="AY1665" s="58">
        <v>33060000.129044101</v>
      </c>
      <c r="AZ1665" s="58">
        <v>48219999.494031101</v>
      </c>
      <c r="BA1665" s="58">
        <v>54469999.3729591</v>
      </c>
      <c r="BB1665" s="58">
        <v>80370000.2264231</v>
      </c>
      <c r="BC1665" s="58">
        <v>119529999.82982901</v>
      </c>
      <c r="BD1665" s="58">
        <v>254320000.58889401</v>
      </c>
      <c r="BE1665" s="58">
        <v>224279998.742044</v>
      </c>
      <c r="BF1665" s="58">
        <v>218490000.88870499</v>
      </c>
      <c r="BG1665" s="58">
        <v>109879998.96332601</v>
      </c>
      <c r="BH1665" s="58">
        <v>66369999.306276403</v>
      </c>
      <c r="BI1665" s="58">
        <v>51740000.2870709</v>
      </c>
      <c r="BJ1665" s="58">
        <v>110119999.67880601</v>
      </c>
      <c r="BK1665" s="58">
        <v>49250000.249594398</v>
      </c>
      <c r="BL1665" s="58">
        <v>46690000.360831603</v>
      </c>
    </row>
    <row r="1666" spans="1:64" hidden="1" x14ac:dyDescent="0.25">
      <c r="A1666" s="58" t="s">
        <v>434</v>
      </c>
      <c r="B1666" s="58" t="s">
        <v>435</v>
      </c>
      <c r="C1666" s="58" t="s">
        <v>2042</v>
      </c>
      <c r="D1666" s="58" t="s">
        <v>2043</v>
      </c>
      <c r="O1666" s="58">
        <v>1099999.9623745701</v>
      </c>
      <c r="P1666" s="58">
        <v>1119999.96937811</v>
      </c>
      <c r="Q1666" s="58">
        <v>360000.00871717901</v>
      </c>
      <c r="R1666" s="58">
        <v>210000.00089406999</v>
      </c>
      <c r="S1666" s="58">
        <v>2610000.0385194998</v>
      </c>
      <c r="T1666" s="58">
        <v>1780000.04589558</v>
      </c>
      <c r="U1666" s="58">
        <v>1319999.9853968599</v>
      </c>
      <c r="V1666" s="58">
        <v>1730000.0097602601</v>
      </c>
      <c r="W1666" s="58">
        <v>2899999.96125698</v>
      </c>
      <c r="X1666" s="58">
        <v>7460000.1052021999</v>
      </c>
      <c r="Y1666" s="58">
        <v>7429999.7948110104</v>
      </c>
      <c r="Z1666" s="58">
        <v>11190000.213682599</v>
      </c>
      <c r="AA1666" s="58">
        <v>11029999.8540431</v>
      </c>
      <c r="AB1666" s="58">
        <v>4730000.0581890298</v>
      </c>
      <c r="AC1666" s="58">
        <v>9499999.9944120608</v>
      </c>
      <c r="AD1666" s="58">
        <v>11699999.822303601</v>
      </c>
      <c r="AE1666" s="58">
        <v>8350000.1076608896</v>
      </c>
      <c r="AF1666" s="58">
        <v>24000000.253319699</v>
      </c>
      <c r="AG1666" s="58">
        <v>32960000.280290902</v>
      </c>
      <c r="AH1666" s="58">
        <v>20759999.986738</v>
      </c>
      <c r="AI1666" s="58">
        <v>49689999.438822299</v>
      </c>
      <c r="AJ1666" s="58">
        <v>36469999.715685897</v>
      </c>
      <c r="AK1666" s="58">
        <v>54279999.4423986</v>
      </c>
      <c r="AL1666" s="58">
        <v>52239999.6202439</v>
      </c>
      <c r="AM1666" s="58">
        <v>48869999.352842502</v>
      </c>
      <c r="AN1666" s="58">
        <v>53089999.9924004</v>
      </c>
      <c r="AO1666" s="58">
        <v>47869999.5800853</v>
      </c>
      <c r="AP1666" s="58">
        <v>39720000.281929903</v>
      </c>
      <c r="AQ1666" s="58">
        <v>48999999.633058898</v>
      </c>
      <c r="AR1666" s="58">
        <v>33119999.8930097</v>
      </c>
      <c r="AS1666" s="58">
        <v>32010000.234469801</v>
      </c>
      <c r="AT1666" s="58">
        <v>33610000.668093599</v>
      </c>
      <c r="AU1666" s="58">
        <v>77200001.1615455</v>
      </c>
      <c r="AV1666" s="58">
        <v>35740000.050514899</v>
      </c>
      <c r="AW1666" s="58">
        <v>33590000.452473797</v>
      </c>
      <c r="AX1666" s="58">
        <v>91179998.632520497</v>
      </c>
      <c r="AY1666" s="58">
        <v>59640000.358223997</v>
      </c>
      <c r="AZ1666" s="58">
        <v>40059999.888762802</v>
      </c>
      <c r="BA1666" s="58">
        <v>53629999.224096499</v>
      </c>
      <c r="BB1666" s="58">
        <v>56389999.190345399</v>
      </c>
      <c r="BC1666" s="58">
        <v>167929999.13915899</v>
      </c>
      <c r="BD1666" s="58">
        <v>45599999.2750585</v>
      </c>
      <c r="BE1666" s="58">
        <v>34469998.950138703</v>
      </c>
      <c r="BF1666" s="58">
        <v>40580000.406131104</v>
      </c>
      <c r="BG1666" s="58">
        <v>35840000.320225902</v>
      </c>
      <c r="BH1666" s="58">
        <v>29589999.973774001</v>
      </c>
      <c r="BI1666" s="58">
        <v>31499999.368563302</v>
      </c>
      <c r="BJ1666" s="58">
        <v>45339999.8638779</v>
      </c>
      <c r="BK1666" s="58">
        <v>41849999.232217699</v>
      </c>
      <c r="BL1666" s="58">
        <v>40980000.087991402</v>
      </c>
    </row>
    <row r="1667" spans="1:64" hidden="1" x14ac:dyDescent="0.25">
      <c r="A1667" s="58" t="s">
        <v>434</v>
      </c>
      <c r="B1667" s="58" t="s">
        <v>435</v>
      </c>
      <c r="C1667" s="58" t="s">
        <v>2044</v>
      </c>
      <c r="D1667" s="58" t="s">
        <v>2045</v>
      </c>
      <c r="O1667" s="58">
        <v>71740000.154823095</v>
      </c>
      <c r="P1667" s="58">
        <v>79850001.405924603</v>
      </c>
      <c r="Q1667" s="58">
        <v>100990000.555292</v>
      </c>
      <c r="R1667" s="58">
        <v>114860002.258793</v>
      </c>
      <c r="S1667" s="58">
        <v>131179998.287931</v>
      </c>
      <c r="T1667" s="58">
        <v>156520001.27919</v>
      </c>
      <c r="U1667" s="58">
        <v>138389999.38406101</v>
      </c>
      <c r="V1667" s="58">
        <v>159590000.97215199</v>
      </c>
      <c r="W1667" s="58">
        <v>195250007.44312999</v>
      </c>
      <c r="X1667" s="58">
        <v>233699999.129399</v>
      </c>
      <c r="Y1667" s="58">
        <v>246130004.68723401</v>
      </c>
      <c r="Z1667" s="58">
        <v>197129999.42153701</v>
      </c>
      <c r="AA1667" s="58">
        <v>161899997.11699799</v>
      </c>
      <c r="AB1667" s="58">
        <v>134899999.24972701</v>
      </c>
      <c r="AC1667" s="58">
        <v>128330002.639443</v>
      </c>
      <c r="AD1667" s="58">
        <v>146319999.24033901</v>
      </c>
      <c r="AE1667" s="58">
        <v>207740005.841479</v>
      </c>
      <c r="AF1667" s="58">
        <v>203980003.07567501</v>
      </c>
      <c r="AG1667" s="58">
        <v>212109994.737432</v>
      </c>
      <c r="AH1667" s="58">
        <v>163909998.38337299</v>
      </c>
      <c r="AI1667" s="58">
        <v>244029999.29152399</v>
      </c>
      <c r="AJ1667" s="58">
        <v>160369997.82547301</v>
      </c>
      <c r="AK1667" s="58">
        <v>196559999.05616</v>
      </c>
      <c r="AL1667" s="58">
        <v>156450000.712648</v>
      </c>
      <c r="AM1667" s="58">
        <v>126230000.462383</v>
      </c>
      <c r="AN1667" s="58">
        <v>107409999.415278</v>
      </c>
      <c r="AO1667" s="58">
        <v>119140000.805259</v>
      </c>
      <c r="AP1667" s="58">
        <v>128170001.94639</v>
      </c>
      <c r="AQ1667" s="58">
        <v>161810001.49063799</v>
      </c>
      <c r="AR1667" s="58">
        <v>93769999.343901798</v>
      </c>
      <c r="AS1667" s="58">
        <v>106149999.87743799</v>
      </c>
      <c r="AT1667" s="58">
        <v>128639997.359365</v>
      </c>
      <c r="AU1667" s="58">
        <v>191409995.83154899</v>
      </c>
      <c r="AV1667" s="58">
        <v>895970004.93109298</v>
      </c>
      <c r="AW1667" s="58">
        <v>393749988.16475302</v>
      </c>
      <c r="AX1667" s="58">
        <v>279010000.78022498</v>
      </c>
      <c r="AY1667" s="58">
        <v>388220011.72602201</v>
      </c>
      <c r="AZ1667" s="58">
        <v>376590004.73469502</v>
      </c>
      <c r="BA1667" s="58">
        <v>418660005.73150897</v>
      </c>
      <c r="BB1667" s="58">
        <v>456640003.68118298</v>
      </c>
      <c r="BC1667" s="58">
        <v>926549989.35759103</v>
      </c>
      <c r="BD1667" s="58">
        <v>470559999.07106102</v>
      </c>
      <c r="BE1667" s="58">
        <v>348170003.30612099</v>
      </c>
      <c r="BF1667" s="58">
        <v>381930000.64790201</v>
      </c>
      <c r="BG1667" s="58">
        <v>372879999.77171499</v>
      </c>
      <c r="BH1667" s="58">
        <v>272399997.10023397</v>
      </c>
      <c r="BI1667" s="58">
        <v>292839997.29528999</v>
      </c>
      <c r="BJ1667" s="58">
        <v>313680002.046749</v>
      </c>
      <c r="BK1667" s="58">
        <v>316169996.69373</v>
      </c>
      <c r="BL1667" s="58">
        <v>274720004.95344299</v>
      </c>
    </row>
    <row r="1668" spans="1:64" hidden="1" x14ac:dyDescent="0.25">
      <c r="A1668" s="58" t="s">
        <v>434</v>
      </c>
      <c r="B1668" s="58" t="s">
        <v>435</v>
      </c>
      <c r="C1668" s="58" t="s">
        <v>2046</v>
      </c>
      <c r="D1668" s="58" t="s">
        <v>2047</v>
      </c>
      <c r="O1668" s="58">
        <v>10020000.057295</v>
      </c>
      <c r="P1668" s="58">
        <v>14149999.8271465</v>
      </c>
      <c r="Q1668" s="58">
        <v>31739999.672398001</v>
      </c>
      <c r="R1668" s="58">
        <v>38109999.939799301</v>
      </c>
      <c r="S1668" s="58">
        <v>61790000.833570898</v>
      </c>
      <c r="T1668" s="58">
        <v>81040000.284090698</v>
      </c>
      <c r="U1668" s="58">
        <v>72140000.168234199</v>
      </c>
      <c r="V1668" s="58">
        <v>64579999.703913897</v>
      </c>
      <c r="W1668" s="58">
        <v>92689999.913796797</v>
      </c>
      <c r="X1668" s="58">
        <v>80700000.995770097</v>
      </c>
      <c r="Y1668" s="58">
        <v>101590000.42453399</v>
      </c>
      <c r="Z1668" s="58">
        <v>131739999.99836101</v>
      </c>
      <c r="AA1668" s="58">
        <v>188049999.25196201</v>
      </c>
      <c r="AB1668" s="58">
        <v>149929999.59737101</v>
      </c>
      <c r="AC1668" s="58">
        <v>176899999.141693</v>
      </c>
      <c r="AD1668" s="58">
        <v>197359997.315332</v>
      </c>
      <c r="AE1668" s="58">
        <v>156430000.27909899</v>
      </c>
      <c r="AF1668" s="58">
        <v>212009998.47426999</v>
      </c>
      <c r="AG1668" s="58">
        <v>227479998.19740599</v>
      </c>
      <c r="AH1668" s="58">
        <v>240420000.81017601</v>
      </c>
      <c r="AI1668" s="58">
        <v>239340001.47692901</v>
      </c>
      <c r="AJ1668" s="58">
        <v>239280000.828206</v>
      </c>
      <c r="AK1668" s="58">
        <v>233480000.10848099</v>
      </c>
      <c r="AL1668" s="58">
        <v>165669999.934733</v>
      </c>
      <c r="AM1668" s="58">
        <v>147130000.01758301</v>
      </c>
      <c r="AN1668" s="58">
        <v>128600002.087653</v>
      </c>
      <c r="AO1668" s="58">
        <v>121660001.367331</v>
      </c>
      <c r="AP1668" s="58">
        <v>111019999.86544199</v>
      </c>
      <c r="AQ1668" s="58">
        <v>102390000.453219</v>
      </c>
      <c r="AR1668" s="58">
        <v>101679999.798536</v>
      </c>
      <c r="AS1668" s="58">
        <v>95579999.711364597</v>
      </c>
      <c r="AT1668" s="58">
        <v>96639999.717473999</v>
      </c>
      <c r="AU1668" s="58">
        <v>103440000.770614</v>
      </c>
      <c r="AV1668" s="58">
        <v>278820001.03779101</v>
      </c>
      <c r="AW1668" s="58">
        <v>302970000.80347103</v>
      </c>
      <c r="AX1668" s="58">
        <v>376599997.69926101</v>
      </c>
      <c r="AY1668" s="58">
        <v>368020001.50084502</v>
      </c>
      <c r="AZ1668" s="58">
        <v>466139997.98893899</v>
      </c>
      <c r="BA1668" s="58">
        <v>543850013.09588599</v>
      </c>
      <c r="BB1668" s="58">
        <v>582470002.93433595</v>
      </c>
      <c r="BC1668" s="58">
        <v>625110006.324947</v>
      </c>
      <c r="BD1668" s="58">
        <v>623819996.77419603</v>
      </c>
      <c r="BE1668" s="58">
        <v>744230006.83821797</v>
      </c>
      <c r="BF1668" s="58">
        <v>685979993.449525</v>
      </c>
      <c r="BG1668" s="58">
        <v>549000006.01634395</v>
      </c>
      <c r="BH1668" s="58">
        <v>461729998.80090398</v>
      </c>
      <c r="BI1668" s="58">
        <v>419749996.53734303</v>
      </c>
      <c r="BJ1668" s="58">
        <v>491650000.14752102</v>
      </c>
      <c r="BK1668" s="58">
        <v>448449995.815754</v>
      </c>
      <c r="BL1668" s="58">
        <v>439629997.76750797</v>
      </c>
    </row>
    <row r="1669" spans="1:64" hidden="1" x14ac:dyDescent="0.25">
      <c r="A1669" s="58" t="s">
        <v>434</v>
      </c>
      <c r="B1669" s="58" t="s">
        <v>435</v>
      </c>
      <c r="C1669" s="58" t="s">
        <v>2048</v>
      </c>
      <c r="D1669" s="58" t="s">
        <v>2049</v>
      </c>
      <c r="AX1669" s="58">
        <v>2770000.0163167701</v>
      </c>
      <c r="AY1669" s="58">
        <v>4300000.0603497</v>
      </c>
      <c r="AZ1669" s="58">
        <v>4570000.0301003503</v>
      </c>
      <c r="BA1669" s="58">
        <v>7059999.9614059897</v>
      </c>
      <c r="BB1669" s="58">
        <v>7029999.8857080899</v>
      </c>
      <c r="BC1669" s="58">
        <v>5589999.9942630501</v>
      </c>
      <c r="BD1669" s="58">
        <v>7000000.0093132202</v>
      </c>
      <c r="BE1669" s="58">
        <v>5649999.8904764699</v>
      </c>
      <c r="BF1669" s="58">
        <v>5619999.9339878503</v>
      </c>
      <c r="BG1669" s="58">
        <v>5049999.8927116403</v>
      </c>
      <c r="BH1669" s="58">
        <v>4570000.0356882801</v>
      </c>
      <c r="BI1669" s="58">
        <v>5089999.9924004097</v>
      </c>
      <c r="BJ1669" s="58">
        <v>6450000.0122934496</v>
      </c>
      <c r="BK1669" s="58">
        <v>7729999.9408423901</v>
      </c>
      <c r="BL1669" s="58">
        <v>8829999.9330192804</v>
      </c>
    </row>
    <row r="1670" spans="1:64" hidden="1" x14ac:dyDescent="0.25">
      <c r="A1670" s="58" t="s">
        <v>434</v>
      </c>
      <c r="B1670" s="58" t="s">
        <v>435</v>
      </c>
      <c r="C1670" s="58" t="s">
        <v>2050</v>
      </c>
      <c r="D1670" s="58" t="s">
        <v>2051</v>
      </c>
      <c r="O1670" s="58">
        <v>12490000.167861599</v>
      </c>
      <c r="P1670" s="58">
        <v>13459999.931976199</v>
      </c>
      <c r="Q1670" s="58">
        <v>20230000.3096461</v>
      </c>
      <c r="R1670" s="58">
        <v>23410000.016912799</v>
      </c>
      <c r="S1670" s="58">
        <v>35650000.156834699</v>
      </c>
      <c r="T1670" s="58">
        <v>46089998.677372999</v>
      </c>
      <c r="U1670" s="58">
        <v>48980000.531300902</v>
      </c>
      <c r="V1670" s="58">
        <v>71519997.706636697</v>
      </c>
      <c r="W1670" s="58">
        <v>72230000.142008096</v>
      </c>
      <c r="X1670" s="58">
        <v>90919999.8881668</v>
      </c>
      <c r="Y1670" s="58">
        <v>105849996.90391099</v>
      </c>
      <c r="Z1670" s="58">
        <v>85179999.5433539</v>
      </c>
      <c r="AA1670" s="58">
        <v>91379998.993128493</v>
      </c>
      <c r="AB1670" s="58">
        <v>105240001.134574</v>
      </c>
      <c r="AC1670" s="58">
        <v>85610000.260174304</v>
      </c>
      <c r="AD1670" s="58">
        <v>95599999.848753303</v>
      </c>
      <c r="AE1670" s="58">
        <v>140710001.43513101</v>
      </c>
      <c r="AF1670" s="58">
        <v>174789998.637512</v>
      </c>
      <c r="AG1670" s="58">
        <v>208859995.81217799</v>
      </c>
      <c r="AH1670" s="58">
        <v>223579999.25315401</v>
      </c>
      <c r="AI1670" s="58">
        <v>241800002.776086</v>
      </c>
      <c r="AJ1670" s="58">
        <v>239539995.58836201</v>
      </c>
      <c r="AK1670" s="58">
        <v>252339997.35861999</v>
      </c>
      <c r="AL1670" s="58">
        <v>256320001.25013301</v>
      </c>
      <c r="AM1670" s="58">
        <v>267989999.929443</v>
      </c>
      <c r="AN1670" s="58">
        <v>279170000.771061</v>
      </c>
      <c r="AO1670" s="58">
        <v>336189999.68655401</v>
      </c>
      <c r="AP1670" s="58">
        <v>286750000.65378898</v>
      </c>
      <c r="AQ1670" s="58">
        <v>327069995.17418498</v>
      </c>
      <c r="AR1670" s="58">
        <v>331840000.21219301</v>
      </c>
      <c r="AS1670" s="58">
        <v>304490000.19952703</v>
      </c>
      <c r="AT1670" s="58">
        <v>295059997.33507597</v>
      </c>
      <c r="AU1670" s="58">
        <v>258339999.34233701</v>
      </c>
      <c r="AV1670" s="58">
        <v>297580000.81777602</v>
      </c>
      <c r="AW1670" s="58">
        <v>341579998.37398499</v>
      </c>
      <c r="AX1670" s="58">
        <v>375270006.56724</v>
      </c>
      <c r="AY1670" s="58">
        <v>440579996.22635502</v>
      </c>
      <c r="AZ1670" s="58">
        <v>503819996.06639099</v>
      </c>
      <c r="BA1670" s="58">
        <v>516919999.966398</v>
      </c>
      <c r="BB1670" s="58">
        <v>559110001.01268196</v>
      </c>
      <c r="BC1670" s="58">
        <v>511500006.768852</v>
      </c>
      <c r="BD1670" s="58">
        <v>579979998.66679299</v>
      </c>
      <c r="BE1670" s="58">
        <v>473350002.055987</v>
      </c>
      <c r="BF1670" s="58">
        <v>421299996.29221898</v>
      </c>
      <c r="BG1670" s="58">
        <v>403410002.76431501</v>
      </c>
      <c r="BH1670" s="58">
        <v>256969997.88284299</v>
      </c>
      <c r="BI1670" s="58">
        <v>270369997.34491098</v>
      </c>
      <c r="BJ1670" s="58">
        <v>264760000.42259699</v>
      </c>
      <c r="BK1670" s="58">
        <v>233480001.38997999</v>
      </c>
      <c r="BL1670" s="58">
        <v>306100001.29044098</v>
      </c>
    </row>
    <row r="1671" spans="1:64" hidden="1" x14ac:dyDescent="0.25">
      <c r="A1671" s="58" t="s">
        <v>434</v>
      </c>
      <c r="B1671" s="58" t="s">
        <v>435</v>
      </c>
      <c r="C1671" s="58" t="s">
        <v>2052</v>
      </c>
      <c r="D1671" s="58" t="s">
        <v>2053</v>
      </c>
      <c r="O1671" s="58">
        <v>37270000.293850899</v>
      </c>
      <c r="P1671" s="58">
        <v>48860000.4743784</v>
      </c>
      <c r="Q1671" s="58">
        <v>50630000.097677097</v>
      </c>
      <c r="R1671" s="58">
        <v>52269999.936223097</v>
      </c>
      <c r="S1671" s="58">
        <v>77189999.762922496</v>
      </c>
      <c r="T1671" s="58">
        <v>136930001.18434399</v>
      </c>
      <c r="U1671" s="58">
        <v>113249999.68148801</v>
      </c>
      <c r="V1671" s="58">
        <v>130190001.010895</v>
      </c>
      <c r="W1671" s="58">
        <v>200920001.09888601</v>
      </c>
      <c r="X1671" s="58">
        <v>235450001.29938099</v>
      </c>
      <c r="Y1671" s="58">
        <v>349129995.34606898</v>
      </c>
      <c r="Z1671" s="58">
        <v>423660003.453493</v>
      </c>
      <c r="AA1671" s="58">
        <v>316350000.61988801</v>
      </c>
      <c r="AB1671" s="58">
        <v>323339998.48365802</v>
      </c>
      <c r="AC1671" s="58">
        <v>381099999.90463299</v>
      </c>
      <c r="AD1671" s="58">
        <v>405059998.15464097</v>
      </c>
      <c r="AE1671" s="58">
        <v>439029996.27590197</v>
      </c>
      <c r="AF1671" s="58">
        <v>454010002.25544</v>
      </c>
      <c r="AG1671" s="58">
        <v>728060006.35027897</v>
      </c>
      <c r="AH1671" s="58">
        <v>735130009.88960302</v>
      </c>
      <c r="AI1671" s="58">
        <v>853900005.102157</v>
      </c>
      <c r="AJ1671" s="58">
        <v>899859996.19960797</v>
      </c>
      <c r="AK1671" s="58">
        <v>1400319997.7874801</v>
      </c>
      <c r="AL1671" s="58">
        <v>974779995.91827404</v>
      </c>
      <c r="AM1671" s="58">
        <v>1036149989.84337</v>
      </c>
      <c r="AN1671" s="58">
        <v>983859999.12023604</v>
      </c>
      <c r="AO1671" s="58">
        <v>822070000.886917</v>
      </c>
      <c r="AP1671" s="58">
        <v>829230009.55581701</v>
      </c>
      <c r="AQ1671" s="58">
        <v>879279998.77929604</v>
      </c>
      <c r="AR1671" s="58">
        <v>937409999.37057495</v>
      </c>
      <c r="AS1671" s="58">
        <v>703779991.86515796</v>
      </c>
      <c r="AT1671" s="58">
        <v>1022440007.7760201</v>
      </c>
      <c r="AU1671" s="58">
        <v>1064329994.26126</v>
      </c>
      <c r="AV1671" s="58">
        <v>1549389981.3592401</v>
      </c>
      <c r="AW1671" s="58">
        <v>1732860011.81603</v>
      </c>
      <c r="AX1671" s="58">
        <v>2047130011.2009101</v>
      </c>
      <c r="AY1671" s="58">
        <v>2160719999.7901902</v>
      </c>
      <c r="AZ1671" s="58">
        <v>2486129972.9943299</v>
      </c>
      <c r="BA1671" s="58">
        <v>2896490019.0830202</v>
      </c>
      <c r="BB1671" s="58">
        <v>2386919992.9237399</v>
      </c>
      <c r="BC1671" s="58">
        <v>2764140017.50946</v>
      </c>
      <c r="BD1671" s="58">
        <v>2518989997.86377</v>
      </c>
      <c r="BE1671" s="58">
        <v>2513619982.0637698</v>
      </c>
      <c r="BF1671" s="58">
        <v>2350069991.1117601</v>
      </c>
      <c r="BG1671" s="58">
        <v>2411589986.6819401</v>
      </c>
      <c r="BH1671" s="58">
        <v>1945010004.5762899</v>
      </c>
      <c r="BI1671" s="58">
        <v>2032610013.9617901</v>
      </c>
      <c r="BJ1671" s="58">
        <v>2264569998.9795699</v>
      </c>
      <c r="BK1671" s="58">
        <v>1961039993.64376</v>
      </c>
      <c r="BL1671" s="58">
        <v>1827159999.0129499</v>
      </c>
    </row>
    <row r="1672" spans="1:64" hidden="1" x14ac:dyDescent="0.25">
      <c r="A1672" s="58" t="s">
        <v>434</v>
      </c>
      <c r="B1672" s="58" t="s">
        <v>435</v>
      </c>
      <c r="C1672" s="58" t="s">
        <v>2054</v>
      </c>
      <c r="D1672" s="58" t="s">
        <v>2055</v>
      </c>
      <c r="P1672" s="58">
        <v>1449999.9992549401</v>
      </c>
      <c r="Q1672" s="58">
        <v>3799999.9206513101</v>
      </c>
      <c r="R1672" s="58">
        <v>5209999.9953061296</v>
      </c>
      <c r="S1672" s="58">
        <v>9640000.06765127</v>
      </c>
      <c r="T1672" s="58">
        <v>15800000.473857</v>
      </c>
      <c r="U1672" s="58">
        <v>22749999.8416752</v>
      </c>
      <c r="V1672" s="58">
        <v>19279999.876394901</v>
      </c>
      <c r="W1672" s="58">
        <v>19530000.112950802</v>
      </c>
      <c r="X1672" s="58">
        <v>25469999.592751201</v>
      </c>
      <c r="Y1672" s="58">
        <v>33439999.718219101</v>
      </c>
      <c r="Z1672" s="58">
        <v>35490000.341087498</v>
      </c>
      <c r="AA1672" s="58">
        <v>41710000.056773402</v>
      </c>
      <c r="AB1672" s="58">
        <v>51790000.4759432</v>
      </c>
      <c r="AC1672" s="58">
        <v>59959999.7103213</v>
      </c>
      <c r="AD1672" s="58">
        <v>68930001.795291901</v>
      </c>
      <c r="AE1672" s="58">
        <v>96860000.902786806</v>
      </c>
      <c r="AF1672" s="58">
        <v>138589999.57703099</v>
      </c>
      <c r="AG1672" s="58">
        <v>198970001.32873601</v>
      </c>
      <c r="AH1672" s="58">
        <v>200299999.436364</v>
      </c>
      <c r="AI1672" s="58">
        <v>210830000.372603</v>
      </c>
      <c r="AJ1672" s="58">
        <v>214500000.69662899</v>
      </c>
      <c r="AK1672" s="58">
        <v>150629999.553785</v>
      </c>
      <c r="AL1672" s="58">
        <v>73539999.637752801</v>
      </c>
      <c r="AM1672" s="58">
        <v>78640000.637620807</v>
      </c>
      <c r="AN1672" s="58">
        <v>73260000.7895381</v>
      </c>
      <c r="AO1672" s="58">
        <v>69659998.746588796</v>
      </c>
      <c r="AP1672" s="58">
        <v>56310000.428929903</v>
      </c>
      <c r="AQ1672" s="58">
        <v>59739999.229088403</v>
      </c>
      <c r="AR1672" s="58">
        <v>59719999.499619</v>
      </c>
      <c r="AS1672" s="58">
        <v>55810000.356286801</v>
      </c>
      <c r="AT1672" s="58">
        <v>60189999.964088202</v>
      </c>
      <c r="AU1672" s="58">
        <v>66169999.973848403</v>
      </c>
      <c r="AV1672" s="58">
        <v>92290000.3679097</v>
      </c>
      <c r="AW1672" s="58">
        <v>109710000.71987499</v>
      </c>
      <c r="AX1672" s="58">
        <v>121849999.066442</v>
      </c>
      <c r="AY1672" s="58">
        <v>149239999.54387501</v>
      </c>
      <c r="AZ1672" s="58">
        <v>175629999.92817599</v>
      </c>
      <c r="BA1672" s="58">
        <v>195770002.748817</v>
      </c>
      <c r="BB1672" s="58">
        <v>228780002.34812501</v>
      </c>
      <c r="BC1672" s="58">
        <v>235419996.64716399</v>
      </c>
      <c r="BD1672" s="58">
        <v>208379999.96170399</v>
      </c>
      <c r="BE1672" s="58">
        <v>209530001.61051801</v>
      </c>
      <c r="BF1672" s="58">
        <v>232320001.3116</v>
      </c>
      <c r="BG1672" s="58">
        <v>275079998.01822001</v>
      </c>
      <c r="BH1672" s="58">
        <v>177460001.69962701</v>
      </c>
      <c r="BI1672" s="58">
        <v>128519998.993725</v>
      </c>
      <c r="BJ1672" s="58">
        <v>117010000.19907901</v>
      </c>
      <c r="BK1672" s="58">
        <v>88070000.903680906</v>
      </c>
      <c r="BL1672" s="58">
        <v>108479998.36318199</v>
      </c>
    </row>
    <row r="1673" spans="1:64" hidden="1" x14ac:dyDescent="0.25">
      <c r="A1673" s="58" t="s">
        <v>434</v>
      </c>
      <c r="B1673" s="58" t="s">
        <v>435</v>
      </c>
      <c r="C1673" s="58" t="s">
        <v>2056</v>
      </c>
      <c r="D1673" s="58" t="s">
        <v>2057</v>
      </c>
      <c r="O1673" s="58">
        <v>34299999.833107002</v>
      </c>
      <c r="P1673" s="58">
        <v>37699999.153613999</v>
      </c>
      <c r="Q1673" s="58">
        <v>51579998.850822501</v>
      </c>
      <c r="R1673" s="58">
        <v>56329999.566078097</v>
      </c>
      <c r="S1673" s="58">
        <v>82710001.468658403</v>
      </c>
      <c r="T1673" s="58">
        <v>86099999.964237198</v>
      </c>
      <c r="U1673" s="58">
        <v>75000000.454485402</v>
      </c>
      <c r="V1673" s="58">
        <v>61999999.165534899</v>
      </c>
      <c r="W1673" s="58">
        <v>86770000.517368302</v>
      </c>
      <c r="X1673" s="58">
        <v>111930002.35036001</v>
      </c>
      <c r="Y1673" s="58">
        <v>185020003.728569</v>
      </c>
      <c r="Z1673" s="58">
        <v>236980001.89289501</v>
      </c>
      <c r="AA1673" s="58">
        <v>252460002.15411201</v>
      </c>
      <c r="AB1673" s="58">
        <v>210060002.94908899</v>
      </c>
      <c r="AC1673" s="58">
        <v>200299997.91085699</v>
      </c>
      <c r="AD1673" s="58">
        <v>212380000.87439999</v>
      </c>
      <c r="AE1673" s="58">
        <v>343869998.641312</v>
      </c>
      <c r="AF1673" s="58">
        <v>384130001.26182997</v>
      </c>
      <c r="AG1673" s="58">
        <v>416270000.86195803</v>
      </c>
      <c r="AH1673" s="58">
        <v>461899999.45461702</v>
      </c>
      <c r="AI1673" s="58">
        <v>712870007.18712795</v>
      </c>
      <c r="AJ1673" s="58">
        <v>614030004.79564095</v>
      </c>
      <c r="AK1673" s="58">
        <v>548780003.36512899</v>
      </c>
      <c r="AL1673" s="58">
        <v>421410001.66535401</v>
      </c>
      <c r="AM1673" s="58">
        <v>338350001.661107</v>
      </c>
      <c r="AN1673" s="58">
        <v>361650001.21854198</v>
      </c>
      <c r="AO1673" s="58">
        <v>299040002.72601801</v>
      </c>
      <c r="AP1673" s="58">
        <v>577980009.70669103</v>
      </c>
      <c r="AQ1673" s="58">
        <v>269410002.75313902</v>
      </c>
      <c r="AR1673" s="58">
        <v>245360004.544258</v>
      </c>
      <c r="AS1673" s="58">
        <v>201090001.024306</v>
      </c>
      <c r="AT1673" s="58">
        <v>158789999.80539101</v>
      </c>
      <c r="AU1673" s="58">
        <v>623070008.26112998</v>
      </c>
      <c r="AV1673" s="58">
        <v>1526529999.87081</v>
      </c>
      <c r="AW1673" s="58">
        <v>1047249998.43538</v>
      </c>
      <c r="AX1673" s="58">
        <v>309590003.96728498</v>
      </c>
      <c r="AY1673" s="58">
        <v>416490008.44359398</v>
      </c>
      <c r="AZ1673" s="58">
        <v>519780001.342296</v>
      </c>
      <c r="BA1673" s="58">
        <v>359160000.32424903</v>
      </c>
      <c r="BB1673" s="58">
        <v>403430000.51379198</v>
      </c>
      <c r="BC1673" s="58">
        <v>476839993.95370501</v>
      </c>
      <c r="BD1673" s="58">
        <v>1663920033.1419699</v>
      </c>
      <c r="BE1673" s="58">
        <v>470319997.19701701</v>
      </c>
      <c r="BF1673" s="58">
        <v>787009983.47625196</v>
      </c>
      <c r="BG1673" s="58">
        <v>527230000.05632597</v>
      </c>
      <c r="BH1673" s="58">
        <v>534460003.35179299</v>
      </c>
      <c r="BI1673" s="58">
        <v>334190004.98578</v>
      </c>
      <c r="BJ1673" s="58">
        <v>327859997.883439</v>
      </c>
      <c r="BK1673" s="58">
        <v>319399999.57382703</v>
      </c>
      <c r="BL1673" s="58">
        <v>354939995.73588401</v>
      </c>
    </row>
    <row r="1674" spans="1:64" hidden="1" x14ac:dyDescent="0.25">
      <c r="A1674" s="58" t="s">
        <v>434</v>
      </c>
      <c r="B1674" s="58" t="s">
        <v>435</v>
      </c>
      <c r="C1674" s="58" t="s">
        <v>2058</v>
      </c>
      <c r="D1674" s="58" t="s">
        <v>2059</v>
      </c>
      <c r="O1674" s="58">
        <v>31459999.864921</v>
      </c>
      <c r="P1674" s="58">
        <v>24939999.9585003</v>
      </c>
      <c r="Q1674" s="58">
        <v>36379999.814554997</v>
      </c>
      <c r="R1674" s="58">
        <v>65110000.804066703</v>
      </c>
      <c r="S1674" s="58">
        <v>96020000.452175707</v>
      </c>
      <c r="T1674" s="58">
        <v>135209999.28191301</v>
      </c>
      <c r="U1674" s="58">
        <v>109270001.04822201</v>
      </c>
      <c r="V1674" s="58">
        <v>132580001.77145</v>
      </c>
      <c r="W1674" s="58">
        <v>256950000.373647</v>
      </c>
      <c r="X1674" s="58">
        <v>353160006.02208102</v>
      </c>
      <c r="Y1674" s="58">
        <v>379989997.75573599</v>
      </c>
      <c r="Z1674" s="58">
        <v>379079996.61564797</v>
      </c>
      <c r="AA1674" s="58">
        <v>384599999.547005</v>
      </c>
      <c r="AB1674" s="58">
        <v>387729996.412992</v>
      </c>
      <c r="AC1674" s="58">
        <v>348250000.08940703</v>
      </c>
      <c r="AD1674" s="58">
        <v>351689999.61018598</v>
      </c>
      <c r="AE1674" s="58">
        <v>471019998.34179902</v>
      </c>
      <c r="AF1674" s="58">
        <v>565270004.73812199</v>
      </c>
      <c r="AG1674" s="58">
        <v>562400002.47955298</v>
      </c>
      <c r="AH1674" s="58">
        <v>512590001.79171598</v>
      </c>
      <c r="AI1674" s="58">
        <v>863780000.895262</v>
      </c>
      <c r="AJ1674" s="58">
        <v>821110016.52479196</v>
      </c>
      <c r="AK1674" s="58">
        <v>824480008.00609505</v>
      </c>
      <c r="AL1674" s="58">
        <v>843090001.82151794</v>
      </c>
      <c r="AM1674" s="58">
        <v>788889990.72462404</v>
      </c>
      <c r="AN1674" s="58">
        <v>791749996.23745704</v>
      </c>
      <c r="AO1674" s="58">
        <v>678280001.75952899</v>
      </c>
      <c r="AP1674" s="58">
        <v>514650003.13520402</v>
      </c>
      <c r="AQ1674" s="58">
        <v>607810006.79731405</v>
      </c>
      <c r="AR1674" s="58">
        <v>516489999.473095</v>
      </c>
      <c r="AS1674" s="58">
        <v>474010004.20563</v>
      </c>
      <c r="AT1674" s="58">
        <v>354979997.37970501</v>
      </c>
      <c r="AU1674" s="58">
        <v>509869995.76352501</v>
      </c>
      <c r="AV1674" s="58">
        <v>1222129998.0357299</v>
      </c>
      <c r="AW1674" s="58">
        <v>637289998.53879201</v>
      </c>
      <c r="AX1674" s="58">
        <v>624270001.618191</v>
      </c>
      <c r="AY1674" s="58">
        <v>809800007.07879698</v>
      </c>
      <c r="AZ1674" s="58">
        <v>739930005.31196702</v>
      </c>
      <c r="BA1674" s="58">
        <v>1299130016.6584599</v>
      </c>
      <c r="BB1674" s="58">
        <v>925559994.49826801</v>
      </c>
      <c r="BC1674" s="58">
        <v>835379994.21730602</v>
      </c>
      <c r="BD1674" s="58">
        <v>1092429999.8171599</v>
      </c>
      <c r="BE1674" s="58">
        <v>1478449987.0315199</v>
      </c>
      <c r="BF1674" s="58">
        <v>770110003.40618205</v>
      </c>
      <c r="BG1674" s="58">
        <v>889440008.97184098</v>
      </c>
      <c r="BH1674" s="58">
        <v>1120080007.7952399</v>
      </c>
      <c r="BI1674" s="58">
        <v>1347090003.7679801</v>
      </c>
      <c r="BJ1674" s="58">
        <v>1315809991.3373599</v>
      </c>
      <c r="BK1674" s="58">
        <v>1393820010.93961</v>
      </c>
      <c r="BL1674" s="58">
        <v>1434510006.64011</v>
      </c>
    </row>
    <row r="1675" spans="1:64" hidden="1" x14ac:dyDescent="0.25">
      <c r="A1675" s="58" t="s">
        <v>434</v>
      </c>
      <c r="B1675" s="58" t="s">
        <v>435</v>
      </c>
      <c r="C1675" s="58" t="s">
        <v>2060</v>
      </c>
      <c r="D1675" s="58" t="s">
        <v>2061</v>
      </c>
      <c r="AO1675" s="58">
        <v>5829999.9143928299</v>
      </c>
      <c r="AP1675" s="58">
        <v>479999.992996455</v>
      </c>
      <c r="AQ1675" s="58">
        <v>2120000.00849366</v>
      </c>
      <c r="AR1675" s="58">
        <v>979999.99113380897</v>
      </c>
      <c r="AS1675" s="58">
        <v>1770000.0591576099</v>
      </c>
      <c r="AT1675" s="58">
        <v>1190000.0162422699</v>
      </c>
      <c r="AU1675" s="58">
        <v>850000.00335276104</v>
      </c>
      <c r="AV1675" s="58">
        <v>1830000.0075250899</v>
      </c>
      <c r="AW1675" s="58">
        <v>5850000.0145286303</v>
      </c>
      <c r="AX1675" s="58">
        <v>6329999.9702721704</v>
      </c>
      <c r="AY1675" s="58">
        <v>8389999.8255074099</v>
      </c>
      <c r="AZ1675" s="58">
        <v>10380000.019446</v>
      </c>
      <c r="BA1675" s="58">
        <v>15209999.937564099</v>
      </c>
      <c r="BB1675" s="58">
        <v>10120000.017806901</v>
      </c>
      <c r="BC1675" s="58">
        <v>5919999.9235570496</v>
      </c>
      <c r="BD1675" s="58">
        <v>4990000.0076740999</v>
      </c>
      <c r="BE1675" s="58">
        <v>3680000.0332295899</v>
      </c>
      <c r="BF1675" s="58">
        <v>1019999.98837709</v>
      </c>
      <c r="BG1675" s="58">
        <v>1289999.9879300599</v>
      </c>
      <c r="BH1675" s="58">
        <v>880000.01944601501</v>
      </c>
      <c r="BI1675" s="58">
        <v>159999.99828636699</v>
      </c>
      <c r="BJ1675" s="58">
        <v>269999.99582767498</v>
      </c>
      <c r="BK1675" s="58">
        <v>290000.00096857501</v>
      </c>
      <c r="BL1675" s="58">
        <v>310000.00238418498</v>
      </c>
    </row>
    <row r="1676" spans="1:64" hidden="1" x14ac:dyDescent="0.25">
      <c r="A1676" s="58" t="s">
        <v>434</v>
      </c>
      <c r="B1676" s="58" t="s">
        <v>435</v>
      </c>
      <c r="C1676" s="58" t="s">
        <v>2062</v>
      </c>
      <c r="D1676" s="58" t="s">
        <v>2063</v>
      </c>
      <c r="AX1676" s="58">
        <v>9569999.6948242206</v>
      </c>
      <c r="AZ1676" s="58">
        <v>17799999.313429002</v>
      </c>
      <c r="BA1676" s="58">
        <v>89999.999850988403</v>
      </c>
      <c r="BB1676" s="58">
        <v>589999.99426305306</v>
      </c>
      <c r="BC1676" s="58">
        <v>469999.99135732598</v>
      </c>
      <c r="BD1676" s="58">
        <v>340000.00357627799</v>
      </c>
      <c r="BE1676" s="58">
        <v>319999.99471008702</v>
      </c>
      <c r="BF1676" s="58">
        <v>349999.994039535</v>
      </c>
      <c r="BG1676" s="58">
        <v>219999.99880790699</v>
      </c>
      <c r="BH1676" s="58">
        <v>349999.99590217997</v>
      </c>
      <c r="BI1676" s="58">
        <v>1290000.0400841199</v>
      </c>
      <c r="BJ1676" s="58">
        <v>1180000.0146031401</v>
      </c>
      <c r="BK1676" s="58">
        <v>5370000.0364333401</v>
      </c>
      <c r="BL1676" s="58">
        <v>16100000.215694301</v>
      </c>
    </row>
    <row r="1677" spans="1:64" hidden="1" x14ac:dyDescent="0.25">
      <c r="A1677" s="58" t="s">
        <v>434</v>
      </c>
      <c r="B1677" s="58" t="s">
        <v>435</v>
      </c>
      <c r="C1677" s="58" t="s">
        <v>2064</v>
      </c>
      <c r="D1677" s="58" t="s">
        <v>2065</v>
      </c>
      <c r="AK1677" s="58">
        <v>1449999.9880790701</v>
      </c>
      <c r="AM1677" s="58">
        <v>1140000.01549721</v>
      </c>
      <c r="AP1677" s="58">
        <v>1980000.0786781299</v>
      </c>
      <c r="AQ1677" s="58">
        <v>1910000.02622604</v>
      </c>
      <c r="AR1677" s="58">
        <v>2639999.92609024</v>
      </c>
      <c r="AS1677" s="58">
        <v>3229999.8998641898</v>
      </c>
      <c r="AT1677" s="58">
        <v>4370000.0047683604</v>
      </c>
      <c r="AU1677" s="58">
        <v>4300000.0417232504</v>
      </c>
      <c r="AV1677" s="58">
        <v>4939999.9976158096</v>
      </c>
      <c r="AW1677" s="58">
        <v>6009999.9904632503</v>
      </c>
      <c r="AX1677" s="58">
        <v>6900000.0059604496</v>
      </c>
      <c r="AY1677" s="58">
        <v>10689999.952912301</v>
      </c>
      <c r="AZ1677" s="58">
        <v>11919999.696314299</v>
      </c>
      <c r="BA1677" s="58">
        <v>15380000.211298499</v>
      </c>
      <c r="BB1677" s="58">
        <v>11719999.8311699</v>
      </c>
      <c r="BC1677" s="58">
        <v>10130000.0175834</v>
      </c>
      <c r="BD1677" s="58">
        <v>8989999.7673928794</v>
      </c>
      <c r="BE1677" s="58">
        <v>9190000.0907480698</v>
      </c>
      <c r="BF1677" s="58">
        <v>13280000.0347197</v>
      </c>
      <c r="BG1677" s="58">
        <v>12029999.870806901</v>
      </c>
      <c r="BH1677" s="58">
        <v>11800000.276416499</v>
      </c>
      <c r="BI1677" s="58">
        <v>13020000.0926852</v>
      </c>
      <c r="BJ1677" s="58">
        <v>13049999.926239301</v>
      </c>
      <c r="BK1677" s="58">
        <v>22409999.283030599</v>
      </c>
      <c r="BL1677" s="58">
        <v>16330000.0727177</v>
      </c>
    </row>
    <row r="1678" spans="1:64" hidden="1" x14ac:dyDescent="0.25">
      <c r="A1678" s="58" t="s">
        <v>434</v>
      </c>
      <c r="B1678" s="58" t="s">
        <v>435</v>
      </c>
      <c r="C1678" s="58" t="s">
        <v>2066</v>
      </c>
      <c r="D1678" s="58" t="s">
        <v>2067</v>
      </c>
      <c r="S1678" s="58">
        <v>49999.998882412903</v>
      </c>
      <c r="T1678" s="58">
        <v>179999.99970197701</v>
      </c>
      <c r="U1678" s="58">
        <v>419999.99620020401</v>
      </c>
      <c r="V1678" s="58">
        <v>790000.01400709106</v>
      </c>
      <c r="W1678" s="58">
        <v>2370000.0252574701</v>
      </c>
      <c r="X1678" s="58">
        <v>3839999.9309331202</v>
      </c>
      <c r="Y1678" s="58">
        <v>5859999.8783320198</v>
      </c>
      <c r="Z1678" s="58">
        <v>6520000.1318007596</v>
      </c>
      <c r="AA1678" s="58">
        <v>7849999.8934567003</v>
      </c>
      <c r="AB1678" s="58">
        <v>8440000.0143796299</v>
      </c>
      <c r="AC1678" s="58">
        <v>8109999.93234873</v>
      </c>
      <c r="AD1678" s="58">
        <v>10650000.156834699</v>
      </c>
      <c r="AE1678" s="58">
        <v>13289999.9246001</v>
      </c>
      <c r="AF1678" s="58">
        <v>15339999.645948401</v>
      </c>
      <c r="AG1678" s="58">
        <v>13970000.0286102</v>
      </c>
      <c r="AH1678" s="58">
        <v>12080000.091344099</v>
      </c>
      <c r="AI1678" s="58">
        <v>14480000.0265241</v>
      </c>
      <c r="AJ1678" s="58">
        <v>14250000.242143899</v>
      </c>
      <c r="AK1678" s="58">
        <v>18379999.8890609</v>
      </c>
      <c r="AL1678" s="58">
        <v>25289999.9767542</v>
      </c>
      <c r="AM1678" s="58">
        <v>35489999.3482977</v>
      </c>
      <c r="AN1678" s="58">
        <v>56909999.810159199</v>
      </c>
      <c r="AO1678" s="58">
        <v>70249999.452382296</v>
      </c>
      <c r="AP1678" s="58">
        <v>84200000.684708402</v>
      </c>
      <c r="AQ1678" s="58">
        <v>86159999.132156402</v>
      </c>
      <c r="AR1678" s="58">
        <v>85080000.691115797</v>
      </c>
      <c r="AS1678" s="58">
        <v>99569999.977946401</v>
      </c>
      <c r="AT1678" s="58">
        <v>120440000.07957201</v>
      </c>
      <c r="AU1678" s="58">
        <v>184789999.36394399</v>
      </c>
      <c r="AV1678" s="58">
        <v>230880005.393177</v>
      </c>
      <c r="AW1678" s="58">
        <v>277419997.46300298</v>
      </c>
      <c r="AX1678" s="58">
        <v>286729998.98716801</v>
      </c>
      <c r="AY1678" s="58">
        <v>351910004.60646999</v>
      </c>
      <c r="AZ1678" s="58">
        <v>427519997.850061</v>
      </c>
      <c r="BA1678" s="58">
        <v>507230000.96529698</v>
      </c>
      <c r="BB1678" s="58">
        <v>388489998.66657001</v>
      </c>
      <c r="BC1678" s="58">
        <v>347410000.13798499</v>
      </c>
      <c r="BD1678" s="58">
        <v>356820001.11788499</v>
      </c>
      <c r="BE1678" s="58">
        <v>301449998.07514203</v>
      </c>
      <c r="BF1678" s="58">
        <v>298840003.06017703</v>
      </c>
      <c r="BG1678" s="58">
        <v>279600002.15098298</v>
      </c>
      <c r="BH1678" s="58">
        <v>236269999.53389201</v>
      </c>
      <c r="BI1678" s="58">
        <v>215689999.926835</v>
      </c>
      <c r="BJ1678" s="58">
        <v>219739997.41300899</v>
      </c>
      <c r="BK1678" s="58">
        <v>223439999.73311999</v>
      </c>
      <c r="BL1678" s="58">
        <v>219310000.50529799</v>
      </c>
    </row>
    <row r="1679" spans="1:64" hidden="1" x14ac:dyDescent="0.25">
      <c r="A1679" s="58" t="s">
        <v>434</v>
      </c>
      <c r="B1679" s="58" t="s">
        <v>435</v>
      </c>
      <c r="C1679" s="58" t="s">
        <v>2068</v>
      </c>
      <c r="D1679" s="58" t="s">
        <v>2069</v>
      </c>
      <c r="O1679" s="58">
        <v>17919999.705627602</v>
      </c>
      <c r="P1679" s="58">
        <v>23970000.3117323</v>
      </c>
      <c r="Q1679" s="58">
        <v>7840000.1041591298</v>
      </c>
      <c r="R1679" s="58">
        <v>16090000.1488626</v>
      </c>
      <c r="S1679" s="58">
        <v>10509999.549016301</v>
      </c>
      <c r="T1679" s="58">
        <v>10320000.328123599</v>
      </c>
      <c r="U1679" s="58">
        <v>8199999.9638646897</v>
      </c>
      <c r="V1679" s="58">
        <v>9040000.3585964404</v>
      </c>
      <c r="W1679" s="58">
        <v>11990000.0821799</v>
      </c>
      <c r="X1679" s="58">
        <v>15770000.251010099</v>
      </c>
      <c r="Y1679" s="58">
        <v>38560000.4997105</v>
      </c>
      <c r="Z1679" s="58">
        <v>77979999.803006604</v>
      </c>
      <c r="AA1679" s="58">
        <v>126880000.83901</v>
      </c>
      <c r="AB1679" s="58">
        <v>178509999.357164</v>
      </c>
      <c r="AC1679" s="58">
        <v>307619999.37146997</v>
      </c>
      <c r="AD1679" s="58">
        <v>331249996.87634403</v>
      </c>
      <c r="AE1679" s="58">
        <v>647569988.29543698</v>
      </c>
      <c r="AF1679" s="58">
        <v>949930004.62278795</v>
      </c>
      <c r="AG1679" s="58">
        <v>1082690000.0069301</v>
      </c>
      <c r="AH1679" s="58">
        <v>668569989.57693505</v>
      </c>
      <c r="AI1679" s="58">
        <v>837090010.017156</v>
      </c>
      <c r="AJ1679" s="58">
        <v>412789998.29292297</v>
      </c>
      <c r="AK1679" s="58">
        <v>513580002.60964</v>
      </c>
      <c r="AL1679" s="58">
        <v>385359996.04128301</v>
      </c>
      <c r="AM1679" s="58">
        <v>274960001.097992</v>
      </c>
      <c r="AN1679" s="58">
        <v>264630002.62342399</v>
      </c>
      <c r="AO1679" s="58">
        <v>171150001.18128899</v>
      </c>
      <c r="AP1679" s="58">
        <v>209939999.356866</v>
      </c>
      <c r="AQ1679" s="58">
        <v>377379993.94722301</v>
      </c>
      <c r="AR1679" s="58">
        <v>153030000.68105799</v>
      </c>
      <c r="AS1679" s="58">
        <v>181009996.96180201</v>
      </c>
      <c r="AT1679" s="58">
        <v>147720000.827685</v>
      </c>
      <c r="AU1679" s="58">
        <v>708959993.76662099</v>
      </c>
      <c r="AV1679" s="58">
        <v>590100009.73194802</v>
      </c>
      <c r="AW1679" s="58">
        <v>196699998.89284399</v>
      </c>
      <c r="AX1679" s="58">
        <v>231600000.742823</v>
      </c>
      <c r="AY1679" s="58">
        <v>205759998.515248</v>
      </c>
      <c r="AZ1679" s="58">
        <v>153310002.455488</v>
      </c>
      <c r="BA1679" s="58">
        <v>243049996.65170899</v>
      </c>
      <c r="BB1679" s="58">
        <v>154270001.340657</v>
      </c>
      <c r="BC1679" s="58">
        <v>135059999.28154099</v>
      </c>
      <c r="BD1679" s="58">
        <v>729800014.581532</v>
      </c>
      <c r="BE1679" s="58">
        <v>74040000.822395101</v>
      </c>
      <c r="BF1679" s="58">
        <v>56179999.917745598</v>
      </c>
      <c r="BG1679" s="58">
        <v>109049999.341369</v>
      </c>
      <c r="BH1679" s="58">
        <v>119349999.945611</v>
      </c>
      <c r="BI1679" s="58">
        <v>101130000.380799</v>
      </c>
      <c r="BJ1679" s="58">
        <v>136829999.21403801</v>
      </c>
      <c r="BK1679" s="58">
        <v>173930000.83603001</v>
      </c>
      <c r="BL1679" s="58">
        <v>162460001.09426701</v>
      </c>
    </row>
    <row r="1680" spans="1:64" hidden="1" x14ac:dyDescent="0.25">
      <c r="A1680" s="58" t="s">
        <v>434</v>
      </c>
      <c r="B1680" s="58" t="s">
        <v>435</v>
      </c>
      <c r="C1680" s="58" t="s">
        <v>2070</v>
      </c>
      <c r="D1680" s="58" t="s">
        <v>2071</v>
      </c>
      <c r="O1680" s="58">
        <v>3250000.0316649699</v>
      </c>
      <c r="P1680" s="58">
        <v>4410000.0616162997</v>
      </c>
      <c r="Q1680" s="58">
        <v>4499999.9627470896</v>
      </c>
      <c r="R1680" s="58">
        <v>16189999.7293949</v>
      </c>
      <c r="S1680" s="58">
        <v>26659999.836236201</v>
      </c>
      <c r="T1680" s="58">
        <v>26680000.5212426</v>
      </c>
      <c r="U1680" s="58">
        <v>23599999.9772758</v>
      </c>
      <c r="V1680" s="58">
        <v>20740000.162273601</v>
      </c>
      <c r="W1680" s="58">
        <v>88580000.136047602</v>
      </c>
      <c r="X1680" s="58">
        <v>169550002.04034099</v>
      </c>
      <c r="Y1680" s="58">
        <v>174080000.71533</v>
      </c>
      <c r="Z1680" s="58">
        <v>176209998.12707299</v>
      </c>
      <c r="AA1680" s="58">
        <v>205920000.372455</v>
      </c>
      <c r="AB1680" s="58">
        <v>198250002.209097</v>
      </c>
      <c r="AC1680" s="58">
        <v>180170001.04486901</v>
      </c>
      <c r="AD1680" s="58">
        <v>190519999.79838699</v>
      </c>
      <c r="AE1680" s="58">
        <v>297610004.03761798</v>
      </c>
      <c r="AF1680" s="58">
        <v>412499998.41302598</v>
      </c>
      <c r="AG1680" s="58">
        <v>620019999.06450498</v>
      </c>
      <c r="AH1680" s="58">
        <v>589159996.73679495</v>
      </c>
      <c r="AI1680" s="58">
        <v>423919998.91400403</v>
      </c>
      <c r="AJ1680" s="58">
        <v>599410006.77645302</v>
      </c>
      <c r="AK1680" s="58">
        <v>548939995.05043006</v>
      </c>
      <c r="AL1680" s="58">
        <v>597510000.20652997</v>
      </c>
      <c r="AM1680" s="58">
        <v>714869992.81123197</v>
      </c>
      <c r="AN1680" s="58">
        <v>774219987.70162499</v>
      </c>
      <c r="AO1680" s="58">
        <v>597059998.342767</v>
      </c>
      <c r="AP1680" s="58">
        <v>476469994.84300601</v>
      </c>
      <c r="AQ1680" s="58">
        <v>520910002.56128597</v>
      </c>
      <c r="AR1680" s="58">
        <v>563789996.27381599</v>
      </c>
      <c r="AS1680" s="58">
        <v>588229997.67959094</v>
      </c>
      <c r="AT1680" s="58">
        <v>596970001.25050497</v>
      </c>
      <c r="AU1680" s="58">
        <v>374919998.94380599</v>
      </c>
      <c r="AV1680" s="58">
        <v>325049999.02844399</v>
      </c>
      <c r="AW1680" s="58">
        <v>359460002.15411198</v>
      </c>
      <c r="AX1680" s="58">
        <v>838550011.66276598</v>
      </c>
      <c r="AY1680" s="58">
        <v>587810001.32299995</v>
      </c>
      <c r="AZ1680" s="58">
        <v>1292749980.6974101</v>
      </c>
      <c r="BA1680" s="58">
        <v>603339995.65057397</v>
      </c>
      <c r="BB1680" s="58">
        <v>785459993.74985695</v>
      </c>
      <c r="BC1680" s="58">
        <v>933579995.334149</v>
      </c>
      <c r="BD1680" s="58">
        <v>1034510009.13978</v>
      </c>
      <c r="BE1680" s="58">
        <v>1082090013.62324</v>
      </c>
      <c r="BF1680" s="58">
        <v>1368259983.47998</v>
      </c>
      <c r="BG1680" s="58">
        <v>757260001.98721898</v>
      </c>
      <c r="BH1680" s="58">
        <v>954800008.68439698</v>
      </c>
      <c r="BI1680" s="58">
        <v>786589989.90058899</v>
      </c>
      <c r="BJ1680" s="58">
        <v>710690006.85214996</v>
      </c>
      <c r="BK1680" s="58">
        <v>821070012.50982296</v>
      </c>
      <c r="BL1680" s="58">
        <v>885139995.45574105</v>
      </c>
    </row>
    <row r="1681" spans="1:64" hidden="1" x14ac:dyDescent="0.25">
      <c r="A1681" s="58" t="s">
        <v>434</v>
      </c>
      <c r="B1681" s="58" t="s">
        <v>435</v>
      </c>
      <c r="C1681" s="58" t="s">
        <v>2072</v>
      </c>
      <c r="D1681" s="58" t="s">
        <v>2073</v>
      </c>
      <c r="AH1681" s="58">
        <v>59999.998658895602</v>
      </c>
      <c r="AI1681" s="58">
        <v>79999.9982118607</v>
      </c>
      <c r="AJ1681" s="58">
        <v>2759999.9941885499</v>
      </c>
      <c r="AK1681" s="58">
        <v>3400000.03017485</v>
      </c>
      <c r="AL1681" s="58">
        <v>3269999.96975064</v>
      </c>
      <c r="AM1681" s="58">
        <v>8529999.8968839701</v>
      </c>
      <c r="AN1681" s="58">
        <v>11899999.6948987</v>
      </c>
      <c r="AO1681" s="58">
        <v>10020000.0368059</v>
      </c>
      <c r="AP1681" s="58">
        <v>4779999.9210983496</v>
      </c>
      <c r="AQ1681" s="58">
        <v>2490000.02816319</v>
      </c>
      <c r="AR1681" s="58">
        <v>1099999.98658895</v>
      </c>
      <c r="AS1681" s="58">
        <v>11039999.6638298</v>
      </c>
      <c r="AT1681" s="58">
        <v>2409999.9498575898</v>
      </c>
      <c r="AU1681" s="58">
        <v>3179999.9922513901</v>
      </c>
      <c r="AV1681" s="58">
        <v>2469999.9224394499</v>
      </c>
      <c r="AW1681" s="58">
        <v>5249999.9720603302</v>
      </c>
      <c r="AX1681" s="58">
        <v>18210000.034421701</v>
      </c>
      <c r="AY1681" s="58">
        <v>34420000.305399299</v>
      </c>
      <c r="AZ1681" s="58">
        <v>41099999.643862203</v>
      </c>
      <c r="BA1681" s="58">
        <v>51610000.271350101</v>
      </c>
      <c r="BB1681" s="58">
        <v>57179999.602958597</v>
      </c>
      <c r="BC1681" s="58">
        <v>74559998.843818903</v>
      </c>
      <c r="BD1681" s="58">
        <v>91340000.392868996</v>
      </c>
      <c r="BE1681" s="58">
        <v>145479999.02442101</v>
      </c>
      <c r="BF1681" s="58">
        <v>198100000.51371801</v>
      </c>
      <c r="BG1681" s="58">
        <v>242619993.73137999</v>
      </c>
      <c r="BH1681" s="58">
        <v>250390003.82274401</v>
      </c>
      <c r="BI1681" s="58">
        <v>273619997.786358</v>
      </c>
      <c r="BJ1681" s="58">
        <v>250070001.110434</v>
      </c>
      <c r="BK1681" s="58">
        <v>301140003.80598003</v>
      </c>
      <c r="BL1681" s="58">
        <v>279080001.22010702</v>
      </c>
    </row>
    <row r="1682" spans="1:64" hidden="1" x14ac:dyDescent="0.25">
      <c r="A1682" s="58" t="s">
        <v>434</v>
      </c>
      <c r="B1682" s="58" t="s">
        <v>435</v>
      </c>
      <c r="C1682" s="58" t="s">
        <v>2074</v>
      </c>
      <c r="D1682" s="58" t="s">
        <v>2075</v>
      </c>
      <c r="AI1682" s="58">
        <v>2740000.00394881</v>
      </c>
      <c r="AJ1682" s="58">
        <v>4349999.9176710797</v>
      </c>
      <c r="AK1682" s="58">
        <v>5620000.0066310102</v>
      </c>
      <c r="AL1682" s="58">
        <v>5250000.1117586996</v>
      </c>
      <c r="AM1682" s="58">
        <v>6749999.9720603302</v>
      </c>
      <c r="AN1682" s="58">
        <v>11199999.8893589</v>
      </c>
      <c r="AO1682" s="58">
        <v>11350000.049918899</v>
      </c>
      <c r="AP1682" s="58">
        <v>12399999.916553499</v>
      </c>
      <c r="AQ1682" s="58">
        <v>15440000.0181049</v>
      </c>
      <c r="AR1682" s="58">
        <v>11259999.9923259</v>
      </c>
      <c r="AS1682" s="58">
        <v>14839999.8247623</v>
      </c>
      <c r="AT1682" s="58">
        <v>11069999.8736382</v>
      </c>
      <c r="AU1682" s="58">
        <v>15959999.8556077</v>
      </c>
      <c r="AV1682" s="58">
        <v>15809999.905526601</v>
      </c>
      <c r="AW1682" s="58">
        <v>20939999.8821318</v>
      </c>
      <c r="AX1682" s="58">
        <v>18019999.9827892</v>
      </c>
      <c r="AY1682" s="58">
        <v>23349999.912083101</v>
      </c>
      <c r="AZ1682" s="58">
        <v>31050000.106915802</v>
      </c>
      <c r="BA1682" s="58">
        <v>31339999.8247623</v>
      </c>
      <c r="BB1682" s="58">
        <v>33819999.679923102</v>
      </c>
      <c r="BC1682" s="58">
        <v>28930000.2288073</v>
      </c>
      <c r="BD1682" s="58">
        <v>25289999.630302198</v>
      </c>
      <c r="BE1682" s="58">
        <v>13350000.0908971</v>
      </c>
      <c r="BF1682" s="58">
        <v>13850000.055506799</v>
      </c>
      <c r="BG1682" s="58">
        <v>13009999.9830127</v>
      </c>
      <c r="BH1682" s="58">
        <v>11940000.0870228</v>
      </c>
      <c r="BI1682" s="58">
        <v>14930000.0369549</v>
      </c>
      <c r="BJ1682" s="58">
        <v>11790000.230073901</v>
      </c>
      <c r="BK1682" s="58">
        <v>12859999.850392301</v>
      </c>
      <c r="BL1682" s="58">
        <v>12790000.062435901</v>
      </c>
    </row>
    <row r="1683" spans="1:64" hidden="1" x14ac:dyDescent="0.25">
      <c r="A1683" s="58" t="s">
        <v>434</v>
      </c>
      <c r="B1683" s="58" t="s">
        <v>435</v>
      </c>
      <c r="C1683" s="58" t="s">
        <v>2076</v>
      </c>
      <c r="D1683" s="58" t="s">
        <v>2077</v>
      </c>
      <c r="O1683" s="58">
        <v>5979999.9836832201</v>
      </c>
      <c r="P1683" s="58">
        <v>8569999.9574571792</v>
      </c>
      <c r="Q1683" s="58">
        <v>13130000.1200289</v>
      </c>
      <c r="R1683" s="58">
        <v>23220000.252127599</v>
      </c>
      <c r="S1683" s="58">
        <v>36679999.768734001</v>
      </c>
      <c r="T1683" s="58">
        <v>44990000.359714001</v>
      </c>
      <c r="U1683" s="58">
        <v>72629999.659955502</v>
      </c>
      <c r="V1683" s="58">
        <v>117869999.69556899</v>
      </c>
      <c r="W1683" s="58">
        <v>133889998.238534</v>
      </c>
      <c r="X1683" s="58">
        <v>181589997.02334401</v>
      </c>
      <c r="Y1683" s="58">
        <v>274110000.03665698</v>
      </c>
      <c r="Z1683" s="58">
        <v>239289998.529479</v>
      </c>
      <c r="AA1683" s="58">
        <v>224890004.24556401</v>
      </c>
      <c r="AB1683" s="58">
        <v>177339999.789372</v>
      </c>
      <c r="AC1683" s="58">
        <v>210560000.352561</v>
      </c>
      <c r="AD1683" s="58">
        <v>176159998.141229</v>
      </c>
      <c r="AE1683" s="58">
        <v>322760005.84662002</v>
      </c>
      <c r="AF1683" s="58">
        <v>359749996.46469897</v>
      </c>
      <c r="AG1683" s="58">
        <v>372619997.89252901</v>
      </c>
      <c r="AH1683" s="58">
        <v>306899998.74308699</v>
      </c>
      <c r="AI1683" s="58">
        <v>409620000.81315601</v>
      </c>
      <c r="AJ1683" s="58">
        <v>262540000.74230099</v>
      </c>
      <c r="AK1683" s="58">
        <v>407330000.488087</v>
      </c>
      <c r="AL1683" s="58">
        <v>371039998.87593102</v>
      </c>
      <c r="AM1683" s="58">
        <v>375070002.24664801</v>
      </c>
      <c r="AN1683" s="58">
        <v>513699998.40296799</v>
      </c>
      <c r="AO1683" s="58">
        <v>496020001.41143799</v>
      </c>
      <c r="AP1683" s="58">
        <v>404469993.51866502</v>
      </c>
      <c r="AQ1683" s="58">
        <v>441849997.84454697</v>
      </c>
      <c r="AR1683" s="58">
        <v>307199999.61368799</v>
      </c>
      <c r="AS1683" s="58">
        <v>413970000.33780903</v>
      </c>
      <c r="AT1683" s="58">
        <v>494429998.78525698</v>
      </c>
      <c r="AU1683" s="58">
        <v>650789995.94040298</v>
      </c>
      <c r="AV1683" s="58">
        <v>665690002.01858604</v>
      </c>
      <c r="AW1683" s="58">
        <v>725330002.24269903</v>
      </c>
      <c r="AX1683" s="58">
        <v>756780010.64248395</v>
      </c>
      <c r="AY1683" s="58">
        <v>648259993.63139296</v>
      </c>
      <c r="AZ1683" s="58">
        <v>756089990.98837304</v>
      </c>
      <c r="BA1683" s="58">
        <v>885439997.49422097</v>
      </c>
      <c r="BB1683" s="58">
        <v>685729998.67796898</v>
      </c>
      <c r="BC1683" s="58">
        <v>915029997.84424901</v>
      </c>
      <c r="BD1683" s="58">
        <v>508279999.634251</v>
      </c>
      <c r="BE1683" s="58">
        <v>404119990.73438299</v>
      </c>
      <c r="BF1683" s="58">
        <v>400099999.19869</v>
      </c>
      <c r="BG1683" s="58">
        <v>349099991.99211597</v>
      </c>
      <c r="BH1683" s="58">
        <v>273960009.822622</v>
      </c>
      <c r="BI1683" s="58">
        <v>321320000.767708</v>
      </c>
      <c r="BJ1683" s="58">
        <v>339060001.82032597</v>
      </c>
      <c r="BK1683" s="58">
        <v>378750006.86943501</v>
      </c>
      <c r="BL1683" s="58">
        <v>379239996.93989801</v>
      </c>
    </row>
    <row r="1684" spans="1:64" hidden="1" x14ac:dyDescent="0.25">
      <c r="A1684" s="58" t="s">
        <v>434</v>
      </c>
      <c r="B1684" s="58" t="s">
        <v>435</v>
      </c>
      <c r="C1684" s="58" t="s">
        <v>2078</v>
      </c>
      <c r="D1684" s="58" t="s">
        <v>2079</v>
      </c>
      <c r="Q1684" s="58">
        <v>89999.997988343297</v>
      </c>
      <c r="R1684" s="58">
        <v>129999.99895691899</v>
      </c>
      <c r="S1684" s="58">
        <v>200000.00298023201</v>
      </c>
      <c r="T1684" s="58">
        <v>1189999.9845773</v>
      </c>
      <c r="U1684" s="58">
        <v>640000.00245869101</v>
      </c>
      <c r="V1684" s="58">
        <v>459999.99344349001</v>
      </c>
      <c r="W1684" s="58">
        <v>850000.00707805099</v>
      </c>
      <c r="X1684" s="58">
        <v>850000.00894069695</v>
      </c>
      <c r="Y1684" s="58">
        <v>1270000.0200420599</v>
      </c>
      <c r="Z1684" s="58">
        <v>1090000.0091642099</v>
      </c>
      <c r="AA1684" s="58">
        <v>190000.00320375001</v>
      </c>
      <c r="AB1684" s="58">
        <v>119999.997317791</v>
      </c>
      <c r="AC1684" s="58">
        <v>139999.996870756</v>
      </c>
      <c r="AD1684" s="58">
        <v>119999.999180436</v>
      </c>
      <c r="AE1684" s="58">
        <v>229999.996721745</v>
      </c>
      <c r="AF1684" s="58">
        <v>479999.99113380897</v>
      </c>
      <c r="AG1684" s="58">
        <v>649999.99105930305</v>
      </c>
      <c r="AH1684" s="58">
        <v>760000.00163912703</v>
      </c>
      <c r="AI1684" s="58">
        <v>1029999.98256564</v>
      </c>
      <c r="AJ1684" s="58">
        <v>790000.01400709106</v>
      </c>
      <c r="AK1684" s="58">
        <v>580000.00938773097</v>
      </c>
      <c r="AL1684" s="58">
        <v>1359999.98450279</v>
      </c>
      <c r="AM1684" s="58">
        <v>3499999.97392296</v>
      </c>
      <c r="AN1684" s="58">
        <v>3189999.9808520102</v>
      </c>
      <c r="AO1684" s="58">
        <v>3129999.9635666599</v>
      </c>
      <c r="AP1684" s="58">
        <v>4450000.0085681602</v>
      </c>
      <c r="AQ1684" s="58">
        <v>3459999.9897182002</v>
      </c>
      <c r="AR1684" s="58">
        <v>4110000.0496953698</v>
      </c>
      <c r="AS1684" s="58">
        <v>4170000.02786517</v>
      </c>
      <c r="AT1684" s="58">
        <v>4590000.0445544701</v>
      </c>
      <c r="AU1684" s="58">
        <v>5839999.9942630501</v>
      </c>
      <c r="AV1684" s="58">
        <v>10520000.070333499</v>
      </c>
      <c r="AW1684" s="58">
        <v>11719999.8386204</v>
      </c>
      <c r="AX1684" s="58">
        <v>14500000.1285225</v>
      </c>
      <c r="AY1684" s="58">
        <v>8909999.9628960993</v>
      </c>
      <c r="AZ1684" s="58">
        <v>8650000.0543892402</v>
      </c>
      <c r="BA1684" s="58">
        <v>11799999.980256001</v>
      </c>
      <c r="BB1684" s="58">
        <v>7730000.0600516796</v>
      </c>
      <c r="BC1684" s="58">
        <v>8070000.1306831902</v>
      </c>
      <c r="BD1684" s="58">
        <v>9200000.0756233893</v>
      </c>
      <c r="BE1684" s="58">
        <v>3479999.9855458699</v>
      </c>
      <c r="BF1684" s="58">
        <v>3689999.9249726501</v>
      </c>
      <c r="BG1684" s="58">
        <v>4469999.9354779702</v>
      </c>
      <c r="BH1684" s="58">
        <v>5009999.9774247399</v>
      </c>
      <c r="BI1684" s="58">
        <v>3819999.9723583502</v>
      </c>
      <c r="BJ1684" s="58">
        <v>10939999.923110001</v>
      </c>
      <c r="BK1684" s="58">
        <v>8250000.0242143897</v>
      </c>
      <c r="BL1684" s="58">
        <v>9729999.8328089695</v>
      </c>
    </row>
    <row r="1685" spans="1:64" hidden="1" x14ac:dyDescent="0.25">
      <c r="A1685" s="58" t="s">
        <v>434</v>
      </c>
      <c r="B1685" s="58" t="s">
        <v>435</v>
      </c>
      <c r="C1685" s="58" t="s">
        <v>2080</v>
      </c>
      <c r="D1685" s="58" t="s">
        <v>2081</v>
      </c>
      <c r="O1685" s="58">
        <v>6169999.9589473</v>
      </c>
      <c r="P1685" s="58">
        <v>8950000.0867992695</v>
      </c>
      <c r="Q1685" s="58">
        <v>11800000.058487101</v>
      </c>
      <c r="R1685" s="58">
        <v>19370000.358670998</v>
      </c>
      <c r="S1685" s="58">
        <v>28760000.107809901</v>
      </c>
      <c r="T1685" s="58">
        <v>42230000.512674399</v>
      </c>
      <c r="U1685" s="58">
        <v>48670000.102370903</v>
      </c>
      <c r="V1685" s="58">
        <v>66279999.999329403</v>
      </c>
      <c r="W1685" s="58">
        <v>79280000.299215302</v>
      </c>
      <c r="X1685" s="58">
        <v>94649999.797344193</v>
      </c>
      <c r="Y1685" s="58">
        <v>116790001.15022101</v>
      </c>
      <c r="Z1685" s="58">
        <v>119469998.74710999</v>
      </c>
      <c r="AA1685" s="58">
        <v>150689998.65651101</v>
      </c>
      <c r="AB1685" s="58">
        <v>150489997.99788001</v>
      </c>
      <c r="AC1685" s="58">
        <v>138359998.24479201</v>
      </c>
      <c r="AD1685" s="58">
        <v>157909999.290481</v>
      </c>
      <c r="AE1685" s="58">
        <v>223109998.46458399</v>
      </c>
      <c r="AF1685" s="58">
        <v>240970000.531524</v>
      </c>
      <c r="AG1685" s="58">
        <v>286200005.41582698</v>
      </c>
      <c r="AH1685" s="58">
        <v>261399996.80593601</v>
      </c>
      <c r="AI1685" s="58">
        <v>351079999.471084</v>
      </c>
      <c r="AJ1685" s="58">
        <v>334739996.893332</v>
      </c>
      <c r="AK1685" s="58">
        <v>342019996.95971602</v>
      </c>
      <c r="AL1685" s="58">
        <v>283070003.87832499</v>
      </c>
      <c r="AM1685" s="58">
        <v>342739998.556674</v>
      </c>
      <c r="AN1685" s="58">
        <v>341780002.65359902</v>
      </c>
      <c r="AO1685" s="58">
        <v>343350000.30510098</v>
      </c>
      <c r="AP1685" s="58">
        <v>347219999.41021198</v>
      </c>
      <c r="AQ1685" s="58">
        <v>328110000.09998697</v>
      </c>
      <c r="AR1685" s="58">
        <v>283850000.24363399</v>
      </c>
      <c r="AS1685" s="58">
        <v>265159999.206662</v>
      </c>
      <c r="AT1685" s="58">
        <v>236809999.21448499</v>
      </c>
      <c r="AU1685" s="58">
        <v>344999997.97716701</v>
      </c>
      <c r="AV1685" s="58">
        <v>461970001.61744702</v>
      </c>
      <c r="AW1685" s="58">
        <v>477769996.67100602</v>
      </c>
      <c r="AX1685" s="58">
        <v>568410004.84302604</v>
      </c>
      <c r="AY1685" s="58">
        <v>627320001.87039399</v>
      </c>
      <c r="AZ1685" s="58">
        <v>740639991.82544601</v>
      </c>
      <c r="BA1685" s="58">
        <v>828169996.21130598</v>
      </c>
      <c r="BB1685" s="58">
        <v>726609999.68647897</v>
      </c>
      <c r="BC1685" s="58">
        <v>719889992.68412602</v>
      </c>
      <c r="BD1685" s="58">
        <v>819119992.19656003</v>
      </c>
      <c r="BE1685" s="58">
        <v>632490003.61561799</v>
      </c>
      <c r="BF1685" s="58">
        <v>795390008.06957495</v>
      </c>
      <c r="BG1685" s="58">
        <v>673890000.14960802</v>
      </c>
      <c r="BH1685" s="58">
        <v>471410001.94102502</v>
      </c>
      <c r="BI1685" s="58">
        <v>441329995.76628202</v>
      </c>
      <c r="BJ1685" s="58">
        <v>478460001.47424603</v>
      </c>
      <c r="BK1685" s="58">
        <v>503139997.54190397</v>
      </c>
      <c r="BL1685" s="58">
        <v>505900003.910065</v>
      </c>
    </row>
    <row r="1686" spans="1:64" hidden="1" x14ac:dyDescent="0.25">
      <c r="A1686" s="58" t="s">
        <v>434</v>
      </c>
      <c r="B1686" s="58" t="s">
        <v>435</v>
      </c>
      <c r="C1686" s="58" t="s">
        <v>2082</v>
      </c>
      <c r="D1686" s="58" t="s">
        <v>2083</v>
      </c>
      <c r="AX1686" s="58">
        <v>550000.00447034801</v>
      </c>
      <c r="AY1686" s="58">
        <v>93149998.471140906</v>
      </c>
      <c r="AZ1686" s="58">
        <v>3400000.0450760098</v>
      </c>
      <c r="BA1686" s="58">
        <v>11329999.871552</v>
      </c>
      <c r="BB1686" s="58">
        <v>9729999.9203532897</v>
      </c>
      <c r="BC1686" s="58">
        <v>2510000.0016391301</v>
      </c>
      <c r="BD1686" s="58">
        <v>2120000.0215321798</v>
      </c>
      <c r="BE1686" s="58">
        <v>2159999.9982863702</v>
      </c>
      <c r="BF1686" s="58">
        <v>42849998.6473471</v>
      </c>
      <c r="BG1686" s="58">
        <v>40159999.364986897</v>
      </c>
      <c r="BH1686" s="58">
        <v>42770001.0519474</v>
      </c>
      <c r="BI1686" s="58">
        <v>78470000.648871005</v>
      </c>
      <c r="BJ1686" s="58">
        <v>13199999.690055801</v>
      </c>
      <c r="BK1686" s="58">
        <v>35939999.727532201</v>
      </c>
      <c r="BL1686" s="58">
        <v>19530000.3923475</v>
      </c>
    </row>
    <row r="1687" spans="1:64" hidden="1" x14ac:dyDescent="0.25">
      <c r="A1687" s="58" t="s">
        <v>434</v>
      </c>
      <c r="B1687" s="58" t="s">
        <v>435</v>
      </c>
      <c r="C1687" s="58" t="s">
        <v>2084</v>
      </c>
      <c r="D1687" s="58" t="s">
        <v>2085</v>
      </c>
      <c r="AH1687" s="58">
        <v>48149999.618530303</v>
      </c>
      <c r="AI1687" s="58">
        <v>70849998.474121094</v>
      </c>
      <c r="AJ1687" s="58">
        <v>121820000.07480399</v>
      </c>
      <c r="AK1687" s="58">
        <v>192139993.054793</v>
      </c>
      <c r="AL1687" s="58">
        <v>134760003.00981101</v>
      </c>
      <c r="AM1687" s="58">
        <v>66229999.171569899</v>
      </c>
      <c r="AN1687" s="58">
        <v>127630001.593381</v>
      </c>
      <c r="AO1687" s="58">
        <v>101810000.99703699</v>
      </c>
      <c r="AP1687" s="58">
        <v>130700003.46191201</v>
      </c>
      <c r="AQ1687" s="58">
        <v>96279999.541118801</v>
      </c>
      <c r="AR1687" s="58">
        <v>85890001.9805879</v>
      </c>
      <c r="AS1687" s="58">
        <v>57180001.674220003</v>
      </c>
      <c r="AT1687" s="58">
        <v>60609998.658299498</v>
      </c>
      <c r="AU1687" s="58">
        <v>61169999.089092001</v>
      </c>
      <c r="AV1687" s="58">
        <v>54300000.846386097</v>
      </c>
      <c r="AW1687" s="58">
        <v>754039980.62945902</v>
      </c>
      <c r="AX1687" s="58">
        <v>57269999.802112602</v>
      </c>
      <c r="AY1687" s="58">
        <v>57839999.796822697</v>
      </c>
      <c r="AZ1687" s="58">
        <v>56679998.734965898</v>
      </c>
      <c r="BA1687" s="58">
        <v>60970000.926405303</v>
      </c>
      <c r="BB1687" s="58">
        <v>74650000.033900097</v>
      </c>
      <c r="BC1687" s="58">
        <v>126410001.64486501</v>
      </c>
      <c r="BD1687" s="58">
        <v>241880001.85787699</v>
      </c>
      <c r="BE1687" s="58">
        <v>103689997.13473</v>
      </c>
      <c r="BF1687" s="58">
        <v>77549999.125301898</v>
      </c>
      <c r="BG1687" s="58">
        <v>46189999.436959602</v>
      </c>
      <c r="BH1687" s="58">
        <v>26590000.290423699</v>
      </c>
      <c r="BI1687" s="58">
        <v>18650001.447647799</v>
      </c>
      <c r="BJ1687" s="58">
        <v>16310000.507161001</v>
      </c>
      <c r="BK1687" s="58">
        <v>24669999.826699499</v>
      </c>
      <c r="BL1687" s="58">
        <v>20730000.453069899</v>
      </c>
    </row>
    <row r="1688" spans="1:64" hidden="1" x14ac:dyDescent="0.25">
      <c r="A1688" s="58" t="s">
        <v>434</v>
      </c>
      <c r="B1688" s="58" t="s">
        <v>435</v>
      </c>
      <c r="C1688" s="58" t="s">
        <v>2086</v>
      </c>
      <c r="D1688" s="58" t="s">
        <v>2087</v>
      </c>
      <c r="AX1688" s="58">
        <v>18130000.6844103</v>
      </c>
      <c r="AY1688" s="58">
        <v>15579999.551177001</v>
      </c>
      <c r="AZ1688" s="58">
        <v>17880000.304430701</v>
      </c>
      <c r="BA1688" s="58">
        <v>660000.026226043</v>
      </c>
      <c r="BB1688" s="58">
        <v>169999.99992549399</v>
      </c>
      <c r="BC1688" s="58">
        <v>2029999.98256565</v>
      </c>
      <c r="BD1688" s="58">
        <v>2260000.0184029401</v>
      </c>
      <c r="BE1688" s="58">
        <v>2559999.96699392</v>
      </c>
      <c r="BF1688" s="58">
        <v>2429999.9903887501</v>
      </c>
      <c r="BG1688" s="58">
        <v>1730000.0116229099</v>
      </c>
      <c r="BH1688" s="58">
        <v>1580000.05222857</v>
      </c>
      <c r="BI1688" s="58">
        <v>2429999.8842179799</v>
      </c>
      <c r="BJ1688" s="58">
        <v>3129999.99336898</v>
      </c>
      <c r="BK1688" s="58">
        <v>2259999.97369945</v>
      </c>
      <c r="BL1688" s="58">
        <v>3269999.92132186</v>
      </c>
    </row>
    <row r="1689" spans="1:64" hidden="1" x14ac:dyDescent="0.25">
      <c r="A1689" s="58" t="s">
        <v>434</v>
      </c>
      <c r="B1689" s="58" t="s">
        <v>435</v>
      </c>
      <c r="C1689" s="58" t="s">
        <v>2088</v>
      </c>
      <c r="D1689" s="58" t="s">
        <v>2089</v>
      </c>
      <c r="BA1689" s="58">
        <v>449999.98807907099</v>
      </c>
      <c r="BB1689" s="58">
        <v>299999.99888241303</v>
      </c>
      <c r="BC1689" s="58">
        <v>449999.99366700603</v>
      </c>
      <c r="BD1689" s="58">
        <v>479999.99485909898</v>
      </c>
      <c r="BE1689" s="58">
        <v>189999.995753169</v>
      </c>
      <c r="BF1689" s="58">
        <v>159999.99642372099</v>
      </c>
      <c r="BG1689" s="58">
        <v>199999.99552965199</v>
      </c>
      <c r="BH1689" s="58">
        <v>229999.99858438899</v>
      </c>
      <c r="BI1689" s="58">
        <v>219999.99880790699</v>
      </c>
      <c r="BJ1689" s="58">
        <v>299999.99515712197</v>
      </c>
      <c r="BK1689" s="58">
        <v>309999.99865889503</v>
      </c>
      <c r="BL1689" s="58">
        <v>360000.00312924298</v>
      </c>
    </row>
    <row r="1690" spans="1:64" hidden="1" x14ac:dyDescent="0.25">
      <c r="A1690" s="58" t="s">
        <v>434</v>
      </c>
      <c r="B1690" s="58" t="s">
        <v>435</v>
      </c>
      <c r="C1690" s="58" t="s">
        <v>2090</v>
      </c>
      <c r="D1690" s="58" t="s">
        <v>2091</v>
      </c>
      <c r="AF1690" s="58">
        <v>1200000.04768372</v>
      </c>
      <c r="AG1690" s="58">
        <v>5599999.9642372103</v>
      </c>
      <c r="AH1690" s="58">
        <v>37799999.739974797</v>
      </c>
      <c r="AI1690" s="58">
        <v>56780000.4985184</v>
      </c>
      <c r="AJ1690" s="58">
        <v>70789999.328553602</v>
      </c>
      <c r="AK1690" s="58">
        <v>77520001.161843598</v>
      </c>
      <c r="AL1690" s="58">
        <v>44959999.339654997</v>
      </c>
      <c r="AM1690" s="58">
        <v>25650000.378489502</v>
      </c>
      <c r="AN1690" s="58">
        <v>42550000.429153398</v>
      </c>
      <c r="AO1690" s="58">
        <v>80700000.446289793</v>
      </c>
      <c r="AP1690" s="58">
        <v>132430000.25861</v>
      </c>
      <c r="AQ1690" s="58">
        <v>57229999.560862698</v>
      </c>
      <c r="AR1690" s="58">
        <v>55720000.740140602</v>
      </c>
      <c r="AS1690" s="58">
        <v>47389999.333769202</v>
      </c>
      <c r="AT1690" s="58">
        <v>45519999.833777599</v>
      </c>
      <c r="AU1690" s="58">
        <v>71639999.061822906</v>
      </c>
      <c r="AV1690" s="58">
        <v>68830000.635236606</v>
      </c>
      <c r="AW1690" s="58">
        <v>90009999.597445101</v>
      </c>
      <c r="AX1690" s="58">
        <v>221740002.26706201</v>
      </c>
      <c r="AY1690" s="58">
        <v>41039999.7830391</v>
      </c>
      <c r="AZ1690" s="58">
        <v>251970000.797883</v>
      </c>
      <c r="BA1690" s="58">
        <v>366760000.94786298</v>
      </c>
      <c r="BB1690" s="58">
        <v>482310004.71487701</v>
      </c>
      <c r="BC1690" s="58">
        <v>457880010.57319301</v>
      </c>
      <c r="BD1690" s="58">
        <v>195149998.46369001</v>
      </c>
      <c r="BE1690" s="58">
        <v>79159999.545663595</v>
      </c>
      <c r="BF1690" s="58">
        <v>40779999.440535903</v>
      </c>
      <c r="BG1690" s="58">
        <v>33330000.251531601</v>
      </c>
      <c r="BH1690" s="58">
        <v>14010000.3983825</v>
      </c>
      <c r="BI1690" s="58">
        <v>18550000.315532099</v>
      </c>
      <c r="BJ1690" s="58">
        <v>31650000.056251898</v>
      </c>
      <c r="BK1690" s="58">
        <v>30189999.379217599</v>
      </c>
      <c r="BL1690" s="58">
        <v>23340000.2364069</v>
      </c>
    </row>
    <row r="1691" spans="1:64" hidden="1" x14ac:dyDescent="0.25">
      <c r="A1691" s="58" t="s">
        <v>434</v>
      </c>
      <c r="B1691" s="58" t="s">
        <v>435</v>
      </c>
      <c r="C1691" s="58" t="s">
        <v>2092</v>
      </c>
      <c r="D1691" s="58" t="s">
        <v>2093</v>
      </c>
      <c r="O1691" s="58">
        <v>18569999.719038598</v>
      </c>
      <c r="P1691" s="58">
        <v>23349999.722093299</v>
      </c>
      <c r="Q1691" s="58">
        <v>37590000.586584203</v>
      </c>
      <c r="R1691" s="58">
        <v>63890001.036226802</v>
      </c>
      <c r="S1691" s="58">
        <v>75960000.5708635</v>
      </c>
      <c r="T1691" s="58">
        <v>129350000.91791201</v>
      </c>
      <c r="U1691" s="58">
        <v>134740001.36554199</v>
      </c>
      <c r="V1691" s="58">
        <v>165919998.019934</v>
      </c>
      <c r="W1691" s="58">
        <v>171980001.866817</v>
      </c>
      <c r="X1691" s="58">
        <v>252010006.42776501</v>
      </c>
      <c r="Y1691" s="58">
        <v>264750004.23192999</v>
      </c>
      <c r="Z1691" s="58">
        <v>237859999.16680101</v>
      </c>
      <c r="AA1691" s="58">
        <v>229339993.94625399</v>
      </c>
      <c r="AB1691" s="58">
        <v>216150000.15497199</v>
      </c>
      <c r="AC1691" s="58">
        <v>192900002.69562</v>
      </c>
      <c r="AD1691" s="58">
        <v>211419997.51329401</v>
      </c>
      <c r="AE1691" s="58">
        <v>335309999.57770097</v>
      </c>
      <c r="AF1691" s="58">
        <v>307819997.93648702</v>
      </c>
      <c r="AG1691" s="58">
        <v>428389997.02222598</v>
      </c>
      <c r="AH1691" s="58">
        <v>399120001.77800602</v>
      </c>
      <c r="AI1691" s="58">
        <v>543560006.10999799</v>
      </c>
      <c r="AJ1691" s="58">
        <v>618700005.620718</v>
      </c>
      <c r="AK1691" s="58">
        <v>532680000.96082699</v>
      </c>
      <c r="AL1691" s="58">
        <v>462069998.85290903</v>
      </c>
      <c r="AM1691" s="58">
        <v>397370002.07603002</v>
      </c>
      <c r="AN1691" s="58">
        <v>354260003.66360003</v>
      </c>
      <c r="AO1691" s="58">
        <v>432519999.671727</v>
      </c>
      <c r="AP1691" s="58">
        <v>361470000.09566599</v>
      </c>
      <c r="AQ1691" s="58">
        <v>288080000.892281</v>
      </c>
      <c r="AR1691" s="58">
        <v>297229998.33524197</v>
      </c>
      <c r="AS1691" s="58">
        <v>326980001.78113598</v>
      </c>
      <c r="AT1691" s="58">
        <v>267370001.88231501</v>
      </c>
      <c r="AU1691" s="58">
        <v>294029997.49779701</v>
      </c>
      <c r="AV1691" s="58">
        <v>513349999.10555798</v>
      </c>
      <c r="AW1691" s="58">
        <v>465279995.57182199</v>
      </c>
      <c r="AX1691" s="58">
        <v>551770001.55486202</v>
      </c>
      <c r="AY1691" s="58">
        <v>624529995.65377796</v>
      </c>
      <c r="AZ1691" s="58">
        <v>644109998.15165901</v>
      </c>
      <c r="BA1691" s="58">
        <v>719829995.51110005</v>
      </c>
      <c r="BB1691" s="58">
        <v>604630008.42370105</v>
      </c>
      <c r="BC1691" s="58">
        <v>581230004.25100303</v>
      </c>
      <c r="BD1691" s="58">
        <v>931759994.25351703</v>
      </c>
      <c r="BE1691" s="58">
        <v>717949990.53329206</v>
      </c>
      <c r="BF1691" s="58">
        <v>794310004.50253499</v>
      </c>
      <c r="BG1691" s="58">
        <v>683229995.51892304</v>
      </c>
      <c r="BH1691" s="58">
        <v>628370000.60454094</v>
      </c>
      <c r="BI1691" s="58">
        <v>581879999.60780096</v>
      </c>
      <c r="BJ1691" s="58">
        <v>737329993.01143003</v>
      </c>
      <c r="BK1691" s="58">
        <v>802210000.32126904</v>
      </c>
      <c r="BL1691" s="58">
        <v>740480002.75343704</v>
      </c>
    </row>
    <row r="1692" spans="1:64" hidden="1" x14ac:dyDescent="0.25">
      <c r="A1692" s="58" t="s">
        <v>434</v>
      </c>
      <c r="B1692" s="58" t="s">
        <v>435</v>
      </c>
      <c r="C1692" s="58" t="s">
        <v>2094</v>
      </c>
      <c r="D1692" s="58" t="s">
        <v>2095</v>
      </c>
      <c r="O1692" s="58">
        <v>1969999.99321997</v>
      </c>
      <c r="P1692" s="58">
        <v>2249999.9962747102</v>
      </c>
      <c r="Q1692" s="58">
        <v>3529999.9471753901</v>
      </c>
      <c r="R1692" s="58">
        <v>7040000.01773238</v>
      </c>
      <c r="S1692" s="58">
        <v>8830000.0485032909</v>
      </c>
      <c r="T1692" s="58">
        <v>8700000.0122934598</v>
      </c>
      <c r="U1692" s="58">
        <v>7869999.9656528197</v>
      </c>
      <c r="V1692" s="58">
        <v>8440000.0255555008</v>
      </c>
      <c r="W1692" s="58">
        <v>23570000.104606099</v>
      </c>
      <c r="X1692" s="58">
        <v>22059999.9222904</v>
      </c>
      <c r="Y1692" s="58">
        <v>33240000.1008063</v>
      </c>
      <c r="Z1692" s="58">
        <v>30089999.595656998</v>
      </c>
      <c r="AA1692" s="58">
        <v>39010000.329464696</v>
      </c>
      <c r="AB1692" s="58">
        <v>45450000.548735298</v>
      </c>
      <c r="AC1692" s="58">
        <v>50720000.360161103</v>
      </c>
      <c r="AD1692" s="58">
        <v>53040000.079199702</v>
      </c>
      <c r="AE1692" s="58">
        <v>81559999.682009295</v>
      </c>
      <c r="AF1692" s="58">
        <v>88469999.151304498</v>
      </c>
      <c r="AG1692" s="58">
        <v>98610000.237822503</v>
      </c>
      <c r="AH1692" s="58">
        <v>84189997.935667604</v>
      </c>
      <c r="AI1692" s="58">
        <v>135289998.69339201</v>
      </c>
      <c r="AJ1692" s="58">
        <v>128300000.017509</v>
      </c>
      <c r="AK1692" s="58">
        <v>132389999.434352</v>
      </c>
      <c r="AL1692" s="58">
        <v>111699998.592958</v>
      </c>
      <c r="AM1692" s="58">
        <v>133050001.369789</v>
      </c>
      <c r="AN1692" s="58">
        <v>141720001.77577099</v>
      </c>
      <c r="AO1692" s="58">
        <v>130260000.661015</v>
      </c>
      <c r="AP1692" s="58">
        <v>96250000.1955778</v>
      </c>
      <c r="AQ1692" s="58">
        <v>91759999.800473407</v>
      </c>
      <c r="AR1692" s="58">
        <v>85940000.129863605</v>
      </c>
      <c r="AS1692" s="58">
        <v>79850000.128150001</v>
      </c>
      <c r="AT1692" s="58">
        <v>81290001.556277305</v>
      </c>
      <c r="AU1692" s="58">
        <v>84879999.667406097</v>
      </c>
      <c r="AV1692" s="58">
        <v>131909999.23646501</v>
      </c>
      <c r="AW1692" s="58">
        <v>124129998.849705</v>
      </c>
      <c r="AX1692" s="58">
        <v>112840000.852942</v>
      </c>
      <c r="AY1692" s="58">
        <v>113860000.16145401</v>
      </c>
      <c r="AZ1692" s="58">
        <v>117020000.085235</v>
      </c>
      <c r="BA1692" s="58">
        <v>129750000.581145</v>
      </c>
      <c r="BB1692" s="58">
        <v>137609999.22826901</v>
      </c>
      <c r="BC1692" s="58">
        <v>136600000.36656901</v>
      </c>
      <c r="BD1692" s="58">
        <v>194170001.26838699</v>
      </c>
      <c r="BE1692" s="58">
        <v>198659999.62389499</v>
      </c>
      <c r="BF1692" s="58">
        <v>216279999.99001601</v>
      </c>
      <c r="BG1692" s="58">
        <v>222119999.129325</v>
      </c>
      <c r="BH1692" s="58">
        <v>246790003.99261701</v>
      </c>
      <c r="BI1692" s="58">
        <v>206440000.02741799</v>
      </c>
      <c r="BJ1692" s="58">
        <v>219559998.176992</v>
      </c>
      <c r="BK1692" s="58">
        <v>217190000.37386999</v>
      </c>
      <c r="BL1692" s="58">
        <v>221299997.50666299</v>
      </c>
    </row>
    <row r="1693" spans="1:64" hidden="1" x14ac:dyDescent="0.25">
      <c r="A1693" s="58" t="s">
        <v>434</v>
      </c>
      <c r="B1693" s="58" t="s">
        <v>435</v>
      </c>
      <c r="C1693" s="58" t="s">
        <v>2096</v>
      </c>
      <c r="D1693" s="58" t="s">
        <v>2097</v>
      </c>
      <c r="O1693" s="58">
        <v>395650000.25741798</v>
      </c>
      <c r="P1693" s="58">
        <v>464050000.056624</v>
      </c>
      <c r="Q1693" s="58">
        <v>532800001.67712599</v>
      </c>
      <c r="R1693" s="58">
        <v>641650003.442541</v>
      </c>
      <c r="S1693" s="58">
        <v>868079999.05571306</v>
      </c>
      <c r="T1693" s="58">
        <v>1141720004.1450601</v>
      </c>
      <c r="U1693" s="58">
        <v>1127030001.6533599</v>
      </c>
      <c r="V1693" s="58">
        <v>1283649998.9517</v>
      </c>
      <c r="W1693" s="58">
        <v>1795320009.1701</v>
      </c>
      <c r="X1693" s="58">
        <v>2424230018.2506399</v>
      </c>
      <c r="Y1693" s="58">
        <v>3069670004.6900702</v>
      </c>
      <c r="Z1693" s="58">
        <v>3191389998.6371398</v>
      </c>
      <c r="AA1693" s="58">
        <v>3168849993.11902</v>
      </c>
      <c r="AB1693" s="58">
        <v>3137999997.4798398</v>
      </c>
      <c r="AC1693" s="58">
        <v>3230610001.0331702</v>
      </c>
      <c r="AD1693" s="58">
        <v>3811069990.3480701</v>
      </c>
      <c r="AE1693" s="58">
        <v>4622169998.5638304</v>
      </c>
      <c r="AF1693" s="58">
        <v>5356970005.8121204</v>
      </c>
      <c r="AG1693" s="58">
        <v>6522719998.3354702</v>
      </c>
      <c r="AH1693" s="58">
        <v>5898249991.3144903</v>
      </c>
      <c r="AI1693" s="58">
        <v>7405140025.5374603</v>
      </c>
      <c r="AJ1693" s="58">
        <v>6996840030.1635303</v>
      </c>
      <c r="AK1693" s="58">
        <v>7880849986.7245598</v>
      </c>
      <c r="AL1693" s="58">
        <v>6899890004.1449804</v>
      </c>
      <c r="AM1693" s="58">
        <v>6955779980.2999897</v>
      </c>
      <c r="AN1693" s="58">
        <v>6767550001.0997105</v>
      </c>
      <c r="AO1693" s="58">
        <v>5931630012.2477102</v>
      </c>
      <c r="AP1693" s="58">
        <v>5914320014.5531397</v>
      </c>
      <c r="AQ1693" s="58">
        <v>5983209997.6334696</v>
      </c>
      <c r="AR1693" s="58">
        <v>5576849980.4884195</v>
      </c>
      <c r="AS1693" s="58">
        <v>5766920006.9643602</v>
      </c>
      <c r="AT1693" s="58">
        <v>5844570002.5018301</v>
      </c>
      <c r="AU1693" s="58">
        <v>7720279957.0839901</v>
      </c>
      <c r="AV1693" s="58">
        <v>13478499958.1408</v>
      </c>
      <c r="AW1693" s="58">
        <v>12050639944.350401</v>
      </c>
      <c r="AX1693" s="58">
        <v>12171520024.7262</v>
      </c>
      <c r="AY1693" s="58">
        <v>13584640031.809</v>
      </c>
      <c r="AZ1693" s="58">
        <v>14811429997.7124</v>
      </c>
      <c r="BA1693" s="58">
        <v>17598090013.4128</v>
      </c>
      <c r="BB1693" s="58">
        <v>17176510031.0352</v>
      </c>
      <c r="BC1693" s="58">
        <v>18240989966.3106</v>
      </c>
      <c r="BD1693" s="58">
        <v>21734880091.620602</v>
      </c>
      <c r="BE1693" s="58">
        <v>18588760017.787998</v>
      </c>
      <c r="BF1693" s="58">
        <v>19736559965.696201</v>
      </c>
      <c r="BG1693" s="58">
        <v>17941920072.5965</v>
      </c>
      <c r="BH1693" s="58">
        <v>16944239912.8545</v>
      </c>
      <c r="BI1693" s="58">
        <v>17098599990.941601</v>
      </c>
      <c r="BJ1693" s="58">
        <v>18635920000.933102</v>
      </c>
      <c r="BK1693" s="58">
        <v>18203780033.843601</v>
      </c>
      <c r="BL1693" s="58">
        <v>17340979954.9338</v>
      </c>
    </row>
    <row r="1694" spans="1:64" hidden="1" x14ac:dyDescent="0.25">
      <c r="A1694" s="58" t="s">
        <v>434</v>
      </c>
      <c r="B1694" s="58" t="s">
        <v>435</v>
      </c>
      <c r="C1694" s="58" t="s">
        <v>2098</v>
      </c>
      <c r="D1694" s="58" t="s">
        <v>2099</v>
      </c>
      <c r="O1694" s="58">
        <v>81620000.535622299</v>
      </c>
      <c r="P1694" s="58">
        <v>90099999.224767104</v>
      </c>
      <c r="Q1694" s="58">
        <v>96600001.6722828</v>
      </c>
      <c r="R1694" s="58">
        <v>85859999.366104603</v>
      </c>
      <c r="S1694" s="58">
        <v>102649998.018518</v>
      </c>
      <c r="T1694" s="58">
        <v>108700000.31031699</v>
      </c>
      <c r="U1694" s="58">
        <v>119309999.53858601</v>
      </c>
      <c r="V1694" s="58">
        <v>120630000.464618</v>
      </c>
      <c r="W1694" s="58">
        <v>189129998.883232</v>
      </c>
      <c r="X1694" s="58">
        <v>311160003.505647</v>
      </c>
      <c r="Y1694" s="58">
        <v>364579999.53255099</v>
      </c>
      <c r="Z1694" s="58">
        <v>357420002.98388302</v>
      </c>
      <c r="AA1694" s="58">
        <v>298619996.70974898</v>
      </c>
      <c r="AB1694" s="58">
        <v>235979999.95946899</v>
      </c>
      <c r="AC1694" s="58">
        <v>202780000.058934</v>
      </c>
      <c r="AD1694" s="58">
        <v>241760001.353919</v>
      </c>
      <c r="AE1694" s="58">
        <v>227140000.88907799</v>
      </c>
      <c r="AF1694" s="58">
        <v>297000001.34110397</v>
      </c>
      <c r="AG1694" s="58">
        <v>470229998.45258898</v>
      </c>
      <c r="AH1694" s="58">
        <v>407260002.26475298</v>
      </c>
      <c r="AI1694" s="58">
        <v>402059995.29361701</v>
      </c>
      <c r="AJ1694" s="58">
        <v>546920010.51642001</v>
      </c>
      <c r="AK1694" s="58">
        <v>548099992.88991106</v>
      </c>
      <c r="AL1694" s="58">
        <v>380170004.40508097</v>
      </c>
      <c r="AM1694" s="58">
        <v>546250000.86240494</v>
      </c>
      <c r="AN1694" s="58">
        <v>515780002.39282799</v>
      </c>
      <c r="AO1694" s="58">
        <v>507620004.63157898</v>
      </c>
      <c r="AP1694" s="58">
        <v>533669997.839257</v>
      </c>
      <c r="AQ1694" s="58">
        <v>674920005.60648799</v>
      </c>
      <c r="AR1694" s="58">
        <v>604119992.32880795</v>
      </c>
      <c r="AS1694" s="58">
        <v>898860007.96966195</v>
      </c>
      <c r="AT1694" s="58">
        <v>908780003.16023898</v>
      </c>
      <c r="AU1694" s="58">
        <v>596519998.62305796</v>
      </c>
      <c r="AV1694" s="58">
        <v>1088090007.83041</v>
      </c>
      <c r="AW1694" s="58">
        <v>1677469994.3251901</v>
      </c>
      <c r="AX1694" s="58">
        <v>1313070005.37589</v>
      </c>
      <c r="AY1694" s="58">
        <v>1697600008.4430001</v>
      </c>
      <c r="AZ1694" s="58">
        <v>1685420018.44942</v>
      </c>
      <c r="BA1694" s="58">
        <v>1886820007.5104799</v>
      </c>
      <c r="BB1694" s="58">
        <v>1930340023.2158599</v>
      </c>
      <c r="BC1694" s="58">
        <v>2003980016.4289801</v>
      </c>
      <c r="BD1694" s="58">
        <v>2458489973.1557798</v>
      </c>
      <c r="BE1694" s="58">
        <v>2276120012.43047</v>
      </c>
      <c r="BF1694" s="58">
        <v>2613559996.09828</v>
      </c>
      <c r="BG1694" s="58">
        <v>2601000008.7712002</v>
      </c>
      <c r="BH1694" s="58">
        <v>2682509995.49963</v>
      </c>
      <c r="BI1694" s="58">
        <v>2266760018.8441601</v>
      </c>
      <c r="BJ1694" s="58">
        <v>2380880029.47718</v>
      </c>
      <c r="BK1694" s="58">
        <v>2252919982.4184198</v>
      </c>
      <c r="BL1694" s="58">
        <v>2343250001.02073</v>
      </c>
    </row>
    <row r="1695" spans="1:64" hidden="1" x14ac:dyDescent="0.25">
      <c r="A1695" s="58" t="s">
        <v>434</v>
      </c>
      <c r="B1695" s="58" t="s">
        <v>435</v>
      </c>
      <c r="C1695" s="58" t="s">
        <v>2100</v>
      </c>
      <c r="D1695" s="58" t="s">
        <v>2101</v>
      </c>
      <c r="O1695" s="58">
        <v>61000000</v>
      </c>
      <c r="P1695" s="58">
        <v>80000000</v>
      </c>
      <c r="Q1695" s="58">
        <v>61000000</v>
      </c>
      <c r="R1695" s="58">
        <v>53000000</v>
      </c>
      <c r="S1695" s="58">
        <v>77000000</v>
      </c>
      <c r="T1695" s="58">
        <v>102000000</v>
      </c>
      <c r="U1695" s="58">
        <v>128000000</v>
      </c>
      <c r="V1695" s="58">
        <v>125000000</v>
      </c>
      <c r="W1695" s="58">
        <v>157000000</v>
      </c>
      <c r="X1695" s="58">
        <v>222000000</v>
      </c>
      <c r="Y1695" s="58">
        <v>368000000</v>
      </c>
      <c r="Z1695" s="58">
        <v>410000000</v>
      </c>
      <c r="AA1695" s="58">
        <v>388000000</v>
      </c>
      <c r="AB1695" s="58">
        <v>514000000</v>
      </c>
      <c r="AC1695" s="58">
        <v>509000000</v>
      </c>
      <c r="AD1695" s="58">
        <v>917000000</v>
      </c>
      <c r="AE1695" s="58">
        <v>585000000</v>
      </c>
      <c r="AF1695" s="58">
        <v>497000000</v>
      </c>
      <c r="AG1695" s="58">
        <v>521000000</v>
      </c>
      <c r="AH1695" s="58">
        <v>464000000</v>
      </c>
      <c r="AI1695" s="58">
        <v>678000000</v>
      </c>
      <c r="AJ1695" s="58">
        <v>613000000</v>
      </c>
      <c r="AK1695" s="58">
        <v>839000000</v>
      </c>
      <c r="AL1695" s="58">
        <v>1108000000</v>
      </c>
      <c r="AM1695" s="58">
        <v>1132000000</v>
      </c>
      <c r="AN1695" s="58">
        <v>775000000</v>
      </c>
      <c r="AO1695" s="58">
        <v>424000000</v>
      </c>
      <c r="AP1695" s="58">
        <v>526000000</v>
      </c>
      <c r="AQ1695" s="58">
        <v>506479994.56338602</v>
      </c>
      <c r="AR1695" s="58">
        <v>685479987.20593798</v>
      </c>
      <c r="AS1695" s="58">
        <v>769720005.44518197</v>
      </c>
      <c r="AT1695" s="58">
        <v>689869997.26109195</v>
      </c>
      <c r="AU1695" s="58">
        <v>1399369982.06936</v>
      </c>
      <c r="AV1695" s="58">
        <v>3388259946.5791202</v>
      </c>
      <c r="AW1695" s="58">
        <v>2225989980.8168402</v>
      </c>
      <c r="AX1695" s="58">
        <v>2888279968.0158501</v>
      </c>
      <c r="AY1695" s="58">
        <v>3604150005.1859798</v>
      </c>
      <c r="AZ1695" s="58">
        <v>3182870040.7128801</v>
      </c>
      <c r="BA1695" s="58">
        <v>4883719964.6849203</v>
      </c>
      <c r="BB1695" s="58">
        <v>5388350006.9770899</v>
      </c>
      <c r="BC1695" s="58">
        <v>5082859944.9079504</v>
      </c>
      <c r="BD1695" s="58">
        <v>6654890080.8691998</v>
      </c>
      <c r="BE1695" s="58">
        <v>6036510034.7828102</v>
      </c>
      <c r="BF1695" s="58">
        <v>6906170002.7435999</v>
      </c>
      <c r="BG1695" s="58">
        <v>6292020079.5307798</v>
      </c>
      <c r="BH1695" s="58">
        <v>6096589876.3369799</v>
      </c>
      <c r="BI1695" s="58">
        <v>6838599972.9633398</v>
      </c>
      <c r="BJ1695" s="58">
        <v>7804229981.4801702</v>
      </c>
      <c r="BK1695" s="58">
        <v>7528180032.9498997</v>
      </c>
      <c r="BL1695" s="58">
        <v>6640289949.1898699</v>
      </c>
    </row>
    <row r="1696" spans="1:64" hidden="1" x14ac:dyDescent="0.25">
      <c r="A1696" s="58" t="s">
        <v>434</v>
      </c>
      <c r="B1696" s="58" t="s">
        <v>435</v>
      </c>
      <c r="C1696" s="58" t="s">
        <v>2102</v>
      </c>
      <c r="D1696" s="58" t="s">
        <v>2103</v>
      </c>
    </row>
    <row r="1697" spans="1:64" hidden="1" x14ac:dyDescent="0.25">
      <c r="A1697" s="58" t="s">
        <v>434</v>
      </c>
      <c r="B1697" s="58" t="s">
        <v>435</v>
      </c>
      <c r="C1697" s="58" t="s">
        <v>2104</v>
      </c>
      <c r="D1697" s="58" t="s">
        <v>2105</v>
      </c>
    </row>
    <row r="1698" spans="1:64" hidden="1" x14ac:dyDescent="0.25">
      <c r="A1698" s="58" t="s">
        <v>434</v>
      </c>
      <c r="B1698" s="58" t="s">
        <v>435</v>
      </c>
      <c r="C1698" s="58" t="s">
        <v>2106</v>
      </c>
      <c r="D1698" s="58" t="s">
        <v>2107</v>
      </c>
    </row>
    <row r="1699" spans="1:64" hidden="1" x14ac:dyDescent="0.25">
      <c r="A1699" s="58" t="s">
        <v>434</v>
      </c>
      <c r="B1699" s="58" t="s">
        <v>435</v>
      </c>
      <c r="C1699" s="58" t="s">
        <v>2108</v>
      </c>
      <c r="D1699" s="58" t="s">
        <v>2109</v>
      </c>
    </row>
    <row r="1700" spans="1:64" hidden="1" x14ac:dyDescent="0.25">
      <c r="A1700" s="58" t="s">
        <v>434</v>
      </c>
      <c r="B1700" s="58" t="s">
        <v>435</v>
      </c>
      <c r="C1700" s="58" t="s">
        <v>2110</v>
      </c>
      <c r="D1700" s="58" t="s">
        <v>2111</v>
      </c>
    </row>
    <row r="1701" spans="1:64" hidden="1" x14ac:dyDescent="0.25">
      <c r="A1701" s="58" t="s">
        <v>434</v>
      </c>
      <c r="B1701" s="58" t="s">
        <v>435</v>
      </c>
      <c r="C1701" s="58" t="s">
        <v>2112</v>
      </c>
      <c r="D1701" s="58" t="s">
        <v>2113</v>
      </c>
      <c r="O1701" s="58">
        <v>13175000</v>
      </c>
      <c r="P1701" s="58">
        <v>24771000</v>
      </c>
      <c r="Q1701" s="58">
        <v>56526000</v>
      </c>
      <c r="R1701" s="58">
        <v>55335000</v>
      </c>
      <c r="S1701" s="58">
        <v>56371000</v>
      </c>
      <c r="T1701" s="58">
        <v>149552000</v>
      </c>
      <c r="U1701" s="58">
        <v>158236000</v>
      </c>
      <c r="V1701" s="58">
        <v>119084000</v>
      </c>
      <c r="W1701" s="58">
        <v>113838000</v>
      </c>
      <c r="X1701" s="58">
        <v>91677000</v>
      </c>
      <c r="Y1701" s="58">
        <v>100320000</v>
      </c>
      <c r="Z1701" s="58">
        <v>160591000</v>
      </c>
      <c r="AA1701" s="58">
        <v>120058000</v>
      </c>
      <c r="AB1701" s="58">
        <v>141100000</v>
      </c>
      <c r="AC1701" s="58">
        <v>191776000</v>
      </c>
      <c r="AD1701" s="58">
        <v>116312000</v>
      </c>
      <c r="AE1701" s="58">
        <v>12615000</v>
      </c>
      <c r="AF1701" s="58">
        <v>-39857000</v>
      </c>
      <c r="AG1701" s="58">
        <v>-88747000</v>
      </c>
      <c r="AH1701" s="58">
        <v>-112549000</v>
      </c>
      <c r="AI1701" s="58">
        <v>-170703000</v>
      </c>
      <c r="AJ1701" s="58">
        <v>-297890000</v>
      </c>
      <c r="AK1701" s="58">
        <v>-217894000</v>
      </c>
      <c r="AL1701" s="58">
        <v>-129902000</v>
      </c>
      <c r="AM1701" s="58">
        <v>-243176000</v>
      </c>
      <c r="AN1701" s="58">
        <v>-259304000</v>
      </c>
      <c r="AO1701" s="58">
        <v>-207521000</v>
      </c>
      <c r="AP1701" s="58">
        <v>-152797000</v>
      </c>
      <c r="AQ1701" s="58">
        <v>-133853000</v>
      </c>
      <c r="AR1701" s="58">
        <v>-132258000</v>
      </c>
      <c r="AS1701" s="58">
        <v>-103664000</v>
      </c>
      <c r="AT1701" s="58">
        <v>-59538000</v>
      </c>
      <c r="AU1701" s="58">
        <v>-103813000</v>
      </c>
      <c r="AV1701" s="58">
        <v>-44754000</v>
      </c>
      <c r="AW1701" s="58">
        <v>-10396000</v>
      </c>
      <c r="AX1701" s="58">
        <v>-6458000</v>
      </c>
      <c r="AY1701" s="58">
        <v>-16933000</v>
      </c>
      <c r="AZ1701" s="58">
        <v>10283000</v>
      </c>
      <c r="BA1701" s="58">
        <v>13256000</v>
      </c>
      <c r="BB1701" s="58">
        <v>88138000</v>
      </c>
      <c r="BC1701" s="58">
        <v>378175000</v>
      </c>
      <c r="BD1701" s="58">
        <v>297531000</v>
      </c>
      <c r="BE1701" s="58">
        <v>567999000</v>
      </c>
      <c r="BF1701" s="58">
        <v>348993000</v>
      </c>
      <c r="BG1701" s="58">
        <v>788732000</v>
      </c>
      <c r="BH1701" s="58">
        <v>791106000</v>
      </c>
      <c r="BI1701" s="58">
        <v>348180000</v>
      </c>
      <c r="BJ1701" s="58">
        <v>218913000</v>
      </c>
      <c r="BK1701" s="58">
        <v>-15097000</v>
      </c>
      <c r="BL1701" s="58">
        <v>516091000</v>
      </c>
    </row>
    <row r="1702" spans="1:64" hidden="1" x14ac:dyDescent="0.25">
      <c r="A1702" s="58" t="s">
        <v>434</v>
      </c>
      <c r="B1702" s="58" t="s">
        <v>435</v>
      </c>
      <c r="C1702" s="58" t="s">
        <v>2114</v>
      </c>
      <c r="D1702" s="58" t="s">
        <v>2115</v>
      </c>
      <c r="O1702" s="58">
        <v>41729000</v>
      </c>
      <c r="P1702" s="58">
        <v>37754000</v>
      </c>
      <c r="Q1702" s="58">
        <v>39900000</v>
      </c>
      <c r="R1702" s="58">
        <v>60390000</v>
      </c>
      <c r="S1702" s="58">
        <v>74553000</v>
      </c>
      <c r="T1702" s="58">
        <v>114340000</v>
      </c>
      <c r="U1702" s="58">
        <v>178464000</v>
      </c>
      <c r="V1702" s="58">
        <v>194383000</v>
      </c>
      <c r="W1702" s="58">
        <v>185689000</v>
      </c>
      <c r="X1702" s="58">
        <v>221768000</v>
      </c>
      <c r="Y1702" s="58">
        <v>267775000</v>
      </c>
      <c r="Z1702" s="58">
        <v>328646000</v>
      </c>
      <c r="AA1702" s="58">
        <v>485649000</v>
      </c>
      <c r="AB1702" s="58">
        <v>404319000</v>
      </c>
      <c r="AC1702" s="58">
        <v>522983000</v>
      </c>
      <c r="AD1702" s="58">
        <v>556928000</v>
      </c>
      <c r="AE1702" s="58">
        <v>772588000</v>
      </c>
      <c r="AF1702" s="58">
        <v>988440000</v>
      </c>
      <c r="AG1702" s="58">
        <v>967160000</v>
      </c>
      <c r="AH1702" s="58">
        <v>1068105000</v>
      </c>
      <c r="AI1702" s="58">
        <v>1230424000</v>
      </c>
      <c r="AJ1702" s="58">
        <v>1230387000</v>
      </c>
      <c r="AK1702" s="58">
        <v>1240245000</v>
      </c>
      <c r="AL1702" s="58">
        <v>1436703000</v>
      </c>
      <c r="AM1702" s="58">
        <v>1297598000</v>
      </c>
      <c r="AN1702" s="58">
        <v>1147409000</v>
      </c>
      <c r="AO1702" s="58">
        <v>1235056000</v>
      </c>
      <c r="AP1702" s="58">
        <v>1211774000</v>
      </c>
      <c r="AQ1702" s="58">
        <v>870229000</v>
      </c>
      <c r="AR1702" s="58">
        <v>1024503000</v>
      </c>
      <c r="AS1702" s="58">
        <v>1163192000</v>
      </c>
      <c r="AT1702" s="58">
        <v>1424495000</v>
      </c>
      <c r="AU1702" s="58">
        <v>1679507000</v>
      </c>
      <c r="AV1702" s="58">
        <v>1636274000</v>
      </c>
      <c r="AW1702" s="58">
        <v>1598450000</v>
      </c>
      <c r="AX1702" s="58">
        <v>1435805000</v>
      </c>
      <c r="AY1702" s="58">
        <v>1422487000</v>
      </c>
      <c r="AZ1702" s="58">
        <v>1727748000</v>
      </c>
      <c r="BA1702" s="58">
        <v>1531626000</v>
      </c>
      <c r="BB1702" s="58">
        <v>2001999000</v>
      </c>
      <c r="BC1702" s="58">
        <v>1893616000</v>
      </c>
      <c r="BD1702" s="58">
        <v>1450596000</v>
      </c>
      <c r="BE1702" s="58">
        <v>2044079000</v>
      </c>
      <c r="BF1702" s="58">
        <v>2967009000</v>
      </c>
      <c r="BG1702" s="58">
        <v>2834885000</v>
      </c>
      <c r="BH1702" s="58">
        <v>2697483000</v>
      </c>
      <c r="BI1702" s="58">
        <v>2730597000</v>
      </c>
      <c r="BJ1702" s="58">
        <v>3016941000</v>
      </c>
      <c r="BK1702" s="58">
        <v>3728820000</v>
      </c>
      <c r="BL1702" s="58">
        <v>4239099000</v>
      </c>
    </row>
    <row r="1703" spans="1:64" hidden="1" x14ac:dyDescent="0.25">
      <c r="A1703" s="58" t="s">
        <v>434</v>
      </c>
      <c r="B1703" s="58" t="s">
        <v>435</v>
      </c>
      <c r="C1703" s="58" t="s">
        <v>2116</v>
      </c>
      <c r="D1703" s="58" t="s">
        <v>2117</v>
      </c>
    </row>
    <row r="1704" spans="1:64" hidden="1" x14ac:dyDescent="0.25">
      <c r="A1704" s="58" t="s">
        <v>434</v>
      </c>
      <c r="B1704" s="58" t="s">
        <v>435</v>
      </c>
      <c r="C1704" s="58" t="s">
        <v>2118</v>
      </c>
      <c r="D1704" s="58" t="s">
        <v>2119</v>
      </c>
    </row>
    <row r="1705" spans="1:64" hidden="1" x14ac:dyDescent="0.25">
      <c r="A1705" s="58" t="s">
        <v>434</v>
      </c>
      <c r="B1705" s="58" t="s">
        <v>435</v>
      </c>
      <c r="C1705" s="58" t="s">
        <v>2120</v>
      </c>
      <c r="D1705" s="58" t="s">
        <v>2121</v>
      </c>
    </row>
    <row r="1706" spans="1:64" hidden="1" x14ac:dyDescent="0.25">
      <c r="A1706" s="58" t="s">
        <v>434</v>
      </c>
      <c r="B1706" s="58" t="s">
        <v>435</v>
      </c>
      <c r="C1706" s="58" t="s">
        <v>2122</v>
      </c>
      <c r="D1706" s="58" t="s">
        <v>2123</v>
      </c>
    </row>
    <row r="1707" spans="1:64" hidden="1" x14ac:dyDescent="0.25">
      <c r="A1707" s="58" t="s">
        <v>434</v>
      </c>
      <c r="B1707" s="58" t="s">
        <v>435</v>
      </c>
      <c r="C1707" s="58" t="s">
        <v>2124</v>
      </c>
      <c r="D1707" s="58" t="s">
        <v>2125</v>
      </c>
    </row>
    <row r="1708" spans="1:64" hidden="1" x14ac:dyDescent="0.25">
      <c r="A1708" s="58" t="s">
        <v>434</v>
      </c>
      <c r="B1708" s="58" t="s">
        <v>435</v>
      </c>
      <c r="C1708" s="58" t="s">
        <v>2126</v>
      </c>
      <c r="D1708" s="58" t="s">
        <v>2127</v>
      </c>
    </row>
    <row r="1709" spans="1:64" hidden="1" x14ac:dyDescent="0.25">
      <c r="A1709" s="58" t="s">
        <v>434</v>
      </c>
      <c r="B1709" s="58" t="s">
        <v>435</v>
      </c>
      <c r="C1709" s="58" t="s">
        <v>2128</v>
      </c>
      <c r="D1709" s="58" t="s">
        <v>2129</v>
      </c>
    </row>
    <row r="1710" spans="1:64" hidden="1" x14ac:dyDescent="0.25">
      <c r="A1710" s="58" t="s">
        <v>434</v>
      </c>
      <c r="B1710" s="58" t="s">
        <v>435</v>
      </c>
      <c r="C1710" s="58" t="s">
        <v>2130</v>
      </c>
      <c r="D1710" s="58" t="s">
        <v>2131</v>
      </c>
    </row>
    <row r="1711" spans="1:64" hidden="1" x14ac:dyDescent="0.25">
      <c r="A1711" s="58" t="s">
        <v>434</v>
      </c>
      <c r="B1711" s="58" t="s">
        <v>435</v>
      </c>
      <c r="C1711" s="58" t="s">
        <v>2132</v>
      </c>
      <c r="D1711" s="58" t="s">
        <v>2133</v>
      </c>
      <c r="BB1711" s="58">
        <v>6.9379888275155803</v>
      </c>
      <c r="BC1711" s="58">
        <v>5.04735769987834</v>
      </c>
      <c r="BD1711" s="58">
        <v>4.2649274730450504</v>
      </c>
      <c r="BE1711" s="58">
        <v>3.4554366690201799</v>
      </c>
      <c r="BF1711" s="58">
        <v>4.5516325055323303</v>
      </c>
      <c r="BG1711" s="58">
        <v>4.9627623377665397</v>
      </c>
      <c r="BH1711" s="58">
        <v>5.4726300076837298</v>
      </c>
      <c r="BI1711" s="58">
        <v>7.4837467091546301</v>
      </c>
      <c r="BJ1711" s="58">
        <v>8.0011928685058304</v>
      </c>
      <c r="BK1711" s="58">
        <v>5.0874771784180997</v>
      </c>
    </row>
    <row r="1712" spans="1:64" hidden="1" x14ac:dyDescent="0.25">
      <c r="A1712" s="58" t="s">
        <v>434</v>
      </c>
      <c r="B1712" s="58" t="s">
        <v>435</v>
      </c>
      <c r="C1712" s="58" t="s">
        <v>2134</v>
      </c>
      <c r="D1712" s="58" t="s">
        <v>2135</v>
      </c>
    </row>
    <row r="1713" spans="1:64" hidden="1" x14ac:dyDescent="0.25">
      <c r="A1713" s="58" t="s">
        <v>434</v>
      </c>
      <c r="B1713" s="58" t="s">
        <v>435</v>
      </c>
      <c r="C1713" s="58" t="s">
        <v>2136</v>
      </c>
      <c r="D1713" s="58" t="s">
        <v>2137</v>
      </c>
    </row>
    <row r="1714" spans="1:64" hidden="1" x14ac:dyDescent="0.25">
      <c r="A1714" s="58" t="s">
        <v>434</v>
      </c>
      <c r="B1714" s="58" t="s">
        <v>435</v>
      </c>
      <c r="C1714" s="58" t="s">
        <v>2138</v>
      </c>
      <c r="D1714" s="58" t="s">
        <v>2139</v>
      </c>
    </row>
    <row r="1715" spans="1:64" hidden="1" x14ac:dyDescent="0.25">
      <c r="A1715" s="58" t="s">
        <v>434</v>
      </c>
      <c r="B1715" s="58" t="s">
        <v>435</v>
      </c>
      <c r="C1715" s="58" t="s">
        <v>2140</v>
      </c>
      <c r="D1715" s="58" t="s">
        <v>2141</v>
      </c>
    </row>
    <row r="1716" spans="1:64" hidden="1" x14ac:dyDescent="0.25">
      <c r="A1716" s="58" t="s">
        <v>434</v>
      </c>
      <c r="B1716" s="58" t="s">
        <v>435</v>
      </c>
      <c r="C1716" s="58" t="s">
        <v>2142</v>
      </c>
      <c r="D1716" s="58" t="s">
        <v>2143</v>
      </c>
      <c r="BB1716" s="58">
        <v>3.1540891898090901</v>
      </c>
      <c r="BC1716" s="58">
        <v>3.3749416908401102</v>
      </c>
      <c r="BD1716" s="58">
        <v>3.1392802281448802</v>
      </c>
      <c r="BE1716" s="58">
        <v>2.7172283024892399</v>
      </c>
      <c r="BF1716" s="58">
        <v>3.9004955022913901</v>
      </c>
      <c r="BG1716" s="58">
        <v>4.2129072706109403</v>
      </c>
      <c r="BH1716" s="58">
        <v>2.7305616987221502</v>
      </c>
      <c r="BI1716" s="58">
        <v>2.22384741261626</v>
      </c>
    </row>
    <row r="1717" spans="1:64" hidden="1" x14ac:dyDescent="0.25">
      <c r="A1717" s="58" t="s">
        <v>434</v>
      </c>
      <c r="B1717" s="58" t="s">
        <v>435</v>
      </c>
      <c r="C1717" s="58" t="s">
        <v>2144</v>
      </c>
      <c r="D1717" s="58" t="s">
        <v>2145</v>
      </c>
    </row>
    <row r="1718" spans="1:64" hidden="1" x14ac:dyDescent="0.25">
      <c r="A1718" s="58" t="s">
        <v>434</v>
      </c>
      <c r="B1718" s="58" t="s">
        <v>435</v>
      </c>
      <c r="C1718" s="58" t="s">
        <v>2146</v>
      </c>
      <c r="D1718" s="58" t="s">
        <v>2147</v>
      </c>
      <c r="AR1718" s="58">
        <v>-0.62093877578622803</v>
      </c>
      <c r="BB1718" s="58">
        <v>-5.1300991323316198</v>
      </c>
      <c r="BC1718" s="58">
        <v>-2.7582925804702101</v>
      </c>
      <c r="BD1718" s="58">
        <v>-1.3565295843863601</v>
      </c>
      <c r="BE1718" s="58">
        <v>-1.7581269856317701</v>
      </c>
      <c r="BF1718" s="58">
        <v>-3.23669186147831</v>
      </c>
      <c r="BG1718" s="58">
        <v>-4.3472715608346499</v>
      </c>
      <c r="BH1718" s="58">
        <v>-4.3084528087286396</v>
      </c>
      <c r="BI1718" s="58">
        <v>-3.7896610320737398</v>
      </c>
      <c r="BJ1718" s="58">
        <v>-4.9722405343298099</v>
      </c>
      <c r="BK1718" s="58">
        <v>-3.9297958069741301</v>
      </c>
      <c r="BL1718" s="58">
        <v>-4.0838917465388098</v>
      </c>
    </row>
    <row r="1719" spans="1:64" hidden="1" x14ac:dyDescent="0.25">
      <c r="A1719" s="58" t="s">
        <v>434</v>
      </c>
      <c r="B1719" s="58" t="s">
        <v>435</v>
      </c>
      <c r="C1719" s="58" t="s">
        <v>2148</v>
      </c>
      <c r="D1719" s="58" t="s">
        <v>2149</v>
      </c>
    </row>
    <row r="1720" spans="1:64" hidden="1" x14ac:dyDescent="0.25">
      <c r="A1720" s="58" t="s">
        <v>434</v>
      </c>
      <c r="B1720" s="58" t="s">
        <v>435</v>
      </c>
      <c r="C1720" s="58" t="s">
        <v>2150</v>
      </c>
      <c r="D1720" s="58" t="s">
        <v>2151</v>
      </c>
      <c r="G1720" s="58">
        <v>-359577</v>
      </c>
      <c r="L1720" s="58">
        <v>-335328</v>
      </c>
      <c r="Q1720" s="58">
        <v>-200538</v>
      </c>
      <c r="V1720" s="58">
        <v>-231967</v>
      </c>
      <c r="AA1720" s="58">
        <v>-503155</v>
      </c>
      <c r="AF1720" s="58">
        <v>-147864</v>
      </c>
      <c r="AK1720" s="58">
        <v>659027</v>
      </c>
      <c r="AP1720" s="58">
        <v>-1213946</v>
      </c>
      <c r="AU1720" s="58">
        <v>-953560</v>
      </c>
      <c r="AZ1720" s="58">
        <v>-1447652</v>
      </c>
      <c r="BE1720" s="58">
        <v>-1411932</v>
      </c>
      <c r="BJ1720" s="58">
        <v>-791282</v>
      </c>
    </row>
    <row r="1721" spans="1:64" hidden="1" x14ac:dyDescent="0.25">
      <c r="A1721" s="58" t="s">
        <v>434</v>
      </c>
      <c r="B1721" s="58" t="s">
        <v>435</v>
      </c>
      <c r="C1721" s="58" t="s">
        <v>2152</v>
      </c>
      <c r="D1721" s="58" t="s">
        <v>2153</v>
      </c>
    </row>
    <row r="1722" spans="1:64" hidden="1" x14ac:dyDescent="0.25">
      <c r="A1722" s="58" t="s">
        <v>434</v>
      </c>
      <c r="B1722" s="58" t="s">
        <v>435</v>
      </c>
      <c r="C1722" s="58" t="s">
        <v>2154</v>
      </c>
      <c r="D1722" s="58" t="s">
        <v>2155</v>
      </c>
    </row>
    <row r="1723" spans="1:64" hidden="1" x14ac:dyDescent="0.25">
      <c r="A1723" s="58" t="s">
        <v>434</v>
      </c>
      <c r="B1723" s="58" t="s">
        <v>435</v>
      </c>
      <c r="C1723" s="58" t="s">
        <v>2156</v>
      </c>
      <c r="D1723" s="58" t="s">
        <v>2157</v>
      </c>
    </row>
    <row r="1724" spans="1:64" hidden="1" x14ac:dyDescent="0.25">
      <c r="A1724" s="58" t="s">
        <v>434</v>
      </c>
      <c r="B1724" s="58" t="s">
        <v>435</v>
      </c>
      <c r="C1724" s="58" t="s">
        <v>2158</v>
      </c>
      <c r="D1724" s="58" t="s">
        <v>2159</v>
      </c>
    </row>
    <row r="1725" spans="1:64" hidden="1" x14ac:dyDescent="0.25">
      <c r="A1725" s="58" t="s">
        <v>434</v>
      </c>
      <c r="B1725" s="58" t="s">
        <v>435</v>
      </c>
      <c r="C1725" s="58" t="s">
        <v>2160</v>
      </c>
      <c r="D1725" s="58" t="s">
        <v>2161</v>
      </c>
    </row>
    <row r="1726" spans="1:64" hidden="1" x14ac:dyDescent="0.25">
      <c r="A1726" s="58" t="s">
        <v>434</v>
      </c>
      <c r="B1726" s="58" t="s">
        <v>435</v>
      </c>
      <c r="C1726" s="58" t="s">
        <v>2162</v>
      </c>
      <c r="D1726" s="58" t="s">
        <v>2163</v>
      </c>
    </row>
    <row r="1727" spans="1:64" hidden="1" x14ac:dyDescent="0.25">
      <c r="A1727" s="58" t="s">
        <v>434</v>
      </c>
      <c r="B1727" s="58" t="s">
        <v>435</v>
      </c>
      <c r="C1727" s="58" t="s">
        <v>2164</v>
      </c>
      <c r="D1727" s="58" t="s">
        <v>2165</v>
      </c>
      <c r="O1727" s="58">
        <v>1.2335205326404901</v>
      </c>
      <c r="P1727" s="58">
        <v>1.28880895807523</v>
      </c>
      <c r="Q1727" s="58">
        <v>1.46173272958918</v>
      </c>
      <c r="R1727" s="58">
        <v>1.3112565916452099</v>
      </c>
      <c r="S1727" s="58">
        <v>1.66479042525043</v>
      </c>
      <c r="T1727" s="58">
        <v>2.3182767105906601</v>
      </c>
      <c r="U1727" s="58">
        <v>2.0905565645644</v>
      </c>
      <c r="V1727" s="58">
        <v>2.3472706493100501</v>
      </c>
      <c r="W1727" s="58">
        <v>2.8192534136262402</v>
      </c>
      <c r="X1727" s="58">
        <v>3.2554465895102398</v>
      </c>
      <c r="Y1727" s="58">
        <v>3.0045415770510999</v>
      </c>
      <c r="Z1727" s="58">
        <v>2.80752387422962</v>
      </c>
      <c r="AA1727" s="58">
        <v>3.1457503206822399</v>
      </c>
      <c r="AB1727" s="58">
        <v>2.8619811200221901</v>
      </c>
      <c r="AC1727" s="58">
        <v>3.0260948321242398</v>
      </c>
      <c r="AD1727" s="58">
        <v>4.3511854995900201</v>
      </c>
      <c r="AE1727" s="58">
        <v>4.4656200134585298</v>
      </c>
      <c r="AF1727" s="58">
        <v>4.3437813095561104</v>
      </c>
      <c r="AG1727" s="58">
        <v>4.4919600314930896</v>
      </c>
      <c r="AH1727" s="58">
        <v>4.1300205274547297</v>
      </c>
      <c r="AI1727" s="58">
        <v>4.4283815389300898</v>
      </c>
      <c r="AJ1727" s="58">
        <v>3.9869169426170101</v>
      </c>
      <c r="AK1727" s="58">
        <v>5.1280969858457102</v>
      </c>
      <c r="AL1727" s="58">
        <v>4.6560014645968302</v>
      </c>
      <c r="AM1727" s="58">
        <v>4.4960243988805804</v>
      </c>
      <c r="AN1727" s="58">
        <v>4.1513584551153899</v>
      </c>
      <c r="AO1727" s="58">
        <v>3.1774750672567298</v>
      </c>
      <c r="AP1727" s="58">
        <v>2.94131865328694</v>
      </c>
      <c r="AQ1727" s="58">
        <v>2.9877119007859001</v>
      </c>
      <c r="AR1727" s="58">
        <v>2.9630933299494999</v>
      </c>
      <c r="AS1727" s="58">
        <v>2.9246708297958199</v>
      </c>
      <c r="AT1727" s="58">
        <v>3.4281207035746202</v>
      </c>
      <c r="AU1727" s="58">
        <v>4.4859201731164902</v>
      </c>
      <c r="AV1727" s="58">
        <v>4.8636627053135397</v>
      </c>
      <c r="AW1727" s="58">
        <v>3.8371239136305699</v>
      </c>
      <c r="AX1727" s="58">
        <v>3.3291284043609499</v>
      </c>
      <c r="AY1727" s="58">
        <v>3.3410299850274998</v>
      </c>
      <c r="AZ1727" s="58">
        <v>3.2533861595976301</v>
      </c>
      <c r="BA1727" s="58">
        <v>3.5379856898379698</v>
      </c>
      <c r="BB1727" s="58">
        <v>3.64312098749041</v>
      </c>
      <c r="BC1727" s="58">
        <v>3.0407952857167699</v>
      </c>
      <c r="BD1727" s="58">
        <v>3.0945741488162399</v>
      </c>
      <c r="BE1727" s="58">
        <v>2.7978713935852602</v>
      </c>
      <c r="BF1727" s="58">
        <v>3.08764336900395</v>
      </c>
      <c r="BG1727" s="58">
        <v>2.67404240072401</v>
      </c>
      <c r="BH1727" s="58">
        <v>2.84687168478502</v>
      </c>
      <c r="BI1727" s="58">
        <v>2.9058268635470998</v>
      </c>
      <c r="BJ1727" s="58">
        <v>2.8103700641703</v>
      </c>
      <c r="BK1727" s="58">
        <v>2.8564775280341199</v>
      </c>
      <c r="BL1727" s="58">
        <v>3.1076702767038502</v>
      </c>
    </row>
    <row r="1728" spans="1:64" hidden="1" x14ac:dyDescent="0.25">
      <c r="A1728" s="58" t="s">
        <v>434</v>
      </c>
      <c r="B1728" s="58" t="s">
        <v>435</v>
      </c>
      <c r="C1728" s="58" t="s">
        <v>2166</v>
      </c>
      <c r="D1728" s="58" t="s">
        <v>2167</v>
      </c>
      <c r="AJ1728" s="58">
        <v>20.235268360446401</v>
      </c>
      <c r="AK1728" s="58">
        <v>27.197295387613998</v>
      </c>
      <c r="AL1728" s="58">
        <v>25.9434441111827</v>
      </c>
      <c r="AM1728" s="58">
        <v>22.629802026184301</v>
      </c>
      <c r="AN1728" s="58">
        <v>20.894122797669901</v>
      </c>
      <c r="AO1728" s="58">
        <v>16.8603796665892</v>
      </c>
      <c r="AP1728" s="58">
        <v>16.3886444775579</v>
      </c>
      <c r="AQ1728" s="58">
        <v>15.555026885972101</v>
      </c>
      <c r="AR1728" s="58">
        <v>15.797866677785899</v>
      </c>
      <c r="AS1728" s="58">
        <v>15.694017995577299</v>
      </c>
      <c r="AT1728" s="58">
        <v>18.689704896929999</v>
      </c>
      <c r="AU1728" s="58">
        <v>23.919509730643</v>
      </c>
      <c r="AV1728" s="58">
        <v>25.105494015786999</v>
      </c>
      <c r="AW1728" s="58">
        <v>18.466524025372198</v>
      </c>
      <c r="AX1728" s="58">
        <v>16.078861679592599</v>
      </c>
      <c r="AY1728" s="58">
        <v>15.2728263100501</v>
      </c>
      <c r="AZ1728" s="58">
        <v>14.064055260581</v>
      </c>
      <c r="BA1728" s="58">
        <v>13.7837222955988</v>
      </c>
      <c r="BB1728" s="58">
        <v>14.733487437747799</v>
      </c>
      <c r="BC1728" s="58">
        <v>13.2496939582772</v>
      </c>
      <c r="BD1728" s="58">
        <v>13.297260717887401</v>
      </c>
      <c r="BE1728" s="58">
        <v>11.749446909083799</v>
      </c>
      <c r="BF1728" s="58">
        <v>12.422145785267301</v>
      </c>
      <c r="BG1728" s="58">
        <v>10.3248242044873</v>
      </c>
      <c r="BH1728" s="58">
        <v>10.803562952361199</v>
      </c>
      <c r="BI1728" s="58">
        <v>11.870495767687901</v>
      </c>
      <c r="BJ1728" s="58">
        <v>11.132869406872601</v>
      </c>
      <c r="BK1728" s="58">
        <v>12.589647522048899</v>
      </c>
      <c r="BL1728" s="58">
        <v>13.475474609806801</v>
      </c>
    </row>
    <row r="1729" spans="1:64" hidden="1" x14ac:dyDescent="0.25">
      <c r="A1729" s="58" t="s">
        <v>434</v>
      </c>
      <c r="B1729" s="58" t="s">
        <v>435</v>
      </c>
      <c r="C1729" s="58" t="s">
        <v>2168</v>
      </c>
      <c r="D1729" s="58" t="s">
        <v>2169</v>
      </c>
      <c r="V1729" s="58">
        <v>8.9945035334271601</v>
      </c>
      <c r="W1729" s="58">
        <v>9.87892819617627</v>
      </c>
      <c r="X1729" s="58">
        <v>11.303048517622999</v>
      </c>
      <c r="Y1729" s="58">
        <v>9.5805498082724405</v>
      </c>
      <c r="Z1729" s="58">
        <v>8.7205104806542906</v>
      </c>
      <c r="AA1729" s="58">
        <v>10.9462142431498</v>
      </c>
      <c r="AB1729" s="58">
        <v>11.737598169165199</v>
      </c>
      <c r="AC1729" s="58">
        <v>11.6275071468144</v>
      </c>
      <c r="AD1729" s="58">
        <v>16.3585461092174</v>
      </c>
      <c r="AE1729" s="58">
        <v>17.588158127329699</v>
      </c>
      <c r="AF1729" s="58">
        <v>17.956802919495299</v>
      </c>
      <c r="AG1729" s="58">
        <v>17.270271640745499</v>
      </c>
      <c r="AH1729" s="58">
        <v>16.734975332528101</v>
      </c>
      <c r="AI1729" s="58">
        <v>19.085188549167</v>
      </c>
      <c r="AJ1729" s="58">
        <v>18.9746207811178</v>
      </c>
      <c r="AK1729" s="58">
        <v>19.985440270147201</v>
      </c>
      <c r="AL1729" s="58">
        <v>17.8830255685629</v>
      </c>
      <c r="AM1729" s="58">
        <v>16.029835563628399</v>
      </c>
      <c r="AN1729" s="58">
        <v>14.2628458100179</v>
      </c>
      <c r="AO1729" s="58">
        <v>10.5053068556923</v>
      </c>
      <c r="AP1729" s="58">
        <v>9.6835396339261095</v>
      </c>
      <c r="AQ1729" s="58">
        <v>9.3392728071344493</v>
      </c>
      <c r="AR1729" s="58">
        <v>9.3543459149709705</v>
      </c>
      <c r="AS1729" s="58">
        <v>10.012194372002</v>
      </c>
      <c r="AT1729" s="58">
        <v>10.5873963470194</v>
      </c>
      <c r="AU1729" s="58">
        <v>13.7816461081103</v>
      </c>
      <c r="AV1729" s="58">
        <v>15.828296373212201</v>
      </c>
      <c r="AW1729" s="58">
        <v>12.1186454927826</v>
      </c>
      <c r="AX1729" s="58">
        <v>9.9876620417299407</v>
      </c>
      <c r="AY1729" s="58">
        <v>9.3596688748416508</v>
      </c>
      <c r="AZ1729" s="58">
        <v>8.3221979039596707</v>
      </c>
      <c r="BA1729" s="58">
        <v>7.8766371388511196</v>
      </c>
      <c r="BB1729" s="58">
        <v>10.1241351692517</v>
      </c>
      <c r="BC1729" s="58">
        <v>8.4991388503771095</v>
      </c>
      <c r="BD1729" s="58">
        <v>8.24169013667297</v>
      </c>
      <c r="BE1729" s="58">
        <v>7.3119086856085103</v>
      </c>
      <c r="BF1729" s="58">
        <v>7.7869837532372301</v>
      </c>
      <c r="BG1729" s="58">
        <v>6.8527285084980196</v>
      </c>
      <c r="BH1729" s="58">
        <v>7.8158020829633799</v>
      </c>
      <c r="BI1729" s="58">
        <v>8.6083457164218409</v>
      </c>
      <c r="BJ1729" s="58">
        <v>8.7275359427837795</v>
      </c>
      <c r="BK1729" s="58">
        <v>8.0115567268282692</v>
      </c>
      <c r="BL1729" s="58">
        <v>9.1306259301129593</v>
      </c>
    </row>
    <row r="1730" spans="1:64" hidden="1" x14ac:dyDescent="0.25">
      <c r="A1730" s="58" t="s">
        <v>434</v>
      </c>
      <c r="B1730" s="58" t="s">
        <v>435</v>
      </c>
      <c r="C1730" s="58" t="s">
        <v>2170</v>
      </c>
      <c r="D1730" s="58" t="s">
        <v>2171</v>
      </c>
      <c r="O1730" s="58">
        <v>2.88698530772173</v>
      </c>
      <c r="P1730" s="58">
        <v>3.2207850182976001</v>
      </c>
      <c r="Q1730" s="58">
        <v>3.8247230658964302</v>
      </c>
      <c r="R1730" s="58">
        <v>4.34148763540622</v>
      </c>
      <c r="S1730" s="58">
        <v>6.6327291668120596</v>
      </c>
      <c r="T1730" s="58">
        <v>9.5272162936837503</v>
      </c>
      <c r="U1730" s="58">
        <v>8.3553998312642896</v>
      </c>
      <c r="V1730" s="58">
        <v>10.169215852891201</v>
      </c>
      <c r="W1730" s="58">
        <v>12.959233332651801</v>
      </c>
      <c r="X1730" s="58">
        <v>17.453081777008101</v>
      </c>
      <c r="Y1730" s="58">
        <v>20.5416977326324</v>
      </c>
      <c r="Z1730" s="58">
        <v>19.4394643597211</v>
      </c>
      <c r="AA1730" s="58">
        <v>20.0455492292621</v>
      </c>
      <c r="AB1730" s="58">
        <v>18.960105903241601</v>
      </c>
      <c r="AC1730" s="58">
        <v>17.956478226493701</v>
      </c>
      <c r="AD1730" s="58">
        <v>20.744793376414702</v>
      </c>
      <c r="AE1730" s="58">
        <v>23.2046429076278</v>
      </c>
      <c r="AF1730" s="58">
        <v>27.081263405343599</v>
      </c>
      <c r="AG1730" s="58">
        <v>29.635934102636401</v>
      </c>
      <c r="AH1730" s="58">
        <v>28.5355636012162</v>
      </c>
      <c r="AI1730" s="58">
        <v>34.402719391538803</v>
      </c>
      <c r="AJ1730" s="58">
        <v>32.529618941194201</v>
      </c>
      <c r="AK1730" s="58">
        <v>35.4056764961718</v>
      </c>
      <c r="AL1730" s="58">
        <v>31.064440637501399</v>
      </c>
      <c r="AM1730" s="58">
        <v>30.290621928621999</v>
      </c>
      <c r="AN1730" s="58">
        <v>30.8946946633924</v>
      </c>
      <c r="AO1730" s="58">
        <v>22.897054527867901</v>
      </c>
      <c r="AP1730" s="58">
        <v>21.790867190412801</v>
      </c>
      <c r="AQ1730" s="58">
        <v>20.310506662923999</v>
      </c>
      <c r="AR1730" s="58">
        <v>19.2830526917624</v>
      </c>
      <c r="AS1730" s="58">
        <v>20.082512045407999</v>
      </c>
      <c r="AT1730" s="58">
        <v>20.8314297856747</v>
      </c>
      <c r="AU1730" s="58">
        <v>27.210292955231001</v>
      </c>
      <c r="AV1730" s="58">
        <v>38.401322728796202</v>
      </c>
      <c r="AW1730" s="58">
        <v>36.794317660951101</v>
      </c>
      <c r="AX1730" s="58">
        <v>36.196035441286803</v>
      </c>
      <c r="AY1730" s="58">
        <v>39.633952420167397</v>
      </c>
      <c r="AZ1730" s="58">
        <v>42.842843538528598</v>
      </c>
      <c r="BA1730" s="58">
        <v>48.211062341878801</v>
      </c>
      <c r="BB1730" s="58">
        <v>49.827382488550199</v>
      </c>
      <c r="BC1730" s="58">
        <v>48.175468467629997</v>
      </c>
      <c r="BD1730" s="58">
        <v>53.558388808444299</v>
      </c>
      <c r="BE1730" s="58">
        <v>47.904476365990703</v>
      </c>
      <c r="BF1730" s="58">
        <v>51.9151940472427</v>
      </c>
      <c r="BG1730" s="58">
        <v>44.804295911081503</v>
      </c>
      <c r="BH1730" s="58">
        <v>42.933690318053699</v>
      </c>
      <c r="BI1730" s="58">
        <v>41.098385855440497</v>
      </c>
      <c r="BJ1730" s="58">
        <v>44.511377240141897</v>
      </c>
      <c r="BK1730" s="58">
        <v>42.801916067568499</v>
      </c>
      <c r="BL1730" s="58">
        <v>45.7587769153984</v>
      </c>
    </row>
    <row r="1731" spans="1:64" hidden="1" x14ac:dyDescent="0.25">
      <c r="A1731" s="58" t="s">
        <v>434</v>
      </c>
      <c r="B1731" s="58" t="s">
        <v>435</v>
      </c>
      <c r="C1731" s="58" t="s">
        <v>2172</v>
      </c>
      <c r="D1731" s="58" t="s">
        <v>2173</v>
      </c>
    </row>
    <row r="1732" spans="1:64" hidden="1" x14ac:dyDescent="0.25">
      <c r="A1732" s="58" t="s">
        <v>434</v>
      </c>
      <c r="B1732" s="58" t="s">
        <v>435</v>
      </c>
      <c r="C1732" s="58" t="s">
        <v>2174</v>
      </c>
      <c r="D1732" s="58" t="s">
        <v>2175</v>
      </c>
    </row>
    <row r="1733" spans="1:64" hidden="1" x14ac:dyDescent="0.25">
      <c r="A1733" s="58" t="s">
        <v>434</v>
      </c>
      <c r="B1733" s="58" t="s">
        <v>435</v>
      </c>
      <c r="C1733" s="58" t="s">
        <v>2176</v>
      </c>
      <c r="D1733" s="58" t="s">
        <v>2177</v>
      </c>
      <c r="O1733" s="58">
        <v>3304149951.9646201</v>
      </c>
      <c r="P1733" s="58">
        <v>3498750018.0676599</v>
      </c>
      <c r="Q1733" s="58">
        <v>3797890041.50033</v>
      </c>
      <c r="R1733" s="58">
        <v>3830179988.8610802</v>
      </c>
      <c r="S1733" s="58">
        <v>5367859993.5770102</v>
      </c>
      <c r="T1733" s="58">
        <v>6833750008.5830698</v>
      </c>
      <c r="U1733" s="58">
        <v>6051860012.05445</v>
      </c>
      <c r="V1733" s="58">
        <v>6912419988.6322002</v>
      </c>
      <c r="W1733" s="58">
        <v>7887449923.5153198</v>
      </c>
      <c r="X1733" s="58">
        <v>9599709981.4415092</v>
      </c>
      <c r="Y1733" s="58">
        <v>10648089997.291599</v>
      </c>
      <c r="Z1733" s="58">
        <v>11103669884.6817</v>
      </c>
      <c r="AA1733" s="58">
        <v>12144059967.994699</v>
      </c>
      <c r="AB1733" s="58">
        <v>12039640123.633699</v>
      </c>
      <c r="AC1733" s="58">
        <v>12314459776.878401</v>
      </c>
      <c r="AD1733" s="58">
        <v>14261039956.0928</v>
      </c>
      <c r="AE1733" s="58">
        <v>13403239928.483999</v>
      </c>
      <c r="AF1733" s="58">
        <v>13733100020.6471</v>
      </c>
      <c r="AG1733" s="58">
        <v>14376240056.2763</v>
      </c>
      <c r="AH1733" s="58">
        <v>14331689865.112301</v>
      </c>
      <c r="AI1733" s="58">
        <v>15686299941.062901</v>
      </c>
      <c r="AJ1733" s="58">
        <v>14730480037.689199</v>
      </c>
      <c r="AK1733" s="58">
        <v>15747409928.679501</v>
      </c>
      <c r="AL1733" s="58">
        <v>14906450096.1304</v>
      </c>
      <c r="AM1733" s="58">
        <v>14351230020.5231</v>
      </c>
      <c r="AN1733" s="58">
        <v>13457149871.8262</v>
      </c>
      <c r="AO1733" s="58">
        <v>10511330005.6458</v>
      </c>
      <c r="AP1733" s="58">
        <v>11173139955.520599</v>
      </c>
      <c r="AQ1733" s="58">
        <v>10808109958.648701</v>
      </c>
      <c r="AR1733" s="58">
        <v>10492840011.596701</v>
      </c>
      <c r="AS1733" s="58">
        <v>11800730035.7819</v>
      </c>
      <c r="AT1733" s="58">
        <v>12925740022.6593</v>
      </c>
      <c r="AU1733" s="58">
        <v>16770769834.5184</v>
      </c>
      <c r="AV1733" s="58">
        <v>21152470178.604099</v>
      </c>
      <c r="AW1733" s="58">
        <v>18811249705.314602</v>
      </c>
      <c r="AX1733" s="58">
        <v>18582789993.286201</v>
      </c>
      <c r="AY1733" s="58">
        <v>20316580111.503601</v>
      </c>
      <c r="AZ1733" s="58">
        <v>20751680010.318802</v>
      </c>
      <c r="BA1733" s="58">
        <v>23153240047.4548</v>
      </c>
      <c r="BB1733" s="58">
        <v>25534140121.459999</v>
      </c>
      <c r="BC1733" s="58">
        <v>25172019966.1255</v>
      </c>
      <c r="BD1733" s="58">
        <v>27281510318.7561</v>
      </c>
      <c r="BE1733" s="58">
        <v>25574370029.449501</v>
      </c>
      <c r="BF1733" s="58">
        <v>28148420082.0923</v>
      </c>
      <c r="BG1733" s="58">
        <v>24798370348.930401</v>
      </c>
      <c r="BH1733" s="58">
        <v>26665950030.803699</v>
      </c>
      <c r="BI1733" s="58">
        <v>26497279972.076401</v>
      </c>
      <c r="BJ1733" s="58">
        <v>28978569827.0798</v>
      </c>
      <c r="BK1733" s="58">
        <v>27525489810.9436</v>
      </c>
      <c r="BL1733" s="58">
        <v>30678849828.7201</v>
      </c>
    </row>
    <row r="1734" spans="1:64" hidden="1" x14ac:dyDescent="0.25">
      <c r="A1734" s="58" t="s">
        <v>434</v>
      </c>
      <c r="B1734" s="58" t="s">
        <v>435</v>
      </c>
      <c r="C1734" s="58" t="s">
        <v>2178</v>
      </c>
      <c r="D1734" s="58" t="s">
        <v>2179</v>
      </c>
      <c r="O1734" s="58">
        <v>491530003.17700201</v>
      </c>
      <c r="P1734" s="58">
        <v>563959994.57500803</v>
      </c>
      <c r="Q1734" s="58">
        <v>688990003.87266302</v>
      </c>
      <c r="R1734" s="58">
        <v>804809999.719262</v>
      </c>
      <c r="S1734" s="58">
        <v>1265530004.68016</v>
      </c>
      <c r="T1734" s="58">
        <v>1871239952.0278001</v>
      </c>
      <c r="U1734" s="58">
        <v>1689510023.11707</v>
      </c>
      <c r="V1734" s="58">
        <v>2117160013.6756899</v>
      </c>
      <c r="W1734" s="58">
        <v>2778050024.0325899</v>
      </c>
      <c r="X1734" s="58">
        <v>3852599973.4401698</v>
      </c>
      <c r="Y1734" s="58">
        <v>4669250015.0203695</v>
      </c>
      <c r="Z1734" s="58">
        <v>4549970002.6512098</v>
      </c>
      <c r="AA1734" s="58">
        <v>4830960004.8065205</v>
      </c>
      <c r="AB1734" s="58">
        <v>4704879937.8965101</v>
      </c>
      <c r="AC1734" s="58">
        <v>4588420012.4740601</v>
      </c>
      <c r="AD1734" s="58">
        <v>5459229925.6324797</v>
      </c>
      <c r="AE1734" s="58">
        <v>6289619968.4143105</v>
      </c>
      <c r="AF1734" s="58">
        <v>7560669958.1146297</v>
      </c>
      <c r="AG1734" s="58">
        <v>8521049962.9974403</v>
      </c>
      <c r="AH1734" s="58">
        <v>8447229913.7115602</v>
      </c>
      <c r="AI1734" s="58">
        <v>10480720001.220699</v>
      </c>
      <c r="AJ1734" s="58">
        <v>10194609941.482599</v>
      </c>
      <c r="AK1734" s="58">
        <v>11410189949.0357</v>
      </c>
      <c r="AL1734" s="58">
        <v>10290579914.093</v>
      </c>
      <c r="AM1734" s="58">
        <v>10310319892.883301</v>
      </c>
      <c r="AN1734" s="58">
        <v>10800960118.2938</v>
      </c>
      <c r="AO1734" s="58">
        <v>8218980037.6892099</v>
      </c>
      <c r="AP1734" s="58">
        <v>8028639986.0382099</v>
      </c>
      <c r="AQ1734" s="58">
        <v>7679369930.2673397</v>
      </c>
      <c r="AR1734" s="58">
        <v>7481400024.4140701</v>
      </c>
      <c r="AS1734" s="58">
        <v>7995110001.5640297</v>
      </c>
      <c r="AT1734" s="58">
        <v>8510100046.1578398</v>
      </c>
      <c r="AU1734" s="58">
        <v>11407200153.3508</v>
      </c>
      <c r="AV1734" s="58">
        <v>16522039883.6136</v>
      </c>
      <c r="AW1734" s="58">
        <v>16249479990.9592</v>
      </c>
      <c r="AX1734" s="58">
        <v>16411430004.1199</v>
      </c>
      <c r="AY1734" s="58">
        <v>18452829945.564301</v>
      </c>
      <c r="AZ1734" s="58">
        <v>20486030153.274601</v>
      </c>
      <c r="BA1734" s="58">
        <v>23679979837.417599</v>
      </c>
      <c r="BB1734" s="58">
        <v>25143129997.253399</v>
      </c>
      <c r="BC1734" s="58">
        <v>24977449817.657501</v>
      </c>
      <c r="BD1734" s="58">
        <v>28533789930.343601</v>
      </c>
      <c r="BE1734" s="58">
        <v>26226879871.368401</v>
      </c>
      <c r="BF1734" s="58">
        <v>29207570093.1549</v>
      </c>
      <c r="BG1734" s="58">
        <v>25900260070.8008</v>
      </c>
      <c r="BH1734" s="58">
        <v>25497109967.708599</v>
      </c>
      <c r="BI1734" s="58">
        <v>25069150086.402901</v>
      </c>
      <c r="BJ1734" s="58">
        <v>27881609782.219002</v>
      </c>
      <c r="BK1734" s="58">
        <v>27525489810.9436</v>
      </c>
      <c r="BL1734" s="58">
        <v>30202910114.288399</v>
      </c>
    </row>
    <row r="1735" spans="1:64" hidden="1" x14ac:dyDescent="0.25">
      <c r="A1735" s="58" t="s">
        <v>434</v>
      </c>
      <c r="B1735" s="58" t="s">
        <v>435</v>
      </c>
      <c r="C1735" s="58" t="s">
        <v>2180</v>
      </c>
      <c r="D1735" s="58" t="s">
        <v>2181</v>
      </c>
      <c r="O1735" s="58">
        <v>3304149951.9646201</v>
      </c>
      <c r="P1735" s="58">
        <v>3498750018.0676599</v>
      </c>
      <c r="Q1735" s="58">
        <v>3797890041.50033</v>
      </c>
      <c r="R1735" s="58">
        <v>3830179988.8610802</v>
      </c>
      <c r="S1735" s="58">
        <v>5367859993.5770102</v>
      </c>
      <c r="T1735" s="58">
        <v>6833750008.5830698</v>
      </c>
      <c r="U1735" s="58">
        <v>6051860012.05445</v>
      </c>
      <c r="V1735" s="58">
        <v>6912419988.6322002</v>
      </c>
      <c r="W1735" s="58">
        <v>7887449923.5153198</v>
      </c>
      <c r="X1735" s="58">
        <v>9599709981.4415092</v>
      </c>
      <c r="Y1735" s="58">
        <v>10648089997.291599</v>
      </c>
      <c r="Z1735" s="58">
        <v>11103669884.6817</v>
      </c>
      <c r="AA1735" s="58">
        <v>12144059967.994699</v>
      </c>
      <c r="AB1735" s="58">
        <v>12039640123.633699</v>
      </c>
      <c r="AC1735" s="58">
        <v>12314459776.878401</v>
      </c>
      <c r="AD1735" s="58">
        <v>14261039956.0928</v>
      </c>
      <c r="AE1735" s="58">
        <v>13403239928.483999</v>
      </c>
      <c r="AF1735" s="58">
        <v>13733100020.6471</v>
      </c>
      <c r="AG1735" s="58">
        <v>14376240056.2763</v>
      </c>
      <c r="AH1735" s="58">
        <v>14331689865.112301</v>
      </c>
      <c r="AI1735" s="58">
        <v>15686299941.062901</v>
      </c>
      <c r="AJ1735" s="58">
        <v>14730480037.689199</v>
      </c>
      <c r="AK1735" s="58">
        <v>15747409928.679501</v>
      </c>
      <c r="AL1735" s="58">
        <v>14906450096.1304</v>
      </c>
      <c r="AM1735" s="58">
        <v>14351230020.5231</v>
      </c>
      <c r="AN1735" s="58">
        <v>13457149871.8262</v>
      </c>
      <c r="AO1735" s="58">
        <v>10511330005.6458</v>
      </c>
      <c r="AP1735" s="58">
        <v>11173139955.520599</v>
      </c>
      <c r="AQ1735" s="58">
        <v>10808109958.648701</v>
      </c>
      <c r="AR1735" s="58">
        <v>10492840011.596701</v>
      </c>
      <c r="AS1735" s="58">
        <v>11800730035.7819</v>
      </c>
      <c r="AT1735" s="58">
        <v>12925740022.6593</v>
      </c>
      <c r="AU1735" s="58">
        <v>16770769834.5184</v>
      </c>
      <c r="AV1735" s="58">
        <v>21152470178.604099</v>
      </c>
      <c r="AW1735" s="58">
        <v>18811249705.314602</v>
      </c>
      <c r="AX1735" s="58">
        <v>18582789993.286201</v>
      </c>
      <c r="AY1735" s="58">
        <v>20316580111.503601</v>
      </c>
      <c r="AZ1735" s="58">
        <v>20751680010.318802</v>
      </c>
      <c r="BA1735" s="58">
        <v>23153240047.4548</v>
      </c>
      <c r="BB1735" s="58">
        <v>25534140121.459999</v>
      </c>
      <c r="BC1735" s="58">
        <v>25172019966.1255</v>
      </c>
      <c r="BD1735" s="58">
        <v>27281510318.7561</v>
      </c>
      <c r="BE1735" s="58">
        <v>25574370029.449501</v>
      </c>
      <c r="BF1735" s="58">
        <v>28148420082.0923</v>
      </c>
      <c r="BG1735" s="58">
        <v>24798370348.930401</v>
      </c>
      <c r="BH1735" s="58">
        <v>26665950030.803699</v>
      </c>
      <c r="BI1735" s="58">
        <v>26497279972.076401</v>
      </c>
      <c r="BJ1735" s="58">
        <v>28978569827.0798</v>
      </c>
      <c r="BK1735" s="58">
        <v>27525489810.9436</v>
      </c>
      <c r="BL1735" s="58">
        <v>30678849828.7201</v>
      </c>
    </row>
    <row r="1736" spans="1:64" hidden="1" x14ac:dyDescent="0.25">
      <c r="A1736" s="58" t="s">
        <v>434</v>
      </c>
      <c r="B1736" s="58" t="s">
        <v>435</v>
      </c>
      <c r="C1736" s="58" t="s">
        <v>2182</v>
      </c>
      <c r="D1736" s="58" t="s">
        <v>2183</v>
      </c>
      <c r="O1736" s="58">
        <v>491530003.17700201</v>
      </c>
      <c r="P1736" s="58">
        <v>563959994.57500803</v>
      </c>
      <c r="Q1736" s="58">
        <v>688990003.87266302</v>
      </c>
      <c r="R1736" s="58">
        <v>804809999.719262</v>
      </c>
      <c r="S1736" s="58">
        <v>1265530004.68016</v>
      </c>
      <c r="T1736" s="58">
        <v>1871239952.0278001</v>
      </c>
      <c r="U1736" s="58">
        <v>1689510023.11707</v>
      </c>
      <c r="V1736" s="58">
        <v>2117160013.6756899</v>
      </c>
      <c r="W1736" s="58">
        <v>2778050024.0325899</v>
      </c>
      <c r="X1736" s="58">
        <v>3852599973.4401698</v>
      </c>
      <c r="Y1736" s="58">
        <v>4669250015.0203695</v>
      </c>
      <c r="Z1736" s="58">
        <v>4549970002.6512098</v>
      </c>
      <c r="AA1736" s="58">
        <v>4830960004.8065205</v>
      </c>
      <c r="AB1736" s="58">
        <v>4704879937.8965101</v>
      </c>
      <c r="AC1736" s="58">
        <v>4588420012.4740601</v>
      </c>
      <c r="AD1736" s="58">
        <v>5459229925.6324797</v>
      </c>
      <c r="AE1736" s="58">
        <v>6289619968.4143105</v>
      </c>
      <c r="AF1736" s="58">
        <v>7560669958.1146297</v>
      </c>
      <c r="AG1736" s="58">
        <v>8521049962.9974403</v>
      </c>
      <c r="AH1736" s="58">
        <v>8447229913.7115602</v>
      </c>
      <c r="AI1736" s="58">
        <v>10480720001.220699</v>
      </c>
      <c r="AJ1736" s="58">
        <v>10194609941.482599</v>
      </c>
      <c r="AK1736" s="58">
        <v>11410189949.0357</v>
      </c>
      <c r="AL1736" s="58">
        <v>10290579914.093</v>
      </c>
      <c r="AM1736" s="58">
        <v>10310319892.883301</v>
      </c>
      <c r="AN1736" s="58">
        <v>10800960118.2938</v>
      </c>
      <c r="AO1736" s="58">
        <v>8218980037.6892099</v>
      </c>
      <c r="AP1736" s="58">
        <v>8028639986.0382099</v>
      </c>
      <c r="AQ1736" s="58">
        <v>7679369930.2673397</v>
      </c>
      <c r="AR1736" s="58">
        <v>7481400024.4140701</v>
      </c>
      <c r="AS1736" s="58">
        <v>7995110001.5640297</v>
      </c>
      <c r="AT1736" s="58">
        <v>8510100046.1578398</v>
      </c>
      <c r="AU1736" s="58">
        <v>11407200153.3508</v>
      </c>
      <c r="AV1736" s="58">
        <v>16522039883.6136</v>
      </c>
      <c r="AW1736" s="58">
        <v>16249479990.9592</v>
      </c>
      <c r="AX1736" s="58">
        <v>16411430004.1199</v>
      </c>
      <c r="AY1736" s="58">
        <v>18452829945.564301</v>
      </c>
      <c r="AZ1736" s="58">
        <v>20486030153.274601</v>
      </c>
      <c r="BA1736" s="58">
        <v>23679979837.417599</v>
      </c>
      <c r="BB1736" s="58">
        <v>25143129997.253399</v>
      </c>
      <c r="BC1736" s="58">
        <v>24977449817.657501</v>
      </c>
      <c r="BD1736" s="58">
        <v>28533789930.343601</v>
      </c>
      <c r="BE1736" s="58">
        <v>26226879871.368401</v>
      </c>
      <c r="BF1736" s="58">
        <v>29207570093.1549</v>
      </c>
      <c r="BG1736" s="58">
        <v>25900260070.8008</v>
      </c>
      <c r="BH1736" s="58">
        <v>25497109967.708599</v>
      </c>
      <c r="BI1736" s="58">
        <v>25069150086.402901</v>
      </c>
      <c r="BJ1736" s="58">
        <v>27881609782.219002</v>
      </c>
      <c r="BK1736" s="58">
        <v>27525489810.9436</v>
      </c>
      <c r="BL1736" s="58">
        <v>30202910114.288399</v>
      </c>
    </row>
    <row r="1737" spans="1:64" hidden="1" x14ac:dyDescent="0.25">
      <c r="A1737" s="58" t="s">
        <v>434</v>
      </c>
      <c r="B1737" s="58" t="s">
        <v>435</v>
      </c>
      <c r="C1737" s="58" t="s">
        <v>2184</v>
      </c>
      <c r="D1737" s="58" t="s">
        <v>2185</v>
      </c>
      <c r="BF1737" s="58">
        <v>8097694.5932488898</v>
      </c>
      <c r="BK1737" s="58">
        <v>11104557.4173331</v>
      </c>
      <c r="BL1737" s="58">
        <v>13821516.2158012</v>
      </c>
    </row>
    <row r="1738" spans="1:64" hidden="1" x14ac:dyDescent="0.25">
      <c r="A1738" s="58" t="s">
        <v>434</v>
      </c>
      <c r="B1738" s="58" t="s">
        <v>435</v>
      </c>
      <c r="C1738" s="58" t="s">
        <v>2186</v>
      </c>
      <c r="D1738" s="58" t="s">
        <v>2187</v>
      </c>
      <c r="AY1738" s="58">
        <v>6529999.9658018304</v>
      </c>
      <c r="AZ1738" s="58">
        <v>7180000.0555813303</v>
      </c>
      <c r="BA1738" s="58">
        <v>8200000.0271946201</v>
      </c>
      <c r="BB1738" s="58">
        <v>7450000.01043081</v>
      </c>
      <c r="BC1738" s="58">
        <v>8700000.1370906793</v>
      </c>
      <c r="BD1738" s="58">
        <v>4850000.0182539197</v>
      </c>
      <c r="BE1738" s="58">
        <v>5839999.98494983</v>
      </c>
      <c r="BF1738" s="58">
        <v>7980000.0339746401</v>
      </c>
      <c r="BG1738" s="58">
        <v>8650000.0059604608</v>
      </c>
      <c r="BH1738" s="58">
        <v>6363815.8347457601</v>
      </c>
      <c r="BI1738" s="58">
        <v>6525600.3700196696</v>
      </c>
      <c r="BJ1738" s="58">
        <v>7914451.5772350105</v>
      </c>
      <c r="BK1738" s="58">
        <v>7572644.8856294202</v>
      </c>
      <c r="BL1738" s="58">
        <v>7150143.9064741097</v>
      </c>
    </row>
    <row r="1739" spans="1:64" hidden="1" x14ac:dyDescent="0.25">
      <c r="A1739" s="58" t="s">
        <v>434</v>
      </c>
      <c r="B1739" s="58" t="s">
        <v>435</v>
      </c>
      <c r="C1739" s="58" t="s">
        <v>2188</v>
      </c>
      <c r="D1739" s="58" t="s">
        <v>2189</v>
      </c>
      <c r="X1739" s="58">
        <v>1099999.9791383699</v>
      </c>
      <c r="Y1739" s="58">
        <v>3269999.9809265202</v>
      </c>
      <c r="Z1739" s="58">
        <v>9850000.0834465008</v>
      </c>
      <c r="AA1739" s="58">
        <v>14380000.2634525</v>
      </c>
      <c r="AB1739" s="58">
        <v>30070000.473409899</v>
      </c>
      <c r="AC1739" s="58">
        <v>30289999.999105901</v>
      </c>
      <c r="AD1739" s="58">
        <v>50179999.638348803</v>
      </c>
      <c r="AE1739" s="58">
        <v>56520000.413060203</v>
      </c>
      <c r="AF1739" s="58">
        <v>74130000.660196006</v>
      </c>
      <c r="AG1739" s="58">
        <v>27709999.8965859</v>
      </c>
      <c r="AH1739" s="58">
        <v>28309999.7267127</v>
      </c>
      <c r="AI1739" s="58">
        <v>49970000.386238098</v>
      </c>
      <c r="AJ1739" s="58">
        <v>31119999.753311299</v>
      </c>
      <c r="AK1739" s="58">
        <v>18199999.630451199</v>
      </c>
      <c r="AL1739" s="58">
        <v>22039999.727159701</v>
      </c>
      <c r="AM1739" s="58">
        <v>22450000.2693385</v>
      </c>
      <c r="AN1739" s="58">
        <v>26140000.067651302</v>
      </c>
      <c r="AO1739" s="58">
        <v>41690000.396221898</v>
      </c>
      <c r="AP1739" s="58">
        <v>20429999.794810999</v>
      </c>
      <c r="AQ1739" s="58">
        <v>30920000.089332499</v>
      </c>
      <c r="AR1739" s="58">
        <v>19679999.899119101</v>
      </c>
      <c r="AS1739" s="58">
        <v>34390000.529587299</v>
      </c>
      <c r="AT1739" s="58">
        <v>45810000.061988801</v>
      </c>
      <c r="AU1739" s="58">
        <v>39730000.354349598</v>
      </c>
      <c r="AV1739" s="58">
        <v>44540000.464767203</v>
      </c>
      <c r="AW1739" s="58">
        <v>59580000.057816498</v>
      </c>
      <c r="AX1739" s="58">
        <v>65529998.928308502</v>
      </c>
      <c r="AY1739" s="58">
        <v>75069998.607039407</v>
      </c>
      <c r="AZ1739" s="58">
        <v>122180000.051856</v>
      </c>
      <c r="BA1739" s="58">
        <v>133199999.92847501</v>
      </c>
      <c r="BB1739" s="58">
        <v>91149999.145418406</v>
      </c>
      <c r="BC1739" s="58">
        <v>97359999.8950959</v>
      </c>
      <c r="BD1739" s="58">
        <v>120440001.13010401</v>
      </c>
      <c r="BE1739" s="58">
        <v>185009999.319911</v>
      </c>
      <c r="BF1739" s="58">
        <v>184099999.42034501</v>
      </c>
      <c r="BG1739" s="58">
        <v>131770000.05543201</v>
      </c>
      <c r="BH1739" s="58">
        <v>88170057.959854707</v>
      </c>
      <c r="BI1739" s="58">
        <v>136754779.32393599</v>
      </c>
      <c r="BJ1739" s="58">
        <v>188101161.99404001</v>
      </c>
      <c r="BK1739" s="58">
        <v>151191371.398047</v>
      </c>
      <c r="BL1739" s="58">
        <v>208916687.49600601</v>
      </c>
    </row>
    <row r="1740" spans="1:64" hidden="1" x14ac:dyDescent="0.25">
      <c r="A1740" s="58" t="s">
        <v>434</v>
      </c>
      <c r="B1740" s="58" t="s">
        <v>435</v>
      </c>
      <c r="C1740" s="58" t="s">
        <v>2190</v>
      </c>
      <c r="D1740" s="58" t="s">
        <v>2191</v>
      </c>
      <c r="BE1740" s="58">
        <v>10570753.309875701</v>
      </c>
      <c r="BF1740" s="58">
        <v>13406157.8959227</v>
      </c>
      <c r="BG1740" s="58">
        <v>10386280.033737401</v>
      </c>
      <c r="BH1740" s="58">
        <v>12284349.987283399</v>
      </c>
      <c r="BI1740" s="58">
        <v>12421399.9081403</v>
      </c>
      <c r="BJ1740" s="58">
        <v>13529430.1137328</v>
      </c>
      <c r="BK1740" s="58">
        <v>14930914.9608016</v>
      </c>
      <c r="BL1740" s="58">
        <v>31635160.1630449</v>
      </c>
    </row>
    <row r="1741" spans="1:64" hidden="1" x14ac:dyDescent="0.25">
      <c r="A1741" s="58" t="s">
        <v>434</v>
      </c>
      <c r="B1741" s="58" t="s">
        <v>435</v>
      </c>
      <c r="C1741" s="58" t="s">
        <v>2192</v>
      </c>
      <c r="D1741" s="58" t="s">
        <v>2193</v>
      </c>
      <c r="AX1741" s="58">
        <v>10669999.8937547</v>
      </c>
      <c r="AY1741" s="58">
        <v>12690000.0330061</v>
      </c>
      <c r="AZ1741" s="58">
        <v>25589999.906718701</v>
      </c>
      <c r="BA1741" s="58">
        <v>12899999.946355799</v>
      </c>
      <c r="BB1741" s="58">
        <v>17709999.9636412</v>
      </c>
      <c r="BC1741" s="58">
        <v>15910000.026226001</v>
      </c>
      <c r="BD1741" s="58">
        <v>22900000.0394881</v>
      </c>
      <c r="BE1741" s="58">
        <v>21384878.173470501</v>
      </c>
      <c r="BF1741" s="58">
        <v>26521597.385406502</v>
      </c>
      <c r="BG1741" s="58">
        <v>22270206.466317199</v>
      </c>
      <c r="BH1741" s="58">
        <v>21365835.852921002</v>
      </c>
      <c r="BI1741" s="58">
        <v>19651337.5379145</v>
      </c>
      <c r="BJ1741" s="58">
        <v>17774099.932750698</v>
      </c>
      <c r="BK1741" s="58">
        <v>4769469.8227569498</v>
      </c>
      <c r="BL1741" s="58">
        <v>20530775.249004401</v>
      </c>
    </row>
    <row r="1742" spans="1:64" hidden="1" x14ac:dyDescent="0.25">
      <c r="A1742" s="58" t="s">
        <v>434</v>
      </c>
      <c r="B1742" s="58" t="s">
        <v>435</v>
      </c>
      <c r="C1742" s="58" t="s">
        <v>2194</v>
      </c>
      <c r="D1742" s="58" t="s">
        <v>2195</v>
      </c>
      <c r="O1742" s="58">
        <v>30059999.879449598</v>
      </c>
      <c r="P1742" s="58">
        <v>35049999.881535798</v>
      </c>
      <c r="Q1742" s="58">
        <v>34270000.366494097</v>
      </c>
      <c r="R1742" s="58">
        <v>38399999.892339103</v>
      </c>
      <c r="S1742" s="58">
        <v>39120000.043883897</v>
      </c>
      <c r="T1742" s="58">
        <v>57410000.601783402</v>
      </c>
      <c r="U1742" s="58">
        <v>55680000.619962797</v>
      </c>
      <c r="V1742" s="58">
        <v>46819999.873638198</v>
      </c>
      <c r="W1742" s="58">
        <v>59969999.827444598</v>
      </c>
      <c r="X1742" s="58">
        <v>74240000.575780898</v>
      </c>
      <c r="Y1742" s="58">
        <v>107209998.995066</v>
      </c>
      <c r="Z1742" s="58">
        <v>167180001.70588499</v>
      </c>
      <c r="AA1742" s="58">
        <v>130150001.01923899</v>
      </c>
      <c r="AB1742" s="58">
        <v>101890001.20759</v>
      </c>
      <c r="AC1742" s="58">
        <v>92279999.7776746</v>
      </c>
      <c r="AD1742" s="58">
        <v>116330000.83267701</v>
      </c>
      <c r="AE1742" s="58">
        <v>129069999.963045</v>
      </c>
      <c r="AF1742" s="58">
        <v>125820000.29087099</v>
      </c>
      <c r="AG1742" s="58">
        <v>152819999.09877801</v>
      </c>
      <c r="AH1742" s="58">
        <v>181040001.33276001</v>
      </c>
      <c r="AI1742" s="58">
        <v>178410000.74148199</v>
      </c>
      <c r="AJ1742" s="58">
        <v>209310002.621263</v>
      </c>
      <c r="AK1742" s="58">
        <v>169390001.33425</v>
      </c>
      <c r="AL1742" s="58">
        <v>143399999.46951899</v>
      </c>
      <c r="AM1742" s="58">
        <v>117600000.00894099</v>
      </c>
      <c r="AN1742" s="58">
        <v>106670000.86419301</v>
      </c>
      <c r="AO1742" s="58">
        <v>141609997.48110801</v>
      </c>
      <c r="AP1742" s="58">
        <v>186179999.09818199</v>
      </c>
      <c r="AQ1742" s="58">
        <v>159540000.60632801</v>
      </c>
      <c r="AR1742" s="58">
        <v>144540000.20772201</v>
      </c>
      <c r="AS1742" s="58">
        <v>93899999.437853694</v>
      </c>
      <c r="AT1742" s="58">
        <v>76229999.914765403</v>
      </c>
      <c r="AU1742" s="58">
        <v>73010000.107809901</v>
      </c>
      <c r="AV1742" s="58">
        <v>90490000.043064401</v>
      </c>
      <c r="AW1742" s="58">
        <v>108590000.741184</v>
      </c>
      <c r="AX1742" s="58">
        <v>120450000.435114</v>
      </c>
      <c r="AY1742" s="58">
        <v>134919999.361038</v>
      </c>
      <c r="AZ1742" s="58">
        <v>124589999.34792501</v>
      </c>
      <c r="BA1742" s="58">
        <v>174840000.510216</v>
      </c>
      <c r="BB1742" s="58">
        <v>162799998.775125</v>
      </c>
      <c r="BC1742" s="58">
        <v>151009999.930859</v>
      </c>
      <c r="BD1742" s="58">
        <v>123380000.390112</v>
      </c>
      <c r="BE1742" s="58">
        <v>130050629.46863499</v>
      </c>
      <c r="BF1742" s="58">
        <v>128080149.12530801</v>
      </c>
      <c r="BG1742" s="58">
        <v>142407418.310642</v>
      </c>
      <c r="BH1742" s="58">
        <v>126399603.535421</v>
      </c>
      <c r="BI1742" s="58">
        <v>118739264.599979</v>
      </c>
      <c r="BJ1742" s="58">
        <v>116825201.883912</v>
      </c>
      <c r="BK1742" s="58">
        <v>110391823.574901</v>
      </c>
      <c r="BL1742" s="58">
        <v>137756134.80806401</v>
      </c>
    </row>
    <row r="1743" spans="1:64" hidden="1" x14ac:dyDescent="0.25">
      <c r="A1743" s="58" t="s">
        <v>434</v>
      </c>
      <c r="B1743" s="58" t="s">
        <v>435</v>
      </c>
      <c r="C1743" s="58" t="s">
        <v>2196</v>
      </c>
      <c r="D1743" s="58" t="s">
        <v>2197</v>
      </c>
    </row>
    <row r="1744" spans="1:64" hidden="1" x14ac:dyDescent="0.25">
      <c r="A1744" s="58" t="s">
        <v>434</v>
      </c>
      <c r="B1744" s="58" t="s">
        <v>435</v>
      </c>
      <c r="C1744" s="58" t="s">
        <v>2198</v>
      </c>
      <c r="D1744" s="58" t="s">
        <v>2199</v>
      </c>
    </row>
    <row r="1745" spans="1:64" hidden="1" x14ac:dyDescent="0.25">
      <c r="A1745" s="58" t="s">
        <v>434</v>
      </c>
      <c r="B1745" s="58" t="s">
        <v>435</v>
      </c>
      <c r="C1745" s="58" t="s">
        <v>2200</v>
      </c>
      <c r="D1745" s="58" t="s">
        <v>2201</v>
      </c>
      <c r="V1745" s="58">
        <v>3420000.02413987</v>
      </c>
      <c r="Y1745" s="58">
        <v>9549999.99329447</v>
      </c>
      <c r="Z1745" s="58">
        <v>9830000.0987946894</v>
      </c>
      <c r="AA1745" s="58">
        <v>10530000.081285801</v>
      </c>
      <c r="AB1745" s="58">
        <v>11430000.033229601</v>
      </c>
      <c r="AC1745" s="58">
        <v>11099999.874830199</v>
      </c>
      <c r="AD1745" s="58">
        <v>11239999.912679199</v>
      </c>
      <c r="AE1745" s="58">
        <v>10640000.0099093</v>
      </c>
      <c r="AF1745" s="58">
        <v>11700000.025332</v>
      </c>
      <c r="AG1745" s="58">
        <v>13729999.9520183</v>
      </c>
      <c r="AH1745" s="58">
        <v>18889999.9670684</v>
      </c>
      <c r="AI1745" s="58">
        <v>24230000.086128701</v>
      </c>
      <c r="AJ1745" s="58">
        <v>24739999.912679199</v>
      </c>
      <c r="AK1745" s="58">
        <v>18899999.881163199</v>
      </c>
      <c r="AL1745" s="58">
        <v>21779999.9509007</v>
      </c>
      <c r="AM1745" s="58">
        <v>31379999.8890609</v>
      </c>
      <c r="AN1745" s="58">
        <v>39489999.5326996</v>
      </c>
      <c r="AO1745" s="58">
        <v>37510000.027716197</v>
      </c>
      <c r="AP1745" s="58">
        <v>40169999.592006199</v>
      </c>
      <c r="AQ1745" s="58">
        <v>39390000.406652696</v>
      </c>
      <c r="AR1745" s="58">
        <v>34249999.888241298</v>
      </c>
      <c r="AS1745" s="58">
        <v>27570000.205189001</v>
      </c>
      <c r="AT1745" s="58">
        <v>43140000.205486998</v>
      </c>
      <c r="AU1745" s="58">
        <v>53729999.709874399</v>
      </c>
      <c r="AV1745" s="58">
        <v>51740000.423044004</v>
      </c>
      <c r="AW1745" s="58">
        <v>42940000.042319298</v>
      </c>
      <c r="AX1745" s="58">
        <v>42309999.914839901</v>
      </c>
      <c r="AY1745" s="58">
        <v>44219999.879598603</v>
      </c>
      <c r="AZ1745" s="58">
        <v>52930000.266060203</v>
      </c>
      <c r="BA1745" s="58">
        <v>77849999.353289604</v>
      </c>
      <c r="BB1745" s="58">
        <v>78319999.981671602</v>
      </c>
      <c r="BC1745" s="58">
        <v>75770000.094547898</v>
      </c>
      <c r="BD1745" s="58">
        <v>73189999.209716901</v>
      </c>
      <c r="BE1745" s="58">
        <v>79741523.422300801</v>
      </c>
      <c r="BF1745" s="58">
        <v>77029361.307621002</v>
      </c>
      <c r="BG1745" s="58">
        <v>79569827.467203096</v>
      </c>
      <c r="BH1745" s="58">
        <v>78648537.181317806</v>
      </c>
      <c r="BI1745" s="58">
        <v>66375782.221555702</v>
      </c>
      <c r="BJ1745" s="58">
        <v>53593907.982111</v>
      </c>
      <c r="BK1745" s="58">
        <v>51196920.059621297</v>
      </c>
      <c r="BL1745" s="58">
        <v>72313211.2696767</v>
      </c>
    </row>
    <row r="1746" spans="1:64" hidden="1" x14ac:dyDescent="0.25">
      <c r="A1746" s="58" t="s">
        <v>434</v>
      </c>
      <c r="B1746" s="58" t="s">
        <v>435</v>
      </c>
      <c r="C1746" s="58" t="s">
        <v>2202</v>
      </c>
      <c r="D1746" s="58" t="s">
        <v>2203</v>
      </c>
      <c r="O1746" s="58">
        <v>4040000.00655651</v>
      </c>
      <c r="P1746" s="58">
        <v>4569999.9965727301</v>
      </c>
      <c r="Q1746" s="58">
        <v>18280000.355094701</v>
      </c>
      <c r="R1746" s="58">
        <v>15379999.693483099</v>
      </c>
      <c r="S1746" s="58">
        <v>9870000.1668184996</v>
      </c>
      <c r="T1746" s="58">
        <v>11799999.9299645</v>
      </c>
      <c r="U1746" s="58">
        <v>17619999.792426798</v>
      </c>
      <c r="V1746" s="58">
        <v>29139999.710023399</v>
      </c>
      <c r="W1746" s="58">
        <v>30900000.1195818</v>
      </c>
      <c r="X1746" s="58">
        <v>54410000.5477667</v>
      </c>
      <c r="Y1746" s="58">
        <v>143499997.31779099</v>
      </c>
      <c r="Z1746" s="58">
        <v>123810002.166778</v>
      </c>
      <c r="AA1746" s="58">
        <v>104199998.348951</v>
      </c>
      <c r="AB1746" s="58">
        <v>126189998.30819701</v>
      </c>
      <c r="AC1746" s="58">
        <v>146489998.45981601</v>
      </c>
      <c r="AD1746" s="58">
        <v>197429997.20573401</v>
      </c>
      <c r="AE1746" s="58">
        <v>168140002.6232</v>
      </c>
      <c r="AF1746" s="58">
        <v>154420002.96711901</v>
      </c>
      <c r="AG1746" s="58">
        <v>226510002.73227701</v>
      </c>
      <c r="AH1746" s="58">
        <v>217639995.99218401</v>
      </c>
      <c r="AI1746" s="58">
        <v>183189995.98920301</v>
      </c>
      <c r="AJ1746" s="58">
        <v>220959998.860955</v>
      </c>
      <c r="AK1746" s="58">
        <v>217039998.73995799</v>
      </c>
      <c r="AL1746" s="58">
        <v>240659998.58081299</v>
      </c>
      <c r="AM1746" s="58">
        <v>456420002.33009398</v>
      </c>
      <c r="AN1746" s="58">
        <v>340119998.13281</v>
      </c>
      <c r="AO1746" s="58">
        <v>92259998.518973604</v>
      </c>
      <c r="AP1746" s="58">
        <v>92010001.951828599</v>
      </c>
      <c r="AQ1746" s="58">
        <v>82079999.811947405</v>
      </c>
      <c r="AR1746" s="58">
        <v>79899999.834597096</v>
      </c>
      <c r="AS1746" s="58">
        <v>132229998.55876</v>
      </c>
      <c r="AT1746" s="58">
        <v>155389998.19755599</v>
      </c>
      <c r="AU1746" s="58">
        <v>201319998.37607199</v>
      </c>
      <c r="AV1746" s="58">
        <v>161510000.13947499</v>
      </c>
      <c r="AW1746" s="58">
        <v>106989999.94993199</v>
      </c>
      <c r="AX1746" s="58">
        <v>29830000.706016999</v>
      </c>
      <c r="AY1746" s="58">
        <v>13439999.9342859</v>
      </c>
      <c r="AZ1746" s="58">
        <v>29759999.632835399</v>
      </c>
      <c r="BA1746" s="58">
        <v>33610000.282526001</v>
      </c>
      <c r="BB1746" s="58">
        <v>46379999.6748567</v>
      </c>
      <c r="BC1746" s="58">
        <v>30410000.115633</v>
      </c>
      <c r="BD1746" s="58">
        <v>96680001.258849993</v>
      </c>
      <c r="BE1746" s="58">
        <v>91498400.807380706</v>
      </c>
      <c r="BF1746" s="58">
        <v>79946752.269752294</v>
      </c>
      <c r="BH1746" s="58">
        <v>67714082.360267699</v>
      </c>
      <c r="BI1746" s="58">
        <v>80140536.934137404</v>
      </c>
      <c r="BJ1746" s="58">
        <v>185541968.55425799</v>
      </c>
      <c r="BK1746" s="58">
        <v>49803478.360176101</v>
      </c>
      <c r="BL1746" s="58">
        <v>297931622.92242098</v>
      </c>
    </row>
    <row r="1747" spans="1:64" hidden="1" x14ac:dyDescent="0.25">
      <c r="A1747" s="58" t="s">
        <v>434</v>
      </c>
      <c r="B1747" s="58" t="s">
        <v>435</v>
      </c>
      <c r="C1747" s="58" t="s">
        <v>2204</v>
      </c>
      <c r="D1747" s="58" t="s">
        <v>2205</v>
      </c>
      <c r="O1747" s="58">
        <v>2620000.0401586299</v>
      </c>
      <c r="P1747" s="58">
        <v>2910000.0057369499</v>
      </c>
      <c r="Q1747" s="58">
        <v>3589999.9663233799</v>
      </c>
      <c r="R1747" s="58">
        <v>4589999.9644607296</v>
      </c>
      <c r="S1747" s="58">
        <v>6299999.9150633803</v>
      </c>
      <c r="T1747" s="58">
        <v>10789999.851957001</v>
      </c>
      <c r="U1747" s="58">
        <v>12230000.0153482</v>
      </c>
      <c r="V1747" s="58">
        <v>19979999.922215901</v>
      </c>
      <c r="W1747" s="58">
        <v>22879999.957978699</v>
      </c>
      <c r="X1747" s="58">
        <v>31729999.754577901</v>
      </c>
      <c r="Y1747" s="58">
        <v>39069999.996572703</v>
      </c>
      <c r="Z1747" s="58">
        <v>43799999.482929699</v>
      </c>
      <c r="AA1747" s="58">
        <v>43029999.963939197</v>
      </c>
      <c r="AB1747" s="58">
        <v>50420000.676065698</v>
      </c>
      <c r="AC1747" s="58">
        <v>52130000.405013599</v>
      </c>
      <c r="AD1747" s="58">
        <v>68190000.131726295</v>
      </c>
      <c r="AE1747" s="58">
        <v>77439999.248832405</v>
      </c>
      <c r="AF1747" s="58">
        <v>86899999.540299207</v>
      </c>
      <c r="AG1747" s="58">
        <v>99960000.611841694</v>
      </c>
      <c r="AH1747" s="58">
        <v>124050001.718104</v>
      </c>
      <c r="AI1747" s="58">
        <v>136140000.760555</v>
      </c>
      <c r="AJ1747" s="58">
        <v>153099999.69601601</v>
      </c>
      <c r="AK1747" s="58">
        <v>215940000.057221</v>
      </c>
      <c r="AL1747" s="58">
        <v>223579998.016357</v>
      </c>
      <c r="AM1747" s="58">
        <v>251119998.57425699</v>
      </c>
      <c r="AN1747" s="58">
        <v>232040000.31948099</v>
      </c>
      <c r="AO1747" s="58">
        <v>207799998.907372</v>
      </c>
      <c r="AP1747" s="58">
        <v>94840000.737458497</v>
      </c>
      <c r="AQ1747" s="58">
        <v>85299999.732524201</v>
      </c>
      <c r="AR1747" s="58">
        <v>99259998.973459005</v>
      </c>
      <c r="AS1747" s="58">
        <v>101679999.440908</v>
      </c>
      <c r="AT1747" s="58">
        <v>109859998.524189</v>
      </c>
      <c r="AU1747" s="58">
        <v>100729999.57203899</v>
      </c>
      <c r="AV1747" s="58">
        <v>111860000.222921</v>
      </c>
      <c r="AW1747" s="58">
        <v>117550000.36954901</v>
      </c>
      <c r="AX1747" s="58">
        <v>145910000.14543501</v>
      </c>
      <c r="AY1747" s="58">
        <v>175190001.547337</v>
      </c>
      <c r="AZ1747" s="58">
        <v>266150000.81062299</v>
      </c>
      <c r="BA1747" s="58">
        <v>289609997.98774701</v>
      </c>
      <c r="BB1747" s="58">
        <v>264999998.74830201</v>
      </c>
      <c r="BC1747" s="58">
        <v>281839999.13930899</v>
      </c>
      <c r="BD1747" s="58">
        <v>264640002.84671801</v>
      </c>
      <c r="BE1747" s="58">
        <v>236725946.36678699</v>
      </c>
      <c r="BF1747" s="58">
        <v>266158476.76992401</v>
      </c>
      <c r="BG1747" s="58">
        <v>290340510.66636997</v>
      </c>
      <c r="BH1747" s="58">
        <v>307458766.93725598</v>
      </c>
      <c r="BI1747" s="58">
        <v>305509131.96802098</v>
      </c>
      <c r="BJ1747" s="58">
        <v>315162052.452564</v>
      </c>
      <c r="BK1747" s="58">
        <v>311013296.78297001</v>
      </c>
      <c r="BL1747" s="58">
        <v>1552835012.07828</v>
      </c>
    </row>
    <row r="1748" spans="1:64" hidden="1" x14ac:dyDescent="0.25">
      <c r="A1748" s="58" t="s">
        <v>434</v>
      </c>
      <c r="B1748" s="58" t="s">
        <v>435</v>
      </c>
      <c r="C1748" s="58" t="s">
        <v>2206</v>
      </c>
      <c r="D1748" s="58" t="s">
        <v>2207</v>
      </c>
    </row>
    <row r="1749" spans="1:64" hidden="1" x14ac:dyDescent="0.25">
      <c r="A1749" s="58" t="s">
        <v>434</v>
      </c>
      <c r="B1749" s="58" t="s">
        <v>435</v>
      </c>
      <c r="C1749" s="58" t="s">
        <v>2208</v>
      </c>
      <c r="D1749" s="58" t="s">
        <v>2209</v>
      </c>
      <c r="AZ1749" s="58">
        <v>3759999.9904632601</v>
      </c>
      <c r="BA1749" s="58">
        <v>14070000.231265999</v>
      </c>
      <c r="BB1749" s="58">
        <v>9920000.2513825893</v>
      </c>
      <c r="BC1749" s="58">
        <v>17050000.026822101</v>
      </c>
      <c r="BD1749" s="58">
        <v>30350000.068545301</v>
      </c>
      <c r="BE1749" s="58">
        <v>18330534.1154337</v>
      </c>
      <c r="BF1749" s="58">
        <v>7426028.6390781403</v>
      </c>
      <c r="BG1749" s="58">
        <v>6872558.1169128502</v>
      </c>
      <c r="BH1749" s="58">
        <v>15366280.7814944</v>
      </c>
      <c r="BI1749" s="58">
        <v>11091107.094660399</v>
      </c>
      <c r="BJ1749" s="58">
        <v>13551714.7779465</v>
      </c>
      <c r="BK1749" s="58">
        <v>28706194.8786177</v>
      </c>
      <c r="BL1749" s="58">
        <v>35767134.845256798</v>
      </c>
    </row>
    <row r="1750" spans="1:64" hidden="1" x14ac:dyDescent="0.25">
      <c r="A1750" s="58" t="s">
        <v>434</v>
      </c>
      <c r="B1750" s="58" t="s">
        <v>435</v>
      </c>
      <c r="C1750" s="58" t="s">
        <v>2210</v>
      </c>
      <c r="D1750" s="58" t="s">
        <v>2211</v>
      </c>
    </row>
    <row r="1751" spans="1:64" hidden="1" x14ac:dyDescent="0.25">
      <c r="A1751" s="58" t="s">
        <v>434</v>
      </c>
      <c r="B1751" s="58" t="s">
        <v>435</v>
      </c>
      <c r="C1751" s="58" t="s">
        <v>2212</v>
      </c>
      <c r="D1751" s="58" t="s">
        <v>2213</v>
      </c>
      <c r="O1751" s="58">
        <v>3750000.0074505801</v>
      </c>
      <c r="P1751" s="58">
        <v>5360000.0478327302</v>
      </c>
      <c r="Q1751" s="58">
        <v>5829999.97399747</v>
      </c>
      <c r="R1751" s="58">
        <v>5550000.0007450599</v>
      </c>
      <c r="S1751" s="58">
        <v>5760000.0780075798</v>
      </c>
      <c r="T1751" s="58">
        <v>7370000.0345706902</v>
      </c>
      <c r="U1751" s="58">
        <v>7969999.9988078997</v>
      </c>
      <c r="V1751" s="58">
        <v>10829999.953508399</v>
      </c>
      <c r="W1751" s="58">
        <v>13369999.9265373</v>
      </c>
      <c r="X1751" s="58">
        <v>11499999.821186099</v>
      </c>
      <c r="Y1751" s="58">
        <v>4789999.9823421203</v>
      </c>
      <c r="Z1751" s="58">
        <v>16510000.0500679</v>
      </c>
      <c r="AA1751" s="58">
        <v>16300000.0864267</v>
      </c>
      <c r="AB1751" s="58">
        <v>22820000.231265999</v>
      </c>
      <c r="AC1751" s="58">
        <v>19379999.786615402</v>
      </c>
      <c r="AD1751" s="58">
        <v>27530000.0607967</v>
      </c>
      <c r="AE1751" s="58">
        <v>25289999.991655398</v>
      </c>
      <c r="AF1751" s="58">
        <v>31530000.0309944</v>
      </c>
      <c r="AG1751" s="58">
        <v>23310000.166296899</v>
      </c>
      <c r="AH1751" s="58">
        <v>30390000.313520402</v>
      </c>
      <c r="AI1751" s="58">
        <v>28599999.874830201</v>
      </c>
      <c r="AJ1751" s="58">
        <v>35389999.9856949</v>
      </c>
      <c r="AK1751" s="58">
        <v>28120000.183582298</v>
      </c>
      <c r="AL1751" s="58">
        <v>42949999.958276697</v>
      </c>
      <c r="AM1751" s="58">
        <v>33950000.286102302</v>
      </c>
      <c r="AN1751" s="58">
        <v>67859999.835491195</v>
      </c>
      <c r="AO1751" s="58">
        <v>30899999.976158101</v>
      </c>
      <c r="AP1751" s="58">
        <v>47170000.255107902</v>
      </c>
      <c r="AQ1751" s="58">
        <v>32710000.038146999</v>
      </c>
      <c r="AR1751" s="58">
        <v>50850000.321865097</v>
      </c>
      <c r="AS1751" s="58">
        <v>59220000.505447403</v>
      </c>
      <c r="AT1751" s="58">
        <v>40850000.411271997</v>
      </c>
      <c r="AU1751" s="58">
        <v>58470000.267028801</v>
      </c>
      <c r="AV1751" s="58">
        <v>63590000.271797203</v>
      </c>
      <c r="AW1751" s="58">
        <v>52199999.570846602</v>
      </c>
      <c r="AX1751" s="58">
        <v>67569999.814033493</v>
      </c>
      <c r="AY1751" s="58">
        <v>40300000.041723303</v>
      </c>
      <c r="AZ1751" s="58">
        <v>58130000.293254897</v>
      </c>
      <c r="BA1751" s="58">
        <v>19899999.985471401</v>
      </c>
    </row>
    <row r="1752" spans="1:64" hidden="1" x14ac:dyDescent="0.25">
      <c r="A1752" s="58" t="s">
        <v>434</v>
      </c>
      <c r="B1752" s="58" t="s">
        <v>435</v>
      </c>
      <c r="C1752" s="58" t="s">
        <v>2214</v>
      </c>
      <c r="D1752" s="58" t="s">
        <v>2215</v>
      </c>
    </row>
    <row r="1753" spans="1:64" hidden="1" x14ac:dyDescent="0.25">
      <c r="A1753" s="58" t="s">
        <v>434</v>
      </c>
      <c r="B1753" s="58" t="s">
        <v>435</v>
      </c>
      <c r="C1753" s="58" t="s">
        <v>2216</v>
      </c>
      <c r="D1753" s="58" t="s">
        <v>2217</v>
      </c>
      <c r="O1753" s="58">
        <v>8980000.0879913606</v>
      </c>
      <c r="P1753" s="58">
        <v>15229999.935254499</v>
      </c>
      <c r="Q1753" s="58">
        <v>12009999.856352801</v>
      </c>
      <c r="R1753" s="58">
        <v>19350000.081583899</v>
      </c>
      <c r="S1753" s="58">
        <v>29590000.3053248</v>
      </c>
      <c r="T1753" s="58">
        <v>67149999.964982301</v>
      </c>
      <c r="U1753" s="58">
        <v>41910000.532865502</v>
      </c>
      <c r="V1753" s="58">
        <v>51079999.7299909</v>
      </c>
      <c r="W1753" s="58">
        <v>73250000.268220901</v>
      </c>
      <c r="X1753" s="58">
        <v>97859999.895095795</v>
      </c>
      <c r="Y1753" s="58">
        <v>118260001.271963</v>
      </c>
      <c r="Z1753" s="58">
        <v>147490000.86635301</v>
      </c>
      <c r="AA1753" s="58">
        <v>127910000.607371</v>
      </c>
      <c r="AB1753" s="58">
        <v>149870002.86579099</v>
      </c>
      <c r="AC1753" s="58">
        <v>182659998.547286</v>
      </c>
      <c r="AD1753" s="58">
        <v>223190001.04069701</v>
      </c>
      <c r="AE1753" s="58">
        <v>141639999.34494501</v>
      </c>
      <c r="AF1753" s="58">
        <v>197430002.68936199</v>
      </c>
      <c r="AG1753" s="58">
        <v>217619999.185204</v>
      </c>
      <c r="AH1753" s="58">
        <v>226639997.124672</v>
      </c>
      <c r="AI1753" s="58">
        <v>300190001.69634801</v>
      </c>
      <c r="AJ1753" s="58">
        <v>577639997.43759596</v>
      </c>
      <c r="AK1753" s="58">
        <v>830829983.59203303</v>
      </c>
      <c r="AL1753" s="58">
        <v>692089993.71528602</v>
      </c>
      <c r="AM1753" s="58">
        <v>693760001.65007997</v>
      </c>
      <c r="AN1753" s="58">
        <v>471110005.974769</v>
      </c>
      <c r="AO1753" s="58">
        <v>142560001.10506999</v>
      </c>
      <c r="AP1753" s="58">
        <v>17729995.656758599</v>
      </c>
      <c r="AQ1753" s="58">
        <v>74079999.029636398</v>
      </c>
      <c r="AR1753" s="58">
        <v>118590002.149344</v>
      </c>
      <c r="AS1753" s="58">
        <v>152859999.001026</v>
      </c>
      <c r="AT1753" s="58">
        <v>161959998.726845</v>
      </c>
      <c r="AU1753" s="58">
        <v>159250001.065433</v>
      </c>
      <c r="AV1753" s="58">
        <v>148690000.77247599</v>
      </c>
      <c r="AW1753" s="58">
        <v>103890000.11980499</v>
      </c>
      <c r="AX1753" s="58">
        <v>255729999.38204899</v>
      </c>
      <c r="AY1753" s="58">
        <v>161379998.56472</v>
      </c>
      <c r="AZ1753" s="58">
        <v>79070000.231266007</v>
      </c>
      <c r="BA1753" s="58">
        <v>103359999.88764501</v>
      </c>
      <c r="BB1753" s="58">
        <v>114189999.787137</v>
      </c>
      <c r="BC1753" s="58">
        <v>49720000.1552701</v>
      </c>
      <c r="BD1753" s="58">
        <v>118379999.160767</v>
      </c>
      <c r="BE1753" s="58">
        <v>137451252.117753</v>
      </c>
      <c r="BF1753" s="58">
        <v>167167275.54798099</v>
      </c>
      <c r="BG1753" s="58">
        <v>101880604.50786699</v>
      </c>
      <c r="BH1753" s="58">
        <v>117304434.7018</v>
      </c>
      <c r="BI1753" s="58">
        <v>118747677.23679499</v>
      </c>
      <c r="BJ1753" s="58">
        <v>106623969.212174</v>
      </c>
      <c r="BK1753" s="58">
        <v>46086868.502199702</v>
      </c>
      <c r="BL1753" s="58">
        <v>82526370.055973604</v>
      </c>
    </row>
    <row r="1754" spans="1:64" hidden="1" x14ac:dyDescent="0.25">
      <c r="A1754" s="58" t="s">
        <v>434</v>
      </c>
      <c r="B1754" s="58" t="s">
        <v>435</v>
      </c>
      <c r="C1754" s="58" t="s">
        <v>2218</v>
      </c>
      <c r="D1754" s="58" t="s">
        <v>2219</v>
      </c>
      <c r="BD1754" s="58">
        <v>32560000.240802798</v>
      </c>
      <c r="BE1754" s="58">
        <v>30088556.557893801</v>
      </c>
      <c r="BF1754" s="58">
        <v>37221116.6620254</v>
      </c>
      <c r="BG1754" s="58">
        <v>34355331.629514702</v>
      </c>
      <c r="BH1754" s="58">
        <v>55199918.687343597</v>
      </c>
      <c r="BI1754" s="58">
        <v>37504480.153322197</v>
      </c>
      <c r="BJ1754" s="58">
        <v>44511371.016502403</v>
      </c>
      <c r="BK1754" s="58">
        <v>49432425.677776299</v>
      </c>
      <c r="BL1754" s="58">
        <v>42779272.615909599</v>
      </c>
    </row>
    <row r="1755" spans="1:64" hidden="1" x14ac:dyDescent="0.25">
      <c r="A1755" s="58" t="s">
        <v>434</v>
      </c>
      <c r="B1755" s="58" t="s">
        <v>435</v>
      </c>
      <c r="C1755" s="58" t="s">
        <v>2220</v>
      </c>
      <c r="D1755" s="58" t="s">
        <v>2221</v>
      </c>
    </row>
    <row r="1756" spans="1:64" hidden="1" x14ac:dyDescent="0.25">
      <c r="A1756" s="58" t="s">
        <v>434</v>
      </c>
      <c r="B1756" s="58" t="s">
        <v>435</v>
      </c>
      <c r="C1756" s="58" t="s">
        <v>2222</v>
      </c>
      <c r="D1756" s="58" t="s">
        <v>2223</v>
      </c>
    </row>
    <row r="1757" spans="1:64" hidden="1" x14ac:dyDescent="0.25">
      <c r="A1757" s="58" t="s">
        <v>434</v>
      </c>
      <c r="B1757" s="58" t="s">
        <v>435</v>
      </c>
      <c r="C1757" s="58" t="s">
        <v>2224</v>
      </c>
      <c r="D1757" s="58" t="s">
        <v>2225</v>
      </c>
    </row>
    <row r="1758" spans="1:64" hidden="1" x14ac:dyDescent="0.25">
      <c r="A1758" s="58" t="s">
        <v>434</v>
      </c>
      <c r="B1758" s="58" t="s">
        <v>435</v>
      </c>
      <c r="C1758" s="58" t="s">
        <v>2226</v>
      </c>
      <c r="D1758" s="58" t="s">
        <v>2227</v>
      </c>
    </row>
    <row r="1759" spans="1:64" hidden="1" x14ac:dyDescent="0.25">
      <c r="A1759" s="58" t="s">
        <v>434</v>
      </c>
      <c r="B1759" s="58" t="s">
        <v>435</v>
      </c>
      <c r="C1759" s="58" t="s">
        <v>2228</v>
      </c>
      <c r="D1759" s="58" t="s">
        <v>2229</v>
      </c>
    </row>
    <row r="1760" spans="1:64" hidden="1" x14ac:dyDescent="0.25">
      <c r="A1760" s="58" t="s">
        <v>434</v>
      </c>
      <c r="B1760" s="58" t="s">
        <v>435</v>
      </c>
      <c r="C1760" s="58" t="s">
        <v>2230</v>
      </c>
      <c r="D1760" s="58" t="s">
        <v>2231</v>
      </c>
    </row>
    <row r="1761" spans="1:66" hidden="1" x14ac:dyDescent="0.25">
      <c r="A1761" s="58" t="s">
        <v>434</v>
      </c>
      <c r="B1761" s="58" t="s">
        <v>435</v>
      </c>
      <c r="C1761" s="58" t="s">
        <v>2232</v>
      </c>
      <c r="D1761" s="58" t="s">
        <v>2233</v>
      </c>
    </row>
    <row r="1762" spans="1:66" hidden="1" x14ac:dyDescent="0.25">
      <c r="A1762" s="58" t="s">
        <v>434</v>
      </c>
      <c r="B1762" s="58" t="s">
        <v>435</v>
      </c>
      <c r="C1762" s="58" t="s">
        <v>2234</v>
      </c>
      <c r="D1762" s="58" t="s">
        <v>2235</v>
      </c>
    </row>
    <row r="1763" spans="1:66" hidden="1" x14ac:dyDescent="0.25">
      <c r="A1763" s="58" t="s">
        <v>434</v>
      </c>
      <c r="B1763" s="58" t="s">
        <v>435</v>
      </c>
      <c r="C1763" s="58" t="s">
        <v>2236</v>
      </c>
      <c r="D1763" s="58" t="s">
        <v>2237</v>
      </c>
    </row>
    <row r="1764" spans="1:66" hidden="1" x14ac:dyDescent="0.25">
      <c r="A1764" s="58" t="s">
        <v>434</v>
      </c>
      <c r="B1764" s="58" t="s">
        <v>435</v>
      </c>
      <c r="C1764" s="58" t="s">
        <v>2238</v>
      </c>
      <c r="D1764" s="58" t="s">
        <v>2239</v>
      </c>
    </row>
    <row r="1765" spans="1:66" hidden="1" x14ac:dyDescent="0.25">
      <c r="A1765" s="58" t="s">
        <v>434</v>
      </c>
      <c r="B1765" s="58" t="s">
        <v>435</v>
      </c>
      <c r="C1765" s="58" t="s">
        <v>2240</v>
      </c>
      <c r="D1765" s="58" t="s">
        <v>2241</v>
      </c>
      <c r="BI1765" s="58">
        <v>2.0111260850674801</v>
      </c>
      <c r="BJ1765" s="58">
        <v>0.70778622785434597</v>
      </c>
      <c r="BK1765" s="58">
        <v>0.73849014047218897</v>
      </c>
    </row>
    <row r="1766" spans="1:66" hidden="1" x14ac:dyDescent="0.25">
      <c r="A1766" s="58" t="s">
        <v>434</v>
      </c>
      <c r="B1766" s="58" t="s">
        <v>435</v>
      </c>
      <c r="C1766" s="58" t="s">
        <v>2244</v>
      </c>
      <c r="D1766" s="58" t="s">
        <v>2245</v>
      </c>
      <c r="AC1766" s="58">
        <v>19.910314176248701</v>
      </c>
      <c r="AD1766" s="58">
        <v>25.340285010946001</v>
      </c>
      <c r="AE1766" s="58">
        <v>30.6095187957294</v>
      </c>
      <c r="AF1766" s="58">
        <v>34.9369299316824</v>
      </c>
      <c r="AG1766" s="58">
        <v>38.961882463557401</v>
      </c>
      <c r="AH1766" s="58">
        <v>46.197477304274997</v>
      </c>
      <c r="AI1766" s="58">
        <v>51.197072848398797</v>
      </c>
      <c r="AJ1766" s="58">
        <v>48.536686381170398</v>
      </c>
      <c r="AK1766" s="58">
        <v>48.326849553666399</v>
      </c>
      <c r="AL1766" s="58">
        <v>49.904043490962401</v>
      </c>
      <c r="AM1766" s="58">
        <v>53.643725327633</v>
      </c>
      <c r="AN1766" s="58">
        <v>54.869540992180298</v>
      </c>
      <c r="AO1766" s="58">
        <v>54.379042805056599</v>
      </c>
      <c r="AP1766" s="58">
        <v>57.2099400101716</v>
      </c>
      <c r="AQ1766" s="58">
        <v>59.517807364657102</v>
      </c>
      <c r="AR1766" s="58">
        <v>59.8905148106967</v>
      </c>
      <c r="AS1766" s="58">
        <v>62.996774185249897</v>
      </c>
      <c r="AT1766" s="58">
        <v>64.3706543941489</v>
      </c>
      <c r="AU1766" s="58">
        <v>68.851716843340697</v>
      </c>
      <c r="AV1766" s="58">
        <v>70.523802016349507</v>
      </c>
      <c r="AW1766" s="58">
        <v>72.455867671516501</v>
      </c>
      <c r="AX1766" s="58">
        <v>74.252053110350502</v>
      </c>
      <c r="AY1766" s="58">
        <v>76.206281568085402</v>
      </c>
      <c r="AZ1766" s="58">
        <v>77.310279635216801</v>
      </c>
      <c r="BA1766" s="58">
        <v>78.918960865740203</v>
      </c>
      <c r="BB1766" s="58">
        <v>83.6954736332262</v>
      </c>
      <c r="BC1766" s="58">
        <v>81.004890698559507</v>
      </c>
      <c r="BD1766" s="58">
        <v>78.757485232308596</v>
      </c>
      <c r="BE1766" s="58">
        <v>75.799389517329402</v>
      </c>
      <c r="BF1766" s="58">
        <v>77.369239134303598</v>
      </c>
      <c r="BG1766" s="58">
        <v>80.721503142321595</v>
      </c>
      <c r="BH1766" s="58">
        <v>81.537807611292607</v>
      </c>
      <c r="BI1766" s="58">
        <v>81.554064650799504</v>
      </c>
      <c r="BJ1766" s="58">
        <v>85.898888464545607</v>
      </c>
      <c r="BK1766" s="58">
        <v>86.034217989644702</v>
      </c>
      <c r="BL1766" s="58">
        <v>85.674074889530502</v>
      </c>
      <c r="BM1766" s="58">
        <v>84.749731331834397</v>
      </c>
      <c r="BN1766" s="58">
        <v>83.183710237471104</v>
      </c>
    </row>
    <row r="1767" spans="1:66" hidden="1" x14ac:dyDescent="0.25">
      <c r="A1767" s="58" t="s">
        <v>434</v>
      </c>
      <c r="B1767" s="58" t="s">
        <v>435</v>
      </c>
      <c r="C1767" s="58" t="s">
        <v>2246</v>
      </c>
      <c r="D1767" s="58" t="s">
        <v>2247</v>
      </c>
    </row>
    <row r="1768" spans="1:66" hidden="1" x14ac:dyDescent="0.25">
      <c r="A1768" s="58" t="s">
        <v>434</v>
      </c>
      <c r="B1768" s="58" t="s">
        <v>435</v>
      </c>
      <c r="C1768" s="58" t="s">
        <v>2248</v>
      </c>
      <c r="D1768" s="58" t="s">
        <v>2249</v>
      </c>
      <c r="AI1768" s="58">
        <v>189480</v>
      </c>
      <c r="AJ1768" s="58">
        <v>189120</v>
      </c>
      <c r="AK1768" s="58">
        <v>191600</v>
      </c>
      <c r="AL1768" s="58">
        <v>191220</v>
      </c>
      <c r="AM1768" s="58">
        <v>194000</v>
      </c>
      <c r="AN1768" s="58">
        <v>196150</v>
      </c>
      <c r="AO1768" s="58">
        <v>195960</v>
      </c>
      <c r="AP1768" s="58">
        <v>196340</v>
      </c>
      <c r="AQ1768" s="58">
        <v>207440</v>
      </c>
      <c r="AR1768" s="58">
        <v>205100</v>
      </c>
      <c r="AS1768" s="58">
        <v>203230</v>
      </c>
      <c r="AT1768" s="58">
        <v>202400</v>
      </c>
      <c r="AU1768" s="58">
        <v>216190</v>
      </c>
      <c r="AV1768" s="58">
        <v>220890</v>
      </c>
      <c r="AW1768" s="58">
        <v>223010</v>
      </c>
      <c r="AX1768" s="58">
        <v>231240</v>
      </c>
      <c r="AY1768" s="58">
        <v>224390</v>
      </c>
      <c r="AZ1768" s="58">
        <v>239430</v>
      </c>
      <c r="BA1768" s="58">
        <v>246590</v>
      </c>
      <c r="BB1768" s="58">
        <v>244840</v>
      </c>
      <c r="BC1768" s="58">
        <v>255340</v>
      </c>
      <c r="BD1768" s="58">
        <v>259730</v>
      </c>
      <c r="BE1768" s="58">
        <v>261270</v>
      </c>
      <c r="BF1768" s="58">
        <v>259480</v>
      </c>
      <c r="BG1768" s="58">
        <v>259870</v>
      </c>
      <c r="BH1768" s="58">
        <v>262460</v>
      </c>
      <c r="BI1768" s="58">
        <v>266510</v>
      </c>
      <c r="BJ1768" s="58">
        <v>268100</v>
      </c>
      <c r="BK1768" s="58">
        <v>268290</v>
      </c>
      <c r="BL1768" s="58">
        <v>267460</v>
      </c>
    </row>
    <row r="1769" spans="1:66" hidden="1" x14ac:dyDescent="0.25">
      <c r="A1769" s="58" t="s">
        <v>434</v>
      </c>
      <c r="B1769" s="58" t="s">
        <v>435</v>
      </c>
      <c r="C1769" s="58" t="s">
        <v>2250</v>
      </c>
      <c r="D1769" s="58" t="s">
        <v>2251</v>
      </c>
      <c r="AI1769" s="58">
        <v>8.3552860561901703</v>
      </c>
      <c r="AJ1769" s="58">
        <v>8.6852469957679599</v>
      </c>
      <c r="AK1769" s="58">
        <v>8.9716341991624997</v>
      </c>
      <c r="AL1769" s="58">
        <v>9.1443711774540901</v>
      </c>
      <c r="AM1769" s="58">
        <v>9.0797041285291904</v>
      </c>
      <c r="AN1769" s="58">
        <v>8.8961627000062293</v>
      </c>
      <c r="AO1769" s="58">
        <v>8.6571257843953298</v>
      </c>
      <c r="AP1769" s="58">
        <v>8.3931440877807493</v>
      </c>
      <c r="AQ1769" s="58">
        <v>7.6222282921830304</v>
      </c>
      <c r="AR1769" s="58">
        <v>7.1579732602288599</v>
      </c>
      <c r="AS1769" s="58">
        <v>6.4905807632987598</v>
      </c>
      <c r="AT1769" s="58">
        <v>6.6806037326689696</v>
      </c>
      <c r="AU1769" s="58">
        <v>6.47061808848997</v>
      </c>
      <c r="AV1769" s="58">
        <v>6.5249649668957801</v>
      </c>
      <c r="AW1769" s="58">
        <v>6.6684838886153504</v>
      </c>
      <c r="AX1769" s="58">
        <v>6.6348100605004499</v>
      </c>
      <c r="AY1769" s="58">
        <v>7.1327979722691603</v>
      </c>
      <c r="AZ1769" s="58">
        <v>7.0302109085276596</v>
      </c>
      <c r="BA1769" s="58">
        <v>7.1561615666214804</v>
      </c>
    </row>
    <row r="1770" spans="1:66" hidden="1" x14ac:dyDescent="0.25">
      <c r="A1770" s="58" t="s">
        <v>434</v>
      </c>
      <c r="B1770" s="58" t="s">
        <v>435</v>
      </c>
      <c r="C1770" s="58" t="s">
        <v>2252</v>
      </c>
      <c r="D1770" s="58" t="s">
        <v>2253</v>
      </c>
      <c r="AI1770" s="58">
        <v>5360</v>
      </c>
      <c r="AJ1770" s="58">
        <v>5470</v>
      </c>
      <c r="AK1770" s="58">
        <v>5660</v>
      </c>
      <c r="AL1770" s="58">
        <v>5820</v>
      </c>
      <c r="AM1770" s="58">
        <v>6070</v>
      </c>
      <c r="AN1770" s="58">
        <v>6330</v>
      </c>
      <c r="AO1770" s="58">
        <v>6480</v>
      </c>
      <c r="AP1770" s="58">
        <v>6690</v>
      </c>
      <c r="AQ1770" s="58">
        <v>6890</v>
      </c>
      <c r="AR1770" s="58">
        <v>6960</v>
      </c>
      <c r="AS1770" s="58">
        <v>7030</v>
      </c>
      <c r="AT1770" s="58">
        <v>7290</v>
      </c>
      <c r="AU1770" s="58">
        <v>7510</v>
      </c>
      <c r="AV1770" s="58">
        <v>7820</v>
      </c>
      <c r="AW1770" s="58">
        <v>8150</v>
      </c>
      <c r="AX1770" s="58">
        <v>8230</v>
      </c>
      <c r="AY1770" s="58">
        <v>8450</v>
      </c>
      <c r="AZ1770" s="58">
        <v>8540</v>
      </c>
      <c r="BA1770" s="58">
        <v>8930</v>
      </c>
      <c r="BB1770" s="58">
        <v>9030</v>
      </c>
      <c r="BC1770" s="58">
        <v>9300</v>
      </c>
      <c r="BD1770" s="58">
        <v>9460</v>
      </c>
      <c r="BE1770" s="58">
        <v>9450</v>
      </c>
      <c r="BF1770" s="58">
        <v>9870</v>
      </c>
      <c r="BG1770" s="58">
        <v>10150</v>
      </c>
      <c r="BH1770" s="58">
        <v>10330</v>
      </c>
      <c r="BI1770" s="58">
        <v>10410</v>
      </c>
      <c r="BJ1770" s="58">
        <v>10560</v>
      </c>
      <c r="BK1770" s="58">
        <v>10610</v>
      </c>
      <c r="BL1770" s="58">
        <v>10780</v>
      </c>
    </row>
    <row r="1771" spans="1:66" hidden="1" x14ac:dyDescent="0.25">
      <c r="A1771" s="58" t="s">
        <v>434</v>
      </c>
      <c r="B1771" s="58" t="s">
        <v>435</v>
      </c>
      <c r="C1771" s="58" t="s">
        <v>2254</v>
      </c>
      <c r="D1771" s="58" t="s">
        <v>2255</v>
      </c>
      <c r="AI1771" s="58">
        <v>95462</v>
      </c>
      <c r="AJ1771" s="58">
        <v>95943</v>
      </c>
      <c r="AK1771" s="58">
        <v>98449</v>
      </c>
      <c r="AL1771" s="58">
        <v>103561</v>
      </c>
      <c r="AM1771" s="58">
        <v>123574</v>
      </c>
      <c r="AN1771" s="58">
        <v>102010</v>
      </c>
      <c r="AO1771" s="58">
        <v>102207</v>
      </c>
      <c r="AP1771" s="58">
        <v>102101</v>
      </c>
      <c r="AQ1771" s="58">
        <v>101803</v>
      </c>
      <c r="AR1771" s="58">
        <v>101518</v>
      </c>
      <c r="AS1771" s="58">
        <v>101115</v>
      </c>
      <c r="AT1771" s="58">
        <v>100268</v>
      </c>
      <c r="AU1771" s="58">
        <v>99566</v>
      </c>
      <c r="AV1771" s="58">
        <v>98791</v>
      </c>
      <c r="AW1771" s="58">
        <v>98041</v>
      </c>
      <c r="AX1771" s="58">
        <v>97287</v>
      </c>
      <c r="AY1771" s="58">
        <v>96393</v>
      </c>
      <c r="AZ1771" s="58">
        <v>95504</v>
      </c>
      <c r="BA1771" s="58">
        <v>95094</v>
      </c>
      <c r="BB1771" s="58">
        <v>93869</v>
      </c>
      <c r="BC1771" s="58">
        <v>93793</v>
      </c>
      <c r="BD1771" s="58">
        <v>93131</v>
      </c>
      <c r="BE1771" s="58">
        <v>92053</v>
      </c>
      <c r="BF1771" s="58">
        <v>91967</v>
      </c>
      <c r="BG1771" s="58">
        <v>92052</v>
      </c>
      <c r="BH1771" s="58">
        <v>92329</v>
      </c>
      <c r="BI1771" s="58">
        <v>92595</v>
      </c>
      <c r="BJ1771" s="58">
        <v>93012</v>
      </c>
      <c r="BK1771" s="58">
        <v>93448</v>
      </c>
      <c r="BL1771" s="58">
        <v>93883</v>
      </c>
      <c r="BM1771" s="58">
        <v>94202</v>
      </c>
    </row>
    <row r="1772" spans="1:66" hidden="1" x14ac:dyDescent="0.25">
      <c r="A1772" s="58" t="s">
        <v>434</v>
      </c>
      <c r="B1772" s="58" t="s">
        <v>435</v>
      </c>
      <c r="C1772" s="58" t="s">
        <v>2256</v>
      </c>
      <c r="D1772" s="58" t="s">
        <v>2257</v>
      </c>
      <c r="AI1772" s="58">
        <v>122583</v>
      </c>
      <c r="AJ1772" s="58">
        <v>124543</v>
      </c>
      <c r="AK1772" s="58">
        <v>129300</v>
      </c>
      <c r="AL1772" s="58">
        <v>136968</v>
      </c>
      <c r="AM1772" s="58">
        <v>198133</v>
      </c>
      <c r="AN1772" s="58">
        <v>141777</v>
      </c>
      <c r="AO1772" s="58">
        <v>146903</v>
      </c>
      <c r="AP1772" s="58">
        <v>147442</v>
      </c>
      <c r="AQ1772" s="58">
        <v>149307</v>
      </c>
      <c r="AR1772" s="58">
        <v>153092</v>
      </c>
      <c r="AS1772" s="58">
        <v>151006</v>
      </c>
      <c r="AT1772" s="58">
        <v>150433</v>
      </c>
      <c r="AU1772" s="58">
        <v>149757</v>
      </c>
      <c r="AV1772" s="58">
        <v>148999</v>
      </c>
      <c r="AW1772" s="58">
        <v>148193</v>
      </c>
      <c r="AX1772" s="58">
        <v>147379</v>
      </c>
      <c r="AY1772" s="58">
        <v>146099</v>
      </c>
      <c r="AZ1772" s="58">
        <v>145105</v>
      </c>
      <c r="BA1772" s="58">
        <v>145401</v>
      </c>
      <c r="BB1772" s="58">
        <v>144320</v>
      </c>
      <c r="BC1772" s="58">
        <v>144688</v>
      </c>
      <c r="BD1772" s="58">
        <v>145133</v>
      </c>
      <c r="BE1772" s="58">
        <v>146145</v>
      </c>
      <c r="BF1772" s="58">
        <v>147377</v>
      </c>
      <c r="BG1772" s="58">
        <v>149002</v>
      </c>
      <c r="BH1772" s="58">
        <v>149721</v>
      </c>
      <c r="BI1772" s="58">
        <v>150505</v>
      </c>
      <c r="BJ1772" s="58">
        <v>151020</v>
      </c>
      <c r="BK1772" s="58">
        <v>151429</v>
      </c>
      <c r="BL1772" s="58">
        <v>151865</v>
      </c>
      <c r="BM1772" s="58">
        <v>152227</v>
      </c>
    </row>
    <row r="1773" spans="1:66" hidden="1" x14ac:dyDescent="0.25">
      <c r="A1773" s="58" t="s">
        <v>434</v>
      </c>
      <c r="B1773" s="58" t="s">
        <v>435</v>
      </c>
      <c r="C1773" s="58" t="s">
        <v>2258</v>
      </c>
      <c r="D1773" s="58" t="s">
        <v>2259</v>
      </c>
      <c r="AI1773" s="58">
        <v>141551</v>
      </c>
      <c r="AJ1773" s="58">
        <v>142523</v>
      </c>
      <c r="AK1773" s="58">
        <v>148648</v>
      </c>
      <c r="AL1773" s="58">
        <v>157612</v>
      </c>
      <c r="AM1773" s="58">
        <v>242313</v>
      </c>
      <c r="AN1773" s="58">
        <v>165227</v>
      </c>
      <c r="AO1773" s="58">
        <v>172981</v>
      </c>
      <c r="AP1773" s="58">
        <v>172340</v>
      </c>
      <c r="AQ1773" s="58">
        <v>174687</v>
      </c>
      <c r="AR1773" s="58">
        <v>182530</v>
      </c>
      <c r="AS1773" s="58">
        <v>177998</v>
      </c>
      <c r="AT1773" s="58">
        <v>178683</v>
      </c>
      <c r="AU1773" s="58">
        <v>179183</v>
      </c>
      <c r="AV1773" s="58">
        <v>179356</v>
      </c>
      <c r="AW1773" s="58">
        <v>178856</v>
      </c>
      <c r="AX1773" s="58">
        <v>177820</v>
      </c>
      <c r="AY1773" s="58">
        <v>175703</v>
      </c>
      <c r="AZ1773" s="58">
        <v>173243</v>
      </c>
      <c r="BA1773" s="58">
        <v>172346</v>
      </c>
      <c r="BB1773" s="58">
        <v>167950</v>
      </c>
      <c r="BC1773" s="58">
        <v>165728</v>
      </c>
      <c r="BD1773" s="58">
        <v>163679</v>
      </c>
      <c r="BE1773" s="58">
        <v>162240</v>
      </c>
      <c r="BF1773" s="58">
        <v>161301</v>
      </c>
      <c r="BG1773" s="58">
        <v>161843</v>
      </c>
      <c r="BH1773" s="58">
        <v>161063</v>
      </c>
      <c r="BI1773" s="58">
        <v>161654</v>
      </c>
      <c r="BJ1773" s="58">
        <v>162836</v>
      </c>
      <c r="BK1773" s="58">
        <v>164303</v>
      </c>
      <c r="BL1773" s="58">
        <v>166176</v>
      </c>
      <c r="BM1773" s="58">
        <v>168340</v>
      </c>
    </row>
    <row r="1774" spans="1:66" hidden="1" x14ac:dyDescent="0.25">
      <c r="A1774" s="58" t="s">
        <v>434</v>
      </c>
      <c r="B1774" s="58" t="s">
        <v>435</v>
      </c>
      <c r="C1774" s="58" t="s">
        <v>2260</v>
      </c>
      <c r="D1774" s="58" t="s">
        <v>2261</v>
      </c>
      <c r="AI1774" s="58">
        <v>240803</v>
      </c>
      <c r="AJ1774" s="58">
        <v>240528</v>
      </c>
      <c r="AK1774" s="58">
        <v>244256</v>
      </c>
      <c r="AL1774" s="58">
        <v>247161</v>
      </c>
      <c r="AM1774" s="58">
        <v>259160</v>
      </c>
      <c r="AN1774" s="58">
        <v>237718</v>
      </c>
      <c r="AO1774" s="58">
        <v>235376</v>
      </c>
      <c r="AP1774" s="58">
        <v>232243</v>
      </c>
      <c r="AQ1774" s="58">
        <v>228260</v>
      </c>
      <c r="AR1774" s="58">
        <v>224024</v>
      </c>
      <c r="AS1774" s="58">
        <v>219334</v>
      </c>
      <c r="AT1774" s="58">
        <v>215533</v>
      </c>
      <c r="AU1774" s="58">
        <v>211953</v>
      </c>
      <c r="AV1774" s="58">
        <v>208238</v>
      </c>
      <c r="AW1774" s="58">
        <v>203800</v>
      </c>
      <c r="AX1774" s="58">
        <v>198665</v>
      </c>
      <c r="AY1774" s="58">
        <v>193677</v>
      </c>
      <c r="AZ1774" s="58">
        <v>188525</v>
      </c>
      <c r="BA1774" s="58">
        <v>184530</v>
      </c>
      <c r="BB1774" s="58">
        <v>178463</v>
      </c>
      <c r="BC1774" s="58">
        <v>174869</v>
      </c>
      <c r="BD1774" s="58">
        <v>171127</v>
      </c>
      <c r="BE1774" s="58">
        <v>166880</v>
      </c>
      <c r="BF1774" s="58">
        <v>164253</v>
      </c>
      <c r="BG1774" s="58">
        <v>161922</v>
      </c>
      <c r="BH1774" s="58">
        <v>159686</v>
      </c>
      <c r="BI1774" s="58">
        <v>157623</v>
      </c>
      <c r="BJ1774" s="58">
        <v>155718</v>
      </c>
      <c r="BK1774" s="58">
        <v>153831</v>
      </c>
      <c r="BL1774" s="58">
        <v>151935</v>
      </c>
      <c r="BM1774" s="58">
        <v>149995</v>
      </c>
    </row>
    <row r="1775" spans="1:66" hidden="1" x14ac:dyDescent="0.25">
      <c r="A1775" s="58" t="s">
        <v>434</v>
      </c>
      <c r="B1775" s="58" t="s">
        <v>435</v>
      </c>
      <c r="C1775" s="58" t="s">
        <v>2262</v>
      </c>
      <c r="D1775" s="58" t="s">
        <v>2263</v>
      </c>
      <c r="AI1775" s="58">
        <v>1318508</v>
      </c>
      <c r="AJ1775" s="58">
        <v>1330958</v>
      </c>
      <c r="AK1775" s="58">
        <v>1343534</v>
      </c>
      <c r="AL1775" s="58">
        <v>1357010</v>
      </c>
      <c r="AM1775" s="58">
        <v>1385999</v>
      </c>
      <c r="AN1775" s="58">
        <v>1375266</v>
      </c>
      <c r="AO1775" s="58">
        <v>1380903</v>
      </c>
      <c r="AP1775" s="58">
        <v>1381163</v>
      </c>
      <c r="AQ1775" s="58">
        <v>1376246</v>
      </c>
      <c r="AR1775" s="58">
        <v>1366664</v>
      </c>
      <c r="AS1775" s="58">
        <v>1351209</v>
      </c>
      <c r="AT1775" s="58">
        <v>1330373</v>
      </c>
      <c r="AU1775" s="58">
        <v>1305944</v>
      </c>
      <c r="AV1775" s="58">
        <v>1280650</v>
      </c>
      <c r="AW1775" s="58">
        <v>1255514</v>
      </c>
      <c r="AX1775" s="58">
        <v>1229693</v>
      </c>
      <c r="AY1775" s="58">
        <v>1206397</v>
      </c>
      <c r="AZ1775" s="58">
        <v>1181529</v>
      </c>
      <c r="BA1775" s="58">
        <v>1156903</v>
      </c>
      <c r="BB1775" s="58">
        <v>1132588</v>
      </c>
      <c r="BC1775" s="58">
        <v>1110332</v>
      </c>
      <c r="BD1775" s="58">
        <v>1086703</v>
      </c>
      <c r="BE1775" s="58">
        <v>1064880</v>
      </c>
      <c r="BF1775" s="58">
        <v>1045357</v>
      </c>
      <c r="BG1775" s="58">
        <v>1027612</v>
      </c>
      <c r="BH1775" s="58">
        <v>1011666</v>
      </c>
      <c r="BI1775" s="58">
        <v>994963</v>
      </c>
      <c r="BJ1775" s="58">
        <v>978449</v>
      </c>
      <c r="BK1775" s="58">
        <v>963009</v>
      </c>
      <c r="BL1775" s="58">
        <v>950088</v>
      </c>
      <c r="BM1775" s="58">
        <v>938103</v>
      </c>
    </row>
    <row r="1776" spans="1:66" hidden="1" x14ac:dyDescent="0.25">
      <c r="A1776" s="58" t="s">
        <v>434</v>
      </c>
      <c r="B1776" s="58" t="s">
        <v>435</v>
      </c>
      <c r="C1776" s="58" t="s">
        <v>2264</v>
      </c>
      <c r="D1776" s="58" t="s">
        <v>2265</v>
      </c>
      <c r="AS1776" s="58">
        <v>126000</v>
      </c>
      <c r="AT1776" s="58">
        <v>124000</v>
      </c>
      <c r="AU1776" s="58">
        <v>124000</v>
      </c>
      <c r="AV1776" s="58">
        <v>122000</v>
      </c>
      <c r="AW1776" s="58">
        <v>119000</v>
      </c>
      <c r="AX1776" s="58">
        <v>115000</v>
      </c>
      <c r="AY1776" s="58">
        <v>111000</v>
      </c>
      <c r="AZ1776" s="58">
        <v>107000</v>
      </c>
      <c r="BA1776" s="58">
        <v>104000</v>
      </c>
      <c r="BB1776" s="58">
        <v>101000</v>
      </c>
      <c r="BC1776" s="58">
        <v>98000</v>
      </c>
      <c r="BD1776" s="58">
        <v>95000</v>
      </c>
      <c r="BE1776" s="58">
        <v>93000</v>
      </c>
      <c r="BF1776" s="58">
        <v>91000</v>
      </c>
      <c r="BG1776" s="58">
        <v>90000</v>
      </c>
      <c r="BH1776" s="58">
        <v>88000</v>
      </c>
      <c r="BI1776" s="58">
        <v>87000</v>
      </c>
      <c r="BJ1776" s="58">
        <v>86000</v>
      </c>
    </row>
    <row r="1777" spans="1:65" hidden="1" x14ac:dyDescent="0.25">
      <c r="A1777" s="58" t="s">
        <v>434</v>
      </c>
      <c r="B1777" s="58" t="s">
        <v>435</v>
      </c>
      <c r="C1777" s="58" t="s">
        <v>2266</v>
      </c>
      <c r="D1777" s="58" t="s">
        <v>2267</v>
      </c>
      <c r="AI1777" s="58">
        <v>568303</v>
      </c>
      <c r="AJ1777" s="58">
        <v>573347</v>
      </c>
      <c r="AK1777" s="58">
        <v>578787</v>
      </c>
      <c r="AL1777" s="58">
        <v>584520</v>
      </c>
      <c r="AM1777" s="58">
        <v>590822</v>
      </c>
      <c r="AN1777" s="58">
        <v>595849</v>
      </c>
      <c r="AO1777" s="58">
        <v>601124</v>
      </c>
      <c r="AP1777" s="58">
        <v>605199</v>
      </c>
      <c r="AQ1777" s="58">
        <v>608210</v>
      </c>
      <c r="AR1777" s="58">
        <v>609803</v>
      </c>
      <c r="AS1777" s="58">
        <v>609983</v>
      </c>
      <c r="AT1777" s="58">
        <v>608998</v>
      </c>
      <c r="AU1777" s="58">
        <v>607009</v>
      </c>
      <c r="AV1777" s="58">
        <v>604586</v>
      </c>
      <c r="AW1777" s="58">
        <v>602034</v>
      </c>
      <c r="AX1777" s="58">
        <v>599335</v>
      </c>
      <c r="AY1777" s="58">
        <v>597018</v>
      </c>
      <c r="AZ1777" s="58">
        <v>594396</v>
      </c>
      <c r="BA1777" s="58">
        <v>591688</v>
      </c>
      <c r="BB1777" s="58">
        <v>588531</v>
      </c>
      <c r="BC1777" s="58">
        <v>584736</v>
      </c>
      <c r="BD1777" s="58">
        <v>580545</v>
      </c>
      <c r="BE1777" s="58">
        <v>576004</v>
      </c>
      <c r="BF1777" s="58">
        <v>571224</v>
      </c>
      <c r="BG1777" s="58">
        <v>566340</v>
      </c>
      <c r="BH1777" s="58">
        <v>561953</v>
      </c>
      <c r="BI1777" s="58">
        <v>557286</v>
      </c>
      <c r="BJ1777" s="58">
        <v>553039</v>
      </c>
      <c r="BK1777" s="58">
        <v>548367</v>
      </c>
      <c r="BL1777" s="58">
        <v>544001</v>
      </c>
      <c r="BM1777" s="58">
        <v>539758</v>
      </c>
    </row>
    <row r="1778" spans="1:65" hidden="1" x14ac:dyDescent="0.25">
      <c r="A1778" s="58" t="s">
        <v>434</v>
      </c>
      <c r="B1778" s="58" t="s">
        <v>435</v>
      </c>
      <c r="C1778" s="58" t="s">
        <v>2268</v>
      </c>
      <c r="D1778" s="58" t="s">
        <v>2269</v>
      </c>
    </row>
    <row r="1779" spans="1:65" hidden="1" x14ac:dyDescent="0.25">
      <c r="A1779" s="58" t="s">
        <v>434</v>
      </c>
      <c r="B1779" s="58" t="s">
        <v>435</v>
      </c>
      <c r="C1779" s="58" t="s">
        <v>2270</v>
      </c>
      <c r="D1779" s="58" t="s">
        <v>2271</v>
      </c>
    </row>
    <row r="1780" spans="1:65" hidden="1" x14ac:dyDescent="0.25">
      <c r="A1780" s="58" t="s">
        <v>434</v>
      </c>
      <c r="B1780" s="58" t="s">
        <v>435</v>
      </c>
      <c r="C1780" s="58" t="s">
        <v>2272</v>
      </c>
      <c r="D1780" s="58" t="s">
        <v>2273</v>
      </c>
    </row>
    <row r="1781" spans="1:65" hidden="1" x14ac:dyDescent="0.25">
      <c r="A1781" s="58" t="s">
        <v>434</v>
      </c>
      <c r="B1781" s="58" t="s">
        <v>435</v>
      </c>
      <c r="C1781" s="58" t="s">
        <v>2274</v>
      </c>
      <c r="D1781" s="58" t="s">
        <v>2275</v>
      </c>
    </row>
    <row r="1782" spans="1:65" hidden="1" x14ac:dyDescent="0.25">
      <c r="A1782" s="58" t="s">
        <v>434</v>
      </c>
      <c r="B1782" s="58" t="s">
        <v>435</v>
      </c>
      <c r="C1782" s="58" t="s">
        <v>2276</v>
      </c>
      <c r="D1782" s="58" t="s">
        <v>2277</v>
      </c>
    </row>
    <row r="1783" spans="1:65" hidden="1" x14ac:dyDescent="0.25">
      <c r="A1783" s="58" t="s">
        <v>434</v>
      </c>
      <c r="B1783" s="58" t="s">
        <v>435</v>
      </c>
      <c r="C1783" s="58" t="s">
        <v>2278</v>
      </c>
      <c r="D1783" s="58" t="s">
        <v>2279</v>
      </c>
      <c r="AI1783" s="58">
        <v>2098916</v>
      </c>
      <c r="AJ1783" s="58">
        <v>2120078</v>
      </c>
      <c r="AK1783" s="58">
        <v>2141565</v>
      </c>
      <c r="AL1783" s="58">
        <v>2168324</v>
      </c>
      <c r="AM1783" s="58">
        <v>2226435</v>
      </c>
      <c r="AN1783" s="58">
        <v>2192865</v>
      </c>
      <c r="AO1783" s="58">
        <v>2200117</v>
      </c>
      <c r="AP1783" s="58">
        <v>2198273</v>
      </c>
      <c r="AQ1783" s="58">
        <v>2186858</v>
      </c>
      <c r="AR1783" s="58">
        <v>2166136</v>
      </c>
      <c r="AS1783" s="58">
        <v>2134594</v>
      </c>
      <c r="AT1783" s="58">
        <v>2092557</v>
      </c>
      <c r="AU1783" s="58">
        <v>2044096</v>
      </c>
      <c r="AV1783" s="58">
        <v>1993813</v>
      </c>
      <c r="AW1783" s="58">
        <v>1943787</v>
      </c>
      <c r="AX1783" s="58">
        <v>1893785</v>
      </c>
      <c r="AY1783" s="58">
        <v>1846116</v>
      </c>
      <c r="AZ1783" s="58">
        <v>1794246</v>
      </c>
      <c r="BA1783" s="58">
        <v>1739914</v>
      </c>
      <c r="BB1783" s="58">
        <v>1683000</v>
      </c>
      <c r="BC1783" s="58">
        <v>1630789</v>
      </c>
      <c r="BD1783" s="58">
        <v>1580239</v>
      </c>
      <c r="BE1783" s="58">
        <v>1531489</v>
      </c>
      <c r="BF1783" s="58">
        <v>1486866</v>
      </c>
      <c r="BG1783" s="58">
        <v>1447909</v>
      </c>
      <c r="BH1783" s="58">
        <v>1414041</v>
      </c>
      <c r="BI1783" s="58">
        <v>1379663</v>
      </c>
      <c r="BJ1783" s="58">
        <v>1350382</v>
      </c>
      <c r="BK1783" s="58">
        <v>1322835</v>
      </c>
      <c r="BL1783" s="58">
        <v>1297614</v>
      </c>
      <c r="BM1783" s="58">
        <v>1273887</v>
      </c>
    </row>
    <row r="1784" spans="1:65" hidden="1" x14ac:dyDescent="0.25">
      <c r="A1784" s="58" t="s">
        <v>434</v>
      </c>
      <c r="B1784" s="58" t="s">
        <v>435</v>
      </c>
      <c r="C1784" s="58" t="s">
        <v>2280</v>
      </c>
      <c r="D1784" s="58" t="s">
        <v>2281</v>
      </c>
      <c r="BM1784" s="58">
        <v>3.12777777777778</v>
      </c>
    </row>
    <row r="1785" spans="1:65" hidden="1" x14ac:dyDescent="0.25">
      <c r="A1785" s="58" t="s">
        <v>434</v>
      </c>
      <c r="B1785" s="58" t="s">
        <v>435</v>
      </c>
      <c r="C1785" s="58" t="s">
        <v>2282</v>
      </c>
      <c r="D1785" s="58" t="s">
        <v>2283</v>
      </c>
      <c r="BC1785" s="58">
        <v>0.63569758853178004</v>
      </c>
      <c r="BJ1785" s="58">
        <v>0.91567686259379599</v>
      </c>
    </row>
    <row r="1786" spans="1:65" hidden="1" x14ac:dyDescent="0.25">
      <c r="A1786" s="58" t="s">
        <v>434</v>
      </c>
      <c r="B1786" s="58" t="s">
        <v>435</v>
      </c>
      <c r="C1786" s="58" t="s">
        <v>2284</v>
      </c>
      <c r="D1786" s="58" t="s">
        <v>2285</v>
      </c>
    </row>
    <row r="1787" spans="1:65" hidden="1" x14ac:dyDescent="0.25">
      <c r="A1787" s="58" t="s">
        <v>434</v>
      </c>
      <c r="B1787" s="58" t="s">
        <v>435</v>
      </c>
      <c r="C1787" s="58" t="s">
        <v>2286</v>
      </c>
      <c r="D1787" s="58" t="s">
        <v>2287</v>
      </c>
      <c r="P1787" s="58">
        <v>0</v>
      </c>
      <c r="Q1787" s="58">
        <v>0</v>
      </c>
      <c r="R1787" s="58">
        <v>0</v>
      </c>
      <c r="S1787" s="58">
        <v>0</v>
      </c>
      <c r="T1787" s="58">
        <v>1.1077107298342001E-3</v>
      </c>
      <c r="U1787" s="58">
        <v>5.2957787522230002E-2</v>
      </c>
      <c r="V1787" s="58">
        <v>9.1246457853994198E-2</v>
      </c>
      <c r="W1787" s="58">
        <v>8.03801948057076E-2</v>
      </c>
      <c r="X1787" s="58">
        <v>0.150293385284094</v>
      </c>
      <c r="Y1787" s="58">
        <v>0.84893816074969197</v>
      </c>
      <c r="Z1787" s="58">
        <v>0.36930408890427402</v>
      </c>
      <c r="AA1787" s="58">
        <v>0.16557731386791599</v>
      </c>
      <c r="AB1787" s="58">
        <v>0.39721150973749603</v>
      </c>
      <c r="AC1787" s="58">
        <v>0.75308033359472504</v>
      </c>
      <c r="AD1787" s="58">
        <v>0.99002878645269998</v>
      </c>
      <c r="AE1787" s="58">
        <v>0.35801481052561801</v>
      </c>
      <c r="AF1787" s="58">
        <v>0.83759920529204901</v>
      </c>
      <c r="AG1787" s="58">
        <v>0.71251776696899305</v>
      </c>
      <c r="AH1787" s="58">
        <v>1.1728365433174699</v>
      </c>
      <c r="AI1787" s="58">
        <v>1.36472957131342</v>
      </c>
      <c r="AJ1787" s="58">
        <v>4.2853185539615403E-2</v>
      </c>
      <c r="AK1787" s="58">
        <v>6.0550666775075097E-2</v>
      </c>
      <c r="AL1787" s="58">
        <v>6.4321679634680398E-2</v>
      </c>
      <c r="AM1787" s="58">
        <v>0.96648987425108102</v>
      </c>
      <c r="AN1787" s="58">
        <v>0.90030849592251905</v>
      </c>
      <c r="AO1787" s="58">
        <v>1.3571709678737001</v>
      </c>
      <c r="AP1787" s="58">
        <v>1.12085788041502</v>
      </c>
      <c r="AQ1787" s="58">
        <v>0.44004034128289599</v>
      </c>
      <c r="AR1787" s="58">
        <v>1.06487842842405</v>
      </c>
      <c r="AS1787" s="58">
        <v>2.3799176791081198</v>
      </c>
      <c r="AT1787" s="58">
        <v>1.76738115267843</v>
      </c>
      <c r="AU1787" s="58">
        <v>2.07154863918695</v>
      </c>
      <c r="AV1787" s="58">
        <v>1.62027809517219</v>
      </c>
      <c r="AW1787" s="58">
        <v>2.9908286005518199</v>
      </c>
      <c r="AX1787" s="58">
        <v>4.4174387795486396</v>
      </c>
      <c r="AY1787" s="58">
        <v>5.2134867307488904</v>
      </c>
      <c r="AZ1787" s="58">
        <v>6.0430231921936199</v>
      </c>
      <c r="BA1787" s="58">
        <v>10.1582850384625</v>
      </c>
      <c r="BB1787" s="58">
        <v>4.5682967531772602</v>
      </c>
      <c r="BC1787" s="58">
        <v>5.93963281445596</v>
      </c>
      <c r="BD1787" s="58">
        <v>7.4054660061352999</v>
      </c>
      <c r="BE1787" s="58">
        <v>5.2241887598134999</v>
      </c>
      <c r="BF1787" s="58">
        <v>5.0378363636726</v>
      </c>
      <c r="BG1787" s="58">
        <v>3.9393156471829802</v>
      </c>
      <c r="BH1787" s="58">
        <v>1.24085650569643</v>
      </c>
      <c r="BI1787" s="58">
        <v>0.77714367040041299</v>
      </c>
      <c r="BJ1787" s="58">
        <v>1.46781572379972</v>
      </c>
      <c r="BK1787" s="58">
        <v>2.2555876956611098</v>
      </c>
      <c r="BL1787" s="58">
        <v>1.93164921186798</v>
      </c>
      <c r="BM1787" s="58">
        <v>1.5397776207331899</v>
      </c>
    </row>
    <row r="1788" spans="1:65" hidden="1" x14ac:dyDescent="0.25">
      <c r="A1788" s="58" t="s">
        <v>434</v>
      </c>
      <c r="B1788" s="58" t="s">
        <v>435</v>
      </c>
      <c r="C1788" s="58" t="s">
        <v>2288</v>
      </c>
      <c r="D1788" s="58" t="s">
        <v>2289</v>
      </c>
      <c r="S1788" s="58">
        <v>18.807964075120601</v>
      </c>
      <c r="W1788" s="58">
        <v>14.3722917125524</v>
      </c>
      <c r="X1788" s="58">
        <v>12.630698520818999</v>
      </c>
      <c r="Y1788" s="58">
        <v>4.6844906941270397</v>
      </c>
      <c r="Z1788" s="58">
        <v>5.2081371163858297</v>
      </c>
      <c r="AP1788" s="58">
        <v>10.366811366301601</v>
      </c>
      <c r="AR1788" s="58">
        <v>18.469858244809402</v>
      </c>
      <c r="AS1788" s="58">
        <v>11.313319510809601</v>
      </c>
      <c r="AT1788" s="58">
        <v>19.843805723378502</v>
      </c>
      <c r="AU1788" s="58">
        <v>12.871483943903501</v>
      </c>
      <c r="AV1788" s="58">
        <v>17.7012185330208</v>
      </c>
      <c r="AW1788" s="58">
        <v>19.674231312630699</v>
      </c>
      <c r="AX1788" s="58">
        <v>20.595251405437001</v>
      </c>
      <c r="AY1788" s="58">
        <v>25.533142242934201</v>
      </c>
      <c r="AZ1788" s="58">
        <v>22.2729820361854</v>
      </c>
      <c r="BA1788" s="58">
        <v>26.180905561113399</v>
      </c>
      <c r="BB1788" s="58">
        <v>20.327065666052</v>
      </c>
      <c r="BC1788" s="58">
        <v>21.650110829621401</v>
      </c>
      <c r="BD1788" s="58">
        <v>21.843919025747802</v>
      </c>
      <c r="BE1788" s="58">
        <v>20.103434742477599</v>
      </c>
      <c r="BF1788" s="58">
        <v>20.336936351105098</v>
      </c>
      <c r="BG1788" s="58">
        <v>19.7953098621187</v>
      </c>
      <c r="BH1788" s="58">
        <v>20.505740998795599</v>
      </c>
      <c r="BI1788" s="58">
        <v>19.125891860161801</v>
      </c>
      <c r="BJ1788" s="58">
        <v>19.6730534800183</v>
      </c>
      <c r="BK1788" s="58">
        <v>20.002728021773201</v>
      </c>
      <c r="BL1788" s="58">
        <v>22.2304611376221</v>
      </c>
      <c r="BM1788" s="58">
        <v>29.642238620329699</v>
      </c>
    </row>
    <row r="1789" spans="1:65" hidden="1" x14ac:dyDescent="0.25">
      <c r="A1789" s="58" t="s">
        <v>434</v>
      </c>
      <c r="B1789" s="58" t="s">
        <v>435</v>
      </c>
      <c r="C1789" s="58" t="s">
        <v>2290</v>
      </c>
      <c r="D1789" s="58" t="s">
        <v>2291</v>
      </c>
      <c r="U1789" s="58">
        <v>2.1962618594467198</v>
      </c>
      <c r="V1789" s="58">
        <v>2.2813642185341201</v>
      </c>
      <c r="W1789" s="58">
        <v>1.95334912627747</v>
      </c>
      <c r="AD1789" s="58">
        <v>1.95922241928066</v>
      </c>
      <c r="AN1789" s="58">
        <v>2.0035844388555901</v>
      </c>
      <c r="AO1789" s="58">
        <v>1.93491085539985</v>
      </c>
      <c r="AP1789" s="58">
        <v>1.8169170251714899</v>
      </c>
      <c r="AQ1789" s="58">
        <v>1.9550715936879099</v>
      </c>
      <c r="AR1789" s="58">
        <v>2.00044197756299</v>
      </c>
      <c r="AS1789" s="58">
        <v>2.1052563429014999</v>
      </c>
      <c r="AT1789" s="58">
        <v>1.7184863742675001</v>
      </c>
      <c r="AU1789" s="58">
        <v>1.9148557984733201</v>
      </c>
      <c r="AV1789" s="58">
        <v>2.06251995165763</v>
      </c>
      <c r="AW1789" s="58">
        <v>2.0933071044728799</v>
      </c>
      <c r="AX1789" s="58">
        <v>2.0615080498109699</v>
      </c>
      <c r="AY1789" s="58">
        <v>2.33725861970087</v>
      </c>
      <c r="AZ1789" s="58">
        <v>2.4323882407723398</v>
      </c>
      <c r="BA1789" s="58">
        <v>2.8455377399453901</v>
      </c>
      <c r="BB1789" s="58">
        <v>1.9222191769750401</v>
      </c>
      <c r="BC1789" s="58">
        <v>2.3502331187720702</v>
      </c>
      <c r="BD1789" s="58">
        <v>2.87712489134339</v>
      </c>
      <c r="BE1789" s="58">
        <v>2.65558154856949</v>
      </c>
      <c r="BF1789" s="58">
        <v>2.57011810484684</v>
      </c>
      <c r="BG1789" s="58">
        <v>2.7222922036536201</v>
      </c>
      <c r="BH1789" s="58">
        <v>2.5359422686004298</v>
      </c>
      <c r="BI1789" s="58">
        <v>2.5425306844282098</v>
      </c>
      <c r="BJ1789" s="58">
        <v>3.0079464720234399</v>
      </c>
      <c r="BK1789" s="58">
        <v>3.2009620193449799</v>
      </c>
      <c r="BL1789" s="58">
        <v>2.7305467729424699</v>
      </c>
      <c r="BM1789" s="58">
        <v>3.2887813368514802</v>
      </c>
    </row>
    <row r="1790" spans="1:65" hidden="1" x14ac:dyDescent="0.25">
      <c r="A1790" s="58" t="s">
        <v>434</v>
      </c>
      <c r="B1790" s="58" t="s">
        <v>435</v>
      </c>
      <c r="C1790" s="58" t="s">
        <v>2292</v>
      </c>
      <c r="D1790" s="58" t="s">
        <v>2293</v>
      </c>
      <c r="BC1790" s="58">
        <v>1.3712876807159</v>
      </c>
      <c r="BD1790" s="58">
        <v>1.78494225191605</v>
      </c>
      <c r="BE1790" s="58">
        <v>1.7626120305194299</v>
      </c>
      <c r="BG1790" s="58">
        <v>2.3136768093232298</v>
      </c>
      <c r="BH1790" s="58">
        <v>2.7665313208743001</v>
      </c>
      <c r="BI1790" s="58">
        <v>2.1748495879176502</v>
      </c>
      <c r="BJ1790" s="58">
        <v>1.7267320169856599</v>
      </c>
      <c r="BK1790" s="58">
        <v>2.4249184791384999</v>
      </c>
      <c r="BL1790" s="58">
        <v>2.0651221910342499</v>
      </c>
      <c r="BM1790" s="58">
        <v>5.6497893549876901</v>
      </c>
    </row>
    <row r="1791" spans="1:65" hidden="1" x14ac:dyDescent="0.25">
      <c r="A1791" s="58" t="s">
        <v>434</v>
      </c>
      <c r="B1791" s="58" t="s">
        <v>435</v>
      </c>
      <c r="C1791" s="58" t="s">
        <v>2294</v>
      </c>
      <c r="D1791" s="58" t="s">
        <v>2295</v>
      </c>
    </row>
    <row r="1792" spans="1:65" hidden="1" x14ac:dyDescent="0.25">
      <c r="A1792" s="58" t="s">
        <v>434</v>
      </c>
      <c r="B1792" s="58" t="s">
        <v>435</v>
      </c>
      <c r="C1792" s="58" t="s">
        <v>2296</v>
      </c>
      <c r="D1792" s="58" t="s">
        <v>2297</v>
      </c>
    </row>
    <row r="1793" spans="1:65" hidden="1" x14ac:dyDescent="0.25">
      <c r="A1793" s="58" t="s">
        <v>434</v>
      </c>
      <c r="B1793" s="58" t="s">
        <v>435</v>
      </c>
      <c r="C1793" s="58" t="s">
        <v>2298</v>
      </c>
      <c r="D1793" s="58" t="s">
        <v>2299</v>
      </c>
      <c r="O1793" s="58">
        <v>1587419.45344631</v>
      </c>
      <c r="P1793" s="58">
        <v>962644.86912658496</v>
      </c>
      <c r="Q1793" s="58">
        <v>1013296.70439233</v>
      </c>
      <c r="R1793" s="58">
        <v>1074440.17062159</v>
      </c>
      <c r="S1793" s="58">
        <v>949134.97339753795</v>
      </c>
      <c r="T1793" s="58">
        <v>1101878.99010833</v>
      </c>
      <c r="U1793" s="58">
        <v>984931.84851929895</v>
      </c>
      <c r="V1793" s="58">
        <v>1119055.2775540401</v>
      </c>
      <c r="W1793" s="58">
        <v>1176444.9846870899</v>
      </c>
      <c r="X1793" s="58">
        <v>1529059.23828526</v>
      </c>
      <c r="Y1793" s="58">
        <v>1293217.1789734501</v>
      </c>
      <c r="Z1793" s="58">
        <v>1138988.14180472</v>
      </c>
      <c r="AA1793" s="58">
        <v>1279080.96627895</v>
      </c>
      <c r="AB1793" s="58">
        <v>1289548.5426702199</v>
      </c>
      <c r="AC1793" s="58">
        <v>1032199.44308659</v>
      </c>
      <c r="AD1793" s="58">
        <v>1043607.77354635</v>
      </c>
      <c r="AE1793" s="58">
        <v>969010.52810276498</v>
      </c>
      <c r="AF1793" s="58">
        <v>1294200.3342535701</v>
      </c>
      <c r="AG1793" s="58">
        <v>954367.24472988304</v>
      </c>
      <c r="AH1793" s="58">
        <v>1053647.8771021101</v>
      </c>
      <c r="AI1793" s="58">
        <v>-23342.396547059299</v>
      </c>
      <c r="AJ1793" s="58">
        <v>-24323.736055133901</v>
      </c>
      <c r="AK1793" s="58">
        <v>-29755.715615647401</v>
      </c>
      <c r="AL1793" s="58">
        <v>-22821.263381007899</v>
      </c>
      <c r="AM1793" s="58">
        <v>-23583.996219638899</v>
      </c>
      <c r="AN1793" s="58">
        <v>-21069.706628972199</v>
      </c>
      <c r="AO1793" s="58">
        <v>-24252.470340481999</v>
      </c>
      <c r="AP1793" s="58">
        <v>-26831.0999829805</v>
      </c>
      <c r="AQ1793" s="58">
        <v>-23891.533199358098</v>
      </c>
      <c r="AR1793" s="58">
        <v>-22184.446961376299</v>
      </c>
      <c r="AS1793" s="58">
        <v>-20582.662963168601</v>
      </c>
      <c r="AT1793" s="58">
        <v>29919.739655082802</v>
      </c>
      <c r="AU1793" s="58">
        <v>27150.517472904299</v>
      </c>
      <c r="AV1793" s="58">
        <v>22082.333655483701</v>
      </c>
      <c r="AW1793" s="58">
        <v>28499.036494020798</v>
      </c>
      <c r="AX1793" s="58">
        <v>16324.459548340999</v>
      </c>
      <c r="AY1793" s="58">
        <v>15362.027186506901</v>
      </c>
      <c r="AZ1793" s="58">
        <v>18215.263098195199</v>
      </c>
      <c r="BA1793" s="58">
        <v>24455.6242228478</v>
      </c>
      <c r="BB1793" s="58">
        <v>27924.616916681302</v>
      </c>
      <c r="BC1793" s="58">
        <v>42800.270787859503</v>
      </c>
      <c r="BD1793" s="58">
        <v>48331.319894362998</v>
      </c>
      <c r="BE1793" s="58">
        <v>72440.633541863906</v>
      </c>
      <c r="BF1793" s="58">
        <v>70001.986655704604</v>
      </c>
      <c r="BG1793" s="58">
        <v>73024.711698547006</v>
      </c>
      <c r="BH1793" s="58">
        <v>68559.004213809996</v>
      </c>
      <c r="BI1793" s="58">
        <v>73149.431507311703</v>
      </c>
    </row>
    <row r="1794" spans="1:65" hidden="1" x14ac:dyDescent="0.25">
      <c r="A1794" s="58" t="s">
        <v>434</v>
      </c>
      <c r="B1794" s="58" t="s">
        <v>435</v>
      </c>
      <c r="C1794" s="58" t="s">
        <v>2300</v>
      </c>
      <c r="D1794" s="58" t="s">
        <v>2301</v>
      </c>
    </row>
    <row r="1795" spans="1:65" hidden="1" x14ac:dyDescent="0.25">
      <c r="A1795" s="58" t="s">
        <v>434</v>
      </c>
      <c r="B1795" s="58" t="s">
        <v>435</v>
      </c>
      <c r="C1795" s="58" t="s">
        <v>2302</v>
      </c>
      <c r="D1795" s="58" t="s">
        <v>2303</v>
      </c>
      <c r="BB1795" s="58">
        <v>9.1211417303096606E-2</v>
      </c>
      <c r="BC1795" s="58">
        <v>0.12823092963966301</v>
      </c>
      <c r="BD1795" s="58">
        <v>0.76147991005433802</v>
      </c>
      <c r="BE1795" s="58">
        <v>0.20060161706205801</v>
      </c>
      <c r="BF1795" s="58">
        <v>0.42365643474388598</v>
      </c>
      <c r="BG1795" s="58">
        <v>0.17490537346006199</v>
      </c>
      <c r="BH1795" s="58">
        <v>0.42981358778395701</v>
      </c>
      <c r="BI1795" s="58">
        <v>0.42801881313140999</v>
      </c>
      <c r="BJ1795" s="58">
        <v>0.65289393503428705</v>
      </c>
      <c r="BK1795" s="58">
        <v>0.47495911479247199</v>
      </c>
      <c r="BL1795" s="58">
        <v>0.33027186470071002</v>
      </c>
      <c r="BM1795" s="58">
        <v>9.7805681342002307E-2</v>
      </c>
    </row>
    <row r="1796" spans="1:65" hidden="1" x14ac:dyDescent="0.25">
      <c r="A1796" s="58" t="s">
        <v>434</v>
      </c>
      <c r="B1796" s="58" t="s">
        <v>435</v>
      </c>
      <c r="C1796" s="58" t="s">
        <v>2304</v>
      </c>
      <c r="D1796" s="58" t="s">
        <v>2305</v>
      </c>
    </row>
    <row r="1797" spans="1:65" hidden="1" x14ac:dyDescent="0.25">
      <c r="A1797" s="58" t="s">
        <v>434</v>
      </c>
      <c r="B1797" s="58" t="s">
        <v>435</v>
      </c>
      <c r="C1797" s="58" t="s">
        <v>2306</v>
      </c>
      <c r="D1797" s="58" t="s">
        <v>2307</v>
      </c>
      <c r="AX1797" s="58">
        <v>35.283333333333303</v>
      </c>
      <c r="AY1797" s="58">
        <v>35.2916666666667</v>
      </c>
      <c r="AZ1797" s="58">
        <v>36.470833333333303</v>
      </c>
      <c r="BA1797" s="58">
        <v>36.008333333333297</v>
      </c>
      <c r="BB1797" s="58">
        <v>34.920833333333299</v>
      </c>
      <c r="BC1797" s="58">
        <v>31.720833333333299</v>
      </c>
      <c r="BD1797" s="58">
        <v>26.6041666666667</v>
      </c>
      <c r="BE1797" s="58">
        <v>25.672000000000001</v>
      </c>
      <c r="BF1797" s="58">
        <v>15.036</v>
      </c>
      <c r="BG1797" s="58">
        <v>15.34</v>
      </c>
      <c r="BH1797" s="58">
        <v>15.304</v>
      </c>
      <c r="BI1797" s="58">
        <v>15.288</v>
      </c>
      <c r="BJ1797" s="58">
        <v>15.244</v>
      </c>
      <c r="BK1797" s="58">
        <v>15.412000000000001</v>
      </c>
      <c r="BL1797" s="58">
        <v>15.404</v>
      </c>
    </row>
    <row r="1798" spans="1:65" hidden="1" x14ac:dyDescent="0.25">
      <c r="A1798" s="58" t="s">
        <v>434</v>
      </c>
      <c r="B1798" s="58" t="s">
        <v>435</v>
      </c>
      <c r="C1798" s="58" t="s">
        <v>2308</v>
      </c>
      <c r="D1798" s="58" t="s">
        <v>2309</v>
      </c>
      <c r="AS1798" s="58">
        <v>22.2510543233955</v>
      </c>
      <c r="AT1798" s="58">
        <v>22.9110827975876</v>
      </c>
      <c r="AU1798" s="58">
        <v>23.571839392238601</v>
      </c>
      <c r="AV1798" s="58">
        <v>20.855383777902201</v>
      </c>
      <c r="AW1798" s="58">
        <v>19.854636419908701</v>
      </c>
      <c r="AX1798" s="58">
        <v>19.9097927327932</v>
      </c>
      <c r="AY1798" s="58">
        <v>20.2805968624162</v>
      </c>
      <c r="AZ1798" s="58">
        <v>20.8810525072237</v>
      </c>
      <c r="BA1798" s="58">
        <v>21.152085988497099</v>
      </c>
      <c r="BB1798" s="58">
        <v>18.521248099500699</v>
      </c>
      <c r="BC1798" s="58">
        <v>17.988988628519401</v>
      </c>
      <c r="BD1798" s="58">
        <v>17.7269049413947</v>
      </c>
      <c r="BE1798" s="58">
        <v>17.588427720334501</v>
      </c>
      <c r="BF1798" s="58">
        <v>19.775529066028799</v>
      </c>
      <c r="BG1798" s="58">
        <v>18.796951176693302</v>
      </c>
      <c r="BH1798" s="58">
        <v>20.2919831109323</v>
      </c>
      <c r="BI1798" s="58">
        <v>21.813413070993299</v>
      </c>
      <c r="BJ1798" s="58">
        <v>21.683849918607901</v>
      </c>
      <c r="BK1798" s="58">
        <v>16.237439645895499</v>
      </c>
      <c r="BL1798" s="58">
        <v>16.460486620383001</v>
      </c>
    </row>
    <row r="1799" spans="1:65" hidden="1" x14ac:dyDescent="0.25">
      <c r="A1799" s="58" t="s">
        <v>434</v>
      </c>
      <c r="B1799" s="58" t="s">
        <v>435</v>
      </c>
      <c r="C1799" s="58" t="s">
        <v>2310</v>
      </c>
      <c r="D1799" s="58" t="s">
        <v>2311</v>
      </c>
      <c r="AS1799" s="58">
        <v>9.77190734238585</v>
      </c>
      <c r="AT1799" s="58">
        <v>8.8539836128484293</v>
      </c>
      <c r="AU1799" s="58">
        <v>8.4056366534759199</v>
      </c>
      <c r="AV1799" s="58">
        <v>10.644994318847299</v>
      </c>
      <c r="AW1799" s="58">
        <v>12.4903411486394</v>
      </c>
      <c r="AX1799" s="58">
        <v>13.8814496862508</v>
      </c>
      <c r="AY1799" s="58">
        <v>15.4387361002804</v>
      </c>
      <c r="AZ1799" s="58">
        <v>17.702893144364499</v>
      </c>
      <c r="BA1799" s="58">
        <v>18.3872842191156</v>
      </c>
      <c r="BB1799" s="58">
        <v>16.837453734630799</v>
      </c>
      <c r="BC1799" s="58">
        <v>18.920411991896199</v>
      </c>
      <c r="BD1799" s="58">
        <v>21.307467987865198</v>
      </c>
      <c r="BE1799" s="58">
        <v>20.013879663550401</v>
      </c>
      <c r="BF1799" s="58">
        <v>22.1145349665344</v>
      </c>
      <c r="BG1799" s="58">
        <v>19.721417903157</v>
      </c>
      <c r="BH1799" s="58">
        <v>20.1475589872678</v>
      </c>
      <c r="BI1799" s="58">
        <v>20.7003575727969</v>
      </c>
      <c r="BJ1799" s="58">
        <v>22.2114458409749</v>
      </c>
      <c r="BK1799" s="58">
        <v>15.6254645522827</v>
      </c>
      <c r="BL1799" s="58">
        <v>15.122328618113301</v>
      </c>
    </row>
    <row r="1800" spans="1:65" hidden="1" x14ac:dyDescent="0.25">
      <c r="A1800" s="58" t="s">
        <v>434</v>
      </c>
      <c r="B1800" s="58" t="s">
        <v>435</v>
      </c>
      <c r="C1800" s="58" t="s">
        <v>2312</v>
      </c>
      <c r="D1800" s="58" t="s">
        <v>2313</v>
      </c>
      <c r="AS1800" s="58">
        <v>26.639408357968001</v>
      </c>
      <c r="AT1800" s="58">
        <v>30.425467469302799</v>
      </c>
      <c r="AU1800" s="58">
        <v>30.263221555741801</v>
      </c>
      <c r="AV1800" s="58">
        <v>32.340815931027898</v>
      </c>
      <c r="AW1800" s="58">
        <v>33.939258201636697</v>
      </c>
      <c r="AX1800" s="58">
        <v>35.614082400071602</v>
      </c>
      <c r="AY1800" s="58">
        <v>38.630676008937002</v>
      </c>
      <c r="AZ1800" s="58">
        <v>42.110683447896498</v>
      </c>
      <c r="BA1800" s="58">
        <v>41.533259660411701</v>
      </c>
      <c r="BB1800" s="58">
        <v>39.880115317142</v>
      </c>
      <c r="BC1800" s="58">
        <v>41.000640459915502</v>
      </c>
      <c r="BD1800" s="58">
        <v>44.632859628182501</v>
      </c>
      <c r="BE1800" s="58">
        <v>40.442729930047001</v>
      </c>
      <c r="BF1800" s="58">
        <v>45.8712259322376</v>
      </c>
      <c r="BG1800" s="58">
        <v>41.8042382118009</v>
      </c>
      <c r="BH1800" s="58">
        <v>44.329963064212997</v>
      </c>
      <c r="BI1800" s="58">
        <v>45.665291782006904</v>
      </c>
      <c r="BJ1800" s="58">
        <v>43.230408389841202</v>
      </c>
      <c r="BK1800" s="58">
        <v>39.375407083836201</v>
      </c>
      <c r="BL1800" s="58">
        <v>40.883560648480298</v>
      </c>
    </row>
    <row r="1801" spans="1:65" hidden="1" x14ac:dyDescent="0.25">
      <c r="A1801" s="58" t="s">
        <v>434</v>
      </c>
      <c r="B1801" s="58" t="s">
        <v>435</v>
      </c>
      <c r="C1801" s="58" t="s">
        <v>2314</v>
      </c>
      <c r="D1801" s="58" t="s">
        <v>2315</v>
      </c>
    </row>
    <row r="1802" spans="1:65" hidden="1" x14ac:dyDescent="0.25">
      <c r="A1802" s="58" t="s">
        <v>434</v>
      </c>
      <c r="B1802" s="58" t="s">
        <v>435</v>
      </c>
      <c r="C1802" s="58" t="s">
        <v>2316</v>
      </c>
      <c r="D1802" s="58" t="s">
        <v>2317</v>
      </c>
    </row>
    <row r="1803" spans="1:65" hidden="1" x14ac:dyDescent="0.25">
      <c r="A1803" s="58" t="s">
        <v>434</v>
      </c>
      <c r="B1803" s="58" t="s">
        <v>435</v>
      </c>
      <c r="C1803" s="58" t="s">
        <v>2318</v>
      </c>
      <c r="D1803" s="58" t="s">
        <v>2319</v>
      </c>
    </row>
    <row r="1804" spans="1:65" hidden="1" x14ac:dyDescent="0.25">
      <c r="A1804" s="58" t="s">
        <v>434</v>
      </c>
      <c r="B1804" s="58" t="s">
        <v>435</v>
      </c>
      <c r="C1804" s="58" t="s">
        <v>2320</v>
      </c>
      <c r="D1804" s="58" t="s">
        <v>2321</v>
      </c>
    </row>
    <row r="1805" spans="1:65" hidden="1" x14ac:dyDescent="0.25">
      <c r="A1805" s="58" t="s">
        <v>434</v>
      </c>
      <c r="B1805" s="58" t="s">
        <v>435</v>
      </c>
      <c r="C1805" s="58" t="s">
        <v>2322</v>
      </c>
      <c r="D1805" s="58" t="s">
        <v>2323</v>
      </c>
    </row>
    <row r="1806" spans="1:65" hidden="1" x14ac:dyDescent="0.25">
      <c r="A1806" s="58" t="s">
        <v>434</v>
      </c>
      <c r="B1806" s="58" t="s">
        <v>435</v>
      </c>
      <c r="C1806" s="58" t="s">
        <v>2324</v>
      </c>
      <c r="D1806" s="58" t="s">
        <v>2325</v>
      </c>
    </row>
    <row r="1807" spans="1:65" hidden="1" x14ac:dyDescent="0.25">
      <c r="A1807" s="58" t="s">
        <v>434</v>
      </c>
      <c r="B1807" s="58" t="s">
        <v>435</v>
      </c>
      <c r="C1807" s="58" t="s">
        <v>2326</v>
      </c>
      <c r="D1807" s="58" t="s">
        <v>2327</v>
      </c>
    </row>
    <row r="1808" spans="1:65" hidden="1" x14ac:dyDescent="0.25">
      <c r="A1808" s="58" t="s">
        <v>434</v>
      </c>
      <c r="B1808" s="58" t="s">
        <v>435</v>
      </c>
      <c r="C1808" s="58" t="s">
        <v>2328</v>
      </c>
      <c r="D1808" s="58" t="s">
        <v>2329</v>
      </c>
    </row>
    <row r="1809" spans="1:65" hidden="1" x14ac:dyDescent="0.25">
      <c r="A1809" s="58" t="s">
        <v>434</v>
      </c>
      <c r="B1809" s="58" t="s">
        <v>435</v>
      </c>
      <c r="C1809" s="58" t="s">
        <v>2330</v>
      </c>
      <c r="D1809" s="58" t="s">
        <v>2331</v>
      </c>
      <c r="AS1809" s="58">
        <v>33.229571095363802</v>
      </c>
      <c r="AT1809" s="58">
        <v>32.380847178986599</v>
      </c>
      <c r="AU1809" s="58">
        <v>31.518630608755</v>
      </c>
      <c r="AV1809" s="58">
        <v>30.654538970604399</v>
      </c>
      <c r="AW1809" s="58">
        <v>29.784668837812799</v>
      </c>
      <c r="AX1809" s="58">
        <v>28.7514608464468</v>
      </c>
      <c r="AY1809" s="58">
        <v>27.718410784678401</v>
      </c>
      <c r="AZ1809" s="58">
        <v>26.7272052842434</v>
      </c>
      <c r="BA1809" s="58">
        <v>25.653673401085101</v>
      </c>
      <c r="BB1809" s="58">
        <v>24.584346189422401</v>
      </c>
      <c r="BC1809" s="58">
        <v>23.519520803001601</v>
      </c>
      <c r="BD1809" s="58">
        <v>23.358311519615999</v>
      </c>
      <c r="BE1809" s="58">
        <v>22.315735053714398</v>
      </c>
      <c r="BF1809" s="58">
        <v>21.278101206463301</v>
      </c>
      <c r="BG1809" s="58">
        <v>20.2399506064042</v>
      </c>
      <c r="BH1809" s="58">
        <v>19.202432039486499</v>
      </c>
      <c r="BI1809" s="58">
        <v>18.1660314085408</v>
      </c>
      <c r="BJ1809" s="58">
        <v>17.002453279068099</v>
      </c>
      <c r="BK1809" s="58">
        <v>16.150475180230199</v>
      </c>
      <c r="BL1809" s="58">
        <v>15.335261744609801</v>
      </c>
      <c r="BM1809" s="58">
        <v>14.5531062369295</v>
      </c>
    </row>
    <row r="1810" spans="1:65" hidden="1" x14ac:dyDescent="0.25">
      <c r="A1810" s="58" t="s">
        <v>434</v>
      </c>
      <c r="B1810" s="58" t="s">
        <v>435</v>
      </c>
      <c r="C1810" s="58" t="s">
        <v>2332</v>
      </c>
      <c r="D1810" s="58" t="s">
        <v>2333</v>
      </c>
      <c r="AS1810" s="58">
        <v>42.8985970172279</v>
      </c>
      <c r="AT1810" s="58">
        <v>41.939898332076403</v>
      </c>
      <c r="AU1810" s="58">
        <v>40.968365160898799</v>
      </c>
      <c r="AV1810" s="58">
        <v>39.986496541563397</v>
      </c>
      <c r="AW1810" s="58">
        <v>38.993579285337802</v>
      </c>
      <c r="AX1810" s="58">
        <v>37.828214473411002</v>
      </c>
      <c r="AY1810" s="58">
        <v>36.653684373741399</v>
      </c>
      <c r="AZ1810" s="58">
        <v>35.505256322676303</v>
      </c>
      <c r="BA1810" s="58">
        <v>34.285106660602302</v>
      </c>
      <c r="BB1810" s="58">
        <v>33.064619801266097</v>
      </c>
      <c r="BC1810" s="58">
        <v>31.844263649690301</v>
      </c>
      <c r="BD1810" s="58">
        <v>31.684415167199599</v>
      </c>
      <c r="BE1810" s="58">
        <v>30.496877514116601</v>
      </c>
      <c r="BF1810" s="58">
        <v>29.307804401183201</v>
      </c>
      <c r="BG1810" s="58">
        <v>28.111030898436098</v>
      </c>
      <c r="BH1810" s="58">
        <v>26.907107915255899</v>
      </c>
      <c r="BI1810" s="58">
        <v>25.695914585855402</v>
      </c>
      <c r="BJ1810" s="58">
        <v>24.3043011475038</v>
      </c>
      <c r="BK1810" s="58">
        <v>23.283378864634599</v>
      </c>
      <c r="BL1810" s="58">
        <v>22.2721513160851</v>
      </c>
      <c r="BM1810" s="58">
        <v>21.276455983938501</v>
      </c>
    </row>
    <row r="1811" spans="1:65" hidden="1" x14ac:dyDescent="0.25">
      <c r="A1811" s="58" t="s">
        <v>434</v>
      </c>
      <c r="B1811" s="58" t="s">
        <v>435</v>
      </c>
      <c r="C1811" s="58" t="s">
        <v>2334</v>
      </c>
      <c r="D1811" s="58" t="s">
        <v>2335</v>
      </c>
      <c r="AS1811" s="58">
        <v>9.4150316947995893</v>
      </c>
      <c r="AT1811" s="58">
        <v>9.1920456342104302</v>
      </c>
      <c r="AU1811" s="58">
        <v>8.9596795891944492</v>
      </c>
      <c r="AV1811" s="58">
        <v>8.7281526874895103</v>
      </c>
      <c r="AW1811" s="58">
        <v>8.4908978654850706</v>
      </c>
      <c r="AX1811" s="58">
        <v>8.1126655679938509</v>
      </c>
      <c r="AY1811" s="58">
        <v>7.7278273524185597</v>
      </c>
      <c r="AZ1811" s="58">
        <v>7.3395043031021903</v>
      </c>
      <c r="BA1811" s="58">
        <v>6.9647511412105798</v>
      </c>
      <c r="BB1811" s="58">
        <v>6.5869395905610304</v>
      </c>
      <c r="BC1811" s="58">
        <v>6.2085629102060196</v>
      </c>
      <c r="BD1811" s="58">
        <v>6.1854840752473699</v>
      </c>
      <c r="BE1811" s="58">
        <v>5.7673775601774899</v>
      </c>
      <c r="BF1811" s="58">
        <v>5.3516911163758802</v>
      </c>
      <c r="BG1811" s="58">
        <v>4.9355102161077999</v>
      </c>
      <c r="BH1811" s="58">
        <v>4.5197353947955001</v>
      </c>
      <c r="BI1811" s="58">
        <v>4.1047946362363898</v>
      </c>
      <c r="BJ1811" s="58">
        <v>3.63044836587224</v>
      </c>
      <c r="BK1811" s="58">
        <v>3.34254271523805</v>
      </c>
      <c r="BL1811" s="58">
        <v>3.1433992172706802</v>
      </c>
      <c r="BM1811" s="58">
        <v>2.9852984784199799</v>
      </c>
    </row>
    <row r="1812" spans="1:65" hidden="1" x14ac:dyDescent="0.25">
      <c r="A1812" s="58" t="s">
        <v>434</v>
      </c>
      <c r="B1812" s="58" t="s">
        <v>435</v>
      </c>
      <c r="C1812" s="58" t="s">
        <v>2336</v>
      </c>
      <c r="D1812" s="58" t="s">
        <v>2337</v>
      </c>
      <c r="AS1812" s="58">
        <v>40.931834378397497</v>
      </c>
      <c r="AT1812" s="58">
        <v>41.735135241654</v>
      </c>
      <c r="AU1812" s="58">
        <v>42.548499990062197</v>
      </c>
      <c r="AV1812" s="58">
        <v>43.359633576655902</v>
      </c>
      <c r="AW1812" s="58">
        <v>44.192554811142202</v>
      </c>
      <c r="AX1812" s="58">
        <v>45.139576328860301</v>
      </c>
      <c r="AY1812" s="58">
        <v>46.0951487258789</v>
      </c>
      <c r="AZ1812" s="58">
        <v>47.022352632052701</v>
      </c>
      <c r="BA1812" s="58">
        <v>48.032991198416603</v>
      </c>
      <c r="BB1812" s="58">
        <v>49.049109135174398</v>
      </c>
      <c r="BC1812" s="58">
        <v>50.071937214640798</v>
      </c>
      <c r="BD1812" s="58">
        <v>50.917246456295203</v>
      </c>
      <c r="BE1812" s="58">
        <v>51.921183261031601</v>
      </c>
      <c r="BF1812" s="58">
        <v>52.929185124360899</v>
      </c>
      <c r="BG1812" s="58">
        <v>53.940661229227999</v>
      </c>
      <c r="BH1812" s="58">
        <v>54.9557945635176</v>
      </c>
      <c r="BI1812" s="58">
        <v>55.963351047586301</v>
      </c>
      <c r="BJ1812" s="58">
        <v>56.921012124362001</v>
      </c>
      <c r="BK1812" s="58">
        <v>57.860300778590101</v>
      </c>
      <c r="BL1812" s="58">
        <v>58.782400929182302</v>
      </c>
      <c r="BM1812" s="58">
        <v>59.511910091712402</v>
      </c>
    </row>
    <row r="1813" spans="1:65" hidden="1" x14ac:dyDescent="0.25">
      <c r="A1813" s="58" t="s">
        <v>434</v>
      </c>
      <c r="B1813" s="58" t="s">
        <v>435</v>
      </c>
      <c r="C1813" s="58" t="s">
        <v>2338</v>
      </c>
      <c r="D1813" s="58" t="s">
        <v>2339</v>
      </c>
      <c r="AS1813" s="58">
        <v>26.266288896587302</v>
      </c>
      <c r="AT1813" s="58">
        <v>27.095521891723699</v>
      </c>
      <c r="AU1813" s="58">
        <v>27.9039838271371</v>
      </c>
      <c r="AV1813" s="58">
        <v>28.728497832907099</v>
      </c>
      <c r="AW1813" s="58">
        <v>29.576702397205501</v>
      </c>
      <c r="AX1813" s="58">
        <v>30.540099784117999</v>
      </c>
      <c r="AY1813" s="58">
        <v>31.520402213011302</v>
      </c>
      <c r="AZ1813" s="58">
        <v>32.493107418663598</v>
      </c>
      <c r="BA1813" s="58">
        <v>33.5079432123188</v>
      </c>
      <c r="BB1813" s="58">
        <v>34.531143427317701</v>
      </c>
      <c r="BC1813" s="58">
        <v>35.561610560188903</v>
      </c>
      <c r="BD1813" s="58">
        <v>36.648064597224803</v>
      </c>
      <c r="BE1813" s="58">
        <v>37.656654137476899</v>
      </c>
      <c r="BF1813" s="58">
        <v>38.671267659234303</v>
      </c>
      <c r="BG1813" s="58">
        <v>39.689993339372897</v>
      </c>
      <c r="BH1813" s="58">
        <v>40.714113234165801</v>
      </c>
      <c r="BI1813" s="58">
        <v>41.743773941366101</v>
      </c>
      <c r="BJ1813" s="58">
        <v>42.757899364916497</v>
      </c>
      <c r="BK1813" s="58">
        <v>43.705874104786901</v>
      </c>
      <c r="BL1813" s="58">
        <v>44.650815298867101</v>
      </c>
      <c r="BM1813" s="58">
        <v>45.382805968656399</v>
      </c>
    </row>
    <row r="1814" spans="1:65" hidden="1" x14ac:dyDescent="0.25">
      <c r="A1814" s="58" t="s">
        <v>434</v>
      </c>
      <c r="B1814" s="58" t="s">
        <v>435</v>
      </c>
      <c r="C1814" s="58" t="s">
        <v>2340</v>
      </c>
      <c r="D1814" s="58" t="s">
        <v>2341</v>
      </c>
      <c r="AS1814" s="58">
        <v>77.049739728052003</v>
      </c>
      <c r="AT1814" s="58">
        <v>77.2456813604215</v>
      </c>
      <c r="AU1814" s="58">
        <v>77.505775331741006</v>
      </c>
      <c r="AV1814" s="58">
        <v>77.734086916735194</v>
      </c>
      <c r="AW1814" s="58">
        <v>77.985962840181998</v>
      </c>
      <c r="AX1814" s="58">
        <v>78.333102187501495</v>
      </c>
      <c r="AY1814" s="58">
        <v>78.699772650823405</v>
      </c>
      <c r="AZ1814" s="58">
        <v>79.109484429419695</v>
      </c>
      <c r="BA1814" s="58">
        <v>79.479824065224506</v>
      </c>
      <c r="BB1814" s="58">
        <v>79.857069187100905</v>
      </c>
      <c r="BC1814" s="58">
        <v>80.242451379894902</v>
      </c>
      <c r="BD1814" s="58">
        <v>80.344860917298504</v>
      </c>
      <c r="BE1814" s="58">
        <v>80.771662244672001</v>
      </c>
      <c r="BF1814" s="58">
        <v>81.206233147116095</v>
      </c>
      <c r="BG1814" s="58">
        <v>81.646866113336202</v>
      </c>
      <c r="BH1814" s="58">
        <v>82.093321283635802</v>
      </c>
      <c r="BI1814" s="58">
        <v>82.514200232920302</v>
      </c>
      <c r="BJ1814" s="58">
        <v>82.855408072117797</v>
      </c>
      <c r="BK1814" s="58">
        <v>83.247538425764503</v>
      </c>
      <c r="BL1814" s="58">
        <v>83.603113095827297</v>
      </c>
      <c r="BM1814" s="58">
        <v>83.812847924225196</v>
      </c>
    </row>
    <row r="1815" spans="1:65" hidden="1" x14ac:dyDescent="0.25">
      <c r="A1815" s="58" t="s">
        <v>434</v>
      </c>
      <c r="B1815" s="58" t="s">
        <v>435</v>
      </c>
      <c r="C1815" s="58" t="s">
        <v>2342</v>
      </c>
      <c r="D1815" s="58" t="s">
        <v>2343</v>
      </c>
      <c r="AS1815" s="58">
        <v>22.7665226221471</v>
      </c>
      <c r="AT1815" s="58">
        <v>23.1809369367698</v>
      </c>
      <c r="AU1815" s="58">
        <v>23.5797010368433</v>
      </c>
      <c r="AV1815" s="58">
        <v>23.968289030965501</v>
      </c>
      <c r="AW1815" s="58">
        <v>24.3507436822294</v>
      </c>
      <c r="AX1815" s="58">
        <v>24.8088943168075</v>
      </c>
      <c r="AY1815" s="58">
        <v>25.252878904779799</v>
      </c>
      <c r="AZ1815" s="58">
        <v>25.6776411756037</v>
      </c>
      <c r="BA1815" s="58">
        <v>26.153221736081601</v>
      </c>
      <c r="BB1815" s="58">
        <v>26.630418705090101</v>
      </c>
      <c r="BC1815" s="58">
        <v>27.109042770103201</v>
      </c>
      <c r="BD1815" s="58">
        <v>27.205746656520301</v>
      </c>
      <c r="BE1815" s="58">
        <v>27.684665434988801</v>
      </c>
      <c r="BF1815" s="58">
        <v>28.166121309275201</v>
      </c>
      <c r="BG1815" s="58">
        <v>28.648934999447501</v>
      </c>
      <c r="BH1815" s="58">
        <v>29.134288652812</v>
      </c>
      <c r="BI1815" s="58">
        <v>29.618404838914401</v>
      </c>
      <c r="BJ1815" s="58">
        <v>30.114592182799001</v>
      </c>
      <c r="BK1815" s="58">
        <v>30.3847593613838</v>
      </c>
      <c r="BL1815" s="58">
        <v>30.7426099227294</v>
      </c>
      <c r="BM1815" s="58">
        <v>30.931063797757499</v>
      </c>
    </row>
    <row r="1816" spans="1:65" hidden="1" x14ac:dyDescent="0.25">
      <c r="A1816" s="58" t="s">
        <v>434</v>
      </c>
      <c r="B1816" s="58" t="s">
        <v>435</v>
      </c>
      <c r="C1816" s="58" t="s">
        <v>2344</v>
      </c>
      <c r="D1816" s="58" t="s">
        <v>2345</v>
      </c>
      <c r="AS1816" s="58">
        <v>15.413849812377499</v>
      </c>
      <c r="AT1816" s="58">
        <v>15.7879103109276</v>
      </c>
      <c r="AU1816" s="58">
        <v>16.141134782469901</v>
      </c>
      <c r="AV1816" s="58">
        <v>16.499360248132302</v>
      </c>
      <c r="AW1816" s="58">
        <v>16.848206295729302</v>
      </c>
      <c r="AX1816" s="58">
        <v>17.270978941039999</v>
      </c>
      <c r="AY1816" s="58">
        <v>17.686327128977101</v>
      </c>
      <c r="AZ1816" s="58">
        <v>18.097436215436201</v>
      </c>
      <c r="BA1816" s="58">
        <v>18.527208341309301</v>
      </c>
      <c r="BB1816" s="58">
        <v>18.954544599153198</v>
      </c>
      <c r="BC1816" s="58">
        <v>19.378139250156899</v>
      </c>
      <c r="BD1816" s="58">
        <v>19.448495744676801</v>
      </c>
      <c r="BE1816" s="58">
        <v>19.865618237984201</v>
      </c>
      <c r="BF1816" s="58">
        <v>20.279614083905599</v>
      </c>
      <c r="BG1816" s="58">
        <v>20.691263792500799</v>
      </c>
      <c r="BH1816" s="58">
        <v>21.1023774343324</v>
      </c>
      <c r="BI1816" s="58">
        <v>21.510078364824199</v>
      </c>
      <c r="BJ1816" s="58">
        <v>21.924111401183499</v>
      </c>
      <c r="BK1816" s="58">
        <v>22.119082801388299</v>
      </c>
      <c r="BL1816" s="58">
        <v>22.4237347211218</v>
      </c>
      <c r="BM1816" s="58">
        <v>22.564518886309099</v>
      </c>
    </row>
    <row r="1817" spans="1:65" hidden="1" x14ac:dyDescent="0.25">
      <c r="A1817" s="58" t="s">
        <v>434</v>
      </c>
      <c r="B1817" s="58" t="s">
        <v>435</v>
      </c>
      <c r="C1817" s="58" t="s">
        <v>2346</v>
      </c>
      <c r="D1817" s="58" t="s">
        <v>2347</v>
      </c>
      <c r="AS1817" s="58">
        <v>40.842100715199201</v>
      </c>
      <c r="AT1817" s="58">
        <v>41.082489689581202</v>
      </c>
      <c r="AU1817" s="58">
        <v>41.304733842427098</v>
      </c>
      <c r="AV1817" s="58">
        <v>41.485927381172601</v>
      </c>
      <c r="AW1817" s="58">
        <v>41.668581806559999</v>
      </c>
      <c r="AX1817" s="58">
        <v>41.919179483728698</v>
      </c>
      <c r="AY1817" s="58">
        <v>42.152063311989899</v>
      </c>
      <c r="AZ1817" s="58">
        <v>42.391171168451699</v>
      </c>
      <c r="BA1817" s="58">
        <v>42.636973144929797</v>
      </c>
      <c r="BB1817" s="58">
        <v>42.893294266039703</v>
      </c>
      <c r="BC1817" s="58">
        <v>43.157939764112697</v>
      </c>
      <c r="BD1817" s="58">
        <v>43.179961198656002</v>
      </c>
      <c r="BE1817" s="58">
        <v>43.475863722877399</v>
      </c>
      <c r="BF1817" s="58">
        <v>43.784404710846097</v>
      </c>
      <c r="BG1817" s="58">
        <v>44.0980487518516</v>
      </c>
      <c r="BH1817" s="58">
        <v>44.417339085698899</v>
      </c>
      <c r="BI1817" s="58">
        <v>44.737192250397598</v>
      </c>
      <c r="BJ1817" s="58">
        <v>45.091821927610901</v>
      </c>
      <c r="BK1817" s="58">
        <v>45.3109051562978</v>
      </c>
      <c r="BL1817" s="58">
        <v>45.449842042072298</v>
      </c>
      <c r="BM1817" s="58">
        <v>45.403658961746103</v>
      </c>
    </row>
    <row r="1818" spans="1:65" hidden="1" x14ac:dyDescent="0.25">
      <c r="A1818" s="58" t="s">
        <v>434</v>
      </c>
      <c r="B1818" s="58" t="s">
        <v>435</v>
      </c>
      <c r="C1818" s="58" t="s">
        <v>2348</v>
      </c>
      <c r="D1818" s="58" t="s">
        <v>2349</v>
      </c>
    </row>
    <row r="1819" spans="1:65" hidden="1" x14ac:dyDescent="0.25">
      <c r="A1819" s="58" t="s">
        <v>434</v>
      </c>
      <c r="B1819" s="58" t="s">
        <v>435</v>
      </c>
      <c r="C1819" s="58" t="s">
        <v>2350</v>
      </c>
      <c r="D1819" s="58" t="s">
        <v>2351</v>
      </c>
    </row>
    <row r="1820" spans="1:65" hidden="1" x14ac:dyDescent="0.25">
      <c r="A1820" s="58" t="s">
        <v>434</v>
      </c>
      <c r="B1820" s="58" t="s">
        <v>435</v>
      </c>
      <c r="C1820" s="58" t="s">
        <v>2352</v>
      </c>
      <c r="D1820" s="58" t="s">
        <v>2353</v>
      </c>
    </row>
    <row r="1821" spans="1:65" hidden="1" x14ac:dyDescent="0.25">
      <c r="A1821" s="58" t="s">
        <v>434</v>
      </c>
      <c r="B1821" s="58" t="s">
        <v>435</v>
      </c>
      <c r="C1821" s="58" t="s">
        <v>2354</v>
      </c>
      <c r="D1821" s="58" t="s">
        <v>2355</v>
      </c>
    </row>
    <row r="1822" spans="1:65" hidden="1" x14ac:dyDescent="0.25">
      <c r="A1822" s="58" t="s">
        <v>434</v>
      </c>
      <c r="B1822" s="58" t="s">
        <v>435</v>
      </c>
      <c r="C1822" s="58" t="s">
        <v>2356</v>
      </c>
      <c r="D1822" s="58" t="s">
        <v>2357</v>
      </c>
      <c r="AS1822" s="58">
        <v>11.6111777531627</v>
      </c>
      <c r="AT1822" s="58">
        <v>11.8942752617087</v>
      </c>
      <c r="AU1822" s="58">
        <v>12.1630046238127</v>
      </c>
      <c r="AV1822" s="58">
        <v>12.4394861129798</v>
      </c>
      <c r="AW1822" s="58">
        <v>12.7120178533035</v>
      </c>
      <c r="AX1822" s="58">
        <v>12.987798989581499</v>
      </c>
      <c r="AY1822" s="58">
        <v>13.2555222534591</v>
      </c>
      <c r="AZ1822" s="58">
        <v>13.5210560410535</v>
      </c>
      <c r="BA1822" s="58">
        <v>13.801446543090799</v>
      </c>
      <c r="BB1822" s="58">
        <v>14.0811333154665</v>
      </c>
      <c r="BC1822" s="58">
        <v>14.356948833386801</v>
      </c>
      <c r="BD1822" s="58">
        <v>14.6161772783736</v>
      </c>
      <c r="BE1822" s="58">
        <v>14.8678447027086</v>
      </c>
      <c r="BF1822" s="58">
        <v>15.1153443700317</v>
      </c>
      <c r="BG1822" s="58">
        <v>15.360788233776001</v>
      </c>
      <c r="BH1822" s="58">
        <v>15.605564669782501</v>
      </c>
      <c r="BI1822" s="58">
        <v>15.8488983342493</v>
      </c>
      <c r="BJ1822" s="58">
        <v>16.090866674328701</v>
      </c>
      <c r="BK1822" s="58">
        <v>16.331963102785199</v>
      </c>
      <c r="BL1822" s="58">
        <v>16.572677446639901</v>
      </c>
      <c r="BM1822" s="58">
        <v>16.682985788228901</v>
      </c>
    </row>
    <row r="1823" spans="1:65" hidden="1" x14ac:dyDescent="0.25">
      <c r="A1823" s="58" t="s">
        <v>434</v>
      </c>
      <c r="B1823" s="58" t="s">
        <v>435</v>
      </c>
      <c r="C1823" s="58" t="s">
        <v>2358</v>
      </c>
      <c r="D1823" s="58" t="s">
        <v>2359</v>
      </c>
    </row>
    <row r="1824" spans="1:65" hidden="1" x14ac:dyDescent="0.25">
      <c r="A1824" s="58" t="s">
        <v>434</v>
      </c>
      <c r="B1824" s="58" t="s">
        <v>435</v>
      </c>
      <c r="C1824" s="58" t="s">
        <v>2360</v>
      </c>
      <c r="D1824" s="58" t="s">
        <v>2361</v>
      </c>
      <c r="BE1824" s="58">
        <v>23.629604643288399</v>
      </c>
      <c r="BF1824" s="58">
        <v>23.632646419780901</v>
      </c>
      <c r="BG1824" s="58">
        <v>22.965063561032999</v>
      </c>
      <c r="BH1824" s="58">
        <v>22.9610946515172</v>
      </c>
      <c r="BI1824" s="58">
        <v>23.4845361728296</v>
      </c>
      <c r="BJ1824" s="58">
        <v>23.493368365962102</v>
      </c>
      <c r="BK1824" s="58">
        <v>23.401752117380202</v>
      </c>
      <c r="BL1824" s="58">
        <v>23.3394145805979</v>
      </c>
      <c r="BM1824" s="58">
        <v>23.280092959440701</v>
      </c>
    </row>
    <row r="1825" spans="1:65" hidden="1" x14ac:dyDescent="0.25">
      <c r="A1825" s="58" t="s">
        <v>434</v>
      </c>
      <c r="B1825" s="58" t="s">
        <v>435</v>
      </c>
      <c r="C1825" s="58" t="s">
        <v>2362</v>
      </c>
      <c r="D1825" s="58" t="s">
        <v>2363</v>
      </c>
      <c r="BE1825" s="58">
        <v>16.1076730261751</v>
      </c>
      <c r="BF1825" s="58">
        <v>16.2408204157454</v>
      </c>
      <c r="BG1825" s="58">
        <v>15.8088731021111</v>
      </c>
      <c r="BH1825" s="58">
        <v>15.8594786132</v>
      </c>
      <c r="BI1825" s="58">
        <v>16.353096408473402</v>
      </c>
      <c r="BJ1825" s="58">
        <v>16.411643246400899</v>
      </c>
      <c r="BK1825" s="58">
        <v>16.426661882227201</v>
      </c>
      <c r="BL1825" s="58">
        <v>16.411917127672801</v>
      </c>
      <c r="BM1825" s="58">
        <v>16.3974121136539</v>
      </c>
    </row>
    <row r="1826" spans="1:65" hidden="1" x14ac:dyDescent="0.25">
      <c r="A1826" s="58" t="s">
        <v>434</v>
      </c>
      <c r="B1826" s="58" t="s">
        <v>435</v>
      </c>
      <c r="C1826" s="58" t="s">
        <v>2364</v>
      </c>
      <c r="D1826" s="58" t="s">
        <v>2365</v>
      </c>
      <c r="BE1826" s="58">
        <v>39.115559127317503</v>
      </c>
      <c r="BF1826" s="58">
        <v>38.806776106695899</v>
      </c>
      <c r="BG1826" s="58">
        <v>36.781953160513403</v>
      </c>
      <c r="BH1826" s="58">
        <v>36.753321154334401</v>
      </c>
      <c r="BI1826" s="58">
        <v>37.553252339992497</v>
      </c>
      <c r="BJ1826" s="58">
        <v>37.553639374947203</v>
      </c>
      <c r="BK1826" s="58">
        <v>37.374827255722003</v>
      </c>
      <c r="BL1826" s="58">
        <v>37.293248713089397</v>
      </c>
      <c r="BM1826" s="58">
        <v>37.215903505801599</v>
      </c>
    </row>
    <row r="1827" spans="1:65" hidden="1" x14ac:dyDescent="0.25">
      <c r="A1827" s="58" t="s">
        <v>434</v>
      </c>
      <c r="B1827" s="58" t="s">
        <v>435</v>
      </c>
      <c r="C1827" s="58" t="s">
        <v>2366</v>
      </c>
      <c r="D1827" s="58" t="s">
        <v>2367</v>
      </c>
      <c r="AW1827" s="58">
        <v>77.121211818181806</v>
      </c>
      <c r="AX1827" s="58">
        <v>78.787879090909101</v>
      </c>
      <c r="AY1827" s="58">
        <v>78.030302727272698</v>
      </c>
      <c r="AZ1827" s="58">
        <v>78.181818181818201</v>
      </c>
      <c r="BA1827" s="58">
        <v>77.575757727272702</v>
      </c>
      <c r="BB1827" s="58">
        <v>78.181818181818201</v>
      </c>
      <c r="BC1827" s="58">
        <v>78.939394090909104</v>
      </c>
      <c r="BD1827" s="58">
        <v>79.9999990909091</v>
      </c>
      <c r="BE1827" s="58">
        <v>78.636364090909098</v>
      </c>
      <c r="BF1827" s="58">
        <v>77.463768115942003</v>
      </c>
      <c r="BG1827" s="58">
        <v>75.289855072463794</v>
      </c>
      <c r="BH1827" s="58">
        <v>79.130469565217396</v>
      </c>
      <c r="BI1827" s="58">
        <v>79.710178260869597</v>
      </c>
      <c r="BJ1827" s="58">
        <v>79.5652260869565</v>
      </c>
      <c r="BK1827" s="58">
        <v>81.159452173912996</v>
      </c>
      <c r="BL1827" s="58">
        <v>79.855099999999993</v>
      </c>
      <c r="BM1827" s="58">
        <v>79.420321739130401</v>
      </c>
    </row>
    <row r="1828" spans="1:65" hidden="1" x14ac:dyDescent="0.25">
      <c r="A1828" s="58" t="s">
        <v>434</v>
      </c>
      <c r="B1828" s="58" t="s">
        <v>435</v>
      </c>
      <c r="C1828" s="58" t="s">
        <v>2368</v>
      </c>
      <c r="D1828" s="58" t="s">
        <v>2369</v>
      </c>
      <c r="F1828" s="58">
        <v>0.33503502117919598</v>
      </c>
      <c r="G1828" s="58">
        <v>0.35184853617077799</v>
      </c>
      <c r="H1828" s="58">
        <v>0.35871119535101498</v>
      </c>
      <c r="I1828" s="58">
        <v>0.37806389423928499</v>
      </c>
      <c r="J1828" s="58">
        <v>0.38698535117359401</v>
      </c>
      <c r="K1828" s="58">
        <v>0.395495048557088</v>
      </c>
      <c r="L1828" s="58">
        <v>0.40475963845040902</v>
      </c>
      <c r="M1828" s="58">
        <v>0.415053627220765</v>
      </c>
      <c r="N1828" s="58">
        <v>0.42164178003379299</v>
      </c>
      <c r="O1828" s="58">
        <v>0.42822993284682098</v>
      </c>
      <c r="P1828" s="58">
        <v>0.43454357929263998</v>
      </c>
      <c r="Q1828" s="58">
        <v>0.43962194708601499</v>
      </c>
      <c r="R1828" s="58">
        <v>0.44861203061212701</v>
      </c>
      <c r="S1828" s="58">
        <v>0.455474689792364</v>
      </c>
      <c r="T1828" s="58">
        <v>0.469405887928246</v>
      </c>
      <c r="U1828" s="58">
        <v>0.47819009167894999</v>
      </c>
      <c r="V1828" s="58">
        <v>0.48560176359360702</v>
      </c>
      <c r="W1828" s="58">
        <v>0.490268371836168</v>
      </c>
      <c r="X1828" s="58">
        <v>0.491503650488611</v>
      </c>
      <c r="Y1828" s="58">
        <v>0.49884669581146501</v>
      </c>
      <c r="Z1828" s="58">
        <v>0.50591523476710998</v>
      </c>
      <c r="AA1828" s="58">
        <v>0.51010145686705499</v>
      </c>
      <c r="AB1828" s="58">
        <v>0.51483669170141899</v>
      </c>
      <c r="AC1828" s="58">
        <v>0.51806214151612995</v>
      </c>
      <c r="AD1828" s="58">
        <v>0.521493471106249</v>
      </c>
      <c r="AE1828" s="58">
        <v>0.52554244002258899</v>
      </c>
      <c r="AF1828" s="58">
        <v>0.52945415575532495</v>
      </c>
      <c r="AG1828" s="58">
        <v>0.53110119395858102</v>
      </c>
      <c r="AH1828" s="58">
        <v>0.53563054901753804</v>
      </c>
      <c r="AI1828" s="58">
        <v>0.54633629733870903</v>
      </c>
      <c r="AJ1828" s="58">
        <v>0.55086565239766605</v>
      </c>
      <c r="AK1828" s="58">
        <v>0.55107153217307303</v>
      </c>
      <c r="AL1828" s="58">
        <v>0.54359123366661399</v>
      </c>
      <c r="AM1828" s="58">
        <v>0.54098342317812398</v>
      </c>
      <c r="AN1828" s="58">
        <v>0.53082668759137197</v>
      </c>
      <c r="AO1828" s="58">
        <v>0.53782659995521398</v>
      </c>
      <c r="AP1828" s="58">
        <v>0.53961089134207596</v>
      </c>
      <c r="AQ1828" s="58">
        <v>0.55450286176319097</v>
      </c>
      <c r="AR1828" s="58">
        <v>0.55244406400912005</v>
      </c>
      <c r="AS1828" s="58">
        <v>0.55704204565987903</v>
      </c>
      <c r="AT1828" s="58">
        <v>0.56520861008436196</v>
      </c>
      <c r="AU1828" s="58">
        <v>0.56431646439093097</v>
      </c>
      <c r="AV1828" s="58">
        <v>0.57989470073006999</v>
      </c>
      <c r="AW1828" s="58">
        <v>0.576758823644828</v>
      </c>
      <c r="AX1828" s="58">
        <v>0.57848936299519804</v>
      </c>
      <c r="AY1828" s="58">
        <v>0.58266759544538105</v>
      </c>
      <c r="AZ1828" s="58">
        <v>0.59978500407961</v>
      </c>
      <c r="BA1828" s="58">
        <v>0.59351626371822597</v>
      </c>
      <c r="BB1828" s="58">
        <v>0.60695221178536696</v>
      </c>
      <c r="BC1828" s="58">
        <v>0.645576232883046</v>
      </c>
      <c r="BD1828" s="58">
        <v>0.64982487667538602</v>
      </c>
      <c r="BE1828" s="58">
        <v>0.65368466020778304</v>
      </c>
      <c r="BF1828" s="58">
        <v>0.67915864800624703</v>
      </c>
      <c r="BG1828" s="58">
        <v>0.71090867233199695</v>
      </c>
      <c r="BH1828" s="58">
        <v>0.72585375637713601</v>
      </c>
      <c r="BI1828" s="58">
        <v>0.73541205240562302</v>
      </c>
      <c r="BJ1828" s="58">
        <v>0.74610974979049904</v>
      </c>
      <c r="BK1828" s="58">
        <v>0.75897514619027395</v>
      </c>
      <c r="BL1828" s="58">
        <v>0.78018681674235202</v>
      </c>
      <c r="BM1828" s="58">
        <v>0.80431128286338505</v>
      </c>
    </row>
    <row r="1829" spans="1:65" hidden="1" x14ac:dyDescent="0.25">
      <c r="A1829" s="58" t="s">
        <v>434</v>
      </c>
      <c r="B1829" s="58" t="s">
        <v>435</v>
      </c>
      <c r="C1829" s="58" t="s">
        <v>2370</v>
      </c>
      <c r="D1829" s="58" t="s">
        <v>2371</v>
      </c>
      <c r="BB1829" s="58">
        <v>59.029145731258502</v>
      </c>
    </row>
    <row r="1830" spans="1:65" hidden="1" x14ac:dyDescent="0.25">
      <c r="A1830" s="58" t="s">
        <v>434</v>
      </c>
      <c r="B1830" s="58" t="s">
        <v>435</v>
      </c>
      <c r="C1830" s="58" t="s">
        <v>2372</v>
      </c>
      <c r="D1830" s="58" t="s">
        <v>2373</v>
      </c>
      <c r="BB1830" s="58">
        <v>59.945035049913898</v>
      </c>
    </row>
    <row r="1831" spans="1:65" hidden="1" x14ac:dyDescent="0.25">
      <c r="A1831" s="58" t="s">
        <v>434</v>
      </c>
      <c r="B1831" s="58" t="s">
        <v>435</v>
      </c>
      <c r="C1831" s="58" t="s">
        <v>2374</v>
      </c>
      <c r="D1831" s="58" t="s">
        <v>2375</v>
      </c>
      <c r="BB1831" s="58">
        <v>59.534211365521699</v>
      </c>
    </row>
    <row r="1832" spans="1:65" hidden="1" x14ac:dyDescent="0.25">
      <c r="A1832" s="58" t="s">
        <v>434</v>
      </c>
      <c r="B1832" s="58" t="s">
        <v>435</v>
      </c>
      <c r="C1832" s="58" t="s">
        <v>2376</v>
      </c>
      <c r="D1832" s="58" t="s">
        <v>2377</v>
      </c>
    </row>
    <row r="1833" spans="1:65" hidden="1" x14ac:dyDescent="0.25">
      <c r="A1833" s="58" t="s">
        <v>434</v>
      </c>
      <c r="B1833" s="58" t="s">
        <v>435</v>
      </c>
      <c r="C1833" s="58" t="s">
        <v>2378</v>
      </c>
      <c r="D1833" s="58" t="s">
        <v>2379</v>
      </c>
    </row>
    <row r="1834" spans="1:65" hidden="1" x14ac:dyDescent="0.25">
      <c r="A1834" s="58" t="s">
        <v>434</v>
      </c>
      <c r="B1834" s="58" t="s">
        <v>435</v>
      </c>
      <c r="C1834" s="58" t="s">
        <v>2380</v>
      </c>
      <c r="D1834" s="58" t="s">
        <v>2381</v>
      </c>
    </row>
    <row r="1835" spans="1:65" hidden="1" x14ac:dyDescent="0.25">
      <c r="A1835" s="58" t="s">
        <v>434</v>
      </c>
      <c r="B1835" s="58" t="s">
        <v>435</v>
      </c>
      <c r="C1835" s="58" t="s">
        <v>2382</v>
      </c>
      <c r="D1835" s="58" t="s">
        <v>2383</v>
      </c>
      <c r="O1835" s="58">
        <v>236599899.30000001</v>
      </c>
      <c r="P1835" s="58">
        <v>283822326.69999999</v>
      </c>
      <c r="Q1835" s="58">
        <v>279514373.80000001</v>
      </c>
      <c r="R1835" s="58">
        <v>423839386</v>
      </c>
      <c r="S1835" s="58">
        <v>586474731.49000001</v>
      </c>
      <c r="T1835" s="58">
        <v>713899293.46800005</v>
      </c>
      <c r="U1835" s="58">
        <v>683551300.39339995</v>
      </c>
      <c r="V1835" s="58">
        <v>775546409.25320005</v>
      </c>
      <c r="W1835" s="58">
        <v>927359302.23049998</v>
      </c>
      <c r="X1835" s="58">
        <v>1116684897.2809</v>
      </c>
      <c r="Y1835" s="58">
        <v>1423632252.0353999</v>
      </c>
      <c r="Z1835" s="58">
        <v>1435132461.1301</v>
      </c>
      <c r="AA1835" s="58">
        <v>1246417321.2802999</v>
      </c>
      <c r="AB1835" s="58">
        <v>1336160839.7728</v>
      </c>
      <c r="AC1835" s="58">
        <v>1134294482.8243001</v>
      </c>
      <c r="AD1835" s="58">
        <v>955028050.59689999</v>
      </c>
      <c r="AE1835" s="58">
        <v>1138884723.7383001</v>
      </c>
      <c r="AF1835" s="58">
        <v>1281708229.6026001</v>
      </c>
      <c r="AG1835" s="58">
        <v>1292323125.5109</v>
      </c>
      <c r="AH1835" s="58">
        <v>1373341370.3192</v>
      </c>
      <c r="AI1835" s="58">
        <v>1531273834.30812</v>
      </c>
      <c r="AJ1835" s="58">
        <v>1182024792.5588701</v>
      </c>
      <c r="AK1835" s="58">
        <v>1111638543.1907201</v>
      </c>
      <c r="AL1835" s="58">
        <v>977299861.56392896</v>
      </c>
      <c r="AM1835" s="58">
        <v>943491721.62979805</v>
      </c>
      <c r="AN1835" s="58">
        <v>1118429581.8462501</v>
      </c>
      <c r="AO1835" s="58">
        <v>906140764.98968899</v>
      </c>
      <c r="AP1835" s="58">
        <v>1138290561.9983799</v>
      </c>
      <c r="AQ1835" s="58">
        <v>1182221150.36677</v>
      </c>
      <c r="AR1835" s="58">
        <v>1535911818.5314</v>
      </c>
      <c r="AS1835" s="58">
        <v>1679660277.1107199</v>
      </c>
      <c r="AT1835" s="58">
        <v>1467470662.1487501</v>
      </c>
      <c r="AU1835" s="58">
        <v>1447000637.9654701</v>
      </c>
      <c r="AV1835" s="58">
        <v>1594327556.06107</v>
      </c>
      <c r="AW1835" s="58">
        <v>1797249966.63257</v>
      </c>
      <c r="AX1835" s="58">
        <v>1896043887.6026199</v>
      </c>
      <c r="AY1835" s="58">
        <v>2115442387.42768</v>
      </c>
      <c r="AZ1835" s="58">
        <v>2513039712.1460099</v>
      </c>
      <c r="BA1835" s="58">
        <v>2760142159.7710299</v>
      </c>
      <c r="BB1835" s="58">
        <v>2922784447.5679498</v>
      </c>
      <c r="BC1835" s="58">
        <v>3162757335.6201701</v>
      </c>
      <c r="BD1835" s="58">
        <v>3993999311.2844</v>
      </c>
      <c r="BE1835" s="58">
        <v>5297552971.3531103</v>
      </c>
      <c r="BF1835" s="58">
        <v>5726217719.0348501</v>
      </c>
      <c r="BG1835" s="58">
        <v>6397281394.1781902</v>
      </c>
      <c r="BH1835" s="58">
        <v>5086994701.1542501</v>
      </c>
      <c r="BI1835" s="58">
        <v>4369787167.5095196</v>
      </c>
      <c r="BJ1835" s="58">
        <v>4632236667.6405401</v>
      </c>
      <c r="BK1835" s="58">
        <v>5058078340.0029898</v>
      </c>
      <c r="BL1835" s="58">
        <v>4852354728.5496197</v>
      </c>
      <c r="BM1835" s="58">
        <v>4917069278.6933203</v>
      </c>
    </row>
    <row r="1836" spans="1:65" hidden="1" x14ac:dyDescent="0.25">
      <c r="A1836" s="58" t="s">
        <v>434</v>
      </c>
      <c r="B1836" s="58" t="s">
        <v>435</v>
      </c>
      <c r="C1836" s="58" t="s">
        <v>2384</v>
      </c>
      <c r="D1836" s="58" t="s">
        <v>2385</v>
      </c>
      <c r="V1836" s="58">
        <v>0.527253575492038</v>
      </c>
      <c r="W1836" s="58">
        <v>0.54774109011569405</v>
      </c>
      <c r="X1836" s="58">
        <v>0.60625309505360603</v>
      </c>
      <c r="Y1836" s="58">
        <v>0.668003243960263</v>
      </c>
      <c r="Z1836" s="58">
        <v>0.74782170628731703</v>
      </c>
      <c r="AA1836" s="58">
        <v>0.99854242915085001</v>
      </c>
      <c r="AB1836" s="58">
        <v>1.0710529183581501</v>
      </c>
      <c r="AC1836" s="58">
        <v>1.0520976742138499</v>
      </c>
      <c r="AD1836" s="58">
        <v>1.0388525228858101</v>
      </c>
      <c r="AE1836" s="58">
        <v>0.81303410416421795</v>
      </c>
      <c r="AF1836" s="58">
        <v>0.95287464805289201</v>
      </c>
      <c r="AG1836" s="58">
        <v>0.89606205329837096</v>
      </c>
      <c r="AH1836" s="58">
        <v>0.99181784517873905</v>
      </c>
      <c r="AI1836" s="58">
        <v>0.77209378095905501</v>
      </c>
      <c r="AJ1836" s="58">
        <v>0.71423122626403002</v>
      </c>
      <c r="AK1836" s="58">
        <v>0.91576257966145602</v>
      </c>
      <c r="AL1836" s="58">
        <v>0.822597963610742</v>
      </c>
      <c r="AM1836" s="58">
        <v>0.91403207098615102</v>
      </c>
      <c r="AN1836" s="58">
        <v>0.86509046074502705</v>
      </c>
      <c r="AO1836" s="58">
        <v>0.73386620840621297</v>
      </c>
      <c r="AP1836" s="58">
        <v>0.98904827450958799</v>
      </c>
      <c r="AQ1836" s="58">
        <v>1.10214551956308</v>
      </c>
      <c r="AR1836" s="58">
        <v>1.15672090678909</v>
      </c>
      <c r="AS1836" s="58">
        <v>1.09882194897937</v>
      </c>
      <c r="AT1836" s="58">
        <v>0.89621939011399498</v>
      </c>
      <c r="AU1836" s="58">
        <v>1.05687293187703</v>
      </c>
      <c r="AV1836" s="58">
        <v>0.93029886040407295</v>
      </c>
      <c r="AW1836" s="58">
        <v>0.958959203213816</v>
      </c>
      <c r="AX1836" s="58">
        <v>0.68103349236147803</v>
      </c>
      <c r="AY1836" s="58">
        <v>0.69220838670284701</v>
      </c>
      <c r="AZ1836" s="58">
        <v>0.71963709936840903</v>
      </c>
      <c r="BA1836" s="58">
        <v>0.79968203868497401</v>
      </c>
      <c r="BB1836" s="58">
        <v>0.91204010400062896</v>
      </c>
      <c r="BC1836" s="58">
        <v>0.917146464597412</v>
      </c>
      <c r="BD1836" s="58">
        <v>0.983077158760988</v>
      </c>
      <c r="BE1836" s="58">
        <v>0.98774088687402894</v>
      </c>
      <c r="BF1836" s="58">
        <v>0.96570014842767105</v>
      </c>
      <c r="BG1836" s="58">
        <v>1.0596558515535599</v>
      </c>
      <c r="BH1836" s="58">
        <v>1.19359840789992</v>
      </c>
      <c r="BI1836" s="58">
        <v>1.0383258225061001</v>
      </c>
      <c r="BJ1836" s="58">
        <v>0.99014577694150596</v>
      </c>
      <c r="BK1836" s="58">
        <v>1.37835611104113</v>
      </c>
      <c r="BL1836" s="58">
        <v>1.45078743058097</v>
      </c>
      <c r="BM1836" s="58">
        <v>1.49181234842516</v>
      </c>
    </row>
    <row r="1837" spans="1:65" hidden="1" x14ac:dyDescent="0.25">
      <c r="A1837" s="58" t="s">
        <v>434</v>
      </c>
      <c r="B1837" s="58" t="s">
        <v>435</v>
      </c>
      <c r="C1837" s="58" t="s">
        <v>2386</v>
      </c>
      <c r="D1837" s="58" t="s">
        <v>2387</v>
      </c>
      <c r="O1837" s="58">
        <v>22659994.129000001</v>
      </c>
      <c r="P1837" s="58">
        <v>22638212.208999999</v>
      </c>
      <c r="Q1837" s="58">
        <v>30732321.739999998</v>
      </c>
      <c r="R1837" s="58">
        <v>28418270.109999999</v>
      </c>
      <c r="S1837" s="58">
        <v>48835701.251000002</v>
      </c>
      <c r="T1837" s="58">
        <v>222109242.72073901</v>
      </c>
      <c r="U1837" s="58">
        <v>248793852.60139999</v>
      </c>
      <c r="V1837" s="58">
        <v>357418043.20270002</v>
      </c>
      <c r="W1837" s="58">
        <v>411297570.09429997</v>
      </c>
      <c r="X1837" s="58">
        <v>555940080.13695502</v>
      </c>
      <c r="Y1837" s="58">
        <v>878786379.36674702</v>
      </c>
      <c r="Z1837" s="58">
        <v>1071196790.1471601</v>
      </c>
      <c r="AA1837" s="58">
        <v>1321885468.73806</v>
      </c>
      <c r="AB1837" s="58">
        <v>1532407268.8938899</v>
      </c>
      <c r="AC1837" s="58">
        <v>1361742075.69333</v>
      </c>
      <c r="AD1837" s="58">
        <v>1093022947.7414601</v>
      </c>
      <c r="AE1837" s="58">
        <v>989016132.36496997</v>
      </c>
      <c r="AF1837" s="58">
        <v>1416188048.2655201</v>
      </c>
      <c r="AG1837" s="58">
        <v>1462145055.12959</v>
      </c>
      <c r="AH1837" s="58">
        <v>1737838422.7867801</v>
      </c>
      <c r="AI1837" s="58">
        <v>1651896839.82535</v>
      </c>
      <c r="AJ1837" s="58">
        <v>1626667942.3596201</v>
      </c>
      <c r="AK1837" s="58">
        <v>1816978652.4224401</v>
      </c>
      <c r="AL1837" s="58">
        <v>1616569779.53017</v>
      </c>
      <c r="AM1837" s="58">
        <v>1920518109.8464501</v>
      </c>
      <c r="AN1837" s="58">
        <v>2018399025.2664001</v>
      </c>
      <c r="AO1837" s="58">
        <v>1729240917.2170501</v>
      </c>
      <c r="AP1837" s="58">
        <v>2375641194.2136898</v>
      </c>
      <c r="AQ1837" s="58">
        <v>2519054550.15132</v>
      </c>
      <c r="AR1837" s="58">
        <v>2697573266.3411398</v>
      </c>
      <c r="AS1837" s="58">
        <v>2604068623.3318601</v>
      </c>
      <c r="AT1837" s="58">
        <v>1998851126.7758601</v>
      </c>
      <c r="AU1837" s="58">
        <v>2342595416.4220901</v>
      </c>
      <c r="AV1837" s="58">
        <v>2880425018.7797499</v>
      </c>
      <c r="AW1837" s="58">
        <v>3711097135.8035898</v>
      </c>
      <c r="AX1837" s="58">
        <v>3400273865.25282</v>
      </c>
      <c r="AY1837" s="58">
        <v>3885943669.5468102</v>
      </c>
      <c r="AZ1837" s="58">
        <v>4637983531.2602501</v>
      </c>
      <c r="BA1837" s="58">
        <v>5637710222.7479801</v>
      </c>
      <c r="BB1837" s="58">
        <v>6529047868.1209698</v>
      </c>
      <c r="BC1837" s="58">
        <v>7855156171.6795502</v>
      </c>
      <c r="BD1837" s="58">
        <v>9436898842.1812897</v>
      </c>
      <c r="BE1837" s="58">
        <v>9539966327.2531109</v>
      </c>
      <c r="BF1837" s="58">
        <v>9473592326.1259003</v>
      </c>
      <c r="BG1837" s="58">
        <v>10608587690.008101</v>
      </c>
      <c r="BH1837" s="58">
        <v>10991481423.692801</v>
      </c>
      <c r="BI1837" s="58">
        <v>10178689992.9643</v>
      </c>
      <c r="BJ1837" s="58">
        <v>10677675760.010599</v>
      </c>
      <c r="BK1837" s="58">
        <v>14844760351.3452</v>
      </c>
      <c r="BL1837" s="58">
        <v>14447055525.241199</v>
      </c>
      <c r="BM1837" s="58">
        <v>13724226463.296801</v>
      </c>
    </row>
    <row r="1838" spans="1:65" hidden="1" x14ac:dyDescent="0.25">
      <c r="A1838" s="58" t="s">
        <v>434</v>
      </c>
      <c r="B1838" s="58" t="s">
        <v>435</v>
      </c>
      <c r="C1838" s="58" t="s">
        <v>2388</v>
      </c>
      <c r="D1838" s="58" t="s">
        <v>2389</v>
      </c>
      <c r="AD1838" s="58">
        <v>275606805.54908901</v>
      </c>
      <c r="AE1838" s="58">
        <v>128481578.39536799</v>
      </c>
      <c r="AF1838" s="58">
        <v>157413805.01321</v>
      </c>
      <c r="AG1838" s="58">
        <v>236588269.11235499</v>
      </c>
      <c r="AH1838" s="58">
        <v>445404272.35730302</v>
      </c>
      <c r="AX1838" s="58">
        <v>1971693440.0385101</v>
      </c>
      <c r="AY1838" s="58">
        <v>2356746069.4617</v>
      </c>
      <c r="AZ1838" s="58">
        <v>2988117939.7755299</v>
      </c>
      <c r="BA1838" s="58">
        <v>4026382661.0478201</v>
      </c>
      <c r="BB1838" s="58">
        <v>4808470988.4209204</v>
      </c>
      <c r="BC1838" s="58">
        <v>5779044730.6356001</v>
      </c>
      <c r="BD1838" s="58">
        <v>7243365710.0044403</v>
      </c>
      <c r="BE1838" s="58">
        <v>7665104516.7536097</v>
      </c>
      <c r="BF1838" s="58">
        <v>7732161377.2870703</v>
      </c>
      <c r="BG1838" s="58">
        <v>9000334231.6157398</v>
      </c>
      <c r="BH1838" s="58">
        <v>9429480419.66782</v>
      </c>
      <c r="BI1838" s="58">
        <v>8735818037.5803509</v>
      </c>
      <c r="BJ1838" s="58">
        <v>8864334097.7849808</v>
      </c>
      <c r="BK1838" s="58">
        <v>11209560784.2391</v>
      </c>
      <c r="BL1838" s="58">
        <v>10767797449.850599</v>
      </c>
      <c r="BM1838" s="58">
        <v>10056793750.316999</v>
      </c>
    </row>
    <row r="1839" spans="1:65" hidden="1" x14ac:dyDescent="0.25">
      <c r="A1839" s="58" t="s">
        <v>434</v>
      </c>
      <c r="B1839" s="58" t="s">
        <v>435</v>
      </c>
      <c r="C1839" s="58" t="s">
        <v>2390</v>
      </c>
      <c r="D1839" s="58" t="s">
        <v>2391</v>
      </c>
    </row>
    <row r="1840" spans="1:65" hidden="1" x14ac:dyDescent="0.25">
      <c r="A1840" s="58" t="s">
        <v>434</v>
      </c>
      <c r="B1840" s="58" t="s">
        <v>435</v>
      </c>
      <c r="C1840" s="58" t="s">
        <v>2392</v>
      </c>
      <c r="D1840" s="58" t="s">
        <v>2393</v>
      </c>
      <c r="AI1840" s="58">
        <v>0.15482416921602801</v>
      </c>
      <c r="BC1840" s="58">
        <v>0.168834673260782</v>
      </c>
      <c r="BJ1840" s="58">
        <v>0.19135201403271199</v>
      </c>
    </row>
    <row r="1841" spans="1:66" hidden="1" x14ac:dyDescent="0.25">
      <c r="A1841" s="58" t="s">
        <v>434</v>
      </c>
      <c r="B1841" s="58" t="s">
        <v>435</v>
      </c>
      <c r="C1841" s="58" t="s">
        <v>2394</v>
      </c>
      <c r="D1841" s="58" t="s">
        <v>2395</v>
      </c>
      <c r="BK1841" s="58">
        <v>3191</v>
      </c>
    </row>
    <row r="1842" spans="1:66" hidden="1" x14ac:dyDescent="0.25">
      <c r="A1842" s="58" t="s">
        <v>434</v>
      </c>
      <c r="B1842" s="58" t="s">
        <v>435</v>
      </c>
      <c r="C1842" s="58" t="s">
        <v>2396</v>
      </c>
      <c r="D1842" s="58" t="s">
        <v>2397</v>
      </c>
      <c r="AI1842" s="58">
        <v>34.566407193057202</v>
      </c>
      <c r="AN1842" s="58">
        <v>34.421163376057798</v>
      </c>
      <c r="AS1842" s="58">
        <v>34.356796881671499</v>
      </c>
      <c r="AX1842" s="58">
        <v>33.836169434964802</v>
      </c>
      <c r="BC1842" s="58">
        <v>33.737513839129903</v>
      </c>
      <c r="BD1842" s="58">
        <v>34.318208213703798</v>
      </c>
      <c r="BE1842" s="58">
        <v>34.816038045783799</v>
      </c>
      <c r="BF1842" s="58">
        <v>34.670492314379601</v>
      </c>
      <c r="BG1842" s="58">
        <v>34.0412709286745</v>
      </c>
      <c r="BH1842" s="58">
        <v>35.749224607897403</v>
      </c>
      <c r="BI1842" s="58">
        <v>35.514943141060698</v>
      </c>
      <c r="BJ1842" s="58">
        <v>35.512988177815203</v>
      </c>
    </row>
    <row r="1843" spans="1:66" hidden="1" x14ac:dyDescent="0.25">
      <c r="A1843" s="58" t="s">
        <v>434</v>
      </c>
      <c r="B1843" s="58" t="s">
        <v>435</v>
      </c>
      <c r="C1843" s="58" t="s">
        <v>2398</v>
      </c>
      <c r="D1843" s="58" t="s">
        <v>2399</v>
      </c>
      <c r="AI1843" s="58">
        <v>100</v>
      </c>
      <c r="AN1843" s="58">
        <v>100</v>
      </c>
      <c r="AS1843" s="58">
        <v>100</v>
      </c>
      <c r="AX1843" s="58">
        <v>100</v>
      </c>
      <c r="BC1843" s="58">
        <v>100</v>
      </c>
      <c r="BD1843" s="58">
        <v>100</v>
      </c>
      <c r="BE1843" s="58">
        <v>100</v>
      </c>
      <c r="BF1843" s="58">
        <v>100</v>
      </c>
      <c r="BG1843" s="58">
        <v>100</v>
      </c>
      <c r="BH1843" s="58">
        <v>100</v>
      </c>
      <c r="BI1843" s="58">
        <v>100</v>
      </c>
      <c r="BJ1843" s="58">
        <v>100</v>
      </c>
    </row>
    <row r="1844" spans="1:66" hidden="1" x14ac:dyDescent="0.25">
      <c r="A1844" s="58" t="s">
        <v>434</v>
      </c>
      <c r="B1844" s="58" t="s">
        <v>435</v>
      </c>
      <c r="C1844" s="58" t="s">
        <v>2400</v>
      </c>
      <c r="D1844" s="58" t="s">
        <v>2401</v>
      </c>
    </row>
    <row r="1845" spans="1:66" hidden="1" x14ac:dyDescent="0.25">
      <c r="A1845" s="58" t="s">
        <v>434</v>
      </c>
      <c r="B1845" s="58" t="s">
        <v>435</v>
      </c>
      <c r="C1845" s="58" t="s">
        <v>2402</v>
      </c>
      <c r="D1845" s="58" t="s">
        <v>2403</v>
      </c>
    </row>
    <row r="1846" spans="1:66" hidden="1" x14ac:dyDescent="0.25">
      <c r="A1846" s="58" t="s">
        <v>434</v>
      </c>
      <c r="B1846" s="58" t="s">
        <v>435</v>
      </c>
      <c r="C1846" s="58" t="s">
        <v>2404</v>
      </c>
      <c r="D1846" s="58" t="s">
        <v>2405</v>
      </c>
    </row>
    <row r="1847" spans="1:66" hidden="1" x14ac:dyDescent="0.25">
      <c r="A1847" s="58" t="s">
        <v>434</v>
      </c>
      <c r="B1847" s="58" t="s">
        <v>435</v>
      </c>
      <c r="C1847" s="58" t="s">
        <v>2406</v>
      </c>
      <c r="D1847" s="58" t="s">
        <v>2407</v>
      </c>
    </row>
    <row r="1848" spans="1:66" hidden="1" x14ac:dyDescent="0.25">
      <c r="A1848" s="58" t="s">
        <v>434</v>
      </c>
      <c r="B1848" s="58" t="s">
        <v>435</v>
      </c>
      <c r="C1848" s="58" t="s">
        <v>2408</v>
      </c>
      <c r="D1848" s="58" t="s">
        <v>2409</v>
      </c>
    </row>
    <row r="1849" spans="1:66" hidden="1" x14ac:dyDescent="0.25">
      <c r="A1849" s="58" t="s">
        <v>434</v>
      </c>
      <c r="B1849" s="58" t="s">
        <v>435</v>
      </c>
      <c r="C1849" s="58" t="s">
        <v>2410</v>
      </c>
      <c r="D1849" s="58" t="s">
        <v>2411</v>
      </c>
      <c r="E1849" s="58">
        <v>17.722582926741801</v>
      </c>
      <c r="F1849" s="58">
        <v>17.7996839998195</v>
      </c>
      <c r="G1849" s="58">
        <v>17.840929311025601</v>
      </c>
      <c r="H1849" s="58">
        <v>17.866102405893699</v>
      </c>
      <c r="I1849" s="58">
        <v>17.885850460744699</v>
      </c>
      <c r="J1849" s="58">
        <v>17.920161566075599</v>
      </c>
      <c r="K1849" s="58">
        <v>18.030180747648998</v>
      </c>
      <c r="L1849" s="58">
        <v>18.041672327770701</v>
      </c>
      <c r="M1849" s="58">
        <v>18.001423195435201</v>
      </c>
      <c r="N1849" s="58">
        <v>17.965747807456101</v>
      </c>
      <c r="O1849" s="58">
        <v>17.981524927474801</v>
      </c>
      <c r="P1849" s="58">
        <v>18.043547147290202</v>
      </c>
      <c r="Q1849" s="58">
        <v>18.079640329295501</v>
      </c>
      <c r="R1849" s="58">
        <v>18.106330611931099</v>
      </c>
      <c r="S1849" s="58">
        <v>18.130501168903098</v>
      </c>
      <c r="T1849" s="58">
        <v>18.165978751617601</v>
      </c>
      <c r="U1849" s="58">
        <v>18.262904260890299</v>
      </c>
      <c r="V1849" s="58">
        <v>18.282753869456801</v>
      </c>
      <c r="W1849" s="58">
        <v>18.258281018518101</v>
      </c>
      <c r="X1849" s="58">
        <v>18.226277374412799</v>
      </c>
      <c r="Y1849" s="58">
        <v>18.2183965467901</v>
      </c>
      <c r="Z1849" s="58">
        <v>18.249568883907202</v>
      </c>
      <c r="AA1849" s="58">
        <v>18.2332683430303</v>
      </c>
      <c r="AB1849" s="58">
        <v>18.190099391782599</v>
      </c>
      <c r="AC1849" s="58">
        <v>18.139536663413502</v>
      </c>
      <c r="AD1849" s="58">
        <v>18.105121722541899</v>
      </c>
      <c r="AE1849" s="58">
        <v>18.114709890650499</v>
      </c>
      <c r="AF1849" s="58">
        <v>18.066628432428001</v>
      </c>
      <c r="AG1849" s="58">
        <v>17.982287499321298</v>
      </c>
      <c r="AH1849" s="58">
        <v>17.874756232522401</v>
      </c>
      <c r="AI1849" s="58">
        <v>17.757358216429001</v>
      </c>
      <c r="AJ1849" s="58">
        <v>17.674318681870499</v>
      </c>
      <c r="AK1849" s="58">
        <v>17.518643576477899</v>
      </c>
      <c r="AL1849" s="58">
        <v>17.3254936582087</v>
      </c>
      <c r="AM1849" s="58">
        <v>17.140098475027099</v>
      </c>
      <c r="AN1849" s="58">
        <v>17.0026693569271</v>
      </c>
      <c r="AO1849" s="58">
        <v>16.950456834093799</v>
      </c>
      <c r="AP1849" s="58">
        <v>16.899167832069899</v>
      </c>
      <c r="AQ1849" s="58">
        <v>16.857320176668399</v>
      </c>
      <c r="AR1849" s="58">
        <v>16.821643978839099</v>
      </c>
      <c r="AS1849" s="58">
        <v>16.793556362827101</v>
      </c>
      <c r="AT1849" s="58">
        <v>16.8253725586417</v>
      </c>
      <c r="AU1849" s="58">
        <v>16.796477607997598</v>
      </c>
      <c r="AV1849" s="58">
        <v>16.730988308161599</v>
      </c>
      <c r="AW1849" s="58">
        <v>16.661355159424399</v>
      </c>
      <c r="AX1849" s="58">
        <v>16.615701519092202</v>
      </c>
      <c r="AY1849" s="58">
        <v>16.598053141720499</v>
      </c>
      <c r="AZ1849" s="58">
        <v>16.5546891492871</v>
      </c>
      <c r="BA1849" s="58">
        <v>16.4946985404133</v>
      </c>
      <c r="BB1849" s="58">
        <v>16.420660513478499</v>
      </c>
      <c r="BC1849" s="58">
        <v>16.3394978635149</v>
      </c>
      <c r="BD1849" s="58">
        <v>16.271451036044301</v>
      </c>
      <c r="BE1849" s="58">
        <v>16.152772327237599</v>
      </c>
      <c r="BF1849" s="58">
        <v>16.0022436743483</v>
      </c>
      <c r="BG1849" s="58">
        <v>15.840814113632501</v>
      </c>
      <c r="BH1849" s="58">
        <v>15.6851515273554</v>
      </c>
      <c r="BI1849" s="58">
        <v>15.527386148542501</v>
      </c>
      <c r="BJ1849" s="58">
        <v>15.3593183749229</v>
      </c>
      <c r="BK1849" s="58">
        <v>15.188895964229401</v>
      </c>
      <c r="BL1849" s="58">
        <v>15.0220388616729</v>
      </c>
      <c r="BM1849" s="58">
        <v>14.863433284520299</v>
      </c>
      <c r="BN1849" s="58">
        <v>14.712115814497499</v>
      </c>
    </row>
    <row r="1850" spans="1:66" hidden="1" x14ac:dyDescent="0.25">
      <c r="A1850" s="58" t="s">
        <v>434</v>
      </c>
      <c r="B1850" s="58" t="s">
        <v>435</v>
      </c>
      <c r="C1850" s="58" t="s">
        <v>2412</v>
      </c>
      <c r="D1850" s="58" t="s">
        <v>2413</v>
      </c>
      <c r="E1850" s="58">
        <v>18.1835087389493</v>
      </c>
      <c r="F1850" s="58">
        <v>18.27586790806</v>
      </c>
      <c r="G1850" s="58">
        <v>18.3217419789753</v>
      </c>
      <c r="H1850" s="58">
        <v>18.3446787003964</v>
      </c>
      <c r="I1850" s="58">
        <v>18.3608278155139</v>
      </c>
      <c r="J1850" s="58">
        <v>18.397174765582601</v>
      </c>
      <c r="K1850" s="58">
        <v>18.519907318732201</v>
      </c>
      <c r="L1850" s="58">
        <v>18.530084126699901</v>
      </c>
      <c r="M1850" s="58">
        <v>18.482426597299799</v>
      </c>
      <c r="N1850" s="58">
        <v>18.439396060338801</v>
      </c>
      <c r="O1850" s="58">
        <v>18.449827327219399</v>
      </c>
      <c r="P1850" s="58">
        <v>18.50524643867</v>
      </c>
      <c r="Q1850" s="58">
        <v>18.5417514071864</v>
      </c>
      <c r="R1850" s="58">
        <v>18.571244774924299</v>
      </c>
      <c r="S1850" s="58">
        <v>18.596266285227799</v>
      </c>
      <c r="T1850" s="58">
        <v>18.631950174554301</v>
      </c>
      <c r="U1850" s="58">
        <v>18.746038699350301</v>
      </c>
      <c r="V1850" s="58">
        <v>18.763716687826399</v>
      </c>
      <c r="W1850" s="58">
        <v>18.727418197442699</v>
      </c>
      <c r="X1850" s="58">
        <v>18.684341838715302</v>
      </c>
      <c r="Y1850" s="58">
        <v>18.670714555470799</v>
      </c>
      <c r="Z1850" s="58">
        <v>18.688375293520199</v>
      </c>
      <c r="AA1850" s="58">
        <v>18.673162462164498</v>
      </c>
      <c r="AB1850" s="58">
        <v>18.638933970355598</v>
      </c>
      <c r="AC1850" s="58">
        <v>18.597138704424399</v>
      </c>
      <c r="AD1850" s="58">
        <v>18.568063836969799</v>
      </c>
      <c r="AE1850" s="58">
        <v>18.603802625540101</v>
      </c>
      <c r="AF1850" s="58">
        <v>18.568136702732001</v>
      </c>
      <c r="AG1850" s="58">
        <v>18.487671460009501</v>
      </c>
      <c r="AH1850" s="58">
        <v>18.382516397870699</v>
      </c>
      <c r="AI1850" s="58">
        <v>18.270459007337099</v>
      </c>
      <c r="AJ1850" s="58">
        <v>18.1957594937343</v>
      </c>
      <c r="AK1850" s="58">
        <v>18.049293196065999</v>
      </c>
      <c r="AL1850" s="58">
        <v>17.8661925189888</v>
      </c>
      <c r="AM1850" s="58">
        <v>17.6906404931994</v>
      </c>
      <c r="AN1850" s="58">
        <v>17.562690559566001</v>
      </c>
      <c r="AO1850" s="58">
        <v>17.5211345570616</v>
      </c>
      <c r="AP1850" s="58">
        <v>17.479024012351601</v>
      </c>
      <c r="AQ1850" s="58">
        <v>17.445128759034599</v>
      </c>
      <c r="AR1850" s="58">
        <v>17.416673791747399</v>
      </c>
      <c r="AS1850" s="58">
        <v>17.396549944838601</v>
      </c>
      <c r="AT1850" s="58">
        <v>17.442198118503999</v>
      </c>
      <c r="AU1850" s="58">
        <v>17.418083492973</v>
      </c>
      <c r="AV1850" s="58">
        <v>17.3521695279975</v>
      </c>
      <c r="AW1850" s="58">
        <v>17.281539519554901</v>
      </c>
      <c r="AX1850" s="58">
        <v>17.237848902437602</v>
      </c>
      <c r="AY1850" s="58">
        <v>17.223499990236501</v>
      </c>
      <c r="AZ1850" s="58">
        <v>17.1834944714846</v>
      </c>
      <c r="BA1850" s="58">
        <v>17.127057701274499</v>
      </c>
      <c r="BB1850" s="58">
        <v>17.056142799216101</v>
      </c>
      <c r="BC1850" s="58">
        <v>16.9779658645013</v>
      </c>
      <c r="BD1850" s="58">
        <v>16.9103116808813</v>
      </c>
      <c r="BE1850" s="58">
        <v>16.786878483708001</v>
      </c>
      <c r="BF1850" s="58">
        <v>16.628448888502302</v>
      </c>
      <c r="BG1850" s="58">
        <v>16.458183604153501</v>
      </c>
      <c r="BH1850" s="58">
        <v>16.294398278077999</v>
      </c>
      <c r="BI1850" s="58">
        <v>16.128518141421399</v>
      </c>
      <c r="BJ1850" s="58">
        <v>15.950088657954399</v>
      </c>
      <c r="BK1850" s="58">
        <v>15.7681125298227</v>
      </c>
      <c r="BL1850" s="58">
        <v>15.589398640777899</v>
      </c>
      <c r="BM1850" s="58">
        <v>15.4194865887633</v>
      </c>
      <c r="BN1850" s="58">
        <v>15.259020466597599</v>
      </c>
    </row>
    <row r="1851" spans="1:66" hidden="1" x14ac:dyDescent="0.25">
      <c r="A1851" s="58" t="s">
        <v>434</v>
      </c>
      <c r="B1851" s="58" t="s">
        <v>435</v>
      </c>
      <c r="C1851" s="58" t="s">
        <v>2414</v>
      </c>
      <c r="D1851" s="58" t="s">
        <v>2415</v>
      </c>
      <c r="E1851" s="58">
        <v>43.6760167595803</v>
      </c>
      <c r="F1851" s="58">
        <v>43.9356188600376</v>
      </c>
      <c r="G1851" s="58">
        <v>44.143809631706297</v>
      </c>
      <c r="H1851" s="58">
        <v>44.301016950086598</v>
      </c>
      <c r="I1851" s="58">
        <v>44.402172074453802</v>
      </c>
      <c r="J1851" s="58">
        <v>44.449873212845802</v>
      </c>
      <c r="K1851" s="58">
        <v>44.649550241787601</v>
      </c>
      <c r="L1851" s="58">
        <v>44.761896067066097</v>
      </c>
      <c r="M1851" s="58">
        <v>44.819751478119599</v>
      </c>
      <c r="N1851" s="58">
        <v>44.855609946028601</v>
      </c>
      <c r="O1851" s="58">
        <v>44.883115235717902</v>
      </c>
      <c r="P1851" s="58">
        <v>45.039007265304498</v>
      </c>
      <c r="Q1851" s="58">
        <v>45.158129318014701</v>
      </c>
      <c r="R1851" s="58">
        <v>45.2414938067365</v>
      </c>
      <c r="S1851" s="58">
        <v>45.283749993795603</v>
      </c>
      <c r="T1851" s="58">
        <v>45.2863112129642</v>
      </c>
      <c r="U1851" s="58">
        <v>45.394723471993601</v>
      </c>
      <c r="V1851" s="58">
        <v>45.442848919642401</v>
      </c>
      <c r="W1851" s="58">
        <v>45.455101838331203</v>
      </c>
      <c r="X1851" s="58">
        <v>45.453995031786</v>
      </c>
      <c r="Y1851" s="58">
        <v>45.447317323723802</v>
      </c>
      <c r="Z1851" s="58">
        <v>45.5818185558526</v>
      </c>
      <c r="AA1851" s="58">
        <v>45.674585814918203</v>
      </c>
      <c r="AB1851" s="58">
        <v>45.725654505059801</v>
      </c>
      <c r="AC1851" s="58">
        <v>45.732247085891501</v>
      </c>
      <c r="AD1851" s="58">
        <v>45.697528031473603</v>
      </c>
      <c r="AE1851" s="58">
        <v>45.781868593436499</v>
      </c>
      <c r="AF1851" s="58">
        <v>45.802337844455401</v>
      </c>
      <c r="AG1851" s="58">
        <v>45.769835737354697</v>
      </c>
      <c r="AH1851" s="58">
        <v>45.689599321248302</v>
      </c>
      <c r="AI1851" s="58">
        <v>45.561834601973104</v>
      </c>
      <c r="AJ1851" s="58">
        <v>45.502570199583801</v>
      </c>
      <c r="AK1851" s="58">
        <v>45.3832971486598</v>
      </c>
      <c r="AL1851" s="58">
        <v>45.217620414242198</v>
      </c>
      <c r="AM1851" s="58">
        <v>45.0208566056547</v>
      </c>
      <c r="AN1851" s="58">
        <v>44.8029142189691</v>
      </c>
      <c r="AO1851" s="58">
        <v>44.752447794513401</v>
      </c>
      <c r="AP1851" s="58">
        <v>44.671059350020997</v>
      </c>
      <c r="AQ1851" s="58">
        <v>44.565225527711704</v>
      </c>
      <c r="AR1851" s="58">
        <v>44.435809282384703</v>
      </c>
      <c r="AS1851" s="58">
        <v>44.285280519056201</v>
      </c>
      <c r="AT1851" s="58">
        <v>44.238119444398201</v>
      </c>
      <c r="AU1851" s="58">
        <v>44.154592408403303</v>
      </c>
      <c r="AV1851" s="58">
        <v>44.0499524486507</v>
      </c>
      <c r="AW1851" s="58">
        <v>43.942465978378998</v>
      </c>
      <c r="AX1851" s="58">
        <v>43.840105641084001</v>
      </c>
      <c r="AY1851" s="58">
        <v>43.794522693173498</v>
      </c>
      <c r="AZ1851" s="58">
        <v>43.737162314555498</v>
      </c>
      <c r="BA1851" s="58">
        <v>43.664592503054102</v>
      </c>
      <c r="BB1851" s="58">
        <v>43.568766132741999</v>
      </c>
      <c r="BC1851" s="58">
        <v>43.4461682966365</v>
      </c>
      <c r="BD1851" s="58">
        <v>43.334272297683299</v>
      </c>
      <c r="BE1851" s="58">
        <v>43.181019617477297</v>
      </c>
      <c r="BF1851" s="58">
        <v>42.996144997624697</v>
      </c>
      <c r="BG1851" s="58">
        <v>42.789730643538903</v>
      </c>
      <c r="BH1851" s="58">
        <v>42.566038426454597</v>
      </c>
      <c r="BI1851" s="58">
        <v>42.346778695676697</v>
      </c>
      <c r="BJ1851" s="58">
        <v>42.1052058083906</v>
      </c>
      <c r="BK1851" s="58">
        <v>41.841591251300599</v>
      </c>
      <c r="BL1851" s="58">
        <v>41.555022940825303</v>
      </c>
      <c r="BM1851" s="58">
        <v>41.246640956402203</v>
      </c>
      <c r="BN1851" s="58">
        <v>40.949679994814801</v>
      </c>
    </row>
    <row r="1852" spans="1:66" hidden="1" x14ac:dyDescent="0.25">
      <c r="A1852" s="58" t="s">
        <v>434</v>
      </c>
      <c r="B1852" s="58" t="s">
        <v>435</v>
      </c>
      <c r="C1852" s="58" t="s">
        <v>2416</v>
      </c>
      <c r="D1852" s="58" t="s">
        <v>2417</v>
      </c>
      <c r="E1852" s="58">
        <v>28537721</v>
      </c>
      <c r="F1852" s="58">
        <v>29432956</v>
      </c>
      <c r="G1852" s="58">
        <v>30336133</v>
      </c>
      <c r="H1852" s="58">
        <v>31243000</v>
      </c>
      <c r="I1852" s="58">
        <v>32142680</v>
      </c>
      <c r="J1852" s="58">
        <v>33030917</v>
      </c>
      <c r="K1852" s="58">
        <v>34052495</v>
      </c>
      <c r="L1852" s="58">
        <v>35042404</v>
      </c>
      <c r="M1852" s="58">
        <v>36027041</v>
      </c>
      <c r="N1852" s="58">
        <v>37036573</v>
      </c>
      <c r="O1852" s="58">
        <v>38086650</v>
      </c>
      <c r="P1852" s="58">
        <v>39301343</v>
      </c>
      <c r="Q1852" s="58">
        <v>40535329</v>
      </c>
      <c r="R1852" s="58">
        <v>41787526</v>
      </c>
      <c r="S1852" s="58">
        <v>43049283</v>
      </c>
      <c r="T1852" s="58">
        <v>44316325</v>
      </c>
      <c r="U1852" s="58">
        <v>45720574</v>
      </c>
      <c r="V1852" s="58">
        <v>47112965</v>
      </c>
      <c r="W1852" s="58">
        <v>48512483</v>
      </c>
      <c r="X1852" s="58">
        <v>49940448</v>
      </c>
      <c r="Y1852" s="58">
        <v>51403522</v>
      </c>
      <c r="Z1852" s="58">
        <v>53083449</v>
      </c>
      <c r="AA1852" s="58">
        <v>54760254</v>
      </c>
      <c r="AB1852" s="58">
        <v>56439165</v>
      </c>
      <c r="AC1852" s="58">
        <v>58125014</v>
      </c>
      <c r="AD1852" s="58">
        <v>59821771</v>
      </c>
      <c r="AE1852" s="58">
        <v>61717282</v>
      </c>
      <c r="AF1852" s="58">
        <v>63594110</v>
      </c>
      <c r="AG1852" s="58">
        <v>65449655</v>
      </c>
      <c r="AH1852" s="58">
        <v>67270414</v>
      </c>
      <c r="AI1852" s="58">
        <v>69038829</v>
      </c>
      <c r="AJ1852" s="58">
        <v>70935595</v>
      </c>
      <c r="AK1852" s="58">
        <v>72753871</v>
      </c>
      <c r="AL1852" s="58">
        <v>74507808</v>
      </c>
      <c r="AM1852" s="58">
        <v>76219216</v>
      </c>
      <c r="AN1852" s="58">
        <v>77900865</v>
      </c>
      <c r="AO1852" s="58">
        <v>79900517</v>
      </c>
      <c r="AP1852" s="58">
        <v>81865865</v>
      </c>
      <c r="AQ1852" s="58">
        <v>83810917</v>
      </c>
      <c r="AR1852" s="58">
        <v>85745000</v>
      </c>
      <c r="AS1852" s="58">
        <v>87677781</v>
      </c>
      <c r="AT1852" s="58">
        <v>89863470</v>
      </c>
      <c r="AU1852" s="58">
        <v>92033154</v>
      </c>
      <c r="AV1852" s="58">
        <v>94219304</v>
      </c>
      <c r="AW1852" s="58">
        <v>96465126</v>
      </c>
      <c r="AX1852" s="58">
        <v>98793161</v>
      </c>
      <c r="AY1852" s="58">
        <v>101326425</v>
      </c>
      <c r="AZ1852" s="58">
        <v>103911838</v>
      </c>
      <c r="BA1852" s="58">
        <v>106541657</v>
      </c>
      <c r="BB1852" s="58">
        <v>109191820</v>
      </c>
      <c r="BC1852" s="58">
        <v>111846850</v>
      </c>
      <c r="BD1852" s="58">
        <v>114605375</v>
      </c>
      <c r="BE1852" s="58">
        <v>117321804</v>
      </c>
      <c r="BF1852" s="58">
        <v>120008007</v>
      </c>
      <c r="BG1852" s="58">
        <v>122678569</v>
      </c>
      <c r="BH1852" s="58">
        <v>125335364</v>
      </c>
      <c r="BI1852" s="58">
        <v>128034983</v>
      </c>
      <c r="BJ1852" s="58">
        <v>130696536</v>
      </c>
      <c r="BK1852" s="58">
        <v>133310995</v>
      </c>
      <c r="BL1852" s="58">
        <v>135864957</v>
      </c>
      <c r="BM1852" s="58">
        <v>138352035</v>
      </c>
      <c r="BN1852" s="58">
        <v>140867938</v>
      </c>
    </row>
    <row r="1853" spans="1:66" hidden="1" x14ac:dyDescent="0.25">
      <c r="A1853" s="58" t="s">
        <v>434</v>
      </c>
      <c r="B1853" s="58" t="s">
        <v>435</v>
      </c>
      <c r="C1853" s="58" t="s">
        <v>2418</v>
      </c>
      <c r="D1853" s="58" t="s">
        <v>2419</v>
      </c>
      <c r="E1853" s="58">
        <v>43.148736526868198</v>
      </c>
      <c r="F1853" s="58">
        <v>43.408164819497699</v>
      </c>
      <c r="G1853" s="58">
        <v>43.6199635005486</v>
      </c>
      <c r="H1853" s="58">
        <v>43.783559116524998</v>
      </c>
      <c r="I1853" s="58">
        <v>43.891665605609603</v>
      </c>
      <c r="J1853" s="58">
        <v>43.944894202816599</v>
      </c>
      <c r="K1853" s="58">
        <v>44.135612623704503</v>
      </c>
      <c r="L1853" s="58">
        <v>44.2412702033185</v>
      </c>
      <c r="M1853" s="58">
        <v>44.2943987363806</v>
      </c>
      <c r="N1853" s="58">
        <v>44.326946869306198</v>
      </c>
      <c r="O1853" s="58">
        <v>44.3528578118257</v>
      </c>
      <c r="P1853" s="58">
        <v>44.510354811446099</v>
      </c>
      <c r="Q1853" s="58">
        <v>44.629027315362499</v>
      </c>
      <c r="R1853" s="58">
        <v>44.712777181491397</v>
      </c>
      <c r="S1853" s="58">
        <v>44.758485815390799</v>
      </c>
      <c r="T1853" s="58">
        <v>44.767124409505001</v>
      </c>
      <c r="U1853" s="58">
        <v>44.871018409024003</v>
      </c>
      <c r="V1853" s="58">
        <v>44.918198622284699</v>
      </c>
      <c r="W1853" s="58">
        <v>44.9308586700609</v>
      </c>
      <c r="X1853" s="58">
        <v>44.928237316685397</v>
      </c>
      <c r="Y1853" s="58">
        <v>44.917217538607197</v>
      </c>
      <c r="Z1853" s="58">
        <v>45.053918751963302</v>
      </c>
      <c r="AA1853" s="58">
        <v>45.143972811700202</v>
      </c>
      <c r="AB1853" s="58">
        <v>45.191369000575499</v>
      </c>
      <c r="AC1853" s="58">
        <v>45.197251591236999</v>
      </c>
      <c r="AD1853" s="58">
        <v>45.165727806212303</v>
      </c>
      <c r="AE1853" s="58">
        <v>45.2360367217563</v>
      </c>
      <c r="AF1853" s="58">
        <v>45.246568082129002</v>
      </c>
      <c r="AG1853" s="58">
        <v>45.207021641721603</v>
      </c>
      <c r="AH1853" s="58">
        <v>45.119639151734297</v>
      </c>
      <c r="AI1853" s="58">
        <v>44.982939719539502</v>
      </c>
      <c r="AJ1853" s="58">
        <v>44.915565778636399</v>
      </c>
      <c r="AK1853" s="58">
        <v>44.784100576805699</v>
      </c>
      <c r="AL1853" s="58">
        <v>44.6043655571332</v>
      </c>
      <c r="AM1853" s="58">
        <v>44.394364969103798</v>
      </c>
      <c r="AN1853" s="58">
        <v>44.165633026238901</v>
      </c>
      <c r="AO1853" s="58">
        <v>44.110807535425003</v>
      </c>
      <c r="AP1853" s="58">
        <v>44.025068182951301</v>
      </c>
      <c r="AQ1853" s="58">
        <v>43.914445492900398</v>
      </c>
      <c r="AR1853" s="58">
        <v>43.779734767654404</v>
      </c>
      <c r="AS1853" s="58">
        <v>43.623924049404202</v>
      </c>
      <c r="AT1853" s="58">
        <v>43.570351332005202</v>
      </c>
      <c r="AU1853" s="58">
        <v>43.482603283052001</v>
      </c>
      <c r="AV1853" s="58">
        <v>43.3751120420891</v>
      </c>
      <c r="AW1853" s="58">
        <v>43.2646425290854</v>
      </c>
      <c r="AX1853" s="58">
        <v>43.1584370610585</v>
      </c>
      <c r="AY1853" s="58">
        <v>43.107328863599101</v>
      </c>
      <c r="AZ1853" s="58">
        <v>43.043647278400798</v>
      </c>
      <c r="BA1853" s="58">
        <v>42.965192224295002</v>
      </c>
      <c r="BB1853" s="58">
        <v>42.864617854873003</v>
      </c>
      <c r="BC1853" s="58">
        <v>42.738177280412799</v>
      </c>
      <c r="BD1853" s="58">
        <v>42.625366785414997</v>
      </c>
      <c r="BE1853" s="58">
        <v>42.472208534793403</v>
      </c>
      <c r="BF1853" s="58">
        <v>42.288250042321799</v>
      </c>
      <c r="BG1853" s="58">
        <v>42.0833262484595</v>
      </c>
      <c r="BH1853" s="58">
        <v>41.861635328424903</v>
      </c>
      <c r="BI1853" s="58">
        <v>41.643876406865203</v>
      </c>
      <c r="BJ1853" s="58">
        <v>41.4047693387461</v>
      </c>
      <c r="BK1853" s="58">
        <v>41.144864695604603</v>
      </c>
      <c r="BL1853" s="58">
        <v>40.863464534160897</v>
      </c>
      <c r="BM1853" s="58">
        <v>40.561651308033298</v>
      </c>
      <c r="BN1853" s="58">
        <v>40.269425468538898</v>
      </c>
    </row>
    <row r="1854" spans="1:66" hidden="1" x14ac:dyDescent="0.25">
      <c r="A1854" s="58" t="s">
        <v>434</v>
      </c>
      <c r="B1854" s="58" t="s">
        <v>435</v>
      </c>
      <c r="C1854" s="58" t="s">
        <v>2420</v>
      </c>
      <c r="D1854" s="58" t="s">
        <v>2421</v>
      </c>
      <c r="E1854" s="58">
        <v>28606570</v>
      </c>
      <c r="F1854" s="58">
        <v>29510964</v>
      </c>
      <c r="G1854" s="58">
        <v>30412141</v>
      </c>
      <c r="H1854" s="58">
        <v>31310857</v>
      </c>
      <c r="I1854" s="58">
        <v>32204967</v>
      </c>
      <c r="J1854" s="58">
        <v>33097105</v>
      </c>
      <c r="K1854" s="58">
        <v>34150803</v>
      </c>
      <c r="L1854" s="58">
        <v>35178385</v>
      </c>
      <c r="M1854" s="58">
        <v>36202808</v>
      </c>
      <c r="N1854" s="58">
        <v>37249588</v>
      </c>
      <c r="O1854" s="58">
        <v>38330072</v>
      </c>
      <c r="P1854" s="58">
        <v>39561955</v>
      </c>
      <c r="Q1854" s="58">
        <v>40812896</v>
      </c>
      <c r="R1854" s="58">
        <v>42079388</v>
      </c>
      <c r="S1854" s="58">
        <v>43352341</v>
      </c>
      <c r="T1854" s="58">
        <v>44630505</v>
      </c>
      <c r="U1854" s="58">
        <v>46070120</v>
      </c>
      <c r="V1854" s="58">
        <v>47495879</v>
      </c>
      <c r="W1854" s="58">
        <v>48928881</v>
      </c>
      <c r="X1854" s="58">
        <v>50394859</v>
      </c>
      <c r="Y1854" s="58">
        <v>51900944</v>
      </c>
      <c r="Z1854" s="58">
        <v>53604643</v>
      </c>
      <c r="AA1854" s="58">
        <v>55315163</v>
      </c>
      <c r="AB1854" s="58">
        <v>57027459</v>
      </c>
      <c r="AC1854" s="58">
        <v>58734748</v>
      </c>
      <c r="AD1854" s="58">
        <v>60436524</v>
      </c>
      <c r="AE1854" s="58">
        <v>62374449</v>
      </c>
      <c r="AF1854" s="58">
        <v>64278830</v>
      </c>
      <c r="AG1854" s="58">
        <v>66149444</v>
      </c>
      <c r="AH1854" s="58">
        <v>67981750</v>
      </c>
      <c r="AI1854" s="58">
        <v>69764397</v>
      </c>
      <c r="AJ1854" s="58">
        <v>71666689</v>
      </c>
      <c r="AK1854" s="58">
        <v>73502576</v>
      </c>
      <c r="AL1854" s="58">
        <v>75282350</v>
      </c>
      <c r="AM1854" s="58">
        <v>77022599</v>
      </c>
      <c r="AN1854" s="58">
        <v>78732657</v>
      </c>
      <c r="AO1854" s="58">
        <v>80739831</v>
      </c>
      <c r="AP1854" s="58">
        <v>82720194</v>
      </c>
      <c r="AQ1854" s="58">
        <v>84689225</v>
      </c>
      <c r="AR1854" s="58">
        <v>86655978</v>
      </c>
      <c r="AS1854" s="58">
        <v>88627681</v>
      </c>
      <c r="AT1854" s="58">
        <v>90858803</v>
      </c>
      <c r="AU1854" s="58">
        <v>93073063</v>
      </c>
      <c r="AV1854" s="58">
        <v>95303899</v>
      </c>
      <c r="AW1854" s="58">
        <v>97597877</v>
      </c>
      <c r="AX1854" s="58">
        <v>99979653</v>
      </c>
      <c r="AY1854" s="58">
        <v>102572391</v>
      </c>
      <c r="AZ1854" s="58">
        <v>105224278</v>
      </c>
      <c r="BA1854" s="58">
        <v>107926510</v>
      </c>
      <c r="BB1854" s="58">
        <v>110657788</v>
      </c>
      <c r="BC1854" s="58">
        <v>113407724</v>
      </c>
      <c r="BD1854" s="58">
        <v>116261981</v>
      </c>
      <c r="BE1854" s="58">
        <v>119086250</v>
      </c>
      <c r="BF1854" s="58">
        <v>121888381</v>
      </c>
      <c r="BG1854" s="58">
        <v>124677975</v>
      </c>
      <c r="BH1854" s="58">
        <v>127452355</v>
      </c>
      <c r="BI1854" s="58">
        <v>130271277</v>
      </c>
      <c r="BJ1854" s="58">
        <v>133047322</v>
      </c>
      <c r="BK1854" s="58">
        <v>135768064</v>
      </c>
      <c r="BL1854" s="58">
        <v>138417445</v>
      </c>
      <c r="BM1854" s="58">
        <v>140988093</v>
      </c>
      <c r="BN1854" s="58">
        <v>143595275</v>
      </c>
    </row>
    <row r="1855" spans="1:66" hidden="1" x14ac:dyDescent="0.25">
      <c r="A1855" s="58" t="s">
        <v>434</v>
      </c>
      <c r="B1855" s="58" t="s">
        <v>435</v>
      </c>
      <c r="C1855" s="58" t="s">
        <v>2422</v>
      </c>
      <c r="D1855" s="58" t="s">
        <v>2423</v>
      </c>
      <c r="E1855" s="58">
        <v>44.215032765560601</v>
      </c>
      <c r="F1855" s="58">
        <v>44.474585262427503</v>
      </c>
      <c r="G1855" s="58">
        <v>44.678925375272399</v>
      </c>
      <c r="H1855" s="58">
        <v>44.829572192800597</v>
      </c>
      <c r="I1855" s="58">
        <v>44.923582631577403</v>
      </c>
      <c r="J1855" s="58">
        <v>44.965489258732703</v>
      </c>
      <c r="K1855" s="58">
        <v>45.173956275360403</v>
      </c>
      <c r="L1855" s="58">
        <v>45.292722485067301</v>
      </c>
      <c r="M1855" s="58">
        <v>45.354992640166202</v>
      </c>
      <c r="N1855" s="58">
        <v>45.393896456569401</v>
      </c>
      <c r="O1855" s="58">
        <v>45.422704117700199</v>
      </c>
      <c r="P1855" s="58">
        <v>45.576667613400097</v>
      </c>
      <c r="Q1855" s="58">
        <v>45.696032197194398</v>
      </c>
      <c r="R1855" s="58">
        <v>45.778838364159498</v>
      </c>
      <c r="S1855" s="58">
        <v>45.817545014345498</v>
      </c>
      <c r="T1855" s="58">
        <v>45.8139129567355</v>
      </c>
      <c r="U1855" s="58">
        <v>45.926627851660101</v>
      </c>
      <c r="V1855" s="58">
        <v>45.9755133805943</v>
      </c>
      <c r="W1855" s="58">
        <v>45.987095246067703</v>
      </c>
      <c r="X1855" s="58">
        <v>45.987279519221502</v>
      </c>
      <c r="Y1855" s="58">
        <v>45.984825459245002</v>
      </c>
      <c r="Z1855" s="58">
        <v>46.1169329029889</v>
      </c>
      <c r="AA1855" s="58">
        <v>46.212357308818</v>
      </c>
      <c r="AB1855" s="58">
        <v>46.267103676755802</v>
      </c>
      <c r="AC1855" s="58">
        <v>46.274403069208098</v>
      </c>
      <c r="AD1855" s="58">
        <v>46.236409724931399</v>
      </c>
      <c r="AE1855" s="58">
        <v>46.335032076392899</v>
      </c>
      <c r="AF1855" s="58">
        <v>46.365713171870198</v>
      </c>
      <c r="AG1855" s="58">
        <v>46.340459560667902</v>
      </c>
      <c r="AH1855" s="58">
        <v>46.267737668716997</v>
      </c>
      <c r="AI1855" s="58">
        <v>46.149568277560299</v>
      </c>
      <c r="AJ1855" s="58">
        <v>46.0986612837279</v>
      </c>
      <c r="AK1855" s="58">
        <v>45.992178451898297</v>
      </c>
      <c r="AL1855" s="58">
        <v>45.841240994942403</v>
      </c>
      <c r="AM1855" s="58">
        <v>45.658377487236997</v>
      </c>
      <c r="AN1855" s="58">
        <v>45.451824146669203</v>
      </c>
      <c r="AO1855" s="58">
        <v>45.405964860075002</v>
      </c>
      <c r="AP1855" s="58">
        <v>45.3291761260841</v>
      </c>
      <c r="AQ1855" s="58">
        <v>45.228387460983797</v>
      </c>
      <c r="AR1855" s="58">
        <v>45.104536669657001</v>
      </c>
      <c r="AS1855" s="58">
        <v>44.959572657967797</v>
      </c>
      <c r="AT1855" s="58">
        <v>44.918898002111298</v>
      </c>
      <c r="AU1855" s="58">
        <v>44.839663610767097</v>
      </c>
      <c r="AV1855" s="58">
        <v>44.737964699388797</v>
      </c>
      <c r="AW1855" s="58">
        <v>44.633539546995202</v>
      </c>
      <c r="AX1855" s="58">
        <v>44.535165875356498</v>
      </c>
      <c r="AY1855" s="58">
        <v>44.495082817498599</v>
      </c>
      <c r="AZ1855" s="58">
        <v>44.4440890775752</v>
      </c>
      <c r="BA1855" s="58">
        <v>44.377469535554503</v>
      </c>
      <c r="BB1855" s="58">
        <v>44.286464764666697</v>
      </c>
      <c r="BC1855" s="58">
        <v>44.167768876975501</v>
      </c>
      <c r="BD1855" s="58">
        <v>44.056348472795399</v>
      </c>
      <c r="BE1855" s="58">
        <v>43.9026148683947</v>
      </c>
      <c r="BF1855" s="58">
        <v>43.716442140464501</v>
      </c>
      <c r="BG1855" s="58">
        <v>43.508218763290202</v>
      </c>
      <c r="BH1855" s="58">
        <v>43.282249090552597</v>
      </c>
      <c r="BI1855" s="58">
        <v>43.061066933487197</v>
      </c>
      <c r="BJ1855" s="58">
        <v>42.816679845647002</v>
      </c>
      <c r="BK1855" s="58">
        <v>42.549029177342597</v>
      </c>
      <c r="BL1855" s="58">
        <v>42.256983711056399</v>
      </c>
      <c r="BM1855" s="58">
        <v>41.941698179982097</v>
      </c>
      <c r="BN1855" s="58">
        <v>41.639743197590597</v>
      </c>
    </row>
    <row r="1856" spans="1:66" hidden="1" x14ac:dyDescent="0.25">
      <c r="A1856" s="58" t="s">
        <v>434</v>
      </c>
      <c r="B1856" s="58" t="s">
        <v>435</v>
      </c>
      <c r="C1856" s="58" t="s">
        <v>2424</v>
      </c>
      <c r="D1856" s="58" t="s">
        <v>2425</v>
      </c>
      <c r="E1856" s="58">
        <v>57144288</v>
      </c>
      <c r="F1856" s="58">
        <v>58943932</v>
      </c>
      <c r="G1856" s="58">
        <v>60748348</v>
      </c>
      <c r="H1856" s="58">
        <v>62553938</v>
      </c>
      <c r="I1856" s="58">
        <v>64347711</v>
      </c>
      <c r="J1856" s="58">
        <v>66128065</v>
      </c>
      <c r="K1856" s="58">
        <v>68203382</v>
      </c>
      <c r="L1856" s="58">
        <v>70220874</v>
      </c>
      <c r="M1856" s="58">
        <v>72229912</v>
      </c>
      <c r="N1856" s="58">
        <v>74286167</v>
      </c>
      <c r="O1856" s="58">
        <v>76416731</v>
      </c>
      <c r="P1856" s="58">
        <v>78863378</v>
      </c>
      <c r="Q1856" s="58">
        <v>81348373</v>
      </c>
      <c r="R1856" s="58">
        <v>83867122</v>
      </c>
      <c r="S1856" s="58">
        <v>86401755</v>
      </c>
      <c r="T1856" s="58">
        <v>88946817</v>
      </c>
      <c r="U1856" s="58">
        <v>91790747</v>
      </c>
      <c r="V1856" s="58">
        <v>94608851</v>
      </c>
      <c r="W1856" s="58">
        <v>97441373</v>
      </c>
      <c r="X1856" s="58">
        <v>100335324</v>
      </c>
      <c r="Y1856" s="58">
        <v>103304455</v>
      </c>
      <c r="Z1856" s="58">
        <v>106688078</v>
      </c>
      <c r="AA1856" s="58">
        <v>110075356</v>
      </c>
      <c r="AB1856" s="58">
        <v>113466514</v>
      </c>
      <c r="AC1856" s="58">
        <v>116859642</v>
      </c>
      <c r="AD1856" s="58">
        <v>120258276</v>
      </c>
      <c r="AE1856" s="58">
        <v>124091784</v>
      </c>
      <c r="AF1856" s="58">
        <v>127873046</v>
      </c>
      <c r="AG1856" s="58">
        <v>131599379</v>
      </c>
      <c r="AH1856" s="58">
        <v>135252471</v>
      </c>
      <c r="AI1856" s="58">
        <v>138803224</v>
      </c>
      <c r="AJ1856" s="58">
        <v>142602640</v>
      </c>
      <c r="AK1856" s="58">
        <v>146256785</v>
      </c>
      <c r="AL1856" s="58">
        <v>149790410</v>
      </c>
      <c r="AM1856" s="58">
        <v>153241964</v>
      </c>
      <c r="AN1856" s="58">
        <v>156633522</v>
      </c>
      <c r="AO1856" s="58">
        <v>160640519</v>
      </c>
      <c r="AP1856" s="58">
        <v>164586314</v>
      </c>
      <c r="AQ1856" s="58">
        <v>168500400</v>
      </c>
      <c r="AR1856" s="58">
        <v>172401158</v>
      </c>
      <c r="AS1856" s="58">
        <v>176305480</v>
      </c>
      <c r="AT1856" s="58">
        <v>180722506</v>
      </c>
      <c r="AU1856" s="58">
        <v>185106521</v>
      </c>
      <c r="AV1856" s="58">
        <v>189523440</v>
      </c>
      <c r="AW1856" s="58">
        <v>194063179</v>
      </c>
      <c r="AX1856" s="58">
        <v>198772826</v>
      </c>
      <c r="AY1856" s="58">
        <v>203899140</v>
      </c>
      <c r="AZ1856" s="58">
        <v>209136641</v>
      </c>
      <c r="BA1856" s="58">
        <v>214468756</v>
      </c>
      <c r="BB1856" s="58">
        <v>219850030</v>
      </c>
      <c r="BC1856" s="58">
        <v>225254579</v>
      </c>
      <c r="BD1856" s="58">
        <v>230867853</v>
      </c>
      <c r="BE1856" s="58">
        <v>236408684</v>
      </c>
      <c r="BF1856" s="58">
        <v>241896989</v>
      </c>
      <c r="BG1856" s="58">
        <v>247356893</v>
      </c>
      <c r="BH1856" s="58">
        <v>252787720</v>
      </c>
      <c r="BI1856" s="58">
        <v>258306434</v>
      </c>
      <c r="BJ1856" s="58">
        <v>263744012</v>
      </c>
      <c r="BK1856" s="58">
        <v>269079146</v>
      </c>
      <c r="BL1856" s="58">
        <v>274282381</v>
      </c>
      <c r="BM1856" s="58">
        <v>279340111</v>
      </c>
      <c r="BN1856" s="58">
        <v>284463145</v>
      </c>
    </row>
    <row r="1857" spans="1:66" hidden="1" x14ac:dyDescent="0.25">
      <c r="A1857" s="58" t="s">
        <v>434</v>
      </c>
      <c r="B1857" s="58" t="s">
        <v>435</v>
      </c>
      <c r="C1857" s="58" t="s">
        <v>2426</v>
      </c>
      <c r="D1857" s="58" t="s">
        <v>2427</v>
      </c>
      <c r="E1857" s="58">
        <v>13.968524772294799</v>
      </c>
      <c r="F1857" s="58">
        <v>14.0965730862369</v>
      </c>
      <c r="G1857" s="58">
        <v>14.187075951121599</v>
      </c>
      <c r="H1857" s="58">
        <v>14.2256911593994</v>
      </c>
      <c r="I1857" s="58">
        <v>14.215665305113101</v>
      </c>
      <c r="J1857" s="58">
        <v>14.1672707261105</v>
      </c>
      <c r="K1857" s="58">
        <v>14.2413859594374</v>
      </c>
      <c r="L1857" s="58">
        <v>14.322577944846399</v>
      </c>
      <c r="M1857" s="58">
        <v>14.3891008051545</v>
      </c>
      <c r="N1857" s="58">
        <v>14.420348655160399</v>
      </c>
      <c r="O1857" s="58">
        <v>14.3987371981423</v>
      </c>
      <c r="P1857" s="58">
        <v>14.469885402634</v>
      </c>
      <c r="Q1857" s="58">
        <v>14.5169160528815</v>
      </c>
      <c r="R1857" s="58">
        <v>14.5287480954754</v>
      </c>
      <c r="S1857" s="58">
        <v>14.506964061205201</v>
      </c>
      <c r="T1857" s="58">
        <v>14.458091761133099</v>
      </c>
      <c r="U1857" s="58">
        <v>14.4957149517397</v>
      </c>
      <c r="V1857" s="58">
        <v>14.547030887161601</v>
      </c>
      <c r="W1857" s="58">
        <v>14.5962395032959</v>
      </c>
      <c r="X1857" s="58">
        <v>14.6255638192224</v>
      </c>
      <c r="Y1857" s="58">
        <v>14.617693557611</v>
      </c>
      <c r="Z1857" s="58">
        <v>14.695950425155299</v>
      </c>
      <c r="AA1857" s="58">
        <v>14.7556441529756</v>
      </c>
      <c r="AB1857" s="58">
        <v>14.7850848459071</v>
      </c>
      <c r="AC1857" s="58">
        <v>14.7799415693906</v>
      </c>
      <c r="AD1857" s="58">
        <v>14.7393222290185</v>
      </c>
      <c r="AE1857" s="58">
        <v>14.7805691722475</v>
      </c>
      <c r="AF1857" s="58">
        <v>14.8145439986596</v>
      </c>
      <c r="AG1857" s="58">
        <v>14.8286950803008</v>
      </c>
      <c r="AH1857" s="58">
        <v>14.8148423843425</v>
      </c>
      <c r="AI1857" s="58">
        <v>14.766651180924899</v>
      </c>
      <c r="AJ1857" s="58">
        <v>14.7814587572795</v>
      </c>
      <c r="AK1857" s="58">
        <v>14.783872846605201</v>
      </c>
      <c r="AL1857" s="58">
        <v>14.7574713940446</v>
      </c>
      <c r="AM1857" s="58">
        <v>14.690959955329699</v>
      </c>
      <c r="AN1857" s="58">
        <v>14.577531976341801</v>
      </c>
      <c r="AO1857" s="58">
        <v>14.5575105413615</v>
      </c>
      <c r="AP1857" s="58">
        <v>14.515364526627099</v>
      </c>
      <c r="AQ1857" s="58">
        <v>14.4475493746907</v>
      </c>
      <c r="AR1857" s="58">
        <v>14.3600637940086</v>
      </c>
      <c r="AS1857" s="58">
        <v>14.2623887703884</v>
      </c>
      <c r="AT1857" s="58">
        <v>14.2406672596973</v>
      </c>
      <c r="AU1857" s="58">
        <v>14.2381059600112</v>
      </c>
      <c r="AV1857" s="58">
        <v>14.2420938913914</v>
      </c>
      <c r="AW1857" s="58">
        <v>14.2357733198779</v>
      </c>
      <c r="AX1857" s="58">
        <v>14.2014702352181</v>
      </c>
      <c r="AY1857" s="58">
        <v>14.2010836571196</v>
      </c>
      <c r="AZ1857" s="58">
        <v>14.1982490202266</v>
      </c>
      <c r="BA1857" s="58">
        <v>14.186247208168201</v>
      </c>
      <c r="BB1857" s="58">
        <v>14.1611046683838</v>
      </c>
      <c r="BC1857" s="58">
        <v>14.119020480803901</v>
      </c>
      <c r="BD1857" s="58">
        <v>14.096346197407801</v>
      </c>
      <c r="BE1857" s="58">
        <v>14.0778911947439</v>
      </c>
      <c r="BF1857" s="58">
        <v>14.056789866292601</v>
      </c>
      <c r="BG1857" s="58">
        <v>14.0228424387277</v>
      </c>
      <c r="BH1857" s="58">
        <v>13.9646185720293</v>
      </c>
      <c r="BI1857" s="58">
        <v>13.913381276816301</v>
      </c>
      <c r="BJ1857" s="58">
        <v>13.845683980531399</v>
      </c>
      <c r="BK1857" s="58">
        <v>13.7587959674284</v>
      </c>
      <c r="BL1857" s="58">
        <v>13.654448811047599</v>
      </c>
      <c r="BM1857" s="58">
        <v>13.5370896687994</v>
      </c>
      <c r="BN1857" s="58">
        <v>13.435329572733499</v>
      </c>
    </row>
    <row r="1858" spans="1:66" hidden="1" x14ac:dyDescent="0.25">
      <c r="A1858" s="58" t="s">
        <v>434</v>
      </c>
      <c r="B1858" s="58" t="s">
        <v>435</v>
      </c>
      <c r="C1858" s="58" t="s">
        <v>2428</v>
      </c>
      <c r="D1858" s="58" t="s">
        <v>2429</v>
      </c>
      <c r="E1858" s="58">
        <v>14.272673926085901</v>
      </c>
      <c r="F1858" s="58">
        <v>14.395166122360299</v>
      </c>
      <c r="G1858" s="58">
        <v>14.4846237874363</v>
      </c>
      <c r="H1858" s="58">
        <v>14.5247522631454</v>
      </c>
      <c r="I1858" s="58">
        <v>14.515535594504399</v>
      </c>
      <c r="J1858" s="58">
        <v>14.462969736129899</v>
      </c>
      <c r="K1858" s="58">
        <v>14.5474579402152</v>
      </c>
      <c r="L1858" s="58">
        <v>14.6419863198945</v>
      </c>
      <c r="M1858" s="58">
        <v>14.722044351727201</v>
      </c>
      <c r="N1858" s="58">
        <v>14.7635272066113</v>
      </c>
      <c r="O1858" s="58">
        <v>14.7455585357059</v>
      </c>
      <c r="P1858" s="58">
        <v>14.819510421043899</v>
      </c>
      <c r="Q1858" s="58">
        <v>14.8625622624334</v>
      </c>
      <c r="R1858" s="58">
        <v>14.8642310774179</v>
      </c>
      <c r="S1858" s="58">
        <v>14.8291003583583</v>
      </c>
      <c r="T1858" s="58">
        <v>14.766879612104599</v>
      </c>
      <c r="U1858" s="58">
        <v>14.806993327553799</v>
      </c>
      <c r="V1858" s="58">
        <v>14.869705606969299</v>
      </c>
      <c r="W1858" s="58">
        <v>14.935606068240601</v>
      </c>
      <c r="X1858" s="58">
        <v>14.9814146233523</v>
      </c>
      <c r="Y1858" s="58">
        <v>14.9841210959954</v>
      </c>
      <c r="Z1858" s="58">
        <v>15.065233399968401</v>
      </c>
      <c r="AA1858" s="58">
        <v>15.118919180079301</v>
      </c>
      <c r="AB1858" s="58">
        <v>15.134291424499301</v>
      </c>
      <c r="AC1858" s="58">
        <v>15.111628146122399</v>
      </c>
      <c r="AD1858" s="58">
        <v>15.0559997538014</v>
      </c>
      <c r="AE1858" s="58">
        <v>15.1011764471869</v>
      </c>
      <c r="AF1858" s="58">
        <v>15.1458216568344</v>
      </c>
      <c r="AG1858" s="58">
        <v>15.175479224139799</v>
      </c>
      <c r="AH1858" s="58">
        <v>15.177686612403001</v>
      </c>
      <c r="AI1858" s="58">
        <v>15.1411011987074</v>
      </c>
      <c r="AJ1858" s="58">
        <v>15.1675755974106</v>
      </c>
      <c r="AK1858" s="58">
        <v>15.1801618201231</v>
      </c>
      <c r="AL1858" s="58">
        <v>15.1606368069046</v>
      </c>
      <c r="AM1858" s="58">
        <v>15.0977062025122</v>
      </c>
      <c r="AN1858" s="58">
        <v>14.9853597100632</v>
      </c>
      <c r="AO1858" s="58">
        <v>14.968414574147699</v>
      </c>
      <c r="AP1858" s="58">
        <v>14.9288992270665</v>
      </c>
      <c r="AQ1858" s="58">
        <v>14.862001853752901</v>
      </c>
      <c r="AR1858" s="58">
        <v>14.7738276551044</v>
      </c>
      <c r="AS1858" s="58">
        <v>14.674380216252199</v>
      </c>
      <c r="AT1858" s="58">
        <v>14.6547274515002</v>
      </c>
      <c r="AU1858" s="58">
        <v>14.6587924891609</v>
      </c>
      <c r="AV1858" s="58">
        <v>14.6721587030765</v>
      </c>
      <c r="AW1858" s="58">
        <v>14.674786454242099</v>
      </c>
      <c r="AX1858" s="58">
        <v>14.645530770635601</v>
      </c>
      <c r="AY1858" s="58">
        <v>14.6509943225548</v>
      </c>
      <c r="AZ1858" s="58">
        <v>14.652472120807399</v>
      </c>
      <c r="BA1858" s="58">
        <v>14.643178852253101</v>
      </c>
      <c r="BB1858" s="58">
        <v>14.619591701988099</v>
      </c>
      <c r="BC1858" s="58">
        <v>14.578338676140801</v>
      </c>
      <c r="BD1858" s="58">
        <v>14.5574575167277</v>
      </c>
      <c r="BE1858" s="58">
        <v>14.542076475517099</v>
      </c>
      <c r="BF1858" s="58">
        <v>14.5242762325464</v>
      </c>
      <c r="BG1858" s="58">
        <v>14.492577871936801</v>
      </c>
      <c r="BH1858" s="58">
        <v>14.434250130358</v>
      </c>
      <c r="BI1858" s="58">
        <v>14.384103977233901</v>
      </c>
      <c r="BJ1858" s="58">
        <v>14.3166025357993</v>
      </c>
      <c r="BK1858" s="58">
        <v>14.228376436605901</v>
      </c>
      <c r="BL1858" s="58">
        <v>14.1207309359938</v>
      </c>
      <c r="BM1858" s="58">
        <v>13.997942317880799</v>
      </c>
      <c r="BN1858" s="58">
        <v>13.893752653201</v>
      </c>
    </row>
    <row r="1859" spans="1:66" hidden="1" x14ac:dyDescent="0.25">
      <c r="A1859" s="58" t="s">
        <v>434</v>
      </c>
      <c r="B1859" s="58" t="s">
        <v>435</v>
      </c>
      <c r="C1859" s="58" t="s">
        <v>2430</v>
      </c>
      <c r="D1859" s="58" t="s">
        <v>2431</v>
      </c>
      <c r="E1859" s="58">
        <v>11.4576288278316</v>
      </c>
      <c r="F1859" s="58">
        <v>11.511907733441401</v>
      </c>
      <c r="G1859" s="58">
        <v>11.5919582384013</v>
      </c>
      <c r="H1859" s="58">
        <v>11.691765551231899</v>
      </c>
      <c r="I1859" s="58">
        <v>11.790149839751701</v>
      </c>
      <c r="J1859" s="58">
        <v>11.8574619106305</v>
      </c>
      <c r="K1859" s="58">
        <v>11.864045916618201</v>
      </c>
      <c r="L1859" s="58">
        <v>11.877019930701399</v>
      </c>
      <c r="M1859" s="58">
        <v>11.903874735791</v>
      </c>
      <c r="N1859" s="58">
        <v>11.9408504066897</v>
      </c>
      <c r="O1859" s="58">
        <v>11.972595686208599</v>
      </c>
      <c r="P1859" s="58">
        <v>11.996922261521901</v>
      </c>
      <c r="Q1859" s="58">
        <v>12.0324709331856</v>
      </c>
      <c r="R1859" s="58">
        <v>12.077698474084899</v>
      </c>
      <c r="S1859" s="58">
        <v>12.121020585282601</v>
      </c>
      <c r="T1859" s="58">
        <v>12.143053896754299</v>
      </c>
      <c r="U1859" s="58">
        <v>12.1123991963939</v>
      </c>
      <c r="V1859" s="58">
        <v>12.0884138656663</v>
      </c>
      <c r="W1859" s="58">
        <v>12.0763381482468</v>
      </c>
      <c r="X1859" s="58">
        <v>12.0763961230502</v>
      </c>
      <c r="Y1859" s="58">
        <v>12.081127434206101</v>
      </c>
      <c r="Z1859" s="58">
        <v>12.1083994429009</v>
      </c>
      <c r="AA1859" s="58">
        <v>12.1550603156942</v>
      </c>
      <c r="AB1859" s="58">
        <v>12.2161847628859</v>
      </c>
      <c r="AC1859" s="58">
        <v>12.277773358432899</v>
      </c>
      <c r="AD1859" s="58">
        <v>12.321283854651901</v>
      </c>
      <c r="AE1859" s="58">
        <v>12.340757658858401</v>
      </c>
      <c r="AF1859" s="58">
        <v>12.3653956510414</v>
      </c>
      <c r="AG1859" s="58">
        <v>12.396039062099399</v>
      </c>
      <c r="AH1859" s="58">
        <v>12.4300405348694</v>
      </c>
      <c r="AI1859" s="58">
        <v>12.4589303221856</v>
      </c>
      <c r="AJ1859" s="58">
        <v>12.4597883394864</v>
      </c>
      <c r="AK1859" s="58">
        <v>12.481584153722499</v>
      </c>
      <c r="AL1859" s="58">
        <v>12.5214005048799</v>
      </c>
      <c r="AM1859" s="58">
        <v>12.563306538747</v>
      </c>
      <c r="AN1859" s="58">
        <v>12.585431692969999</v>
      </c>
      <c r="AO1859" s="58">
        <v>12.6028401599698</v>
      </c>
      <c r="AP1859" s="58">
        <v>12.6105358242544</v>
      </c>
      <c r="AQ1859" s="58">
        <v>12.6095759415413</v>
      </c>
      <c r="AR1859" s="58">
        <v>12.5980269948067</v>
      </c>
      <c r="AS1859" s="58">
        <v>12.5679789161887</v>
      </c>
      <c r="AT1859" s="58">
        <v>12.504311513666201</v>
      </c>
      <c r="AU1859" s="58">
        <v>12.4480197150432</v>
      </c>
      <c r="AV1859" s="58">
        <v>12.402029842536001</v>
      </c>
      <c r="AW1859" s="58">
        <v>12.3675140497831</v>
      </c>
      <c r="AX1859" s="58">
        <v>12.341265306748101</v>
      </c>
      <c r="AY1859" s="58">
        <v>12.3081920647589</v>
      </c>
      <c r="AZ1859" s="58">
        <v>12.2907091088871</v>
      </c>
      <c r="BA1859" s="58">
        <v>12.284246475713401</v>
      </c>
      <c r="BB1859" s="58">
        <v>12.2828526730106</v>
      </c>
      <c r="BC1859" s="58">
        <v>12.279658936094</v>
      </c>
      <c r="BD1859" s="58">
        <v>12.2575695519629</v>
      </c>
      <c r="BE1859" s="58">
        <v>12.241545012811899</v>
      </c>
      <c r="BF1859" s="58">
        <v>12.2292165016809</v>
      </c>
      <c r="BG1859" s="58">
        <v>12.2196696960994</v>
      </c>
      <c r="BH1859" s="58">
        <v>12.2118652290402</v>
      </c>
      <c r="BI1859" s="58">
        <v>12.203108981506301</v>
      </c>
      <c r="BJ1859" s="58">
        <v>12.1997669832918</v>
      </c>
      <c r="BK1859" s="58">
        <v>12.197172763946799</v>
      </c>
      <c r="BL1859" s="58">
        <v>12.186976861440501</v>
      </c>
      <c r="BM1859" s="58">
        <v>12.1611283547136</v>
      </c>
      <c r="BN1859" s="58">
        <v>12.1219800813079</v>
      </c>
    </row>
    <row r="1860" spans="1:66" hidden="1" x14ac:dyDescent="0.25">
      <c r="A1860" s="58" t="s">
        <v>434</v>
      </c>
      <c r="B1860" s="58" t="s">
        <v>435</v>
      </c>
      <c r="C1860" s="58" t="s">
        <v>2432</v>
      </c>
      <c r="D1860" s="58" t="s">
        <v>2433</v>
      </c>
      <c r="E1860" s="58">
        <v>11.7588501005254</v>
      </c>
      <c r="F1860" s="58">
        <v>11.8035512320072</v>
      </c>
      <c r="G1860" s="58">
        <v>11.872559608860801</v>
      </c>
      <c r="H1860" s="58">
        <v>11.960141229258801</v>
      </c>
      <c r="I1860" s="58">
        <v>12.0472192215591</v>
      </c>
      <c r="J1860" s="58">
        <v>12.1053447570202</v>
      </c>
      <c r="K1860" s="58">
        <v>12.106591016412899</v>
      </c>
      <c r="L1860" s="58">
        <v>12.120652038472899</v>
      </c>
      <c r="M1860" s="58">
        <v>12.1505216911392</v>
      </c>
      <c r="N1860" s="58">
        <v>12.1909731896192</v>
      </c>
      <c r="O1860" s="58">
        <v>12.2273182547749</v>
      </c>
      <c r="P1860" s="58">
        <v>12.2519107536862</v>
      </c>
      <c r="Q1860" s="58">
        <v>12.2917185275746</v>
      </c>
      <c r="R1860" s="58">
        <v>12.3433625118173</v>
      </c>
      <c r="S1860" s="58">
        <v>12.392178370759501</v>
      </c>
      <c r="T1860" s="58">
        <v>12.415083170076599</v>
      </c>
      <c r="U1860" s="58">
        <v>12.373595824756</v>
      </c>
      <c r="V1860" s="58">
        <v>12.342091085798501</v>
      </c>
      <c r="W1860" s="58">
        <v>12.3240709803844</v>
      </c>
      <c r="X1860" s="58">
        <v>12.3215230571539</v>
      </c>
      <c r="Y1860" s="58">
        <v>12.3299898077787</v>
      </c>
      <c r="Z1860" s="58">
        <v>12.363324209500201</v>
      </c>
      <c r="AA1860" s="58">
        <v>12.4202756665742</v>
      </c>
      <c r="AB1860" s="58">
        <v>12.493878281901001</v>
      </c>
      <c r="AC1860" s="58">
        <v>12.5656362186614</v>
      </c>
      <c r="AD1860" s="58">
        <v>12.6123461341601</v>
      </c>
      <c r="AE1860" s="58">
        <v>12.6300530036658</v>
      </c>
      <c r="AF1860" s="58">
        <v>12.6517548123038</v>
      </c>
      <c r="AG1860" s="58">
        <v>12.6773088765186</v>
      </c>
      <c r="AH1860" s="58">
        <v>12.707534658443301</v>
      </c>
      <c r="AI1860" s="58">
        <v>12.7380080715158</v>
      </c>
      <c r="AJ1860" s="58">
        <v>12.735326192583001</v>
      </c>
      <c r="AK1860" s="58">
        <v>12.7627234357092</v>
      </c>
      <c r="AL1860" s="58">
        <v>12.814411669049001</v>
      </c>
      <c r="AM1860" s="58">
        <v>12.870030791525499</v>
      </c>
      <c r="AN1860" s="58">
        <v>12.903773877040001</v>
      </c>
      <c r="AO1860" s="58">
        <v>12.9164157288656</v>
      </c>
      <c r="AP1860" s="58">
        <v>12.921252886666</v>
      </c>
      <c r="AQ1860" s="58">
        <v>12.9212568481963</v>
      </c>
      <c r="AR1860" s="58">
        <v>12.9140352228052</v>
      </c>
      <c r="AS1860" s="58">
        <v>12.888642496877001</v>
      </c>
      <c r="AT1860" s="58">
        <v>12.8219724321072</v>
      </c>
      <c r="AU1860" s="58">
        <v>12.7627876286332</v>
      </c>
      <c r="AV1860" s="58">
        <v>12.7136364683147</v>
      </c>
      <c r="AW1860" s="58">
        <v>12.677213573198101</v>
      </c>
      <c r="AX1860" s="58">
        <v>12.651786202283301</v>
      </c>
      <c r="AY1860" s="58">
        <v>12.6205885047073</v>
      </c>
      <c r="AZ1860" s="58">
        <v>12.6081224852833</v>
      </c>
      <c r="BA1860" s="58">
        <v>12.6072329820269</v>
      </c>
      <c r="BB1860" s="58">
        <v>12.6107302634625</v>
      </c>
      <c r="BC1860" s="58">
        <v>12.6114643363334</v>
      </c>
      <c r="BD1860" s="58">
        <v>12.588579275186399</v>
      </c>
      <c r="BE1860" s="58">
        <v>12.573659909169599</v>
      </c>
      <c r="BF1860" s="58">
        <v>12.563717019415799</v>
      </c>
      <c r="BG1860" s="58">
        <v>12.5574572872</v>
      </c>
      <c r="BH1860" s="58">
        <v>12.553600682116601</v>
      </c>
      <c r="BI1860" s="58">
        <v>12.5484448148319</v>
      </c>
      <c r="BJ1860" s="58">
        <v>12.549988651893299</v>
      </c>
      <c r="BK1860" s="58">
        <v>12.552540210914</v>
      </c>
      <c r="BL1860" s="58">
        <v>12.5468541342848</v>
      </c>
      <c r="BM1860" s="58">
        <v>12.524269273338</v>
      </c>
      <c r="BN1860" s="58">
        <v>12.486970077792</v>
      </c>
    </row>
    <row r="1861" spans="1:66" hidden="1" x14ac:dyDescent="0.25">
      <c r="A1861" s="58" t="s">
        <v>434</v>
      </c>
      <c r="B1861" s="58" t="s">
        <v>435</v>
      </c>
      <c r="C1861" s="58" t="s">
        <v>2434</v>
      </c>
      <c r="D1861" s="58" t="s">
        <v>2435</v>
      </c>
      <c r="E1861" s="58">
        <v>9.7048460687883402</v>
      </c>
      <c r="F1861" s="58">
        <v>9.6833066275684292</v>
      </c>
      <c r="G1861" s="58">
        <v>9.6826466508195601</v>
      </c>
      <c r="H1861" s="58">
        <v>9.7012518857635506</v>
      </c>
      <c r="I1861" s="58">
        <v>9.7397802393842596</v>
      </c>
      <c r="J1861" s="58">
        <v>9.7979960259165697</v>
      </c>
      <c r="K1861" s="58">
        <v>9.8487081155946594</v>
      </c>
      <c r="L1861" s="58">
        <v>9.9116138861793299</v>
      </c>
      <c r="M1861" s="58">
        <v>9.9700788954891006</v>
      </c>
      <c r="N1861" s="58">
        <v>10.012611775543901</v>
      </c>
      <c r="O1861" s="58">
        <v>10.040852332704</v>
      </c>
      <c r="P1861" s="58">
        <v>10.053394577078301</v>
      </c>
      <c r="Q1861" s="58">
        <v>10.0718753149075</v>
      </c>
      <c r="R1861" s="58">
        <v>10.095299402067599</v>
      </c>
      <c r="S1861" s="58">
        <v>10.1247275731294</v>
      </c>
      <c r="T1861" s="58">
        <v>10.1606361374684</v>
      </c>
      <c r="U1861" s="58">
        <v>10.1695561027305</v>
      </c>
      <c r="V1861" s="58">
        <v>10.183598121546099</v>
      </c>
      <c r="W1861" s="58">
        <v>10.193991971775899</v>
      </c>
      <c r="X1861" s="58">
        <v>10.194906095919301</v>
      </c>
      <c r="Y1861" s="58">
        <v>10.188036388614</v>
      </c>
      <c r="Z1861" s="58">
        <v>10.1790999894364</v>
      </c>
      <c r="AA1861" s="58">
        <v>10.178745094639799</v>
      </c>
      <c r="AB1861" s="58">
        <v>10.1879557035318</v>
      </c>
      <c r="AC1861" s="58">
        <v>10.2095915390017</v>
      </c>
      <c r="AD1861" s="58">
        <v>10.244578654889001</v>
      </c>
      <c r="AE1861" s="58">
        <v>10.267842122180401</v>
      </c>
      <c r="AF1861" s="58">
        <v>10.3076089855814</v>
      </c>
      <c r="AG1861" s="58">
        <v>10.355232711427201</v>
      </c>
      <c r="AH1861" s="58">
        <v>10.4042280518096</v>
      </c>
      <c r="AI1861" s="58">
        <v>10.4537033835323</v>
      </c>
      <c r="AJ1861" s="58">
        <v>10.4678871393831</v>
      </c>
      <c r="AK1861" s="58">
        <v>10.4880955930303</v>
      </c>
      <c r="AL1861" s="58">
        <v>10.5132366684579</v>
      </c>
      <c r="AM1861" s="58">
        <v>10.543651240506</v>
      </c>
      <c r="AN1861" s="58">
        <v>10.581279258611801</v>
      </c>
      <c r="AO1861" s="58">
        <v>10.6268115211401</v>
      </c>
      <c r="AP1861" s="58">
        <v>10.6865090995126</v>
      </c>
      <c r="AQ1861" s="58">
        <v>10.7524254102114</v>
      </c>
      <c r="AR1861" s="58">
        <v>10.814008364483</v>
      </c>
      <c r="AS1861" s="58">
        <v>10.8638688941349</v>
      </c>
      <c r="AT1861" s="58">
        <v>10.8625022135402</v>
      </c>
      <c r="AU1861" s="58">
        <v>10.857524953582301</v>
      </c>
      <c r="AV1861" s="58">
        <v>10.847680924047401</v>
      </c>
      <c r="AW1861" s="58">
        <v>10.8321024777175</v>
      </c>
      <c r="AX1861" s="58">
        <v>10.812198784034701</v>
      </c>
      <c r="AY1861" s="58">
        <v>10.7645036955614</v>
      </c>
      <c r="AZ1861" s="58">
        <v>10.7200124656633</v>
      </c>
      <c r="BA1861" s="58">
        <v>10.6839579120502</v>
      </c>
      <c r="BB1861" s="58">
        <v>10.660971585664701</v>
      </c>
      <c r="BC1861" s="58">
        <v>10.651328314014499</v>
      </c>
      <c r="BD1861" s="58">
        <v>10.627957384906001</v>
      </c>
      <c r="BE1861" s="58">
        <v>10.617674561309499</v>
      </c>
      <c r="BF1861" s="58">
        <v>10.6166671233818</v>
      </c>
      <c r="BG1861" s="58">
        <v>10.6202798438863</v>
      </c>
      <c r="BH1861" s="58">
        <v>10.625647276971099</v>
      </c>
      <c r="BI1861" s="58">
        <v>10.621133618059901</v>
      </c>
      <c r="BJ1861" s="58">
        <v>10.6189307659224</v>
      </c>
      <c r="BK1861" s="58">
        <v>10.619797681455299</v>
      </c>
      <c r="BL1861" s="58">
        <v>10.625478428729799</v>
      </c>
      <c r="BM1861" s="58">
        <v>10.636080122754301</v>
      </c>
      <c r="BN1861" s="58">
        <v>10.6448708690189</v>
      </c>
    </row>
    <row r="1862" spans="1:66" hidden="1" x14ac:dyDescent="0.25">
      <c r="A1862" s="58" t="s">
        <v>434</v>
      </c>
      <c r="B1862" s="58" t="s">
        <v>435</v>
      </c>
      <c r="C1862" s="58" t="s">
        <v>2436</v>
      </c>
      <c r="D1862" s="58" t="s">
        <v>2437</v>
      </c>
      <c r="E1862" s="58">
        <v>9.9098012531250603</v>
      </c>
      <c r="F1862" s="58">
        <v>9.8943633168365004</v>
      </c>
      <c r="G1862" s="58">
        <v>9.9028863787749</v>
      </c>
      <c r="H1862" s="58">
        <v>9.9322601832414996</v>
      </c>
      <c r="I1862" s="58">
        <v>9.9799610031826607</v>
      </c>
      <c r="J1862" s="58">
        <v>10.0430682786216</v>
      </c>
      <c r="K1862" s="58">
        <v>10.0739704261096</v>
      </c>
      <c r="L1862" s="58">
        <v>10.1216327019819</v>
      </c>
      <c r="M1862" s="58">
        <v>10.1727957977883</v>
      </c>
      <c r="N1862" s="58">
        <v>10.216081057292</v>
      </c>
      <c r="O1862" s="58">
        <v>10.250371140267999</v>
      </c>
      <c r="P1862" s="58">
        <v>10.2524058408743</v>
      </c>
      <c r="Q1862" s="58">
        <v>10.2614288431306</v>
      </c>
      <c r="R1862" s="58">
        <v>10.2794856091909</v>
      </c>
      <c r="S1862" s="58">
        <v>10.3094951931054</v>
      </c>
      <c r="T1862" s="58">
        <v>10.350971058884401</v>
      </c>
      <c r="U1862" s="58">
        <v>10.3428285088478</v>
      </c>
      <c r="V1862" s="58">
        <v>10.350182363881601</v>
      </c>
      <c r="W1862" s="58">
        <v>10.362922769336199</v>
      </c>
      <c r="X1862" s="58">
        <v>10.370164771167101</v>
      </c>
      <c r="Y1862" s="58">
        <v>10.3693733385205</v>
      </c>
      <c r="Z1862" s="58">
        <v>10.360637173554901</v>
      </c>
      <c r="AA1862" s="58">
        <v>10.356201942379601</v>
      </c>
      <c r="AB1862" s="58">
        <v>10.3619321127728</v>
      </c>
      <c r="AC1862" s="58">
        <v>10.3854665336462</v>
      </c>
      <c r="AD1862" s="58">
        <v>10.428591106487</v>
      </c>
      <c r="AE1862" s="58">
        <v>10.443294849254899</v>
      </c>
      <c r="AF1862" s="58">
        <v>10.487555926842701</v>
      </c>
      <c r="AG1862" s="58">
        <v>10.551387216583899</v>
      </c>
      <c r="AH1862" s="58">
        <v>10.620915475015</v>
      </c>
      <c r="AI1862" s="58">
        <v>10.688055001804001</v>
      </c>
      <c r="AJ1862" s="58">
        <v>10.693710948935101</v>
      </c>
      <c r="AK1862" s="58">
        <v>10.700748451000299</v>
      </c>
      <c r="AL1862" s="58">
        <v>10.712537269</v>
      </c>
      <c r="AM1862" s="58">
        <v>10.7356430730427</v>
      </c>
      <c r="AN1862" s="58">
        <v>10.775105651951099</v>
      </c>
      <c r="AO1862" s="58">
        <v>10.822293630030201</v>
      </c>
      <c r="AP1862" s="58">
        <v>10.8845380040749</v>
      </c>
      <c r="AQ1862" s="58">
        <v>10.9523939454558</v>
      </c>
      <c r="AR1862" s="58">
        <v>11.0148215780785</v>
      </c>
      <c r="AS1862" s="58">
        <v>11.0659892673116</v>
      </c>
      <c r="AT1862" s="58">
        <v>11.060210830847</v>
      </c>
      <c r="AU1862" s="58">
        <v>11.056973624456001</v>
      </c>
      <c r="AV1862" s="58">
        <v>11.0541192799261</v>
      </c>
      <c r="AW1862" s="58">
        <v>11.047217689289299</v>
      </c>
      <c r="AX1862" s="58">
        <v>11.034489004953</v>
      </c>
      <c r="AY1862" s="58">
        <v>10.978135145534401</v>
      </c>
      <c r="AZ1862" s="58">
        <v>10.9267322187953</v>
      </c>
      <c r="BA1862" s="58">
        <v>10.888507312133401</v>
      </c>
      <c r="BB1862" s="58">
        <v>10.869238347349899</v>
      </c>
      <c r="BC1862" s="58">
        <v>10.8674250487023</v>
      </c>
      <c r="BD1862" s="58">
        <v>10.844757650442901</v>
      </c>
      <c r="BE1862" s="58">
        <v>10.8355368525313</v>
      </c>
      <c r="BF1862" s="58">
        <v>10.8367139989007</v>
      </c>
      <c r="BG1862" s="58">
        <v>10.8439130602688</v>
      </c>
      <c r="BH1862" s="58">
        <v>10.854042900602201</v>
      </c>
      <c r="BI1862" s="58">
        <v>10.8511305319965</v>
      </c>
      <c r="BJ1862" s="58">
        <v>10.8520964492727</v>
      </c>
      <c r="BK1862" s="58">
        <v>10.858178578854201</v>
      </c>
      <c r="BL1862" s="58">
        <v>10.8708487792514</v>
      </c>
      <c r="BM1862" s="58">
        <v>10.889349887457801</v>
      </c>
      <c r="BN1862" s="58">
        <v>10.901131108107</v>
      </c>
    </row>
    <row r="1863" spans="1:66" hidden="1" x14ac:dyDescent="0.25">
      <c r="A1863" s="58" t="s">
        <v>434</v>
      </c>
      <c r="B1863" s="58" t="s">
        <v>435</v>
      </c>
      <c r="C1863" s="58" t="s">
        <v>2438</v>
      </c>
      <c r="D1863" s="58" t="s">
        <v>2439</v>
      </c>
      <c r="E1863" s="58">
        <v>53.233285125989298</v>
      </c>
      <c r="F1863" s="58">
        <v>52.970272806917599</v>
      </c>
      <c r="G1863" s="58">
        <v>52.766786832060603</v>
      </c>
      <c r="H1863" s="58">
        <v>52.620191266123101</v>
      </c>
      <c r="I1863" s="58">
        <v>52.533176611340799</v>
      </c>
      <c r="J1863" s="58">
        <v>52.501886326016603</v>
      </c>
      <c r="K1863" s="58">
        <v>52.2979821021964</v>
      </c>
      <c r="L1863" s="58">
        <v>52.186107741304802</v>
      </c>
      <c r="M1863" s="58">
        <v>52.1335029103982</v>
      </c>
      <c r="N1863" s="58">
        <v>52.107768774118</v>
      </c>
      <c r="O1863" s="58">
        <v>52.094629792313597</v>
      </c>
      <c r="P1863" s="58">
        <v>51.926463638635298</v>
      </c>
      <c r="Q1863" s="58">
        <v>51.8011700258334</v>
      </c>
      <c r="R1863" s="58">
        <v>51.717311645806298</v>
      </c>
      <c r="S1863" s="58">
        <v>51.679935077085197</v>
      </c>
      <c r="T1863" s="58">
        <v>51.687144820998199</v>
      </c>
      <c r="U1863" s="58">
        <v>51.566852013107201</v>
      </c>
      <c r="V1863" s="58">
        <v>51.511132929892398</v>
      </c>
      <c r="W1863" s="58">
        <v>51.494103261844202</v>
      </c>
      <c r="X1863" s="58">
        <v>51.492504977306503</v>
      </c>
      <c r="Y1863" s="58">
        <v>51.498286087310802</v>
      </c>
      <c r="Z1863" s="58">
        <v>51.365449139914801</v>
      </c>
      <c r="AA1863" s="58">
        <v>51.280428028888302</v>
      </c>
      <c r="AB1863" s="58">
        <v>51.241644662573698</v>
      </c>
      <c r="AC1863" s="58">
        <v>51.250530097273</v>
      </c>
      <c r="AD1863" s="58">
        <v>51.303102195229599</v>
      </c>
      <c r="AE1863" s="58">
        <v>51.211009602796999</v>
      </c>
      <c r="AF1863" s="58">
        <v>51.186786931301</v>
      </c>
      <c r="AG1863" s="58">
        <v>51.218755536650598</v>
      </c>
      <c r="AH1863" s="58">
        <v>51.300516893774798</v>
      </c>
      <c r="AI1863" s="58">
        <v>51.430660167505103</v>
      </c>
      <c r="AJ1863" s="58">
        <v>51.477748016312802</v>
      </c>
      <c r="AK1863" s="58">
        <v>51.5878929722168</v>
      </c>
      <c r="AL1863" s="58">
        <v>51.7466695995397</v>
      </c>
      <c r="AM1863" s="58">
        <v>51.937393311619303</v>
      </c>
      <c r="AN1863" s="58">
        <v>52.148927994940301</v>
      </c>
      <c r="AO1863" s="58">
        <v>52.186858967413301</v>
      </c>
      <c r="AP1863" s="58">
        <v>52.260357543950803</v>
      </c>
      <c r="AQ1863" s="58">
        <v>52.363562492519399</v>
      </c>
      <c r="AR1863" s="58">
        <v>52.497337131364802</v>
      </c>
      <c r="AS1863" s="58">
        <v>52.660197088859803</v>
      </c>
      <c r="AT1863" s="58">
        <v>52.708441681710298</v>
      </c>
      <c r="AU1863" s="58">
        <v>52.801545570215602</v>
      </c>
      <c r="AV1863" s="58">
        <v>52.922027296579301</v>
      </c>
      <c r="AW1863" s="58">
        <v>53.049442936471301</v>
      </c>
      <c r="AX1863" s="58">
        <v>53.174363756649697</v>
      </c>
      <c r="AY1863" s="58">
        <v>53.214804656631102</v>
      </c>
      <c r="AZ1863" s="58">
        <v>53.271143810308601</v>
      </c>
      <c r="BA1863" s="58">
        <v>53.345821378615398</v>
      </c>
      <c r="BB1863" s="58">
        <v>53.445804495935</v>
      </c>
      <c r="BC1863" s="58">
        <v>53.573517686390801</v>
      </c>
      <c r="BD1863" s="58">
        <v>53.670987927045402</v>
      </c>
      <c r="BE1863" s="58">
        <v>53.810939111340403</v>
      </c>
      <c r="BF1863" s="58">
        <v>53.9830466125483</v>
      </c>
      <c r="BG1863" s="58">
        <v>54.176742022226897</v>
      </c>
      <c r="BH1863" s="58">
        <v>54.387062102572401</v>
      </c>
      <c r="BI1863" s="58">
        <v>54.578553628101197</v>
      </c>
      <c r="BJ1863" s="58">
        <v>54.793998254749397</v>
      </c>
      <c r="BK1863" s="58">
        <v>55.032024662892901</v>
      </c>
      <c r="BL1863" s="58">
        <v>55.292467940713898</v>
      </c>
      <c r="BM1863" s="58">
        <v>55.573290516672998</v>
      </c>
      <c r="BN1863" s="58">
        <v>55.833674927411202</v>
      </c>
    </row>
    <row r="1864" spans="1:66" hidden="1" x14ac:dyDescent="0.25">
      <c r="A1864" s="58" t="s">
        <v>434</v>
      </c>
      <c r="B1864" s="58" t="s">
        <v>435</v>
      </c>
      <c r="C1864" s="58" t="s">
        <v>2440</v>
      </c>
      <c r="D1864" s="58" t="s">
        <v>2441</v>
      </c>
      <c r="E1864" s="58">
        <v>35326786</v>
      </c>
      <c r="F1864" s="58">
        <v>36040067</v>
      </c>
      <c r="G1864" s="58">
        <v>36822261</v>
      </c>
      <c r="H1864" s="58">
        <v>37672858</v>
      </c>
      <c r="I1864" s="58">
        <v>38594665</v>
      </c>
      <c r="J1864" s="58">
        <v>39587453</v>
      </c>
      <c r="K1864" s="58">
        <v>40490640</v>
      </c>
      <c r="L1864" s="58">
        <v>41491764</v>
      </c>
      <c r="M1864" s="58">
        <v>42575150</v>
      </c>
      <c r="N1864" s="58">
        <v>43725088</v>
      </c>
      <c r="O1864" s="58">
        <v>44936346</v>
      </c>
      <c r="P1864" s="58">
        <v>46060789</v>
      </c>
      <c r="Q1864" s="58">
        <v>47272002</v>
      </c>
      <c r="R1864" s="58">
        <v>48566637</v>
      </c>
      <c r="S1864" s="58">
        <v>49946983</v>
      </c>
      <c r="T1864" s="58">
        <v>51412368</v>
      </c>
      <c r="U1864" s="58">
        <v>52807540</v>
      </c>
      <c r="V1864" s="58">
        <v>54308186</v>
      </c>
      <c r="W1864" s="58">
        <v>55893384</v>
      </c>
      <c r="X1864" s="58">
        <v>57547312</v>
      </c>
      <c r="Y1864" s="58">
        <v>59263716</v>
      </c>
      <c r="Z1864" s="58">
        <v>60858203</v>
      </c>
      <c r="AA1864" s="58">
        <v>62556552</v>
      </c>
      <c r="AB1864" s="58">
        <v>64362619</v>
      </c>
      <c r="AC1864" s="58">
        <v>66287058</v>
      </c>
      <c r="AD1864" s="58">
        <v>68331806</v>
      </c>
      <c r="AE1864" s="58">
        <v>70287118</v>
      </c>
      <c r="AF1864" s="58">
        <v>72392618</v>
      </c>
      <c r="AG1864" s="58">
        <v>74629865</v>
      </c>
      <c r="AH1864" s="58">
        <v>76988621</v>
      </c>
      <c r="AI1864" s="58">
        <v>79465755</v>
      </c>
      <c r="AJ1864" s="58">
        <v>81857920</v>
      </c>
      <c r="AK1864" s="58">
        <v>84398127</v>
      </c>
      <c r="AL1864" s="58">
        <v>87063611</v>
      </c>
      <c r="AM1864" s="58">
        <v>89826474</v>
      </c>
      <c r="AN1864" s="58">
        <v>92666293</v>
      </c>
      <c r="AO1864" s="58">
        <v>95222997</v>
      </c>
      <c r="AP1864" s="58">
        <v>97881581</v>
      </c>
      <c r="AQ1864" s="58">
        <v>100644510</v>
      </c>
      <c r="AR1864" s="58">
        <v>103530968</v>
      </c>
      <c r="AS1864" s="58">
        <v>106550721</v>
      </c>
      <c r="AT1864" s="58">
        <v>109436309</v>
      </c>
      <c r="AU1864" s="58">
        <v>112489333</v>
      </c>
      <c r="AV1864" s="58">
        <v>115689990</v>
      </c>
      <c r="AW1864" s="58">
        <v>119013391</v>
      </c>
      <c r="AX1864" s="58">
        <v>122450634</v>
      </c>
      <c r="AY1864" s="58">
        <v>125841968</v>
      </c>
      <c r="AZ1864" s="58">
        <v>129387746</v>
      </c>
      <c r="BA1864" s="58">
        <v>133094340</v>
      </c>
      <c r="BB1864" s="58">
        <v>136978267</v>
      </c>
      <c r="BC1864" s="58">
        <v>141050729</v>
      </c>
      <c r="BD1864" s="58">
        <v>145173750</v>
      </c>
      <c r="BE1864" s="58">
        <v>149530024</v>
      </c>
      <c r="BF1864" s="58">
        <v>154094283</v>
      </c>
      <c r="BG1864" s="58">
        <v>158837759</v>
      </c>
      <c r="BH1864" s="58">
        <v>163745892</v>
      </c>
      <c r="BI1864" s="58">
        <v>168729401</v>
      </c>
      <c r="BJ1864" s="58">
        <v>173899217</v>
      </c>
      <c r="BK1864" s="58">
        <v>179248998</v>
      </c>
      <c r="BL1864" s="58">
        <v>184775397</v>
      </c>
      <c r="BM1864" s="58">
        <v>190472197</v>
      </c>
      <c r="BN1864" s="58">
        <v>196229814</v>
      </c>
    </row>
    <row r="1865" spans="1:66" hidden="1" x14ac:dyDescent="0.25">
      <c r="A1865" s="58" t="s">
        <v>434</v>
      </c>
      <c r="B1865" s="58" t="s">
        <v>435</v>
      </c>
      <c r="C1865" s="58" t="s">
        <v>2442</v>
      </c>
      <c r="D1865" s="58" t="s">
        <v>2443</v>
      </c>
      <c r="E1865" s="58">
        <v>53.413731838805099</v>
      </c>
      <c r="F1865" s="58">
        <v>53.152432499662702</v>
      </c>
      <c r="G1865" s="58">
        <v>52.946289053340003</v>
      </c>
      <c r="H1865" s="58">
        <v>52.794285495958903</v>
      </c>
      <c r="I1865" s="58">
        <v>52.702016666232801</v>
      </c>
      <c r="J1865" s="58">
        <v>52.667821704997102</v>
      </c>
      <c r="K1865" s="58">
        <v>52.480124721959001</v>
      </c>
      <c r="L1865" s="58">
        <v>52.383632902738498</v>
      </c>
      <c r="M1865" s="58">
        <v>52.345145500800001</v>
      </c>
      <c r="N1865" s="58">
        <v>52.332047473444</v>
      </c>
      <c r="O1865" s="58">
        <v>52.329501265763803</v>
      </c>
      <c r="P1865" s="58">
        <v>52.165699672546999</v>
      </c>
      <c r="Q1865" s="58">
        <v>52.046042604293497</v>
      </c>
      <c r="R1865" s="58">
        <v>51.966445981370299</v>
      </c>
      <c r="S1865" s="58">
        <v>51.930048565890999</v>
      </c>
      <c r="T1865" s="58">
        <v>51.935350203845402</v>
      </c>
      <c r="U1865" s="58">
        <v>51.826297400083398</v>
      </c>
      <c r="V1865" s="58">
        <v>51.778229355632398</v>
      </c>
      <c r="W1865" s="58">
        <v>51.766835379440003</v>
      </c>
      <c r="X1865" s="58">
        <v>51.771648330413399</v>
      </c>
      <c r="Y1865" s="58">
        <v>51.785581111084397</v>
      </c>
      <c r="Z1865" s="58">
        <v>51.652644823200198</v>
      </c>
      <c r="AA1865" s="58">
        <v>51.571187018053401</v>
      </c>
      <c r="AB1865" s="58">
        <v>51.535753334941901</v>
      </c>
      <c r="AC1865" s="58">
        <v>51.543949891269797</v>
      </c>
      <c r="AD1865" s="58">
        <v>51.590846385443399</v>
      </c>
      <c r="AE1865" s="58">
        <v>51.517347006259399</v>
      </c>
      <c r="AF1865" s="58">
        <v>51.506617182571198</v>
      </c>
      <c r="AG1865" s="58">
        <v>51.5479261980541</v>
      </c>
      <c r="AH1865" s="58">
        <v>51.637838918455401</v>
      </c>
      <c r="AI1865" s="58">
        <v>51.776707590090503</v>
      </c>
      <c r="AJ1865" s="58">
        <v>51.831451332513602</v>
      </c>
      <c r="AK1865" s="58">
        <v>51.951794633681203</v>
      </c>
      <c r="AL1865" s="58">
        <v>52.120942363622603</v>
      </c>
      <c r="AM1865" s="58">
        <v>52.319999157213097</v>
      </c>
      <c r="AN1865" s="58">
        <v>52.536843022990801</v>
      </c>
      <c r="AO1865" s="58">
        <v>52.569913777521499</v>
      </c>
      <c r="AP1865" s="58">
        <v>52.637852204794001</v>
      </c>
      <c r="AQ1865" s="58">
        <v>52.734750815432299</v>
      </c>
      <c r="AR1865" s="58">
        <v>52.860905210913998</v>
      </c>
      <c r="AS1865" s="58">
        <v>53.014122116635498</v>
      </c>
      <c r="AT1865" s="58">
        <v>53.060252977956502</v>
      </c>
      <c r="AU1865" s="58">
        <v>53.147467449869701</v>
      </c>
      <c r="AV1865" s="58">
        <v>53.259428363703499</v>
      </c>
      <c r="AW1865" s="58">
        <v>53.377547383383998</v>
      </c>
      <c r="AX1865" s="58">
        <v>53.493358613971999</v>
      </c>
      <c r="AY1865" s="58">
        <v>53.5369833993418</v>
      </c>
      <c r="AZ1865" s="58">
        <v>53.596593784924401</v>
      </c>
      <c r="BA1865" s="58">
        <v>53.673127470672299</v>
      </c>
      <c r="BB1865" s="58">
        <v>53.772536137725403</v>
      </c>
      <c r="BC1865" s="58">
        <v>53.897370375370201</v>
      </c>
      <c r="BD1865" s="58">
        <v>53.994712790012898</v>
      </c>
      <c r="BE1865" s="58">
        <v>54.132055091609899</v>
      </c>
      <c r="BF1865" s="58">
        <v>54.299523199521502</v>
      </c>
      <c r="BG1865" s="58">
        <v>54.487277473037302</v>
      </c>
      <c r="BH1865" s="58">
        <v>54.6906363719038</v>
      </c>
      <c r="BI1865" s="58">
        <v>54.8798945800105</v>
      </c>
      <c r="BJ1865" s="58">
        <v>55.0914140516496</v>
      </c>
      <c r="BK1865" s="58">
        <v>55.323086962795998</v>
      </c>
      <c r="BL1865" s="58">
        <v>55.574027895207699</v>
      </c>
      <c r="BM1865" s="58">
        <v>55.8420905335527</v>
      </c>
      <c r="BN1865" s="58">
        <v>56.095531480183404</v>
      </c>
    </row>
    <row r="1866" spans="1:66" hidden="1" x14ac:dyDescent="0.25">
      <c r="A1866" s="58" t="s">
        <v>434</v>
      </c>
      <c r="B1866" s="58" t="s">
        <v>435</v>
      </c>
      <c r="C1866" s="58" t="s">
        <v>2444</v>
      </c>
      <c r="D1866" s="58" t="s">
        <v>2445</v>
      </c>
      <c r="E1866" s="58">
        <v>34321926</v>
      </c>
      <c r="F1866" s="58">
        <v>35024698</v>
      </c>
      <c r="G1866" s="58">
        <v>35792544</v>
      </c>
      <c r="H1866" s="58">
        <v>36627896</v>
      </c>
      <c r="I1866" s="58">
        <v>37536470</v>
      </c>
      <c r="J1866" s="58">
        <v>38519550</v>
      </c>
      <c r="K1866" s="58">
        <v>39395904</v>
      </c>
      <c r="L1866" s="58">
        <v>40375966</v>
      </c>
      <c r="M1866" s="58">
        <v>41441367</v>
      </c>
      <c r="N1866" s="58">
        <v>42571480</v>
      </c>
      <c r="O1866" s="58">
        <v>43758511</v>
      </c>
      <c r="P1866" s="58">
        <v>44862574</v>
      </c>
      <c r="Q1866" s="58">
        <v>46043307</v>
      </c>
      <c r="R1866" s="58">
        <v>47305235</v>
      </c>
      <c r="S1866" s="58">
        <v>48658829</v>
      </c>
      <c r="T1866" s="58">
        <v>50106299</v>
      </c>
      <c r="U1866" s="58">
        <v>51463630</v>
      </c>
      <c r="V1866" s="58">
        <v>52934413</v>
      </c>
      <c r="W1866" s="58">
        <v>54493715</v>
      </c>
      <c r="X1866" s="58">
        <v>56117457</v>
      </c>
      <c r="Y1866" s="58">
        <v>57794955</v>
      </c>
      <c r="Z1866" s="58">
        <v>59367004</v>
      </c>
      <c r="AA1866" s="58">
        <v>61028859</v>
      </c>
      <c r="AB1866" s="58">
        <v>62791574</v>
      </c>
      <c r="AC1866" s="58">
        <v>64673396</v>
      </c>
      <c r="AD1866" s="58">
        <v>66678174</v>
      </c>
      <c r="AE1866" s="58">
        <v>68520424</v>
      </c>
      <c r="AF1866" s="58">
        <v>70513156</v>
      </c>
      <c r="AG1866" s="58">
        <v>72636820</v>
      </c>
      <c r="AH1866" s="58">
        <v>74873861</v>
      </c>
      <c r="AI1866" s="58">
        <v>77216723</v>
      </c>
      <c r="AJ1866" s="58">
        <v>79470925</v>
      </c>
      <c r="AK1866" s="58">
        <v>81854506</v>
      </c>
      <c r="AL1866" s="58">
        <v>84355493</v>
      </c>
      <c r="AM1866" s="58">
        <v>86958133</v>
      </c>
      <c r="AN1866" s="58">
        <v>89649304</v>
      </c>
      <c r="AO1866" s="58">
        <v>92103744</v>
      </c>
      <c r="AP1866" s="58">
        <v>94666963</v>
      </c>
      <c r="AQ1866" s="58">
        <v>97341424</v>
      </c>
      <c r="AR1866" s="58">
        <v>100147214</v>
      </c>
      <c r="AS1866" s="58">
        <v>103096370</v>
      </c>
      <c r="AT1866" s="58">
        <v>105889442</v>
      </c>
      <c r="AU1866" s="58">
        <v>108867391</v>
      </c>
      <c r="AV1866" s="58">
        <v>112005357</v>
      </c>
      <c r="AW1866" s="58">
        <v>115269025</v>
      </c>
      <c r="AX1866" s="58">
        <v>118644135</v>
      </c>
      <c r="AY1866" s="58">
        <v>121916415</v>
      </c>
      <c r="AZ1866" s="58">
        <v>125337538</v>
      </c>
      <c r="BA1866" s="58">
        <v>128926373</v>
      </c>
      <c r="BB1866" s="58">
        <v>132712005</v>
      </c>
      <c r="BC1866" s="58">
        <v>136710943</v>
      </c>
      <c r="BD1866" s="58">
        <v>140764353</v>
      </c>
      <c r="BE1866" s="58">
        <v>145076098</v>
      </c>
      <c r="BF1866" s="58">
        <v>149615627</v>
      </c>
      <c r="BG1866" s="58">
        <v>154344941</v>
      </c>
      <c r="BH1866" s="58">
        <v>159243558</v>
      </c>
      <c r="BI1866" s="58">
        <v>164188510</v>
      </c>
      <c r="BJ1866" s="58">
        <v>169326725</v>
      </c>
      <c r="BK1866" s="58">
        <v>174656675</v>
      </c>
      <c r="BL1866" s="58">
        <v>180180523</v>
      </c>
      <c r="BM1866" s="58">
        <v>185894168</v>
      </c>
      <c r="BN1866" s="58">
        <v>191627189</v>
      </c>
    </row>
    <row r="1867" spans="1:66" hidden="1" x14ac:dyDescent="0.25">
      <c r="A1867" s="58" t="s">
        <v>434</v>
      </c>
      <c r="B1867" s="58" t="s">
        <v>435</v>
      </c>
      <c r="C1867" s="58" t="s">
        <v>2446</v>
      </c>
      <c r="D1867" s="58" t="s">
        <v>2447</v>
      </c>
      <c r="E1867" s="58">
        <v>53.048829962705803</v>
      </c>
      <c r="F1867" s="58">
        <v>52.784072543604601</v>
      </c>
      <c r="G1867" s="58">
        <v>52.583355362458903</v>
      </c>
      <c r="H1867" s="58">
        <v>52.442285526576299</v>
      </c>
      <c r="I1867" s="58">
        <v>52.360641704160599</v>
      </c>
      <c r="J1867" s="58">
        <v>52.332384035434799</v>
      </c>
      <c r="K1867" s="58">
        <v>52.112063900458999</v>
      </c>
      <c r="L1867" s="58">
        <v>51.984689269521397</v>
      </c>
      <c r="M1867" s="58">
        <v>51.917877181061201</v>
      </c>
      <c r="N1867" s="58">
        <v>51.879374445708599</v>
      </c>
      <c r="O1867" s="58">
        <v>51.855625576856198</v>
      </c>
      <c r="P1867" s="58">
        <v>51.6831541089092</v>
      </c>
      <c r="Q1867" s="58">
        <v>51.552244127088898</v>
      </c>
      <c r="R1867" s="58">
        <v>51.464121215754403</v>
      </c>
      <c r="S1867" s="58">
        <v>51.4257825826543</v>
      </c>
      <c r="T1867" s="58">
        <v>51.434901468608302</v>
      </c>
      <c r="U1867" s="58">
        <v>51.303339985639703</v>
      </c>
      <c r="V1867" s="58">
        <v>51.239956318508902</v>
      </c>
      <c r="W1867" s="58">
        <v>51.217349983669202</v>
      </c>
      <c r="X1867" s="58">
        <v>51.209373194917099</v>
      </c>
      <c r="Y1867" s="58">
        <v>51.2069863556057</v>
      </c>
      <c r="Z1867" s="58">
        <v>51.074384752078103</v>
      </c>
      <c r="AA1867" s="58">
        <v>50.985792820872298</v>
      </c>
      <c r="AB1867" s="58">
        <v>50.943602624170197</v>
      </c>
      <c r="AC1867" s="58">
        <v>50.953190347672702</v>
      </c>
      <c r="AD1867" s="58">
        <v>51.011527526815797</v>
      </c>
      <c r="AE1867" s="58">
        <v>50.900585344503</v>
      </c>
      <c r="AF1867" s="58">
        <v>50.862666676263402</v>
      </c>
      <c r="AG1867" s="58">
        <v>50.885138712799503</v>
      </c>
      <c r="AH1867" s="58">
        <v>50.958443808911603</v>
      </c>
      <c r="AI1867" s="58">
        <v>51.079326768511002</v>
      </c>
      <c r="AJ1867" s="58">
        <v>51.118633792441898</v>
      </c>
      <c r="AK1867" s="58">
        <v>51.218163960539698</v>
      </c>
      <c r="AL1867" s="58">
        <v>51.366097106604698</v>
      </c>
      <c r="AM1867" s="58">
        <v>51.548082848694399</v>
      </c>
      <c r="AN1867" s="58">
        <v>51.753929207593103</v>
      </c>
      <c r="AO1867" s="58">
        <v>51.7967315310568</v>
      </c>
      <c r="AP1867" s="58">
        <v>51.875790318733401</v>
      </c>
      <c r="AQ1867" s="58">
        <v>51.985310285417299</v>
      </c>
      <c r="AR1867" s="58">
        <v>52.126740793342499</v>
      </c>
      <c r="AS1867" s="58">
        <v>52.299334426366897</v>
      </c>
      <c r="AT1867" s="58">
        <v>52.349765690086798</v>
      </c>
      <c r="AU1867" s="58">
        <v>52.4488719940463</v>
      </c>
      <c r="AV1867" s="58">
        <v>52.578035174776801</v>
      </c>
      <c r="AW1867" s="58">
        <v>52.714923076526198</v>
      </c>
      <c r="AX1867" s="58">
        <v>52.849116028763902</v>
      </c>
      <c r="AY1867" s="58">
        <v>52.886365444915199</v>
      </c>
      <c r="AZ1867" s="58">
        <v>52.939424356204903</v>
      </c>
      <c r="BA1867" s="58">
        <v>53.012241074150502</v>
      </c>
      <c r="BB1867" s="58">
        <v>53.112805358855901</v>
      </c>
      <c r="BC1867" s="58">
        <v>53.243440004698598</v>
      </c>
      <c r="BD1867" s="58">
        <v>53.341284306697098</v>
      </c>
      <c r="BE1867" s="58">
        <v>53.484093161699498</v>
      </c>
      <c r="BF1867" s="58">
        <v>53.661086220542401</v>
      </c>
      <c r="BG1867" s="58">
        <v>53.860944132924203</v>
      </c>
      <c r="BH1867" s="58">
        <v>54.078399020716297</v>
      </c>
      <c r="BI1867" s="58">
        <v>54.272381106706803</v>
      </c>
      <c r="BJ1867" s="58">
        <v>54.491951287480802</v>
      </c>
      <c r="BK1867" s="58">
        <v>54.736524326563497</v>
      </c>
      <c r="BL1867" s="58">
        <v>55.006689669007898</v>
      </c>
      <c r="BM1867" s="58">
        <v>55.3005355984128</v>
      </c>
      <c r="BN1867" s="58">
        <v>55.568032720605899</v>
      </c>
    </row>
    <row r="1868" spans="1:66" hidden="1" x14ac:dyDescent="0.25">
      <c r="A1868" s="58" t="s">
        <v>434</v>
      </c>
      <c r="B1868" s="58" t="s">
        <v>435</v>
      </c>
      <c r="C1868" s="58" t="s">
        <v>2448</v>
      </c>
      <c r="D1868" s="58" t="s">
        <v>2449</v>
      </c>
      <c r="E1868" s="58">
        <v>69648709</v>
      </c>
      <c r="F1868" s="58">
        <v>71064806</v>
      </c>
      <c r="G1868" s="58">
        <v>72614824</v>
      </c>
      <c r="H1868" s="58">
        <v>74300783</v>
      </c>
      <c r="I1868" s="58">
        <v>76131179</v>
      </c>
      <c r="J1868" s="58">
        <v>78107040</v>
      </c>
      <c r="K1868" s="58">
        <v>79886565</v>
      </c>
      <c r="L1868" s="58">
        <v>81867716</v>
      </c>
      <c r="M1868" s="58">
        <v>84016493</v>
      </c>
      <c r="N1868" s="58">
        <v>86296592</v>
      </c>
      <c r="O1868" s="58">
        <v>88694854</v>
      </c>
      <c r="P1868" s="58">
        <v>90923327</v>
      </c>
      <c r="Q1868" s="58">
        <v>93315221</v>
      </c>
      <c r="R1868" s="58">
        <v>95871770</v>
      </c>
      <c r="S1868" s="58">
        <v>98605728</v>
      </c>
      <c r="T1868" s="58">
        <v>101518687</v>
      </c>
      <c r="U1868" s="58">
        <v>104271150</v>
      </c>
      <c r="V1868" s="58">
        <v>107242597</v>
      </c>
      <c r="W1868" s="58">
        <v>110387081</v>
      </c>
      <c r="X1868" s="58">
        <v>113664754</v>
      </c>
      <c r="Y1868" s="58">
        <v>117058665</v>
      </c>
      <c r="Z1868" s="58">
        <v>120225152</v>
      </c>
      <c r="AA1868" s="58">
        <v>123585387</v>
      </c>
      <c r="AB1868" s="58">
        <v>127154243</v>
      </c>
      <c r="AC1868" s="58">
        <v>130960508</v>
      </c>
      <c r="AD1868" s="58">
        <v>135009989</v>
      </c>
      <c r="AE1868" s="58">
        <v>138807475</v>
      </c>
      <c r="AF1868" s="58">
        <v>142905592</v>
      </c>
      <c r="AG1868" s="58">
        <v>147266345</v>
      </c>
      <c r="AH1868" s="58">
        <v>151862172</v>
      </c>
      <c r="AI1868" s="58">
        <v>156682481</v>
      </c>
      <c r="AJ1868" s="58">
        <v>161328531</v>
      </c>
      <c r="AK1868" s="58">
        <v>166252340</v>
      </c>
      <c r="AL1868" s="58">
        <v>171418905</v>
      </c>
      <c r="AM1868" s="58">
        <v>176784467</v>
      </c>
      <c r="AN1868" s="58">
        <v>182315605</v>
      </c>
      <c r="AO1868" s="58">
        <v>187326608</v>
      </c>
      <c r="AP1868" s="58">
        <v>192548368</v>
      </c>
      <c r="AQ1868" s="58">
        <v>197985789</v>
      </c>
      <c r="AR1868" s="58">
        <v>203678116</v>
      </c>
      <c r="AS1868" s="58">
        <v>209647114</v>
      </c>
      <c r="AT1868" s="58">
        <v>215325648</v>
      </c>
      <c r="AU1868" s="58">
        <v>221356604</v>
      </c>
      <c r="AV1868" s="58">
        <v>227695239</v>
      </c>
      <c r="AW1868" s="58">
        <v>234282331</v>
      </c>
      <c r="AX1868" s="58">
        <v>241094732</v>
      </c>
      <c r="AY1868" s="58">
        <v>247758220</v>
      </c>
      <c r="AZ1868" s="58">
        <v>254724980</v>
      </c>
      <c r="BA1868" s="58">
        <v>262020360</v>
      </c>
      <c r="BB1868" s="58">
        <v>269690026</v>
      </c>
      <c r="BC1868" s="58">
        <v>277761668</v>
      </c>
      <c r="BD1868" s="58">
        <v>285937783</v>
      </c>
      <c r="BE1868" s="58">
        <v>294605668</v>
      </c>
      <c r="BF1868" s="58">
        <v>303709474</v>
      </c>
      <c r="BG1868" s="58">
        <v>313182403</v>
      </c>
      <c r="BH1868" s="58">
        <v>322989451</v>
      </c>
      <c r="BI1868" s="58">
        <v>332917687</v>
      </c>
      <c r="BJ1868" s="58">
        <v>343225705</v>
      </c>
      <c r="BK1868" s="58">
        <v>353905517</v>
      </c>
      <c r="BL1868" s="58">
        <v>364955873</v>
      </c>
      <c r="BM1868" s="58">
        <v>376366386</v>
      </c>
      <c r="BN1868" s="58">
        <v>387857061</v>
      </c>
    </row>
    <row r="1869" spans="1:66" hidden="1" x14ac:dyDescent="0.25">
      <c r="A1869" s="58" t="s">
        <v>434</v>
      </c>
      <c r="B1869" s="58" t="s">
        <v>435</v>
      </c>
      <c r="C1869" s="58" t="s">
        <v>2450</v>
      </c>
      <c r="D1869" s="58" t="s">
        <v>2451</v>
      </c>
      <c r="E1869" s="58">
        <v>8.4545061614639394</v>
      </c>
      <c r="F1869" s="58">
        <v>8.3851190447774595</v>
      </c>
      <c r="G1869" s="58">
        <v>8.3301975887475699</v>
      </c>
      <c r="H1869" s="58">
        <v>8.2902167877404196</v>
      </c>
      <c r="I1869" s="58">
        <v>8.26657431887533</v>
      </c>
      <c r="J1869" s="58">
        <v>8.2599680652979899</v>
      </c>
      <c r="K1869" s="58">
        <v>8.2568700936319495</v>
      </c>
      <c r="L1869" s="58">
        <v>8.2745576948834092</v>
      </c>
      <c r="M1869" s="58">
        <v>8.3086643915916891</v>
      </c>
      <c r="N1869" s="58">
        <v>8.3520510469098692</v>
      </c>
      <c r="O1869" s="58">
        <v>8.3969291153110497</v>
      </c>
      <c r="P1869" s="58">
        <v>8.4015811834981005</v>
      </c>
      <c r="Q1869" s="58">
        <v>8.4141760022318195</v>
      </c>
      <c r="R1869" s="58">
        <v>8.4326151740366093</v>
      </c>
      <c r="S1869" s="58">
        <v>8.4559451196667492</v>
      </c>
      <c r="T1869" s="58">
        <v>8.4837200049818104</v>
      </c>
      <c r="U1869" s="58">
        <v>8.4968895525966897</v>
      </c>
      <c r="V1869" s="58">
        <v>8.5160136000731104</v>
      </c>
      <c r="W1869" s="58">
        <v>8.5383630191854891</v>
      </c>
      <c r="X1869" s="58">
        <v>8.5606674794773792</v>
      </c>
      <c r="Y1869" s="58">
        <v>8.5798328201478107</v>
      </c>
      <c r="Z1869" s="58">
        <v>8.5732906144455399</v>
      </c>
      <c r="AA1869" s="58">
        <v>8.5731747363279993</v>
      </c>
      <c r="AB1869" s="58">
        <v>8.5785130839757304</v>
      </c>
      <c r="AC1869" s="58">
        <v>8.5884298423736301</v>
      </c>
      <c r="AD1869" s="58">
        <v>8.6023388485771299</v>
      </c>
      <c r="AE1869" s="58">
        <v>8.5939387148359003</v>
      </c>
      <c r="AF1869" s="58">
        <v>8.5947493434718805</v>
      </c>
      <c r="AG1869" s="58">
        <v>8.6076088567543696</v>
      </c>
      <c r="AH1869" s="58">
        <v>8.6350460936547897</v>
      </c>
      <c r="AI1869" s="58">
        <v>8.6766275844333691</v>
      </c>
      <c r="AJ1869" s="58">
        <v>8.70670695394268</v>
      </c>
      <c r="AK1869" s="58">
        <v>8.7445627414430103</v>
      </c>
      <c r="AL1869" s="58">
        <v>8.7847963823062294</v>
      </c>
      <c r="AM1869" s="58">
        <v>8.8228595009369997</v>
      </c>
      <c r="AN1869" s="58">
        <v>8.8577107874610199</v>
      </c>
      <c r="AO1869" s="58">
        <v>8.8775069449137192</v>
      </c>
      <c r="AP1869" s="58">
        <v>8.9025886851496097</v>
      </c>
      <c r="AQ1869" s="58">
        <v>8.9338921506343798</v>
      </c>
      <c r="AR1869" s="58">
        <v>8.9760920642125299</v>
      </c>
      <c r="AS1869" s="58">
        <v>9.0320960455525494</v>
      </c>
      <c r="AT1869" s="58">
        <v>9.0722676978315508</v>
      </c>
      <c r="AU1869" s="58">
        <v>9.1235532044429402</v>
      </c>
      <c r="AV1869" s="58">
        <v>9.1773388888419198</v>
      </c>
      <c r="AW1869" s="58">
        <v>9.2228701561567004</v>
      </c>
      <c r="AX1869" s="58">
        <v>9.2552522409596794</v>
      </c>
      <c r="AY1869" s="58">
        <v>9.2622016360939199</v>
      </c>
      <c r="AZ1869" s="58">
        <v>9.2601107129278795</v>
      </c>
      <c r="BA1869" s="58">
        <v>9.2489630113668895</v>
      </c>
      <c r="BB1869" s="58">
        <v>9.2335511829783492</v>
      </c>
      <c r="BC1869" s="58">
        <v>9.2197053947400391</v>
      </c>
      <c r="BD1869" s="58">
        <v>9.1951712244915704</v>
      </c>
      <c r="BE1869" s="58">
        <v>9.1765211512103502</v>
      </c>
      <c r="BF1869" s="58">
        <v>9.1644101908820303</v>
      </c>
      <c r="BG1869" s="58">
        <v>9.1594956179302702</v>
      </c>
      <c r="BH1869" s="58">
        <v>9.1621319538574895</v>
      </c>
      <c r="BI1869" s="58">
        <v>9.1629925348360004</v>
      </c>
      <c r="BJ1869" s="58">
        <v>9.1708494433777794</v>
      </c>
      <c r="BK1869" s="58">
        <v>9.18424941686329</v>
      </c>
      <c r="BL1869" s="58">
        <v>9.20073581856043</v>
      </c>
      <c r="BM1869" s="58">
        <v>9.2185789917992693</v>
      </c>
      <c r="BN1869" s="58">
        <v>9.2334685633976896</v>
      </c>
    </row>
    <row r="1870" spans="1:66" hidden="1" x14ac:dyDescent="0.25">
      <c r="A1870" s="58" t="s">
        <v>434</v>
      </c>
      <c r="B1870" s="58" t="s">
        <v>435</v>
      </c>
      <c r="C1870" s="58" t="s">
        <v>2452</v>
      </c>
      <c r="D1870" s="58" t="s">
        <v>2453</v>
      </c>
      <c r="E1870" s="58">
        <v>8.50514049890125</v>
      </c>
      <c r="F1870" s="58">
        <v>8.4387473612217807</v>
      </c>
      <c r="G1870" s="58">
        <v>8.3939577942549697</v>
      </c>
      <c r="H1870" s="58">
        <v>8.3693664303199409</v>
      </c>
      <c r="I1870" s="58">
        <v>8.3629071035041793</v>
      </c>
      <c r="J1870" s="58">
        <v>8.3729810832841096</v>
      </c>
      <c r="K1870" s="58">
        <v>8.3719282559965507</v>
      </c>
      <c r="L1870" s="58">
        <v>8.3897514302619705</v>
      </c>
      <c r="M1870" s="58">
        <v>8.4213416917813895</v>
      </c>
      <c r="N1870" s="58">
        <v>8.4605784104225297</v>
      </c>
      <c r="O1870" s="58">
        <v>8.5028480058567304</v>
      </c>
      <c r="P1870" s="58">
        <v>8.5095490275349608</v>
      </c>
      <c r="Q1870" s="58">
        <v>8.5221432280877796</v>
      </c>
      <c r="R1870" s="58">
        <v>8.5394656151378499</v>
      </c>
      <c r="S1870" s="58">
        <v>8.5614695152884703</v>
      </c>
      <c r="T1870" s="58">
        <v>8.5887025796909793</v>
      </c>
      <c r="U1870" s="58">
        <v>8.5862135991411499</v>
      </c>
      <c r="V1870" s="58">
        <v>8.5882741811816494</v>
      </c>
      <c r="W1870" s="58">
        <v>8.5937940530133297</v>
      </c>
      <c r="X1870" s="58">
        <v>8.6017384961629606</v>
      </c>
      <c r="Y1870" s="58">
        <v>8.6117662501888805</v>
      </c>
      <c r="Z1870" s="58">
        <v>8.6155460888620503</v>
      </c>
      <c r="AA1870" s="58">
        <v>8.6280415773898103</v>
      </c>
      <c r="AB1870" s="58">
        <v>8.6467718089852195</v>
      </c>
      <c r="AC1870" s="58">
        <v>8.6682886351323098</v>
      </c>
      <c r="AD1870" s="58">
        <v>8.6909809227811898</v>
      </c>
      <c r="AE1870" s="58">
        <v>8.6754328551308699</v>
      </c>
      <c r="AF1870" s="58">
        <v>8.6634625577761302</v>
      </c>
      <c r="AG1870" s="58">
        <v>8.6603344917930993</v>
      </c>
      <c r="AH1870" s="58">
        <v>8.6750998457190907</v>
      </c>
      <c r="AI1870" s="58">
        <v>8.7139508224960291</v>
      </c>
      <c r="AJ1870" s="58">
        <v>8.7470806374901908</v>
      </c>
      <c r="AK1870" s="58">
        <v>8.7971124006178094</v>
      </c>
      <c r="AL1870" s="58">
        <v>8.8548365830968994</v>
      </c>
      <c r="AM1870" s="58">
        <v>8.9081089637647395</v>
      </c>
      <c r="AN1870" s="58">
        <v>8.9515405647020394</v>
      </c>
      <c r="AO1870" s="58">
        <v>8.9840477291353196</v>
      </c>
      <c r="AP1870" s="58">
        <v>9.0118246769120098</v>
      </c>
      <c r="AQ1870" s="58">
        <v>9.0404229174369206</v>
      </c>
      <c r="AR1870" s="58">
        <v>9.0797178312813802</v>
      </c>
      <c r="AS1870" s="58">
        <v>9.13477239863977</v>
      </c>
      <c r="AT1870" s="58">
        <v>9.1695215566288297</v>
      </c>
      <c r="AU1870" s="58">
        <v>9.2145090914325305</v>
      </c>
      <c r="AV1870" s="58">
        <v>9.2620525022705404</v>
      </c>
      <c r="AW1870" s="58">
        <v>9.3027777066113408</v>
      </c>
      <c r="AX1870" s="58">
        <v>9.3335700122653193</v>
      </c>
      <c r="AY1870" s="58">
        <v>9.3375843066904007</v>
      </c>
      <c r="AZ1870" s="58">
        <v>9.3349880043904907</v>
      </c>
      <c r="BA1870" s="58">
        <v>9.3248915267424799</v>
      </c>
      <c r="BB1870" s="58">
        <v>9.31061731369123</v>
      </c>
      <c r="BC1870" s="58">
        <v>9.2982126448374007</v>
      </c>
      <c r="BD1870" s="58">
        <v>9.2823139762426994</v>
      </c>
      <c r="BE1870" s="58">
        <v>9.2713467099318194</v>
      </c>
      <c r="BF1870" s="58">
        <v>9.2658795619469991</v>
      </c>
      <c r="BG1870" s="58">
        <v>9.2667917335291392</v>
      </c>
      <c r="BH1870" s="58">
        <v>9.2749889773605503</v>
      </c>
      <c r="BI1870" s="58">
        <v>9.2813394494593595</v>
      </c>
      <c r="BJ1870" s="58">
        <v>9.2937905994162193</v>
      </c>
      <c r="BK1870" s="58">
        <v>9.3113551182035295</v>
      </c>
      <c r="BL1870" s="58">
        <v>9.3322854386514393</v>
      </c>
      <c r="BM1870" s="58">
        <v>9.3556067760483401</v>
      </c>
      <c r="BN1870" s="58">
        <v>9.3757573724651202</v>
      </c>
    </row>
    <row r="1871" spans="1:66" hidden="1" x14ac:dyDescent="0.25">
      <c r="A1871" s="58" t="s">
        <v>434</v>
      </c>
      <c r="B1871" s="58" t="s">
        <v>435</v>
      </c>
      <c r="C1871" s="58" t="s">
        <v>2454</v>
      </c>
      <c r="D1871" s="58" t="s">
        <v>2455</v>
      </c>
      <c r="E1871" s="58">
        <v>7.4545515319356097</v>
      </c>
      <c r="F1871" s="58">
        <v>7.3943864473532397</v>
      </c>
      <c r="G1871" s="58">
        <v>7.3284607344130803</v>
      </c>
      <c r="H1871" s="58">
        <v>7.2621590917402603</v>
      </c>
      <c r="I1871" s="58">
        <v>7.2032816612964901</v>
      </c>
      <c r="J1871" s="58">
        <v>7.15594585383195</v>
      </c>
      <c r="K1871" s="58">
        <v>7.1059711883084002</v>
      </c>
      <c r="L1871" s="58">
        <v>7.0747864517315602</v>
      </c>
      <c r="M1871" s="58">
        <v>7.0590217018087502</v>
      </c>
      <c r="N1871" s="58">
        <v>7.0560212750524398</v>
      </c>
      <c r="O1871" s="58">
        <v>7.0644528693226096</v>
      </c>
      <c r="P1871" s="58">
        <v>7.0443154062686197</v>
      </c>
      <c r="Q1871" s="58">
        <v>7.0352453940795598</v>
      </c>
      <c r="R1871" s="58">
        <v>7.0352920871695801</v>
      </c>
      <c r="S1871" s="58">
        <v>7.0429860465849901</v>
      </c>
      <c r="T1871" s="58">
        <v>7.0570451524498896</v>
      </c>
      <c r="U1871" s="58">
        <v>7.0635978463050302</v>
      </c>
      <c r="V1871" s="58">
        <v>7.0804166133591497</v>
      </c>
      <c r="W1871" s="58">
        <v>7.1045956454772803</v>
      </c>
      <c r="X1871" s="58">
        <v>7.1323807875313499</v>
      </c>
      <c r="Y1871" s="58">
        <v>7.1609753816971002</v>
      </c>
      <c r="Z1871" s="58">
        <v>7.1625555481635903</v>
      </c>
      <c r="AA1871" s="58">
        <v>7.1677190311958396</v>
      </c>
      <c r="AB1871" s="58">
        <v>7.1756585764259597</v>
      </c>
      <c r="AC1871" s="58">
        <v>7.1862066276118899</v>
      </c>
      <c r="AD1871" s="58">
        <v>7.19915504274943</v>
      </c>
      <c r="AE1871" s="58">
        <v>7.1976110481830604</v>
      </c>
      <c r="AF1871" s="58">
        <v>7.1996355468653697</v>
      </c>
      <c r="AG1871" s="58">
        <v>7.2037019814108101</v>
      </c>
      <c r="AH1871" s="58">
        <v>7.2115281325800602</v>
      </c>
      <c r="AI1871" s="58">
        <v>7.2264402962328003</v>
      </c>
      <c r="AJ1871" s="58">
        <v>7.2406673845120197</v>
      </c>
      <c r="AK1871" s="58">
        <v>7.2656780769956004</v>
      </c>
      <c r="AL1871" s="58">
        <v>7.3002179811584504</v>
      </c>
      <c r="AM1871" s="58">
        <v>7.3404119766256501</v>
      </c>
      <c r="AN1871" s="58">
        <v>7.3815055840668302</v>
      </c>
      <c r="AO1871" s="58">
        <v>7.3857402905932501</v>
      </c>
      <c r="AP1871" s="58">
        <v>7.3966258242515996</v>
      </c>
      <c r="AQ1871" s="58">
        <v>7.4152016065033797</v>
      </c>
      <c r="AR1871" s="58">
        <v>7.4418607119347602</v>
      </c>
      <c r="AS1871" s="58">
        <v>7.47548354002571</v>
      </c>
      <c r="AT1871" s="58">
        <v>7.4982719740153199</v>
      </c>
      <c r="AU1871" s="58">
        <v>7.5247996054585702</v>
      </c>
      <c r="AV1871" s="58">
        <v>7.5556966263168501</v>
      </c>
      <c r="AW1871" s="58">
        <v>7.59300500657708</v>
      </c>
      <c r="AX1871" s="58">
        <v>7.6372455888261799</v>
      </c>
      <c r="AY1871" s="58">
        <v>7.6699723076492798</v>
      </c>
      <c r="AZ1871" s="58">
        <v>7.7127974674149096</v>
      </c>
      <c r="BA1871" s="58">
        <v>7.7608108552232897</v>
      </c>
      <c r="BB1871" s="58">
        <v>7.8055640535737201</v>
      </c>
      <c r="BC1871" s="58">
        <v>7.8407419662679203</v>
      </c>
      <c r="BD1871" s="58">
        <v>7.8551656455682402</v>
      </c>
      <c r="BE1871" s="58">
        <v>7.8619354603977696</v>
      </c>
      <c r="BF1871" s="58">
        <v>7.8633345223642896</v>
      </c>
      <c r="BG1871" s="58">
        <v>7.8636072858241697</v>
      </c>
      <c r="BH1871" s="58">
        <v>7.8661527897136603</v>
      </c>
      <c r="BI1871" s="58">
        <v>7.8705233229721197</v>
      </c>
      <c r="BJ1871" s="58">
        <v>7.8753731849556496</v>
      </c>
      <c r="BK1871" s="58">
        <v>7.8819144231798903</v>
      </c>
      <c r="BL1871" s="58">
        <v>7.8919812118937402</v>
      </c>
      <c r="BM1871" s="58">
        <v>7.9068632482734502</v>
      </c>
      <c r="BN1871" s="58">
        <v>7.9270356184663298</v>
      </c>
    </row>
    <row r="1872" spans="1:66" hidden="1" x14ac:dyDescent="0.25">
      <c r="A1872" s="58" t="s">
        <v>434</v>
      </c>
      <c r="B1872" s="58" t="s">
        <v>435</v>
      </c>
      <c r="C1872" s="58" t="s">
        <v>2456</v>
      </c>
      <c r="D1872" s="58" t="s">
        <v>2457</v>
      </c>
      <c r="E1872" s="58">
        <v>7.4572486788554597</v>
      </c>
      <c r="F1872" s="58">
        <v>7.38753762902906</v>
      </c>
      <c r="G1872" s="58">
        <v>7.3103122736913901</v>
      </c>
      <c r="H1872" s="58">
        <v>7.2328565194033203</v>
      </c>
      <c r="I1872" s="58">
        <v>7.1666344721994699</v>
      </c>
      <c r="J1872" s="58">
        <v>7.1182824148540798</v>
      </c>
      <c r="K1872" s="58">
        <v>7.0690140110423298</v>
      </c>
      <c r="L1872" s="58">
        <v>7.0433291710811501</v>
      </c>
      <c r="M1872" s="58">
        <v>7.0356434310162701</v>
      </c>
      <c r="N1872" s="58">
        <v>7.0397760874521902</v>
      </c>
      <c r="O1872" s="58">
        <v>7.0522999759351599</v>
      </c>
      <c r="P1872" s="58">
        <v>7.0457271295643604</v>
      </c>
      <c r="Q1872" s="58">
        <v>7.0454709901880497</v>
      </c>
      <c r="R1872" s="58">
        <v>7.0502522808808301</v>
      </c>
      <c r="S1872" s="58">
        <v>7.0604157228720803</v>
      </c>
      <c r="T1872" s="58">
        <v>7.0760584469090499</v>
      </c>
      <c r="U1872" s="58">
        <v>7.0842227844927699</v>
      </c>
      <c r="V1872" s="58">
        <v>7.0981110373831502</v>
      </c>
      <c r="W1872" s="58">
        <v>7.1131811679829902</v>
      </c>
      <c r="X1872" s="58">
        <v>7.1259261521663699</v>
      </c>
      <c r="Y1872" s="58">
        <v>7.1356899393107698</v>
      </c>
      <c r="Z1872" s="58">
        <v>7.13512610715782</v>
      </c>
      <c r="AA1872" s="58">
        <v>7.1361578912186303</v>
      </c>
      <c r="AB1872" s="58">
        <v>7.1396490967664699</v>
      </c>
      <c r="AC1872" s="58">
        <v>7.1482749637407901</v>
      </c>
      <c r="AD1872" s="58">
        <v>7.1635394499830998</v>
      </c>
      <c r="AE1872" s="58">
        <v>7.1616366297546596</v>
      </c>
      <c r="AF1872" s="58">
        <v>7.16722926869544</v>
      </c>
      <c r="AG1872" s="58">
        <v>7.1762308016439702</v>
      </c>
      <c r="AH1872" s="58">
        <v>7.1855903265399004</v>
      </c>
      <c r="AI1872" s="58">
        <v>7.1957148512147997</v>
      </c>
      <c r="AJ1872" s="58">
        <v>7.2068289851997402</v>
      </c>
      <c r="AK1872" s="58">
        <v>7.2179752882688302</v>
      </c>
      <c r="AL1872" s="58">
        <v>7.23242141609499</v>
      </c>
      <c r="AM1872" s="58">
        <v>7.2549958977970403</v>
      </c>
      <c r="AN1872" s="58">
        <v>7.2875204381435799</v>
      </c>
      <c r="AO1872" s="58">
        <v>7.3160245934425703</v>
      </c>
      <c r="AP1872" s="58">
        <v>7.3585355529853604</v>
      </c>
      <c r="AQ1872" s="58">
        <v>7.4089878429288296</v>
      </c>
      <c r="AR1872" s="58">
        <v>7.4600195766556903</v>
      </c>
      <c r="AS1872" s="58">
        <v>7.50767997346132</v>
      </c>
      <c r="AT1872" s="58">
        <v>7.5409310006844601</v>
      </c>
      <c r="AU1872" s="58">
        <v>7.5688297448961004</v>
      </c>
      <c r="AV1872" s="58">
        <v>7.5934665858504804</v>
      </c>
      <c r="AW1872" s="58">
        <v>7.6206280341770496</v>
      </c>
      <c r="AX1872" s="58">
        <v>7.6540166569125896</v>
      </c>
      <c r="AY1872" s="58">
        <v>7.6796298621269097</v>
      </c>
      <c r="AZ1872" s="58">
        <v>7.7127442832654696</v>
      </c>
      <c r="BA1872" s="58">
        <v>7.7485099748813697</v>
      </c>
      <c r="BB1872" s="58">
        <v>7.7804954132138899</v>
      </c>
      <c r="BC1872" s="58">
        <v>7.8048074479211902</v>
      </c>
      <c r="BD1872" s="58">
        <v>7.8218974567482098</v>
      </c>
      <c r="BE1872" s="58">
        <v>7.8361755349410602</v>
      </c>
      <c r="BF1872" s="58">
        <v>7.8474790784730502</v>
      </c>
      <c r="BG1872" s="58">
        <v>7.8573018006380098</v>
      </c>
      <c r="BH1872" s="58">
        <v>7.8678340275104404</v>
      </c>
      <c r="BI1872" s="58">
        <v>7.8823819905853796</v>
      </c>
      <c r="BJ1872" s="58">
        <v>7.8962534133434303</v>
      </c>
      <c r="BK1872" s="58">
        <v>7.9103030082375101</v>
      </c>
      <c r="BL1872" s="58">
        <v>7.9266670508437302</v>
      </c>
      <c r="BM1872" s="58">
        <v>7.9471820143486402</v>
      </c>
      <c r="BN1872" s="58">
        <v>7.9740730622042202</v>
      </c>
    </row>
    <row r="1873" spans="1:66" hidden="1" x14ac:dyDescent="0.25">
      <c r="A1873" s="58" t="s">
        <v>434</v>
      </c>
      <c r="B1873" s="58" t="s">
        <v>435</v>
      </c>
      <c r="C1873" s="58" t="s">
        <v>2458</v>
      </c>
      <c r="D1873" s="58" t="s">
        <v>2459</v>
      </c>
      <c r="E1873" s="58">
        <v>6.35625705913706</v>
      </c>
      <c r="F1873" s="58">
        <v>6.3426706969336699</v>
      </c>
      <c r="G1873" s="58">
        <v>6.3319223258290398</v>
      </c>
      <c r="H1873" s="58">
        <v>6.3201488169872304</v>
      </c>
      <c r="I1873" s="58">
        <v>6.3026096144343997</v>
      </c>
      <c r="J1873" s="58">
        <v>6.27668228870718</v>
      </c>
      <c r="K1873" s="58">
        <v>6.2189050585471897</v>
      </c>
      <c r="L1873" s="58">
        <v>6.1658283121226196</v>
      </c>
      <c r="M1873" s="58">
        <v>6.12118262482785</v>
      </c>
      <c r="N1873" s="58">
        <v>6.0872291879574396</v>
      </c>
      <c r="O1873" s="58">
        <v>6.0636653883236296</v>
      </c>
      <c r="P1873" s="58">
        <v>6.0185870794778102</v>
      </c>
      <c r="Q1873" s="58">
        <v>5.9794031138796599</v>
      </c>
      <c r="R1873" s="58">
        <v>5.9472693130684897</v>
      </c>
      <c r="S1873" s="58">
        <v>5.9242504989202596</v>
      </c>
      <c r="T1873" s="58">
        <v>5.9108972784854403</v>
      </c>
      <c r="U1873" s="58">
        <v>5.89543765194417</v>
      </c>
      <c r="V1873" s="58">
        <v>5.8922959793524896</v>
      </c>
      <c r="W1873" s="58">
        <v>5.8976630048648602</v>
      </c>
      <c r="X1873" s="58">
        <v>5.90921914051476</v>
      </c>
      <c r="Y1873" s="58">
        <v>5.9264533169785603</v>
      </c>
      <c r="Z1873" s="58">
        <v>5.9262889619447998</v>
      </c>
      <c r="AA1873" s="58">
        <v>5.9335099537214404</v>
      </c>
      <c r="AB1873" s="58">
        <v>5.9460119898993602</v>
      </c>
      <c r="AC1873" s="58">
        <v>5.9613728076672503</v>
      </c>
      <c r="AD1873" s="58">
        <v>5.9777097325040698</v>
      </c>
      <c r="AE1873" s="58">
        <v>5.9791537681954896</v>
      </c>
      <c r="AF1873" s="58">
        <v>5.9858936463310704</v>
      </c>
      <c r="AG1873" s="58">
        <v>5.9982370661061299</v>
      </c>
      <c r="AH1873" s="58">
        <v>6.0147952041017501</v>
      </c>
      <c r="AI1873" s="58">
        <v>6.0332784505055601</v>
      </c>
      <c r="AJ1873" s="58">
        <v>6.0443214473884801</v>
      </c>
      <c r="AK1873" s="58">
        <v>6.0593145046805796</v>
      </c>
      <c r="AL1873" s="58">
        <v>6.0780300507089704</v>
      </c>
      <c r="AM1873" s="58">
        <v>6.1012303234567398</v>
      </c>
      <c r="AN1873" s="58">
        <v>6.12935046271578</v>
      </c>
      <c r="AO1873" s="58">
        <v>6.1269120861977298</v>
      </c>
      <c r="AP1873" s="58">
        <v>6.1274641308426103</v>
      </c>
      <c r="AQ1873" s="58">
        <v>6.12982377387869</v>
      </c>
      <c r="AR1873" s="58">
        <v>6.13535275397963</v>
      </c>
      <c r="AS1873" s="58">
        <v>6.14666420215078</v>
      </c>
      <c r="AT1873" s="58">
        <v>6.1562203864993101</v>
      </c>
      <c r="AU1873" s="58">
        <v>6.1766513466786801</v>
      </c>
      <c r="AV1873" s="58">
        <v>6.2052855722805704</v>
      </c>
      <c r="AW1873" s="58">
        <v>6.2378507849601901</v>
      </c>
      <c r="AX1873" s="58">
        <v>6.2713486278478001</v>
      </c>
      <c r="AY1873" s="58">
        <v>6.29196249376783</v>
      </c>
      <c r="AZ1873" s="58">
        <v>6.3105467729850604</v>
      </c>
      <c r="BA1873" s="58">
        <v>6.3300541044083802</v>
      </c>
      <c r="BB1873" s="58">
        <v>6.3564952009475402</v>
      </c>
      <c r="BC1873" s="58">
        <v>6.3936431035751298</v>
      </c>
      <c r="BD1873" s="58">
        <v>6.4396024074413596</v>
      </c>
      <c r="BE1873" s="58">
        <v>6.4955358540755102</v>
      </c>
      <c r="BF1873" s="58">
        <v>6.55448052421995</v>
      </c>
      <c r="BG1873" s="58">
        <v>6.6068284592148601</v>
      </c>
      <c r="BH1873" s="58">
        <v>6.6475441849468</v>
      </c>
      <c r="BI1873" s="58">
        <v>6.6826723564439003</v>
      </c>
      <c r="BJ1873" s="58">
        <v>6.7086197969336698</v>
      </c>
      <c r="BK1873" s="58">
        <v>6.7281313636867504</v>
      </c>
      <c r="BL1873" s="58">
        <v>6.7455673140840204</v>
      </c>
      <c r="BM1873" s="58">
        <v>6.7635583009190903</v>
      </c>
      <c r="BN1873" s="58">
        <v>6.7820406977717802</v>
      </c>
    </row>
    <row r="1874" spans="1:66" hidden="1" x14ac:dyDescent="0.25">
      <c r="A1874" s="58" t="s">
        <v>434</v>
      </c>
      <c r="B1874" s="58" t="s">
        <v>435</v>
      </c>
      <c r="C1874" s="58" t="s">
        <v>2460</v>
      </c>
      <c r="D1874" s="58" t="s">
        <v>2461</v>
      </c>
      <c r="E1874" s="58">
        <v>6.3478749149368197</v>
      </c>
      <c r="F1874" s="58">
        <v>6.3223599612315198</v>
      </c>
      <c r="G1874" s="58">
        <v>6.3027554165524302</v>
      </c>
      <c r="H1874" s="58">
        <v>6.28385413660226</v>
      </c>
      <c r="I1874" s="58">
        <v>6.2590017690469102</v>
      </c>
      <c r="J1874" s="58">
        <v>6.2241258829070096</v>
      </c>
      <c r="K1874" s="58">
        <v>6.1566148440857198</v>
      </c>
      <c r="L1874" s="58">
        <v>6.0903827506987902</v>
      </c>
      <c r="M1874" s="58">
        <v>6.0304192978916804</v>
      </c>
      <c r="N1874" s="58">
        <v>5.9827116353434002</v>
      </c>
      <c r="O1874" s="58">
        <v>5.9497964659285296</v>
      </c>
      <c r="P1874" s="58">
        <v>5.91152343350163</v>
      </c>
      <c r="Q1874" s="58">
        <v>5.8851437587394004</v>
      </c>
      <c r="R1874" s="58">
        <v>5.8692191603089201</v>
      </c>
      <c r="S1874" s="58">
        <v>5.8616908433566</v>
      </c>
      <c r="T1874" s="58">
        <v>5.8600047389085201</v>
      </c>
      <c r="U1874" s="58">
        <v>5.8539562016923998</v>
      </c>
      <c r="V1874" s="58">
        <v>5.8582224066070303</v>
      </c>
      <c r="W1874" s="58">
        <v>5.8694669034721398</v>
      </c>
      <c r="X1874" s="58">
        <v>5.8839672166867096</v>
      </c>
      <c r="Y1874" s="58">
        <v>5.8988329988798096</v>
      </c>
      <c r="Z1874" s="58">
        <v>5.8963391578882502</v>
      </c>
      <c r="AA1874" s="58">
        <v>5.8976715494317302</v>
      </c>
      <c r="AB1874" s="58">
        <v>5.9026428424784596</v>
      </c>
      <c r="AC1874" s="58">
        <v>5.9109056187890099</v>
      </c>
      <c r="AD1874" s="58">
        <v>5.9211897354473297</v>
      </c>
      <c r="AE1874" s="58">
        <v>5.91393187524287</v>
      </c>
      <c r="AF1874" s="58">
        <v>5.9107606966301702</v>
      </c>
      <c r="AG1874" s="58">
        <v>5.9113011556050399</v>
      </c>
      <c r="AH1874" s="58">
        <v>5.9161257095493802</v>
      </c>
      <c r="AI1874" s="58">
        <v>5.9251553204064704</v>
      </c>
      <c r="AJ1874" s="58">
        <v>5.9415400273686201</v>
      </c>
      <c r="AK1874" s="58">
        <v>5.9648925657450604</v>
      </c>
      <c r="AL1874" s="58">
        <v>5.9919440348478199</v>
      </c>
      <c r="AM1874" s="58">
        <v>6.0181664603143297</v>
      </c>
      <c r="AN1874" s="58">
        <v>6.0405821178452497</v>
      </c>
      <c r="AO1874" s="58">
        <v>6.0367054582817001</v>
      </c>
      <c r="AP1874" s="58">
        <v>6.0321787622256604</v>
      </c>
      <c r="AQ1874" s="58">
        <v>6.0301033428365001</v>
      </c>
      <c r="AR1874" s="58">
        <v>6.03753064850798</v>
      </c>
      <c r="AS1874" s="58">
        <v>6.0588568285795201</v>
      </c>
      <c r="AT1874" s="58">
        <v>6.0855001458754598</v>
      </c>
      <c r="AU1874" s="58">
        <v>6.1299241823960697</v>
      </c>
      <c r="AV1874" s="58">
        <v>6.1842133125038199</v>
      </c>
      <c r="AW1874" s="58">
        <v>6.2369775674382701</v>
      </c>
      <c r="AX1874" s="58">
        <v>6.2809334367020497</v>
      </c>
      <c r="AY1874" s="58">
        <v>6.3019686184532198</v>
      </c>
      <c r="AZ1874" s="58">
        <v>6.3146607717373797</v>
      </c>
      <c r="BA1874" s="58">
        <v>6.3244842277099904</v>
      </c>
      <c r="BB1874" s="58">
        <v>6.3398764366454099</v>
      </c>
      <c r="BC1874" s="58">
        <v>6.3648605593052796</v>
      </c>
      <c r="BD1874" s="58">
        <v>6.3963827002117597</v>
      </c>
      <c r="BE1874" s="58">
        <v>6.4387568104725901</v>
      </c>
      <c r="BF1874" s="58">
        <v>6.4864978750238098</v>
      </c>
      <c r="BG1874" s="58">
        <v>6.5317274316955798</v>
      </c>
      <c r="BH1874" s="58">
        <v>6.5699048790772503</v>
      </c>
      <c r="BI1874" s="58">
        <v>6.6065835149965704</v>
      </c>
      <c r="BJ1874" s="58">
        <v>6.6389248919316097</v>
      </c>
      <c r="BK1874" s="58">
        <v>6.6680803091802296</v>
      </c>
      <c r="BL1874" s="58">
        <v>6.6959700678326097</v>
      </c>
      <c r="BM1874" s="58">
        <v>6.72344238832755</v>
      </c>
      <c r="BN1874" s="58">
        <v>6.7493200885771296</v>
      </c>
    </row>
    <row r="1875" spans="1:66" hidden="1" x14ac:dyDescent="0.25">
      <c r="A1875" s="58" t="s">
        <v>434</v>
      </c>
      <c r="B1875" s="58" t="s">
        <v>435</v>
      </c>
      <c r="C1875" s="58" t="s">
        <v>2462</v>
      </c>
      <c r="D1875" s="58" t="s">
        <v>2463</v>
      </c>
      <c r="E1875" s="58">
        <v>5.3393804083819498</v>
      </c>
      <c r="F1875" s="58">
        <v>5.3262335719490999</v>
      </c>
      <c r="G1875" s="58">
        <v>5.3198347000650301</v>
      </c>
      <c r="H1875" s="58">
        <v>5.3186671760352997</v>
      </c>
      <c r="I1875" s="58">
        <v>5.3207069387111297</v>
      </c>
      <c r="J1875" s="58">
        <v>5.3236598004590201</v>
      </c>
      <c r="K1875" s="58">
        <v>5.3044919270484403</v>
      </c>
      <c r="L1875" s="58">
        <v>5.2893727255124698</v>
      </c>
      <c r="M1875" s="58">
        <v>5.2733078756865801</v>
      </c>
      <c r="N1875" s="58">
        <v>5.2525761020916901</v>
      </c>
      <c r="O1875" s="58">
        <v>5.2277664382190201</v>
      </c>
      <c r="P1875" s="58">
        <v>5.1900549032613501</v>
      </c>
      <c r="Q1875" s="58">
        <v>5.1515748801732801</v>
      </c>
      <c r="R1875" s="58">
        <v>5.1139696943128996</v>
      </c>
      <c r="S1875" s="58">
        <v>5.0797443745158599</v>
      </c>
      <c r="T1875" s="58">
        <v>5.0499368063630099</v>
      </c>
      <c r="U1875" s="58">
        <v>5.0052358568512503</v>
      </c>
      <c r="V1875" s="58">
        <v>4.9711130101241796</v>
      </c>
      <c r="W1875" s="58">
        <v>4.9495908913409403</v>
      </c>
      <c r="X1875" s="58">
        <v>4.9394541397860801</v>
      </c>
      <c r="Y1875" s="58">
        <v>4.9376274090083996</v>
      </c>
      <c r="Z1875" s="58">
        <v>4.9223717539743399</v>
      </c>
      <c r="AA1875" s="58">
        <v>4.9131217679101198</v>
      </c>
      <c r="AB1875" s="58">
        <v>4.90997444414218</v>
      </c>
      <c r="AC1875" s="58">
        <v>4.9131192433226296</v>
      </c>
      <c r="AD1875" s="58">
        <v>4.92184817255756</v>
      </c>
      <c r="AE1875" s="58">
        <v>4.9260880707491896</v>
      </c>
      <c r="AF1875" s="58">
        <v>4.9345935461853099</v>
      </c>
      <c r="AG1875" s="58">
        <v>4.9448364374470302</v>
      </c>
      <c r="AH1875" s="58">
        <v>4.9569792669390704</v>
      </c>
      <c r="AI1875" s="58">
        <v>4.9727788242131501</v>
      </c>
      <c r="AJ1875" s="58">
        <v>4.9838501306479603</v>
      </c>
      <c r="AK1875" s="58">
        <v>5.0049829460942403</v>
      </c>
      <c r="AL1875" s="58">
        <v>5.0338341546295897</v>
      </c>
      <c r="AM1875" s="58">
        <v>5.0654270774691597</v>
      </c>
      <c r="AN1875" s="58">
        <v>5.0956491185009503</v>
      </c>
      <c r="AO1875" s="58">
        <v>5.0915322978831901</v>
      </c>
      <c r="AP1875" s="58">
        <v>5.0853337396107898</v>
      </c>
      <c r="AQ1875" s="58">
        <v>5.0798311348759597</v>
      </c>
      <c r="AR1875" s="58">
        <v>5.0777272926283299</v>
      </c>
      <c r="AS1875" s="58">
        <v>5.0790963336579704</v>
      </c>
      <c r="AT1875" s="58">
        <v>5.0717393378642797</v>
      </c>
      <c r="AU1875" s="58">
        <v>5.0686347672508703</v>
      </c>
      <c r="AV1875" s="58">
        <v>5.0711533849809198</v>
      </c>
      <c r="AW1875" s="58">
        <v>5.0800232465041804</v>
      </c>
      <c r="AX1875" s="58">
        <v>5.0952362810963896</v>
      </c>
      <c r="AY1875" s="58">
        <v>5.1133315394057703</v>
      </c>
      <c r="AZ1875" s="58">
        <v>5.1359510626084797</v>
      </c>
      <c r="BA1875" s="58">
        <v>5.1619890573474398</v>
      </c>
      <c r="BB1875" s="58">
        <v>5.1892605609848301</v>
      </c>
      <c r="BC1875" s="58">
        <v>5.2161950452200196</v>
      </c>
      <c r="BD1875" s="58">
        <v>5.24667509347832</v>
      </c>
      <c r="BE1875" s="58">
        <v>5.2763022435651799</v>
      </c>
      <c r="BF1875" s="58">
        <v>5.3077093436179901</v>
      </c>
      <c r="BG1875" s="58">
        <v>5.34511721799191</v>
      </c>
      <c r="BH1875" s="58">
        <v>5.3905808629489096</v>
      </c>
      <c r="BI1875" s="58">
        <v>5.44763234254488</v>
      </c>
      <c r="BJ1875" s="58">
        <v>5.5127916827469496</v>
      </c>
      <c r="BK1875" s="58">
        <v>5.5803588524960999</v>
      </c>
      <c r="BL1875" s="58">
        <v>5.6422274846494602</v>
      </c>
      <c r="BM1875" s="58">
        <v>5.6937820901253504</v>
      </c>
      <c r="BN1875" s="58">
        <v>5.7358402050396604</v>
      </c>
    </row>
    <row r="1876" spans="1:66" hidden="1" x14ac:dyDescent="0.25">
      <c r="A1876" s="58" t="s">
        <v>434</v>
      </c>
      <c r="B1876" s="58" t="s">
        <v>435</v>
      </c>
      <c r="C1876" s="58" t="s">
        <v>2464</v>
      </c>
      <c r="D1876" s="58" t="s">
        <v>2465</v>
      </c>
      <c r="E1876" s="58">
        <v>5.3582843195335599</v>
      </c>
      <c r="F1876" s="58">
        <v>5.3311109379629604</v>
      </c>
      <c r="G1876" s="58">
        <v>5.3095365341730902</v>
      </c>
      <c r="H1876" s="58">
        <v>5.2931681622887599</v>
      </c>
      <c r="I1876" s="58">
        <v>5.2817644552848098</v>
      </c>
      <c r="J1876" s="58">
        <v>5.2737360562566398</v>
      </c>
      <c r="K1876" s="58">
        <v>5.2461710163352402</v>
      </c>
      <c r="L1876" s="58">
        <v>5.2262489399658998</v>
      </c>
      <c r="M1876" s="58">
        <v>5.20660409173344</v>
      </c>
      <c r="N1876" s="58">
        <v>5.1804194508607804</v>
      </c>
      <c r="O1876" s="58">
        <v>5.1463406710508002</v>
      </c>
      <c r="P1876" s="58">
        <v>5.0969131259737397</v>
      </c>
      <c r="Q1876" s="58">
        <v>5.0448002780136898</v>
      </c>
      <c r="R1876" s="58">
        <v>4.99480177031145</v>
      </c>
      <c r="S1876" s="58">
        <v>4.9535945471947898</v>
      </c>
      <c r="T1876" s="58">
        <v>4.9238791356036904</v>
      </c>
      <c r="U1876" s="58">
        <v>4.8894712497180803</v>
      </c>
      <c r="V1876" s="58">
        <v>4.8700048730202203</v>
      </c>
      <c r="W1876" s="58">
        <v>4.8628069045096698</v>
      </c>
      <c r="X1876" s="58">
        <v>4.8635680142075097</v>
      </c>
      <c r="Y1876" s="58">
        <v>4.8690801414103602</v>
      </c>
      <c r="Z1876" s="58">
        <v>4.8598167462457402</v>
      </c>
      <c r="AA1876" s="58">
        <v>4.8560051074928898</v>
      </c>
      <c r="AB1876" s="58">
        <v>4.8569818268254998</v>
      </c>
      <c r="AC1876" s="58">
        <v>4.8622611502379396</v>
      </c>
      <c r="AD1876" s="58">
        <v>4.8708229757321799</v>
      </c>
      <c r="AE1876" s="58">
        <v>4.8629454898170197</v>
      </c>
      <c r="AF1876" s="58">
        <v>4.8617022110434496</v>
      </c>
      <c r="AG1876" s="58">
        <v>4.8658487324432498</v>
      </c>
      <c r="AH1876" s="58">
        <v>4.87362906431665</v>
      </c>
      <c r="AI1876" s="58">
        <v>4.8834452214908302</v>
      </c>
      <c r="AJ1876" s="58">
        <v>4.8923489573949102</v>
      </c>
      <c r="AK1876" s="58">
        <v>4.9069310644701698</v>
      </c>
      <c r="AL1876" s="58">
        <v>4.9265924688996501</v>
      </c>
      <c r="AM1876" s="58">
        <v>4.9505103288629702</v>
      </c>
      <c r="AN1876" s="58">
        <v>4.97711094908228</v>
      </c>
      <c r="AO1876" s="58">
        <v>4.9713067480729496</v>
      </c>
      <c r="AP1876" s="58">
        <v>4.9715500812175604</v>
      </c>
      <c r="AQ1876" s="58">
        <v>4.9770975821069703</v>
      </c>
      <c r="AR1876" s="58">
        <v>4.98516410450235</v>
      </c>
      <c r="AS1876" s="58">
        <v>4.9925942473059397</v>
      </c>
      <c r="AT1876" s="58">
        <v>4.9840689546098202</v>
      </c>
      <c r="AU1876" s="58">
        <v>4.9774863598612598</v>
      </c>
      <c r="AV1876" s="58">
        <v>4.9778240526960396</v>
      </c>
      <c r="AW1876" s="58">
        <v>4.9903453793329504</v>
      </c>
      <c r="AX1876" s="58">
        <v>5.0164035284372401</v>
      </c>
      <c r="AY1876" s="58">
        <v>5.0466192654085704</v>
      </c>
      <c r="AZ1876" s="58">
        <v>5.0858322248751202</v>
      </c>
      <c r="BA1876" s="58">
        <v>5.1283645022808599</v>
      </c>
      <c r="BB1876" s="58">
        <v>5.1672188356404902</v>
      </c>
      <c r="BC1876" s="58">
        <v>5.1988611405562697</v>
      </c>
      <c r="BD1876" s="58">
        <v>5.2232633934288399</v>
      </c>
      <c r="BE1876" s="58">
        <v>5.2434219665393904</v>
      </c>
      <c r="BF1876" s="58">
        <v>5.2632303019123299</v>
      </c>
      <c r="BG1876" s="58">
        <v>5.2886747589969296</v>
      </c>
      <c r="BH1876" s="58">
        <v>5.3229329788359401</v>
      </c>
      <c r="BI1876" s="58">
        <v>5.3675111108245703</v>
      </c>
      <c r="BJ1876" s="58">
        <v>5.4210718493116001</v>
      </c>
      <c r="BK1876" s="58">
        <v>5.4791988397846803</v>
      </c>
      <c r="BL1876" s="58">
        <v>5.53550811924379</v>
      </c>
      <c r="BM1876" s="58">
        <v>5.5861912891623398</v>
      </c>
      <c r="BN1876" s="58">
        <v>5.6291392055396399</v>
      </c>
    </row>
    <row r="1877" spans="1:66" hidden="1" x14ac:dyDescent="0.25">
      <c r="A1877" s="58" t="s">
        <v>434</v>
      </c>
      <c r="B1877" s="58" t="s">
        <v>435</v>
      </c>
      <c r="C1877" s="58" t="s">
        <v>2466</v>
      </c>
      <c r="D1877" s="58" t="s">
        <v>2467</v>
      </c>
      <c r="E1877" s="58">
        <v>4.51718639297611</v>
      </c>
      <c r="F1877" s="58">
        <v>4.4995707251703596</v>
      </c>
      <c r="G1877" s="58">
        <v>4.4805991720827496</v>
      </c>
      <c r="H1877" s="58">
        <v>4.4628107977528604</v>
      </c>
      <c r="I1877" s="58">
        <v>4.4505716777981599</v>
      </c>
      <c r="J1877" s="58">
        <v>4.4457324835476397</v>
      </c>
      <c r="K1877" s="58">
        <v>4.4251636359317601</v>
      </c>
      <c r="L1877" s="58">
        <v>4.4149895260216399</v>
      </c>
      <c r="M1877" s="58">
        <v>4.4123790545265402</v>
      </c>
      <c r="N1877" s="58">
        <v>4.4120594702173497</v>
      </c>
      <c r="O1877" s="58">
        <v>4.4096276073776899</v>
      </c>
      <c r="P1877" s="58">
        <v>4.3960161135500098</v>
      </c>
      <c r="Q1877" s="58">
        <v>4.38184467350123</v>
      </c>
      <c r="R1877" s="58">
        <v>4.3662485092652297</v>
      </c>
      <c r="S1877" s="58">
        <v>4.3487281392331099</v>
      </c>
      <c r="T1877" s="58">
        <v>4.3291358740125796</v>
      </c>
      <c r="U1877" s="58">
        <v>4.3000122352867596</v>
      </c>
      <c r="V1877" s="58">
        <v>4.2675722694061999</v>
      </c>
      <c r="W1877" s="58">
        <v>4.2303612596999596</v>
      </c>
      <c r="X1877" s="58">
        <v>4.1924368378220196</v>
      </c>
      <c r="Y1877" s="58">
        <v>4.1599982433692704</v>
      </c>
      <c r="Z1877" s="58">
        <v>4.1292532388942798</v>
      </c>
      <c r="AA1877" s="58">
        <v>4.1079330729389802</v>
      </c>
      <c r="AB1877" s="58">
        <v>4.0938232929864498</v>
      </c>
      <c r="AC1877" s="58">
        <v>4.0844465294699104</v>
      </c>
      <c r="AD1877" s="58">
        <v>4.0784171132799303</v>
      </c>
      <c r="AE1877" s="58">
        <v>4.0657787046243197</v>
      </c>
      <c r="AF1877" s="58">
        <v>4.0617736995834504</v>
      </c>
      <c r="AG1877" s="58">
        <v>4.0662490888583402</v>
      </c>
      <c r="AH1877" s="58">
        <v>4.0776509485037602</v>
      </c>
      <c r="AI1877" s="58">
        <v>4.0933464470983703</v>
      </c>
      <c r="AJ1877" s="58">
        <v>4.0992856868873098</v>
      </c>
      <c r="AK1877" s="58">
        <v>4.1081652646304097</v>
      </c>
      <c r="AL1877" s="58">
        <v>4.12019667360134</v>
      </c>
      <c r="AM1877" s="58">
        <v>4.1363646009434101</v>
      </c>
      <c r="AN1877" s="58">
        <v>4.1572838727900496</v>
      </c>
      <c r="AO1877" s="58">
        <v>4.1635649668835804</v>
      </c>
      <c r="AP1877" s="58">
        <v>4.1721462049314102</v>
      </c>
      <c r="AQ1877" s="58">
        <v>4.1802938049154399</v>
      </c>
      <c r="AR1877" s="58">
        <v>4.1859650060980096</v>
      </c>
      <c r="AS1877" s="58">
        <v>4.1889721942545499</v>
      </c>
      <c r="AT1877" s="58">
        <v>4.1878472776628497</v>
      </c>
      <c r="AU1877" s="58">
        <v>4.1849710930011099</v>
      </c>
      <c r="AV1877" s="58">
        <v>4.1801359404595102</v>
      </c>
      <c r="AW1877" s="58">
        <v>4.1746827315976596</v>
      </c>
      <c r="AX1877" s="58">
        <v>4.1706871973363304</v>
      </c>
      <c r="AY1877" s="58">
        <v>4.1769811376277604</v>
      </c>
      <c r="AZ1877" s="58">
        <v>4.1841997216542604</v>
      </c>
      <c r="BA1877" s="58">
        <v>4.1922415328368903</v>
      </c>
      <c r="BB1877" s="58">
        <v>4.2027311574384996</v>
      </c>
      <c r="BC1877" s="58">
        <v>4.2173877463513998</v>
      </c>
      <c r="BD1877" s="58">
        <v>4.2442775995746702</v>
      </c>
      <c r="BE1877" s="58">
        <v>4.2778273780484</v>
      </c>
      <c r="BF1877" s="58">
        <v>4.3148371774368401</v>
      </c>
      <c r="BG1877" s="58">
        <v>4.3516263193276199</v>
      </c>
      <c r="BH1877" s="58">
        <v>4.38661034489839</v>
      </c>
      <c r="BI1877" s="58">
        <v>4.4233409265557002</v>
      </c>
      <c r="BJ1877" s="58">
        <v>4.4593870939774503</v>
      </c>
      <c r="BK1877" s="58">
        <v>4.4973687319088</v>
      </c>
      <c r="BL1877" s="58">
        <v>4.5415660153994599</v>
      </c>
      <c r="BM1877" s="58">
        <v>4.5939206290331001</v>
      </c>
      <c r="BN1877" s="58">
        <v>4.6530648085579296</v>
      </c>
    </row>
    <row r="1878" spans="1:66" hidden="1" x14ac:dyDescent="0.25">
      <c r="A1878" s="58" t="s">
        <v>434</v>
      </c>
      <c r="B1878" s="58" t="s">
        <v>435</v>
      </c>
      <c r="C1878" s="58" t="s">
        <v>2468</v>
      </c>
      <c r="D1878" s="58" t="s">
        <v>2469</v>
      </c>
      <c r="E1878" s="58">
        <v>4.5190047090247596</v>
      </c>
      <c r="F1878" s="58">
        <v>4.4913778403772504</v>
      </c>
      <c r="G1878" s="58">
        <v>4.4659778461463597</v>
      </c>
      <c r="H1878" s="58">
        <v>4.4438333160211299</v>
      </c>
      <c r="I1878" s="58">
        <v>4.4268634642604896</v>
      </c>
      <c r="J1878" s="58">
        <v>4.4153506945986001</v>
      </c>
      <c r="K1878" s="58">
        <v>4.3837353574773097</v>
      </c>
      <c r="L1878" s="58">
        <v>4.3628325983284597</v>
      </c>
      <c r="M1878" s="58">
        <v>4.3503594703093196</v>
      </c>
      <c r="N1878" s="58">
        <v>4.3420477262194801</v>
      </c>
      <c r="O1878" s="58">
        <v>4.3339001261553198</v>
      </c>
      <c r="P1878" s="58">
        <v>4.31289910832826</v>
      </c>
      <c r="Q1878" s="58">
        <v>4.2934720814964704</v>
      </c>
      <c r="R1878" s="58">
        <v>4.2738444880287503</v>
      </c>
      <c r="S1878" s="58">
        <v>4.2519194008057299</v>
      </c>
      <c r="T1878" s="58">
        <v>4.2264641211380098</v>
      </c>
      <c r="U1878" s="58">
        <v>4.1861512997189303</v>
      </c>
      <c r="V1878" s="58">
        <v>4.1452980832980604</v>
      </c>
      <c r="W1878" s="58">
        <v>4.10558386369053</v>
      </c>
      <c r="X1878" s="58">
        <v>4.0718029110703799</v>
      </c>
      <c r="Y1878" s="58">
        <v>4.0479571605104603</v>
      </c>
      <c r="Z1878" s="58">
        <v>4.0196616007838504</v>
      </c>
      <c r="AA1878" s="58">
        <v>4.0021419921770098</v>
      </c>
      <c r="AB1878" s="58">
        <v>3.99322504562898</v>
      </c>
      <c r="AC1878" s="58">
        <v>3.9901702596758999</v>
      </c>
      <c r="AD1878" s="58">
        <v>3.9909437045801699</v>
      </c>
      <c r="AE1878" s="58">
        <v>3.9785662448445902</v>
      </c>
      <c r="AF1878" s="58">
        <v>3.9720779897199998</v>
      </c>
      <c r="AG1878" s="58">
        <v>3.97037278373057</v>
      </c>
      <c r="AH1878" s="58">
        <v>3.97306883162058</v>
      </c>
      <c r="AI1878" s="58">
        <v>3.9801985815769898</v>
      </c>
      <c r="AJ1878" s="58">
        <v>3.98364871117312</v>
      </c>
      <c r="AK1878" s="58">
        <v>3.9957360117308398</v>
      </c>
      <c r="AL1878" s="58">
        <v>4.0153004271752497</v>
      </c>
      <c r="AM1878" s="58">
        <v>4.0392963207106396</v>
      </c>
      <c r="AN1878" s="58">
        <v>4.06475667109983</v>
      </c>
      <c r="AO1878" s="58">
        <v>4.0620496297991604</v>
      </c>
      <c r="AP1878" s="58">
        <v>4.05767687781674</v>
      </c>
      <c r="AQ1878" s="58">
        <v>4.05266069528912</v>
      </c>
      <c r="AR1878" s="58">
        <v>4.0498426677201298</v>
      </c>
      <c r="AS1878" s="58">
        <v>4.0514267906083203</v>
      </c>
      <c r="AT1878" s="58">
        <v>4.0510579300698399</v>
      </c>
      <c r="AU1878" s="58">
        <v>4.0553814865561</v>
      </c>
      <c r="AV1878" s="58">
        <v>4.0611033396033802</v>
      </c>
      <c r="AW1878" s="58">
        <v>4.0653427225287304</v>
      </c>
      <c r="AX1878" s="58">
        <v>4.0682391585819797</v>
      </c>
      <c r="AY1878" s="58">
        <v>4.0736167168525599</v>
      </c>
      <c r="AZ1878" s="58">
        <v>4.0790095293760302</v>
      </c>
      <c r="BA1878" s="58">
        <v>4.0874275439433898</v>
      </c>
      <c r="BB1878" s="58">
        <v>4.10327710599325</v>
      </c>
      <c r="BC1878" s="58">
        <v>4.1282465369983701</v>
      </c>
      <c r="BD1878" s="58">
        <v>4.1608925558955496</v>
      </c>
      <c r="BE1878" s="58">
        <v>4.2025431084956901</v>
      </c>
      <c r="BF1878" s="58">
        <v>4.2476797879608101</v>
      </c>
      <c r="BG1878" s="58">
        <v>4.2895930716936199</v>
      </c>
      <c r="BH1878" s="58">
        <v>4.3252850392022797</v>
      </c>
      <c r="BI1878" s="58">
        <v>4.3566784680078996</v>
      </c>
      <c r="BJ1878" s="58">
        <v>4.3845649208474802</v>
      </c>
      <c r="BK1878" s="58">
        <v>4.4127191447815601</v>
      </c>
      <c r="BL1878" s="58">
        <v>4.4470144300512997</v>
      </c>
      <c r="BM1878" s="58">
        <v>4.4904342156216401</v>
      </c>
      <c r="BN1878" s="58">
        <v>4.5388720323293796</v>
      </c>
    </row>
    <row r="1879" spans="1:66" hidden="1" x14ac:dyDescent="0.25">
      <c r="A1879" s="58" t="s">
        <v>434</v>
      </c>
      <c r="B1879" s="58" t="s">
        <v>435</v>
      </c>
      <c r="C1879" s="58" t="s">
        <v>2470</v>
      </c>
      <c r="D1879" s="58" t="s">
        <v>2471</v>
      </c>
      <c r="E1879" s="58">
        <v>3.7707877861069998</v>
      </c>
      <c r="F1879" s="58">
        <v>3.7552556473463099</v>
      </c>
      <c r="G1879" s="58">
        <v>3.74842289725976</v>
      </c>
      <c r="H1879" s="58">
        <v>3.74674179031642</v>
      </c>
      <c r="I1879" s="58">
        <v>3.7458267785114301</v>
      </c>
      <c r="J1879" s="58">
        <v>3.7428760993155201</v>
      </c>
      <c r="K1879" s="58">
        <v>3.7187900896914599</v>
      </c>
      <c r="L1879" s="58">
        <v>3.6955530553105902</v>
      </c>
      <c r="M1879" s="58">
        <v>3.67358834985711</v>
      </c>
      <c r="N1879" s="58">
        <v>3.6556757246818399</v>
      </c>
      <c r="O1879" s="58">
        <v>3.6439671224213699</v>
      </c>
      <c r="P1879" s="58">
        <v>3.63320963303258</v>
      </c>
      <c r="Q1879" s="58">
        <v>3.6295104925357502</v>
      </c>
      <c r="R1879" s="58">
        <v>3.6298045674894701</v>
      </c>
      <c r="S1879" s="58">
        <v>3.6306119307709501</v>
      </c>
      <c r="T1879" s="58">
        <v>3.6296637093837001</v>
      </c>
      <c r="U1879" s="58">
        <v>3.6130843249684501</v>
      </c>
      <c r="V1879" s="58">
        <v>3.6027207665905299</v>
      </c>
      <c r="W1879" s="58">
        <v>3.5982833707887201</v>
      </c>
      <c r="X1879" s="58">
        <v>3.59444975459065</v>
      </c>
      <c r="Y1879" s="58">
        <v>3.5849317814516701</v>
      </c>
      <c r="Z1879" s="58">
        <v>3.5518857826524899</v>
      </c>
      <c r="AA1879" s="58">
        <v>3.5144992172735798</v>
      </c>
      <c r="AB1879" s="58">
        <v>3.4771415212397798</v>
      </c>
      <c r="AC1879" s="58">
        <v>3.4456100261640201</v>
      </c>
      <c r="AD1879" s="58">
        <v>3.4223989951002101</v>
      </c>
      <c r="AE1879" s="58">
        <v>3.3934049117812601</v>
      </c>
      <c r="AF1879" s="58">
        <v>3.3728188786430899</v>
      </c>
      <c r="AG1879" s="58">
        <v>3.3594301222915499</v>
      </c>
      <c r="AH1879" s="58">
        <v>3.3528476541786199</v>
      </c>
      <c r="AI1879" s="58">
        <v>3.3534793609135298</v>
      </c>
      <c r="AJ1879" s="58">
        <v>3.3563160692821898</v>
      </c>
      <c r="AK1879" s="58">
        <v>3.3663527437273402</v>
      </c>
      <c r="AL1879" s="58">
        <v>3.3803903444492498</v>
      </c>
      <c r="AM1879" s="58">
        <v>3.3954119492112298</v>
      </c>
      <c r="AN1879" s="58">
        <v>3.4098551012646499</v>
      </c>
      <c r="AO1879" s="58">
        <v>3.4072876122251601</v>
      </c>
      <c r="AP1879" s="58">
        <v>3.40493941242319</v>
      </c>
      <c r="AQ1879" s="58">
        <v>3.4038550363290301</v>
      </c>
      <c r="AR1879" s="58">
        <v>3.40560719551832</v>
      </c>
      <c r="AS1879" s="58">
        <v>3.4101766371565598</v>
      </c>
      <c r="AT1879" s="58">
        <v>3.41381538344889</v>
      </c>
      <c r="AU1879" s="58">
        <v>3.4212315196580998</v>
      </c>
      <c r="AV1879" s="58">
        <v>3.43016914550623</v>
      </c>
      <c r="AW1879" s="58">
        <v>3.4371968062545499</v>
      </c>
      <c r="AX1879" s="58">
        <v>3.43998417391292</v>
      </c>
      <c r="AY1879" s="58">
        <v>3.4433245037665401</v>
      </c>
      <c r="AZ1879" s="58">
        <v>3.4458063756303301</v>
      </c>
      <c r="BA1879" s="58">
        <v>3.4485819660120698</v>
      </c>
      <c r="BB1879" s="58">
        <v>3.4530027952533602</v>
      </c>
      <c r="BC1879" s="58">
        <v>3.4591943645188898</v>
      </c>
      <c r="BD1879" s="58">
        <v>3.4678553049085599</v>
      </c>
      <c r="BE1879" s="58">
        <v>3.4801234879638701</v>
      </c>
      <c r="BF1879" s="58">
        <v>3.4964550857335199</v>
      </c>
      <c r="BG1879" s="58">
        <v>3.5174413907430302</v>
      </c>
      <c r="BH1879" s="58">
        <v>3.5429814974012102</v>
      </c>
      <c r="BI1879" s="58">
        <v>3.5711354150340302</v>
      </c>
      <c r="BJ1879" s="58">
        <v>3.6051505412448801</v>
      </c>
      <c r="BK1879" s="58">
        <v>3.6432141440668402</v>
      </c>
      <c r="BL1879" s="58">
        <v>3.6828293445707199</v>
      </c>
      <c r="BM1879" s="58">
        <v>3.7224858510906902</v>
      </c>
      <c r="BN1879" s="58">
        <v>3.7602193055036</v>
      </c>
    </row>
    <row r="1880" spans="1:66" hidden="1" x14ac:dyDescent="0.25">
      <c r="A1880" s="58" t="s">
        <v>434</v>
      </c>
      <c r="B1880" s="58" t="s">
        <v>435</v>
      </c>
      <c r="C1880" s="58" t="s">
        <v>2472</v>
      </c>
      <c r="D1880" s="58" t="s">
        <v>2473</v>
      </c>
      <c r="E1880" s="58">
        <v>3.7534467994484002</v>
      </c>
      <c r="F1880" s="58">
        <v>3.7339937714750899</v>
      </c>
      <c r="G1880" s="58">
        <v>3.7179168905528801</v>
      </c>
      <c r="H1880" s="58">
        <v>3.7046164199044598</v>
      </c>
      <c r="I1880" s="58">
        <v>3.6934956285043699</v>
      </c>
      <c r="J1880" s="58">
        <v>3.6837000168045999</v>
      </c>
      <c r="K1880" s="58">
        <v>3.6513396736383301</v>
      </c>
      <c r="L1880" s="58">
        <v>3.6235293773974102</v>
      </c>
      <c r="M1880" s="58">
        <v>3.59942754371292</v>
      </c>
      <c r="N1880" s="58">
        <v>3.5796255328091902</v>
      </c>
      <c r="O1880" s="58">
        <v>3.5651571880249202</v>
      </c>
      <c r="P1880" s="58">
        <v>3.5487017053067098</v>
      </c>
      <c r="Q1880" s="58">
        <v>3.5376230024701401</v>
      </c>
      <c r="R1880" s="58">
        <v>3.5302017528890999</v>
      </c>
      <c r="S1880" s="58">
        <v>3.5246259066525201</v>
      </c>
      <c r="T1880" s="58">
        <v>3.5193060323253098</v>
      </c>
      <c r="U1880" s="58">
        <v>3.50058523887893</v>
      </c>
      <c r="V1880" s="58">
        <v>3.4871936502924998</v>
      </c>
      <c r="W1880" s="58">
        <v>3.4770480976665299</v>
      </c>
      <c r="X1880" s="58">
        <v>3.4655229066506901</v>
      </c>
      <c r="Y1880" s="58">
        <v>3.4493219858211299</v>
      </c>
      <c r="Z1880" s="58">
        <v>3.4117473690198601</v>
      </c>
      <c r="AA1880" s="58">
        <v>3.37194091108094</v>
      </c>
      <c r="AB1880" s="58">
        <v>3.3343102804942601</v>
      </c>
      <c r="AC1880" s="58">
        <v>3.3045289038273</v>
      </c>
      <c r="AD1880" s="58">
        <v>3.2848642133762098</v>
      </c>
      <c r="AE1880" s="58">
        <v>3.25794637987658</v>
      </c>
      <c r="AF1880" s="58">
        <v>3.2407385068021499</v>
      </c>
      <c r="AG1880" s="58">
        <v>3.23182320329395</v>
      </c>
      <c r="AH1880" s="58">
        <v>3.22889629221998</v>
      </c>
      <c r="AI1880" s="58">
        <v>3.2301935661515899</v>
      </c>
      <c r="AJ1880" s="58">
        <v>3.2274424617526498</v>
      </c>
      <c r="AK1880" s="58">
        <v>3.2291545168998499</v>
      </c>
      <c r="AL1880" s="58">
        <v>3.2344252546749401</v>
      </c>
      <c r="AM1880" s="58">
        <v>3.2436155119836498</v>
      </c>
      <c r="AN1880" s="58">
        <v>3.2574841651134099</v>
      </c>
      <c r="AO1880" s="58">
        <v>3.25697170282695</v>
      </c>
      <c r="AP1880" s="58">
        <v>3.2602979076468701</v>
      </c>
      <c r="AQ1880" s="58">
        <v>3.26574210076644</v>
      </c>
      <c r="AR1880" s="58">
        <v>3.2712132328946</v>
      </c>
      <c r="AS1880" s="58">
        <v>3.2751547854680001</v>
      </c>
      <c r="AT1880" s="58">
        <v>3.2723441076762101</v>
      </c>
      <c r="AU1880" s="58">
        <v>3.2702277018922001</v>
      </c>
      <c r="AV1880" s="58">
        <v>3.2694143064368699</v>
      </c>
      <c r="AW1880" s="58">
        <v>3.2704665579562899</v>
      </c>
      <c r="AX1880" s="58">
        <v>3.2731223202736599</v>
      </c>
      <c r="AY1880" s="58">
        <v>3.2785251312228301</v>
      </c>
      <c r="AZ1880" s="58">
        <v>3.28676836026911</v>
      </c>
      <c r="BA1880" s="58">
        <v>3.2967638266278398</v>
      </c>
      <c r="BB1880" s="58">
        <v>3.3074330046179798</v>
      </c>
      <c r="BC1880" s="58">
        <v>3.3185195318235499</v>
      </c>
      <c r="BD1880" s="58">
        <v>3.3296563451752701</v>
      </c>
      <c r="BE1880" s="58">
        <v>3.3433403411374698</v>
      </c>
      <c r="BF1880" s="58">
        <v>3.3612317028756098</v>
      </c>
      <c r="BG1880" s="58">
        <v>3.38549561697844</v>
      </c>
      <c r="BH1880" s="58">
        <v>3.41658246805678</v>
      </c>
      <c r="BI1880" s="58">
        <v>3.4494253342391201</v>
      </c>
      <c r="BJ1880" s="58">
        <v>3.4898573459122599</v>
      </c>
      <c r="BK1880" s="58">
        <v>3.5343540478438298</v>
      </c>
      <c r="BL1880" s="58">
        <v>3.5780915050656001</v>
      </c>
      <c r="BM1880" s="58">
        <v>3.61842808210843</v>
      </c>
      <c r="BN1880" s="58">
        <v>3.65156246180032</v>
      </c>
    </row>
    <row r="1881" spans="1:66" hidden="1" x14ac:dyDescent="0.25">
      <c r="A1881" s="58" t="s">
        <v>434</v>
      </c>
      <c r="B1881" s="58" t="s">
        <v>435</v>
      </c>
      <c r="C1881" s="58" t="s">
        <v>2474</v>
      </c>
      <c r="D1881" s="58" t="s">
        <v>2475</v>
      </c>
      <c r="E1881" s="58">
        <v>3.1851926478388801</v>
      </c>
      <c r="F1881" s="58">
        <v>3.1613839218691</v>
      </c>
      <c r="G1881" s="58">
        <v>3.1372381235272102</v>
      </c>
      <c r="H1881" s="58">
        <v>3.1156426601565199</v>
      </c>
      <c r="I1881" s="58">
        <v>3.1007441273896799</v>
      </c>
      <c r="J1881" s="58">
        <v>3.0938438059354101</v>
      </c>
      <c r="K1881" s="58">
        <v>3.0710208064400701</v>
      </c>
      <c r="L1881" s="58">
        <v>3.0592737870580198</v>
      </c>
      <c r="M1881" s="58">
        <v>3.0549409178724201</v>
      </c>
      <c r="N1881" s="58">
        <v>3.0518017204436299</v>
      </c>
      <c r="O1881" s="58">
        <v>3.0453861422252602</v>
      </c>
      <c r="P1881" s="58">
        <v>3.0264660411239599</v>
      </c>
      <c r="Q1881" s="58">
        <v>3.0064961554686001</v>
      </c>
      <c r="R1881" s="58">
        <v>2.9882829164470102</v>
      </c>
      <c r="S1881" s="58">
        <v>2.9761240256110701</v>
      </c>
      <c r="T1881" s="58">
        <v>2.9715974615983001</v>
      </c>
      <c r="U1881" s="58">
        <v>2.96452945201505</v>
      </c>
      <c r="V1881" s="58">
        <v>2.9607453048546102</v>
      </c>
      <c r="W1881" s="58">
        <v>2.9558824959847798</v>
      </c>
      <c r="X1881" s="58">
        <v>2.9496083244009101</v>
      </c>
      <c r="Y1881" s="58">
        <v>2.9449691390083998</v>
      </c>
      <c r="Z1881" s="58">
        <v>2.93573294102467</v>
      </c>
      <c r="AA1881" s="58">
        <v>2.9336519582610401</v>
      </c>
      <c r="AB1881" s="58">
        <v>2.93371629470241</v>
      </c>
      <c r="AC1881" s="58">
        <v>2.9298617573119801</v>
      </c>
      <c r="AD1881" s="58">
        <v>2.9191492065552498</v>
      </c>
      <c r="AE1881" s="58">
        <v>2.8903188051889201</v>
      </c>
      <c r="AF1881" s="58">
        <v>2.85902936590993</v>
      </c>
      <c r="AG1881" s="58">
        <v>2.8286280139625202</v>
      </c>
      <c r="AH1881" s="58">
        <v>2.8040108907272301</v>
      </c>
      <c r="AI1881" s="58">
        <v>2.7877114968447199</v>
      </c>
      <c r="AJ1881" s="58">
        <v>2.7720065267468499</v>
      </c>
      <c r="AK1881" s="58">
        <v>2.7657143570597702</v>
      </c>
      <c r="AL1881" s="58">
        <v>2.7672874971855901</v>
      </c>
      <c r="AM1881" s="58">
        <v>2.7741107915323902</v>
      </c>
      <c r="AN1881" s="58">
        <v>2.7838885806441001</v>
      </c>
      <c r="AO1881" s="58">
        <v>2.7797843341571302</v>
      </c>
      <c r="AP1881" s="58">
        <v>2.7781743375037902</v>
      </c>
      <c r="AQ1881" s="58">
        <v>2.7779025257494401</v>
      </c>
      <c r="AR1881" s="58">
        <v>2.7784083891879701</v>
      </c>
      <c r="AS1881" s="58">
        <v>2.7795497300383798</v>
      </c>
      <c r="AT1881" s="58">
        <v>2.7774261555882198</v>
      </c>
      <c r="AU1881" s="58">
        <v>2.7772973154140499</v>
      </c>
      <c r="AV1881" s="58">
        <v>2.7787869117361002</v>
      </c>
      <c r="AW1881" s="58">
        <v>2.7819306216429398</v>
      </c>
      <c r="AX1881" s="58">
        <v>2.7866910680802799</v>
      </c>
      <c r="AY1881" s="58">
        <v>2.7931016978579501</v>
      </c>
      <c r="AZ1881" s="58">
        <v>2.8031754787174101</v>
      </c>
      <c r="BA1881" s="58">
        <v>2.81507170254311</v>
      </c>
      <c r="BB1881" s="58">
        <v>2.8266395289370299</v>
      </c>
      <c r="BC1881" s="58">
        <v>2.83677948958618</v>
      </c>
      <c r="BD1881" s="58">
        <v>2.8446058088699502</v>
      </c>
      <c r="BE1881" s="58">
        <v>2.85358389791881</v>
      </c>
      <c r="BF1881" s="58">
        <v>2.8637397301747498</v>
      </c>
      <c r="BG1881" s="58">
        <v>2.87553643105726</v>
      </c>
      <c r="BH1881" s="58">
        <v>2.8893943366141999</v>
      </c>
      <c r="BI1881" s="58">
        <v>2.9013256247631398</v>
      </c>
      <c r="BJ1881" s="58">
        <v>2.9161136634105</v>
      </c>
      <c r="BK1881" s="58">
        <v>2.9344205004993</v>
      </c>
      <c r="BL1881" s="58">
        <v>2.9572599760222902</v>
      </c>
      <c r="BM1881" s="58">
        <v>2.9850212107924601</v>
      </c>
      <c r="BN1881" s="58">
        <v>3.0140454101507199</v>
      </c>
    </row>
    <row r="1882" spans="1:66" hidden="1" x14ac:dyDescent="0.25">
      <c r="A1882" s="58" t="s">
        <v>434</v>
      </c>
      <c r="B1882" s="58" t="s">
        <v>435</v>
      </c>
      <c r="C1882" s="58" t="s">
        <v>2476</v>
      </c>
      <c r="D1882" s="58" t="s">
        <v>2477</v>
      </c>
      <c r="E1882" s="58">
        <v>3.0535678318816299</v>
      </c>
      <c r="F1882" s="58">
        <v>3.0411451843166701</v>
      </c>
      <c r="G1882" s="58">
        <v>3.0303736984557101</v>
      </c>
      <c r="H1882" s="58">
        <v>3.0214375282751602</v>
      </c>
      <c r="I1882" s="58">
        <v>3.0150011975808102</v>
      </c>
      <c r="J1882" s="58">
        <v>3.01092666049722</v>
      </c>
      <c r="K1882" s="58">
        <v>2.9855074062411502</v>
      </c>
      <c r="L1882" s="58">
        <v>2.96598633370817</v>
      </c>
      <c r="M1882" s="58">
        <v>2.9511180498225298</v>
      </c>
      <c r="N1882" s="58">
        <v>2.9381760496378599</v>
      </c>
      <c r="O1882" s="58">
        <v>2.9250609828528198</v>
      </c>
      <c r="P1882" s="58">
        <v>2.9047159963587199</v>
      </c>
      <c r="Q1882" s="58">
        <v>2.8852511055427299</v>
      </c>
      <c r="R1882" s="58">
        <v>2.8682984005663599</v>
      </c>
      <c r="S1882" s="58">
        <v>2.8564820874733901</v>
      </c>
      <c r="T1882" s="58">
        <v>2.8505357602855601</v>
      </c>
      <c r="U1882" s="58">
        <v>2.8416413406441698</v>
      </c>
      <c r="V1882" s="58">
        <v>2.8362809090852399</v>
      </c>
      <c r="W1882" s="58">
        <v>2.8310580727141201</v>
      </c>
      <c r="X1882" s="58">
        <v>2.8249786296767199</v>
      </c>
      <c r="Y1882" s="58">
        <v>2.8194341033249302</v>
      </c>
      <c r="Z1882" s="58">
        <v>2.80288836589787</v>
      </c>
      <c r="AA1882" s="58">
        <v>2.7915647337619802</v>
      </c>
      <c r="AB1882" s="58">
        <v>2.7821321089510298</v>
      </c>
      <c r="AC1882" s="58">
        <v>2.7706312851728101</v>
      </c>
      <c r="AD1882" s="58">
        <v>2.7551810182099401</v>
      </c>
      <c r="AE1882" s="58">
        <v>2.7263990193683898</v>
      </c>
      <c r="AF1882" s="58">
        <v>2.6953064495882399</v>
      </c>
      <c r="AG1882" s="58">
        <v>2.6643574337164</v>
      </c>
      <c r="AH1882" s="58">
        <v>2.63873567682099</v>
      </c>
      <c r="AI1882" s="58">
        <v>2.62203307693715</v>
      </c>
      <c r="AJ1882" s="58">
        <v>2.6070822311239201</v>
      </c>
      <c r="AK1882" s="58">
        <v>2.6018753352823301</v>
      </c>
      <c r="AL1882" s="58">
        <v>2.6041197596433001</v>
      </c>
      <c r="AM1882" s="58">
        <v>2.6097970943836</v>
      </c>
      <c r="AN1882" s="58">
        <v>2.6159823754055198</v>
      </c>
      <c r="AO1882" s="58">
        <v>2.60718532344718</v>
      </c>
      <c r="AP1882" s="58">
        <v>2.5994465541946599</v>
      </c>
      <c r="AQ1882" s="58">
        <v>2.5931781093021602</v>
      </c>
      <c r="AR1882" s="58">
        <v>2.5901183543797699</v>
      </c>
      <c r="AS1882" s="58">
        <v>2.59116990746378</v>
      </c>
      <c r="AT1882" s="58">
        <v>2.5900362842965201</v>
      </c>
      <c r="AU1882" s="58">
        <v>2.5940664143704102</v>
      </c>
      <c r="AV1882" s="58">
        <v>2.6005775744048498</v>
      </c>
      <c r="AW1882" s="58">
        <v>2.6066056059543099</v>
      </c>
      <c r="AX1882" s="58">
        <v>2.6108648573313902</v>
      </c>
      <c r="AY1882" s="58">
        <v>2.6144507635997098</v>
      </c>
      <c r="AZ1882" s="58">
        <v>2.6184437852477802</v>
      </c>
      <c r="BA1882" s="58">
        <v>2.6233357225335898</v>
      </c>
      <c r="BB1882" s="58">
        <v>2.630147481741</v>
      </c>
      <c r="BC1882" s="58">
        <v>2.6393162240560102</v>
      </c>
      <c r="BD1882" s="58">
        <v>2.6483242201828601</v>
      </c>
      <c r="BE1882" s="58">
        <v>2.6616218227003201</v>
      </c>
      <c r="BF1882" s="58">
        <v>2.6778092273041101</v>
      </c>
      <c r="BG1882" s="58">
        <v>2.6954027787225199</v>
      </c>
      <c r="BH1882" s="58">
        <v>2.71396344766372</v>
      </c>
      <c r="BI1882" s="58">
        <v>2.7280716621418399</v>
      </c>
      <c r="BJ1882" s="58">
        <v>2.7441610754537602</v>
      </c>
      <c r="BK1882" s="58">
        <v>2.7637689488963399</v>
      </c>
      <c r="BL1882" s="58">
        <v>2.78924212052195</v>
      </c>
      <c r="BM1882" s="58">
        <v>2.82151267862199</v>
      </c>
      <c r="BN1882" s="58">
        <v>2.8545364848847199</v>
      </c>
    </row>
    <row r="1883" spans="1:66" hidden="1" x14ac:dyDescent="0.25">
      <c r="A1883" s="58" t="s">
        <v>434</v>
      </c>
      <c r="B1883" s="58" t="s">
        <v>435</v>
      </c>
      <c r="C1883" s="58" t="s">
        <v>2478</v>
      </c>
      <c r="D1883" s="58" t="s">
        <v>2479</v>
      </c>
      <c r="E1883" s="58">
        <v>2.5910558044789802</v>
      </c>
      <c r="F1883" s="58">
        <v>2.5784447642621902</v>
      </c>
      <c r="G1883" s="58">
        <v>2.5714578940711901</v>
      </c>
      <c r="H1883" s="58">
        <v>2.56781143962061</v>
      </c>
      <c r="I1883" s="58">
        <v>2.5649091008079701</v>
      </c>
      <c r="J1883" s="58">
        <v>2.5611782838959298</v>
      </c>
      <c r="K1883" s="58">
        <v>2.5357689418511802</v>
      </c>
      <c r="L1883" s="58">
        <v>2.51129817481345</v>
      </c>
      <c r="M1883" s="58">
        <v>2.4885721900361601</v>
      </c>
      <c r="N1883" s="58">
        <v>2.4705219805568501</v>
      </c>
      <c r="O1883" s="58">
        <v>2.45921422588341</v>
      </c>
      <c r="P1883" s="58">
        <v>2.4449900660516102</v>
      </c>
      <c r="Q1883" s="58">
        <v>2.4395504237939001</v>
      </c>
      <c r="R1883" s="58">
        <v>2.4392180506402501</v>
      </c>
      <c r="S1883" s="58">
        <v>2.4395582611337701</v>
      </c>
      <c r="T1883" s="58">
        <v>2.4381505999564301</v>
      </c>
      <c r="U1883" s="58">
        <v>2.4217533395245598</v>
      </c>
      <c r="V1883" s="58">
        <v>2.40966985525833</v>
      </c>
      <c r="W1883" s="58">
        <v>2.4039433370831098</v>
      </c>
      <c r="X1883" s="58">
        <v>2.4041527934136599</v>
      </c>
      <c r="Y1883" s="58">
        <v>2.4070970756973402</v>
      </c>
      <c r="Z1883" s="58">
        <v>2.38962824546073</v>
      </c>
      <c r="AA1883" s="58">
        <v>2.3748683768802499</v>
      </c>
      <c r="AB1883" s="58">
        <v>2.3640505891134298</v>
      </c>
      <c r="AC1883" s="58">
        <v>2.35889827928324</v>
      </c>
      <c r="AD1883" s="58">
        <v>2.3593762255269102</v>
      </c>
      <c r="AE1883" s="58">
        <v>2.3502887624599502</v>
      </c>
      <c r="AF1883" s="58">
        <v>2.3476283612972302</v>
      </c>
      <c r="AG1883" s="58">
        <v>2.3474775537177099</v>
      </c>
      <c r="AH1883" s="58">
        <v>2.3454736781744399</v>
      </c>
      <c r="AI1883" s="58">
        <v>2.3398292911645902</v>
      </c>
      <c r="AJ1883" s="58">
        <v>2.3236010275980599</v>
      </c>
      <c r="AK1883" s="58">
        <v>2.3072879978514198</v>
      </c>
      <c r="AL1883" s="58">
        <v>2.2924298318484699</v>
      </c>
      <c r="AM1883" s="58">
        <v>2.2818283052588</v>
      </c>
      <c r="AN1883" s="58">
        <v>2.2769630278358699</v>
      </c>
      <c r="AO1883" s="58">
        <v>2.2617084096172899</v>
      </c>
      <c r="AP1883" s="58">
        <v>2.2519925597349899</v>
      </c>
      <c r="AQ1883" s="58">
        <v>2.2471044315133799</v>
      </c>
      <c r="AR1883" s="58">
        <v>2.24575120257939</v>
      </c>
      <c r="AS1883" s="58">
        <v>2.24645636417709</v>
      </c>
      <c r="AT1883" s="58">
        <v>2.2416237632913001</v>
      </c>
      <c r="AU1883" s="58">
        <v>2.2406020844430401</v>
      </c>
      <c r="AV1883" s="58">
        <v>2.2422638930168599</v>
      </c>
      <c r="AW1883" s="58">
        <v>2.24533466293295</v>
      </c>
      <c r="AX1883" s="58">
        <v>2.2488653823703801</v>
      </c>
      <c r="AY1883" s="58">
        <v>2.2486847752097399</v>
      </c>
      <c r="AZ1883" s="58">
        <v>2.2502567800003801</v>
      </c>
      <c r="BA1883" s="58">
        <v>2.2537372620396998</v>
      </c>
      <c r="BB1883" s="58">
        <v>2.2601443042177398</v>
      </c>
      <c r="BC1883" s="58">
        <v>2.2699641046833401</v>
      </c>
      <c r="BD1883" s="58">
        <v>2.2789094659105902</v>
      </c>
      <c r="BE1883" s="58">
        <v>2.2929426408657099</v>
      </c>
      <c r="BF1883" s="58">
        <v>2.30992613365183</v>
      </c>
      <c r="BG1883" s="58">
        <v>2.3273034203109102</v>
      </c>
      <c r="BH1883" s="58">
        <v>2.3437679835352898</v>
      </c>
      <c r="BI1883" s="58">
        <v>2.35354914599829</v>
      </c>
      <c r="BJ1883" s="58">
        <v>2.3643298269161201</v>
      </c>
      <c r="BK1883" s="58">
        <v>2.37641962310017</v>
      </c>
      <c r="BL1883" s="58">
        <v>2.3905952321853299</v>
      </c>
      <c r="BM1883" s="58">
        <v>2.4073149160759599</v>
      </c>
      <c r="BN1883" s="58">
        <v>2.4207304160183201</v>
      </c>
    </row>
    <row r="1884" spans="1:66" hidden="1" x14ac:dyDescent="0.25">
      <c r="A1884" s="58" t="s">
        <v>434</v>
      </c>
      <c r="B1884" s="58" t="s">
        <v>435</v>
      </c>
      <c r="C1884" s="58" t="s">
        <v>2480</v>
      </c>
      <c r="D1884" s="58" t="s">
        <v>2481</v>
      </c>
      <c r="E1884" s="58">
        <v>2.3886565579376802</v>
      </c>
      <c r="F1884" s="58">
        <v>2.3874297981750399</v>
      </c>
      <c r="G1884" s="58">
        <v>2.3866675611873198</v>
      </c>
      <c r="H1884" s="58">
        <v>2.3867054935859202</v>
      </c>
      <c r="I1884" s="58">
        <v>2.3882217730565398</v>
      </c>
      <c r="J1884" s="58">
        <v>2.3911465557905598</v>
      </c>
      <c r="K1884" s="58">
        <v>2.37760270436402</v>
      </c>
      <c r="L1884" s="58">
        <v>2.3650679020003298</v>
      </c>
      <c r="M1884" s="58">
        <v>2.3523193347179001</v>
      </c>
      <c r="N1884" s="58">
        <v>2.3396980933217701</v>
      </c>
      <c r="O1884" s="58">
        <v>2.3284943905594102</v>
      </c>
      <c r="P1884" s="58">
        <v>2.3129619207357801</v>
      </c>
      <c r="Q1884" s="58">
        <v>2.3024260570115902</v>
      </c>
      <c r="R1884" s="58">
        <v>2.29544075260136</v>
      </c>
      <c r="S1884" s="58">
        <v>2.29034010459505</v>
      </c>
      <c r="T1884" s="58">
        <v>2.28592433360823</v>
      </c>
      <c r="U1884" s="58">
        <v>2.2724540173860102</v>
      </c>
      <c r="V1884" s="58">
        <v>2.2634872619361799</v>
      </c>
      <c r="W1884" s="58">
        <v>2.2595248871212998</v>
      </c>
      <c r="X1884" s="58">
        <v>2.2597111066673699</v>
      </c>
      <c r="Y1884" s="58">
        <v>2.2618765535330101</v>
      </c>
      <c r="Z1884" s="58">
        <v>2.2435704399840799</v>
      </c>
      <c r="AA1884" s="58">
        <v>2.2279451595398099</v>
      </c>
      <c r="AB1884" s="58">
        <v>2.2156482508484299</v>
      </c>
      <c r="AC1884" s="58">
        <v>2.2075562789148599</v>
      </c>
      <c r="AD1884" s="58">
        <v>2.20335034672045</v>
      </c>
      <c r="AE1884" s="58">
        <v>2.1905958875713001</v>
      </c>
      <c r="AF1884" s="58">
        <v>2.18398493343184</v>
      </c>
      <c r="AG1884" s="58">
        <v>2.1807267609816998</v>
      </c>
      <c r="AH1884" s="58">
        <v>2.1767273099441802</v>
      </c>
      <c r="AI1884" s="58">
        <v>2.16950888181483</v>
      </c>
      <c r="AJ1884" s="58">
        <v>2.1530325132398902</v>
      </c>
      <c r="AK1884" s="58">
        <v>2.1342132677617101</v>
      </c>
      <c r="AL1884" s="58">
        <v>2.1146818372032601</v>
      </c>
      <c r="AM1884" s="58">
        <v>2.09883845153974</v>
      </c>
      <c r="AN1884" s="58">
        <v>2.0896659752567599</v>
      </c>
      <c r="AO1884" s="58">
        <v>2.0686018837633</v>
      </c>
      <c r="AP1884" s="58">
        <v>2.0561162107015298</v>
      </c>
      <c r="AQ1884" s="58">
        <v>2.0502907432794899</v>
      </c>
      <c r="AR1884" s="58">
        <v>2.0479314632219001</v>
      </c>
      <c r="AS1884" s="58">
        <v>2.0464895271898902</v>
      </c>
      <c r="AT1884" s="58">
        <v>2.03720865756245</v>
      </c>
      <c r="AU1884" s="58">
        <v>2.0303124725354902</v>
      </c>
      <c r="AV1884" s="58">
        <v>2.02617825288374</v>
      </c>
      <c r="AW1884" s="58">
        <v>2.0254826584389298</v>
      </c>
      <c r="AX1884" s="58">
        <v>2.02812806685349</v>
      </c>
      <c r="AY1884" s="58">
        <v>2.0308516210893401</v>
      </c>
      <c r="AZ1884" s="58">
        <v>2.0375632874715701</v>
      </c>
      <c r="BA1884" s="58">
        <v>2.0467249593192198</v>
      </c>
      <c r="BB1884" s="58">
        <v>2.0568570535561199</v>
      </c>
      <c r="BC1884" s="58">
        <v>2.0671954989991499</v>
      </c>
      <c r="BD1884" s="58">
        <v>2.0732530127547601</v>
      </c>
      <c r="BE1884" s="58">
        <v>2.0817289452535599</v>
      </c>
      <c r="BF1884" s="58">
        <v>2.0924741056818399</v>
      </c>
      <c r="BG1884" s="58">
        <v>2.1055950762204199</v>
      </c>
      <c r="BH1884" s="58">
        <v>2.1210833262827502</v>
      </c>
      <c r="BI1884" s="58">
        <v>2.1309510398934601</v>
      </c>
      <c r="BJ1884" s="58">
        <v>2.1444344186267701</v>
      </c>
      <c r="BK1884" s="58">
        <v>2.1608440655903398</v>
      </c>
      <c r="BL1884" s="58">
        <v>2.1794838866576498</v>
      </c>
      <c r="BM1884" s="58">
        <v>2.2000025437369199</v>
      </c>
      <c r="BN1884" s="58">
        <v>2.2150982752944999</v>
      </c>
    </row>
    <row r="1885" spans="1:66" hidden="1" x14ac:dyDescent="0.25">
      <c r="A1885" s="58" t="s">
        <v>434</v>
      </c>
      <c r="B1885" s="58" t="s">
        <v>435</v>
      </c>
      <c r="C1885" s="58" t="s">
        <v>2482</v>
      </c>
      <c r="D1885" s="58" t="s">
        <v>2483</v>
      </c>
      <c r="E1885" s="58">
        <v>2.0399679776972701</v>
      </c>
      <c r="F1885" s="58">
        <v>2.0260610524328899</v>
      </c>
      <c r="G1885" s="58">
        <v>2.01550896652485</v>
      </c>
      <c r="H1885" s="58">
        <v>2.0088350498457501</v>
      </c>
      <c r="I1885" s="58">
        <v>2.0070122090239702</v>
      </c>
      <c r="J1885" s="58">
        <v>2.0099389980898801</v>
      </c>
      <c r="K1885" s="58">
        <v>1.9944348649139101</v>
      </c>
      <c r="L1885" s="58">
        <v>1.9863592891053701</v>
      </c>
      <c r="M1885" s="58">
        <v>1.9834094991037901</v>
      </c>
      <c r="N1885" s="58">
        <v>1.98149918998895</v>
      </c>
      <c r="O1885" s="58">
        <v>1.97764002397584</v>
      </c>
      <c r="P1885" s="58">
        <v>1.95708466920464</v>
      </c>
      <c r="Q1885" s="58">
        <v>1.93636615372228</v>
      </c>
      <c r="R1885" s="58">
        <v>1.9184462668732001</v>
      </c>
      <c r="S1885" s="58">
        <v>1.90737259632481</v>
      </c>
      <c r="T1885" s="58">
        <v>1.9045671791457801</v>
      </c>
      <c r="U1885" s="58">
        <v>1.89620103786088</v>
      </c>
      <c r="V1885" s="58">
        <v>1.8940838350676501</v>
      </c>
      <c r="W1885" s="58">
        <v>1.8941603832390199</v>
      </c>
      <c r="X1885" s="58">
        <v>1.8943729769573601</v>
      </c>
      <c r="Y1885" s="58">
        <v>1.89565955511185</v>
      </c>
      <c r="Z1885" s="58">
        <v>1.88253774720337</v>
      </c>
      <c r="AA1885" s="58">
        <v>1.87396380890438</v>
      </c>
      <c r="AB1885" s="58">
        <v>1.8689078389248099</v>
      </c>
      <c r="AC1885" s="58">
        <v>1.86641323906349</v>
      </c>
      <c r="AD1885" s="58">
        <v>1.86587439370387</v>
      </c>
      <c r="AE1885" s="58">
        <v>1.85292209806091</v>
      </c>
      <c r="AF1885" s="58">
        <v>1.84288580870248</v>
      </c>
      <c r="AG1885" s="58">
        <v>1.83652436607845</v>
      </c>
      <c r="AH1885" s="58">
        <v>1.83527899778602</v>
      </c>
      <c r="AI1885" s="58">
        <v>1.8395124551520901</v>
      </c>
      <c r="AJ1885" s="58">
        <v>1.83680896612498</v>
      </c>
      <c r="AK1885" s="58">
        <v>1.8416404081686</v>
      </c>
      <c r="AL1885" s="58">
        <v>1.8505227792768</v>
      </c>
      <c r="AM1885" s="58">
        <v>1.8587033912727899</v>
      </c>
      <c r="AN1885" s="58">
        <v>1.86335722909971</v>
      </c>
      <c r="AO1885" s="58">
        <v>1.8490653139103399</v>
      </c>
      <c r="AP1885" s="58">
        <v>1.8320782108334599</v>
      </c>
      <c r="AQ1885" s="58">
        <v>1.81442094082116</v>
      </c>
      <c r="AR1885" s="58">
        <v>1.8001322302921201</v>
      </c>
      <c r="AS1885" s="58">
        <v>1.79175817548695</v>
      </c>
      <c r="AT1885" s="58">
        <v>1.77853878821457</v>
      </c>
      <c r="AU1885" s="58">
        <v>1.77220155994004</v>
      </c>
      <c r="AV1885" s="58">
        <v>1.7709170765171101</v>
      </c>
      <c r="AW1885" s="58">
        <v>1.77255088904022</v>
      </c>
      <c r="AX1885" s="58">
        <v>1.77584926950741</v>
      </c>
      <c r="AY1885" s="58">
        <v>1.77291961240164</v>
      </c>
      <c r="AZ1885" s="58">
        <v>1.7737369473224001</v>
      </c>
      <c r="BA1885" s="58">
        <v>1.77772006684436</v>
      </c>
      <c r="BB1885" s="58">
        <v>1.7841757677297101</v>
      </c>
      <c r="BC1885" s="58">
        <v>1.7924308464127601</v>
      </c>
      <c r="BD1885" s="58">
        <v>1.79449285486368</v>
      </c>
      <c r="BE1885" s="58">
        <v>1.7996084162547401</v>
      </c>
      <c r="BF1885" s="58">
        <v>1.8079633680584899</v>
      </c>
      <c r="BG1885" s="58">
        <v>1.82004148675098</v>
      </c>
      <c r="BH1885" s="58">
        <v>1.8358251410167701</v>
      </c>
      <c r="BI1885" s="58">
        <v>1.8455892928026001</v>
      </c>
      <c r="BJ1885" s="58">
        <v>1.8598680521641799</v>
      </c>
      <c r="BK1885" s="58">
        <v>1.8772122255394801</v>
      </c>
      <c r="BL1885" s="58">
        <v>1.89578706911251</v>
      </c>
      <c r="BM1885" s="58">
        <v>1.9144851726890499</v>
      </c>
      <c r="BN1885" s="58">
        <v>1.92421558625849</v>
      </c>
    </row>
    <row r="1886" spans="1:66" hidden="1" x14ac:dyDescent="0.25">
      <c r="A1886" s="58" t="s">
        <v>434</v>
      </c>
      <c r="B1886" s="58" t="s">
        <v>435</v>
      </c>
      <c r="C1886" s="58" t="s">
        <v>2484</v>
      </c>
      <c r="D1886" s="58" t="s">
        <v>2485</v>
      </c>
      <c r="E1886" s="58">
        <v>1.75580439906119</v>
      </c>
      <c r="F1886" s="58">
        <v>1.7560067429787001</v>
      </c>
      <c r="G1886" s="58">
        <v>1.76297096866987</v>
      </c>
      <c r="H1886" s="58">
        <v>1.7741873369337899</v>
      </c>
      <c r="I1886" s="58">
        <v>1.7867908375402899</v>
      </c>
      <c r="J1886" s="58">
        <v>1.7990663918204399</v>
      </c>
      <c r="K1886" s="58">
        <v>1.7961802051687801</v>
      </c>
      <c r="L1886" s="58">
        <v>1.7959280640972599</v>
      </c>
      <c r="M1886" s="58">
        <v>1.79784847228742</v>
      </c>
      <c r="N1886" s="58">
        <v>1.80026040234945</v>
      </c>
      <c r="O1886" s="58">
        <v>1.8013566302245201</v>
      </c>
      <c r="P1886" s="58">
        <v>1.7877568207307</v>
      </c>
      <c r="Q1886" s="58">
        <v>1.77448478240842</v>
      </c>
      <c r="R1886" s="58">
        <v>1.7631113858389</v>
      </c>
      <c r="S1886" s="58">
        <v>1.7557492613102701</v>
      </c>
      <c r="T1886" s="58">
        <v>1.75305526125453</v>
      </c>
      <c r="U1886" s="58">
        <v>1.74581574511946</v>
      </c>
      <c r="V1886" s="58">
        <v>1.74290155182327</v>
      </c>
      <c r="W1886" s="58">
        <v>1.7419632641623699</v>
      </c>
      <c r="X1886" s="58">
        <v>1.7419929904612701</v>
      </c>
      <c r="Y1886" s="58">
        <v>1.74365388410583</v>
      </c>
      <c r="Z1886" s="58">
        <v>1.7290517026836401</v>
      </c>
      <c r="AA1886" s="58">
        <v>1.7181219563999499</v>
      </c>
      <c r="AB1886" s="58">
        <v>1.71030925041902</v>
      </c>
      <c r="AC1886" s="58">
        <v>1.7051067185355699</v>
      </c>
      <c r="AD1886" s="58">
        <v>1.7020640534981599</v>
      </c>
      <c r="AE1886" s="58">
        <v>1.6898361136418301</v>
      </c>
      <c r="AF1886" s="58">
        <v>1.67984813573327</v>
      </c>
      <c r="AG1886" s="58">
        <v>1.6727561330076</v>
      </c>
      <c r="AH1886" s="58">
        <v>1.6696552771658799</v>
      </c>
      <c r="AI1886" s="58">
        <v>1.6710714446183501</v>
      </c>
      <c r="AJ1886" s="58">
        <v>1.6659183187637401</v>
      </c>
      <c r="AK1886" s="58">
        <v>1.6695250587627899</v>
      </c>
      <c r="AL1886" s="58">
        <v>1.6792380559686899</v>
      </c>
      <c r="AM1886" s="58">
        <v>1.6891107462949999</v>
      </c>
      <c r="AN1886" s="58">
        <v>1.6941802989933199</v>
      </c>
      <c r="AO1886" s="58">
        <v>1.6715448322574999</v>
      </c>
      <c r="AP1886" s="58">
        <v>1.64362569095809</v>
      </c>
      <c r="AQ1886" s="58">
        <v>1.61443300601504</v>
      </c>
      <c r="AR1886" s="58">
        <v>1.5903813361002499</v>
      </c>
      <c r="AS1886" s="58">
        <v>1.5752007003386901</v>
      </c>
      <c r="AT1886" s="58">
        <v>1.5588862218361901</v>
      </c>
      <c r="AU1886" s="58">
        <v>1.55116091565017</v>
      </c>
      <c r="AV1886" s="58">
        <v>1.5490859682010101</v>
      </c>
      <c r="AW1886" s="58">
        <v>1.5490791547989899</v>
      </c>
      <c r="AX1886" s="58">
        <v>1.5493489864532599</v>
      </c>
      <c r="AY1886" s="58">
        <v>1.5449840139372399</v>
      </c>
      <c r="AZ1886" s="58">
        <v>1.54268189077666</v>
      </c>
      <c r="BA1886" s="58">
        <v>1.54323147797835</v>
      </c>
      <c r="BB1886" s="58">
        <v>1.5476443664066</v>
      </c>
      <c r="BC1886" s="58">
        <v>1.5559953714991499</v>
      </c>
      <c r="BD1886" s="58">
        <v>1.5605429956141801</v>
      </c>
      <c r="BE1886" s="58">
        <v>1.56962106969635</v>
      </c>
      <c r="BF1886" s="58">
        <v>1.5820905804632099</v>
      </c>
      <c r="BG1886" s="58">
        <v>1.5964488041807501</v>
      </c>
      <c r="BH1886" s="58">
        <v>1.61178097612442</v>
      </c>
      <c r="BI1886" s="58">
        <v>1.6183080045621001</v>
      </c>
      <c r="BJ1886" s="58">
        <v>1.62679632336498</v>
      </c>
      <c r="BK1886" s="58">
        <v>1.6377222651913499</v>
      </c>
      <c r="BL1886" s="58">
        <v>1.6515782708884099</v>
      </c>
      <c r="BM1886" s="58">
        <v>1.6683857229791501</v>
      </c>
      <c r="BN1886" s="58">
        <v>1.6785426294038699</v>
      </c>
    </row>
    <row r="1887" spans="1:66" hidden="1" x14ac:dyDescent="0.25">
      <c r="A1887" s="58" t="s">
        <v>434</v>
      </c>
      <c r="B1887" s="58" t="s">
        <v>435</v>
      </c>
      <c r="C1887" s="58" t="s">
        <v>2486</v>
      </c>
      <c r="D1887" s="58" t="s">
        <v>2487</v>
      </c>
      <c r="E1887" s="58">
        <v>3.09069811443036</v>
      </c>
      <c r="F1887" s="58">
        <v>3.0941083330447299</v>
      </c>
      <c r="G1887" s="58">
        <v>3.0894035362330698</v>
      </c>
      <c r="H1887" s="58">
        <v>3.0787917837902201</v>
      </c>
      <c r="I1887" s="58">
        <v>3.0646513142054501</v>
      </c>
      <c r="J1887" s="58">
        <v>3.0482404611376599</v>
      </c>
      <c r="K1887" s="58">
        <v>3.05246765601595</v>
      </c>
      <c r="L1887" s="58">
        <v>3.0519961916291298</v>
      </c>
      <c r="M1887" s="58">
        <v>3.0467456114821898</v>
      </c>
      <c r="N1887" s="58">
        <v>3.0366212798534402</v>
      </c>
      <c r="O1887" s="58">
        <v>3.02225497196843</v>
      </c>
      <c r="P1887" s="58">
        <v>3.0345290960602198</v>
      </c>
      <c r="Q1887" s="58">
        <v>3.0407006561518601</v>
      </c>
      <c r="R1887" s="58">
        <v>3.04119454745716</v>
      </c>
      <c r="S1887" s="58">
        <v>3.0363149291192002</v>
      </c>
      <c r="T1887" s="58">
        <v>3.0265439660376798</v>
      </c>
      <c r="U1887" s="58">
        <v>3.0384245148992299</v>
      </c>
      <c r="V1887" s="58">
        <v>3.0460181504652599</v>
      </c>
      <c r="W1887" s="58">
        <v>3.0507948998245298</v>
      </c>
      <c r="X1887" s="58">
        <v>3.0534999909075702</v>
      </c>
      <c r="Y1887" s="58">
        <v>3.0543965889653899</v>
      </c>
      <c r="Z1887" s="58">
        <v>3.05273230423265</v>
      </c>
      <c r="AA1887" s="58">
        <v>3.04498615619358</v>
      </c>
      <c r="AB1887" s="58">
        <v>3.0327008323664999</v>
      </c>
      <c r="AC1887" s="58">
        <v>3.01722281683552</v>
      </c>
      <c r="AD1887" s="58">
        <v>2.9993697732968201</v>
      </c>
      <c r="AE1887" s="58">
        <v>3.00712180376647</v>
      </c>
      <c r="AF1887" s="58">
        <v>3.0108752242436201</v>
      </c>
      <c r="AG1887" s="58">
        <v>3.0114087259946301</v>
      </c>
      <c r="AH1887" s="58">
        <v>3.00988378497691</v>
      </c>
      <c r="AI1887" s="58">
        <v>3.0075052305217702</v>
      </c>
      <c r="AJ1887" s="58">
        <v>3.0196817841033998</v>
      </c>
      <c r="AK1887" s="58">
        <v>3.0288098791234099</v>
      </c>
      <c r="AL1887" s="58">
        <v>3.0357099862180998</v>
      </c>
      <c r="AM1887" s="58">
        <v>3.0417500827260402</v>
      </c>
      <c r="AN1887" s="58">
        <v>3.04815778609056</v>
      </c>
      <c r="AO1887" s="58">
        <v>3.0606932380732501</v>
      </c>
      <c r="AP1887" s="58">
        <v>3.0685831060281701</v>
      </c>
      <c r="AQ1887" s="58">
        <v>3.0712119797689801</v>
      </c>
      <c r="AR1887" s="58">
        <v>3.06685358625049</v>
      </c>
      <c r="AS1887" s="58">
        <v>3.0545223920840301</v>
      </c>
      <c r="AT1887" s="58">
        <v>3.05343887389146</v>
      </c>
      <c r="AU1887" s="58">
        <v>3.04386202138115</v>
      </c>
      <c r="AV1887" s="58">
        <v>3.0280202547700399</v>
      </c>
      <c r="AW1887" s="58">
        <v>3.0080910851497702</v>
      </c>
      <c r="AX1887" s="58">
        <v>2.98553060226629</v>
      </c>
      <c r="AY1887" s="58">
        <v>2.99067265019535</v>
      </c>
      <c r="AZ1887" s="58">
        <v>2.99169387513584</v>
      </c>
      <c r="BA1887" s="58">
        <v>2.9895861183304899</v>
      </c>
      <c r="BB1887" s="58">
        <v>2.98542937132303</v>
      </c>
      <c r="BC1887" s="58">
        <v>2.9803140169726698</v>
      </c>
      <c r="BD1887" s="58">
        <v>2.9947397752712801</v>
      </c>
      <c r="BE1887" s="58">
        <v>3.00804127118225</v>
      </c>
      <c r="BF1887" s="58">
        <v>3.0208083898270499</v>
      </c>
      <c r="BG1887" s="58">
        <v>3.0335273342342202</v>
      </c>
      <c r="BH1887" s="58">
        <v>3.046899470973</v>
      </c>
      <c r="BI1887" s="58">
        <v>3.0746676762220599</v>
      </c>
      <c r="BJ1887" s="58">
        <v>3.1007959368599698</v>
      </c>
      <c r="BK1887" s="58">
        <v>3.1263840858065901</v>
      </c>
      <c r="BL1887" s="58">
        <v>3.1525091184608698</v>
      </c>
      <c r="BM1887" s="58">
        <v>3.1800685269248201</v>
      </c>
      <c r="BN1887" s="58">
        <v>3.2166450777740301</v>
      </c>
    </row>
    <row r="1888" spans="1:66" hidden="1" x14ac:dyDescent="0.25">
      <c r="A1888" s="58" t="s">
        <v>434</v>
      </c>
      <c r="B1888" s="58" t="s">
        <v>435</v>
      </c>
      <c r="C1888" s="58" t="s">
        <v>2488</v>
      </c>
      <c r="D1888" s="58" t="s">
        <v>2489</v>
      </c>
      <c r="E1888" s="58">
        <v>2273515</v>
      </c>
      <c r="F1888" s="58">
        <v>2332091</v>
      </c>
      <c r="G1888" s="58">
        <v>2388049</v>
      </c>
      <c r="H1888" s="58">
        <v>2441976</v>
      </c>
      <c r="I1888" s="58">
        <v>2494510</v>
      </c>
      <c r="J1888" s="58">
        <v>2546032</v>
      </c>
      <c r="K1888" s="58">
        <v>2611102</v>
      </c>
      <c r="L1888" s="58">
        <v>2673330</v>
      </c>
      <c r="M1888" s="58">
        <v>2733242</v>
      </c>
      <c r="N1888" s="58">
        <v>2791517</v>
      </c>
      <c r="O1888" s="58">
        <v>2848922</v>
      </c>
      <c r="P1888" s="58">
        <v>2934947</v>
      </c>
      <c r="Q1888" s="58">
        <v>3019943</v>
      </c>
      <c r="R1888" s="58">
        <v>3103521</v>
      </c>
      <c r="S1888" s="58">
        <v>3185010</v>
      </c>
      <c r="T1888" s="58">
        <v>3264320</v>
      </c>
      <c r="U1888" s="58">
        <v>3365214</v>
      </c>
      <c r="V1888" s="58">
        <v>3464990</v>
      </c>
      <c r="W1888" s="58">
        <v>3565547</v>
      </c>
      <c r="X1888" s="58">
        <v>3668277</v>
      </c>
      <c r="Y1888" s="58">
        <v>3773336</v>
      </c>
      <c r="Z1888" s="58">
        <v>3880394</v>
      </c>
      <c r="AA1888" s="58">
        <v>3984555</v>
      </c>
      <c r="AB1888" s="58">
        <v>4087473</v>
      </c>
      <c r="AC1888" s="58">
        <v>4190912</v>
      </c>
      <c r="AD1888" s="58">
        <v>4295901</v>
      </c>
      <c r="AE1888" s="58">
        <v>4429484</v>
      </c>
      <c r="AF1888" s="58">
        <v>4563402</v>
      </c>
      <c r="AG1888" s="58">
        <v>4698110</v>
      </c>
      <c r="AH1888" s="58">
        <v>4834387</v>
      </c>
      <c r="AI1888" s="58">
        <v>4973222</v>
      </c>
      <c r="AJ1888" s="58">
        <v>5137468</v>
      </c>
      <c r="AK1888" s="58">
        <v>5302691</v>
      </c>
      <c r="AL1888" s="58">
        <v>5470095</v>
      </c>
      <c r="AM1888" s="58">
        <v>5641000</v>
      </c>
      <c r="AN1888" s="58">
        <v>5816287</v>
      </c>
      <c r="AO1888" s="58">
        <v>6012406</v>
      </c>
      <c r="AP1888" s="58">
        <v>6205394</v>
      </c>
      <c r="AQ1888" s="58">
        <v>6395024</v>
      </c>
      <c r="AR1888" s="58">
        <v>6579489</v>
      </c>
      <c r="AS1888" s="58">
        <v>6757041</v>
      </c>
      <c r="AT1888" s="58">
        <v>6949349</v>
      </c>
      <c r="AU1888" s="58">
        <v>7132628</v>
      </c>
      <c r="AV1888" s="58">
        <v>7310442</v>
      </c>
      <c r="AW1888" s="58">
        <v>7486750</v>
      </c>
      <c r="AX1888" s="58">
        <v>7664311</v>
      </c>
      <c r="AY1888" s="58">
        <v>7887750</v>
      </c>
      <c r="AZ1888" s="58">
        <v>8110807</v>
      </c>
      <c r="BA1888" s="58">
        <v>8336027</v>
      </c>
      <c r="BB1888" s="58">
        <v>8566396</v>
      </c>
      <c r="BC1888" s="58">
        <v>8804854</v>
      </c>
      <c r="BD1888" s="58">
        <v>9087477</v>
      </c>
      <c r="BE1888" s="58">
        <v>9380109</v>
      </c>
      <c r="BF1888" s="58">
        <v>9683412</v>
      </c>
      <c r="BG1888" s="58">
        <v>9997153</v>
      </c>
      <c r="BH1888" s="58">
        <v>10322633</v>
      </c>
      <c r="BI1888" s="58">
        <v>10687740</v>
      </c>
      <c r="BJ1888" s="58">
        <v>11059998</v>
      </c>
      <c r="BK1888" s="58">
        <v>11443977</v>
      </c>
      <c r="BL1888" s="58">
        <v>11844809</v>
      </c>
      <c r="BM1888" s="58">
        <v>12266504</v>
      </c>
      <c r="BN1888" s="58">
        <v>12715876</v>
      </c>
    </row>
    <row r="1889" spans="1:66" hidden="1" x14ac:dyDescent="0.25">
      <c r="A1889" s="58" t="s">
        <v>434</v>
      </c>
      <c r="B1889" s="58" t="s">
        <v>435</v>
      </c>
      <c r="C1889" s="58" t="s">
        <v>2490</v>
      </c>
      <c r="D1889" s="58" t="s">
        <v>2491</v>
      </c>
      <c r="E1889" s="58">
        <v>3.4375316343266902</v>
      </c>
      <c r="F1889" s="58">
        <v>3.4394026808395202</v>
      </c>
      <c r="G1889" s="58">
        <v>3.4337474461113402</v>
      </c>
      <c r="H1889" s="58">
        <v>3.4221553875161002</v>
      </c>
      <c r="I1889" s="58">
        <v>3.40631772815758</v>
      </c>
      <c r="J1889" s="58">
        <v>3.3872840921863299</v>
      </c>
      <c r="K1889" s="58">
        <v>3.38426265433645</v>
      </c>
      <c r="L1889" s="58">
        <v>3.37509689394299</v>
      </c>
      <c r="M1889" s="58">
        <v>3.3604557628193801</v>
      </c>
      <c r="N1889" s="58">
        <v>3.3410056572497902</v>
      </c>
      <c r="O1889" s="58">
        <v>3.3176409224104799</v>
      </c>
      <c r="P1889" s="58">
        <v>3.3239455160068898</v>
      </c>
      <c r="Q1889" s="58">
        <v>3.3249300803439499</v>
      </c>
      <c r="R1889" s="58">
        <v>3.32077683713826</v>
      </c>
      <c r="S1889" s="58">
        <v>3.3114656187182101</v>
      </c>
      <c r="T1889" s="58">
        <v>3.2975253866496299</v>
      </c>
      <c r="U1889" s="58">
        <v>3.3026841908926898</v>
      </c>
      <c r="V1889" s="58">
        <v>3.3035720220829399</v>
      </c>
      <c r="W1889" s="58">
        <v>3.3023059504990999</v>
      </c>
      <c r="X1889" s="58">
        <v>3.3001143529011698</v>
      </c>
      <c r="Y1889" s="58">
        <v>3.2972013503084399</v>
      </c>
      <c r="Z1889" s="58">
        <v>3.2934364248365098</v>
      </c>
      <c r="AA1889" s="58">
        <v>3.2848401702464201</v>
      </c>
      <c r="AB1889" s="58">
        <v>3.2728776644825701</v>
      </c>
      <c r="AC1889" s="58">
        <v>3.2587985174931999</v>
      </c>
      <c r="AD1889" s="58">
        <v>3.2434258083443002</v>
      </c>
      <c r="AE1889" s="58">
        <v>3.2466162719843199</v>
      </c>
      <c r="AF1889" s="58">
        <v>3.2468147352997598</v>
      </c>
      <c r="AG1889" s="58">
        <v>3.2450521602243398</v>
      </c>
      <c r="AH1889" s="58">
        <v>3.2425219298102999</v>
      </c>
      <c r="AI1889" s="58">
        <v>3.2403526903700102</v>
      </c>
      <c r="AJ1889" s="58">
        <v>3.2529828888500401</v>
      </c>
      <c r="AK1889" s="58">
        <v>3.2641047895131199</v>
      </c>
      <c r="AL1889" s="58">
        <v>3.2746920792441099</v>
      </c>
      <c r="AM1889" s="58">
        <v>3.2856358736830198</v>
      </c>
      <c r="AN1889" s="58">
        <v>3.2975239507702701</v>
      </c>
      <c r="AO1889" s="58">
        <v>3.3192786870534898</v>
      </c>
      <c r="AP1889" s="58">
        <v>3.33707961225468</v>
      </c>
      <c r="AQ1889" s="58">
        <v>3.3508036916673101</v>
      </c>
      <c r="AR1889" s="58">
        <v>3.3593600214316002</v>
      </c>
      <c r="AS1889" s="58">
        <v>3.3619538339603201</v>
      </c>
      <c r="AT1889" s="58">
        <v>3.3693956900383601</v>
      </c>
      <c r="AU1889" s="58">
        <v>3.3699292670782701</v>
      </c>
      <c r="AV1889" s="58">
        <v>3.3654595942074201</v>
      </c>
      <c r="AW1889" s="58">
        <v>3.3578100875305998</v>
      </c>
      <c r="AX1889" s="58">
        <v>3.3482043249695099</v>
      </c>
      <c r="AY1889" s="58">
        <v>3.35568773705912</v>
      </c>
      <c r="AZ1889" s="58">
        <v>3.3597589366748601</v>
      </c>
      <c r="BA1889" s="58">
        <v>3.3616803050327699</v>
      </c>
      <c r="BB1889" s="58">
        <v>3.3628460074015698</v>
      </c>
      <c r="BC1889" s="58">
        <v>3.3644523442169998</v>
      </c>
      <c r="BD1889" s="58">
        <v>3.37992042457208</v>
      </c>
      <c r="BE1889" s="58">
        <v>3.3957363735967299</v>
      </c>
      <c r="BF1889" s="58">
        <v>3.41222675815678</v>
      </c>
      <c r="BG1889" s="58">
        <v>3.4293962785031402</v>
      </c>
      <c r="BH1889" s="58">
        <v>3.4477282996713101</v>
      </c>
      <c r="BI1889" s="58">
        <v>3.4762290131242999</v>
      </c>
      <c r="BJ1889" s="58">
        <v>3.5038166096043701</v>
      </c>
      <c r="BK1889" s="58">
        <v>3.5320483415994199</v>
      </c>
      <c r="BL1889" s="58">
        <v>3.56250757063136</v>
      </c>
      <c r="BM1889" s="58">
        <v>3.5962581584140199</v>
      </c>
      <c r="BN1889" s="58">
        <v>3.6350430512776799</v>
      </c>
    </row>
    <row r="1890" spans="1:66" hidden="1" x14ac:dyDescent="0.25">
      <c r="A1890" s="58" t="s">
        <v>434</v>
      </c>
      <c r="B1890" s="58" t="s">
        <v>435</v>
      </c>
      <c r="C1890" s="58" t="s">
        <v>2492</v>
      </c>
      <c r="D1890" s="58" t="s">
        <v>2493</v>
      </c>
      <c r="E1890" s="58">
        <v>1770246</v>
      </c>
      <c r="F1890" s="58">
        <v>1819009</v>
      </c>
      <c r="G1890" s="58">
        <v>1863515</v>
      </c>
      <c r="H1890" s="58">
        <v>1905449</v>
      </c>
      <c r="I1890" s="58">
        <v>1946894</v>
      </c>
      <c r="J1890" s="58">
        <v>1988916</v>
      </c>
      <c r="K1890" s="58">
        <v>2051726</v>
      </c>
      <c r="L1890" s="58">
        <v>2114606</v>
      </c>
      <c r="M1890" s="58">
        <v>2176823</v>
      </c>
      <c r="N1890" s="58">
        <v>2237515</v>
      </c>
      <c r="O1890" s="58">
        <v>2296688</v>
      </c>
      <c r="P1890" s="58">
        <v>2378559</v>
      </c>
      <c r="Q1890" s="58">
        <v>2457671</v>
      </c>
      <c r="R1890" s="58">
        <v>2534240</v>
      </c>
      <c r="S1890" s="58">
        <v>2608350</v>
      </c>
      <c r="T1890" s="58">
        <v>2680121</v>
      </c>
      <c r="U1890" s="58">
        <v>2778687</v>
      </c>
      <c r="V1890" s="58">
        <v>2876612</v>
      </c>
      <c r="W1890" s="58">
        <v>2974386</v>
      </c>
      <c r="X1890" s="58">
        <v>3072031</v>
      </c>
      <c r="Y1890" s="58">
        <v>3169472</v>
      </c>
      <c r="Z1890" s="58">
        <v>3264710</v>
      </c>
      <c r="AA1890" s="58">
        <v>3353752</v>
      </c>
      <c r="AB1890" s="58">
        <v>3438000</v>
      </c>
      <c r="AC1890" s="58">
        <v>3518935</v>
      </c>
      <c r="AD1890" s="58">
        <v>3597275</v>
      </c>
      <c r="AE1890" s="58">
        <v>3721306</v>
      </c>
      <c r="AF1890" s="58">
        <v>3842419</v>
      </c>
      <c r="AG1890" s="58">
        <v>3960365</v>
      </c>
      <c r="AH1890" s="58">
        <v>4075605</v>
      </c>
      <c r="AI1890" s="58">
        <v>4189085</v>
      </c>
      <c r="AJ1890" s="58">
        <v>4326097</v>
      </c>
      <c r="AK1890" s="58">
        <v>4458302</v>
      </c>
      <c r="AL1890" s="58">
        <v>4586223</v>
      </c>
      <c r="AM1890" s="58">
        <v>4712513</v>
      </c>
      <c r="AN1890" s="58">
        <v>4840256</v>
      </c>
      <c r="AO1890" s="58">
        <v>4974100</v>
      </c>
      <c r="AP1890" s="58">
        <v>5100593</v>
      </c>
      <c r="AQ1890" s="58">
        <v>5217293</v>
      </c>
      <c r="AR1890" s="58">
        <v>5319339</v>
      </c>
      <c r="AS1890" s="58">
        <v>5403448</v>
      </c>
      <c r="AT1890" s="58">
        <v>5524756</v>
      </c>
      <c r="AU1890" s="58">
        <v>5628149</v>
      </c>
      <c r="AV1890" s="58">
        <v>5717642</v>
      </c>
      <c r="AW1890" s="58">
        <v>5797981</v>
      </c>
      <c r="AX1890" s="58">
        <v>5872182</v>
      </c>
      <c r="AY1890" s="58">
        <v>6036422</v>
      </c>
      <c r="AZ1890" s="58">
        <v>6194702</v>
      </c>
      <c r="BA1890" s="58">
        <v>6348254</v>
      </c>
      <c r="BB1890" s="58">
        <v>6498396</v>
      </c>
      <c r="BC1890" s="58">
        <v>6647130</v>
      </c>
      <c r="BD1890" s="58">
        <v>6867487</v>
      </c>
      <c r="BE1890" s="58">
        <v>7088578</v>
      </c>
      <c r="BF1890" s="58">
        <v>7311868</v>
      </c>
      <c r="BG1890" s="58">
        <v>7538977</v>
      </c>
      <c r="BH1890" s="58">
        <v>7772046</v>
      </c>
      <c r="BI1890" s="58">
        <v>8067035</v>
      </c>
      <c r="BJ1890" s="58">
        <v>8363082</v>
      </c>
      <c r="BK1890" s="58">
        <v>8661423</v>
      </c>
      <c r="BL1890" s="58">
        <v>8963142</v>
      </c>
      <c r="BM1890" s="58">
        <v>9270302</v>
      </c>
      <c r="BN1890" s="58">
        <v>9629027</v>
      </c>
    </row>
    <row r="1891" spans="1:66" hidden="1" x14ac:dyDescent="0.25">
      <c r="A1891" s="58" t="s">
        <v>434</v>
      </c>
      <c r="B1891" s="58" t="s">
        <v>435</v>
      </c>
      <c r="C1891" s="58" t="s">
        <v>2494</v>
      </c>
      <c r="D1891" s="58" t="s">
        <v>2495</v>
      </c>
      <c r="E1891" s="58">
        <v>2.7361372717335999</v>
      </c>
      <c r="F1891" s="58">
        <v>2.7413421939679101</v>
      </c>
      <c r="G1891" s="58">
        <v>2.7377192622687301</v>
      </c>
      <c r="H1891" s="58">
        <v>2.7281422806230999</v>
      </c>
      <c r="I1891" s="58">
        <v>2.7157756642620399</v>
      </c>
      <c r="J1891" s="58">
        <v>2.70212670583249</v>
      </c>
      <c r="K1891" s="58">
        <v>2.7139798241806301</v>
      </c>
      <c r="L1891" s="58">
        <v>2.7225882454113299</v>
      </c>
      <c r="M1891" s="58">
        <v>2.7271301787726099</v>
      </c>
      <c r="N1891" s="58">
        <v>2.7267290977219298</v>
      </c>
      <c r="O1891" s="58">
        <v>2.7216703054435998</v>
      </c>
      <c r="P1891" s="58">
        <v>2.7401782776907</v>
      </c>
      <c r="Q1891" s="58">
        <v>2.75172367571678</v>
      </c>
      <c r="R1891" s="58">
        <v>2.7570404200861001</v>
      </c>
      <c r="S1891" s="58">
        <v>2.7566724030001502</v>
      </c>
      <c r="T1891" s="58">
        <v>2.7511855746562</v>
      </c>
      <c r="U1891" s="58">
        <v>2.7700321627001898</v>
      </c>
      <c r="V1891" s="58">
        <v>2.7845303008968201</v>
      </c>
      <c r="W1891" s="58">
        <v>2.79555477026312</v>
      </c>
      <c r="X1891" s="58">
        <v>2.8033472858614199</v>
      </c>
      <c r="Y1891" s="58">
        <v>2.8081881851494201</v>
      </c>
      <c r="Z1891" s="58">
        <v>2.8086823449330902</v>
      </c>
      <c r="AA1891" s="58">
        <v>2.8018498703097001</v>
      </c>
      <c r="AB1891" s="58">
        <v>2.7892936990739998</v>
      </c>
      <c r="AC1891" s="58">
        <v>2.7724065831191398</v>
      </c>
      <c r="AD1891" s="58">
        <v>2.7520627482528601</v>
      </c>
      <c r="AE1891" s="58">
        <v>2.7643825791040602</v>
      </c>
      <c r="AF1891" s="58">
        <v>2.7716201518664199</v>
      </c>
      <c r="AG1891" s="58">
        <v>2.7744017265326302</v>
      </c>
      <c r="AH1891" s="58">
        <v>2.7738185223713598</v>
      </c>
      <c r="AI1891" s="58">
        <v>2.7711049539286798</v>
      </c>
      <c r="AJ1891" s="58">
        <v>2.7827049238302002</v>
      </c>
      <c r="AK1891" s="58">
        <v>2.789657587562</v>
      </c>
      <c r="AL1891" s="58">
        <v>2.79266189845284</v>
      </c>
      <c r="AM1891" s="58">
        <v>2.7935396640685402</v>
      </c>
      <c r="AN1891" s="58">
        <v>2.7942466457376902</v>
      </c>
      <c r="AO1891" s="58">
        <v>2.7973036088682299</v>
      </c>
      <c r="AP1891" s="58">
        <v>2.7950335551824801</v>
      </c>
      <c r="AQ1891" s="58">
        <v>2.7863022535989699</v>
      </c>
      <c r="AR1891" s="58">
        <v>2.76872253700052</v>
      </c>
      <c r="AS1891" s="58">
        <v>2.7410929156653299</v>
      </c>
      <c r="AT1891" s="58">
        <v>2.7313363078019401</v>
      </c>
      <c r="AU1891" s="58">
        <v>2.71146439518659</v>
      </c>
      <c r="AV1891" s="58">
        <v>2.6840001258344399</v>
      </c>
      <c r="AW1891" s="58">
        <v>2.6515373764786401</v>
      </c>
      <c r="AX1891" s="58">
        <v>2.6157180958795299</v>
      </c>
      <c r="AY1891" s="58">
        <v>2.6185517375862299</v>
      </c>
      <c r="AZ1891" s="58">
        <v>2.6164865662198999</v>
      </c>
      <c r="BA1891" s="58">
        <v>2.61028939029497</v>
      </c>
      <c r="BB1891" s="58">
        <v>2.6007298764774101</v>
      </c>
      <c r="BC1891" s="58">
        <v>2.58879111832589</v>
      </c>
      <c r="BD1891" s="58">
        <v>2.6023672205075599</v>
      </c>
      <c r="BE1891" s="58">
        <v>2.6132919699058101</v>
      </c>
      <c r="BF1891" s="58">
        <v>2.62247163899307</v>
      </c>
      <c r="BG1891" s="58">
        <v>2.6308371037856402</v>
      </c>
      <c r="BH1891" s="58">
        <v>2.6393518887311198</v>
      </c>
      <c r="BI1891" s="58">
        <v>2.6665519598060401</v>
      </c>
      <c r="BJ1891" s="58">
        <v>2.69136886687222</v>
      </c>
      <c r="BK1891" s="58">
        <v>2.7144464960938199</v>
      </c>
      <c r="BL1891" s="58">
        <v>2.7363266199356602</v>
      </c>
      <c r="BM1891" s="58">
        <v>2.7577662216051899</v>
      </c>
      <c r="BN1891" s="58">
        <v>2.79222408180348</v>
      </c>
    </row>
    <row r="1892" spans="1:66" hidden="1" x14ac:dyDescent="0.25">
      <c r="A1892" s="58" t="s">
        <v>434</v>
      </c>
      <c r="B1892" s="58" t="s">
        <v>435</v>
      </c>
      <c r="C1892" s="58" t="s">
        <v>2496</v>
      </c>
      <c r="D1892" s="58" t="s">
        <v>2497</v>
      </c>
      <c r="E1892" s="58">
        <v>4043770</v>
      </c>
      <c r="F1892" s="58">
        <v>4151048</v>
      </c>
      <c r="G1892" s="58">
        <v>4251472</v>
      </c>
      <c r="H1892" s="58">
        <v>4347316</v>
      </c>
      <c r="I1892" s="58">
        <v>4441300</v>
      </c>
      <c r="J1892" s="58">
        <v>4534866</v>
      </c>
      <c r="K1892" s="58">
        <v>4662727</v>
      </c>
      <c r="L1892" s="58">
        <v>4787863</v>
      </c>
      <c r="M1892" s="58">
        <v>4910027</v>
      </c>
      <c r="N1892" s="58">
        <v>5029003</v>
      </c>
      <c r="O1892" s="58">
        <v>5145606</v>
      </c>
      <c r="P1892" s="58">
        <v>5313465</v>
      </c>
      <c r="Q1892" s="58">
        <v>5477553</v>
      </c>
      <c r="R1892" s="58">
        <v>5637662</v>
      </c>
      <c r="S1892" s="58">
        <v>5793315</v>
      </c>
      <c r="T1892" s="58">
        <v>5944434</v>
      </c>
      <c r="U1892" s="58">
        <v>6143870</v>
      </c>
      <c r="V1892" s="58">
        <v>6341599</v>
      </c>
      <c r="W1892" s="58">
        <v>6539940</v>
      </c>
      <c r="X1892" s="58">
        <v>6740307</v>
      </c>
      <c r="Y1892" s="58">
        <v>6942826</v>
      </c>
      <c r="Z1892" s="58">
        <v>7145177</v>
      </c>
      <c r="AA1892" s="58">
        <v>7338390</v>
      </c>
      <c r="AB1892" s="58">
        <v>7525534</v>
      </c>
      <c r="AC1892" s="58">
        <v>7709913</v>
      </c>
      <c r="AD1892" s="58">
        <v>7893186</v>
      </c>
      <c r="AE1892" s="58">
        <v>8150804</v>
      </c>
      <c r="AF1892" s="58">
        <v>8405898</v>
      </c>
      <c r="AG1892" s="58">
        <v>8658530</v>
      </c>
      <c r="AH1892" s="58">
        <v>8909996</v>
      </c>
      <c r="AI1892" s="58">
        <v>9162305</v>
      </c>
      <c r="AJ1892" s="58">
        <v>9463521</v>
      </c>
      <c r="AK1892" s="58">
        <v>9760948</v>
      </c>
      <c r="AL1892" s="58">
        <v>10056261</v>
      </c>
      <c r="AM1892" s="58">
        <v>10353506</v>
      </c>
      <c r="AN1892" s="58">
        <v>10656532</v>
      </c>
      <c r="AO1892" s="58">
        <v>10986468</v>
      </c>
      <c r="AP1892" s="58">
        <v>11305905</v>
      </c>
      <c r="AQ1892" s="58">
        <v>11612202</v>
      </c>
      <c r="AR1892" s="58">
        <v>11898716</v>
      </c>
      <c r="AS1892" s="58">
        <v>12160451</v>
      </c>
      <c r="AT1892" s="58">
        <v>12473975</v>
      </c>
      <c r="AU1892" s="58">
        <v>12760591</v>
      </c>
      <c r="AV1892" s="58">
        <v>13027956</v>
      </c>
      <c r="AW1892" s="58">
        <v>13284639</v>
      </c>
      <c r="AX1892" s="58">
        <v>13536519</v>
      </c>
      <c r="AY1892" s="58">
        <v>13924014</v>
      </c>
      <c r="AZ1892" s="58">
        <v>14305289</v>
      </c>
      <c r="BA1892" s="58">
        <v>14684044</v>
      </c>
      <c r="BB1892" s="58">
        <v>15064616</v>
      </c>
      <c r="BC1892" s="58">
        <v>15451980</v>
      </c>
      <c r="BD1892" s="58">
        <v>15954788</v>
      </c>
      <c r="BE1892" s="58">
        <v>16468512</v>
      </c>
      <c r="BF1892" s="58">
        <v>16995114</v>
      </c>
      <c r="BG1892" s="58">
        <v>17536074</v>
      </c>
      <c r="BH1892" s="58">
        <v>18094678</v>
      </c>
      <c r="BI1892" s="58">
        <v>18754826</v>
      </c>
      <c r="BJ1892" s="58">
        <v>19423165</v>
      </c>
      <c r="BK1892" s="58">
        <v>20105467</v>
      </c>
      <c r="BL1892" s="58">
        <v>20808019</v>
      </c>
      <c r="BM1892" s="58">
        <v>21536800</v>
      </c>
      <c r="BN1892" s="58">
        <v>22344911</v>
      </c>
    </row>
    <row r="1893" spans="1:66" hidden="1" x14ac:dyDescent="0.25">
      <c r="A1893" s="58" t="s">
        <v>434</v>
      </c>
      <c r="B1893" s="58" t="s">
        <v>435</v>
      </c>
      <c r="C1893" s="58" t="s">
        <v>2498</v>
      </c>
      <c r="D1893" s="58" t="s">
        <v>2499</v>
      </c>
      <c r="E1893" s="58">
        <v>1.50717202376105</v>
      </c>
      <c r="F1893" s="58">
        <v>1.4953846671667199</v>
      </c>
      <c r="G1893" s="58">
        <v>1.48783185882485</v>
      </c>
      <c r="H1893" s="58">
        <v>1.4843848159120701</v>
      </c>
      <c r="I1893" s="58">
        <v>1.4846041179543199</v>
      </c>
      <c r="J1893" s="58">
        <v>1.48789868953324</v>
      </c>
      <c r="K1893" s="58">
        <v>1.47503766728395</v>
      </c>
      <c r="L1893" s="58">
        <v>1.4646947186664501</v>
      </c>
      <c r="M1893" s="58">
        <v>1.4572765584471301</v>
      </c>
      <c r="N1893" s="58">
        <v>1.4535747892495601</v>
      </c>
      <c r="O1893" s="58">
        <v>1.4540702828754899</v>
      </c>
      <c r="P1893" s="58">
        <v>1.44678186323415</v>
      </c>
      <c r="Q1893" s="58">
        <v>1.44410684234793</v>
      </c>
      <c r="R1893" s="58">
        <v>1.4443947219876001</v>
      </c>
      <c r="S1893" s="58">
        <v>1.44526483606995</v>
      </c>
      <c r="T1893" s="58">
        <v>1.4455249343629699</v>
      </c>
      <c r="U1893" s="58">
        <v>1.43083301906621</v>
      </c>
      <c r="V1893" s="58">
        <v>1.4189232464656001</v>
      </c>
      <c r="W1893" s="58">
        <v>1.4126171661298601</v>
      </c>
      <c r="X1893" s="58">
        <v>1.4129341363367001</v>
      </c>
      <c r="Y1893" s="58">
        <v>1.4182818592509601</v>
      </c>
      <c r="Z1893" s="58">
        <v>1.40536548730154</v>
      </c>
      <c r="AA1893" s="58">
        <v>1.3961061622036299</v>
      </c>
      <c r="AB1893" s="58">
        <v>1.39084686046745</v>
      </c>
      <c r="AC1893" s="58">
        <v>1.3895711391616099</v>
      </c>
      <c r="AD1893" s="58">
        <v>1.39177844894776</v>
      </c>
      <c r="AE1893" s="58">
        <v>1.3832172708792601</v>
      </c>
      <c r="AF1893" s="58">
        <v>1.3783604419192199</v>
      </c>
      <c r="AG1893" s="58">
        <v>1.37698967161343</v>
      </c>
      <c r="AH1893" s="58">
        <v>1.3787824088279901</v>
      </c>
      <c r="AI1893" s="58">
        <v>1.3834318554924201</v>
      </c>
      <c r="AJ1893" s="58">
        <v>1.3770485949287199</v>
      </c>
      <c r="AK1893" s="58">
        <v>1.3739606112273499</v>
      </c>
      <c r="AL1893" s="58">
        <v>1.3749457520133499</v>
      </c>
      <c r="AM1893" s="58">
        <v>1.38082865022501</v>
      </c>
      <c r="AN1893" s="58">
        <v>1.3915344735204001</v>
      </c>
      <c r="AO1893" s="58">
        <v>1.38997493115224</v>
      </c>
      <c r="AP1893" s="58">
        <v>1.3931958064499199</v>
      </c>
      <c r="AQ1893" s="58">
        <v>1.3996457035384999</v>
      </c>
      <c r="AR1893" s="58">
        <v>1.40572664153592</v>
      </c>
      <c r="AS1893" s="58">
        <v>1.4086054178990799</v>
      </c>
      <c r="AT1893" s="58">
        <v>1.3953570710910299</v>
      </c>
      <c r="AU1893" s="58">
        <v>1.3804441614771501</v>
      </c>
      <c r="AV1893" s="58">
        <v>1.3668320275997199</v>
      </c>
      <c r="AW1893" s="58">
        <v>1.35776891347774</v>
      </c>
      <c r="AX1893" s="58">
        <v>1.3544242989744999</v>
      </c>
      <c r="AY1893" s="58">
        <v>1.3458877723159901</v>
      </c>
      <c r="AZ1893" s="58">
        <v>1.34226339817093</v>
      </c>
      <c r="BA1893" s="58">
        <v>1.34285174168712</v>
      </c>
      <c r="BB1893" s="58">
        <v>1.3468748936341399</v>
      </c>
      <c r="BC1893" s="58">
        <v>1.3538665028277399</v>
      </c>
      <c r="BD1893" s="58">
        <v>1.3544673842419399</v>
      </c>
      <c r="BE1893" s="58">
        <v>1.35923372212736</v>
      </c>
      <c r="BF1893" s="58">
        <v>1.3675673194278599</v>
      </c>
      <c r="BG1893" s="58">
        <v>1.37861446271903</v>
      </c>
      <c r="BH1893" s="58">
        <v>1.39176093410239</v>
      </c>
      <c r="BI1893" s="58">
        <v>1.3957685082828499</v>
      </c>
      <c r="BJ1893" s="58">
        <v>1.4022738530746499</v>
      </c>
      <c r="BK1893" s="58">
        <v>1.4119292849701</v>
      </c>
      <c r="BL1893" s="58">
        <v>1.4254924347446001</v>
      </c>
      <c r="BM1893" s="58">
        <v>1.44303663134305</v>
      </c>
      <c r="BN1893" s="58">
        <v>1.4524384480614101</v>
      </c>
    </row>
    <row r="1894" spans="1:66" hidden="1" x14ac:dyDescent="0.25">
      <c r="A1894" s="58" t="s">
        <v>434</v>
      </c>
      <c r="B1894" s="58" t="s">
        <v>435</v>
      </c>
      <c r="C1894" s="58" t="s">
        <v>2500</v>
      </c>
      <c r="D1894" s="58" t="s">
        <v>2501</v>
      </c>
      <c r="E1894" s="58">
        <v>1.26076599737011</v>
      </c>
      <c r="F1894" s="58">
        <v>1.25055565058352</v>
      </c>
      <c r="G1894" s="58">
        <v>1.24082895418992</v>
      </c>
      <c r="H1894" s="58">
        <v>1.2343023667567501</v>
      </c>
      <c r="I1894" s="58">
        <v>1.2339099287594599</v>
      </c>
      <c r="J1894" s="58">
        <v>1.2404043675748599</v>
      </c>
      <c r="K1894" s="58">
        <v>1.24126146482945</v>
      </c>
      <c r="L1894" s="58">
        <v>1.24695020053961</v>
      </c>
      <c r="M1894" s="58">
        <v>1.25531151448439</v>
      </c>
      <c r="N1894" s="58">
        <v>1.2643270466980301</v>
      </c>
      <c r="O1894" s="58">
        <v>1.27340633211748</v>
      </c>
      <c r="P1894" s="58">
        <v>1.27180201727575</v>
      </c>
      <c r="Q1894" s="58">
        <v>1.27146240335747</v>
      </c>
      <c r="R1894" s="58">
        <v>1.2723637900378599</v>
      </c>
      <c r="S1894" s="58">
        <v>1.27397530932988</v>
      </c>
      <c r="T1894" s="58">
        <v>1.2758417775539701</v>
      </c>
      <c r="U1894" s="58">
        <v>1.2688382954242301</v>
      </c>
      <c r="V1894" s="58">
        <v>1.26416697446881</v>
      </c>
      <c r="W1894" s="58">
        <v>1.2631827291922599</v>
      </c>
      <c r="X1894" s="58">
        <v>1.2660080485422001</v>
      </c>
      <c r="Y1894" s="58">
        <v>1.2715899805576101</v>
      </c>
      <c r="Z1894" s="58">
        <v>1.2594646675651899</v>
      </c>
      <c r="AA1894" s="58">
        <v>1.24918641240255</v>
      </c>
      <c r="AB1894" s="58">
        <v>1.2415106871713699</v>
      </c>
      <c r="AC1894" s="58">
        <v>1.2369805560665801</v>
      </c>
      <c r="AD1894" s="58">
        <v>1.23552408716163</v>
      </c>
      <c r="AE1894" s="58">
        <v>1.2302596599089901</v>
      </c>
      <c r="AF1894" s="58">
        <v>1.22636698390469</v>
      </c>
      <c r="AG1894" s="58">
        <v>1.22360799218146</v>
      </c>
      <c r="AH1894" s="58">
        <v>1.2222750895290899</v>
      </c>
      <c r="AI1894" s="58">
        <v>1.22296068832607</v>
      </c>
      <c r="AJ1894" s="58">
        <v>1.21560851837393</v>
      </c>
      <c r="AK1894" s="58">
        <v>1.2098888247870501</v>
      </c>
      <c r="AL1894" s="58">
        <v>1.2064830066361201</v>
      </c>
      <c r="AM1894" s="58">
        <v>1.2072190130187801</v>
      </c>
      <c r="AN1894" s="58">
        <v>1.2137160299618901</v>
      </c>
      <c r="AO1894" s="58">
        <v>1.20930671575405</v>
      </c>
      <c r="AP1894" s="58">
        <v>1.21088324106849</v>
      </c>
      <c r="AQ1894" s="58">
        <v>1.21538977910938</v>
      </c>
      <c r="AR1894" s="58">
        <v>1.21743799910303</v>
      </c>
      <c r="AS1894" s="58">
        <v>1.2136244944519501</v>
      </c>
      <c r="AT1894" s="58">
        <v>1.1945997284661101</v>
      </c>
      <c r="AU1894" s="58">
        <v>1.1718260196843799</v>
      </c>
      <c r="AV1894" s="58">
        <v>1.1498070415050601</v>
      </c>
      <c r="AW1894" s="58">
        <v>1.1334714311516201</v>
      </c>
      <c r="AX1894" s="58">
        <v>1.1246538008162501</v>
      </c>
      <c r="AY1894" s="58">
        <v>1.1167087046461299</v>
      </c>
      <c r="AZ1894" s="58">
        <v>1.1139741314286</v>
      </c>
      <c r="BA1894" s="58">
        <v>1.1149471607500101</v>
      </c>
      <c r="BB1894" s="58">
        <v>1.11801661639593</v>
      </c>
      <c r="BC1894" s="58">
        <v>1.12259180566378</v>
      </c>
      <c r="BD1894" s="58">
        <v>1.12268400379793</v>
      </c>
      <c r="BE1894" s="58">
        <v>1.1249096277017701</v>
      </c>
      <c r="BF1894" s="58">
        <v>1.1298227873308799</v>
      </c>
      <c r="BG1894" s="58">
        <v>1.13804764667942</v>
      </c>
      <c r="BH1894" s="58">
        <v>1.1497808283556901</v>
      </c>
      <c r="BI1894" s="58">
        <v>1.1560481162426199</v>
      </c>
      <c r="BJ1894" s="58">
        <v>1.1651452049495199</v>
      </c>
      <c r="BK1894" s="58">
        <v>1.1765863233067699</v>
      </c>
      <c r="BL1894" s="58">
        <v>1.1897281380103299</v>
      </c>
      <c r="BM1894" s="58">
        <v>1.2043262824069201</v>
      </c>
      <c r="BN1894" s="58">
        <v>1.2116195696134</v>
      </c>
    </row>
    <row r="1895" spans="1:66" hidden="1" x14ac:dyDescent="0.25">
      <c r="A1895" s="58" t="s">
        <v>434</v>
      </c>
      <c r="B1895" s="58" t="s">
        <v>435</v>
      </c>
      <c r="C1895" s="58" t="s">
        <v>2502</v>
      </c>
      <c r="D1895" s="58" t="s">
        <v>2503</v>
      </c>
      <c r="E1895" s="58">
        <v>1.0188117191025801</v>
      </c>
      <c r="F1895" s="58">
        <v>1.01144780912063</v>
      </c>
      <c r="G1895" s="58">
        <v>1.0031385291945001</v>
      </c>
      <c r="H1895" s="58">
        <v>0.99592446007477098</v>
      </c>
      <c r="I1895" s="58">
        <v>0.99172192161005501</v>
      </c>
      <c r="J1895" s="58">
        <v>0.99143862992743503</v>
      </c>
      <c r="K1895" s="58">
        <v>0.98504546437039597</v>
      </c>
      <c r="L1895" s="58">
        <v>0.98073031250850096</v>
      </c>
      <c r="M1895" s="58">
        <v>0.97836999028026195</v>
      </c>
      <c r="N1895" s="58">
        <v>0.9773185829562</v>
      </c>
      <c r="O1895" s="58">
        <v>0.97721750745741698</v>
      </c>
      <c r="P1895" s="58">
        <v>0.97185691704476196</v>
      </c>
      <c r="Q1895" s="58">
        <v>0.96614667446485103</v>
      </c>
      <c r="R1895" s="58">
        <v>0.96188576571732798</v>
      </c>
      <c r="S1895" s="58">
        <v>0.96089562765718295</v>
      </c>
      <c r="T1895" s="58">
        <v>0.96395490789821703</v>
      </c>
      <c r="U1895" s="58">
        <v>0.96451234829991594</v>
      </c>
      <c r="V1895" s="58">
        <v>0.96598764320569197</v>
      </c>
      <c r="W1895" s="58">
        <v>0.96703331438793805</v>
      </c>
      <c r="X1895" s="58">
        <v>0.96732712114464203</v>
      </c>
      <c r="Y1895" s="58">
        <v>0.96839091789912002</v>
      </c>
      <c r="Z1895" s="58">
        <v>0.96069584584933698</v>
      </c>
      <c r="AA1895" s="58">
        <v>0.95404959777202503</v>
      </c>
      <c r="AB1895" s="58">
        <v>0.94916635791985005</v>
      </c>
      <c r="AC1895" s="58">
        <v>0.94664637239619898</v>
      </c>
      <c r="AD1895" s="58">
        <v>0.94693060879110902</v>
      </c>
      <c r="AE1895" s="58">
        <v>0.94193807708716104</v>
      </c>
      <c r="AF1895" s="58">
        <v>0.93871985934678703</v>
      </c>
      <c r="AG1895" s="58">
        <v>0.93788714783443905</v>
      </c>
      <c r="AH1895" s="58">
        <v>0.93988796462081103</v>
      </c>
      <c r="AI1895" s="58">
        <v>0.94495827971490998</v>
      </c>
      <c r="AJ1895" s="58">
        <v>0.94405253785677901</v>
      </c>
      <c r="AK1895" s="58">
        <v>0.94521000265053201</v>
      </c>
      <c r="AL1895" s="58">
        <v>0.94842226370003402</v>
      </c>
      <c r="AM1895" s="58">
        <v>0.95345795262391497</v>
      </c>
      <c r="AN1895" s="58">
        <v>0.96030485975565705</v>
      </c>
      <c r="AO1895" s="58">
        <v>0.96085496087757405</v>
      </c>
      <c r="AP1895" s="58">
        <v>0.95990600802753401</v>
      </c>
      <c r="AQ1895" s="58">
        <v>0.95844069394980203</v>
      </c>
      <c r="AR1895" s="58">
        <v>0.95891679460976198</v>
      </c>
      <c r="AS1895" s="58">
        <v>0.96355654411493197</v>
      </c>
      <c r="AT1895" s="58">
        <v>0.96506186696214602</v>
      </c>
      <c r="AU1895" s="58">
        <v>0.97072297707503996</v>
      </c>
      <c r="AV1895" s="58">
        <v>0.97781894110492196</v>
      </c>
      <c r="AW1895" s="58">
        <v>0.98294361546499398</v>
      </c>
      <c r="AX1895" s="58">
        <v>0.98496601539648299</v>
      </c>
      <c r="AY1895" s="58">
        <v>0.97770021146955599</v>
      </c>
      <c r="AZ1895" s="58">
        <v>0.96879108503494804</v>
      </c>
      <c r="BA1895" s="58">
        <v>0.96096783108824801</v>
      </c>
      <c r="BB1895" s="58">
        <v>0.95693636751510003</v>
      </c>
      <c r="BC1895" s="58">
        <v>0.95777093308324401</v>
      </c>
      <c r="BD1895" s="58">
        <v>0.954877715533759</v>
      </c>
      <c r="BE1895" s="58">
        <v>0.95569117334237896</v>
      </c>
      <c r="BF1895" s="58">
        <v>0.95994304280850395</v>
      </c>
      <c r="BG1895" s="58">
        <v>0.96726113945258096</v>
      </c>
      <c r="BH1895" s="58">
        <v>0.97752639601380398</v>
      </c>
      <c r="BI1895" s="58">
        <v>0.98151871983406203</v>
      </c>
      <c r="BJ1895" s="58">
        <v>0.98806060262929696</v>
      </c>
      <c r="BK1895" s="58">
        <v>0.99712697502345704</v>
      </c>
      <c r="BL1895" s="58">
        <v>1.00850228818593</v>
      </c>
      <c r="BM1895" s="58">
        <v>1.0220918268030299</v>
      </c>
      <c r="BN1895" s="58">
        <v>1.0271443266984699</v>
      </c>
    </row>
    <row r="1896" spans="1:66" hidden="1" x14ac:dyDescent="0.25">
      <c r="A1896" s="58" t="s">
        <v>434</v>
      </c>
      <c r="B1896" s="58" t="s">
        <v>435</v>
      </c>
      <c r="C1896" s="58" t="s">
        <v>2504</v>
      </c>
      <c r="D1896" s="58" t="s">
        <v>2505</v>
      </c>
      <c r="E1896" s="58">
        <v>0.80714496450852902</v>
      </c>
      <c r="F1896" s="58">
        <v>0.80481738072974796</v>
      </c>
      <c r="G1896" s="58">
        <v>0.80296491785842805</v>
      </c>
      <c r="H1896" s="58">
        <v>0.80164474339646796</v>
      </c>
      <c r="I1896" s="58">
        <v>0.80048028989300901</v>
      </c>
      <c r="J1896" s="58">
        <v>0.799566648703112</v>
      </c>
      <c r="K1896" s="58">
        <v>0.79487151003505996</v>
      </c>
      <c r="L1896" s="58">
        <v>0.79035907781092596</v>
      </c>
      <c r="M1896" s="58">
        <v>0.78802654827558505</v>
      </c>
      <c r="N1896" s="58">
        <v>0.78934886932520698</v>
      </c>
      <c r="O1896" s="58">
        <v>0.79456035109760204</v>
      </c>
      <c r="P1896" s="58">
        <v>0.79713379473849499</v>
      </c>
      <c r="Q1896" s="58">
        <v>0.80010142956757901</v>
      </c>
      <c r="R1896" s="58">
        <v>0.80369196652380903</v>
      </c>
      <c r="S1896" s="58">
        <v>0.80801923729062697</v>
      </c>
      <c r="T1896" s="58">
        <v>0.81332186510903504</v>
      </c>
      <c r="U1896" s="58">
        <v>0.81803606875477097</v>
      </c>
      <c r="V1896" s="58">
        <v>0.82232728877528305</v>
      </c>
      <c r="W1896" s="58">
        <v>0.82587307842879099</v>
      </c>
      <c r="X1896" s="58">
        <v>0.82892239708283599</v>
      </c>
      <c r="Y1896" s="58">
        <v>0.83264270978323396</v>
      </c>
      <c r="Z1896" s="58">
        <v>0.82752268379854499</v>
      </c>
      <c r="AA1896" s="58">
        <v>0.822615697172426</v>
      </c>
      <c r="AB1896" s="58">
        <v>0.81856065091360397</v>
      </c>
      <c r="AC1896" s="58">
        <v>0.81563513073477301</v>
      </c>
      <c r="AD1896" s="58">
        <v>0.81405836240560003</v>
      </c>
      <c r="AE1896" s="58">
        <v>0.81328512316974799</v>
      </c>
      <c r="AF1896" s="58">
        <v>0.81318077193554905</v>
      </c>
      <c r="AG1896" s="58">
        <v>0.81443224417301896</v>
      </c>
      <c r="AH1896" s="58">
        <v>0.81723246063546495</v>
      </c>
      <c r="AI1896" s="58">
        <v>0.82134703691849398</v>
      </c>
      <c r="AJ1896" s="58">
        <v>0.82021262681902996</v>
      </c>
      <c r="AK1896" s="58">
        <v>0.81900611084159003</v>
      </c>
      <c r="AL1896" s="58">
        <v>0.81794202648534098</v>
      </c>
      <c r="AM1896" s="58">
        <v>0.81745305748155495</v>
      </c>
      <c r="AN1896" s="58">
        <v>0.81795523501426803</v>
      </c>
      <c r="AO1896" s="58">
        <v>0.81019001750132003</v>
      </c>
      <c r="AP1896" s="58">
        <v>0.80055204304104699</v>
      </c>
      <c r="AQ1896" s="58">
        <v>0.790496497360758</v>
      </c>
      <c r="AR1896" s="58">
        <v>0.78307265973655005</v>
      </c>
      <c r="AS1896" s="58">
        <v>0.780770815692444</v>
      </c>
      <c r="AT1896" s="58">
        <v>0.78085758098301095</v>
      </c>
      <c r="AU1896" s="58">
        <v>0.78510309155698099</v>
      </c>
      <c r="AV1896" s="58">
        <v>0.78986783230399404</v>
      </c>
      <c r="AW1896" s="58">
        <v>0.79066691272636003</v>
      </c>
      <c r="AX1896" s="58">
        <v>0.78621307627645098</v>
      </c>
      <c r="AY1896" s="58">
        <v>0.77724504924249505</v>
      </c>
      <c r="AZ1896" s="58">
        <v>0.76482790603710704</v>
      </c>
      <c r="BA1896" s="58">
        <v>0.75302208526706405</v>
      </c>
      <c r="BB1896" s="58">
        <v>0.74540345884883297</v>
      </c>
      <c r="BC1896" s="58">
        <v>0.74305022713403102</v>
      </c>
      <c r="BD1896" s="58">
        <v>0.74215163906459403</v>
      </c>
      <c r="BE1896" s="58">
        <v>0.74396460281201504</v>
      </c>
      <c r="BF1896" s="58">
        <v>0.74799661681755503</v>
      </c>
      <c r="BG1896" s="58">
        <v>0.75349760262449905</v>
      </c>
      <c r="BH1896" s="58">
        <v>0.76029707565164295</v>
      </c>
      <c r="BI1896" s="58">
        <v>0.76382205959594995</v>
      </c>
      <c r="BJ1896" s="58">
        <v>0.76787234071798804</v>
      </c>
      <c r="BK1896" s="58">
        <v>0.77341776026037201</v>
      </c>
      <c r="BL1896" s="58">
        <v>0.78129805149093501</v>
      </c>
      <c r="BM1896" s="58">
        <v>0.79183399465769</v>
      </c>
      <c r="BN1896" s="58">
        <v>0.79882049808830202</v>
      </c>
    </row>
    <row r="1897" spans="1:66" hidden="1" x14ac:dyDescent="0.25">
      <c r="A1897" s="58" t="s">
        <v>434</v>
      </c>
      <c r="B1897" s="58" t="s">
        <v>435</v>
      </c>
      <c r="C1897" s="58" t="s">
        <v>2506</v>
      </c>
      <c r="D1897" s="58" t="s">
        <v>2507</v>
      </c>
      <c r="E1897" s="58">
        <v>0.57348380390418796</v>
      </c>
      <c r="F1897" s="58">
        <v>0.57709342007063202</v>
      </c>
      <c r="G1897" s="58">
        <v>0.57817846857798905</v>
      </c>
      <c r="H1897" s="58">
        <v>0.57724474878022203</v>
      </c>
      <c r="I1897" s="58">
        <v>0.57456441399247304</v>
      </c>
      <c r="J1897" s="58">
        <v>0.57090421480416997</v>
      </c>
      <c r="K1897" s="58">
        <v>0.56971666166425505</v>
      </c>
      <c r="L1897" s="58">
        <v>0.56587394261218404</v>
      </c>
      <c r="M1897" s="58">
        <v>0.56113318825862102</v>
      </c>
      <c r="N1897" s="58">
        <v>0.55693322970871495</v>
      </c>
      <c r="O1897" s="58">
        <v>0.55374072682512199</v>
      </c>
      <c r="P1897" s="58">
        <v>0.55677052610858102</v>
      </c>
      <c r="Q1897" s="58">
        <v>0.55778176585644201</v>
      </c>
      <c r="R1897" s="58">
        <v>0.55750967376216998</v>
      </c>
      <c r="S1897" s="58">
        <v>0.55645089406265202</v>
      </c>
      <c r="T1897" s="58">
        <v>0.55531640634832102</v>
      </c>
      <c r="U1897" s="58">
        <v>0.55786891781144399</v>
      </c>
      <c r="V1897" s="58">
        <v>0.55939724924597001</v>
      </c>
      <c r="W1897" s="58">
        <v>0.56133939484800799</v>
      </c>
      <c r="X1897" s="58">
        <v>0.56419334385400799</v>
      </c>
      <c r="Y1897" s="58">
        <v>0.56761131996921599</v>
      </c>
      <c r="Z1897" s="58">
        <v>0.56714922286937597</v>
      </c>
      <c r="AA1897" s="58">
        <v>0.56484815585714399</v>
      </c>
      <c r="AB1897" s="58">
        <v>0.56195991030505699</v>
      </c>
      <c r="AC1897" s="58">
        <v>0.55924800220686399</v>
      </c>
      <c r="AD1897" s="58">
        <v>0.55725099418822899</v>
      </c>
      <c r="AE1897" s="58">
        <v>0.55767435855079805</v>
      </c>
      <c r="AF1897" s="58">
        <v>0.556702803076223</v>
      </c>
      <c r="AG1897" s="58">
        <v>0.55552308599398903</v>
      </c>
      <c r="AH1897" s="58">
        <v>0.55516117529396203</v>
      </c>
      <c r="AI1897" s="58">
        <v>0.55639400043778597</v>
      </c>
      <c r="AJ1897" s="58">
        <v>0.55936497062333501</v>
      </c>
      <c r="AK1897" s="58">
        <v>0.56200859052082397</v>
      </c>
      <c r="AL1897" s="58">
        <v>0.56498876668962095</v>
      </c>
      <c r="AM1897" s="58">
        <v>0.56856921255488402</v>
      </c>
      <c r="AN1897" s="58">
        <v>0.57302598301273699</v>
      </c>
      <c r="AO1897" s="58">
        <v>0.57779380565139205</v>
      </c>
      <c r="AP1897" s="58">
        <v>0.58226357782557903</v>
      </c>
      <c r="AQ1897" s="58">
        <v>0.58725912007731296</v>
      </c>
      <c r="AR1897" s="58">
        <v>0.59236043965669305</v>
      </c>
      <c r="AS1897" s="58">
        <v>0.59667778212739997</v>
      </c>
      <c r="AT1897" s="58">
        <v>0.59601244469889703</v>
      </c>
      <c r="AU1897" s="58">
        <v>0.592857638716211</v>
      </c>
      <c r="AV1897" s="58">
        <v>0.589940159663357</v>
      </c>
      <c r="AW1897" s="58">
        <v>0.58974115372026503</v>
      </c>
      <c r="AX1897" s="58">
        <v>0.59310566398687603</v>
      </c>
      <c r="AY1897" s="58">
        <v>0.59922965973183995</v>
      </c>
      <c r="AZ1897" s="58">
        <v>0.60588248787529797</v>
      </c>
      <c r="BA1897" s="58">
        <v>0.61174043741997497</v>
      </c>
      <c r="BB1897" s="58">
        <v>0.61534498141110305</v>
      </c>
      <c r="BC1897" s="58">
        <v>0.61682995224789094</v>
      </c>
      <c r="BD1897" s="58">
        <v>0.61495218387821304</v>
      </c>
      <c r="BE1897" s="58">
        <v>0.611873247576181</v>
      </c>
      <c r="BF1897" s="58">
        <v>0.60965718142158598</v>
      </c>
      <c r="BG1897" s="58">
        <v>0.60997513584994001</v>
      </c>
      <c r="BH1897" s="58">
        <v>0.61352675975537596</v>
      </c>
      <c r="BI1897" s="58">
        <v>0.61607109055530396</v>
      </c>
      <c r="BJ1897" s="58">
        <v>0.61957396510999896</v>
      </c>
      <c r="BK1897" s="58">
        <v>0.62469868682548502</v>
      </c>
      <c r="BL1897" s="58">
        <v>0.63178689260216503</v>
      </c>
      <c r="BM1897" s="58">
        <v>0.64106454537672597</v>
      </c>
      <c r="BN1897" s="58">
        <v>0.64663373732114204</v>
      </c>
    </row>
    <row r="1898" spans="1:66" hidden="1" x14ac:dyDescent="0.25">
      <c r="A1898" s="58" t="s">
        <v>434</v>
      </c>
      <c r="B1898" s="58" t="s">
        <v>435</v>
      </c>
      <c r="C1898" s="58" t="s">
        <v>2508</v>
      </c>
      <c r="D1898" s="58" t="s">
        <v>2509</v>
      </c>
      <c r="E1898" s="58">
        <v>0.43889770619218399</v>
      </c>
      <c r="F1898" s="58">
        <v>0.44177514243330901</v>
      </c>
      <c r="G1898" s="58">
        <v>0.440934979754044</v>
      </c>
      <c r="H1898" s="58">
        <v>0.437844089684924</v>
      </c>
      <c r="I1898" s="58">
        <v>0.43390092892252502</v>
      </c>
      <c r="J1898" s="58">
        <v>0.43008911531138699</v>
      </c>
      <c r="K1898" s="58">
        <v>0.43238140716644602</v>
      </c>
      <c r="L1898" s="58">
        <v>0.43295470802136798</v>
      </c>
      <c r="M1898" s="58">
        <v>0.43206849538207498</v>
      </c>
      <c r="N1898" s="58">
        <v>0.43001987661088098</v>
      </c>
      <c r="O1898" s="58">
        <v>0.42722671459338402</v>
      </c>
      <c r="P1898" s="58">
        <v>0.43092748304629802</v>
      </c>
      <c r="Q1898" s="58">
        <v>0.43155598763487202</v>
      </c>
      <c r="R1898" s="58">
        <v>0.43076636536593399</v>
      </c>
      <c r="S1898" s="58">
        <v>0.43011576525867001</v>
      </c>
      <c r="T1898" s="58">
        <v>0.43047901832584901</v>
      </c>
      <c r="U1898" s="58">
        <v>0.43787305369937701</v>
      </c>
      <c r="V1898" s="58">
        <v>0.44448178105830299</v>
      </c>
      <c r="W1898" s="58">
        <v>0.45051774163838998</v>
      </c>
      <c r="X1898" s="58">
        <v>0.45575401682530298</v>
      </c>
      <c r="Y1898" s="58">
        <v>0.46016352263045801</v>
      </c>
      <c r="Z1898" s="58">
        <v>0.46209716312226801</v>
      </c>
      <c r="AA1898" s="58">
        <v>0.46107691716684501</v>
      </c>
      <c r="AB1898" s="58">
        <v>0.45838292690478499</v>
      </c>
      <c r="AC1898" s="58">
        <v>0.45499044822321499</v>
      </c>
      <c r="AD1898" s="58">
        <v>0.451662691629236</v>
      </c>
      <c r="AE1898" s="58">
        <v>0.455668024133006</v>
      </c>
      <c r="AF1898" s="58">
        <v>0.45847728891698097</v>
      </c>
      <c r="AG1898" s="58">
        <v>0.46081149858098402</v>
      </c>
      <c r="AH1898" s="58">
        <v>0.46318001041002799</v>
      </c>
      <c r="AI1898" s="58">
        <v>0.466084369823972</v>
      </c>
      <c r="AJ1898" s="58">
        <v>0.47042809509859801</v>
      </c>
      <c r="AK1898" s="58">
        <v>0.47433103001418297</v>
      </c>
      <c r="AL1898" s="58">
        <v>0.47829820970598902</v>
      </c>
      <c r="AM1898" s="58">
        <v>0.48188884980329599</v>
      </c>
      <c r="AN1898" s="58">
        <v>0.48458360645540899</v>
      </c>
      <c r="AO1898" s="58">
        <v>0.48299519872853203</v>
      </c>
      <c r="AP1898" s="58">
        <v>0.479073761493225</v>
      </c>
      <c r="AQ1898" s="58">
        <v>0.47451016589607198</v>
      </c>
      <c r="AR1898" s="58">
        <v>0.46963647401423197</v>
      </c>
      <c r="AS1898" s="58">
        <v>0.46384222623017701</v>
      </c>
      <c r="AT1898" s="58">
        <v>0.45880298099452599</v>
      </c>
      <c r="AU1898" s="58">
        <v>0.45016678103999203</v>
      </c>
      <c r="AV1898" s="58">
        <v>0.44095649951970201</v>
      </c>
      <c r="AW1898" s="58">
        <v>0.434207113353971</v>
      </c>
      <c r="AX1898" s="58">
        <v>0.43106916416283197</v>
      </c>
      <c r="AY1898" s="58">
        <v>0.43933737949931001</v>
      </c>
      <c r="AZ1898" s="58">
        <v>0.44690195243270597</v>
      </c>
      <c r="BA1898" s="58">
        <v>0.45140162755584701</v>
      </c>
      <c r="BB1898" s="58">
        <v>0.45111790807098001</v>
      </c>
      <c r="BC1898" s="58">
        <v>0.44687910546366</v>
      </c>
      <c r="BD1898" s="58">
        <v>0.44587607842405702</v>
      </c>
      <c r="BE1898" s="58">
        <v>0.44257836950602802</v>
      </c>
      <c r="BF1898" s="58">
        <v>0.43900798083857401</v>
      </c>
      <c r="BG1898" s="58">
        <v>0.43694596541785202</v>
      </c>
      <c r="BH1898" s="58">
        <v>0.43722411338404399</v>
      </c>
      <c r="BI1898" s="58">
        <v>0.44145528350997199</v>
      </c>
      <c r="BJ1898" s="58">
        <v>0.44553457741522501</v>
      </c>
      <c r="BK1898" s="58">
        <v>0.44964067812390102</v>
      </c>
      <c r="BL1898" s="58">
        <v>0.45381009965922797</v>
      </c>
      <c r="BM1898" s="58">
        <v>0.45840893758104601</v>
      </c>
      <c r="BN1898" s="58">
        <v>0.46403448928395502</v>
      </c>
    </row>
    <row r="1899" spans="1:66" hidden="1" x14ac:dyDescent="0.25">
      <c r="A1899" s="58" t="s">
        <v>434</v>
      </c>
      <c r="B1899" s="58" t="s">
        <v>435</v>
      </c>
      <c r="C1899" s="58" t="s">
        <v>2510</v>
      </c>
      <c r="D1899" s="58" t="s">
        <v>2511</v>
      </c>
      <c r="E1899" s="58">
        <v>0.33806408755887501</v>
      </c>
      <c r="F1899" s="58">
        <v>0.35547678448154002</v>
      </c>
      <c r="G1899" s="58">
        <v>0.36459858951399898</v>
      </c>
      <c r="H1899" s="58">
        <v>0.36460136274903598</v>
      </c>
      <c r="I1899" s="58">
        <v>0.35542727460072499</v>
      </c>
      <c r="J1899" s="58">
        <v>0.33704255792148902</v>
      </c>
      <c r="K1899" s="58">
        <v>0.35446286101784902</v>
      </c>
      <c r="L1899" s="58">
        <v>0.36379792015585699</v>
      </c>
      <c r="M1899" s="58">
        <v>0.363676025833369</v>
      </c>
      <c r="N1899" s="58">
        <v>0.35317905533531802</v>
      </c>
      <c r="O1899" s="58">
        <v>0.332612405252452</v>
      </c>
      <c r="P1899" s="58">
        <v>0.34853620961939602</v>
      </c>
      <c r="Q1899" s="58">
        <v>0.35689479767471999</v>
      </c>
      <c r="R1899" s="58">
        <v>0.35698667567116099</v>
      </c>
      <c r="S1899" s="58">
        <v>0.34885426092841898</v>
      </c>
      <c r="T1899" s="58">
        <v>0.332729138040114</v>
      </c>
      <c r="U1899" s="58">
        <v>0.34946990571512199</v>
      </c>
      <c r="V1899" s="58">
        <v>0.35926388316567698</v>
      </c>
      <c r="W1899" s="58">
        <v>0.361316075133294</v>
      </c>
      <c r="X1899" s="58">
        <v>0.35565975156581198</v>
      </c>
      <c r="Y1899" s="58">
        <v>0.34291725318914301</v>
      </c>
      <c r="Z1899" s="58">
        <v>0.36022586881626101</v>
      </c>
      <c r="AA1899" s="58">
        <v>0.369836254413621</v>
      </c>
      <c r="AB1899" s="58">
        <v>0.37090453579021498</v>
      </c>
      <c r="AC1899" s="58">
        <v>0.363333003728529</v>
      </c>
      <c r="AD1899" s="58">
        <v>0.347465756417209</v>
      </c>
      <c r="AE1899" s="58">
        <v>0.36378656546709398</v>
      </c>
      <c r="AF1899" s="58">
        <v>0.37303163095753</v>
      </c>
      <c r="AG1899" s="58">
        <v>0.37465225478247799</v>
      </c>
      <c r="AH1899" s="58">
        <v>0.36869038106754098</v>
      </c>
      <c r="AI1899" s="58">
        <v>0.35556855472489401</v>
      </c>
      <c r="AJ1899" s="58">
        <v>0.37251678544120498</v>
      </c>
      <c r="AK1899" s="58">
        <v>0.38292558511441999</v>
      </c>
      <c r="AL1899" s="58">
        <v>0.38633529684110202</v>
      </c>
      <c r="AM1899" s="58">
        <v>0.38278005827920603</v>
      </c>
      <c r="AN1899" s="58">
        <v>0.37265863448147402</v>
      </c>
      <c r="AO1899" s="58">
        <v>0.39065498937228399</v>
      </c>
      <c r="AP1899" s="58">
        <v>0.40171421995164103</v>
      </c>
      <c r="AQ1899" s="58">
        <v>0.40545817410169399</v>
      </c>
      <c r="AR1899" s="58">
        <v>0.402356145629234</v>
      </c>
      <c r="AS1899" s="58">
        <v>0.393114089818903</v>
      </c>
      <c r="AT1899" s="58">
        <v>0.41296430728628403</v>
      </c>
      <c r="AU1899" s="58">
        <v>0.425904489809872</v>
      </c>
      <c r="AV1899" s="58">
        <v>0.43086846583942201</v>
      </c>
      <c r="AW1899" s="58">
        <v>0.42735640486759902</v>
      </c>
      <c r="AX1899" s="58">
        <v>0.41570834661165701</v>
      </c>
      <c r="AY1899" s="58">
        <v>0.432870093541737</v>
      </c>
      <c r="AZ1899" s="58">
        <v>0.44282196559368298</v>
      </c>
      <c r="BA1899" s="58">
        <v>0.44612029483743099</v>
      </c>
      <c r="BB1899" s="58">
        <v>0.44368976484122702</v>
      </c>
      <c r="BC1899" s="58">
        <v>0.43598495605811899</v>
      </c>
      <c r="BD1899" s="58">
        <v>0.45562314091816902</v>
      </c>
      <c r="BE1899" s="58">
        <v>0.46893823055080802</v>
      </c>
      <c r="BF1899" s="58">
        <v>0.47505921449882099</v>
      </c>
      <c r="BG1899" s="58">
        <v>0.47354554048159597</v>
      </c>
      <c r="BH1899" s="58">
        <v>0.46491420979973702</v>
      </c>
      <c r="BI1899" s="58">
        <v>0.48287069445208403</v>
      </c>
      <c r="BJ1899" s="58">
        <v>0.49390818879042497</v>
      </c>
      <c r="BK1899" s="58">
        <v>0.49829339478037499</v>
      </c>
      <c r="BL1899" s="58">
        <v>0.49672595509866702</v>
      </c>
      <c r="BM1899" s="58">
        <v>0.490065154891213</v>
      </c>
      <c r="BN1899" s="58">
        <v>0.50882653919666399</v>
      </c>
    </row>
    <row r="1900" spans="1:66" hidden="1" x14ac:dyDescent="0.25">
      <c r="A1900" s="58" t="s">
        <v>434</v>
      </c>
      <c r="B1900" s="58" t="s">
        <v>435</v>
      </c>
      <c r="C1900" s="58" t="s">
        <v>2512</v>
      </c>
      <c r="D1900" s="58" t="s">
        <v>2513</v>
      </c>
      <c r="E1900" s="58">
        <v>0.229328603662769</v>
      </c>
      <c r="F1900" s="58">
        <v>0.244194020221327</v>
      </c>
      <c r="G1900" s="58">
        <v>0.25299041046633303</v>
      </c>
      <c r="H1900" s="58">
        <v>0.254351080784951</v>
      </c>
      <c r="I1900" s="58">
        <v>0.247484516687038</v>
      </c>
      <c r="J1900" s="58">
        <v>0.23206657424312499</v>
      </c>
      <c r="K1900" s="58">
        <v>0.245465442149679</v>
      </c>
      <c r="L1900" s="58">
        <v>0.25232425903942501</v>
      </c>
      <c r="M1900" s="58">
        <v>0.25172362063055997</v>
      </c>
      <c r="N1900" s="58">
        <v>0.24303330508780699</v>
      </c>
      <c r="O1900" s="58">
        <v>0.226476907635139</v>
      </c>
      <c r="P1900" s="58">
        <v>0.240314982630152</v>
      </c>
      <c r="Q1900" s="58">
        <v>0.24860385515685099</v>
      </c>
      <c r="R1900" s="58">
        <v>0.250218298158491</v>
      </c>
      <c r="S1900" s="58">
        <v>0.24456209112097399</v>
      </c>
      <c r="T1900" s="58">
        <v>0.23154291366733901</v>
      </c>
      <c r="U1900" s="58">
        <v>0.24528474482181101</v>
      </c>
      <c r="V1900" s="58">
        <v>0.25355425659443198</v>
      </c>
      <c r="W1900" s="58">
        <v>0.25598122100367998</v>
      </c>
      <c r="X1900" s="58">
        <v>0.25266282341107998</v>
      </c>
      <c r="Y1900" s="58">
        <v>0.24379197217811099</v>
      </c>
      <c r="Z1900" s="58">
        <v>0.25959783044708001</v>
      </c>
      <c r="AA1900" s="58">
        <v>0.26897084356787798</v>
      </c>
      <c r="AB1900" s="58">
        <v>0.27083943408423999</v>
      </c>
      <c r="AC1900" s="58">
        <v>0.26480044809457898</v>
      </c>
      <c r="AD1900" s="58">
        <v>0.250817607056388</v>
      </c>
      <c r="AE1900" s="58">
        <v>0.265169771892319</v>
      </c>
      <c r="AF1900" s="58">
        <v>0.27359510710920398</v>
      </c>
      <c r="AG1900" s="58">
        <v>0.27554999159716997</v>
      </c>
      <c r="AH1900" s="58">
        <v>0.27113096179678398</v>
      </c>
      <c r="AI1900" s="58">
        <v>0.260712858860142</v>
      </c>
      <c r="AJ1900" s="58">
        <v>0.27645568353863298</v>
      </c>
      <c r="AK1900" s="58">
        <v>0.28643162191916999</v>
      </c>
      <c r="AL1900" s="58">
        <v>0.289938655625396</v>
      </c>
      <c r="AM1900" s="58">
        <v>0.28697874376490901</v>
      </c>
      <c r="AN1900" s="58">
        <v>0.27799177430611699</v>
      </c>
      <c r="AO1900" s="58">
        <v>0.29481167688433102</v>
      </c>
      <c r="AP1900" s="58">
        <v>0.30452450957972699</v>
      </c>
      <c r="AQ1900" s="58">
        <v>0.305905811232763</v>
      </c>
      <c r="AR1900" s="58">
        <v>0.29857540414670097</v>
      </c>
      <c r="AS1900" s="58">
        <v>0.28285537929075799</v>
      </c>
      <c r="AT1900" s="58">
        <v>0.29707601735829497</v>
      </c>
      <c r="AU1900" s="58">
        <v>0.30436850290523099</v>
      </c>
      <c r="AV1900" s="58">
        <v>0.30336875250567902</v>
      </c>
      <c r="AW1900" s="58">
        <v>0.29319191924669302</v>
      </c>
      <c r="AX1900" s="58">
        <v>0.27378205462399602</v>
      </c>
      <c r="AY1900" s="58">
        <v>0.28526060419829702</v>
      </c>
      <c r="AZ1900" s="58">
        <v>0.29078257632147902</v>
      </c>
      <c r="BA1900" s="58">
        <v>0.29091851672204899</v>
      </c>
      <c r="BB1900" s="58">
        <v>0.28619189316166499</v>
      </c>
      <c r="BC1900" s="58">
        <v>0.276269980064409</v>
      </c>
      <c r="BD1900" s="58">
        <v>0.29165549922098299</v>
      </c>
      <c r="BE1900" s="58">
        <v>0.30183936988599602</v>
      </c>
      <c r="BF1900" s="58">
        <v>0.30564425400606399</v>
      </c>
      <c r="BG1900" s="58">
        <v>0.302345889063875</v>
      </c>
      <c r="BH1900" s="58">
        <v>0.29204987133974197</v>
      </c>
      <c r="BI1900" s="58">
        <v>0.30522650045749999</v>
      </c>
      <c r="BJ1900" s="58">
        <v>0.31281674378947899</v>
      </c>
      <c r="BK1900" s="58">
        <v>0.31480173440277398</v>
      </c>
      <c r="BL1900" s="58">
        <v>0.31149033077516403</v>
      </c>
      <c r="BM1900" s="58">
        <v>0.303197006959531</v>
      </c>
      <c r="BN1900" s="58">
        <v>0.31774952481782798</v>
      </c>
    </row>
    <row r="1901" spans="1:66" hidden="1" x14ac:dyDescent="0.25">
      <c r="A1901" s="58" t="s">
        <v>434</v>
      </c>
      <c r="B1901" s="58" t="s">
        <v>435</v>
      </c>
      <c r="C1901" s="58" t="s">
        <v>2514</v>
      </c>
      <c r="D1901" s="58" t="s">
        <v>2515</v>
      </c>
      <c r="F1901" s="58">
        <v>9.2069288701160108</v>
      </c>
      <c r="G1901" s="58">
        <v>9.4440239998171798</v>
      </c>
      <c r="H1901" s="58">
        <v>9.6902144862362807</v>
      </c>
      <c r="I1901" s="58">
        <v>9.9453784485462897</v>
      </c>
      <c r="J1901" s="58">
        <v>10.209576278148001</v>
      </c>
      <c r="K1901" s="58">
        <v>10.482895199439501</v>
      </c>
      <c r="L1901" s="58">
        <v>10.7658963720621</v>
      </c>
      <c r="M1901" s="58">
        <v>11.059616537938</v>
      </c>
      <c r="N1901" s="58">
        <v>11.365370651192899</v>
      </c>
      <c r="O1901" s="58">
        <v>11.6841706109228</v>
      </c>
      <c r="P1901" s="58">
        <v>12.016527685236699</v>
      </c>
      <c r="Q1901" s="58">
        <v>12.362473030607299</v>
      </c>
      <c r="R1901" s="58">
        <v>12.721760826582599</v>
      </c>
      <c r="S1901" s="58">
        <v>13.094008342660301</v>
      </c>
      <c r="T1901" s="58">
        <v>13.478944572429199</v>
      </c>
      <c r="U1901" s="58">
        <v>13.8766925633686</v>
      </c>
      <c r="V1901" s="58">
        <v>14.2875791153085</v>
      </c>
      <c r="W1901" s="58">
        <v>14.711372201742099</v>
      </c>
      <c r="X1901" s="58">
        <v>15.1486602270676</v>
      </c>
      <c r="Y1901" s="58">
        <v>15.599232301768099</v>
      </c>
      <c r="Z1901" s="58">
        <v>16.0626305492234</v>
      </c>
      <c r="AA1901" s="58">
        <v>16.5389491937439</v>
      </c>
      <c r="AB1901" s="58">
        <v>17.0294341511038</v>
      </c>
      <c r="AC1901" s="58">
        <v>17.536157326736198</v>
      </c>
      <c r="AD1901" s="58">
        <v>18.059873475897799</v>
      </c>
      <c r="AE1901" s="58">
        <v>18.601242168762301</v>
      </c>
      <c r="AF1901" s="58">
        <v>19.159483189607499</v>
      </c>
      <c r="AG1901" s="58">
        <v>19.731809887046801</v>
      </c>
      <c r="AH1901" s="58">
        <v>20.315162064098502</v>
      </c>
      <c r="AI1901" s="58">
        <v>20.906954625675901</v>
      </c>
      <c r="AJ1901" s="58">
        <v>21.507209669541702</v>
      </c>
      <c r="AK1901" s="58">
        <v>22.116296749892701</v>
      </c>
      <c r="AL1901" s="58">
        <v>22.733627668210499</v>
      </c>
      <c r="AM1901" s="58">
        <v>23.359114788337401</v>
      </c>
      <c r="AN1901" s="58">
        <v>23.992244920619999</v>
      </c>
      <c r="AO1901" s="58">
        <v>24.6337618400601</v>
      </c>
      <c r="AP1901" s="58">
        <v>25.284822041982899</v>
      </c>
      <c r="AQ1901" s="58">
        <v>25.947604077545002</v>
      </c>
      <c r="AR1901" s="58">
        <v>26.625607148036</v>
      </c>
      <c r="AS1901" s="58">
        <v>27.321141361789</v>
      </c>
      <c r="AT1901" s="58">
        <v>28.035481389120299</v>
      </c>
      <c r="AU1901" s="58">
        <v>28.769894900433499</v>
      </c>
      <c r="AV1901" s="58">
        <v>29.526360194490501</v>
      </c>
      <c r="AW1901" s="58">
        <v>30.001659036905799</v>
      </c>
      <c r="AX1901" s="58">
        <v>30.801413317440701</v>
      </c>
      <c r="AY1901" s="58">
        <v>31.628678851276799</v>
      </c>
      <c r="AZ1901" s="58">
        <v>32.483559028754001</v>
      </c>
      <c r="BA1901" s="58">
        <v>33.367204867040698</v>
      </c>
      <c r="BB1901" s="58">
        <v>34.279581593556401</v>
      </c>
      <c r="BC1901" s="58">
        <v>35.219736533631199</v>
      </c>
      <c r="BD1901" s="58">
        <v>36.189914857070796</v>
      </c>
      <c r="BE1901" s="58">
        <v>36.879527668804499</v>
      </c>
      <c r="BF1901" s="58">
        <v>37.898050731056898</v>
      </c>
      <c r="BG1901" s="58">
        <v>38.940521715758202</v>
      </c>
      <c r="BH1901" s="58">
        <v>40.004464887760797</v>
      </c>
      <c r="BI1901" s="58">
        <v>41.089451476287998</v>
      </c>
      <c r="BJ1901" s="58">
        <v>42.195162102847597</v>
      </c>
      <c r="BK1901" s="58">
        <v>43.319880553935597</v>
      </c>
      <c r="BL1901" s="58">
        <v>44.462044539314199</v>
      </c>
      <c r="BM1901" s="58">
        <v>45.620591672542197</v>
      </c>
    </row>
    <row r="1902" spans="1:66" hidden="1" x14ac:dyDescent="0.25">
      <c r="A1902" s="58" t="s">
        <v>434</v>
      </c>
      <c r="B1902" s="58" t="s">
        <v>435</v>
      </c>
      <c r="C1902" s="58" t="s">
        <v>2516</v>
      </c>
      <c r="D1902" s="58" t="s">
        <v>2517</v>
      </c>
      <c r="F1902" s="58">
        <v>2.5398220446676398</v>
      </c>
      <c r="G1902" s="58">
        <v>2.5751815078178599</v>
      </c>
      <c r="H1902" s="58">
        <v>2.60683884776101</v>
      </c>
      <c r="I1902" s="58">
        <v>2.6332127392270799</v>
      </c>
      <c r="J1902" s="58">
        <v>2.6564884480620301</v>
      </c>
      <c r="K1902" s="58">
        <v>2.6770838852200098</v>
      </c>
      <c r="L1902" s="58">
        <v>2.6996470654185898</v>
      </c>
      <c r="M1902" s="58">
        <v>2.72824626696368</v>
      </c>
      <c r="N1902" s="58">
        <v>2.7645995881144798</v>
      </c>
      <c r="O1902" s="58">
        <v>2.8050115523197099</v>
      </c>
      <c r="P1902" s="58">
        <v>2.84450720022167</v>
      </c>
      <c r="Q1902" s="58">
        <v>2.8789127311340499</v>
      </c>
      <c r="R1902" s="58">
        <v>2.9062776928678198</v>
      </c>
      <c r="S1902" s="58">
        <v>2.92606912794527</v>
      </c>
      <c r="T1902" s="58">
        <v>2.9397890981544901</v>
      </c>
      <c r="U1902" s="58">
        <v>2.95088379362394</v>
      </c>
      <c r="V1902" s="58">
        <v>2.9609833183490899</v>
      </c>
      <c r="W1902" s="58">
        <v>2.9661644076534901</v>
      </c>
      <c r="X1902" s="58">
        <v>2.97244892814025</v>
      </c>
      <c r="Y1902" s="58">
        <v>2.9743361323499502</v>
      </c>
      <c r="Z1902" s="58">
        <v>2.97064777606235</v>
      </c>
      <c r="AA1902" s="58">
        <v>2.9653838022410901</v>
      </c>
      <c r="AB1902" s="58">
        <v>2.9656355528646801</v>
      </c>
      <c r="AC1902" s="58">
        <v>2.9755725946980802</v>
      </c>
      <c r="AD1902" s="58">
        <v>2.9864932174340701</v>
      </c>
      <c r="AE1902" s="58">
        <v>2.9976328105897401</v>
      </c>
      <c r="AF1902" s="58">
        <v>3.0010953880420499</v>
      </c>
      <c r="AG1902" s="58">
        <v>2.9871718969420198</v>
      </c>
      <c r="AH1902" s="58">
        <v>2.9564048122854301</v>
      </c>
      <c r="AI1902" s="58">
        <v>2.9130585309150501</v>
      </c>
      <c r="AJ1902" s="58">
        <v>2.8710783306938499</v>
      </c>
      <c r="AK1902" s="58">
        <v>2.8320134955188898</v>
      </c>
      <c r="AL1902" s="58">
        <v>2.7912942446877298</v>
      </c>
      <c r="AM1902" s="58">
        <v>2.7513739965117301</v>
      </c>
      <c r="AN1902" s="58">
        <v>2.7104200566652699</v>
      </c>
      <c r="AO1902" s="58">
        <v>2.6738511613341598</v>
      </c>
      <c r="AP1902" s="58">
        <v>2.6429589039218402</v>
      </c>
      <c r="AQ1902" s="58">
        <v>2.6212643872346901</v>
      </c>
      <c r="AR1902" s="58">
        <v>2.6129698467139502</v>
      </c>
      <c r="AS1902" s="58">
        <v>2.61227550562855</v>
      </c>
      <c r="AT1902" s="58">
        <v>2.6146053631942898</v>
      </c>
      <c r="AU1902" s="58">
        <v>2.6195858780516699</v>
      </c>
      <c r="AV1902" s="58">
        <v>2.62936412063728</v>
      </c>
      <c r="AW1902" s="58">
        <v>2.64581127984881</v>
      </c>
      <c r="AX1902" s="58">
        <v>2.6660152226156</v>
      </c>
      <c r="AY1902" s="58">
        <v>2.6857491241433</v>
      </c>
      <c r="AZ1902" s="58">
        <v>2.7031878328671599</v>
      </c>
      <c r="BA1902" s="58">
        <v>2.7200227997373898</v>
      </c>
      <c r="BB1902" s="58">
        <v>2.7345777607229298</v>
      </c>
      <c r="BC1902" s="58">
        <v>2.74740956025077</v>
      </c>
      <c r="BD1902" s="58">
        <v>2.7566192488913299</v>
      </c>
      <c r="BE1902" s="58">
        <v>2.7634257983096799</v>
      </c>
      <c r="BF1902" s="58">
        <v>2.7614955684923501</v>
      </c>
      <c r="BG1902" s="58">
        <v>2.7504002130616101</v>
      </c>
      <c r="BH1902" s="58">
        <v>2.73259763999667</v>
      </c>
      <c r="BI1902" s="58">
        <v>2.7122179778964899</v>
      </c>
      <c r="BJ1902" s="58">
        <v>2.6909017282704601</v>
      </c>
      <c r="BK1902" s="58">
        <v>2.66561953897049</v>
      </c>
      <c r="BL1902" s="58">
        <v>2.6366663368995198</v>
      </c>
      <c r="BM1902" s="58">
        <v>2.60542748736259</v>
      </c>
      <c r="BN1902" s="58">
        <v>2.5724607427972499</v>
      </c>
    </row>
    <row r="1903" spans="1:66" hidden="1" x14ac:dyDescent="0.25">
      <c r="A1903" s="58" t="s">
        <v>434</v>
      </c>
      <c r="B1903" s="58" t="s">
        <v>435</v>
      </c>
      <c r="C1903" s="58" t="s">
        <v>2518</v>
      </c>
      <c r="D1903" s="58" t="s">
        <v>2519</v>
      </c>
    </row>
    <row r="1904" spans="1:66" hidden="1" x14ac:dyDescent="0.25">
      <c r="A1904" s="58" t="s">
        <v>434</v>
      </c>
      <c r="B1904" s="58" t="s">
        <v>435</v>
      </c>
      <c r="C1904" s="58" t="s">
        <v>2520</v>
      </c>
      <c r="D1904" s="58" t="s">
        <v>2521</v>
      </c>
      <c r="E1904" s="58">
        <v>23.398119554075201</v>
      </c>
      <c r="F1904" s="58">
        <v>23.700256379240201</v>
      </c>
      <c r="G1904" s="58">
        <v>24.0403181688621</v>
      </c>
      <c r="H1904" s="58">
        <v>24.350272700466501</v>
      </c>
      <c r="I1904" s="58">
        <v>24.691373768407999</v>
      </c>
      <c r="J1904" s="58">
        <v>25.060196930094701</v>
      </c>
      <c r="K1904" s="58">
        <v>25.441375371846998</v>
      </c>
      <c r="L1904" s="58">
        <v>25.820198844732701</v>
      </c>
      <c r="M1904" s="58">
        <v>26.202113368676098</v>
      </c>
      <c r="N1904" s="58">
        <v>26.550702149919498</v>
      </c>
      <c r="O1904" s="58">
        <v>26.8253055074291</v>
      </c>
      <c r="P1904" s="58">
        <v>26.973200667407401</v>
      </c>
      <c r="Q1904" s="58">
        <v>27.0838172982596</v>
      </c>
      <c r="R1904" s="58">
        <v>27.1848648640919</v>
      </c>
      <c r="S1904" s="58">
        <v>27.259096890972</v>
      </c>
      <c r="T1904" s="58">
        <v>27.3030495207713</v>
      </c>
      <c r="U1904" s="58">
        <v>27.301304776772799</v>
      </c>
      <c r="V1904" s="58">
        <v>27.293912927495601</v>
      </c>
      <c r="W1904" s="58">
        <v>27.289144433930201</v>
      </c>
      <c r="X1904" s="58">
        <v>27.3034664248441</v>
      </c>
      <c r="Y1904" s="58">
        <v>27.4500837633726</v>
      </c>
      <c r="Z1904" s="58">
        <v>27.567087507121901</v>
      </c>
      <c r="AA1904" s="58">
        <v>27.687453201862098</v>
      </c>
      <c r="AB1904" s="58">
        <v>27.877783460203698</v>
      </c>
      <c r="AC1904" s="58">
        <v>28.098639714400999</v>
      </c>
      <c r="AD1904" s="58">
        <v>28.1824952320558</v>
      </c>
      <c r="AE1904" s="58">
        <v>28.207879388001899</v>
      </c>
      <c r="AF1904" s="58">
        <v>28.2472494406632</v>
      </c>
      <c r="AG1904" s="58">
        <v>28.291769252995401</v>
      </c>
      <c r="AH1904" s="58">
        <v>28.326786170849001</v>
      </c>
      <c r="AI1904" s="58">
        <v>28.3455216207552</v>
      </c>
      <c r="AJ1904" s="58">
        <v>28.409136219610499</v>
      </c>
      <c r="AK1904" s="58">
        <v>28.4030171174103</v>
      </c>
      <c r="AL1904" s="58">
        <v>28.3587113465762</v>
      </c>
      <c r="AM1904" s="58">
        <v>28.264911529677999</v>
      </c>
      <c r="AN1904" s="58">
        <v>28.205911191549799</v>
      </c>
      <c r="AO1904" s="58">
        <v>28.2275833244525</v>
      </c>
      <c r="AP1904" s="58">
        <v>28.297255159235501</v>
      </c>
      <c r="AQ1904" s="58">
        <v>28.3709130159083</v>
      </c>
      <c r="AR1904" s="58">
        <v>28.425499178638599</v>
      </c>
      <c r="AS1904" s="58">
        <v>28.4661607096347</v>
      </c>
      <c r="AT1904" s="58">
        <v>28.492473867786799</v>
      </c>
      <c r="AU1904" s="58">
        <v>28.513138892262699</v>
      </c>
      <c r="AV1904" s="58">
        <v>28.5074217162285</v>
      </c>
      <c r="AW1904" s="58">
        <v>28.5092398127846</v>
      </c>
      <c r="AX1904" s="58">
        <v>28.496929601404599</v>
      </c>
      <c r="AY1904" s="58">
        <v>28.5308607800368</v>
      </c>
      <c r="AZ1904" s="58">
        <v>28.3471840407366</v>
      </c>
      <c r="BA1904" s="58">
        <v>28.386010434524199</v>
      </c>
      <c r="BB1904" s="58">
        <v>28.4228157774001</v>
      </c>
      <c r="BC1904" s="58">
        <v>28.457928093097099</v>
      </c>
      <c r="BD1904" s="58">
        <v>28.491207682149899</v>
      </c>
      <c r="BE1904" s="58">
        <v>28.533920008180601</v>
      </c>
      <c r="BF1904" s="58">
        <v>28.5975107131367</v>
      </c>
      <c r="BG1904" s="58">
        <v>28.691656349336</v>
      </c>
      <c r="BH1904" s="58">
        <v>28.7063205005553</v>
      </c>
      <c r="BI1904" s="58">
        <v>28.731553754738901</v>
      </c>
      <c r="BJ1904" s="58">
        <v>28.766642175502302</v>
      </c>
      <c r="BK1904" s="58">
        <v>28.761648162714199</v>
      </c>
      <c r="BL1904" s="58">
        <v>28.737420346863701</v>
      </c>
      <c r="BM1904" s="58">
        <v>28.725905974479499</v>
      </c>
      <c r="BN1904" s="58">
        <v>28.728686178291898</v>
      </c>
    </row>
    <row r="1905" spans="1:66" hidden="1" x14ac:dyDescent="0.25">
      <c r="A1905" s="58" t="s">
        <v>434</v>
      </c>
      <c r="B1905" s="58" t="s">
        <v>435</v>
      </c>
      <c r="C1905" s="58" t="s">
        <v>2522</v>
      </c>
      <c r="D1905" s="58" t="s">
        <v>2523</v>
      </c>
    </row>
    <row r="1906" spans="1:66" hidden="1" x14ac:dyDescent="0.25">
      <c r="A1906" s="58" t="s">
        <v>434</v>
      </c>
      <c r="B1906" s="58" t="s">
        <v>435</v>
      </c>
      <c r="C1906" s="58" t="s">
        <v>2524</v>
      </c>
      <c r="D1906" s="58" t="s">
        <v>2525</v>
      </c>
      <c r="E1906" s="58">
        <v>6.4420638815859803</v>
      </c>
      <c r="F1906" s="58">
        <v>6.5712292750823504</v>
      </c>
      <c r="G1906" s="58">
        <v>6.7077716061575003</v>
      </c>
      <c r="H1906" s="58">
        <v>6.8436550399887803</v>
      </c>
      <c r="I1906" s="58">
        <v>6.9877013311195197</v>
      </c>
      <c r="J1906" s="58">
        <v>7.1394535309477902</v>
      </c>
      <c r="K1906" s="58">
        <v>7.2992567308952996</v>
      </c>
      <c r="L1906" s="58">
        <v>7.4686292669177297</v>
      </c>
      <c r="M1906" s="58">
        <v>7.6469849629924198</v>
      </c>
      <c r="N1906" s="58">
        <v>7.8243190397125097</v>
      </c>
      <c r="O1906" s="58">
        <v>7.9827699864419701</v>
      </c>
      <c r="P1906" s="58">
        <v>8.1023071008702594</v>
      </c>
      <c r="Q1906" s="58">
        <v>8.2200729379441508</v>
      </c>
      <c r="R1906" s="58">
        <v>8.3378298668443804</v>
      </c>
      <c r="S1906" s="58">
        <v>8.4505509150397202</v>
      </c>
      <c r="T1906" s="58">
        <v>8.5628839496312494</v>
      </c>
      <c r="U1906" s="58">
        <v>8.67150075726647</v>
      </c>
      <c r="V1906" s="58">
        <v>8.7847688211068906</v>
      </c>
      <c r="W1906" s="58">
        <v>8.9020155580127707</v>
      </c>
      <c r="X1906" s="58">
        <v>9.00755515292885</v>
      </c>
      <c r="Y1906" s="58">
        <v>9.1160844237276297</v>
      </c>
      <c r="Z1906" s="58">
        <v>9.2158468763200201</v>
      </c>
      <c r="AA1906" s="58">
        <v>9.3189285254062906</v>
      </c>
      <c r="AB1906" s="58">
        <v>9.4479603045097207</v>
      </c>
      <c r="AC1906" s="58">
        <v>9.5976539434178605</v>
      </c>
      <c r="AD1906" s="58">
        <v>9.7358277974258804</v>
      </c>
      <c r="AE1906" s="58">
        <v>9.8872585434136706</v>
      </c>
      <c r="AF1906" s="58">
        <v>10.042829560650301</v>
      </c>
      <c r="AG1906" s="58">
        <v>10.2026069597747</v>
      </c>
      <c r="AH1906" s="58">
        <v>10.361642984291001</v>
      </c>
      <c r="AI1906" s="58">
        <v>10.528561695406101</v>
      </c>
      <c r="AJ1906" s="58">
        <v>10.7124848899747</v>
      </c>
      <c r="AK1906" s="58">
        <v>10.9071168706266</v>
      </c>
      <c r="AL1906" s="58">
        <v>11.0874345161475</v>
      </c>
      <c r="AM1906" s="58">
        <v>11.2290332362308</v>
      </c>
      <c r="AN1906" s="58">
        <v>11.3735553955093</v>
      </c>
      <c r="AO1906" s="58">
        <v>11.5279063582918</v>
      </c>
      <c r="AP1906" s="58">
        <v>11.6760516977722</v>
      </c>
      <c r="AQ1906" s="58">
        <v>11.8121466173192</v>
      </c>
      <c r="AR1906" s="58">
        <v>11.942352800699799</v>
      </c>
      <c r="AS1906" s="58">
        <v>12.0713786294592</v>
      </c>
      <c r="AT1906" s="58">
        <v>12.2045989343406</v>
      </c>
      <c r="AU1906" s="58">
        <v>12.3246169942864</v>
      </c>
      <c r="AV1906" s="58">
        <v>12.4327644811294</v>
      </c>
      <c r="AW1906" s="58">
        <v>12.5430598121413</v>
      </c>
      <c r="AX1906" s="58">
        <v>12.654668955112401</v>
      </c>
      <c r="AY1906" s="58">
        <v>12.7782850584979</v>
      </c>
      <c r="AZ1906" s="58">
        <v>12.8103256515375</v>
      </c>
      <c r="BA1906" s="58">
        <v>12.9631764526799</v>
      </c>
      <c r="BB1906" s="58">
        <v>13.1177370539117</v>
      </c>
      <c r="BC1906" s="58">
        <v>13.274858069718199</v>
      </c>
      <c r="BD1906" s="58">
        <v>13.4343039147876</v>
      </c>
      <c r="BE1906" s="58">
        <v>13.592284497545</v>
      </c>
      <c r="BF1906" s="58">
        <v>13.7539758467982</v>
      </c>
      <c r="BG1906" s="58">
        <v>13.9174991621306</v>
      </c>
      <c r="BH1906" s="58">
        <v>14.056209826848701</v>
      </c>
      <c r="BI1906" s="58">
        <v>14.201704754337801</v>
      </c>
      <c r="BJ1906" s="58">
        <v>14.3540408827823</v>
      </c>
      <c r="BK1906" s="58">
        <v>14.4957809322127</v>
      </c>
      <c r="BL1906" s="58">
        <v>14.623380166427999</v>
      </c>
      <c r="BM1906" s="58">
        <v>14.761201882829001</v>
      </c>
      <c r="BN1906" s="58">
        <v>14.910124166980999</v>
      </c>
    </row>
    <row r="1907" spans="1:66" hidden="1" x14ac:dyDescent="0.25">
      <c r="A1907" s="58" t="s">
        <v>434</v>
      </c>
      <c r="B1907" s="58" t="s">
        <v>435</v>
      </c>
      <c r="C1907" s="58" t="s">
        <v>2526</v>
      </c>
      <c r="D1907" s="58" t="s">
        <v>2527</v>
      </c>
      <c r="AI1907" s="58">
        <v>0.64567080704685598</v>
      </c>
      <c r="AS1907" s="58">
        <v>0.68482434030368</v>
      </c>
      <c r="BC1907" s="58">
        <v>0.70498272220742297</v>
      </c>
    </row>
    <row r="1908" spans="1:66" hidden="1" x14ac:dyDescent="0.25">
      <c r="A1908" s="58" t="s">
        <v>434</v>
      </c>
      <c r="B1908" s="58" t="s">
        <v>435</v>
      </c>
      <c r="C1908" s="58" t="s">
        <v>2528</v>
      </c>
      <c r="D1908" s="58" t="s">
        <v>2529</v>
      </c>
      <c r="AI1908" s="58">
        <v>60.306232564490301</v>
      </c>
      <c r="AN1908" s="58">
        <v>58.184345196735897</v>
      </c>
      <c r="AS1908" s="58">
        <v>58.585844847553602</v>
      </c>
      <c r="AX1908" s="58">
        <v>61.170151716106297</v>
      </c>
      <c r="BC1908" s="58">
        <v>55.651797420672501</v>
      </c>
      <c r="BG1908" s="58">
        <v>58.754396446504401</v>
      </c>
      <c r="BI1908" s="58">
        <v>57.196224861431801</v>
      </c>
      <c r="BK1908" s="58">
        <v>55.770973202842796</v>
      </c>
    </row>
    <row r="1909" spans="1:66" hidden="1" x14ac:dyDescent="0.25">
      <c r="A1909" s="58" t="s">
        <v>434</v>
      </c>
      <c r="B1909" s="58" t="s">
        <v>435</v>
      </c>
      <c r="C1909" s="58" t="s">
        <v>2530</v>
      </c>
      <c r="D1909" s="58" t="s">
        <v>2531</v>
      </c>
      <c r="E1909" s="58">
        <v>66138022</v>
      </c>
      <c r="F1909" s="58">
        <v>67805115</v>
      </c>
      <c r="G1909" s="58">
        <v>69546443</v>
      </c>
      <c r="H1909" s="58">
        <v>71357834</v>
      </c>
      <c r="I1909" s="58">
        <v>73231854</v>
      </c>
      <c r="J1909" s="58">
        <v>75164402</v>
      </c>
      <c r="K1909" s="58">
        <v>77154237</v>
      </c>
      <c r="L1909" s="58">
        <v>79207498</v>
      </c>
      <c r="M1909" s="58">
        <v>81335432</v>
      </c>
      <c r="N1909" s="58">
        <v>83553176</v>
      </c>
      <c r="O1909" s="58">
        <v>85871917</v>
      </c>
      <c r="P1909" s="58">
        <v>88297078</v>
      </c>
      <c r="Q1909" s="58">
        <v>90827274</v>
      </c>
      <c r="R1909" s="58">
        <v>93457685</v>
      </c>
      <c r="S1909" s="58">
        <v>96181276</v>
      </c>
      <c r="T1909" s="58">
        <v>98993012</v>
      </c>
      <c r="U1909" s="58">
        <v>101893329</v>
      </c>
      <c r="V1909" s="58">
        <v>104886141</v>
      </c>
      <c r="W1909" s="58">
        <v>107971412</v>
      </c>
      <c r="X1909" s="58">
        <v>111156037</v>
      </c>
      <c r="Y1909" s="58">
        <v>114440574</v>
      </c>
      <c r="Z1909" s="58">
        <v>117822046</v>
      </c>
      <c r="AA1909" s="58">
        <v>121301361</v>
      </c>
      <c r="AB1909" s="58">
        <v>124889257</v>
      </c>
      <c r="AC1909" s="58">
        <v>128602985</v>
      </c>
      <c r="AD1909" s="58">
        <v>132449478</v>
      </c>
      <c r="AE1909" s="58">
        <v>136433885</v>
      </c>
      <c r="AF1909" s="58">
        <v>140550131</v>
      </c>
      <c r="AG1909" s="58">
        <v>144777629</v>
      </c>
      <c r="AH1909" s="58">
        <v>149093423</v>
      </c>
      <c r="AI1909" s="58">
        <v>153477806</v>
      </c>
      <c r="AJ1909" s="58">
        <v>157930982</v>
      </c>
      <c r="AK1909" s="58">
        <v>162454689</v>
      </c>
      <c r="AL1909" s="58">
        <v>167041513</v>
      </c>
      <c r="AM1909" s="58">
        <v>171686690</v>
      </c>
      <c r="AN1909" s="58">
        <v>176383443</v>
      </c>
      <c r="AO1909" s="58">
        <v>181135920</v>
      </c>
      <c r="AP1909" s="58">
        <v>185952841</v>
      </c>
      <c r="AQ1909" s="58">
        <v>190850451</v>
      </c>
      <c r="AR1909" s="58">
        <v>195855459</v>
      </c>
      <c r="AS1909" s="58">
        <v>200985544</v>
      </c>
      <c r="AT1909" s="58">
        <v>206249128</v>
      </c>
      <c r="AU1909" s="58">
        <v>211655114</v>
      </c>
      <c r="AV1909" s="58">
        <v>217219737</v>
      </c>
      <c r="AW1909" s="58">
        <v>222965267</v>
      </c>
      <c r="AX1909" s="58">
        <v>228908107</v>
      </c>
      <c r="AY1909" s="58">
        <v>235056143</v>
      </c>
      <c r="AZ1909" s="58">
        <v>241410391</v>
      </c>
      <c r="BA1909" s="58">
        <v>247972024</v>
      </c>
      <c r="BB1909" s="58">
        <v>254736483</v>
      </c>
      <c r="BC1909" s="58">
        <v>261702432</v>
      </c>
      <c r="BD1909" s="58">
        <v>268866603</v>
      </c>
      <c r="BE1909" s="58">
        <v>276231936</v>
      </c>
      <c r="BF1909" s="58">
        <v>283785702</v>
      </c>
      <c r="BG1909" s="58">
        <v>291513480</v>
      </c>
      <c r="BH1909" s="58">
        <v>299403888</v>
      </c>
      <c r="BI1909" s="58">
        <v>307452123</v>
      </c>
      <c r="BJ1909" s="58">
        <v>315655751</v>
      </c>
      <c r="BK1909" s="58">
        <v>324003969</v>
      </c>
      <c r="BL1909" s="58">
        <v>332485163</v>
      </c>
      <c r="BM1909" s="58">
        <v>341090736</v>
      </c>
      <c r="BN1909" s="58">
        <v>349813627</v>
      </c>
    </row>
    <row r="1910" spans="1:66" hidden="1" x14ac:dyDescent="0.25">
      <c r="A1910" s="58" t="s">
        <v>434</v>
      </c>
      <c r="B1910" s="58" t="s">
        <v>435</v>
      </c>
      <c r="C1910" s="58" t="s">
        <v>2532</v>
      </c>
      <c r="D1910" s="58" t="s">
        <v>2533</v>
      </c>
      <c r="E1910" s="58">
        <v>50.550028177721103</v>
      </c>
      <c r="F1910" s="58">
        <v>50.540566160595198</v>
      </c>
      <c r="G1910" s="58">
        <v>50.537094954675602</v>
      </c>
      <c r="H1910" s="58">
        <v>50.535980723161998</v>
      </c>
      <c r="I1910" s="58">
        <v>50.532541350050899</v>
      </c>
      <c r="J1910" s="58">
        <v>50.523905601658903</v>
      </c>
      <c r="K1910" s="58">
        <v>50.509256004757603</v>
      </c>
      <c r="L1910" s="58">
        <v>50.4903674678703</v>
      </c>
      <c r="M1910" s="58">
        <v>50.469864895988998</v>
      </c>
      <c r="N1910" s="58">
        <v>50.451234330405597</v>
      </c>
      <c r="O1910" s="58">
        <v>50.436587550928998</v>
      </c>
      <c r="P1910" s="58">
        <v>50.426610120940801</v>
      </c>
      <c r="Q1910" s="58">
        <v>50.420059396881904</v>
      </c>
      <c r="R1910" s="58">
        <v>50.415052672252003</v>
      </c>
      <c r="S1910" s="58">
        <v>50.4092636672897</v>
      </c>
      <c r="T1910" s="58">
        <v>50.401223760280999</v>
      </c>
      <c r="U1910" s="58">
        <v>50.390911524472102</v>
      </c>
      <c r="V1910" s="58">
        <v>50.379271886630903</v>
      </c>
      <c r="W1910" s="58">
        <v>50.367225638719603</v>
      </c>
      <c r="X1910" s="58">
        <v>50.356004342481803</v>
      </c>
      <c r="Y1910" s="58">
        <v>50.346494193069802</v>
      </c>
      <c r="Z1910" s="58">
        <v>50.338737765397397</v>
      </c>
      <c r="AA1910" s="58">
        <v>50.332695892859903</v>
      </c>
      <c r="AB1910" s="58">
        <v>50.328883388978802</v>
      </c>
      <c r="AC1910" s="58">
        <v>50.327927786011301</v>
      </c>
      <c r="AD1910" s="58">
        <v>50.330121508976902</v>
      </c>
      <c r="AE1910" s="58">
        <v>50.335308086837102</v>
      </c>
      <c r="AF1910" s="58">
        <v>50.343093182444697</v>
      </c>
      <c r="AG1910" s="58">
        <v>50.353187604863599</v>
      </c>
      <c r="AH1910" s="58">
        <v>50.365207015512397</v>
      </c>
      <c r="AI1910" s="58">
        <v>50.378732532163198</v>
      </c>
      <c r="AJ1910" s="58">
        <v>50.393636310632502</v>
      </c>
      <c r="AK1910" s="58">
        <v>50.409486654476197</v>
      </c>
      <c r="AL1910" s="58">
        <v>50.425254910045503</v>
      </c>
      <c r="AM1910" s="58">
        <v>50.439721437337099</v>
      </c>
      <c r="AN1910" s="58">
        <v>50.452113295405503</v>
      </c>
      <c r="AO1910" s="58">
        <v>50.462210607143497</v>
      </c>
      <c r="AP1910" s="58">
        <v>50.470237339444303</v>
      </c>
      <c r="AQ1910" s="58">
        <v>50.476398355952703</v>
      </c>
      <c r="AR1910" s="58">
        <v>50.481074452380597</v>
      </c>
      <c r="AS1910" s="58">
        <v>50.484541229773498</v>
      </c>
      <c r="AT1910" s="58">
        <v>50.486647736448496</v>
      </c>
      <c r="AU1910" s="58">
        <v>50.487390168070498</v>
      </c>
      <c r="AV1910" s="58">
        <v>50.487259878427999</v>
      </c>
      <c r="AW1910" s="58">
        <v>50.4868763918696</v>
      </c>
      <c r="AX1910" s="58">
        <v>50.486556885440102</v>
      </c>
      <c r="AY1910" s="58">
        <v>50.486586835397503</v>
      </c>
      <c r="AZ1910" s="58">
        <v>50.486636689417502</v>
      </c>
      <c r="BA1910" s="58">
        <v>50.485662478561302</v>
      </c>
      <c r="BB1910" s="58">
        <v>50.482387091871402</v>
      </c>
      <c r="BC1910" s="58">
        <v>50.476078940851799</v>
      </c>
      <c r="BD1910" s="58">
        <v>50.4666996240163</v>
      </c>
      <c r="BE1910" s="58">
        <v>50.454900835048299</v>
      </c>
      <c r="BF1910" s="58">
        <v>50.4416825019388</v>
      </c>
      <c r="BG1910" s="58">
        <v>50.428282127006902</v>
      </c>
      <c r="BH1910" s="58">
        <v>50.415571835022902</v>
      </c>
      <c r="BI1910" s="58">
        <v>50.403726900295901</v>
      </c>
      <c r="BJ1910" s="58">
        <v>50.3926147801768</v>
      </c>
      <c r="BK1910" s="58">
        <v>50.382357540847003</v>
      </c>
      <c r="BL1910" s="58">
        <v>50.373008169600098</v>
      </c>
      <c r="BM1910" s="58">
        <v>50.364578963647197</v>
      </c>
      <c r="BN1910" s="58">
        <v>50.357160479161003</v>
      </c>
    </row>
    <row r="1911" spans="1:66" hidden="1" x14ac:dyDescent="0.25">
      <c r="A1911" s="58" t="s">
        <v>434</v>
      </c>
      <c r="B1911" s="58" t="s">
        <v>435</v>
      </c>
      <c r="C1911" s="58" t="s">
        <v>2534</v>
      </c>
      <c r="D1911" s="58" t="s">
        <v>2535</v>
      </c>
      <c r="E1911" s="58">
        <v>64698743</v>
      </c>
      <c r="F1911" s="58">
        <v>66354671</v>
      </c>
      <c r="G1911" s="58">
        <v>68068201</v>
      </c>
      <c r="H1911" s="58">
        <v>69844202</v>
      </c>
      <c r="I1911" s="58">
        <v>71688332</v>
      </c>
      <c r="J1911" s="58">
        <v>73605572</v>
      </c>
      <c r="K1911" s="58">
        <v>75598434</v>
      </c>
      <c r="L1911" s="58">
        <v>77668956</v>
      </c>
      <c r="M1911" s="58">
        <v>79820998</v>
      </c>
      <c r="N1911" s="58">
        <v>82058584</v>
      </c>
      <c r="O1911" s="58">
        <v>84385272</v>
      </c>
      <c r="P1911" s="58">
        <v>86803089</v>
      </c>
      <c r="Q1911" s="58">
        <v>89313874</v>
      </c>
      <c r="R1911" s="58">
        <v>91918865</v>
      </c>
      <c r="S1911" s="58">
        <v>94619520</v>
      </c>
      <c r="T1911" s="58">
        <v>97416925</v>
      </c>
      <c r="U1911" s="58">
        <v>100312437</v>
      </c>
      <c r="V1911" s="58">
        <v>103306904</v>
      </c>
      <c r="W1911" s="58">
        <v>106396981</v>
      </c>
      <c r="X1911" s="58">
        <v>109584347</v>
      </c>
      <c r="Y1911" s="58">
        <v>112865371</v>
      </c>
      <c r="Z1911" s="58">
        <v>116236358</v>
      </c>
      <c r="AA1911" s="58">
        <v>119697773</v>
      </c>
      <c r="AB1911" s="58">
        <v>123257033</v>
      </c>
      <c r="AC1911" s="58">
        <v>126927078</v>
      </c>
      <c r="AD1911" s="58">
        <v>130711973</v>
      </c>
      <c r="AE1911" s="58">
        <v>134616180</v>
      </c>
      <c r="AF1911" s="58">
        <v>138634405</v>
      </c>
      <c r="AG1911" s="58">
        <v>142746629</v>
      </c>
      <c r="AH1911" s="58">
        <v>146931216</v>
      </c>
      <c r="AI1911" s="58">
        <v>151170204</v>
      </c>
      <c r="AJ1911" s="58">
        <v>155463711</v>
      </c>
      <c r="AK1911" s="58">
        <v>159815384</v>
      </c>
      <c r="AL1911" s="58">
        <v>164224066</v>
      </c>
      <c r="AM1911" s="58">
        <v>168693244</v>
      </c>
      <c r="AN1911" s="58">
        <v>173222217</v>
      </c>
      <c r="AO1911" s="58">
        <v>177817675</v>
      </c>
      <c r="AP1911" s="58">
        <v>182487750</v>
      </c>
      <c r="AQ1911" s="58">
        <v>187247942</v>
      </c>
      <c r="AR1911" s="58">
        <v>192122531</v>
      </c>
      <c r="AS1911" s="58">
        <v>197127500</v>
      </c>
      <c r="AT1911" s="58">
        <v>202273001</v>
      </c>
      <c r="AU1911" s="58">
        <v>207568603</v>
      </c>
      <c r="AV1911" s="58">
        <v>213026898</v>
      </c>
      <c r="AW1911" s="58">
        <v>218664882</v>
      </c>
      <c r="AX1911" s="58">
        <v>224495969</v>
      </c>
      <c r="AY1911" s="58">
        <v>230525229</v>
      </c>
      <c r="AZ1911" s="58">
        <v>236756520</v>
      </c>
      <c r="BA1911" s="58">
        <v>243201136</v>
      </c>
      <c r="BB1911" s="58">
        <v>249868189</v>
      </c>
      <c r="BC1911" s="58">
        <v>256765797</v>
      </c>
      <c r="BD1911" s="58">
        <v>263893821</v>
      </c>
      <c r="BE1911" s="58">
        <v>271250927</v>
      </c>
      <c r="BF1911" s="58">
        <v>278815876</v>
      </c>
      <c r="BG1911" s="58">
        <v>286561893</v>
      </c>
      <c r="BH1911" s="58">
        <v>294467959</v>
      </c>
      <c r="BI1911" s="58">
        <v>302526823</v>
      </c>
      <c r="BJ1911" s="58">
        <v>310737129</v>
      </c>
      <c r="BK1911" s="58">
        <v>319086162</v>
      </c>
      <c r="BL1911" s="58">
        <v>327561109</v>
      </c>
      <c r="BM1911" s="58">
        <v>336152563</v>
      </c>
      <c r="BN1911" s="58">
        <v>344851490</v>
      </c>
    </row>
    <row r="1912" spans="1:66" hidden="1" x14ac:dyDescent="0.25">
      <c r="A1912" s="58" t="s">
        <v>434</v>
      </c>
      <c r="B1912" s="58" t="s">
        <v>435</v>
      </c>
      <c r="C1912" s="58" t="s">
        <v>2536</v>
      </c>
      <c r="D1912" s="58" t="s">
        <v>2537</v>
      </c>
      <c r="E1912" s="58">
        <v>49.449971822278897</v>
      </c>
      <c r="F1912" s="58">
        <v>49.459433839404802</v>
      </c>
      <c r="G1912" s="58">
        <v>49.462905045324398</v>
      </c>
      <c r="H1912" s="58">
        <v>49.464019276838002</v>
      </c>
      <c r="I1912" s="58">
        <v>49.467458649949101</v>
      </c>
      <c r="J1912" s="58">
        <v>49.476094398341097</v>
      </c>
      <c r="K1912" s="58">
        <v>49.490743995242397</v>
      </c>
      <c r="L1912" s="58">
        <v>49.5096325321297</v>
      </c>
      <c r="M1912" s="58">
        <v>49.530135104011002</v>
      </c>
      <c r="N1912" s="58">
        <v>49.548765669594403</v>
      </c>
      <c r="O1912" s="58">
        <v>49.563412449071002</v>
      </c>
      <c r="P1912" s="58">
        <v>49.573389879059199</v>
      </c>
      <c r="Q1912" s="58">
        <v>49.579940603118096</v>
      </c>
      <c r="R1912" s="58">
        <v>49.584947327747997</v>
      </c>
      <c r="S1912" s="58">
        <v>49.5907363327103</v>
      </c>
      <c r="T1912" s="58">
        <v>49.598776239719001</v>
      </c>
      <c r="U1912" s="58">
        <v>49.609088475527898</v>
      </c>
      <c r="V1912" s="58">
        <v>49.620728113369097</v>
      </c>
      <c r="W1912" s="58">
        <v>49.632774361280397</v>
      </c>
      <c r="X1912" s="58">
        <v>49.643995657518097</v>
      </c>
      <c r="Y1912" s="58">
        <v>49.653505806930198</v>
      </c>
      <c r="Z1912" s="58">
        <v>49.661262234602603</v>
      </c>
      <c r="AA1912" s="58">
        <v>49.667304107140097</v>
      </c>
      <c r="AB1912" s="58">
        <v>49.671116611021198</v>
      </c>
      <c r="AC1912" s="58">
        <v>49.672072213988699</v>
      </c>
      <c r="AD1912" s="58">
        <v>49.669878491022999</v>
      </c>
      <c r="AE1912" s="58">
        <v>49.664691913162898</v>
      </c>
      <c r="AF1912" s="58">
        <v>49.656906817555303</v>
      </c>
      <c r="AG1912" s="58">
        <v>49.646812395136401</v>
      </c>
      <c r="AH1912" s="58">
        <v>49.634792984487603</v>
      </c>
      <c r="AI1912" s="58">
        <v>49.621267467836802</v>
      </c>
      <c r="AJ1912" s="58">
        <v>49.606363689367498</v>
      </c>
      <c r="AK1912" s="58">
        <v>49.590513345523803</v>
      </c>
      <c r="AL1912" s="58">
        <v>49.574745089954497</v>
      </c>
      <c r="AM1912" s="58">
        <v>49.560278562662901</v>
      </c>
      <c r="AN1912" s="58">
        <v>49.547886704594603</v>
      </c>
      <c r="AO1912" s="58">
        <v>49.537789392856503</v>
      </c>
      <c r="AP1912" s="58">
        <v>49.529762660555697</v>
      </c>
      <c r="AQ1912" s="58">
        <v>49.523601644047197</v>
      </c>
      <c r="AR1912" s="58">
        <v>49.518925547619403</v>
      </c>
      <c r="AS1912" s="58">
        <v>49.515458770226502</v>
      </c>
      <c r="AT1912" s="58">
        <v>49.513352263551504</v>
      </c>
      <c r="AU1912" s="58">
        <v>49.512609831929502</v>
      </c>
      <c r="AV1912" s="58">
        <v>49.512740121572001</v>
      </c>
      <c r="AW1912" s="58">
        <v>49.5131236081304</v>
      </c>
      <c r="AX1912" s="58">
        <v>49.513443114559998</v>
      </c>
      <c r="AY1912" s="58">
        <v>49.513413164602497</v>
      </c>
      <c r="AZ1912" s="58">
        <v>49.513363310582498</v>
      </c>
      <c r="BA1912" s="58">
        <v>49.514337521438698</v>
      </c>
      <c r="BB1912" s="58">
        <v>49.517612908128598</v>
      </c>
      <c r="BC1912" s="58">
        <v>49.523921059148201</v>
      </c>
      <c r="BD1912" s="58">
        <v>49.5333003759837</v>
      </c>
      <c r="BE1912" s="58">
        <v>49.545099164951701</v>
      </c>
      <c r="BF1912" s="58">
        <v>49.5583174980612</v>
      </c>
      <c r="BG1912" s="58">
        <v>49.571717872993098</v>
      </c>
      <c r="BH1912" s="58">
        <v>49.584428164977098</v>
      </c>
      <c r="BI1912" s="58">
        <v>49.596273099704099</v>
      </c>
      <c r="BJ1912" s="58">
        <v>49.6073852198232</v>
      </c>
      <c r="BK1912" s="58">
        <v>49.617642459152997</v>
      </c>
      <c r="BL1912" s="58">
        <v>49.626991830399902</v>
      </c>
      <c r="BM1912" s="58">
        <v>49.635421036352803</v>
      </c>
      <c r="BN1912" s="58">
        <v>49.642839520838997</v>
      </c>
    </row>
    <row r="1913" spans="1:66" hidden="1" x14ac:dyDescent="0.25">
      <c r="A1913" s="58" t="s">
        <v>434</v>
      </c>
      <c r="B1913" s="58" t="s">
        <v>435</v>
      </c>
      <c r="C1913" s="58" t="s">
        <v>2538</v>
      </c>
      <c r="D1913" s="58" t="s">
        <v>2539</v>
      </c>
      <c r="E1913" s="58">
        <v>130836765</v>
      </c>
      <c r="F1913" s="58">
        <v>134159786</v>
      </c>
      <c r="G1913" s="58">
        <v>137614644</v>
      </c>
      <c r="H1913" s="58">
        <v>141202036</v>
      </c>
      <c r="I1913" s="58">
        <v>144920186</v>
      </c>
      <c r="J1913" s="58">
        <v>148769974</v>
      </c>
      <c r="K1913" s="58">
        <v>152752671</v>
      </c>
      <c r="L1913" s="58">
        <v>156876454</v>
      </c>
      <c r="M1913" s="58">
        <v>161156430</v>
      </c>
      <c r="N1913" s="58">
        <v>165611760</v>
      </c>
      <c r="O1913" s="58">
        <v>170257189</v>
      </c>
      <c r="P1913" s="58">
        <v>175100167</v>
      </c>
      <c r="Q1913" s="58">
        <v>180141148</v>
      </c>
      <c r="R1913" s="58">
        <v>185376550</v>
      </c>
      <c r="S1913" s="58">
        <v>190800796</v>
      </c>
      <c r="T1913" s="58">
        <v>196409937</v>
      </c>
      <c r="U1913" s="58">
        <v>202205766</v>
      </c>
      <c r="V1913" s="58">
        <v>208193045</v>
      </c>
      <c r="W1913" s="58">
        <v>214368393</v>
      </c>
      <c r="X1913" s="58">
        <v>220740384</v>
      </c>
      <c r="Y1913" s="58">
        <v>227305945</v>
      </c>
      <c r="Z1913" s="58">
        <v>234058404</v>
      </c>
      <c r="AA1913" s="58">
        <v>240999134</v>
      </c>
      <c r="AB1913" s="58">
        <v>248146290</v>
      </c>
      <c r="AC1913" s="58">
        <v>255530063</v>
      </c>
      <c r="AD1913" s="58">
        <v>263161451</v>
      </c>
      <c r="AE1913" s="58">
        <v>271050065</v>
      </c>
      <c r="AF1913" s="58">
        <v>279184536</v>
      </c>
      <c r="AG1913" s="58">
        <v>287524258</v>
      </c>
      <c r="AH1913" s="58">
        <v>296024639</v>
      </c>
      <c r="AI1913" s="58">
        <v>304648010</v>
      </c>
      <c r="AJ1913" s="58">
        <v>313394693</v>
      </c>
      <c r="AK1913" s="58">
        <v>322270073</v>
      </c>
      <c r="AL1913" s="58">
        <v>331265579</v>
      </c>
      <c r="AM1913" s="58">
        <v>340379934</v>
      </c>
      <c r="AN1913" s="58">
        <v>349605660</v>
      </c>
      <c r="AO1913" s="58">
        <v>358953595</v>
      </c>
      <c r="AP1913" s="58">
        <v>368440591</v>
      </c>
      <c r="AQ1913" s="58">
        <v>378098393</v>
      </c>
      <c r="AR1913" s="58">
        <v>387977990</v>
      </c>
      <c r="AS1913" s="58">
        <v>398113044</v>
      </c>
      <c r="AT1913" s="58">
        <v>408522129</v>
      </c>
      <c r="AU1913" s="58">
        <v>419223717</v>
      </c>
      <c r="AV1913" s="58">
        <v>430246635</v>
      </c>
      <c r="AW1913" s="58">
        <v>441630149</v>
      </c>
      <c r="AX1913" s="58">
        <v>453404076</v>
      </c>
      <c r="AY1913" s="58">
        <v>465581372</v>
      </c>
      <c r="AZ1913" s="58">
        <v>478166911</v>
      </c>
      <c r="BA1913" s="58">
        <v>491173160</v>
      </c>
      <c r="BB1913" s="58">
        <v>504604672</v>
      </c>
      <c r="BC1913" s="58">
        <v>518468229</v>
      </c>
      <c r="BD1913" s="58">
        <v>532760424</v>
      </c>
      <c r="BE1913" s="58">
        <v>547482863</v>
      </c>
      <c r="BF1913" s="58">
        <v>562601578</v>
      </c>
      <c r="BG1913" s="58">
        <v>578075373</v>
      </c>
      <c r="BH1913" s="58">
        <v>593871847</v>
      </c>
      <c r="BI1913" s="58">
        <v>609978946</v>
      </c>
      <c r="BJ1913" s="58">
        <v>626392880</v>
      </c>
      <c r="BK1913" s="58">
        <v>643090131</v>
      </c>
      <c r="BL1913" s="58">
        <v>660046272</v>
      </c>
      <c r="BM1913" s="58">
        <v>677243299</v>
      </c>
      <c r="BN1913" s="58">
        <v>694665117</v>
      </c>
    </row>
    <row r="1914" spans="1:66" hidden="1" x14ac:dyDescent="0.25">
      <c r="A1914" s="58" t="s">
        <v>434</v>
      </c>
      <c r="B1914" s="58" t="s">
        <v>435</v>
      </c>
      <c r="C1914" s="58" t="s">
        <v>2540</v>
      </c>
      <c r="D1914" s="58" t="s">
        <v>2541</v>
      </c>
      <c r="E1914" s="58">
        <v>0</v>
      </c>
      <c r="F1914" s="58">
        <v>0</v>
      </c>
      <c r="G1914" s="58">
        <v>0</v>
      </c>
      <c r="H1914" s="58">
        <v>0</v>
      </c>
      <c r="I1914" s="58">
        <v>0</v>
      </c>
      <c r="J1914" s="58">
        <v>0</v>
      </c>
      <c r="K1914" s="58">
        <v>0</v>
      </c>
      <c r="L1914" s="58">
        <v>0</v>
      </c>
      <c r="M1914" s="58">
        <v>0</v>
      </c>
      <c r="N1914" s="58">
        <v>0</v>
      </c>
      <c r="O1914" s="58">
        <v>0</v>
      </c>
      <c r="P1914" s="58">
        <v>0</v>
      </c>
      <c r="Q1914" s="58">
        <v>0</v>
      </c>
      <c r="R1914" s="58">
        <v>0</v>
      </c>
      <c r="S1914" s="58">
        <v>0</v>
      </c>
      <c r="T1914" s="58">
        <v>272361.070924506</v>
      </c>
      <c r="U1914" s="58">
        <v>1673211.1133958299</v>
      </c>
      <c r="V1914" s="58">
        <v>724938.79057831597</v>
      </c>
      <c r="W1914" s="58">
        <v>20700421.8819267</v>
      </c>
      <c r="X1914" s="58">
        <v>19808534.284443501</v>
      </c>
      <c r="Y1914" s="58">
        <v>1401147.9719690201</v>
      </c>
      <c r="Z1914" s="58">
        <v>2552774.2382678902</v>
      </c>
      <c r="AA1914" s="58">
        <v>3131742.1663560402</v>
      </c>
      <c r="AB1914" s="58">
        <v>784651.84055504703</v>
      </c>
      <c r="AC1914" s="58">
        <v>934779.73622817697</v>
      </c>
      <c r="AD1914" s="58">
        <v>-154673389.975981</v>
      </c>
      <c r="AE1914" s="58">
        <v>-598662578.85263002</v>
      </c>
      <c r="AF1914" s="58">
        <v>-616488998.19964695</v>
      </c>
      <c r="AG1914" s="58">
        <v>-260433465.31314099</v>
      </c>
      <c r="AH1914" s="58">
        <v>452606686.92061001</v>
      </c>
      <c r="AI1914" s="58">
        <v>387058611.04234898</v>
      </c>
      <c r="AJ1914" s="58">
        <v>-1449868562.2185199</v>
      </c>
      <c r="AK1914" s="58">
        <v>-181901479.47515801</v>
      </c>
      <c r="AL1914" s="58">
        <v>887453862.40443897</v>
      </c>
      <c r="AM1914" s="58">
        <v>187976211.28901401</v>
      </c>
      <c r="AN1914" s="58">
        <v>2992124746.2463698</v>
      </c>
      <c r="AO1914" s="58">
        <v>2436444001.7111902</v>
      </c>
      <c r="AP1914" s="58">
        <v>5548496751.9137402</v>
      </c>
      <c r="AQ1914" s="58">
        <v>8649368645.5612793</v>
      </c>
      <c r="AR1914" s="58">
        <v>9035930764.46208</v>
      </c>
      <c r="AS1914" s="58">
        <v>4194967610.9863901</v>
      </c>
      <c r="AT1914" s="58">
        <v>-923410600.28241503</v>
      </c>
      <c r="AU1914" s="58">
        <v>-370072792.57328397</v>
      </c>
      <c r="AV1914" s="58">
        <v>713451933.28673398</v>
      </c>
      <c r="AW1914" s="58">
        <v>6715944086.5223598</v>
      </c>
      <c r="AX1914" s="58">
        <v>7384095117.7178497</v>
      </c>
      <c r="AY1914" s="58">
        <v>15031496929.7934</v>
      </c>
      <c r="AZ1914" s="58">
        <v>8717605047.0647202</v>
      </c>
      <c r="BA1914" s="58">
        <v>-4575375173.3071899</v>
      </c>
      <c r="BB1914" s="58">
        <v>9777174973.1289406</v>
      </c>
      <c r="BC1914" s="58">
        <v>13746966996.735001</v>
      </c>
      <c r="BD1914" s="58">
        <v>6198137644.4459696</v>
      </c>
      <c r="BE1914" s="58">
        <v>8066492171.9489403</v>
      </c>
      <c r="BF1914" s="58">
        <v>8639942430.4403191</v>
      </c>
      <c r="BG1914" s="58">
        <v>9176380140.5485306</v>
      </c>
      <c r="BH1914" s="58">
        <v>9954115121.3878098</v>
      </c>
      <c r="BI1914" s="58">
        <v>-2223207421.1692901</v>
      </c>
      <c r="BJ1914" s="58">
        <v>10692234286.2652</v>
      </c>
      <c r="BK1914" s="58">
        <v>2075214914.2469001</v>
      </c>
      <c r="BL1914" s="58">
        <v>-3810788936.62639</v>
      </c>
      <c r="BM1914" s="58">
        <v>-2434626221.6524</v>
      </c>
    </row>
    <row r="1915" spans="1:66" hidden="1" x14ac:dyDescent="0.25">
      <c r="A1915" s="58" t="s">
        <v>434</v>
      </c>
      <c r="B1915" s="58" t="s">
        <v>435</v>
      </c>
      <c r="C1915" s="58" t="s">
        <v>2542</v>
      </c>
      <c r="D1915" s="58" t="s">
        <v>2543</v>
      </c>
    </row>
    <row r="1916" spans="1:66" hidden="1" x14ac:dyDescent="0.25">
      <c r="A1916" s="58" t="s">
        <v>434</v>
      </c>
      <c r="B1916" s="58" t="s">
        <v>435</v>
      </c>
      <c r="C1916" s="58" t="s">
        <v>2544</v>
      </c>
      <c r="D1916" s="58" t="s">
        <v>2545</v>
      </c>
    </row>
    <row r="1917" spans="1:66" hidden="1" x14ac:dyDescent="0.25">
      <c r="A1917" s="58" t="s">
        <v>434</v>
      </c>
      <c r="B1917" s="58" t="s">
        <v>435</v>
      </c>
      <c r="C1917" s="58" t="s">
        <v>2546</v>
      </c>
      <c r="D1917" s="58" t="s">
        <v>2547</v>
      </c>
    </row>
    <row r="1918" spans="1:66" hidden="1" x14ac:dyDescent="0.25">
      <c r="A1918" s="58" t="s">
        <v>434</v>
      </c>
      <c r="B1918" s="58" t="s">
        <v>435</v>
      </c>
      <c r="C1918" s="58" t="s">
        <v>2548</v>
      </c>
      <c r="D1918" s="58" t="s">
        <v>2549</v>
      </c>
    </row>
    <row r="1919" spans="1:66" hidden="1" x14ac:dyDescent="0.25">
      <c r="A1919" s="58" t="s">
        <v>434</v>
      </c>
      <c r="B1919" s="58" t="s">
        <v>435</v>
      </c>
      <c r="C1919" s="58" t="s">
        <v>2550</v>
      </c>
      <c r="D1919" s="58" t="s">
        <v>2551</v>
      </c>
    </row>
    <row r="1920" spans="1:66" hidden="1" x14ac:dyDescent="0.25">
      <c r="A1920" s="58" t="s">
        <v>434</v>
      </c>
      <c r="B1920" s="58" t="s">
        <v>435</v>
      </c>
      <c r="C1920" s="58" t="s">
        <v>2552</v>
      </c>
      <c r="D1920" s="58" t="s">
        <v>2553</v>
      </c>
    </row>
    <row r="1921" spans="1:65" hidden="1" x14ac:dyDescent="0.25">
      <c r="A1921" s="58" t="s">
        <v>434</v>
      </c>
      <c r="B1921" s="58" t="s">
        <v>435</v>
      </c>
      <c r="C1921" s="58" t="s">
        <v>2554</v>
      </c>
      <c r="D1921" s="58" t="s">
        <v>2555</v>
      </c>
    </row>
    <row r="1922" spans="1:65" hidden="1" x14ac:dyDescent="0.25">
      <c r="A1922" s="58" t="s">
        <v>434</v>
      </c>
      <c r="B1922" s="58" t="s">
        <v>435</v>
      </c>
      <c r="C1922" s="58" t="s">
        <v>2556</v>
      </c>
      <c r="D1922" s="58" t="s">
        <v>2557</v>
      </c>
    </row>
    <row r="1923" spans="1:65" hidden="1" x14ac:dyDescent="0.25">
      <c r="A1923" s="58" t="s">
        <v>434</v>
      </c>
      <c r="B1923" s="58" t="s">
        <v>435</v>
      </c>
      <c r="C1923" s="58" t="s">
        <v>2558</v>
      </c>
      <c r="D1923" s="58" t="s">
        <v>2559</v>
      </c>
    </row>
    <row r="1924" spans="1:65" hidden="1" x14ac:dyDescent="0.25">
      <c r="A1924" s="58" t="s">
        <v>434</v>
      </c>
      <c r="B1924" s="58" t="s">
        <v>435</v>
      </c>
      <c r="C1924" s="58" t="s">
        <v>2560</v>
      </c>
      <c r="D1924" s="58" t="s">
        <v>2561</v>
      </c>
      <c r="BM1924" s="58">
        <v>6.1333333333333302</v>
      </c>
    </row>
    <row r="1925" spans="1:65" hidden="1" x14ac:dyDescent="0.25">
      <c r="A1925" s="58" t="s">
        <v>434</v>
      </c>
      <c r="B1925" s="58" t="s">
        <v>435</v>
      </c>
      <c r="C1925" s="58" t="s">
        <v>2562</v>
      </c>
      <c r="D1925" s="58" t="s">
        <v>2563</v>
      </c>
    </row>
    <row r="1926" spans="1:65" hidden="1" x14ac:dyDescent="0.25">
      <c r="A1926" s="58" t="s">
        <v>434</v>
      </c>
      <c r="B1926" s="58" t="s">
        <v>435</v>
      </c>
      <c r="C1926" s="58" t="s">
        <v>2564</v>
      </c>
      <c r="D1926" s="58" t="s">
        <v>2565</v>
      </c>
    </row>
    <row r="1927" spans="1:65" hidden="1" x14ac:dyDescent="0.25">
      <c r="A1927" s="58" t="s">
        <v>434</v>
      </c>
      <c r="B1927" s="58" t="s">
        <v>435</v>
      </c>
      <c r="C1927" s="58" t="s">
        <v>2566</v>
      </c>
      <c r="D1927" s="58" t="s">
        <v>2567</v>
      </c>
    </row>
    <row r="1928" spans="1:65" hidden="1" x14ac:dyDescent="0.25">
      <c r="A1928" s="58" t="s">
        <v>434</v>
      </c>
      <c r="B1928" s="58" t="s">
        <v>435</v>
      </c>
      <c r="C1928" s="58" t="s">
        <v>2568</v>
      </c>
      <c r="D1928" s="58" t="s">
        <v>2569</v>
      </c>
    </row>
    <row r="1929" spans="1:65" hidden="1" x14ac:dyDescent="0.25">
      <c r="A1929" s="58" t="s">
        <v>434</v>
      </c>
      <c r="B1929" s="58" t="s">
        <v>435</v>
      </c>
      <c r="C1929" s="58" t="s">
        <v>2570</v>
      </c>
      <c r="D1929" s="58" t="s">
        <v>2571</v>
      </c>
    </row>
    <row r="1930" spans="1:65" hidden="1" x14ac:dyDescent="0.25">
      <c r="A1930" s="58" t="s">
        <v>434</v>
      </c>
      <c r="B1930" s="58" t="s">
        <v>435</v>
      </c>
      <c r="C1930" s="58" t="s">
        <v>2572</v>
      </c>
      <c r="D1930" s="58" t="s">
        <v>2573</v>
      </c>
    </row>
    <row r="1931" spans="1:65" hidden="1" x14ac:dyDescent="0.25">
      <c r="A1931" s="58" t="s">
        <v>434</v>
      </c>
      <c r="B1931" s="58" t="s">
        <v>435</v>
      </c>
      <c r="C1931" s="58" t="s">
        <v>2574</v>
      </c>
      <c r="D1931" s="58" t="s">
        <v>2575</v>
      </c>
    </row>
    <row r="1932" spans="1:65" hidden="1" x14ac:dyDescent="0.25">
      <c r="A1932" s="58" t="s">
        <v>434</v>
      </c>
      <c r="B1932" s="58" t="s">
        <v>435</v>
      </c>
      <c r="C1932" s="58" t="s">
        <v>2576</v>
      </c>
      <c r="D1932" s="58" t="s">
        <v>2577</v>
      </c>
    </row>
    <row r="1933" spans="1:65" hidden="1" x14ac:dyDescent="0.25">
      <c r="A1933" s="58" t="s">
        <v>434</v>
      </c>
      <c r="B1933" s="58" t="s">
        <v>435</v>
      </c>
      <c r="C1933" s="58" t="s">
        <v>2578</v>
      </c>
      <c r="D1933" s="58" t="s">
        <v>2579</v>
      </c>
    </row>
    <row r="1934" spans="1:65" hidden="1" x14ac:dyDescent="0.25">
      <c r="A1934" s="58" t="s">
        <v>434</v>
      </c>
      <c r="B1934" s="58" t="s">
        <v>435</v>
      </c>
      <c r="C1934" s="58" t="s">
        <v>2580</v>
      </c>
      <c r="D1934" s="58" t="s">
        <v>2581</v>
      </c>
      <c r="AS1934" s="58">
        <v>68.386586849792906</v>
      </c>
      <c r="BC1934" s="58">
        <v>77.484425997060598</v>
      </c>
      <c r="BL1934" s="58">
        <v>86.041652833450996</v>
      </c>
    </row>
    <row r="1935" spans="1:65" hidden="1" x14ac:dyDescent="0.25">
      <c r="A1935" s="58" t="s">
        <v>434</v>
      </c>
      <c r="B1935" s="58" t="s">
        <v>435</v>
      </c>
      <c r="C1935" s="58" t="s">
        <v>2582</v>
      </c>
      <c r="D1935" s="58" t="s">
        <v>2583</v>
      </c>
      <c r="AR1935" s="58">
        <v>3</v>
      </c>
      <c r="AS1935" s="58">
        <v>3</v>
      </c>
      <c r="AT1935" s="58">
        <v>3</v>
      </c>
      <c r="AU1935" s="58">
        <v>3</v>
      </c>
      <c r="AV1935" s="58">
        <v>3</v>
      </c>
      <c r="AW1935" s="58">
        <v>3</v>
      </c>
      <c r="AX1935" s="58">
        <v>3</v>
      </c>
      <c r="AY1935" s="58">
        <v>3</v>
      </c>
      <c r="AZ1935" s="58">
        <v>3</v>
      </c>
      <c r="BA1935" s="58">
        <v>3</v>
      </c>
      <c r="BB1935" s="58">
        <v>3</v>
      </c>
      <c r="BC1935" s="58">
        <v>3</v>
      </c>
      <c r="BD1935" s="58">
        <v>3</v>
      </c>
      <c r="BE1935" s="58">
        <v>3</v>
      </c>
      <c r="BF1935" s="58">
        <v>3</v>
      </c>
      <c r="BG1935" s="58">
        <v>3</v>
      </c>
      <c r="BH1935" s="58">
        <v>3</v>
      </c>
      <c r="BI1935" s="58">
        <v>3</v>
      </c>
      <c r="BJ1935" s="58">
        <v>3</v>
      </c>
      <c r="BK1935" s="58">
        <v>3</v>
      </c>
      <c r="BL1935" s="58">
        <v>3</v>
      </c>
      <c r="BM1935" s="58">
        <v>3</v>
      </c>
    </row>
    <row r="1936" spans="1:65" hidden="1" x14ac:dyDescent="0.25">
      <c r="A1936" s="58" t="s">
        <v>434</v>
      </c>
      <c r="B1936" s="58" t="s">
        <v>435</v>
      </c>
      <c r="C1936" s="58" t="s">
        <v>2584</v>
      </c>
      <c r="D1936" s="58" t="s">
        <v>2585</v>
      </c>
    </row>
    <row r="1937" spans="1:66" hidden="1" x14ac:dyDescent="0.25">
      <c r="A1937" s="58" t="s">
        <v>434</v>
      </c>
      <c r="B1937" s="58" t="s">
        <v>435</v>
      </c>
      <c r="C1937" s="58" t="s">
        <v>2586</v>
      </c>
      <c r="D1937" s="58" t="s">
        <v>2587</v>
      </c>
    </row>
    <row r="1938" spans="1:66" hidden="1" x14ac:dyDescent="0.25">
      <c r="A1938" s="58" t="s">
        <v>434</v>
      </c>
      <c r="B1938" s="58" t="s">
        <v>435</v>
      </c>
      <c r="C1938" s="58" t="s">
        <v>2588</v>
      </c>
      <c r="D1938" s="58" t="s">
        <v>2589</v>
      </c>
    </row>
    <row r="1939" spans="1:66" hidden="1" x14ac:dyDescent="0.25">
      <c r="A1939" s="58" t="s">
        <v>434</v>
      </c>
      <c r="B1939" s="58" t="s">
        <v>435</v>
      </c>
      <c r="C1939" s="58" t="s">
        <v>2590</v>
      </c>
      <c r="D1939" s="58" t="s">
        <v>2591</v>
      </c>
      <c r="AS1939" s="58">
        <v>65.998238980197598</v>
      </c>
      <c r="AT1939" s="58">
        <v>64.818888797191605</v>
      </c>
      <c r="AU1939" s="58">
        <v>63.652796702565198</v>
      </c>
      <c r="AV1939" s="58">
        <v>62.550296657506202</v>
      </c>
      <c r="AW1939" s="58">
        <v>61.497269775596898</v>
      </c>
      <c r="AX1939" s="58">
        <v>60.441759038060603</v>
      </c>
      <c r="AY1939" s="58">
        <v>59.484689909764597</v>
      </c>
      <c r="AZ1939" s="58">
        <v>58.408984774470703</v>
      </c>
      <c r="BA1939" s="58">
        <v>57.314918516555601</v>
      </c>
      <c r="BB1939" s="58">
        <v>56.301647799054997</v>
      </c>
      <c r="BC1939" s="58">
        <v>55.417790568234203</v>
      </c>
      <c r="BD1939" s="58">
        <v>54.729963337883802</v>
      </c>
      <c r="BE1939" s="58">
        <v>54.268921307552198</v>
      </c>
      <c r="BF1939" s="58">
        <v>53.996672831755703</v>
      </c>
      <c r="BG1939" s="58">
        <v>53.908810365185502</v>
      </c>
      <c r="BH1939" s="58">
        <v>53.9397660383557</v>
      </c>
      <c r="BI1939" s="58">
        <v>54.042774977249799</v>
      </c>
      <c r="BJ1939" s="58">
        <v>54.1507341509515</v>
      </c>
      <c r="BK1939" s="58">
        <v>54.211259125389297</v>
      </c>
      <c r="BL1939" s="58">
        <v>54.297988681331098</v>
      </c>
    </row>
    <row r="1940" spans="1:66" hidden="1" x14ac:dyDescent="0.25">
      <c r="A1940" s="58" t="s">
        <v>434</v>
      </c>
      <c r="B1940" s="58" t="s">
        <v>435</v>
      </c>
      <c r="C1940" s="58" t="s">
        <v>2592</v>
      </c>
      <c r="D1940" s="58" t="s">
        <v>2593</v>
      </c>
      <c r="AS1940" s="58">
        <v>40.214713466427803</v>
      </c>
      <c r="AT1940" s="58">
        <v>39.688622062233797</v>
      </c>
      <c r="AU1940" s="58">
        <v>39.200707837583501</v>
      </c>
      <c r="AV1940" s="58">
        <v>38.686603168472402</v>
      </c>
      <c r="AW1940" s="58">
        <v>38.155874793172302</v>
      </c>
      <c r="AX1940" s="58">
        <v>37.528692342905003</v>
      </c>
      <c r="AY1940" s="58">
        <v>36.861380790814302</v>
      </c>
      <c r="AZ1940" s="58">
        <v>36.135356155277499</v>
      </c>
      <c r="BA1940" s="58">
        <v>35.371541338195499</v>
      </c>
      <c r="BB1940" s="58">
        <v>34.619136990038598</v>
      </c>
      <c r="BC1940" s="58">
        <v>33.998224079360398</v>
      </c>
      <c r="BD1940" s="58">
        <v>33.491875546578299</v>
      </c>
      <c r="BE1940" s="58">
        <v>33.1757854831231</v>
      </c>
      <c r="BF1940" s="58">
        <v>32.951774885849801</v>
      </c>
      <c r="BG1940" s="58">
        <v>32.846612464917399</v>
      </c>
      <c r="BH1940" s="58">
        <v>32.851033298601699</v>
      </c>
      <c r="BI1940" s="58">
        <v>32.914186965116002</v>
      </c>
      <c r="BJ1940" s="58">
        <v>32.981578686743298</v>
      </c>
      <c r="BK1940" s="58">
        <v>33.149958195405297</v>
      </c>
      <c r="BL1940" s="58">
        <v>33.432298551661297</v>
      </c>
    </row>
    <row r="1941" spans="1:66" hidden="1" x14ac:dyDescent="0.25">
      <c r="A1941" s="58" t="s">
        <v>434</v>
      </c>
      <c r="B1941" s="58" t="s">
        <v>435</v>
      </c>
      <c r="C1941" s="58" t="s">
        <v>2594</v>
      </c>
      <c r="D1941" s="58" t="s">
        <v>2595</v>
      </c>
      <c r="AS1941" s="58">
        <v>44.9236931727567</v>
      </c>
      <c r="AT1941" s="58">
        <v>44.713505047393397</v>
      </c>
      <c r="AU1941" s="58">
        <v>44.499592355221097</v>
      </c>
      <c r="AV1941" s="58">
        <v>44.269446525094097</v>
      </c>
      <c r="AW1941" s="58">
        <v>43.976148970421697</v>
      </c>
      <c r="AX1941" s="58">
        <v>43.586899724045999</v>
      </c>
      <c r="AY1941" s="58">
        <v>43.184350315910301</v>
      </c>
      <c r="AZ1941" s="58">
        <v>42.702978320898403</v>
      </c>
      <c r="BA1941" s="58">
        <v>42.187826390479103</v>
      </c>
      <c r="BB1941" s="58">
        <v>41.673074854681303</v>
      </c>
      <c r="BC1941" s="58">
        <v>41.2319203432317</v>
      </c>
      <c r="BD1941" s="58">
        <v>40.853717779959503</v>
      </c>
      <c r="BE1941" s="58">
        <v>40.597190621744097</v>
      </c>
      <c r="BF1941" s="58">
        <v>40.369443870233198</v>
      </c>
      <c r="BG1941" s="58">
        <v>40.234549876385103</v>
      </c>
      <c r="BH1941" s="58">
        <v>40.134201374891497</v>
      </c>
      <c r="BI1941" s="58">
        <v>40.039260091460001</v>
      </c>
      <c r="BJ1941" s="58">
        <v>39.923912959657699</v>
      </c>
      <c r="BK1941" s="58">
        <v>39.8356931601108</v>
      </c>
      <c r="BL1941" s="58">
        <v>39.785199388917597</v>
      </c>
    </row>
    <row r="1942" spans="1:66" hidden="1" x14ac:dyDescent="0.25">
      <c r="A1942" s="58" t="s">
        <v>434</v>
      </c>
      <c r="B1942" s="58" t="s">
        <v>435</v>
      </c>
      <c r="C1942" s="58" t="s">
        <v>2596</v>
      </c>
      <c r="D1942" s="58" t="s">
        <v>2597</v>
      </c>
      <c r="AS1942" s="58">
        <v>40.664280560629201</v>
      </c>
      <c r="AT1942" s="58">
        <v>40.162949207932201</v>
      </c>
      <c r="AU1942" s="58">
        <v>39.666343788228701</v>
      </c>
      <c r="AV1942" s="58">
        <v>39.214405354185097</v>
      </c>
      <c r="AW1942" s="58">
        <v>38.695444176274201</v>
      </c>
      <c r="AX1942" s="58">
        <v>38.079004893144798</v>
      </c>
      <c r="AY1942" s="58">
        <v>37.435258078534901</v>
      </c>
      <c r="AZ1942" s="58">
        <v>36.712095953322098</v>
      </c>
      <c r="BA1942" s="58">
        <v>35.962398029309597</v>
      </c>
      <c r="BB1942" s="58">
        <v>35.236885424053902</v>
      </c>
      <c r="BC1942" s="58">
        <v>34.6038545325532</v>
      </c>
      <c r="BD1942" s="58">
        <v>34.1132550999505</v>
      </c>
      <c r="BE1942" s="58">
        <v>33.798573700900398</v>
      </c>
      <c r="BF1942" s="58">
        <v>33.561815071883203</v>
      </c>
      <c r="BG1942" s="58">
        <v>33.463106617800698</v>
      </c>
      <c r="BH1942" s="58">
        <v>33.432687678967099</v>
      </c>
      <c r="BI1942" s="58">
        <v>33.431547492941398</v>
      </c>
      <c r="BJ1942" s="58">
        <v>33.499384637163303</v>
      </c>
      <c r="BK1942" s="58">
        <v>33.643480279970099</v>
      </c>
      <c r="BL1942" s="58">
        <v>33.875369816863603</v>
      </c>
    </row>
    <row r="1943" spans="1:66" hidden="1" x14ac:dyDescent="0.25">
      <c r="A1943" s="58" t="s">
        <v>434</v>
      </c>
      <c r="B1943" s="58" t="s">
        <v>435</v>
      </c>
      <c r="C1943" s="58" t="s">
        <v>2598</v>
      </c>
      <c r="D1943" s="58" t="s">
        <v>2599</v>
      </c>
      <c r="AS1943" s="58">
        <v>21.116069967658099</v>
      </c>
      <c r="AX1943" s="58">
        <v>18.214195521647799</v>
      </c>
      <c r="BC1943" s="58">
        <v>15.829512572837899</v>
      </c>
      <c r="BH1943" s="58">
        <v>13.817834012491</v>
      </c>
      <c r="BK1943" s="58">
        <v>12.469687679265601</v>
      </c>
      <c r="BL1943" s="58">
        <v>12.445482270923801</v>
      </c>
      <c r="BM1943" s="58">
        <v>12.1245053978685</v>
      </c>
    </row>
    <row r="1944" spans="1:66" hidden="1" x14ac:dyDescent="0.25">
      <c r="A1944" s="58" t="s">
        <v>434</v>
      </c>
      <c r="B1944" s="58" t="s">
        <v>435</v>
      </c>
      <c r="C1944" s="58" t="s">
        <v>2600</v>
      </c>
      <c r="D1944" s="58" t="s">
        <v>2601</v>
      </c>
      <c r="AS1944" s="58">
        <v>9.74353447296056</v>
      </c>
      <c r="AX1944" s="58">
        <v>7.7828436993491401</v>
      </c>
      <c r="BC1944" s="58">
        <v>6.2183581312779603</v>
      </c>
      <c r="BH1944" s="58">
        <v>4.9807188146018104</v>
      </c>
      <c r="BK1944" s="58">
        <v>4.3737148527335501</v>
      </c>
      <c r="BL1944" s="58">
        <v>4.1885466967638099</v>
      </c>
      <c r="BM1944" s="58">
        <v>3.9752948670516401</v>
      </c>
    </row>
    <row r="1945" spans="1:66" hidden="1" x14ac:dyDescent="0.25">
      <c r="A1945" s="58" t="s">
        <v>434</v>
      </c>
      <c r="B1945" s="58" t="s">
        <v>435</v>
      </c>
      <c r="C1945" s="58" t="s">
        <v>2602</v>
      </c>
      <c r="D1945" s="58" t="s">
        <v>2603</v>
      </c>
      <c r="AS1945" s="58">
        <v>32.419840866898902</v>
      </c>
      <c r="AX1945" s="58">
        <v>28.589585281085999</v>
      </c>
      <c r="BC1945" s="58">
        <v>25.361508258580901</v>
      </c>
      <c r="BH1945" s="58">
        <v>22.5639764035135</v>
      </c>
      <c r="BK1945" s="58">
        <v>21.044324169785</v>
      </c>
      <c r="BL1945" s="58">
        <v>20.650338564179702</v>
      </c>
      <c r="BM1945" s="58">
        <v>20.1941145726508</v>
      </c>
    </row>
    <row r="1946" spans="1:66" hidden="1" x14ac:dyDescent="0.25">
      <c r="A1946" s="58" t="s">
        <v>434</v>
      </c>
      <c r="B1946" s="58" t="s">
        <v>435</v>
      </c>
      <c r="C1946" s="58" t="s">
        <v>2604</v>
      </c>
      <c r="D1946" s="58" t="s">
        <v>2605</v>
      </c>
      <c r="AI1946" s="58">
        <v>3.2003982047030801</v>
      </c>
      <c r="AJ1946" s="58">
        <v>3.7113820273087601</v>
      </c>
      <c r="AK1946" s="58">
        <v>4.1739765883891602</v>
      </c>
      <c r="AL1946" s="58">
        <v>4.5751087815356604</v>
      </c>
      <c r="AM1946" s="58">
        <v>4.8988333464245102</v>
      </c>
      <c r="AN1946" s="58">
        <v>5.1373927728005597</v>
      </c>
      <c r="AO1946" s="58">
        <v>5.2775240828613397</v>
      </c>
      <c r="AP1946" s="58">
        <v>5.31227194441104</v>
      </c>
      <c r="AQ1946" s="58">
        <v>5.2883438287796798</v>
      </c>
      <c r="AR1946" s="58">
        <v>5.20684289565106</v>
      </c>
      <c r="AS1946" s="58">
        <v>5.0716638368026796</v>
      </c>
      <c r="AT1946" s="58">
        <v>4.9138042530877</v>
      </c>
      <c r="AU1946" s="58">
        <v>4.7450033963922698</v>
      </c>
      <c r="AV1946" s="58">
        <v>4.5686375484777599</v>
      </c>
      <c r="AW1946" s="58">
        <v>4.3791478751751001</v>
      </c>
      <c r="AX1946" s="58">
        <v>4.2013785516092303</v>
      </c>
      <c r="AY1946" s="58">
        <v>4.02300378192548</v>
      </c>
      <c r="AZ1946" s="58">
        <v>3.8436803610355401</v>
      </c>
      <c r="BA1946" s="58">
        <v>3.71059796077127</v>
      </c>
      <c r="BB1946" s="58">
        <v>3.56521839654906</v>
      </c>
      <c r="BC1946" s="58">
        <v>3.4362479769618801</v>
      </c>
      <c r="BD1946" s="58">
        <v>3.27907326462888</v>
      </c>
      <c r="BE1946" s="58">
        <v>3.1695391175961301</v>
      </c>
      <c r="BF1946" s="58">
        <v>3.0325830088907302</v>
      </c>
      <c r="BG1946" s="58">
        <v>2.9185742745725198</v>
      </c>
      <c r="BH1946" s="58">
        <v>2.7844605030096199</v>
      </c>
      <c r="BI1946" s="58">
        <v>2.6199897208630198</v>
      </c>
      <c r="BJ1946" s="58">
        <v>2.4877673175260999</v>
      </c>
      <c r="BK1946" s="58">
        <v>2.3464184536471802</v>
      </c>
      <c r="BL1946" s="58">
        <v>2.1900560954416499</v>
      </c>
      <c r="BM1946" s="58">
        <v>2.0390228778235899</v>
      </c>
      <c r="BN1946" s="58">
        <v>1.9053679497215199</v>
      </c>
    </row>
    <row r="1947" spans="1:66" hidden="1" x14ac:dyDescent="0.25">
      <c r="A1947" s="58" t="s">
        <v>434</v>
      </c>
      <c r="B1947" s="58" t="s">
        <v>435</v>
      </c>
      <c r="C1947" s="58" t="s">
        <v>2606</v>
      </c>
      <c r="D1947" s="58" t="s">
        <v>2607</v>
      </c>
      <c r="AI1947" s="58">
        <v>1.2098776320369</v>
      </c>
      <c r="AJ1947" s="58">
        <v>1.3753176277516199</v>
      </c>
      <c r="AK1947" s="58">
        <v>1.49938027030729</v>
      </c>
      <c r="AL1947" s="58">
        <v>1.61078079787018</v>
      </c>
      <c r="AM1947" s="58">
        <v>1.7077605322176499</v>
      </c>
      <c r="AN1947" s="58">
        <v>1.7551441313726299</v>
      </c>
      <c r="AO1947" s="58">
        <v>1.79292572035213</v>
      </c>
      <c r="AP1947" s="58">
        <v>1.7934330141239601</v>
      </c>
      <c r="AQ1947" s="58">
        <v>1.76352989915233</v>
      </c>
      <c r="AR1947" s="58">
        <v>1.72027008760074</v>
      </c>
      <c r="AS1947" s="58">
        <v>1.6859410971346001</v>
      </c>
      <c r="AT1947" s="58">
        <v>1.63630243627281</v>
      </c>
      <c r="AU1947" s="58">
        <v>1.60061194397075</v>
      </c>
      <c r="AV1947" s="58">
        <v>1.5518413363368</v>
      </c>
      <c r="AW1947" s="58">
        <v>1.50741176436139</v>
      </c>
      <c r="AX1947" s="58">
        <v>1.46012783823331</v>
      </c>
      <c r="AY1947" s="58">
        <v>1.4211480405689201</v>
      </c>
      <c r="AZ1947" s="58">
        <v>1.3837586961160799</v>
      </c>
      <c r="BA1947" s="58">
        <v>1.33217605501096</v>
      </c>
      <c r="BB1947" s="58">
        <v>1.3110802127393899</v>
      </c>
      <c r="BC1947" s="58">
        <v>1.28395985213551</v>
      </c>
      <c r="BD1947" s="58">
        <v>1.27440593806957</v>
      </c>
      <c r="BE1947" s="58">
        <v>1.2469075183251399</v>
      </c>
      <c r="BF1947" s="58">
        <v>1.2090509984815001</v>
      </c>
      <c r="BG1947" s="58">
        <v>1.18447779403241</v>
      </c>
      <c r="BH1947" s="58">
        <v>1.1359900744881699</v>
      </c>
      <c r="BI1947" s="58">
        <v>1.0962098405774301</v>
      </c>
      <c r="BJ1947" s="58">
        <v>1.0361328177249001</v>
      </c>
      <c r="BK1947" s="58">
        <v>0.98033707999981901</v>
      </c>
      <c r="BL1947" s="58">
        <v>0.94124744477038003</v>
      </c>
      <c r="BM1947" s="58">
        <v>0.90594335877439602</v>
      </c>
      <c r="BN1947" s="58">
        <v>0.86004487884692604</v>
      </c>
    </row>
    <row r="1948" spans="1:66" hidden="1" x14ac:dyDescent="0.25">
      <c r="A1948" s="58" t="s">
        <v>434</v>
      </c>
      <c r="B1948" s="58" t="s">
        <v>435</v>
      </c>
      <c r="C1948" s="58" t="s">
        <v>2608</v>
      </c>
      <c r="D1948" s="58" t="s">
        <v>2609</v>
      </c>
      <c r="AI1948" s="58">
        <v>3.24590409826865</v>
      </c>
      <c r="AJ1948" s="58">
        <v>3.8234245207797501</v>
      </c>
      <c r="AK1948" s="58">
        <v>4.3451608256724503</v>
      </c>
      <c r="AL1948" s="58">
        <v>4.8371713398775302</v>
      </c>
      <c r="AM1948" s="58">
        <v>5.2671599512990204</v>
      </c>
      <c r="AN1948" s="58">
        <v>5.6147379508388697</v>
      </c>
      <c r="AO1948" s="58">
        <v>5.9007762901344396</v>
      </c>
      <c r="AP1948" s="58">
        <v>6.0964825154851701</v>
      </c>
      <c r="AQ1948" s="58">
        <v>6.2096932752601797</v>
      </c>
      <c r="AR1948" s="58">
        <v>6.2478683751591797</v>
      </c>
      <c r="AS1948" s="58">
        <v>6.2747224241432296</v>
      </c>
      <c r="AT1948" s="58">
        <v>6.2208422687426497</v>
      </c>
      <c r="AU1948" s="58">
        <v>6.1379454405274201</v>
      </c>
      <c r="AV1948" s="58">
        <v>6.0212225139099802</v>
      </c>
      <c r="AW1948" s="58">
        <v>5.8805036264624304</v>
      </c>
      <c r="AX1948" s="58">
        <v>5.7718263040173001</v>
      </c>
      <c r="AY1948" s="58">
        <v>5.6439451470201396</v>
      </c>
      <c r="AZ1948" s="58">
        <v>5.55420832265039</v>
      </c>
      <c r="BA1948" s="58">
        <v>5.5043802048359201</v>
      </c>
      <c r="BB1948" s="58">
        <v>5.4406146053530398</v>
      </c>
      <c r="BC1948" s="58">
        <v>5.4204618542596297</v>
      </c>
      <c r="BD1948" s="58">
        <v>5.38407348922604</v>
      </c>
      <c r="BE1948" s="58">
        <v>5.3552634727202104</v>
      </c>
      <c r="BF1948" s="58">
        <v>5.2852194029404904</v>
      </c>
      <c r="BG1948" s="58">
        <v>5.2589986166629199</v>
      </c>
      <c r="BH1948" s="58">
        <v>5.1647673134313798</v>
      </c>
      <c r="BI1948" s="58">
        <v>5.1046237622460504</v>
      </c>
      <c r="BJ1948" s="58">
        <v>5.0017979117776097</v>
      </c>
      <c r="BK1948" s="58">
        <v>4.89020681301671</v>
      </c>
      <c r="BL1948" s="58">
        <v>4.7611739228916097</v>
      </c>
      <c r="BM1948" s="58">
        <v>4.6158693924866698</v>
      </c>
      <c r="BN1948" s="58">
        <v>4.4604398063414896</v>
      </c>
    </row>
    <row r="1949" spans="1:66" hidden="1" x14ac:dyDescent="0.25">
      <c r="A1949" s="58" t="s">
        <v>434</v>
      </c>
      <c r="B1949" s="58" t="s">
        <v>435</v>
      </c>
      <c r="C1949" s="58" t="s">
        <v>2610</v>
      </c>
      <c r="D1949" s="58" t="s">
        <v>2611</v>
      </c>
    </row>
    <row r="1950" spans="1:66" hidden="1" x14ac:dyDescent="0.25">
      <c r="A1950" s="58" t="s">
        <v>434</v>
      </c>
      <c r="B1950" s="58" t="s">
        <v>435</v>
      </c>
      <c r="C1950" s="58" t="s">
        <v>2612</v>
      </c>
      <c r="D1950" s="58" t="s">
        <v>2613</v>
      </c>
      <c r="AS1950" s="58">
        <v>5.7065958670167296</v>
      </c>
      <c r="AT1950" s="58">
        <v>5.8818434500175103</v>
      </c>
      <c r="AU1950" s="58">
        <v>5.9955598261969598</v>
      </c>
      <c r="AV1950" s="58">
        <v>6.0174705838926101</v>
      </c>
      <c r="AW1950" s="58">
        <v>5.9787849260318202</v>
      </c>
      <c r="AX1950" s="58">
        <v>5.8390664187037</v>
      </c>
      <c r="AY1950" s="58">
        <v>5.6486809860093201</v>
      </c>
      <c r="AZ1950" s="58">
        <v>5.3918124098735296</v>
      </c>
      <c r="BA1950" s="58">
        <v>5.1642899146666696</v>
      </c>
      <c r="BB1950" s="58">
        <v>4.9699403384037604</v>
      </c>
      <c r="BC1950" s="58">
        <v>4.7809176129079303</v>
      </c>
      <c r="BD1950" s="58">
        <v>4.6433392206386097</v>
      </c>
      <c r="BE1950" s="58">
        <v>4.53807260003141</v>
      </c>
      <c r="BF1950" s="58">
        <v>4.4393216092407002</v>
      </c>
      <c r="BG1950" s="58">
        <v>4.3703787264309097</v>
      </c>
      <c r="BH1950" s="58">
        <v>4.35126044650276</v>
      </c>
      <c r="BI1950" s="58">
        <v>4.3228912794145398</v>
      </c>
      <c r="BJ1950" s="58">
        <v>4.3222228363367003</v>
      </c>
      <c r="BK1950" s="58">
        <v>4.3673148729819102</v>
      </c>
      <c r="BL1950" s="58">
        <v>4.4295250974853104</v>
      </c>
      <c r="BM1950" s="58">
        <v>4.4712358432651502</v>
      </c>
    </row>
    <row r="1951" spans="1:66" hidden="1" x14ac:dyDescent="0.25">
      <c r="A1951" s="58" t="s">
        <v>434</v>
      </c>
      <c r="B1951" s="58" t="s">
        <v>435</v>
      </c>
      <c r="C1951" s="58" t="s">
        <v>2614</v>
      </c>
      <c r="D1951" s="58" t="s">
        <v>2615</v>
      </c>
    </row>
    <row r="1952" spans="1:66" hidden="1" x14ac:dyDescent="0.25">
      <c r="A1952" s="58" t="s">
        <v>434</v>
      </c>
      <c r="B1952" s="58" t="s">
        <v>435</v>
      </c>
      <c r="C1952" s="58" t="s">
        <v>2616</v>
      </c>
      <c r="D1952" s="58" t="s">
        <v>2617</v>
      </c>
    </row>
    <row r="1953" spans="1:65" hidden="1" x14ac:dyDescent="0.25">
      <c r="A1953" s="58" t="s">
        <v>434</v>
      </c>
      <c r="B1953" s="58" t="s">
        <v>435</v>
      </c>
      <c r="C1953" s="58" t="s">
        <v>2618</v>
      </c>
      <c r="D1953" s="58" t="s">
        <v>2619</v>
      </c>
    </row>
    <row r="1954" spans="1:65" hidden="1" x14ac:dyDescent="0.25">
      <c r="A1954" s="58" t="s">
        <v>434</v>
      </c>
      <c r="B1954" s="58" t="s">
        <v>435</v>
      </c>
      <c r="C1954" s="58" t="s">
        <v>2620</v>
      </c>
      <c r="D1954" s="58" t="s">
        <v>2621</v>
      </c>
    </row>
    <row r="1955" spans="1:65" hidden="1" x14ac:dyDescent="0.25">
      <c r="A1955" s="58" t="s">
        <v>434</v>
      </c>
      <c r="B1955" s="58" t="s">
        <v>435</v>
      </c>
      <c r="C1955" s="58" t="s">
        <v>2622</v>
      </c>
      <c r="D1955" s="58" t="s">
        <v>2623</v>
      </c>
    </row>
    <row r="1956" spans="1:65" hidden="1" x14ac:dyDescent="0.25">
      <c r="A1956" s="58" t="s">
        <v>434</v>
      </c>
      <c r="B1956" s="58" t="s">
        <v>435</v>
      </c>
      <c r="C1956" s="58" t="s">
        <v>2624</v>
      </c>
      <c r="D1956" s="58" t="s">
        <v>2625</v>
      </c>
    </row>
    <row r="1957" spans="1:65" hidden="1" x14ac:dyDescent="0.25">
      <c r="A1957" s="58" t="s">
        <v>434</v>
      </c>
      <c r="B1957" s="58" t="s">
        <v>435</v>
      </c>
      <c r="C1957" s="58" t="s">
        <v>2626</v>
      </c>
      <c r="D1957" s="58" t="s">
        <v>2627</v>
      </c>
    </row>
    <row r="1958" spans="1:65" hidden="1" x14ac:dyDescent="0.25">
      <c r="A1958" s="58" t="s">
        <v>434</v>
      </c>
      <c r="B1958" s="58" t="s">
        <v>435</v>
      </c>
      <c r="C1958" s="58" t="s">
        <v>2628</v>
      </c>
      <c r="D1958" s="58" t="s">
        <v>2629</v>
      </c>
    </row>
    <row r="1959" spans="1:65" hidden="1" x14ac:dyDescent="0.25">
      <c r="A1959" s="58" t="s">
        <v>434</v>
      </c>
      <c r="B1959" s="58" t="s">
        <v>435</v>
      </c>
      <c r="C1959" s="58" t="s">
        <v>2630</v>
      </c>
      <c r="D1959" s="58" t="s">
        <v>2631</v>
      </c>
      <c r="AS1959" s="58">
        <v>46.6063181901715</v>
      </c>
      <c r="AT1959" s="58">
        <v>45.966685283557702</v>
      </c>
      <c r="AU1959" s="58">
        <v>45.312875073167802</v>
      </c>
      <c r="AV1959" s="58">
        <v>44.641925064832101</v>
      </c>
      <c r="AW1959" s="58">
        <v>43.900794305210297</v>
      </c>
      <c r="AX1959" s="58">
        <v>43.157105578509899</v>
      </c>
      <c r="AY1959" s="58">
        <v>42.385390771477802</v>
      </c>
      <c r="AZ1959" s="58">
        <v>41.567967595985003</v>
      </c>
      <c r="BA1959" s="58">
        <v>40.791928210615602</v>
      </c>
      <c r="BB1959" s="58">
        <v>40.046543295742097</v>
      </c>
      <c r="BC1959" s="58">
        <v>39.301216197553401</v>
      </c>
      <c r="BD1959" s="58">
        <v>38.527934186124099</v>
      </c>
      <c r="BE1959" s="58">
        <v>37.853256481598997</v>
      </c>
      <c r="BF1959" s="58">
        <v>37.149625508997097</v>
      </c>
      <c r="BG1959" s="58">
        <v>36.540084320939798</v>
      </c>
      <c r="BH1959" s="58">
        <v>35.9567725563275</v>
      </c>
      <c r="BI1959" s="58">
        <v>35.504815996855399</v>
      </c>
      <c r="BJ1959" s="58">
        <v>35.052348334601902</v>
      </c>
      <c r="BK1959" s="58">
        <v>34.6153989072115</v>
      </c>
      <c r="BL1959" s="58">
        <v>34.1092218186011</v>
      </c>
      <c r="BM1959" s="58">
        <v>33.581789482502103</v>
      </c>
    </row>
    <row r="1960" spans="1:65" hidden="1" x14ac:dyDescent="0.25">
      <c r="A1960" s="58" t="s">
        <v>434</v>
      </c>
      <c r="B1960" s="58" t="s">
        <v>435</v>
      </c>
      <c r="C1960" s="58" t="s">
        <v>2632</v>
      </c>
      <c r="D1960" s="58" t="s">
        <v>2633</v>
      </c>
    </row>
    <row r="1961" spans="1:65" hidden="1" x14ac:dyDescent="0.25">
      <c r="A1961" s="58" t="s">
        <v>434</v>
      </c>
      <c r="B1961" s="58" t="s">
        <v>435</v>
      </c>
      <c r="C1961" s="58" t="s">
        <v>2634</v>
      </c>
      <c r="D1961" s="58" t="s">
        <v>2635</v>
      </c>
    </row>
    <row r="1962" spans="1:65" hidden="1" x14ac:dyDescent="0.25">
      <c r="A1962" s="58" t="s">
        <v>434</v>
      </c>
      <c r="B1962" s="58" t="s">
        <v>435</v>
      </c>
      <c r="C1962" s="58" t="s">
        <v>2636</v>
      </c>
      <c r="D1962" s="58" t="s">
        <v>2637</v>
      </c>
      <c r="AT1962" s="58">
        <v>33.155666922119202</v>
      </c>
      <c r="AU1962" s="58">
        <v>32.704046069392099</v>
      </c>
      <c r="AV1962" s="58">
        <v>32.3091767448647</v>
      </c>
      <c r="AW1962" s="58">
        <v>31.050921223068102</v>
      </c>
      <c r="AX1962" s="58">
        <v>29.677057673770101</v>
      </c>
      <c r="AY1962" s="58">
        <v>28.483781715586701</v>
      </c>
      <c r="AZ1962" s="58">
        <v>28.028186722491</v>
      </c>
      <c r="BA1962" s="58">
        <v>27.454895139078499</v>
      </c>
      <c r="BB1962" s="58">
        <v>25.694217252674498</v>
      </c>
      <c r="BC1962" s="58">
        <v>23.912768714948101</v>
      </c>
      <c r="BD1962" s="58">
        <v>22.2521462773501</v>
      </c>
      <c r="BE1962" s="58">
        <v>21.671339261567098</v>
      </c>
      <c r="BF1962" s="58">
        <v>21.3377591439973</v>
      </c>
      <c r="BG1962" s="58">
        <v>21.3686748008111</v>
      </c>
      <c r="BH1962" s="58">
        <v>21.890695127275599</v>
      </c>
      <c r="BI1962" s="58">
        <v>22.394478892480102</v>
      </c>
      <c r="BJ1962" s="58">
        <v>22.980881913147901</v>
      </c>
      <c r="BK1962" s="58">
        <v>23.5556258383866</v>
      </c>
      <c r="BL1962" s="58">
        <v>25.027090762407099</v>
      </c>
      <c r="BM1962" s="58">
        <v>26.439837531172099</v>
      </c>
    </row>
    <row r="1963" spans="1:65" hidden="1" x14ac:dyDescent="0.25">
      <c r="A1963" s="58" t="s">
        <v>434</v>
      </c>
      <c r="B1963" s="58" t="s">
        <v>435</v>
      </c>
      <c r="C1963" s="58" t="s">
        <v>2638</v>
      </c>
      <c r="D1963" s="58" t="s">
        <v>2639</v>
      </c>
    </row>
    <row r="1964" spans="1:65" hidden="1" x14ac:dyDescent="0.25">
      <c r="A1964" s="58" t="s">
        <v>434</v>
      </c>
      <c r="B1964" s="58" t="s">
        <v>435</v>
      </c>
      <c r="C1964" s="58" t="s">
        <v>2640</v>
      </c>
      <c r="D1964" s="58" t="s">
        <v>2641</v>
      </c>
    </row>
    <row r="1965" spans="1:65" hidden="1" x14ac:dyDescent="0.25">
      <c r="A1965" s="58" t="s">
        <v>434</v>
      </c>
      <c r="B1965" s="58" t="s">
        <v>435</v>
      </c>
      <c r="C1965" s="58" t="s">
        <v>2642</v>
      </c>
      <c r="D1965" s="58" t="s">
        <v>2643</v>
      </c>
    </row>
    <row r="1966" spans="1:65" hidden="1" x14ac:dyDescent="0.25">
      <c r="A1966" s="58" t="s">
        <v>434</v>
      </c>
      <c r="B1966" s="58" t="s">
        <v>435</v>
      </c>
      <c r="C1966" s="58" t="s">
        <v>2644</v>
      </c>
      <c r="D1966" s="58" t="s">
        <v>2645</v>
      </c>
    </row>
    <row r="1967" spans="1:65" hidden="1" x14ac:dyDescent="0.25">
      <c r="A1967" s="58" t="s">
        <v>434</v>
      </c>
      <c r="B1967" s="58" t="s">
        <v>435</v>
      </c>
      <c r="C1967" s="58" t="s">
        <v>2646</v>
      </c>
      <c r="D1967" s="58" t="s">
        <v>2647</v>
      </c>
    </row>
    <row r="1968" spans="1:65" hidden="1" x14ac:dyDescent="0.25">
      <c r="A1968" s="58" t="s">
        <v>434</v>
      </c>
      <c r="B1968" s="58" t="s">
        <v>435</v>
      </c>
      <c r="C1968" s="58" t="s">
        <v>2648</v>
      </c>
      <c r="D1968" s="58" t="s">
        <v>2649</v>
      </c>
    </row>
    <row r="1969" spans="1:66" hidden="1" x14ac:dyDescent="0.25">
      <c r="A1969" s="58" t="s">
        <v>434</v>
      </c>
      <c r="B1969" s="58" t="s">
        <v>435</v>
      </c>
      <c r="C1969" s="58" t="s">
        <v>2650</v>
      </c>
      <c r="D1969" s="58" t="s">
        <v>2651</v>
      </c>
    </row>
    <row r="1970" spans="1:66" hidden="1" x14ac:dyDescent="0.25">
      <c r="A1970" s="58" t="s">
        <v>434</v>
      </c>
      <c r="B1970" s="58" t="s">
        <v>435</v>
      </c>
      <c r="C1970" s="58" t="s">
        <v>2652</v>
      </c>
      <c r="D1970" s="58" t="s">
        <v>2653</v>
      </c>
    </row>
    <row r="1971" spans="1:66" hidden="1" x14ac:dyDescent="0.25">
      <c r="A1971" s="58" t="s">
        <v>434</v>
      </c>
      <c r="B1971" s="58" t="s">
        <v>435</v>
      </c>
      <c r="C1971" s="58" t="s">
        <v>2654</v>
      </c>
      <c r="D1971" s="58" t="s">
        <v>2655</v>
      </c>
    </row>
    <row r="1972" spans="1:66" hidden="1" x14ac:dyDescent="0.25">
      <c r="A1972" s="58" t="s">
        <v>434</v>
      </c>
      <c r="B1972" s="58" t="s">
        <v>435</v>
      </c>
      <c r="C1972" s="58" t="s">
        <v>2656</v>
      </c>
      <c r="D1972" s="58" t="s">
        <v>2657</v>
      </c>
    </row>
    <row r="1973" spans="1:66" hidden="1" x14ac:dyDescent="0.25">
      <c r="A1973" s="58" t="s">
        <v>434</v>
      </c>
      <c r="B1973" s="58" t="s">
        <v>435</v>
      </c>
      <c r="C1973" s="58" t="s">
        <v>2658</v>
      </c>
      <c r="D1973" s="58" t="s">
        <v>2659</v>
      </c>
      <c r="O1973" s="58">
        <v>6</v>
      </c>
      <c r="P1973" s="58">
        <v>6</v>
      </c>
      <c r="Q1973" s="58">
        <v>6</v>
      </c>
      <c r="R1973" s="58">
        <v>6</v>
      </c>
      <c r="S1973" s="58">
        <v>6</v>
      </c>
      <c r="T1973" s="58">
        <v>6</v>
      </c>
      <c r="U1973" s="58">
        <v>6</v>
      </c>
      <c r="V1973" s="58">
        <v>6</v>
      </c>
      <c r="W1973" s="58">
        <v>6</v>
      </c>
      <c r="X1973" s="58">
        <v>6</v>
      </c>
      <c r="Y1973" s="58">
        <v>6</v>
      </c>
      <c r="Z1973" s="58">
        <v>6</v>
      </c>
      <c r="AA1973" s="58">
        <v>6</v>
      </c>
      <c r="AB1973" s="58">
        <v>6</v>
      </c>
      <c r="AC1973" s="58">
        <v>6</v>
      </c>
      <c r="AD1973" s="58">
        <v>6</v>
      </c>
      <c r="AE1973" s="58">
        <v>6</v>
      </c>
      <c r="AF1973" s="58">
        <v>6</v>
      </c>
      <c r="AG1973" s="58">
        <v>6</v>
      </c>
      <c r="AH1973" s="58">
        <v>6</v>
      </c>
      <c r="AI1973" s="58">
        <v>6</v>
      </c>
      <c r="AJ1973" s="58">
        <v>6</v>
      </c>
      <c r="AK1973" s="58">
        <v>6</v>
      </c>
      <c r="AL1973" s="58">
        <v>6</v>
      </c>
      <c r="AM1973" s="58">
        <v>6</v>
      </c>
      <c r="AN1973" s="58">
        <v>6</v>
      </c>
      <c r="AO1973" s="58">
        <v>6</v>
      </c>
      <c r="AP1973" s="58">
        <v>6</v>
      </c>
      <c r="AQ1973" s="58">
        <v>6</v>
      </c>
      <c r="AR1973" s="58">
        <v>6</v>
      </c>
      <c r="AS1973" s="58">
        <v>6</v>
      </c>
      <c r="AT1973" s="58">
        <v>6</v>
      </c>
      <c r="AU1973" s="58">
        <v>6</v>
      </c>
      <c r="AV1973" s="58">
        <v>6</v>
      </c>
      <c r="AW1973" s="58">
        <v>6</v>
      </c>
      <c r="AX1973" s="58">
        <v>6</v>
      </c>
      <c r="AY1973" s="58">
        <v>6</v>
      </c>
      <c r="AZ1973" s="58">
        <v>6</v>
      </c>
      <c r="BA1973" s="58">
        <v>6</v>
      </c>
      <c r="BB1973" s="58">
        <v>6</v>
      </c>
      <c r="BC1973" s="58">
        <v>6</v>
      </c>
      <c r="BD1973" s="58">
        <v>6</v>
      </c>
      <c r="BE1973" s="58">
        <v>6</v>
      </c>
      <c r="BF1973" s="58">
        <v>6</v>
      </c>
      <c r="BG1973" s="58">
        <v>6</v>
      </c>
      <c r="BH1973" s="58">
        <v>6</v>
      </c>
      <c r="BI1973" s="58">
        <v>6</v>
      </c>
      <c r="BJ1973" s="58">
        <v>6</v>
      </c>
      <c r="BK1973" s="58">
        <v>6</v>
      </c>
      <c r="BL1973" s="58">
        <v>6</v>
      </c>
      <c r="BM1973" s="58">
        <v>6</v>
      </c>
      <c r="BN1973" s="58">
        <v>6</v>
      </c>
    </row>
    <row r="1974" spans="1:66" hidden="1" x14ac:dyDescent="0.25">
      <c r="A1974" s="58" t="s">
        <v>434</v>
      </c>
      <c r="B1974" s="58" t="s">
        <v>435</v>
      </c>
      <c r="C1974" s="58" t="s">
        <v>2660</v>
      </c>
      <c r="D1974" s="58" t="s">
        <v>2661</v>
      </c>
    </row>
    <row r="1975" spans="1:66" hidden="1" x14ac:dyDescent="0.25">
      <c r="A1975" s="58" t="s">
        <v>434</v>
      </c>
      <c r="B1975" s="58" t="s">
        <v>435</v>
      </c>
      <c r="C1975" s="58" t="s">
        <v>2662</v>
      </c>
      <c r="D1975" s="58" t="s">
        <v>2663</v>
      </c>
    </row>
    <row r="1976" spans="1:66" hidden="1" x14ac:dyDescent="0.25">
      <c r="A1976" s="58" t="s">
        <v>434</v>
      </c>
      <c r="B1976" s="58" t="s">
        <v>435</v>
      </c>
      <c r="C1976" s="58" t="s">
        <v>2664</v>
      </c>
      <c r="D1976" s="58" t="s">
        <v>2665</v>
      </c>
    </row>
    <row r="1977" spans="1:66" hidden="1" x14ac:dyDescent="0.25">
      <c r="A1977" s="58" t="s">
        <v>434</v>
      </c>
      <c r="B1977" s="58" t="s">
        <v>435</v>
      </c>
      <c r="C1977" s="58" t="s">
        <v>2666</v>
      </c>
      <c r="D1977" s="58" t="s">
        <v>2667</v>
      </c>
    </row>
    <row r="1978" spans="1:66" hidden="1" x14ac:dyDescent="0.25">
      <c r="A1978" s="58" t="s">
        <v>434</v>
      </c>
      <c r="B1978" s="58" t="s">
        <v>435</v>
      </c>
      <c r="C1978" s="58" t="s">
        <v>2668</v>
      </c>
      <c r="D1978" s="58" t="s">
        <v>2669</v>
      </c>
    </row>
    <row r="1979" spans="1:66" hidden="1" x14ac:dyDescent="0.25">
      <c r="A1979" s="58" t="s">
        <v>434</v>
      </c>
      <c r="B1979" s="58" t="s">
        <v>435</v>
      </c>
      <c r="C1979" s="58" t="s">
        <v>2670</v>
      </c>
      <c r="D1979" s="58" t="s">
        <v>2671</v>
      </c>
      <c r="AD1979" s="58">
        <v>5517587837.8910103</v>
      </c>
      <c r="AE1979" s="58">
        <v>6235876316.7898302</v>
      </c>
      <c r="AF1979" s="58">
        <v>6891041581.1429996</v>
      </c>
      <c r="AG1979" s="58">
        <v>7702162265.0766802</v>
      </c>
      <c r="AH1979" s="58">
        <v>7923634951.0857697</v>
      </c>
      <c r="AI1979" s="58">
        <v>8529256977.5199203</v>
      </c>
      <c r="AJ1979" s="58">
        <v>8157294357.7905102</v>
      </c>
      <c r="AK1979" s="58">
        <v>7017354471.2655201</v>
      </c>
      <c r="AL1979" s="58">
        <v>5972021649.9253397</v>
      </c>
      <c r="AM1979" s="58">
        <v>6170554946.1196299</v>
      </c>
      <c r="AN1979" s="58">
        <v>6683110355.7968102</v>
      </c>
      <c r="AP1979" s="58">
        <v>7827332814.3673496</v>
      </c>
      <c r="AQ1979" s="58">
        <v>7571620213.6454</v>
      </c>
      <c r="AR1979" s="58">
        <v>8368144644.0176697</v>
      </c>
      <c r="AS1979" s="58">
        <v>10205448036.450701</v>
      </c>
      <c r="AT1979" s="58">
        <v>10683026814.9179</v>
      </c>
      <c r="AU1979" s="58">
        <v>9806010565.1678295</v>
      </c>
      <c r="AV1979" s="58">
        <v>12640513972.2523</v>
      </c>
      <c r="AW1979" s="58">
        <v>14599333361.395599</v>
      </c>
      <c r="AX1979" s="58">
        <v>19395465905.8979</v>
      </c>
      <c r="AY1979" s="58">
        <v>26859822488.1362</v>
      </c>
      <c r="AZ1979" s="58">
        <v>34815519374.421799</v>
      </c>
      <c r="BA1979" s="58">
        <v>41338244653.603996</v>
      </c>
      <c r="BB1979" s="58">
        <v>26951407270.1642</v>
      </c>
      <c r="BC1979" s="58">
        <v>37913967004.226097</v>
      </c>
      <c r="BD1979" s="58">
        <v>38504625710.459396</v>
      </c>
      <c r="BE1979" s="58">
        <v>37681848154.034302</v>
      </c>
      <c r="BF1979" s="58">
        <v>45600166605.958603</v>
      </c>
      <c r="BG1979" s="58">
        <v>43172855257.621902</v>
      </c>
      <c r="BH1979" s="58">
        <v>37352974625.138298</v>
      </c>
      <c r="BI1979" s="58">
        <v>37520837255.8713</v>
      </c>
      <c r="BJ1979" s="58">
        <v>48221698285.811096</v>
      </c>
      <c r="BK1979" s="58">
        <v>48073899460.430702</v>
      </c>
      <c r="BL1979" s="58">
        <v>48248442136.393204</v>
      </c>
      <c r="BM1979" s="58">
        <v>36581201075.224503</v>
      </c>
    </row>
    <row r="1980" spans="1:66" hidden="1" x14ac:dyDescent="0.25">
      <c r="A1980" s="58" t="s">
        <v>434</v>
      </c>
      <c r="B1980" s="58" t="s">
        <v>435</v>
      </c>
      <c r="C1980" s="58" t="s">
        <v>2672</v>
      </c>
      <c r="D1980" s="58" t="s">
        <v>2673</v>
      </c>
      <c r="AD1980" s="58">
        <v>1854837957.73296</v>
      </c>
      <c r="AE1980" s="58">
        <v>2144620006.3531401</v>
      </c>
      <c r="AF1980" s="58">
        <v>2716542642.8605399</v>
      </c>
      <c r="AG1980" s="58">
        <v>2556905477.0423198</v>
      </c>
      <c r="AH1980" s="58">
        <v>2629883888.7761698</v>
      </c>
      <c r="AI1980" s="58">
        <v>2591982446.3103499</v>
      </c>
      <c r="AJ1980" s="58">
        <v>3015824693.0668998</v>
      </c>
      <c r="AK1980" s="58">
        <v>3215983627.7132702</v>
      </c>
      <c r="AL1980" s="58">
        <v>2932439720.1707201</v>
      </c>
      <c r="AM1980" s="58">
        <v>2975461636.16857</v>
      </c>
      <c r="AN1980" s="58">
        <v>3579877871.8014998</v>
      </c>
      <c r="AP1980" s="58">
        <v>3840012758.2028298</v>
      </c>
      <c r="AQ1980" s="58">
        <v>3575917974.6423602</v>
      </c>
      <c r="AR1980" s="58">
        <v>3436981758.3599701</v>
      </c>
      <c r="AS1980" s="58">
        <v>4058585764.1497102</v>
      </c>
      <c r="AT1980" s="58">
        <v>3903764581.8036499</v>
      </c>
      <c r="AU1980" s="58">
        <v>3498608263.6473699</v>
      </c>
      <c r="AV1980" s="58">
        <v>4500630626.70158</v>
      </c>
      <c r="AW1980" s="58">
        <v>4982788816.9778996</v>
      </c>
      <c r="AX1980" s="58">
        <v>6946374205.3596802</v>
      </c>
      <c r="AY1980" s="58">
        <v>9048984637.3740807</v>
      </c>
      <c r="AZ1980" s="58">
        <v>11164392014.7925</v>
      </c>
      <c r="BA1980" s="58">
        <v>9870739943.99683</v>
      </c>
      <c r="BB1980" s="58">
        <v>6817864794.7920399</v>
      </c>
      <c r="BC1980" s="58">
        <v>12512156598.4314</v>
      </c>
      <c r="BD1980" s="58">
        <v>9143812686.9910908</v>
      </c>
      <c r="BE1980" s="58">
        <v>10452178727.454901</v>
      </c>
      <c r="BF1980" s="58">
        <v>16458821834.1917</v>
      </c>
      <c r="BG1980" s="58">
        <v>18944500996.9697</v>
      </c>
      <c r="BH1980" s="58">
        <v>17622662235.233002</v>
      </c>
      <c r="BI1980" s="58">
        <v>16788679043.7915</v>
      </c>
      <c r="BJ1980" s="58">
        <v>20444039141.9408</v>
      </c>
      <c r="BK1980" s="58">
        <v>19545349483.1856</v>
      </c>
      <c r="BL1980" s="58">
        <v>21973754827.168098</v>
      </c>
      <c r="BM1980" s="58">
        <v>17278819130.281601</v>
      </c>
    </row>
    <row r="1981" spans="1:66" hidden="1" x14ac:dyDescent="0.25">
      <c r="A1981" s="58" t="s">
        <v>434</v>
      </c>
      <c r="B1981" s="58" t="s">
        <v>435</v>
      </c>
      <c r="C1981" s="58" t="s">
        <v>2674</v>
      </c>
      <c r="D1981" s="58" t="s">
        <v>2675</v>
      </c>
    </row>
    <row r="1982" spans="1:66" hidden="1" x14ac:dyDescent="0.25">
      <c r="A1982" s="58" t="s">
        <v>434</v>
      </c>
      <c r="B1982" s="58" t="s">
        <v>435</v>
      </c>
      <c r="C1982" s="58" t="s">
        <v>2676</v>
      </c>
      <c r="D1982" s="58" t="s">
        <v>2677</v>
      </c>
      <c r="AW1982" s="58">
        <v>7.6619047619047604</v>
      </c>
      <c r="AX1982" s="58">
        <v>8.3125</v>
      </c>
      <c r="AY1982" s="58">
        <v>8.3958333333333304</v>
      </c>
      <c r="AZ1982" s="58">
        <v>10.016666666666699</v>
      </c>
      <c r="BA1982" s="58">
        <v>10.5833333333333</v>
      </c>
      <c r="BB1982" s="58">
        <v>10.012499999999999</v>
      </c>
      <c r="BC1982" s="58">
        <v>10.2125</v>
      </c>
      <c r="BD1982" s="58">
        <v>10.887499999999999</v>
      </c>
      <c r="BE1982" s="58">
        <v>11.068</v>
      </c>
      <c r="BF1982" s="58">
        <v>11.608000000000001</v>
      </c>
      <c r="BG1982" s="58">
        <v>11.116</v>
      </c>
      <c r="BH1982" s="58">
        <v>11.8923076923077</v>
      </c>
      <c r="BI1982" s="58">
        <v>12.9769230769231</v>
      </c>
      <c r="BJ1982" s="58">
        <v>13.853846153846201</v>
      </c>
      <c r="BK1982" s="58">
        <v>14.4692307692308</v>
      </c>
      <c r="BL1982" s="58">
        <v>16.176923076923099</v>
      </c>
    </row>
    <row r="1983" spans="1:66" hidden="1" x14ac:dyDescent="0.25">
      <c r="A1983" s="58" t="s">
        <v>434</v>
      </c>
      <c r="B1983" s="58" t="s">
        <v>435</v>
      </c>
      <c r="C1983" s="58" t="s">
        <v>2678</v>
      </c>
      <c r="D1983" s="58" t="s">
        <v>2679</v>
      </c>
      <c r="AI1983" s="58">
        <v>12.334646300152</v>
      </c>
      <c r="AJ1983" s="58">
        <v>12.052906823945699</v>
      </c>
      <c r="AK1983" s="58">
        <v>12.012187890877399</v>
      </c>
      <c r="AL1983" s="58">
        <v>12.2223536923069</v>
      </c>
      <c r="AM1983" s="58">
        <v>13.959287295816599</v>
      </c>
      <c r="AN1983" s="58">
        <v>11.375038044193101</v>
      </c>
      <c r="AO1983" s="58">
        <v>11.074603281426301</v>
      </c>
      <c r="AP1983" s="58">
        <v>10.7887562180846</v>
      </c>
      <c r="AQ1983" s="58">
        <v>10.4785612291034</v>
      </c>
      <c r="AR1983" s="58">
        <v>10.2091612952247</v>
      </c>
      <c r="AS1983" s="58">
        <v>9.9242591101772799</v>
      </c>
      <c r="AT1983" s="58">
        <v>9.6382424932173603</v>
      </c>
      <c r="AU1983" s="58">
        <v>9.3815322660163307</v>
      </c>
      <c r="AV1983" s="58">
        <v>9.0854757505499197</v>
      </c>
      <c r="AW1983" s="58">
        <v>8.8215640610002808</v>
      </c>
      <c r="AX1983" s="58">
        <v>8.5428846254968001</v>
      </c>
      <c r="AY1983" s="58">
        <v>8.2771207978077896</v>
      </c>
      <c r="AZ1983" s="58">
        <v>8.0011487224612807</v>
      </c>
      <c r="BA1983" s="58">
        <v>7.7449686455518396</v>
      </c>
      <c r="BB1983" s="58">
        <v>7.4344220557517096</v>
      </c>
      <c r="BC1983" s="58">
        <v>7.2445203192846996</v>
      </c>
      <c r="BD1983" s="58">
        <v>7.0066767553690896</v>
      </c>
      <c r="BE1983" s="58">
        <v>6.7564592665038203</v>
      </c>
      <c r="BF1983" s="58">
        <v>6.5719047653463898</v>
      </c>
      <c r="BG1983" s="58">
        <v>6.40337420683068</v>
      </c>
      <c r="BH1983" s="58">
        <v>6.2605734168135401</v>
      </c>
      <c r="BI1983" s="58">
        <v>6.12157462297629</v>
      </c>
      <c r="BJ1983" s="58">
        <v>5.9778500011740903</v>
      </c>
      <c r="BK1983" s="58">
        <v>5.8495254625066799</v>
      </c>
      <c r="BL1983" s="58">
        <v>5.7316977295773803</v>
      </c>
      <c r="BM1983" s="58">
        <v>5.6063995075730801</v>
      </c>
    </row>
    <row r="1984" spans="1:66" hidden="1" x14ac:dyDescent="0.25">
      <c r="A1984" s="58" t="s">
        <v>434</v>
      </c>
      <c r="B1984" s="58" t="s">
        <v>435</v>
      </c>
      <c r="C1984" s="58" t="s">
        <v>2680</v>
      </c>
      <c r="D1984" s="58" t="s">
        <v>2681</v>
      </c>
      <c r="AI1984" s="58">
        <v>18.819736361942802</v>
      </c>
      <c r="AJ1984" s="58">
        <v>18.572601032359</v>
      </c>
      <c r="AK1984" s="58">
        <v>18.744746297332401</v>
      </c>
      <c r="AL1984" s="58">
        <v>19.245072303793101</v>
      </c>
      <c r="AM1984" s="58">
        <v>25.408762057453799</v>
      </c>
      <c r="AN1984" s="58">
        <v>18.801686662915099</v>
      </c>
      <c r="AO1984" s="58">
        <v>18.8811822635246</v>
      </c>
      <c r="AP1984" s="58">
        <v>18.3585861995331</v>
      </c>
      <c r="AQ1984" s="58">
        <v>18.007924705497398</v>
      </c>
      <c r="AR1984" s="58">
        <v>17.892521133972199</v>
      </c>
      <c r="AS1984" s="58">
        <v>17.135782230458201</v>
      </c>
      <c r="AT1984" s="58">
        <v>16.659995543111901</v>
      </c>
      <c r="AU1984" s="58">
        <v>16.161289610015899</v>
      </c>
      <c r="AV1984" s="58">
        <v>15.6801769065048</v>
      </c>
      <c r="AW1984" s="58">
        <v>15.2080753144</v>
      </c>
      <c r="AX1984" s="58">
        <v>14.758799680941699</v>
      </c>
      <c r="AY1984" s="58">
        <v>14.3223959118751</v>
      </c>
      <c r="AZ1984" s="58">
        <v>13.9104835274515</v>
      </c>
      <c r="BA1984" s="58">
        <v>13.626806198111501</v>
      </c>
      <c r="BB1984" s="58">
        <v>13.190311454863201</v>
      </c>
      <c r="BC1984" s="58">
        <v>12.887133660684601</v>
      </c>
      <c r="BD1984" s="58">
        <v>12.6134192675473</v>
      </c>
      <c r="BE1984" s="58">
        <v>12.362037774896599</v>
      </c>
      <c r="BF1984" s="58">
        <v>12.130974166823499</v>
      </c>
      <c r="BG1984" s="58">
        <v>11.9265648252092</v>
      </c>
      <c r="BH1984" s="58">
        <v>11.645804558534399</v>
      </c>
      <c r="BI1984" s="58">
        <v>11.4217312490038</v>
      </c>
      <c r="BJ1984" s="58">
        <v>11.1566960711537</v>
      </c>
      <c r="BK1984" s="58">
        <v>10.88693164547</v>
      </c>
      <c r="BL1984" s="58">
        <v>10.6282262769294</v>
      </c>
      <c r="BM1984" s="58">
        <v>10.3714778663317</v>
      </c>
    </row>
    <row r="1985" spans="1:66" hidden="1" x14ac:dyDescent="0.25">
      <c r="A1985" s="58" t="s">
        <v>434</v>
      </c>
      <c r="B1985" s="58" t="s">
        <v>435</v>
      </c>
      <c r="C1985" s="58" t="s">
        <v>2682</v>
      </c>
      <c r="D1985" s="58" t="s">
        <v>2683</v>
      </c>
      <c r="AI1985" s="58">
        <v>25.9715167104935</v>
      </c>
      <c r="AJ1985" s="58">
        <v>25.199190899507101</v>
      </c>
      <c r="AK1985" s="58">
        <v>24.874080303821302</v>
      </c>
      <c r="AL1985" s="58">
        <v>24.532700896670601</v>
      </c>
      <c r="AM1985" s="58">
        <v>25.0005792796557</v>
      </c>
      <c r="AN1985" s="58">
        <v>22.675036472095002</v>
      </c>
      <c r="AO1985" s="58">
        <v>21.914274429499098</v>
      </c>
      <c r="AP1985" s="58">
        <v>21.127508411750402</v>
      </c>
      <c r="AQ1985" s="58">
        <v>20.3434256766804</v>
      </c>
      <c r="AR1985" s="58">
        <v>19.592676564472601</v>
      </c>
      <c r="AS1985" s="58">
        <v>18.825581303202</v>
      </c>
      <c r="AT1985" s="58">
        <v>18.068558265744201</v>
      </c>
      <c r="AU1985" s="58">
        <v>17.3236442260175</v>
      </c>
      <c r="AV1985" s="58">
        <v>16.585996976731099</v>
      </c>
      <c r="AW1985" s="58">
        <v>15.817315235517899</v>
      </c>
      <c r="AX1985" s="58">
        <v>15.0630304692483</v>
      </c>
      <c r="AY1985" s="58">
        <v>14.3132232760038</v>
      </c>
      <c r="AZ1985" s="58">
        <v>13.575135996004599</v>
      </c>
      <c r="BA1985" s="58">
        <v>12.936150278553001</v>
      </c>
      <c r="BB1985" s="58">
        <v>12.2088484201848</v>
      </c>
      <c r="BC1985" s="58">
        <v>11.6693322153927</v>
      </c>
      <c r="BD1985" s="58">
        <v>11.1427189896133</v>
      </c>
      <c r="BE1985" s="58">
        <v>10.590892161120699</v>
      </c>
      <c r="BF1985" s="58">
        <v>10.161352602798599</v>
      </c>
      <c r="BG1985" s="58">
        <v>9.7579836995570908</v>
      </c>
      <c r="BH1985" s="58">
        <v>9.4153576357418292</v>
      </c>
      <c r="BI1985" s="58">
        <v>9.0823921182077392</v>
      </c>
      <c r="BJ1985" s="58">
        <v>8.7816455633192501</v>
      </c>
      <c r="BK1985" s="58">
        <v>8.4980242248748503</v>
      </c>
      <c r="BL1985" s="58">
        <v>8.2540080182174904</v>
      </c>
      <c r="BM1985" s="58">
        <v>7.9927306620450604</v>
      </c>
    </row>
    <row r="1986" spans="1:66" hidden="1" x14ac:dyDescent="0.25">
      <c r="A1986" s="58" t="s">
        <v>434</v>
      </c>
      <c r="B1986" s="58" t="s">
        <v>435</v>
      </c>
      <c r="C1986" s="58" t="s">
        <v>2684</v>
      </c>
      <c r="D1986" s="58" t="s">
        <v>2685</v>
      </c>
      <c r="AI1986" s="58">
        <v>26.276449405889402</v>
      </c>
      <c r="AJ1986" s="58">
        <v>25.682875370446101</v>
      </c>
      <c r="AK1986" s="58">
        <v>25.909200865151998</v>
      </c>
      <c r="AL1986" s="58">
        <v>26.5533661675925</v>
      </c>
      <c r="AM1986" s="58">
        <v>35.640490556884899</v>
      </c>
      <c r="AN1986" s="58">
        <v>26.159341057216601</v>
      </c>
      <c r="AO1986" s="58">
        <v>26.591306043522302</v>
      </c>
      <c r="AP1986" s="58">
        <v>25.757637202487999</v>
      </c>
      <c r="AQ1986" s="58">
        <v>25.365016033724999</v>
      </c>
      <c r="AR1986" s="58">
        <v>25.719269525344501</v>
      </c>
      <c r="AS1986" s="58">
        <v>24.3082020184813</v>
      </c>
      <c r="AT1986" s="58">
        <v>23.6828412992962</v>
      </c>
      <c r="AU1986" s="58">
        <v>23.0269027323877</v>
      </c>
      <c r="AV1986" s="58">
        <v>22.3404020556323</v>
      </c>
      <c r="AW1986" s="58">
        <v>21.612806854202901</v>
      </c>
      <c r="AX1986" s="58">
        <v>20.862735127609799</v>
      </c>
      <c r="AY1986" s="58">
        <v>20.075112576867902</v>
      </c>
      <c r="AZ1986" s="58">
        <v>19.2814114147133</v>
      </c>
      <c r="BA1986" s="58">
        <v>18.7060733629006</v>
      </c>
      <c r="BB1986" s="58">
        <v>17.775766557044399</v>
      </c>
      <c r="BC1986" s="58">
        <v>17.0955295066709</v>
      </c>
      <c r="BD1986" s="58">
        <v>16.4810136218521</v>
      </c>
      <c r="BE1986" s="58">
        <v>15.9076062926944</v>
      </c>
      <c r="BF1986" s="58">
        <v>15.4206173701265</v>
      </c>
      <c r="BG1986" s="58">
        <v>15.076747210125999</v>
      </c>
      <c r="BH1986" s="58">
        <v>14.5896118764459</v>
      </c>
      <c r="BI1986" s="58">
        <v>14.243878413073899</v>
      </c>
      <c r="BJ1986" s="58">
        <v>13.9651085662044</v>
      </c>
      <c r="BK1986" s="58">
        <v>13.6970176637313</v>
      </c>
      <c r="BL1986" s="58">
        <v>13.4907828020786</v>
      </c>
      <c r="BM1986" s="58">
        <v>13.284909272091801</v>
      </c>
    </row>
    <row r="1987" spans="1:66" hidden="1" x14ac:dyDescent="0.25">
      <c r="A1987" s="58" t="s">
        <v>434</v>
      </c>
      <c r="B1987" s="58" t="s">
        <v>435</v>
      </c>
      <c r="C1987" s="58" t="s">
        <v>2686</v>
      </c>
      <c r="D1987" s="58" t="s">
        <v>2687</v>
      </c>
      <c r="AX1987" s="58">
        <v>13.913043478260899</v>
      </c>
      <c r="AY1987" s="58">
        <v>13.913043478260899</v>
      </c>
      <c r="AZ1987" s="58">
        <v>13.869565217391299</v>
      </c>
      <c r="BA1987" s="58">
        <v>13.7391304347826</v>
      </c>
      <c r="BB1987" s="58">
        <v>13.7826086956522</v>
      </c>
      <c r="BC1987" s="58">
        <v>14.0434782608696</v>
      </c>
      <c r="BD1987" s="58">
        <v>14.086956521739101</v>
      </c>
      <c r="BE1987" s="58">
        <v>14.4166666666667</v>
      </c>
      <c r="BF1987" s="58">
        <v>14.5833333333333</v>
      </c>
      <c r="BG1987" s="58">
        <v>14.7916666666667</v>
      </c>
      <c r="BH1987" s="58">
        <v>14.9583333333333</v>
      </c>
      <c r="BI1987" s="58">
        <v>15.0416666666667</v>
      </c>
      <c r="BJ1987" s="58">
        <v>15</v>
      </c>
      <c r="BK1987" s="58">
        <v>14.8333333333333</v>
      </c>
      <c r="BL1987" s="58">
        <v>14.7916666666667</v>
      </c>
    </row>
    <row r="1988" spans="1:66" hidden="1" x14ac:dyDescent="0.25">
      <c r="A1988" s="58" t="s">
        <v>434</v>
      </c>
      <c r="B1988" s="58" t="s">
        <v>435</v>
      </c>
      <c r="C1988" s="58" t="s">
        <v>2688</v>
      </c>
      <c r="D1988" s="58" t="s">
        <v>2689</v>
      </c>
      <c r="AW1988" s="58">
        <v>7.0476190476190501</v>
      </c>
      <c r="AX1988" s="58">
        <v>6.875</v>
      </c>
      <c r="AY1988" s="58">
        <v>6.875</v>
      </c>
      <c r="AZ1988" s="58">
        <v>6.875</v>
      </c>
      <c r="BA1988" s="58">
        <v>6.75</v>
      </c>
      <c r="BB1988" s="58">
        <v>6.75</v>
      </c>
      <c r="BC1988" s="58">
        <v>6.7083333333333304</v>
      </c>
      <c r="BD1988" s="58">
        <v>6.7083333333333304</v>
      </c>
      <c r="BE1988" s="58">
        <v>6.76</v>
      </c>
      <c r="BF1988" s="58">
        <v>6.44</v>
      </c>
      <c r="BG1988" s="58">
        <v>6.36</v>
      </c>
      <c r="BH1988" s="58">
        <v>6.3461538461538503</v>
      </c>
      <c r="BI1988" s="58">
        <v>6.4230769230769198</v>
      </c>
      <c r="BJ1988" s="58">
        <v>6.5</v>
      </c>
      <c r="BK1988" s="58">
        <v>6.5</v>
      </c>
      <c r="BL1988" s="58">
        <v>6.5384615384615401</v>
      </c>
    </row>
    <row r="1989" spans="1:66" hidden="1" x14ac:dyDescent="0.25">
      <c r="A1989" s="58" t="s">
        <v>434</v>
      </c>
      <c r="B1989" s="58" t="s">
        <v>435</v>
      </c>
      <c r="C1989" s="58" t="s">
        <v>2690</v>
      </c>
      <c r="D1989" s="58" t="s">
        <v>2691</v>
      </c>
      <c r="AX1989" s="58">
        <v>23.9583333333333</v>
      </c>
      <c r="AY1989" s="58">
        <v>23.274999999999999</v>
      </c>
      <c r="AZ1989" s="58">
        <v>22.491666666666699</v>
      </c>
      <c r="BA1989" s="58">
        <v>22.4791666666667</v>
      </c>
      <c r="BB1989" s="58">
        <v>22.633333333333301</v>
      </c>
      <c r="BC1989" s="58">
        <v>22.024999999999999</v>
      </c>
      <c r="BD1989" s="58">
        <v>22.341666666666701</v>
      </c>
      <c r="BE1989" s="58">
        <v>21.692</v>
      </c>
      <c r="BF1989" s="58">
        <v>20.856000000000002</v>
      </c>
      <c r="BG1989" s="58">
        <v>20.027999999999999</v>
      </c>
      <c r="BH1989" s="58">
        <v>19.771999999999998</v>
      </c>
      <c r="BI1989" s="58">
        <v>19.771999999999998</v>
      </c>
      <c r="BJ1989" s="58">
        <v>19.783999999999999</v>
      </c>
      <c r="BK1989" s="58">
        <v>19.731999999999999</v>
      </c>
      <c r="BL1989" s="58">
        <v>19.576000000000001</v>
      </c>
    </row>
    <row r="1990" spans="1:66" hidden="1" x14ac:dyDescent="0.25">
      <c r="A1990" s="58" t="s">
        <v>434</v>
      </c>
      <c r="B1990" s="58" t="s">
        <v>435</v>
      </c>
      <c r="C1990" s="58" t="s">
        <v>2692</v>
      </c>
      <c r="D1990" s="58" t="s">
        <v>2693</v>
      </c>
    </row>
    <row r="1991" spans="1:66" hidden="1" x14ac:dyDescent="0.25">
      <c r="A1991" s="58" t="s">
        <v>434</v>
      </c>
      <c r="B1991" s="58" t="s">
        <v>435</v>
      </c>
      <c r="C1991" s="58" t="s">
        <v>2694</v>
      </c>
      <c r="D1991" s="58" t="s">
        <v>2695</v>
      </c>
    </row>
    <row r="1992" spans="1:66" hidden="1" x14ac:dyDescent="0.25">
      <c r="A1992" s="58" t="s">
        <v>434</v>
      </c>
      <c r="B1992" s="58" t="s">
        <v>435</v>
      </c>
      <c r="C1992" s="58" t="s">
        <v>2696</v>
      </c>
      <c r="D1992" s="58" t="s">
        <v>2697</v>
      </c>
    </row>
    <row r="1993" spans="1:66" hidden="1" x14ac:dyDescent="0.25">
      <c r="A1993" s="58" t="s">
        <v>434</v>
      </c>
      <c r="B1993" s="58" t="s">
        <v>435</v>
      </c>
      <c r="C1993" s="58" t="s">
        <v>2698</v>
      </c>
      <c r="D1993" s="58" t="s">
        <v>2699</v>
      </c>
    </row>
    <row r="1994" spans="1:66" hidden="1" x14ac:dyDescent="0.25">
      <c r="A1994" s="58" t="s">
        <v>434</v>
      </c>
      <c r="B1994" s="58" t="s">
        <v>435</v>
      </c>
      <c r="C1994" s="58" t="s">
        <v>2700</v>
      </c>
      <c r="D1994" s="58" t="s">
        <v>2701</v>
      </c>
    </row>
    <row r="1995" spans="1:66" hidden="1" x14ac:dyDescent="0.25">
      <c r="A1995" s="58" t="s">
        <v>434</v>
      </c>
      <c r="B1995" s="58" t="s">
        <v>435</v>
      </c>
      <c r="C1995" s="58" t="s">
        <v>2702</v>
      </c>
      <c r="D1995" s="58" t="s">
        <v>2703</v>
      </c>
    </row>
    <row r="1996" spans="1:66" hidden="1" x14ac:dyDescent="0.25">
      <c r="A1996" s="58" t="s">
        <v>434</v>
      </c>
      <c r="B1996" s="58" t="s">
        <v>435</v>
      </c>
      <c r="C1996" s="58" t="s">
        <v>2704</v>
      </c>
      <c r="D1996" s="58" t="s">
        <v>2705</v>
      </c>
    </row>
    <row r="1997" spans="1:66" hidden="1" x14ac:dyDescent="0.25">
      <c r="A1997" s="58" t="s">
        <v>434</v>
      </c>
      <c r="B1997" s="58" t="s">
        <v>435</v>
      </c>
      <c r="C1997" s="58" t="s">
        <v>2706</v>
      </c>
      <c r="D1997" s="58" t="s">
        <v>2707</v>
      </c>
    </row>
    <row r="1998" spans="1:66" hidden="1" x14ac:dyDescent="0.25">
      <c r="A1998" s="58" t="s">
        <v>434</v>
      </c>
      <c r="B1998" s="58" t="s">
        <v>435</v>
      </c>
      <c r="C1998" s="58" t="s">
        <v>2708</v>
      </c>
      <c r="D1998" s="58" t="s">
        <v>2709</v>
      </c>
      <c r="AP1998" s="58">
        <v>11.8282402528978</v>
      </c>
      <c r="AQ1998" s="58">
        <v>12.784909614880799</v>
      </c>
      <c r="AR1998" s="58">
        <v>12.5151515151515</v>
      </c>
      <c r="AS1998" s="58">
        <v>14.8003602521765</v>
      </c>
      <c r="AT1998" s="58">
        <v>15.4269972451791</v>
      </c>
      <c r="AU1998" s="58">
        <v>16.657824933686999</v>
      </c>
      <c r="AV1998" s="58">
        <v>16.674733785091998</v>
      </c>
      <c r="AW1998" s="58">
        <v>17.3832923832924</v>
      </c>
      <c r="AX1998" s="58">
        <v>19.305943358595901</v>
      </c>
      <c r="AY1998" s="58">
        <v>19.772545889864301</v>
      </c>
      <c r="AZ1998" s="58">
        <v>20.226308345120199</v>
      </c>
      <c r="BA1998" s="58">
        <v>21.444201312910302</v>
      </c>
      <c r="BB1998" s="58">
        <v>22.380860505498699</v>
      </c>
      <c r="BC1998" s="58">
        <v>22.642244738893201</v>
      </c>
      <c r="BD1998" s="58">
        <v>25.2462121212121</v>
      </c>
      <c r="BE1998" s="58">
        <v>25.0222776688647</v>
      </c>
      <c r="BF1998" s="58">
        <v>25.915055248618799</v>
      </c>
      <c r="BG1998" s="58">
        <v>25.746907706945802</v>
      </c>
      <c r="BH1998" s="58">
        <v>28.149710068529298</v>
      </c>
      <c r="BI1998" s="58">
        <v>28.989169675090299</v>
      </c>
      <c r="BJ1998" s="58">
        <v>28.7059226292366</v>
      </c>
      <c r="BK1998" s="58">
        <v>28.771570134973501</v>
      </c>
      <c r="BL1998" s="58">
        <v>29.2745638200184</v>
      </c>
      <c r="BM1998" s="58">
        <v>30.128447298828899</v>
      </c>
      <c r="BN1998" s="58">
        <v>30.4747883695252</v>
      </c>
    </row>
    <row r="1999" spans="1:66" hidden="1" x14ac:dyDescent="0.25">
      <c r="A1999" s="58" t="s">
        <v>434</v>
      </c>
      <c r="B1999" s="58" t="s">
        <v>435</v>
      </c>
      <c r="C1999" s="58" t="s">
        <v>2710</v>
      </c>
      <c r="D1999" s="58" t="s">
        <v>2711</v>
      </c>
    </row>
    <row r="2000" spans="1:66" hidden="1" x14ac:dyDescent="0.25">
      <c r="A2000" s="58" t="s">
        <v>434</v>
      </c>
      <c r="B2000" s="58" t="s">
        <v>435</v>
      </c>
      <c r="C2000" s="58" t="s">
        <v>2712</v>
      </c>
      <c r="D2000" s="58" t="s">
        <v>2713</v>
      </c>
    </row>
    <row r="2001" spans="1:65" hidden="1" x14ac:dyDescent="0.25">
      <c r="A2001" s="58" t="s">
        <v>434</v>
      </c>
      <c r="B2001" s="58" t="s">
        <v>435</v>
      </c>
      <c r="C2001" s="58" t="s">
        <v>2714</v>
      </c>
      <c r="D2001" s="58" t="s">
        <v>2715</v>
      </c>
    </row>
    <row r="2002" spans="1:65" hidden="1" x14ac:dyDescent="0.25">
      <c r="A2002" s="58" t="s">
        <v>434</v>
      </c>
      <c r="B2002" s="58" t="s">
        <v>435</v>
      </c>
      <c r="C2002" s="58" t="s">
        <v>2716</v>
      </c>
      <c r="D2002" s="58" t="s">
        <v>2717</v>
      </c>
      <c r="AM2002" s="58">
        <v>7.0829346527821802</v>
      </c>
      <c r="AN2002" s="58">
        <v>6.8419729889250798</v>
      </c>
      <c r="AO2002" s="58">
        <v>8.5053724905787895</v>
      </c>
      <c r="AP2002" s="58">
        <v>7.5987680398539696</v>
      </c>
      <c r="AQ2002" s="58">
        <v>9.8872606108366696</v>
      </c>
      <c r="AR2002" s="58">
        <v>6.9784870768040204</v>
      </c>
      <c r="AS2002" s="58">
        <v>8.8626791030871193</v>
      </c>
      <c r="AT2002" s="58">
        <v>9.7591172190789308</v>
      </c>
      <c r="AU2002" s="58">
        <v>6.9066938319610696</v>
      </c>
      <c r="AV2002" s="58">
        <v>6.7535039812333197</v>
      </c>
      <c r="AW2002" s="58">
        <v>5.0964578600735502</v>
      </c>
      <c r="AX2002" s="58">
        <v>6.3218594770829002</v>
      </c>
      <c r="AY2002" s="58">
        <v>6.3604235393591004</v>
      </c>
      <c r="AZ2002" s="58">
        <v>4.3465330802336499</v>
      </c>
      <c r="BA2002" s="58">
        <v>2.70041332110286</v>
      </c>
      <c r="BB2002" s="58">
        <v>4.6133403396214696</v>
      </c>
      <c r="BC2002" s="58">
        <v>2.9912844294996002</v>
      </c>
      <c r="BD2002" s="58">
        <v>3.0031892760865802</v>
      </c>
      <c r="BE2002" s="58">
        <v>4.3706666728994499</v>
      </c>
      <c r="BF2002" s="58">
        <v>5.6227175223794497</v>
      </c>
      <c r="BG2002" s="58">
        <v>5.32911084965958</v>
      </c>
      <c r="BH2002" s="58">
        <v>11.574744457556401</v>
      </c>
      <c r="BI2002" s="58">
        <v>9.1004163826304296</v>
      </c>
      <c r="BJ2002" s="58">
        <v>7.7885658301926597</v>
      </c>
      <c r="BK2002" s="58">
        <v>11.9776929060512</v>
      </c>
      <c r="BL2002" s="58">
        <v>11.775008967954401</v>
      </c>
      <c r="BM2002" s="58">
        <v>12.8222335977927</v>
      </c>
    </row>
    <row r="2003" spans="1:65" hidden="1" x14ac:dyDescent="0.25">
      <c r="A2003" s="58" t="s">
        <v>434</v>
      </c>
      <c r="B2003" s="58" t="s">
        <v>435</v>
      </c>
      <c r="C2003" s="58" t="s">
        <v>2718</v>
      </c>
      <c r="D2003" s="58" t="s">
        <v>2719</v>
      </c>
      <c r="AM2003" s="58">
        <v>1.8383558161481801</v>
      </c>
      <c r="AN2003" s="58">
        <v>1.95397956887318</v>
      </c>
      <c r="AO2003" s="58">
        <v>2.3308599513164099</v>
      </c>
      <c r="AP2003" s="58">
        <v>2.0526674955442301</v>
      </c>
      <c r="AQ2003" s="58">
        <v>2.5648688417568799</v>
      </c>
      <c r="AR2003" s="58">
        <v>1.9218139699969301</v>
      </c>
      <c r="AS2003" s="58">
        <v>2.3224552926718798</v>
      </c>
      <c r="AT2003" s="58">
        <v>2.6531296977955701</v>
      </c>
      <c r="AU2003" s="58">
        <v>2.0980382572531702</v>
      </c>
      <c r="AV2003" s="58">
        <v>1.79935109849792</v>
      </c>
      <c r="AW2003" s="58">
        <v>1.3707047513230599</v>
      </c>
      <c r="AX2003" s="58">
        <v>1.82986451714063</v>
      </c>
      <c r="AY2003" s="58">
        <v>1.97289180487355</v>
      </c>
      <c r="AZ2003" s="58">
        <v>1.4768787279342901</v>
      </c>
      <c r="BA2003" s="58">
        <v>1.0127766872174999</v>
      </c>
      <c r="BB2003" s="58">
        <v>1.2999854300684699</v>
      </c>
      <c r="BC2003" s="58">
        <v>0.93056448550007298</v>
      </c>
      <c r="BD2003" s="58">
        <v>0.98050571071110004</v>
      </c>
      <c r="BE2003" s="58">
        <v>1.3772708678582499</v>
      </c>
      <c r="BF2003" s="58">
        <v>1.7966498126408901</v>
      </c>
      <c r="BG2003" s="58">
        <v>1.6128317187432499</v>
      </c>
      <c r="BH2003" s="58">
        <v>3.0745004962808</v>
      </c>
      <c r="BI2003" s="58">
        <v>2.3679318253496802</v>
      </c>
      <c r="BJ2003" s="58">
        <v>2.0005043965039802</v>
      </c>
      <c r="BK2003" s="58">
        <v>3.4516115815814299</v>
      </c>
      <c r="BL2003" s="58">
        <v>3.2156941900973002</v>
      </c>
      <c r="BM2003" s="58">
        <v>3.2035885100942298</v>
      </c>
    </row>
    <row r="2004" spans="1:65" hidden="1" x14ac:dyDescent="0.25">
      <c r="A2004" s="58" t="s">
        <v>434</v>
      </c>
      <c r="B2004" s="58" t="s">
        <v>435</v>
      </c>
      <c r="C2004" s="58" t="s">
        <v>2720</v>
      </c>
      <c r="D2004" s="58" t="s">
        <v>2721</v>
      </c>
      <c r="AW2004" s="58">
        <v>0.13809523809523799</v>
      </c>
      <c r="AX2004" s="58">
        <v>0.179166666666667</v>
      </c>
      <c r="AY2004" s="58">
        <v>0.60416666666666696</v>
      </c>
      <c r="AZ2004" s="58">
        <v>0.58333333333333304</v>
      </c>
      <c r="BA2004" s="58">
        <v>1.0833333333333299</v>
      </c>
      <c r="BB2004" s="58">
        <v>1.7666666666666699</v>
      </c>
      <c r="BC2004" s="58">
        <v>2.30833333333333</v>
      </c>
      <c r="BD2004" s="58">
        <v>2.3916666666666702</v>
      </c>
      <c r="BE2004" s="58">
        <v>2.7519999999999998</v>
      </c>
      <c r="BF2004" s="58">
        <v>3.508</v>
      </c>
      <c r="BG2004" s="58">
        <v>3.86</v>
      </c>
      <c r="BH2004" s="58">
        <v>6.4692307692307702</v>
      </c>
      <c r="BI2004" s="58">
        <v>8.6038461538461508</v>
      </c>
      <c r="BJ2004" s="58">
        <v>7.9269230769230798</v>
      </c>
      <c r="BK2004" s="58">
        <v>8.9653846153846093</v>
      </c>
      <c r="BL2004" s="58">
        <v>9.8884615384615397</v>
      </c>
    </row>
    <row r="2005" spans="1:65" hidden="1" x14ac:dyDescent="0.25">
      <c r="A2005" s="58" t="s">
        <v>434</v>
      </c>
      <c r="B2005" s="58" t="s">
        <v>435</v>
      </c>
      <c r="C2005" s="58" t="s">
        <v>2722</v>
      </c>
      <c r="D2005" s="58" t="s">
        <v>2723</v>
      </c>
    </row>
    <row r="2006" spans="1:65" hidden="1" x14ac:dyDescent="0.25">
      <c r="A2006" s="58" t="s">
        <v>434</v>
      </c>
      <c r="B2006" s="58" t="s">
        <v>435</v>
      </c>
      <c r="C2006" s="58" t="s">
        <v>2724</v>
      </c>
      <c r="D2006" s="58" t="s">
        <v>2725</v>
      </c>
    </row>
    <row r="2007" spans="1:65" hidden="1" x14ac:dyDescent="0.25">
      <c r="A2007" s="58" t="s">
        <v>434</v>
      </c>
      <c r="B2007" s="58" t="s">
        <v>435</v>
      </c>
      <c r="C2007" s="58" t="s">
        <v>2726</v>
      </c>
      <c r="D2007" s="58" t="s">
        <v>2727</v>
      </c>
    </row>
    <row r="2008" spans="1:65" hidden="1" x14ac:dyDescent="0.25">
      <c r="A2008" s="58" t="s">
        <v>434</v>
      </c>
      <c r="B2008" s="58" t="s">
        <v>435</v>
      </c>
      <c r="C2008" s="58" t="s">
        <v>2728</v>
      </c>
      <c r="D2008" s="58" t="s">
        <v>2729</v>
      </c>
    </row>
    <row r="2009" spans="1:65" hidden="1" x14ac:dyDescent="0.25">
      <c r="A2009" s="58" t="s">
        <v>434</v>
      </c>
      <c r="B2009" s="58" t="s">
        <v>435</v>
      </c>
      <c r="C2009" s="58" t="s">
        <v>2730</v>
      </c>
      <c r="D2009" s="58" t="s">
        <v>2731</v>
      </c>
      <c r="AJ2009" s="58">
        <v>0.39</v>
      </c>
      <c r="AK2009" s="58">
        <v>0.39</v>
      </c>
      <c r="AN2009" s="58">
        <v>0.43</v>
      </c>
      <c r="AQ2009" s="58">
        <v>0.38500000000000001</v>
      </c>
      <c r="AS2009" s="58">
        <v>0.5</v>
      </c>
      <c r="AU2009" s="58">
        <v>0.43</v>
      </c>
      <c r="AW2009" s="58">
        <v>0.79</v>
      </c>
      <c r="AY2009" s="58">
        <v>0.98</v>
      </c>
      <c r="BA2009" s="58">
        <v>1.145</v>
      </c>
      <c r="BC2009" s="58">
        <v>1.125</v>
      </c>
      <c r="BE2009" s="58">
        <v>1.345</v>
      </c>
      <c r="BG2009" s="58">
        <v>1.1850000000000001</v>
      </c>
      <c r="BI2009" s="58">
        <v>0.82</v>
      </c>
    </row>
    <row r="2010" spans="1:65" hidden="1" x14ac:dyDescent="0.25">
      <c r="A2010" s="58" t="s">
        <v>434</v>
      </c>
      <c r="B2010" s="58" t="s">
        <v>435</v>
      </c>
      <c r="C2010" s="58" t="s">
        <v>2732</v>
      </c>
      <c r="D2010" s="58" t="s">
        <v>2733</v>
      </c>
      <c r="AJ2010" s="58">
        <v>0.57999999999999996</v>
      </c>
      <c r="AK2010" s="58">
        <v>0.51</v>
      </c>
      <c r="AN2010" s="58">
        <v>0.52</v>
      </c>
      <c r="AQ2010" s="58">
        <v>0.45</v>
      </c>
      <c r="AS2010" s="58">
        <v>0.56000000000000005</v>
      </c>
      <c r="AU2010" s="58">
        <v>0.52</v>
      </c>
      <c r="AW2010" s="58">
        <v>0.88</v>
      </c>
      <c r="AY2010" s="58">
        <v>1.04</v>
      </c>
      <c r="BA2010" s="58">
        <v>1.2150000000000001</v>
      </c>
      <c r="BC2010" s="58">
        <v>1.2849999999999999</v>
      </c>
      <c r="BE2010" s="58">
        <v>1.47</v>
      </c>
      <c r="BG2010" s="58">
        <v>1.375</v>
      </c>
      <c r="BI2010" s="58">
        <v>0.95</v>
      </c>
    </row>
    <row r="2011" spans="1:65" hidden="1" x14ac:dyDescent="0.25">
      <c r="A2011" s="58" t="s">
        <v>434</v>
      </c>
      <c r="B2011" s="58" t="s">
        <v>435</v>
      </c>
      <c r="C2011" s="58" t="s">
        <v>2734</v>
      </c>
      <c r="D2011" s="58" t="s">
        <v>2735</v>
      </c>
    </row>
    <row r="2012" spans="1:65" hidden="1" x14ac:dyDescent="0.25">
      <c r="A2012" s="58" t="s">
        <v>434</v>
      </c>
      <c r="B2012" s="58" t="s">
        <v>435</v>
      </c>
      <c r="C2012" s="58" t="s">
        <v>2736</v>
      </c>
      <c r="D2012" s="58" t="s">
        <v>2737</v>
      </c>
    </row>
    <row r="2013" spans="1:65" hidden="1" x14ac:dyDescent="0.25">
      <c r="A2013" s="58" t="s">
        <v>434</v>
      </c>
      <c r="B2013" s="58" t="s">
        <v>435</v>
      </c>
      <c r="C2013" s="58" t="s">
        <v>2738</v>
      </c>
      <c r="D2013" s="58" t="s">
        <v>2739</v>
      </c>
    </row>
    <row r="2014" spans="1:65" hidden="1" x14ac:dyDescent="0.25">
      <c r="A2014" s="58" t="s">
        <v>434</v>
      </c>
      <c r="B2014" s="58" t="s">
        <v>435</v>
      </c>
      <c r="C2014" s="58" t="s">
        <v>2740</v>
      </c>
      <c r="D2014" s="58" t="s">
        <v>2741</v>
      </c>
    </row>
    <row r="2015" spans="1:65" hidden="1" x14ac:dyDescent="0.25">
      <c r="A2015" s="58" t="s">
        <v>434</v>
      </c>
      <c r="B2015" s="58" t="s">
        <v>435</v>
      </c>
      <c r="C2015" s="58" t="s">
        <v>2742</v>
      </c>
      <c r="D2015" s="58" t="s">
        <v>2743</v>
      </c>
    </row>
    <row r="2016" spans="1:65" hidden="1" x14ac:dyDescent="0.25">
      <c r="A2016" s="58" t="s">
        <v>434</v>
      </c>
      <c r="B2016" s="58" t="s">
        <v>435</v>
      </c>
      <c r="C2016" s="58" t="s">
        <v>2744</v>
      </c>
      <c r="D2016" s="58" t="s">
        <v>2745</v>
      </c>
    </row>
    <row r="2017" spans="1:66" hidden="1" x14ac:dyDescent="0.25">
      <c r="A2017" s="58" t="s">
        <v>434</v>
      </c>
      <c r="B2017" s="58" t="s">
        <v>435</v>
      </c>
      <c r="C2017" s="58" t="s">
        <v>2746</v>
      </c>
      <c r="D2017" s="58" t="s">
        <v>2747</v>
      </c>
    </row>
    <row r="2018" spans="1:66" hidden="1" x14ac:dyDescent="0.25">
      <c r="A2018" s="58" t="s">
        <v>434</v>
      </c>
      <c r="B2018" s="58" t="s">
        <v>435</v>
      </c>
      <c r="C2018" s="58" t="s">
        <v>2748</v>
      </c>
      <c r="D2018" s="58" t="s">
        <v>2749</v>
      </c>
    </row>
    <row r="2019" spans="1:66" hidden="1" x14ac:dyDescent="0.25">
      <c r="A2019" s="58" t="s">
        <v>434</v>
      </c>
      <c r="B2019" s="58" t="s">
        <v>435</v>
      </c>
      <c r="C2019" s="58" t="s">
        <v>2750</v>
      </c>
      <c r="D2019" s="58" t="s">
        <v>2751</v>
      </c>
    </row>
    <row r="2020" spans="1:66" hidden="1" x14ac:dyDescent="0.25">
      <c r="A2020" s="58" t="s">
        <v>434</v>
      </c>
      <c r="B2020" s="58" t="s">
        <v>435</v>
      </c>
      <c r="C2020" s="58" t="s">
        <v>2752</v>
      </c>
      <c r="D2020" s="58" t="s">
        <v>2753</v>
      </c>
      <c r="AI2020" s="58">
        <v>82.734760618602806</v>
      </c>
      <c r="AJ2020" s="58">
        <v>82.805479228702495</v>
      </c>
      <c r="AK2020" s="58">
        <v>82.976656448319702</v>
      </c>
      <c r="AL2020" s="58">
        <v>83.200928908825503</v>
      </c>
      <c r="AM2020" s="58">
        <v>83.468316998446198</v>
      </c>
      <c r="AN2020" s="58">
        <v>83.905798619901702</v>
      </c>
      <c r="AO2020" s="58">
        <v>84.208023703106207</v>
      </c>
      <c r="AP2020" s="58">
        <v>84.504033848068104</v>
      </c>
      <c r="AQ2020" s="58">
        <v>84.806172260019906</v>
      </c>
      <c r="AR2020" s="58">
        <v>85.133721126411402</v>
      </c>
      <c r="AS2020" s="58">
        <v>85.432067898357701</v>
      </c>
      <c r="AT2020" s="58">
        <v>85.657525897802003</v>
      </c>
      <c r="AU2020" s="58">
        <v>85.953540527261296</v>
      </c>
      <c r="AV2020" s="58">
        <v>86.2686569040888</v>
      </c>
      <c r="AW2020" s="58">
        <v>86.580585038590698</v>
      </c>
      <c r="AX2020" s="58">
        <v>86.880801463401497</v>
      </c>
      <c r="AY2020" s="58">
        <v>86.907838669688701</v>
      </c>
      <c r="AZ2020" s="58">
        <v>86.802814167503101</v>
      </c>
      <c r="BA2020" s="58">
        <v>86.685336408997898</v>
      </c>
      <c r="BB2020" s="58">
        <v>86.534864015910102</v>
      </c>
      <c r="BC2020" s="58">
        <v>86.360143833074005</v>
      </c>
      <c r="BD2020" s="58">
        <v>86.204422983754498</v>
      </c>
      <c r="BE2020" s="58">
        <v>85.995434187806495</v>
      </c>
      <c r="BF2020" s="58">
        <v>86.070016797207501</v>
      </c>
      <c r="BG2020" s="58">
        <v>86.100642856635503</v>
      </c>
      <c r="BH2020" s="58">
        <v>86.250665616453304</v>
      </c>
      <c r="BI2020" s="58">
        <v>86.416972425200797</v>
      </c>
      <c r="BJ2020" s="58">
        <v>86.804230088916199</v>
      </c>
      <c r="BK2020" s="58">
        <v>87.178416681422206</v>
      </c>
      <c r="BL2020" s="58">
        <v>87.546025044243706</v>
      </c>
      <c r="BM2020" s="58">
        <v>86.477580120631302</v>
      </c>
      <c r="BN2020" s="58">
        <v>86.814161431137194</v>
      </c>
    </row>
    <row r="2021" spans="1:66" hidden="1" x14ac:dyDescent="0.25">
      <c r="A2021" s="58" t="s">
        <v>434</v>
      </c>
      <c r="B2021" s="58" t="s">
        <v>435</v>
      </c>
      <c r="C2021" s="58" t="s">
        <v>2754</v>
      </c>
      <c r="D2021" s="58" t="s">
        <v>2755</v>
      </c>
    </row>
    <row r="2022" spans="1:66" hidden="1" x14ac:dyDescent="0.25">
      <c r="A2022" s="58" t="s">
        <v>434</v>
      </c>
      <c r="B2022" s="58" t="s">
        <v>435</v>
      </c>
      <c r="C2022" s="58" t="s">
        <v>2756</v>
      </c>
      <c r="D2022" s="58" t="s">
        <v>2757</v>
      </c>
    </row>
    <row r="2023" spans="1:66" hidden="1" x14ac:dyDescent="0.25">
      <c r="A2023" s="58" t="s">
        <v>434</v>
      </c>
      <c r="B2023" s="58" t="s">
        <v>435</v>
      </c>
      <c r="C2023" s="58" t="s">
        <v>2758</v>
      </c>
      <c r="D2023" s="58" t="s">
        <v>2759</v>
      </c>
    </row>
    <row r="2024" spans="1:66" hidden="1" x14ac:dyDescent="0.25">
      <c r="A2024" s="58" t="s">
        <v>434</v>
      </c>
      <c r="B2024" s="58" t="s">
        <v>435</v>
      </c>
      <c r="C2024" s="58" t="s">
        <v>2760</v>
      </c>
      <c r="D2024" s="58" t="s">
        <v>2761</v>
      </c>
      <c r="AI2024" s="58">
        <v>4709569</v>
      </c>
      <c r="AJ2024" s="58">
        <v>3999242</v>
      </c>
      <c r="AK2024" s="58">
        <v>4242851</v>
      </c>
      <c r="AL2024" s="58">
        <v>4558137</v>
      </c>
      <c r="AM2024" s="58">
        <v>4868057</v>
      </c>
      <c r="AN2024" s="58">
        <v>4224082</v>
      </c>
      <c r="AO2024" s="58">
        <v>2664044</v>
      </c>
      <c r="AP2024" s="58">
        <v>2231241</v>
      </c>
      <c r="AQ2024" s="58">
        <v>2138848</v>
      </c>
      <c r="AR2024" s="58">
        <v>2305181</v>
      </c>
      <c r="AS2024" s="58">
        <v>2444941</v>
      </c>
      <c r="AT2024" s="58">
        <v>2380557</v>
      </c>
      <c r="AU2024" s="58">
        <v>2328903</v>
      </c>
      <c r="AV2024" s="58">
        <v>2008664</v>
      </c>
      <c r="AW2024" s="58">
        <v>1897945</v>
      </c>
      <c r="AX2024" s="58">
        <v>1809163</v>
      </c>
      <c r="AY2024" s="58">
        <v>1786830</v>
      </c>
      <c r="AZ2024" s="58">
        <v>1680776</v>
      </c>
      <c r="BA2024" s="58">
        <v>1468955</v>
      </c>
      <c r="BB2024" s="58">
        <v>1327902</v>
      </c>
      <c r="BC2024" s="58">
        <v>1384532</v>
      </c>
      <c r="BD2024" s="58">
        <v>1765825</v>
      </c>
      <c r="BE2024" s="58">
        <v>1900709</v>
      </c>
      <c r="BF2024" s="58">
        <v>2054335</v>
      </c>
      <c r="BG2024" s="58">
        <v>2637640</v>
      </c>
      <c r="BH2024" s="58">
        <v>3333273</v>
      </c>
      <c r="BI2024" s="58">
        <v>3990478</v>
      </c>
      <c r="BJ2024" s="58">
        <v>5155400</v>
      </c>
      <c r="BK2024" s="58">
        <v>5114399</v>
      </c>
      <c r="BL2024" s="58">
        <v>5087755</v>
      </c>
      <c r="BM2024" s="58">
        <v>5183533</v>
      </c>
      <c r="BN2024" s="58">
        <v>5436720</v>
      </c>
    </row>
    <row r="2025" spans="1:66" hidden="1" x14ac:dyDescent="0.25">
      <c r="A2025" s="58" t="s">
        <v>434</v>
      </c>
      <c r="B2025" s="58" t="s">
        <v>435</v>
      </c>
      <c r="C2025" s="58" t="s">
        <v>2762</v>
      </c>
      <c r="D2025" s="58" t="s">
        <v>2763</v>
      </c>
      <c r="AI2025" s="58">
        <v>4690534</v>
      </c>
      <c r="AJ2025" s="58">
        <v>4151078</v>
      </c>
      <c r="AK2025" s="58">
        <v>4386290</v>
      </c>
      <c r="AL2025" s="58">
        <v>4584996</v>
      </c>
      <c r="AM2025" s="58">
        <v>4965613</v>
      </c>
      <c r="AN2025" s="58">
        <v>4138229</v>
      </c>
      <c r="AO2025" s="58">
        <v>2920244</v>
      </c>
      <c r="AP2025" s="58">
        <v>2503981</v>
      </c>
      <c r="AQ2025" s="58">
        <v>2445877</v>
      </c>
      <c r="AR2025" s="58">
        <v>2675448</v>
      </c>
      <c r="AS2025" s="58">
        <v>2943809</v>
      </c>
      <c r="AT2025" s="58">
        <v>2869509</v>
      </c>
      <c r="AU2025" s="58">
        <v>2877322</v>
      </c>
      <c r="AV2025" s="58">
        <v>2633646</v>
      </c>
      <c r="AW2025" s="58">
        <v>2603262</v>
      </c>
      <c r="AX2025" s="58">
        <v>2538163</v>
      </c>
      <c r="AY2025" s="58">
        <v>2560228</v>
      </c>
      <c r="AZ2025" s="58">
        <v>2309300</v>
      </c>
      <c r="BA2025" s="58">
        <v>2162163</v>
      </c>
      <c r="BB2025" s="58">
        <v>2181945</v>
      </c>
      <c r="BC2025" s="58">
        <v>2302760</v>
      </c>
      <c r="BD2025" s="58">
        <v>2771433</v>
      </c>
      <c r="BE2025" s="58">
        <v>2893167</v>
      </c>
      <c r="BF2025" s="58">
        <v>2977763</v>
      </c>
      <c r="BG2025" s="58">
        <v>3559470</v>
      </c>
      <c r="BH2025" s="58">
        <v>4195068</v>
      </c>
      <c r="BI2025" s="58">
        <v>4917140</v>
      </c>
      <c r="BJ2025" s="58">
        <v>6058091</v>
      </c>
      <c r="BK2025" s="58">
        <v>5958200</v>
      </c>
      <c r="BL2025" s="58">
        <v>5936536</v>
      </c>
      <c r="BM2025" s="58">
        <v>5959979</v>
      </c>
      <c r="BN2025" s="58">
        <v>6146251</v>
      </c>
    </row>
    <row r="2026" spans="1:66" hidden="1" x14ac:dyDescent="0.25">
      <c r="A2026" s="58" t="s">
        <v>434</v>
      </c>
      <c r="B2026" s="58" t="s">
        <v>435</v>
      </c>
      <c r="C2026" s="58" t="s">
        <v>2764</v>
      </c>
      <c r="D2026" s="58" t="s">
        <v>2765</v>
      </c>
      <c r="AI2026" s="58">
        <v>14.365258223459501</v>
      </c>
      <c r="AJ2026" s="58">
        <v>15.3528720029348</v>
      </c>
      <c r="AK2026" s="58">
        <v>14.1055643204835</v>
      </c>
      <c r="AL2026" s="58">
        <v>13.4830698006467</v>
      </c>
      <c r="AM2026" s="58">
        <v>13.232345888817701</v>
      </c>
      <c r="AN2026" s="58">
        <v>13.293881211366299</v>
      </c>
      <c r="AO2026" s="58">
        <v>12.738393237497901</v>
      </c>
      <c r="AP2026" s="58">
        <v>12.516602886778401</v>
      </c>
      <c r="AQ2026" s="58">
        <v>14.8755923535299</v>
      </c>
      <c r="AR2026" s="58">
        <v>15.4356717293965</v>
      </c>
      <c r="AS2026" s="58">
        <v>15.983737519340099</v>
      </c>
      <c r="AT2026" s="58">
        <v>17.5841680969321</v>
      </c>
      <c r="AU2026" s="58">
        <v>18.035637392962698</v>
      </c>
      <c r="AV2026" s="58">
        <v>16.930335047972999</v>
      </c>
      <c r="AW2026" s="58">
        <v>16.944776785352399</v>
      </c>
      <c r="AX2026" s="58">
        <v>17.691273155603199</v>
      </c>
      <c r="AY2026" s="58">
        <v>18.4729239384687</v>
      </c>
      <c r="AZ2026" s="58">
        <v>18.173468960632398</v>
      </c>
      <c r="BA2026" s="58">
        <v>18.288642494705801</v>
      </c>
      <c r="BB2026" s="58">
        <v>19.755338473042301</v>
      </c>
      <c r="BC2026" s="58">
        <v>21.1629993280905</v>
      </c>
      <c r="BD2026" s="58">
        <v>21.323779349693599</v>
      </c>
      <c r="BE2026" s="58">
        <v>21.795825040307999</v>
      </c>
      <c r="BF2026" s="58">
        <v>22.732603939598199</v>
      </c>
      <c r="BG2026" s="58">
        <v>24.966589430213599</v>
      </c>
      <c r="BH2026" s="58">
        <v>25.6758787545077</v>
      </c>
    </row>
    <row r="2027" spans="1:66" hidden="1" x14ac:dyDescent="0.25">
      <c r="A2027" s="58" t="s">
        <v>434</v>
      </c>
      <c r="B2027" s="58" t="s">
        <v>435</v>
      </c>
      <c r="C2027" s="58" t="s">
        <v>2766</v>
      </c>
      <c r="D2027" s="58" t="s">
        <v>2767</v>
      </c>
      <c r="AI2027" s="58">
        <v>61.625964515839001</v>
      </c>
      <c r="AJ2027" s="58">
        <v>62.8763185657577</v>
      </c>
      <c r="AK2027" s="58">
        <v>64.636540801738803</v>
      </c>
      <c r="AL2027" s="58">
        <v>65.291675966235303</v>
      </c>
      <c r="AM2027" s="58">
        <v>65.379763925387806</v>
      </c>
      <c r="AN2027" s="58">
        <v>64.982509791913103</v>
      </c>
      <c r="AO2027" s="58">
        <v>64.218668161209706</v>
      </c>
      <c r="AP2027" s="58">
        <v>63.385625004008403</v>
      </c>
      <c r="AQ2027" s="58">
        <v>64.106365348603205</v>
      </c>
      <c r="AR2027" s="58">
        <v>65.168927414698203</v>
      </c>
      <c r="AS2027" s="58">
        <v>65.128796494768807</v>
      </c>
      <c r="AT2027" s="58">
        <v>65.586772524955805</v>
      </c>
      <c r="AU2027" s="58">
        <v>64.622779335753293</v>
      </c>
      <c r="AV2027" s="58">
        <v>64.165735015468002</v>
      </c>
      <c r="AW2027" s="58">
        <v>63.279291920590701</v>
      </c>
      <c r="AX2027" s="58">
        <v>62.587164424511798</v>
      </c>
      <c r="AY2027" s="58">
        <v>62.301471262960298</v>
      </c>
      <c r="AZ2027" s="58">
        <v>61.502533243650497</v>
      </c>
      <c r="BA2027" s="58">
        <v>61.977018844577898</v>
      </c>
      <c r="BB2027" s="58">
        <v>61.321536204167998</v>
      </c>
      <c r="BC2027" s="58">
        <v>62.747756525527301</v>
      </c>
      <c r="BD2027" s="58">
        <v>62.573145380149803</v>
      </c>
      <c r="BE2027" s="58">
        <v>61.081094003744603</v>
      </c>
      <c r="BF2027" s="58">
        <v>60.378305493904001</v>
      </c>
      <c r="BG2027" s="58">
        <v>60.712292002560901</v>
      </c>
      <c r="BH2027" s="58">
        <v>61.1063974749704</v>
      </c>
    </row>
    <row r="2028" spans="1:66" hidden="1" x14ac:dyDescent="0.25">
      <c r="A2028" s="58" t="s">
        <v>434</v>
      </c>
      <c r="B2028" s="58" t="s">
        <v>435</v>
      </c>
      <c r="C2028" s="58" t="s">
        <v>2768</v>
      </c>
      <c r="D2028" s="58" t="s">
        <v>2769</v>
      </c>
      <c r="G2028" s="58">
        <v>17887.786866410799</v>
      </c>
      <c r="L2028" s="58">
        <v>15681.660377940399</v>
      </c>
      <c r="Q2028" s="58">
        <v>13668.4114866414</v>
      </c>
      <c r="V2028" s="58">
        <v>11750.4380157415</v>
      </c>
      <c r="AA2028" s="58">
        <v>10072.1363577634</v>
      </c>
      <c r="AF2028" s="58">
        <v>8719.4182002203106</v>
      </c>
      <c r="AK2028" s="58">
        <v>7579.2812395621704</v>
      </c>
      <c r="AP2028" s="58">
        <v>5792.8964955610099</v>
      </c>
      <c r="AU2028" s="58">
        <v>5095.3390817928603</v>
      </c>
      <c r="AZ2028" s="58">
        <v>4470.2644360607501</v>
      </c>
      <c r="BE2028" s="58">
        <v>3626.8555536978702</v>
      </c>
      <c r="BJ2028" s="58">
        <v>3169.9351628898098</v>
      </c>
      <c r="BK2028" s="58">
        <v>3087.62282119273</v>
      </c>
    </row>
    <row r="2029" spans="1:66" hidden="1" x14ac:dyDescent="0.25">
      <c r="A2029" s="58" t="s">
        <v>434</v>
      </c>
      <c r="B2029" s="58" t="s">
        <v>435</v>
      </c>
      <c r="C2029" s="58" t="s">
        <v>2770</v>
      </c>
      <c r="D2029" s="58" t="s">
        <v>2771</v>
      </c>
      <c r="G2029" s="58">
        <v>1830.521</v>
      </c>
      <c r="L2029" s="58">
        <v>1830.521</v>
      </c>
      <c r="Q2029" s="58">
        <v>1830.521</v>
      </c>
      <c r="V2029" s="58">
        <v>1830.521</v>
      </c>
      <c r="AA2029" s="58">
        <v>1830.521</v>
      </c>
      <c r="AF2029" s="58">
        <v>1830.521</v>
      </c>
      <c r="AK2029" s="58">
        <v>1830.521</v>
      </c>
      <c r="AP2029" s="58">
        <v>1955.3209999999999</v>
      </c>
      <c r="AU2029" s="58">
        <v>1955.3209999999999</v>
      </c>
      <c r="AZ2029" s="58">
        <v>1955.3209999999999</v>
      </c>
      <c r="BE2029" s="58">
        <v>1985.3209999999999</v>
      </c>
      <c r="BJ2029" s="58">
        <v>1985.3209999999999</v>
      </c>
      <c r="BK2029" s="58">
        <v>1985.3209999999999</v>
      </c>
    </row>
    <row r="2030" spans="1:66" hidden="1" x14ac:dyDescent="0.25">
      <c r="A2030" s="58" t="s">
        <v>434</v>
      </c>
      <c r="B2030" s="58" t="s">
        <v>435</v>
      </c>
      <c r="C2030" s="58" t="s">
        <v>2772</v>
      </c>
      <c r="D2030" s="58" t="s">
        <v>2773</v>
      </c>
    </row>
    <row r="2031" spans="1:66" hidden="1" x14ac:dyDescent="0.25">
      <c r="A2031" s="58" t="s">
        <v>434</v>
      </c>
      <c r="B2031" s="58" t="s">
        <v>435</v>
      </c>
      <c r="C2031" s="58" t="s">
        <v>2774</v>
      </c>
      <c r="D2031" s="58" t="s">
        <v>2775</v>
      </c>
    </row>
    <row r="2032" spans="1:66" hidden="1" x14ac:dyDescent="0.25">
      <c r="A2032" s="58" t="s">
        <v>434</v>
      </c>
      <c r="B2032" s="58" t="s">
        <v>435</v>
      </c>
      <c r="C2032" s="58" t="s">
        <v>2776</v>
      </c>
      <c r="D2032" s="58" t="s">
        <v>2777</v>
      </c>
    </row>
    <row r="2033" spans="1:66" hidden="1" x14ac:dyDescent="0.25">
      <c r="A2033" s="58" t="s">
        <v>434</v>
      </c>
      <c r="B2033" s="58" t="s">
        <v>435</v>
      </c>
      <c r="C2033" s="58" t="s">
        <v>2778</v>
      </c>
      <c r="D2033" s="58" t="s">
        <v>2779</v>
      </c>
      <c r="AV2033" s="58">
        <v>0.59484093355443501</v>
      </c>
      <c r="AW2033" s="58">
        <v>0.62637871108228005</v>
      </c>
      <c r="AX2033" s="58">
        <v>0.62777208123550299</v>
      </c>
      <c r="AZ2033" s="58">
        <v>0.66180372614375405</v>
      </c>
      <c r="BC2033" s="58">
        <v>0.587086460228055</v>
      </c>
    </row>
    <row r="2034" spans="1:66" hidden="1" x14ac:dyDescent="0.25">
      <c r="A2034" s="58" t="s">
        <v>434</v>
      </c>
      <c r="B2034" s="58" t="s">
        <v>435</v>
      </c>
      <c r="C2034" s="58" t="s">
        <v>2780</v>
      </c>
      <c r="D2034" s="58" t="s">
        <v>2781</v>
      </c>
    </row>
    <row r="2035" spans="1:66" hidden="1" x14ac:dyDescent="0.25">
      <c r="A2035" s="58" t="s">
        <v>434</v>
      </c>
      <c r="B2035" s="58" t="s">
        <v>435</v>
      </c>
      <c r="C2035" s="58" t="s">
        <v>2782</v>
      </c>
      <c r="D2035" s="58" t="s">
        <v>2783</v>
      </c>
    </row>
    <row r="2036" spans="1:66" hidden="1" x14ac:dyDescent="0.25">
      <c r="A2036" s="58" t="s">
        <v>434</v>
      </c>
      <c r="B2036" s="58" t="s">
        <v>435</v>
      </c>
      <c r="C2036" s="58" t="s">
        <v>2784</v>
      </c>
      <c r="D2036" s="58" t="s">
        <v>2785</v>
      </c>
      <c r="AR2036" s="58">
        <v>25.1677307008155</v>
      </c>
      <c r="BB2036" s="58">
        <v>20.850409861956301</v>
      </c>
      <c r="BC2036" s="58">
        <v>23.045825012057701</v>
      </c>
      <c r="BD2036" s="58">
        <v>25.0833389723912</v>
      </c>
      <c r="BE2036" s="58">
        <v>23.9523462892219</v>
      </c>
      <c r="BF2036" s="58">
        <v>24.470638712600199</v>
      </c>
      <c r="BG2036" s="58">
        <v>24.110760348553399</v>
      </c>
      <c r="BH2036" s="58">
        <v>21.637891931534401</v>
      </c>
      <c r="BI2036" s="58">
        <v>20.879320605454399</v>
      </c>
      <c r="BJ2036" s="58">
        <v>22.008806020266299</v>
      </c>
      <c r="BK2036" s="58">
        <v>22.4547952118211</v>
      </c>
      <c r="BL2036" s="58">
        <v>23.578048823381099</v>
      </c>
    </row>
    <row r="2037" spans="1:66" hidden="1" x14ac:dyDescent="0.25">
      <c r="A2037" s="58" t="s">
        <v>434</v>
      </c>
      <c r="B2037" s="58" t="s">
        <v>435</v>
      </c>
      <c r="C2037" s="58" t="s">
        <v>2786</v>
      </c>
      <c r="D2037" s="58" t="s">
        <v>2787</v>
      </c>
    </row>
    <row r="2038" spans="1:66" hidden="1" x14ac:dyDescent="0.25">
      <c r="A2038" s="58" t="s">
        <v>434</v>
      </c>
      <c r="B2038" s="58" t="s">
        <v>435</v>
      </c>
      <c r="C2038" s="58" t="s">
        <v>2788</v>
      </c>
      <c r="D2038" s="58" t="s">
        <v>2789</v>
      </c>
      <c r="BB2038" s="58">
        <v>53.082631731444401</v>
      </c>
      <c r="BC2038" s="58">
        <v>51.844164755502</v>
      </c>
      <c r="BD2038" s="58">
        <v>49.962874876252101</v>
      </c>
      <c r="BE2038" s="58">
        <v>49.352744098048497</v>
      </c>
      <c r="BF2038" s="58">
        <v>48.872638113120502</v>
      </c>
      <c r="BG2038" s="58">
        <v>48.860622801149901</v>
      </c>
      <c r="BH2038" s="58">
        <v>47.561155576286602</v>
      </c>
      <c r="BI2038" s="58">
        <v>46.059703428040798</v>
      </c>
      <c r="BJ2038" s="58">
        <v>46.891503644262002</v>
      </c>
      <c r="BK2038" s="58">
        <v>48.536146533798302</v>
      </c>
      <c r="BL2038" s="58">
        <v>48.004506212325097</v>
      </c>
      <c r="BM2038" s="58">
        <v>46.101217044686301</v>
      </c>
    </row>
    <row r="2039" spans="1:66" hidden="1" x14ac:dyDescent="0.25">
      <c r="A2039" s="58" t="s">
        <v>434</v>
      </c>
      <c r="B2039" s="58" t="s">
        <v>435</v>
      </c>
      <c r="C2039" s="58" t="s">
        <v>2790</v>
      </c>
      <c r="D2039" s="58" t="s">
        <v>2791</v>
      </c>
      <c r="BB2039" s="58">
        <v>63.941173647290498</v>
      </c>
      <c r="BC2039" s="58">
        <v>62.731098746752899</v>
      </c>
      <c r="BD2039" s="58">
        <v>62.464740045440799</v>
      </c>
      <c r="BE2039" s="58">
        <v>61.700614644461098</v>
      </c>
      <c r="BF2039" s="58">
        <v>61.446356748135301</v>
      </c>
      <c r="BG2039" s="58">
        <v>60.974385154553097</v>
      </c>
      <c r="BH2039" s="58">
        <v>59.694236599780602</v>
      </c>
      <c r="BI2039" s="58">
        <v>59.2796905387519</v>
      </c>
      <c r="BJ2039" s="58">
        <v>59.129315733757402</v>
      </c>
      <c r="BK2039" s="58">
        <v>60.3736294805054</v>
      </c>
      <c r="BL2039" s="58">
        <v>60.105960888478798</v>
      </c>
      <c r="BM2039" s="58">
        <v>58.657206718549602</v>
      </c>
    </row>
    <row r="2040" spans="1:66" hidden="1" x14ac:dyDescent="0.25">
      <c r="A2040" s="58" t="s">
        <v>434</v>
      </c>
      <c r="B2040" s="58" t="s">
        <v>435</v>
      </c>
      <c r="C2040" s="58" t="s">
        <v>2792</v>
      </c>
      <c r="D2040" s="58" t="s">
        <v>2793</v>
      </c>
    </row>
    <row r="2041" spans="1:66" hidden="1" x14ac:dyDescent="0.25">
      <c r="A2041" s="58" t="s">
        <v>434</v>
      </c>
      <c r="B2041" s="58" t="s">
        <v>435</v>
      </c>
      <c r="C2041" s="58" t="s">
        <v>2794</v>
      </c>
      <c r="D2041" s="58" t="s">
        <v>2795</v>
      </c>
      <c r="AI2041" s="58">
        <v>11699793.021371501</v>
      </c>
      <c r="AS2041" s="58">
        <v>11699793.021371501</v>
      </c>
      <c r="BC2041" s="58">
        <v>11699793.021371501</v>
      </c>
    </row>
    <row r="2042" spans="1:66" hidden="1" x14ac:dyDescent="0.25">
      <c r="A2042" s="58" t="s">
        <v>434</v>
      </c>
      <c r="B2042" s="58" t="s">
        <v>435</v>
      </c>
      <c r="C2042" s="58" t="s">
        <v>2796</v>
      </c>
      <c r="D2042" s="58" t="s">
        <v>2797</v>
      </c>
      <c r="AI2042" s="58">
        <v>0.20003409645470699</v>
      </c>
      <c r="AS2042" s="58">
        <v>0.20162498465297399</v>
      </c>
      <c r="BC2042" s="58">
        <v>0.199593550884308</v>
      </c>
    </row>
    <row r="2043" spans="1:66" hidden="1" x14ac:dyDescent="0.25">
      <c r="A2043" s="58" t="s">
        <v>434</v>
      </c>
      <c r="B2043" s="58" t="s">
        <v>435</v>
      </c>
      <c r="C2043" s="58" t="s">
        <v>2798</v>
      </c>
      <c r="D2043" s="58" t="s">
        <v>2799</v>
      </c>
      <c r="AI2043" s="58">
        <v>25791.942433544998</v>
      </c>
      <c r="AS2043" s="58">
        <v>25791.942433544998</v>
      </c>
      <c r="BC2043" s="58">
        <v>25791.942433544998</v>
      </c>
    </row>
    <row r="2044" spans="1:66" hidden="1" x14ac:dyDescent="0.25">
      <c r="A2044" s="58" t="s">
        <v>434</v>
      </c>
      <c r="B2044" s="58" t="s">
        <v>435</v>
      </c>
      <c r="C2044" s="58" t="s">
        <v>2800</v>
      </c>
      <c r="D2044" s="58" t="s">
        <v>2801</v>
      </c>
      <c r="E2044" s="58">
        <v>111597625</v>
      </c>
      <c r="F2044" s="58">
        <v>114110332</v>
      </c>
      <c r="G2044" s="58">
        <v>116717022</v>
      </c>
      <c r="H2044" s="58">
        <v>119394205</v>
      </c>
      <c r="I2044" s="58">
        <v>122140071</v>
      </c>
      <c r="J2044" s="58">
        <v>124963818</v>
      </c>
      <c r="K2044" s="58">
        <v>127863551</v>
      </c>
      <c r="L2044" s="58">
        <v>130848646</v>
      </c>
      <c r="M2044" s="58">
        <v>133924817</v>
      </c>
      <c r="N2044" s="58">
        <v>137101283</v>
      </c>
      <c r="O2044" s="58">
        <v>140429572</v>
      </c>
      <c r="P2044" s="58">
        <v>143873332</v>
      </c>
      <c r="Q2044" s="58">
        <v>147420415</v>
      </c>
      <c r="R2044" s="58">
        <v>151094561</v>
      </c>
      <c r="S2044" s="58">
        <v>154904194</v>
      </c>
      <c r="T2044" s="58">
        <v>158801992</v>
      </c>
      <c r="U2044" s="58">
        <v>162787823</v>
      </c>
      <c r="V2044" s="58">
        <v>166861812</v>
      </c>
      <c r="W2044" s="58">
        <v>171027348</v>
      </c>
      <c r="X2044" s="58">
        <v>175378958</v>
      </c>
      <c r="Y2044" s="58">
        <v>179924021</v>
      </c>
      <c r="Z2044" s="58">
        <v>184570451</v>
      </c>
      <c r="AA2044" s="58">
        <v>189316575</v>
      </c>
      <c r="AB2044" s="58">
        <v>194110018</v>
      </c>
      <c r="AC2044" s="58">
        <v>198929259</v>
      </c>
      <c r="AD2044" s="58">
        <v>203781778</v>
      </c>
      <c r="AE2044" s="58">
        <v>208676190</v>
      </c>
      <c r="AF2044" s="58">
        <v>213673208</v>
      </c>
      <c r="AG2044" s="58">
        <v>218713996</v>
      </c>
      <c r="AH2044" s="58">
        <v>223776498</v>
      </c>
      <c r="AI2044" s="58">
        <v>228732089</v>
      </c>
      <c r="AJ2044" s="58">
        <v>233766631</v>
      </c>
      <c r="AK2044" s="58">
        <v>238735353</v>
      </c>
      <c r="AL2044" s="58">
        <v>243765319</v>
      </c>
      <c r="AM2044" s="58">
        <v>249116284</v>
      </c>
      <c r="AN2044" s="58">
        <v>254619140</v>
      </c>
      <c r="AO2044" s="58">
        <v>260220030</v>
      </c>
      <c r="AP2044" s="58">
        <v>265941536</v>
      </c>
      <c r="AQ2044" s="58">
        <v>271831042</v>
      </c>
      <c r="AR2044" s="58">
        <v>277852216</v>
      </c>
      <c r="AS2044" s="58">
        <v>283976874</v>
      </c>
      <c r="AT2044" s="58">
        <v>290144369</v>
      </c>
      <c r="AU2044" s="58">
        <v>296373566</v>
      </c>
      <c r="AV2044" s="58">
        <v>302759083</v>
      </c>
      <c r="AW2044" s="58">
        <v>309309701</v>
      </c>
      <c r="AX2044" s="58">
        <v>315978640</v>
      </c>
      <c r="AY2044" s="58">
        <v>322898173</v>
      </c>
      <c r="AZ2044" s="58">
        <v>330345945</v>
      </c>
      <c r="BA2044" s="58">
        <v>337282123</v>
      </c>
      <c r="BB2044" s="58">
        <v>344360035</v>
      </c>
      <c r="BC2044" s="58">
        <v>351555624</v>
      </c>
      <c r="BD2044" s="58">
        <v>358859175</v>
      </c>
      <c r="BE2044" s="58">
        <v>366421044</v>
      </c>
      <c r="BF2044" s="58">
        <v>374087585</v>
      </c>
      <c r="BG2044" s="58">
        <v>381804769</v>
      </c>
      <c r="BH2044" s="58">
        <v>389549737</v>
      </c>
      <c r="BI2044" s="58">
        <v>397309170</v>
      </c>
      <c r="BJ2044" s="58">
        <v>405073414</v>
      </c>
      <c r="BK2044" s="58">
        <v>412813896</v>
      </c>
      <c r="BL2044" s="58">
        <v>420506755</v>
      </c>
      <c r="BM2044" s="58">
        <v>428130824</v>
      </c>
      <c r="BN2044" s="58">
        <v>435672671</v>
      </c>
    </row>
    <row r="2045" spans="1:66" hidden="1" x14ac:dyDescent="0.25">
      <c r="A2045" s="58" t="s">
        <v>434</v>
      </c>
      <c r="B2045" s="58" t="s">
        <v>435</v>
      </c>
      <c r="C2045" s="58" t="s">
        <v>2802</v>
      </c>
      <c r="D2045" s="58" t="s">
        <v>2803</v>
      </c>
      <c r="E2045" s="58">
        <v>85.295311972961102</v>
      </c>
      <c r="F2045" s="58">
        <v>85.055540563645494</v>
      </c>
      <c r="G2045" s="58">
        <v>84.814391763546595</v>
      </c>
      <c r="H2045" s="58">
        <v>84.555586109558604</v>
      </c>
      <c r="I2045" s="58">
        <v>84.280924083964393</v>
      </c>
      <c r="J2045" s="58">
        <v>83.998007825772703</v>
      </c>
      <c r="K2045" s="58">
        <v>83.706262230269004</v>
      </c>
      <c r="L2045" s="58">
        <v>83.408721542450195</v>
      </c>
      <c r="M2045" s="58">
        <v>83.102371591620596</v>
      </c>
      <c r="N2045" s="58">
        <v>82.784751077465799</v>
      </c>
      <c r="O2045" s="58">
        <v>82.480847512565205</v>
      </c>
      <c r="P2045" s="58">
        <v>82.166300958747797</v>
      </c>
      <c r="Q2045" s="58">
        <v>81.836058709218406</v>
      </c>
      <c r="R2045" s="58">
        <v>81.506836144960104</v>
      </c>
      <c r="S2045" s="58">
        <v>81.186346119247801</v>
      </c>
      <c r="T2045" s="58">
        <v>80.8523209626659</v>
      </c>
      <c r="U2045" s="58">
        <v>80.506023488360896</v>
      </c>
      <c r="V2045" s="58">
        <v>80.1476401424313</v>
      </c>
      <c r="W2045" s="58">
        <v>79.781979453426203</v>
      </c>
      <c r="X2045" s="58">
        <v>79.450327614311803</v>
      </c>
      <c r="Y2045" s="58">
        <v>79.155000201987704</v>
      </c>
      <c r="Z2045" s="58">
        <v>78.856579344333198</v>
      </c>
      <c r="AA2045" s="58">
        <v>78.554877189205996</v>
      </c>
      <c r="AB2045" s="58">
        <v>78.224025346951606</v>
      </c>
      <c r="AC2045" s="58">
        <v>77.849650361464498</v>
      </c>
      <c r="AD2045" s="58">
        <v>77.436027592057897</v>
      </c>
      <c r="AE2045" s="58">
        <v>76.988061404290704</v>
      </c>
      <c r="AF2045" s="58">
        <v>76.534757030253303</v>
      </c>
      <c r="AG2045" s="58">
        <v>76.068014972534996</v>
      </c>
      <c r="AH2045" s="58">
        <v>75.593875762865096</v>
      </c>
      <c r="AI2045" s="58">
        <v>75.080775813096594</v>
      </c>
      <c r="AJ2045" s="58">
        <v>74.591764460638103</v>
      </c>
      <c r="AK2045" s="58">
        <v>74.079281167646599</v>
      </c>
      <c r="AL2045" s="58">
        <v>73.586069541659199</v>
      </c>
      <c r="AM2045" s="58">
        <v>73.187712318403001</v>
      </c>
      <c r="AN2045" s="58">
        <v>72.830382818046999</v>
      </c>
      <c r="AO2045" s="58">
        <v>72.494058472655794</v>
      </c>
      <c r="AP2045" s="58">
        <v>72.180303009610597</v>
      </c>
      <c r="AQ2045" s="58">
        <v>71.894260179119598</v>
      </c>
      <c r="AR2045" s="58">
        <v>71.615458137060799</v>
      </c>
      <c r="AS2045" s="58">
        <v>71.330713547406404</v>
      </c>
      <c r="AT2045" s="58">
        <v>71.022926021246207</v>
      </c>
      <c r="AU2045" s="58">
        <v>70.695801283928802</v>
      </c>
      <c r="AV2045" s="58">
        <v>70.368727459335005</v>
      </c>
      <c r="AW2045" s="58">
        <v>70.038175773547593</v>
      </c>
      <c r="AX2045" s="58">
        <v>69.690295328048606</v>
      </c>
      <c r="AY2045" s="58">
        <v>69.3537567500682</v>
      </c>
      <c r="AZ2045" s="58">
        <v>69.085906220574898</v>
      </c>
      <c r="BA2045" s="58">
        <v>68.668678936682994</v>
      </c>
      <c r="BB2045" s="58">
        <v>68.243528595779594</v>
      </c>
      <c r="BC2045" s="58">
        <v>67.806590199583894</v>
      </c>
      <c r="BD2045" s="58">
        <v>67.358451891548498</v>
      </c>
      <c r="BE2045" s="58">
        <v>66.928312842634099</v>
      </c>
      <c r="BF2045" s="58">
        <v>66.492452029665301</v>
      </c>
      <c r="BG2045" s="58">
        <v>66.047575641439806</v>
      </c>
      <c r="BH2045" s="58">
        <v>65.594916093820103</v>
      </c>
      <c r="BI2045" s="58">
        <v>65.134899060886596</v>
      </c>
      <c r="BJ2045" s="58">
        <v>64.667627399343999</v>
      </c>
      <c r="BK2045" s="58">
        <v>64.192229880722607</v>
      </c>
      <c r="BL2045" s="58">
        <v>63.708677932096499</v>
      </c>
      <c r="BM2045" s="58">
        <v>63.216693850908101</v>
      </c>
      <c r="BN2045" s="58">
        <v>62.716935007332502</v>
      </c>
    </row>
    <row r="2046" spans="1:66" hidden="1" x14ac:dyDescent="0.25">
      <c r="A2046" s="58" t="s">
        <v>434</v>
      </c>
      <c r="B2046" s="58" t="s">
        <v>435</v>
      </c>
      <c r="C2046" s="58" t="s">
        <v>2804</v>
      </c>
      <c r="D2046" s="58" t="s">
        <v>2805</v>
      </c>
      <c r="F2046" s="58">
        <v>2.25157748652805</v>
      </c>
      <c r="G2046" s="58">
        <v>2.2843593163851401</v>
      </c>
      <c r="H2046" s="58">
        <v>2.2937382689561798</v>
      </c>
      <c r="I2046" s="58">
        <v>2.2998318888257598</v>
      </c>
      <c r="J2046" s="58">
        <v>2.31189238460487</v>
      </c>
      <c r="K2046" s="58">
        <v>2.3204580705112599</v>
      </c>
      <c r="L2046" s="58">
        <v>2.3345941643682302</v>
      </c>
      <c r="M2046" s="58">
        <v>2.3509383505580801</v>
      </c>
      <c r="N2046" s="58">
        <v>2.3718277696059902</v>
      </c>
      <c r="O2046" s="58">
        <v>2.4276133141657001</v>
      </c>
      <c r="P2046" s="58">
        <v>2.45230399192558</v>
      </c>
      <c r="Q2046" s="58">
        <v>2.46542076331421</v>
      </c>
      <c r="R2046" s="58">
        <v>2.4922911796171499</v>
      </c>
      <c r="S2046" s="58">
        <v>2.5213568078072801</v>
      </c>
      <c r="T2046" s="58">
        <v>2.5162636978053698</v>
      </c>
      <c r="U2046" s="58">
        <v>2.5099376587165199</v>
      </c>
      <c r="V2046" s="58">
        <v>2.50263743621659</v>
      </c>
      <c r="W2046" s="58">
        <v>2.4963986367354098</v>
      </c>
      <c r="X2046" s="58">
        <v>2.5443942450654</v>
      </c>
      <c r="Y2046" s="58">
        <v>2.5915668856921701</v>
      </c>
      <c r="Z2046" s="58">
        <v>2.5824400622971799</v>
      </c>
      <c r="AA2046" s="58">
        <v>2.5714430312574699</v>
      </c>
      <c r="AB2046" s="58">
        <v>2.5319721741215799</v>
      </c>
      <c r="AC2046" s="58">
        <v>2.48273687759897</v>
      </c>
      <c r="AD2046" s="58">
        <v>2.4393188937581001</v>
      </c>
      <c r="AE2046" s="58">
        <v>2.40179080192343</v>
      </c>
      <c r="AF2046" s="58">
        <v>2.3946277723395202</v>
      </c>
      <c r="AG2046" s="58">
        <v>2.3591109279362898</v>
      </c>
      <c r="AH2046" s="58">
        <v>2.3146675990502099</v>
      </c>
      <c r="AI2046" s="58">
        <v>2.2145270143605602</v>
      </c>
      <c r="AJ2046" s="58">
        <v>2.2010650197839001</v>
      </c>
      <c r="AK2046" s="58">
        <v>2.1255052437317201</v>
      </c>
      <c r="AL2046" s="58">
        <v>2.1069212987487398</v>
      </c>
      <c r="AM2046" s="58">
        <v>2.1951297345952598</v>
      </c>
      <c r="AN2046" s="58">
        <v>2.2089507404502098</v>
      </c>
      <c r="AO2046" s="58">
        <v>2.1997128731170901</v>
      </c>
      <c r="AP2046" s="58">
        <v>2.1987185229361299</v>
      </c>
      <c r="AQ2046" s="58">
        <v>2.2145867428546402</v>
      </c>
      <c r="AR2046" s="58">
        <v>2.2150428279636998</v>
      </c>
      <c r="AS2046" s="58">
        <v>2.2042861806795901</v>
      </c>
      <c r="AT2046" s="58">
        <v>2.1718300202149501</v>
      </c>
      <c r="AU2046" s="58">
        <v>2.1469301718552298</v>
      </c>
      <c r="AV2046" s="58">
        <v>2.15455011261025</v>
      </c>
      <c r="AW2046" s="58">
        <v>2.1636404546779602</v>
      </c>
      <c r="AX2046" s="58">
        <v>2.1560717230786102</v>
      </c>
      <c r="AY2046" s="58">
        <v>2.18987365728265</v>
      </c>
      <c r="AZ2046" s="58">
        <v>2.3065389100235101</v>
      </c>
      <c r="BA2046" s="58">
        <v>2.0996709979291701</v>
      </c>
      <c r="BB2046" s="58">
        <v>2.09851383080863</v>
      </c>
      <c r="BC2046" s="58">
        <v>2.0895540331792501</v>
      </c>
      <c r="BD2046" s="58">
        <v>2.0774951391475902</v>
      </c>
      <c r="BE2046" s="58">
        <v>2.1071967854799998</v>
      </c>
      <c r="BF2046" s="58">
        <v>2.0922763922914802</v>
      </c>
      <c r="BG2046" s="58">
        <v>2.0629350744157899</v>
      </c>
      <c r="BH2046" s="58">
        <v>2.0285152593261699</v>
      </c>
      <c r="BI2046" s="58">
        <v>1.99189789210408</v>
      </c>
      <c r="BJ2046" s="58">
        <v>1.95420709771183</v>
      </c>
      <c r="BK2046" s="58">
        <v>1.91088373921275</v>
      </c>
      <c r="BL2046" s="58">
        <v>1.86351745291056</v>
      </c>
      <c r="BM2046" s="58">
        <v>1.81306695061296</v>
      </c>
      <c r="BN2046" s="58">
        <v>1.7615753356735599</v>
      </c>
    </row>
    <row r="2047" spans="1:66" hidden="1" x14ac:dyDescent="0.25">
      <c r="A2047" s="58" t="s">
        <v>434</v>
      </c>
      <c r="B2047" s="58" t="s">
        <v>435</v>
      </c>
      <c r="C2047" s="58" t="s">
        <v>2806</v>
      </c>
      <c r="D2047" s="58" t="s">
        <v>2807</v>
      </c>
      <c r="AI2047" s="58">
        <v>0.34006870201451</v>
      </c>
      <c r="AS2047" s="58">
        <v>0.334358667682774</v>
      </c>
      <c r="BC2047" s="58">
        <v>0.337434998848402</v>
      </c>
    </row>
    <row r="2048" spans="1:66" hidden="1" x14ac:dyDescent="0.25">
      <c r="A2048" s="58" t="s">
        <v>434</v>
      </c>
      <c r="B2048" s="58" t="s">
        <v>435</v>
      </c>
      <c r="C2048" s="58" t="s">
        <v>2808</v>
      </c>
      <c r="D2048" s="58" t="s">
        <v>2809</v>
      </c>
    </row>
    <row r="2049" spans="1:4" hidden="1" x14ac:dyDescent="0.25">
      <c r="A2049" s="58" t="s">
        <v>434</v>
      </c>
      <c r="B2049" s="58" t="s">
        <v>435</v>
      </c>
      <c r="C2049" s="58" t="s">
        <v>2810</v>
      </c>
      <c r="D2049" s="58" t="s">
        <v>2811</v>
      </c>
    </row>
    <row r="2050" spans="1:4" hidden="1" x14ac:dyDescent="0.25">
      <c r="A2050" s="58" t="s">
        <v>434</v>
      </c>
      <c r="B2050" s="58" t="s">
        <v>435</v>
      </c>
      <c r="C2050" s="58" t="s">
        <v>2812</v>
      </c>
      <c r="D2050" s="58" t="s">
        <v>2813</v>
      </c>
    </row>
    <row r="2051" spans="1:4" hidden="1" x14ac:dyDescent="0.25">
      <c r="A2051" s="58" t="s">
        <v>434</v>
      </c>
      <c r="B2051" s="58" t="s">
        <v>435</v>
      </c>
      <c r="C2051" s="58" t="s">
        <v>2814</v>
      </c>
      <c r="D2051" s="58" t="s">
        <v>2815</v>
      </c>
    </row>
    <row r="2052" spans="1:4" hidden="1" x14ac:dyDescent="0.25">
      <c r="A2052" s="58" t="s">
        <v>434</v>
      </c>
      <c r="B2052" s="58" t="s">
        <v>435</v>
      </c>
      <c r="C2052" s="58" t="s">
        <v>2816</v>
      </c>
      <c r="D2052" s="58" t="s">
        <v>2817</v>
      </c>
    </row>
    <row r="2053" spans="1:4" hidden="1" x14ac:dyDescent="0.25">
      <c r="A2053" s="58" t="s">
        <v>434</v>
      </c>
      <c r="B2053" s="58" t="s">
        <v>435</v>
      </c>
      <c r="C2053" s="58" t="s">
        <v>2818</v>
      </c>
      <c r="D2053" s="58" t="s">
        <v>2819</v>
      </c>
    </row>
    <row r="2054" spans="1:4" hidden="1" x14ac:dyDescent="0.25">
      <c r="A2054" s="58" t="s">
        <v>434</v>
      </c>
      <c r="B2054" s="58" t="s">
        <v>435</v>
      </c>
      <c r="C2054" s="58" t="s">
        <v>2820</v>
      </c>
      <c r="D2054" s="58" t="s">
        <v>2821</v>
      </c>
    </row>
    <row r="2055" spans="1:4" hidden="1" x14ac:dyDescent="0.25">
      <c r="A2055" s="58" t="s">
        <v>434</v>
      </c>
      <c r="B2055" s="58" t="s">
        <v>435</v>
      </c>
      <c r="C2055" s="58" t="s">
        <v>2822</v>
      </c>
      <c r="D2055" s="58" t="s">
        <v>2823</v>
      </c>
    </row>
    <row r="2056" spans="1:4" hidden="1" x14ac:dyDescent="0.25">
      <c r="A2056" s="58" t="s">
        <v>434</v>
      </c>
      <c r="B2056" s="58" t="s">
        <v>435</v>
      </c>
      <c r="C2056" s="58" t="s">
        <v>2824</v>
      </c>
      <c r="D2056" s="58" t="s">
        <v>2825</v>
      </c>
    </row>
    <row r="2057" spans="1:4" hidden="1" x14ac:dyDescent="0.25">
      <c r="A2057" s="58" t="s">
        <v>434</v>
      </c>
      <c r="B2057" s="58" t="s">
        <v>435</v>
      </c>
      <c r="C2057" s="58" t="s">
        <v>2826</v>
      </c>
      <c r="D2057" s="58" t="s">
        <v>2827</v>
      </c>
    </row>
    <row r="2058" spans="1:4" hidden="1" x14ac:dyDescent="0.25">
      <c r="A2058" s="58" t="s">
        <v>434</v>
      </c>
      <c r="B2058" s="58" t="s">
        <v>435</v>
      </c>
      <c r="C2058" s="58" t="s">
        <v>2828</v>
      </c>
      <c r="D2058" s="58" t="s">
        <v>2829</v>
      </c>
    </row>
    <row r="2059" spans="1:4" hidden="1" x14ac:dyDescent="0.25">
      <c r="A2059" s="58" t="s">
        <v>434</v>
      </c>
      <c r="B2059" s="58" t="s">
        <v>435</v>
      </c>
      <c r="C2059" s="58" t="s">
        <v>2830</v>
      </c>
      <c r="D2059" s="58" t="s">
        <v>2831</v>
      </c>
    </row>
    <row r="2060" spans="1:4" hidden="1" x14ac:dyDescent="0.25">
      <c r="A2060" s="58" t="s">
        <v>434</v>
      </c>
      <c r="B2060" s="58" t="s">
        <v>435</v>
      </c>
      <c r="C2060" s="58" t="s">
        <v>2832</v>
      </c>
      <c r="D2060" s="58" t="s">
        <v>2833</v>
      </c>
    </row>
    <row r="2061" spans="1:4" hidden="1" x14ac:dyDescent="0.25">
      <c r="A2061" s="58" t="s">
        <v>434</v>
      </c>
      <c r="B2061" s="58" t="s">
        <v>435</v>
      </c>
      <c r="C2061" s="58" t="s">
        <v>2834</v>
      </c>
      <c r="D2061" s="58" t="s">
        <v>2835</v>
      </c>
    </row>
    <row r="2062" spans="1:4" hidden="1" x14ac:dyDescent="0.25">
      <c r="A2062" s="58" t="s">
        <v>434</v>
      </c>
      <c r="B2062" s="58" t="s">
        <v>435</v>
      </c>
      <c r="C2062" s="58" t="s">
        <v>2836</v>
      </c>
      <c r="D2062" s="58" t="s">
        <v>2837</v>
      </c>
    </row>
    <row r="2063" spans="1:4" hidden="1" x14ac:dyDescent="0.25">
      <c r="A2063" s="58" t="s">
        <v>434</v>
      </c>
      <c r="B2063" s="58" t="s">
        <v>435</v>
      </c>
      <c r="C2063" s="58" t="s">
        <v>2838</v>
      </c>
      <c r="D2063" s="58" t="s">
        <v>2839</v>
      </c>
    </row>
    <row r="2064" spans="1:4" hidden="1" x14ac:dyDescent="0.25">
      <c r="A2064" s="58" t="s">
        <v>434</v>
      </c>
      <c r="B2064" s="58" t="s">
        <v>435</v>
      </c>
      <c r="C2064" s="58" t="s">
        <v>2840</v>
      </c>
      <c r="D2064" s="58" t="s">
        <v>2841</v>
      </c>
    </row>
    <row r="2065" spans="1:66" hidden="1" x14ac:dyDescent="0.25">
      <c r="A2065" s="58" t="s">
        <v>434</v>
      </c>
      <c r="B2065" s="58" t="s">
        <v>435</v>
      </c>
      <c r="C2065" s="58" t="s">
        <v>2842</v>
      </c>
      <c r="D2065" s="58" t="s">
        <v>2843</v>
      </c>
    </row>
    <row r="2066" spans="1:66" hidden="1" x14ac:dyDescent="0.25">
      <c r="A2066" s="58" t="s">
        <v>434</v>
      </c>
      <c r="B2066" s="58" t="s">
        <v>435</v>
      </c>
      <c r="C2066" s="58" t="s">
        <v>2844</v>
      </c>
      <c r="D2066" s="58" t="s">
        <v>2845</v>
      </c>
    </row>
    <row r="2067" spans="1:66" hidden="1" x14ac:dyDescent="0.25">
      <c r="A2067" s="58" t="s">
        <v>434</v>
      </c>
      <c r="B2067" s="58" t="s">
        <v>435</v>
      </c>
      <c r="C2067" s="58" t="s">
        <v>2846</v>
      </c>
      <c r="D2067" s="58" t="s">
        <v>2847</v>
      </c>
    </row>
    <row r="2068" spans="1:66" hidden="1" x14ac:dyDescent="0.25">
      <c r="A2068" s="58" t="s">
        <v>434</v>
      </c>
      <c r="B2068" s="58" t="s">
        <v>435</v>
      </c>
      <c r="C2068" s="58" t="s">
        <v>2848</v>
      </c>
      <c r="D2068" s="58" t="s">
        <v>2849</v>
      </c>
    </row>
    <row r="2069" spans="1:66" hidden="1" x14ac:dyDescent="0.25">
      <c r="A2069" s="58" t="s">
        <v>434</v>
      </c>
      <c r="B2069" s="58" t="s">
        <v>435</v>
      </c>
      <c r="C2069" s="58" t="s">
        <v>2850</v>
      </c>
      <c r="D2069" s="58" t="s">
        <v>2851</v>
      </c>
    </row>
    <row r="2070" spans="1:66" hidden="1" x14ac:dyDescent="0.25">
      <c r="A2070" s="58" t="s">
        <v>434</v>
      </c>
      <c r="B2070" s="58" t="s">
        <v>435</v>
      </c>
      <c r="C2070" s="58" t="s">
        <v>2852</v>
      </c>
      <c r="D2070" s="58" t="s">
        <v>2853</v>
      </c>
    </row>
    <row r="2071" spans="1:66" hidden="1" x14ac:dyDescent="0.25">
      <c r="A2071" s="58" t="s">
        <v>434</v>
      </c>
      <c r="B2071" s="58" t="s">
        <v>435</v>
      </c>
      <c r="C2071" s="58" t="s">
        <v>2854</v>
      </c>
      <c r="D2071" s="58" t="s">
        <v>2855</v>
      </c>
    </row>
    <row r="2072" spans="1:66" hidden="1" x14ac:dyDescent="0.25">
      <c r="A2072" s="58" t="s">
        <v>434</v>
      </c>
      <c r="B2072" s="58" t="s">
        <v>435</v>
      </c>
      <c r="C2072" s="58" t="s">
        <v>2856</v>
      </c>
      <c r="D2072" s="58" t="s">
        <v>2857</v>
      </c>
    </row>
    <row r="2073" spans="1:66" hidden="1" x14ac:dyDescent="0.25">
      <c r="A2073" s="58" t="s">
        <v>434</v>
      </c>
      <c r="B2073" s="58" t="s">
        <v>435</v>
      </c>
      <c r="C2073" s="58" t="s">
        <v>2858</v>
      </c>
      <c r="D2073" s="58" t="s">
        <v>2859</v>
      </c>
      <c r="AS2073" s="58">
        <v>5408.8206148422596</v>
      </c>
      <c r="AT2073" s="58">
        <v>5683.4673614233097</v>
      </c>
      <c r="AU2073" s="58">
        <v>6063.5220490902302</v>
      </c>
      <c r="AV2073" s="58">
        <v>5977.0617160562197</v>
      </c>
      <c r="AW2073" s="58">
        <v>6621.6596447833399</v>
      </c>
      <c r="AX2073" s="58">
        <v>7093.4981222038296</v>
      </c>
      <c r="AY2073" s="58">
        <v>7916.7578093603697</v>
      </c>
      <c r="AZ2073" s="58">
        <v>8451.6200905303394</v>
      </c>
      <c r="BA2073" s="58">
        <v>8859.2178683584607</v>
      </c>
      <c r="BB2073" s="58">
        <v>9934.4990374212503</v>
      </c>
      <c r="BC2073" s="58">
        <v>10738.4354916518</v>
      </c>
      <c r="BD2073" s="58">
        <v>11746.905379648801</v>
      </c>
      <c r="BE2073" s="58">
        <v>12849.5</v>
      </c>
      <c r="BF2073" s="58">
        <v>13959.21</v>
      </c>
      <c r="BG2073" s="58">
        <v>15149.54</v>
      </c>
      <c r="BH2073" s="58">
        <v>15953.67</v>
      </c>
      <c r="BI2073" s="58">
        <v>17617.02</v>
      </c>
      <c r="BJ2073" s="58">
        <v>19259.189999999999</v>
      </c>
      <c r="BK2073" s="58">
        <v>20033.38</v>
      </c>
    </row>
    <row r="2074" spans="1:66" hidden="1" x14ac:dyDescent="0.25">
      <c r="A2074" s="58" t="s">
        <v>434</v>
      </c>
      <c r="B2074" s="58" t="s">
        <v>435</v>
      </c>
      <c r="C2074" s="58" t="s">
        <v>2860</v>
      </c>
      <c r="D2074" s="58" t="s">
        <v>2861</v>
      </c>
      <c r="O2074" s="58">
        <v>6</v>
      </c>
      <c r="P2074" s="58">
        <v>6</v>
      </c>
      <c r="Q2074" s="58">
        <v>6</v>
      </c>
      <c r="R2074" s="58">
        <v>6</v>
      </c>
      <c r="S2074" s="58">
        <v>6</v>
      </c>
      <c r="T2074" s="58">
        <v>6</v>
      </c>
      <c r="U2074" s="58">
        <v>6</v>
      </c>
      <c r="V2074" s="58">
        <v>6</v>
      </c>
      <c r="W2074" s="58">
        <v>6</v>
      </c>
      <c r="X2074" s="58">
        <v>6</v>
      </c>
      <c r="Y2074" s="58">
        <v>6</v>
      </c>
      <c r="Z2074" s="58">
        <v>6</v>
      </c>
      <c r="AA2074" s="58">
        <v>6</v>
      </c>
      <c r="AB2074" s="58">
        <v>6</v>
      </c>
      <c r="AC2074" s="58">
        <v>6</v>
      </c>
      <c r="AD2074" s="58">
        <v>6</v>
      </c>
      <c r="AE2074" s="58">
        <v>6</v>
      </c>
      <c r="AF2074" s="58">
        <v>6</v>
      </c>
      <c r="AG2074" s="58">
        <v>6</v>
      </c>
      <c r="AH2074" s="58">
        <v>6</v>
      </c>
      <c r="AI2074" s="58">
        <v>6</v>
      </c>
      <c r="AJ2074" s="58">
        <v>6</v>
      </c>
      <c r="AK2074" s="58">
        <v>6</v>
      </c>
      <c r="AL2074" s="58">
        <v>6</v>
      </c>
      <c r="AM2074" s="58">
        <v>6</v>
      </c>
      <c r="AN2074" s="58">
        <v>6</v>
      </c>
      <c r="AO2074" s="58">
        <v>6</v>
      </c>
      <c r="AP2074" s="58">
        <v>6</v>
      </c>
      <c r="AQ2074" s="58">
        <v>6</v>
      </c>
      <c r="AR2074" s="58">
        <v>6</v>
      </c>
      <c r="AS2074" s="58">
        <v>6</v>
      </c>
      <c r="AT2074" s="58">
        <v>6</v>
      </c>
      <c r="AU2074" s="58">
        <v>6</v>
      </c>
      <c r="AV2074" s="58">
        <v>6</v>
      </c>
      <c r="AW2074" s="58">
        <v>6</v>
      </c>
      <c r="AX2074" s="58">
        <v>6</v>
      </c>
      <c r="AY2074" s="58">
        <v>6</v>
      </c>
      <c r="AZ2074" s="58">
        <v>6</v>
      </c>
      <c r="BA2074" s="58">
        <v>6</v>
      </c>
      <c r="BB2074" s="58">
        <v>6</v>
      </c>
      <c r="BC2074" s="58">
        <v>6</v>
      </c>
      <c r="BD2074" s="58">
        <v>6</v>
      </c>
      <c r="BE2074" s="58">
        <v>6</v>
      </c>
      <c r="BF2074" s="58">
        <v>6</v>
      </c>
      <c r="BG2074" s="58">
        <v>6</v>
      </c>
      <c r="BH2074" s="58">
        <v>6</v>
      </c>
      <c r="BI2074" s="58">
        <v>6</v>
      </c>
      <c r="BJ2074" s="58">
        <v>6</v>
      </c>
      <c r="BK2074" s="58">
        <v>6</v>
      </c>
      <c r="BL2074" s="58">
        <v>6</v>
      </c>
      <c r="BM2074" s="58">
        <v>6</v>
      </c>
      <c r="BN2074" s="58">
        <v>6</v>
      </c>
    </row>
    <row r="2075" spans="1:66" hidden="1" x14ac:dyDescent="0.25">
      <c r="A2075" s="58" t="s">
        <v>434</v>
      </c>
      <c r="B2075" s="58" t="s">
        <v>435</v>
      </c>
      <c r="C2075" s="58" t="s">
        <v>2862</v>
      </c>
      <c r="D2075" s="58" t="s">
        <v>2863</v>
      </c>
    </row>
    <row r="2076" spans="1:66" hidden="1" x14ac:dyDescent="0.25">
      <c r="A2076" s="58" t="s">
        <v>434</v>
      </c>
      <c r="B2076" s="58" t="s">
        <v>435</v>
      </c>
      <c r="C2076" s="58" t="s">
        <v>2864</v>
      </c>
      <c r="D2076" s="58" t="s">
        <v>2865</v>
      </c>
    </row>
    <row r="2077" spans="1:66" hidden="1" x14ac:dyDescent="0.25">
      <c r="A2077" s="58" t="s">
        <v>434</v>
      </c>
      <c r="B2077" s="58" t="s">
        <v>435</v>
      </c>
      <c r="C2077" s="58" t="s">
        <v>2866</v>
      </c>
      <c r="D2077" s="58" t="s">
        <v>2867</v>
      </c>
    </row>
    <row r="2078" spans="1:66" hidden="1" x14ac:dyDescent="0.25">
      <c r="A2078" s="58" t="s">
        <v>434</v>
      </c>
      <c r="B2078" s="58" t="s">
        <v>435</v>
      </c>
      <c r="C2078" s="58" t="s">
        <v>2868</v>
      </c>
      <c r="D2078" s="58" t="s">
        <v>2869</v>
      </c>
    </row>
    <row r="2079" spans="1:66" hidden="1" x14ac:dyDescent="0.25">
      <c r="A2079" s="58" t="s">
        <v>434</v>
      </c>
      <c r="B2079" s="58" t="s">
        <v>435</v>
      </c>
      <c r="C2079" s="58" t="s">
        <v>2870</v>
      </c>
      <c r="D2079" s="58" t="s">
        <v>2871</v>
      </c>
    </row>
    <row r="2080" spans="1:66" hidden="1" x14ac:dyDescent="0.25">
      <c r="A2080" s="58" t="s">
        <v>434</v>
      </c>
      <c r="B2080" s="58" t="s">
        <v>435</v>
      </c>
      <c r="C2080" s="58" t="s">
        <v>2872</v>
      </c>
      <c r="D2080" s="58" t="s">
        <v>2873</v>
      </c>
    </row>
    <row r="2081" spans="1:66" hidden="1" x14ac:dyDescent="0.25">
      <c r="A2081" s="58" t="s">
        <v>434</v>
      </c>
      <c r="B2081" s="58" t="s">
        <v>435</v>
      </c>
      <c r="C2081" s="58" t="s">
        <v>2874</v>
      </c>
      <c r="D2081" s="58" t="s">
        <v>2875</v>
      </c>
    </row>
    <row r="2082" spans="1:66" hidden="1" x14ac:dyDescent="0.25">
      <c r="A2082" s="58" t="s">
        <v>434</v>
      </c>
      <c r="B2082" s="58" t="s">
        <v>435</v>
      </c>
      <c r="C2082" s="58" t="s">
        <v>2876</v>
      </c>
      <c r="D2082" s="58" t="s">
        <v>2877</v>
      </c>
    </row>
    <row r="2083" spans="1:66" hidden="1" x14ac:dyDescent="0.25">
      <c r="A2083" s="58" t="s">
        <v>434</v>
      </c>
      <c r="B2083" s="58" t="s">
        <v>435</v>
      </c>
      <c r="C2083" s="58" t="s">
        <v>2878</v>
      </c>
      <c r="D2083" s="58" t="s">
        <v>2879</v>
      </c>
    </row>
    <row r="2084" spans="1:66" hidden="1" x14ac:dyDescent="0.25">
      <c r="A2084" s="58" t="s">
        <v>434</v>
      </c>
      <c r="B2084" s="58" t="s">
        <v>435</v>
      </c>
      <c r="C2084" s="58" t="s">
        <v>2880</v>
      </c>
      <c r="D2084" s="58" t="s">
        <v>2881</v>
      </c>
      <c r="AD2084" s="58">
        <v>2851459585.4368501</v>
      </c>
      <c r="AE2084" s="58">
        <v>2886647379.3900399</v>
      </c>
      <c r="AF2084" s="58">
        <v>3636483972.89504</v>
      </c>
      <c r="AG2084" s="58">
        <v>4083913553.5262198</v>
      </c>
      <c r="AH2084" s="58">
        <v>4421449249.0103397</v>
      </c>
      <c r="AI2084" s="58">
        <v>4796975780.7340298</v>
      </c>
      <c r="AJ2084" s="58">
        <v>4424198393.0767202</v>
      </c>
      <c r="AK2084" s="58">
        <v>5678219989.7392302</v>
      </c>
      <c r="AL2084" s="58">
        <v>5579423905.2832603</v>
      </c>
      <c r="AM2084" s="58">
        <v>5741705701.4813604</v>
      </c>
      <c r="AN2084" s="58">
        <v>5962851060.7843199</v>
      </c>
      <c r="AP2084" s="58">
        <v>6315586660.2490101</v>
      </c>
      <c r="AQ2084" s="58">
        <v>6850129593.7385101</v>
      </c>
      <c r="AR2084" s="58">
        <v>6782772418.2479897</v>
      </c>
      <c r="AS2084" s="58">
        <v>6090051594.6777897</v>
      </c>
      <c r="AT2084" s="58">
        <v>5983140282.1966696</v>
      </c>
      <c r="AU2084" s="58">
        <v>6429372116.9376001</v>
      </c>
      <c r="AV2084" s="58">
        <v>8302376338.7186403</v>
      </c>
      <c r="AW2084" s="58">
        <v>9767974201.75033</v>
      </c>
      <c r="AX2084" s="58">
        <v>12539856625.8146</v>
      </c>
      <c r="AY2084" s="58">
        <v>14992947339.197001</v>
      </c>
      <c r="AZ2084" s="58">
        <v>19521347803.483501</v>
      </c>
      <c r="BA2084" s="58">
        <v>23985089772.405499</v>
      </c>
      <c r="BB2084" s="58">
        <v>22421428150.6796</v>
      </c>
      <c r="BC2084" s="58">
        <v>25639405973.6264</v>
      </c>
      <c r="BD2084" s="58">
        <v>26951782101.827702</v>
      </c>
      <c r="BE2084" s="58">
        <v>29257895599.1847</v>
      </c>
      <c r="BF2084" s="58">
        <v>30241247528.539799</v>
      </c>
      <c r="BG2084" s="58">
        <v>32076868730.658699</v>
      </c>
      <c r="BH2084" s="58">
        <v>30828787418.294601</v>
      </c>
      <c r="BI2084" s="58">
        <v>27433987283.9851</v>
      </c>
      <c r="BJ2084" s="58">
        <v>30965838204.7365</v>
      </c>
      <c r="BK2084" s="58">
        <v>33407717425.681</v>
      </c>
      <c r="BL2084" s="58">
        <v>34395983154.289299</v>
      </c>
      <c r="BM2084" s="58">
        <v>33857099538.599098</v>
      </c>
    </row>
    <row r="2085" spans="1:66" hidden="1" x14ac:dyDescent="0.25">
      <c r="A2085" s="58" t="s">
        <v>434</v>
      </c>
      <c r="B2085" s="58" t="s">
        <v>435</v>
      </c>
      <c r="C2085" s="58" t="s">
        <v>2882</v>
      </c>
      <c r="D2085" s="58" t="s">
        <v>2883</v>
      </c>
      <c r="AD2085" s="58">
        <v>437246866.15111798</v>
      </c>
      <c r="AE2085" s="58">
        <v>485297202.88318598</v>
      </c>
      <c r="AF2085" s="58">
        <v>500924508.93806303</v>
      </c>
      <c r="AG2085" s="58">
        <v>498787803.56353199</v>
      </c>
      <c r="AH2085" s="58">
        <v>575480621.44181299</v>
      </c>
      <c r="AI2085" s="58">
        <v>658597042.52253401</v>
      </c>
      <c r="AJ2085" s="58">
        <v>435487175.55211002</v>
      </c>
      <c r="AK2085" s="58">
        <v>534035165.16581202</v>
      </c>
      <c r="AL2085" s="58">
        <v>365835653.93973702</v>
      </c>
      <c r="AM2085" s="58">
        <v>390827573.66216201</v>
      </c>
      <c r="AN2085" s="58">
        <v>777129393.56204498</v>
      </c>
      <c r="AP2085" s="58">
        <v>746700117.98275697</v>
      </c>
      <c r="AQ2085" s="58">
        <v>799433018.08633697</v>
      </c>
      <c r="AR2085" s="58">
        <v>1061275410.4462301</v>
      </c>
      <c r="AS2085" s="58">
        <v>1225583732.5069201</v>
      </c>
      <c r="AT2085" s="58">
        <v>1245536053.84605</v>
      </c>
      <c r="AU2085" s="58">
        <v>1204114948.2685699</v>
      </c>
      <c r="AV2085" s="58">
        <v>1390799862.31302</v>
      </c>
      <c r="AW2085" s="58">
        <v>1291870238.41483</v>
      </c>
      <c r="AX2085" s="58">
        <v>1804509503.74247</v>
      </c>
      <c r="AY2085" s="58">
        <v>2847690756.9992599</v>
      </c>
      <c r="AZ2085" s="58">
        <v>3873594337.47821</v>
      </c>
      <c r="BA2085" s="58">
        <v>6041643071.4937096</v>
      </c>
      <c r="BB2085" s="58">
        <v>4467347123.0170097</v>
      </c>
      <c r="BC2085" s="58">
        <v>4220200231.1840501</v>
      </c>
      <c r="BD2085" s="58">
        <v>5610611666.30651</v>
      </c>
      <c r="BE2085" s="58">
        <v>5643938184.9357004</v>
      </c>
      <c r="BF2085" s="58">
        <v>6133257245.8287601</v>
      </c>
      <c r="BG2085" s="58">
        <v>6061508510.18925</v>
      </c>
      <c r="BH2085" s="58">
        <v>4397105148.3612099</v>
      </c>
      <c r="BI2085" s="58">
        <v>4024768281.2242799</v>
      </c>
      <c r="BJ2085" s="58">
        <v>4736751973.7198296</v>
      </c>
      <c r="BK2085" s="58">
        <v>5126735287.2886105</v>
      </c>
      <c r="BL2085" s="58">
        <v>5554565987.2717505</v>
      </c>
      <c r="BM2085" s="58">
        <v>5358199064.1574001</v>
      </c>
    </row>
    <row r="2086" spans="1:66" hidden="1" x14ac:dyDescent="0.25">
      <c r="A2086" s="58" t="s">
        <v>434</v>
      </c>
      <c r="B2086" s="58" t="s">
        <v>435</v>
      </c>
      <c r="C2086" s="58" t="s">
        <v>2884</v>
      </c>
      <c r="D2086" s="58" t="s">
        <v>2885</v>
      </c>
    </row>
    <row r="2087" spans="1:66" hidden="1" x14ac:dyDescent="0.25">
      <c r="A2087" s="58" t="s">
        <v>434</v>
      </c>
      <c r="B2087" s="58" t="s">
        <v>435</v>
      </c>
      <c r="C2087" s="58" t="s">
        <v>2886</v>
      </c>
      <c r="D2087" s="58" t="s">
        <v>2887</v>
      </c>
      <c r="BC2087" s="58">
        <v>5.7627334644586696</v>
      </c>
      <c r="BD2087" s="58">
        <v>8.9667879639713508</v>
      </c>
      <c r="BE2087" s="58">
        <v>15.687538036580699</v>
      </c>
      <c r="BF2087" s="58">
        <v>19.004193033000199</v>
      </c>
      <c r="BG2087" s="58">
        <v>24.522825490956699</v>
      </c>
      <c r="BH2087" s="58">
        <v>29.556881823360801</v>
      </c>
      <c r="BI2087" s="58">
        <v>94.962293993668396</v>
      </c>
      <c r="BJ2087" s="58">
        <v>894.61265907109305</v>
      </c>
      <c r="BK2087" s="58">
        <v>1164.55993320165</v>
      </c>
      <c r="BL2087" s="58">
        <v>1322.6527245653499</v>
      </c>
      <c r="BM2087" s="58">
        <v>1310.1731701298099</v>
      </c>
    </row>
    <row r="2088" spans="1:66" hidden="1" x14ac:dyDescent="0.25">
      <c r="A2088" s="58" t="s">
        <v>434</v>
      </c>
      <c r="B2088" s="58" t="s">
        <v>435</v>
      </c>
      <c r="C2088" s="58" t="s">
        <v>2888</v>
      </c>
      <c r="D2088" s="58" t="s">
        <v>2889</v>
      </c>
      <c r="AJ2088" s="58">
        <v>84.410330707300901</v>
      </c>
      <c r="AK2088" s="58">
        <v>84.527544808702004</v>
      </c>
      <c r="AL2088" s="58">
        <v>84.527368213383994</v>
      </c>
      <c r="AM2088" s="58">
        <v>84.5507308085663</v>
      </c>
      <c r="AN2088" s="58">
        <v>84.512613568798798</v>
      </c>
      <c r="AO2088" s="58">
        <v>84.165282808310593</v>
      </c>
      <c r="AP2088" s="58">
        <v>84.264979600554497</v>
      </c>
      <c r="AQ2088" s="58">
        <v>84.325394164877196</v>
      </c>
      <c r="AR2088" s="58">
        <v>84.302873674711705</v>
      </c>
      <c r="AS2088" s="58">
        <v>84.329157994258097</v>
      </c>
      <c r="AT2088" s="58">
        <v>84.1913949591152</v>
      </c>
      <c r="AU2088" s="58">
        <v>84.518282386764895</v>
      </c>
      <c r="AV2088" s="58">
        <v>84.536536526731396</v>
      </c>
      <c r="AW2088" s="58">
        <v>84.127883422114493</v>
      </c>
      <c r="AX2088" s="58">
        <v>84.189631992540797</v>
      </c>
      <c r="AY2088" s="58">
        <v>83.945817605389493</v>
      </c>
      <c r="AZ2088" s="58">
        <v>83.301881373330005</v>
      </c>
      <c r="BA2088" s="58">
        <v>82.367250631931398</v>
      </c>
      <c r="BB2088" s="58">
        <v>82.464936043756595</v>
      </c>
      <c r="BC2088" s="58">
        <v>82.225514503136495</v>
      </c>
      <c r="BD2088" s="58">
        <v>81.570568101988599</v>
      </c>
      <c r="BE2088" s="58">
        <v>81.015891221538695</v>
      </c>
      <c r="BF2088" s="58">
        <v>80.497276665878999</v>
      </c>
      <c r="BG2088" s="58">
        <v>79.950250083552007</v>
      </c>
      <c r="BH2088" s="58">
        <v>79.584119383339299</v>
      </c>
      <c r="BI2088" s="58">
        <v>79.319109124399304</v>
      </c>
      <c r="BJ2088" s="58">
        <v>78.973530888043101</v>
      </c>
      <c r="BK2088" s="58">
        <v>78.486918973993198</v>
      </c>
      <c r="BL2088" s="58">
        <v>78.3609681830429</v>
      </c>
    </row>
    <row r="2089" spans="1:66" hidden="1" x14ac:dyDescent="0.25">
      <c r="A2089" s="58" t="s">
        <v>434</v>
      </c>
      <c r="B2089" s="58" t="s">
        <v>435</v>
      </c>
      <c r="C2089" s="58" t="s">
        <v>2890</v>
      </c>
      <c r="D2089" s="58" t="s">
        <v>2891</v>
      </c>
      <c r="AJ2089" s="58">
        <v>70.608776690430801</v>
      </c>
      <c r="AK2089" s="58">
        <v>70.647014602223607</v>
      </c>
      <c r="AL2089" s="58">
        <v>70.805963620944894</v>
      </c>
      <c r="AM2089" s="58">
        <v>70.822508270630706</v>
      </c>
      <c r="AN2089" s="58">
        <v>70.902757058348399</v>
      </c>
      <c r="AO2089" s="58">
        <v>70.5764061930563</v>
      </c>
      <c r="AP2089" s="58">
        <v>70.703955130148302</v>
      </c>
      <c r="AQ2089" s="58">
        <v>70.7582524303903</v>
      </c>
      <c r="AR2089" s="58">
        <v>70.7639757759124</v>
      </c>
      <c r="AS2089" s="58">
        <v>70.866444512695907</v>
      </c>
      <c r="AT2089" s="58">
        <v>71.002222239813406</v>
      </c>
      <c r="AU2089" s="58">
        <v>71.246381300629096</v>
      </c>
      <c r="AV2089" s="58">
        <v>71.438685771545295</v>
      </c>
      <c r="AW2089" s="58">
        <v>71.211481127567794</v>
      </c>
      <c r="AX2089" s="58">
        <v>71.162142874185093</v>
      </c>
      <c r="AY2089" s="58">
        <v>71.079202461942103</v>
      </c>
      <c r="AZ2089" s="58">
        <v>70.428997937625496</v>
      </c>
      <c r="BA2089" s="58">
        <v>70.035873709354107</v>
      </c>
      <c r="BB2089" s="58">
        <v>70.276139715028805</v>
      </c>
      <c r="BC2089" s="58">
        <v>69.942804910858897</v>
      </c>
      <c r="BD2089" s="58">
        <v>69.210287410229895</v>
      </c>
      <c r="BE2089" s="58">
        <v>68.714419918462198</v>
      </c>
      <c r="BF2089" s="58">
        <v>68.2372490650841</v>
      </c>
      <c r="BG2089" s="58">
        <v>67.822862341474206</v>
      </c>
      <c r="BH2089" s="58">
        <v>67.501846225583606</v>
      </c>
      <c r="BI2089" s="58">
        <v>67.312355991987701</v>
      </c>
      <c r="BJ2089" s="58">
        <v>67.095256414568595</v>
      </c>
      <c r="BK2089" s="58">
        <v>66.897680081347502</v>
      </c>
      <c r="BL2089" s="58">
        <v>66.874814192155199</v>
      </c>
    </row>
    <row r="2090" spans="1:66" hidden="1" x14ac:dyDescent="0.25">
      <c r="A2090" s="58" t="s">
        <v>434</v>
      </c>
      <c r="B2090" s="58" t="s">
        <v>435</v>
      </c>
      <c r="C2090" s="58" t="s">
        <v>2894</v>
      </c>
      <c r="D2090" s="58" t="s">
        <v>2895</v>
      </c>
      <c r="U2090" s="58">
        <v>2432101399.8291702</v>
      </c>
      <c r="V2090" s="58">
        <v>2684674006.1634598</v>
      </c>
      <c r="W2090" s="58">
        <v>3210936590.6389198</v>
      </c>
      <c r="X2090" s="58">
        <v>3799338834.1459899</v>
      </c>
      <c r="Y2090" s="58">
        <v>4795272776.66745</v>
      </c>
      <c r="Z2090" s="58">
        <v>5112457598.1246004</v>
      </c>
      <c r="AA2090" s="58">
        <v>4694160842.9902401</v>
      </c>
      <c r="AB2090" s="58">
        <v>4330182528.13377</v>
      </c>
      <c r="AC2090" s="58">
        <v>4208151454.02841</v>
      </c>
      <c r="AD2090" s="58">
        <v>4215094156.7718601</v>
      </c>
      <c r="AE2090" s="58">
        <v>4184224006.1690798</v>
      </c>
      <c r="AF2090" s="58">
        <v>4930406617.85989</v>
      </c>
      <c r="AG2090" s="58">
        <v>5231176006.3790302</v>
      </c>
      <c r="AH2090" s="58">
        <v>6143891105.6149702</v>
      </c>
      <c r="AI2090" s="58">
        <v>7129359084.1870403</v>
      </c>
      <c r="AJ2090" s="58">
        <v>6735039004.2836103</v>
      </c>
      <c r="AK2090" s="58">
        <v>7165570272.6484203</v>
      </c>
      <c r="AL2090" s="58">
        <v>7678202462.5351295</v>
      </c>
      <c r="AM2090" s="58">
        <v>8678097615.8084507</v>
      </c>
      <c r="AN2090" s="58">
        <v>10296375200.820801</v>
      </c>
      <c r="AO2090" s="58">
        <v>11078322539.617201</v>
      </c>
      <c r="AP2090" s="58">
        <v>11830831833.4259</v>
      </c>
      <c r="AQ2090" s="58">
        <v>12071155674.195299</v>
      </c>
      <c r="AR2090" s="58">
        <v>12457185868.6387</v>
      </c>
      <c r="AS2090" s="58">
        <v>11058008229.7272</v>
      </c>
      <c r="AT2090" s="58">
        <v>11423761947.193501</v>
      </c>
      <c r="AU2090" s="58">
        <v>11959326817.623199</v>
      </c>
      <c r="AV2090" s="58">
        <v>16531803678.4977</v>
      </c>
      <c r="AW2090" s="58">
        <v>19806877511.300598</v>
      </c>
      <c r="AX2090" s="58">
        <v>22801223139.549301</v>
      </c>
      <c r="AY2090" s="58">
        <v>26900169665.977901</v>
      </c>
      <c r="AZ2090" s="58">
        <v>30379867209.457802</v>
      </c>
      <c r="BA2090" s="58">
        <v>31354128936.2262</v>
      </c>
      <c r="BB2090" s="58">
        <v>29487857213.1166</v>
      </c>
      <c r="BC2090" s="58">
        <v>34709886676.315498</v>
      </c>
      <c r="BD2090" s="58">
        <v>39899573042.4925</v>
      </c>
      <c r="BE2090" s="58">
        <v>42843450379.877602</v>
      </c>
      <c r="BF2090" s="58">
        <v>42931763011.019699</v>
      </c>
      <c r="BG2090" s="58">
        <v>44705442891.666496</v>
      </c>
      <c r="BH2090" s="58">
        <v>41894354068.262604</v>
      </c>
      <c r="BI2090" s="58">
        <v>39826498114.291603</v>
      </c>
      <c r="BJ2090" s="58">
        <v>44067152445.689201</v>
      </c>
      <c r="BK2090" s="58">
        <v>47745015622.2314</v>
      </c>
      <c r="BL2090" s="58">
        <v>46681880859.145897</v>
      </c>
      <c r="BM2090" s="58">
        <v>28152683137.885799</v>
      </c>
    </row>
    <row r="2091" spans="1:66" hidden="1" x14ac:dyDescent="0.25">
      <c r="A2091" s="58" t="s">
        <v>434</v>
      </c>
      <c r="B2091" s="58" t="s">
        <v>435</v>
      </c>
      <c r="C2091" s="58" t="s">
        <v>2896</v>
      </c>
      <c r="D2091" s="58" t="s">
        <v>2897</v>
      </c>
      <c r="AD2091" s="58">
        <v>6368591631.5977697</v>
      </c>
      <c r="AE2091" s="58">
        <v>6630596449.6682701</v>
      </c>
      <c r="AF2091" s="58">
        <v>7653599409.1500397</v>
      </c>
      <c r="AG2091" s="58">
        <v>8926954995.0151501</v>
      </c>
      <c r="AH2091" s="58">
        <v>9510954940.6709099</v>
      </c>
      <c r="AI2091" s="58">
        <v>11065883267.431101</v>
      </c>
      <c r="AJ2091" s="58">
        <v>11357267290.145201</v>
      </c>
      <c r="AK2091" s="58">
        <v>12497970490.6448</v>
      </c>
      <c r="AL2091" s="58">
        <v>12876323955.935301</v>
      </c>
      <c r="AM2091" s="58">
        <v>13550770111.3431</v>
      </c>
      <c r="AN2091" s="58">
        <v>16026879998.2043</v>
      </c>
      <c r="AO2091" s="58">
        <v>16206072881.1012</v>
      </c>
      <c r="AP2091" s="58">
        <v>17037662593.380899</v>
      </c>
      <c r="AQ2091" s="58">
        <v>17349114602.576302</v>
      </c>
      <c r="AR2091" s="58">
        <v>16816573403.758699</v>
      </c>
      <c r="AS2091" s="58">
        <v>16719795286.9478</v>
      </c>
      <c r="AT2091" s="58">
        <v>16782290241.9084</v>
      </c>
      <c r="AU2091" s="58">
        <v>17178699994.4277</v>
      </c>
      <c r="AV2091" s="58">
        <v>20541007382.8834</v>
      </c>
      <c r="AW2091" s="58">
        <v>26454104570.507198</v>
      </c>
      <c r="AX2091" s="58">
        <v>32313512718.7379</v>
      </c>
      <c r="AY2091" s="58">
        <v>36848546766.858398</v>
      </c>
      <c r="AZ2091" s="58">
        <v>47885579110.345596</v>
      </c>
      <c r="BA2091" s="58">
        <v>61451331199.794899</v>
      </c>
      <c r="BB2091" s="58">
        <v>55147534888.361</v>
      </c>
      <c r="BC2091" s="58">
        <v>63288682325.272903</v>
      </c>
      <c r="BD2091" s="58">
        <v>74160148617.917801</v>
      </c>
      <c r="BE2091" s="58">
        <v>72155608022.029099</v>
      </c>
      <c r="BF2091" s="58">
        <v>72541205405.5504</v>
      </c>
      <c r="BG2091" s="58">
        <v>76656128036.557007</v>
      </c>
      <c r="BH2091" s="58">
        <v>65264197368.789703</v>
      </c>
      <c r="BI2091" s="58">
        <v>58203726076.094002</v>
      </c>
      <c r="BJ2091" s="58">
        <v>60912914214.275398</v>
      </c>
      <c r="BK2091" s="58">
        <v>63332505604.783096</v>
      </c>
      <c r="BL2091" s="58">
        <v>59186327242.872299</v>
      </c>
      <c r="BM2091" s="58">
        <v>47545188250.212097</v>
      </c>
    </row>
    <row r="2092" spans="1:66" hidden="1" x14ac:dyDescent="0.25">
      <c r="A2092" s="58" t="s">
        <v>434</v>
      </c>
      <c r="B2092" s="58" t="s">
        <v>435</v>
      </c>
      <c r="C2092" s="58" t="s">
        <v>2898</v>
      </c>
      <c r="D2092" s="58" t="s">
        <v>2899</v>
      </c>
      <c r="AA2092" s="58">
        <v>40.170619284519702</v>
      </c>
      <c r="AB2092" s="58">
        <v>42.609245932083098</v>
      </c>
      <c r="AC2092" s="58">
        <v>43.163294329496999</v>
      </c>
      <c r="AD2092" s="58">
        <v>39.906569391129501</v>
      </c>
      <c r="AE2092" s="58">
        <v>40.218119369305398</v>
      </c>
      <c r="AF2092" s="58">
        <v>43.3088688018276</v>
      </c>
      <c r="AG2092" s="58">
        <v>42.1996987343896</v>
      </c>
      <c r="AH2092" s="58">
        <v>42.596278017829</v>
      </c>
      <c r="AI2092" s="58">
        <v>44.171216967079097</v>
      </c>
      <c r="AJ2092" s="58">
        <v>45.8104643129818</v>
      </c>
      <c r="AK2092" s="58">
        <v>49.199852684142002</v>
      </c>
      <c r="AL2092" s="58">
        <v>50.116078218574202</v>
      </c>
      <c r="AM2092" s="58">
        <v>52.760671548475699</v>
      </c>
      <c r="AN2092" s="58">
        <v>53.0937553402307</v>
      </c>
      <c r="AO2092" s="58">
        <v>52.040070453042297</v>
      </c>
      <c r="AP2092" s="58">
        <v>52.188229147019101</v>
      </c>
      <c r="AQ2092" s="58">
        <v>52.363127587012599</v>
      </c>
      <c r="AR2092" s="58">
        <v>53.216765648947003</v>
      </c>
      <c r="AS2092" s="58">
        <v>53.473698227942997</v>
      </c>
      <c r="AT2092" s="58">
        <v>52.204589623251003</v>
      </c>
      <c r="AU2092" s="58">
        <v>51.507140929930102</v>
      </c>
      <c r="AV2092" s="58">
        <v>54.443216219177799</v>
      </c>
      <c r="AW2092" s="58">
        <v>54.440105985996603</v>
      </c>
      <c r="AX2092" s="58">
        <v>53.235383208091598</v>
      </c>
      <c r="AY2092" s="58">
        <v>52.439880816942697</v>
      </c>
      <c r="AZ2092" s="58">
        <v>50.143153305025798</v>
      </c>
      <c r="BA2092" s="58">
        <v>48.486560169825097</v>
      </c>
      <c r="BB2092" s="58">
        <v>53.349951758937003</v>
      </c>
      <c r="BC2092" s="58">
        <v>53.756950215179103</v>
      </c>
      <c r="BD2092" s="58">
        <v>53.5752992553385</v>
      </c>
      <c r="BE2092" s="58">
        <v>53.745615866623197</v>
      </c>
      <c r="BF2092" s="58">
        <v>53.903745859253704</v>
      </c>
      <c r="BG2092" s="58">
        <v>53.527252696229603</v>
      </c>
      <c r="BH2092" s="58">
        <v>53.940725698491597</v>
      </c>
      <c r="BI2092" s="58">
        <v>53.417980784459701</v>
      </c>
      <c r="BJ2092" s="58">
        <v>53.723041032593201</v>
      </c>
      <c r="BK2092" s="58">
        <v>53.401977628439603</v>
      </c>
      <c r="BL2092" s="58">
        <v>52.340638582647202</v>
      </c>
      <c r="BM2092" s="58">
        <v>51.739225683608304</v>
      </c>
      <c r="BN2092" s="58">
        <v>50.176886407307499</v>
      </c>
    </row>
    <row r="2093" spans="1:66" hidden="1" x14ac:dyDescent="0.25">
      <c r="A2093" s="58" t="s">
        <v>434</v>
      </c>
      <c r="B2093" s="58" t="s">
        <v>435</v>
      </c>
      <c r="C2093" s="58" t="s">
        <v>2900</v>
      </c>
      <c r="D2093" s="58" t="s">
        <v>2901</v>
      </c>
      <c r="Z2093" s="58">
        <v>5.2048703431438801</v>
      </c>
      <c r="AA2093" s="58">
        <v>1.4954262105879399</v>
      </c>
      <c r="AB2093" s="58">
        <v>2.0482836374645901</v>
      </c>
      <c r="AC2093" s="58">
        <v>3.81537240796635</v>
      </c>
      <c r="AD2093" s="58">
        <v>-0.20788327827398201</v>
      </c>
      <c r="AE2093" s="58">
        <v>1.6536664781549499</v>
      </c>
      <c r="AF2093" s="58">
        <v>6.4703857772284303</v>
      </c>
      <c r="AG2093" s="58">
        <v>3.3558799766321101</v>
      </c>
      <c r="AH2093" s="58">
        <v>2.5245364547366802</v>
      </c>
      <c r="AI2093" s="58">
        <v>2.3656970824773502</v>
      </c>
      <c r="AJ2093" s="58">
        <v>1.62782848983277</v>
      </c>
      <c r="AK2093" s="58">
        <v>0.14813725948512499</v>
      </c>
      <c r="AL2093" s="58">
        <v>0.86694465815406796</v>
      </c>
      <c r="AM2093" s="58">
        <v>2.9901843209432402</v>
      </c>
      <c r="AN2093" s="58">
        <v>5.0784980934119801</v>
      </c>
      <c r="AO2093" s="58">
        <v>1.83240846943838</v>
      </c>
      <c r="AP2093" s="58">
        <v>2.8801604431235601</v>
      </c>
      <c r="AQ2093" s="58">
        <v>3.4140913407889601</v>
      </c>
      <c r="AR2093" s="58">
        <v>3.88678831338032</v>
      </c>
      <c r="AS2093" s="58">
        <v>2.90218005484346</v>
      </c>
      <c r="AT2093" s="58">
        <v>4.2144594276979301</v>
      </c>
      <c r="AU2093" s="58">
        <v>3.9102359022825701</v>
      </c>
      <c r="AV2093" s="58">
        <v>5.4520592968132702</v>
      </c>
      <c r="AW2093" s="58">
        <v>5.8584452311775097</v>
      </c>
      <c r="AX2093" s="58">
        <v>6.21746512039614</v>
      </c>
      <c r="AY2093" s="58">
        <v>6.7181666679699701</v>
      </c>
      <c r="AZ2093" s="58">
        <v>8.0246921181886393</v>
      </c>
      <c r="BA2093" s="58">
        <v>5.3680231446534501</v>
      </c>
      <c r="BB2093" s="58">
        <v>2.80281672812586</v>
      </c>
      <c r="BC2093" s="58">
        <v>4.2956164640073498</v>
      </c>
      <c r="BD2093" s="58">
        <v>4.5068849730914202</v>
      </c>
      <c r="BE2093" s="58">
        <v>1.35205186308201</v>
      </c>
      <c r="BF2093" s="58">
        <v>5.0047516806264802</v>
      </c>
      <c r="BG2093" s="58">
        <v>4.1416097751215899</v>
      </c>
      <c r="BH2093" s="58">
        <v>2.7880476958676201</v>
      </c>
      <c r="BI2093" s="58">
        <v>2.9268235355917702</v>
      </c>
      <c r="BJ2093" s="58">
        <v>2.2222780869937102</v>
      </c>
      <c r="BK2093" s="58">
        <v>2.4131494125283601</v>
      </c>
      <c r="BL2093" s="58">
        <v>2.5654113380074199</v>
      </c>
      <c r="BM2093" s="58">
        <v>-2.8727838653286399</v>
      </c>
      <c r="BN2093" s="58">
        <v>4.1702735760574097</v>
      </c>
    </row>
    <row r="2094" spans="1:66" hidden="1" x14ac:dyDescent="0.25">
      <c r="A2094" s="58" t="s">
        <v>434</v>
      </c>
      <c r="B2094" s="58" t="s">
        <v>435</v>
      </c>
      <c r="C2094" s="58" t="s">
        <v>2902</v>
      </c>
      <c r="D2094" s="58" t="s">
        <v>2903</v>
      </c>
      <c r="Y2094" s="58">
        <v>146837987273.77499</v>
      </c>
      <c r="Z2094" s="58">
        <v>154480714125.85699</v>
      </c>
      <c r="AA2094" s="58">
        <v>156790859215.19901</v>
      </c>
      <c r="AB2094" s="58">
        <v>160002380729.54401</v>
      </c>
      <c r="AC2094" s="58">
        <v>166107067415.98801</v>
      </c>
      <c r="AD2094" s="58">
        <v>165761758598.79901</v>
      </c>
      <c r="AE2094" s="58">
        <v>168502905234.34698</v>
      </c>
      <c r="AF2094" s="58">
        <v>179405693248.84698</v>
      </c>
      <c r="AG2094" s="58">
        <v>185426332985.52301</v>
      </c>
      <c r="AH2094" s="58">
        <v>190107488358.42401</v>
      </c>
      <c r="AI2094" s="58">
        <v>194604855664.091</v>
      </c>
      <c r="AJ2094" s="58">
        <v>197772688947.189</v>
      </c>
      <c r="AK2094" s="58">
        <v>198065663988.60501</v>
      </c>
      <c r="AL2094" s="58">
        <v>199782783682.19199</v>
      </c>
      <c r="AM2094" s="58">
        <v>205756657155.79999</v>
      </c>
      <c r="AN2094" s="58">
        <v>216206005066.526</v>
      </c>
      <c r="AO2094" s="58">
        <v>220167782214.79901</v>
      </c>
      <c r="AP2094" s="58">
        <v>226508967586.65201</v>
      </c>
      <c r="AQ2094" s="58">
        <v>234242190635.13901</v>
      </c>
      <c r="AR2094" s="58">
        <v>243346688725.75101</v>
      </c>
      <c r="AS2094" s="58">
        <v>250409047790.07199</v>
      </c>
      <c r="AT2094" s="58">
        <v>260962435512.47</v>
      </c>
      <c r="AU2094" s="58">
        <v>271166682357.349</v>
      </c>
      <c r="AV2094" s="58">
        <v>285950850672.67297</v>
      </c>
      <c r="AW2094" s="58">
        <v>302703124647.41803</v>
      </c>
      <c r="AX2094" s="58">
        <v>321523585840.71997</v>
      </c>
      <c r="AY2094" s="58">
        <v>343124076214.33301</v>
      </c>
      <c r="AZ2094" s="58">
        <v>370658726913.91302</v>
      </c>
      <c r="BA2094" s="58">
        <v>390555773162.32898</v>
      </c>
      <c r="BB2094" s="58">
        <v>401502335705.18402</v>
      </c>
      <c r="BC2094" s="58">
        <v>418749336141.10999</v>
      </c>
      <c r="BD2094" s="58">
        <v>437621887046.57397</v>
      </c>
      <c r="BE2094" s="58">
        <v>443538761923.64203</v>
      </c>
      <c r="BF2094" s="58">
        <v>465736775565.245</v>
      </c>
      <c r="BG2094" s="58">
        <v>485025775388.39099</v>
      </c>
      <c r="BH2094" s="58">
        <v>498548525343.47198</v>
      </c>
      <c r="BI2094" s="58">
        <v>513140160919.57001</v>
      </c>
      <c r="BJ2094" s="58">
        <v>524543562271.25</v>
      </c>
      <c r="BK2094" s="58">
        <v>537201582162.65399</v>
      </c>
      <c r="BL2094" s="58">
        <v>550983012459.41003</v>
      </c>
      <c r="BM2094" s="58">
        <v>535154461376.77399</v>
      </c>
      <c r="BN2094" s="58">
        <v>557471866470.66199</v>
      </c>
    </row>
    <row r="2095" spans="1:66" hidden="1" x14ac:dyDescent="0.25">
      <c r="A2095" s="58" t="s">
        <v>434</v>
      </c>
      <c r="B2095" s="58" t="s">
        <v>435</v>
      </c>
      <c r="C2095" s="58" t="s">
        <v>2904</v>
      </c>
      <c r="D2095" s="58" t="s">
        <v>2905</v>
      </c>
    </row>
    <row r="2096" spans="1:66" hidden="1" x14ac:dyDescent="0.25">
      <c r="A2096" s="58" t="s">
        <v>434</v>
      </c>
      <c r="B2096" s="58" t="s">
        <v>435</v>
      </c>
      <c r="C2096" s="58" t="s">
        <v>2906</v>
      </c>
      <c r="D2096" s="58" t="s">
        <v>2907</v>
      </c>
    </row>
    <row r="2097" spans="1:66" hidden="1" x14ac:dyDescent="0.25">
      <c r="A2097" s="58" t="s">
        <v>434</v>
      </c>
      <c r="B2097" s="58" t="s">
        <v>435</v>
      </c>
      <c r="C2097" s="58" t="s">
        <v>2908</v>
      </c>
      <c r="D2097" s="58" t="s">
        <v>2909</v>
      </c>
      <c r="AA2097" s="58">
        <v>67191913810.947701</v>
      </c>
      <c r="AB2097" s="58">
        <v>74531260266.172302</v>
      </c>
      <c r="AC2097" s="58">
        <v>69119095175.6306</v>
      </c>
      <c r="AD2097" s="58">
        <v>54391591779.152802</v>
      </c>
      <c r="AE2097" s="58">
        <v>61339989816.034798</v>
      </c>
      <c r="AF2097" s="58">
        <v>80617142086.580597</v>
      </c>
      <c r="AG2097" s="58">
        <v>86146399399.758499</v>
      </c>
      <c r="AH2097" s="58">
        <v>92663343516.350006</v>
      </c>
      <c r="AI2097" s="58">
        <v>111852140604.89799</v>
      </c>
      <c r="AJ2097" s="58">
        <v>125247094602.405</v>
      </c>
      <c r="AK2097" s="58">
        <v>117221326125.43401</v>
      </c>
      <c r="AL2097" s="58">
        <v>118538015783.64301</v>
      </c>
      <c r="AM2097" s="58">
        <v>126688973813.642</v>
      </c>
      <c r="AN2097" s="58">
        <v>143160331774.785</v>
      </c>
      <c r="AO2097" s="58">
        <v>139682673328.729</v>
      </c>
      <c r="AP2097" s="58">
        <v>147267347566.306</v>
      </c>
      <c r="AQ2097" s="58">
        <v>139188572735.10999</v>
      </c>
      <c r="AR2097" s="58">
        <v>139519564715.87601</v>
      </c>
      <c r="AS2097" s="58">
        <v>151825424702.87799</v>
      </c>
      <c r="AT2097" s="58">
        <v>135115174071.80901</v>
      </c>
      <c r="AU2097" s="58">
        <v>136426867841.783</v>
      </c>
      <c r="AV2097" s="58">
        <v>191998631810.401</v>
      </c>
      <c r="AW2097" s="58">
        <v>238901582476.62799</v>
      </c>
      <c r="AX2097" s="58">
        <v>272677558247.224</v>
      </c>
      <c r="AY2097" s="58">
        <v>302012504413.80402</v>
      </c>
      <c r="AZ2097" s="58">
        <v>331536145612.51501</v>
      </c>
      <c r="BA2097" s="58">
        <v>343423967930.94501</v>
      </c>
      <c r="BB2097" s="58">
        <v>383701739093.41101</v>
      </c>
      <c r="BC2097" s="58">
        <v>462566917273.87097</v>
      </c>
      <c r="BD2097" s="58">
        <v>516690074512.07703</v>
      </c>
      <c r="BE2097" s="58">
        <v>522968197536.73499</v>
      </c>
      <c r="BF2097" s="58">
        <v>530378925074.086</v>
      </c>
      <c r="BG2097" s="58">
        <v>537241724311.44098</v>
      </c>
      <c r="BH2097" s="58">
        <v>498548525343.47198</v>
      </c>
      <c r="BI2097" s="58">
        <v>471336253951.09698</v>
      </c>
      <c r="BJ2097" s="58">
        <v>548322732949.06</v>
      </c>
      <c r="BK2097" s="58">
        <v>529225481795.435</v>
      </c>
      <c r="BL2097" s="58">
        <v>522115687701.44501</v>
      </c>
      <c r="BM2097" s="58">
        <v>476852474412.17499</v>
      </c>
      <c r="BN2097" s="58">
        <v>542961884530.45099</v>
      </c>
    </row>
    <row r="2098" spans="1:66" hidden="1" x14ac:dyDescent="0.25">
      <c r="A2098" s="58" t="s">
        <v>434</v>
      </c>
      <c r="B2098" s="58" t="s">
        <v>435</v>
      </c>
      <c r="C2098" s="58" t="s">
        <v>2910</v>
      </c>
      <c r="D2098" s="58" t="s">
        <v>2911</v>
      </c>
      <c r="AJ2098" s="58">
        <v>6569.5140797819204</v>
      </c>
      <c r="AK2098" s="58">
        <v>6396.9580311873597</v>
      </c>
      <c r="AL2098" s="58">
        <v>6587.6101856519799</v>
      </c>
      <c r="AM2098" s="58">
        <v>6477.0721599836897</v>
      </c>
      <c r="AN2098" s="58">
        <v>6420.8875578029501</v>
      </c>
      <c r="AO2098" s="58">
        <v>6379.3238084566201</v>
      </c>
      <c r="AP2098" s="58">
        <v>6363.0239644249004</v>
      </c>
      <c r="AQ2098" s="58">
        <v>6327.9200333972703</v>
      </c>
      <c r="AR2098" s="58">
        <v>6330.1810397437002</v>
      </c>
      <c r="AS2098" s="58">
        <v>6312.3341967207598</v>
      </c>
      <c r="AT2098" s="58">
        <v>6354.7784561395201</v>
      </c>
      <c r="AU2098" s="58">
        <v>6394.7915759888901</v>
      </c>
      <c r="AV2098" s="58">
        <v>6469.3952648838304</v>
      </c>
      <c r="AW2098" s="58">
        <v>6466.6518872534198</v>
      </c>
      <c r="AX2098" s="58">
        <v>6639.8805887510298</v>
      </c>
      <c r="AY2098" s="58">
        <v>6533.5853110214803</v>
      </c>
      <c r="AZ2098" s="58">
        <v>6685.8705932267903</v>
      </c>
      <c r="BA2098" s="58">
        <v>6776.71745999018</v>
      </c>
      <c r="BB2098" s="58">
        <v>6855.7925121512098</v>
      </c>
      <c r="BC2098" s="58">
        <v>6959.7471163990404</v>
      </c>
      <c r="BD2098" s="58">
        <v>7013.8218948080703</v>
      </c>
      <c r="BE2098" s="58">
        <v>6971.6260258479897</v>
      </c>
      <c r="BF2098" s="58">
        <v>7075.4050774331599</v>
      </c>
      <c r="BG2098" s="58">
        <v>7071.4956556695297</v>
      </c>
      <c r="BH2098" s="58">
        <v>6935.2238853757699</v>
      </c>
      <c r="BI2098" s="58">
        <v>6809.7956308049897</v>
      </c>
      <c r="BJ2098" s="58">
        <v>6728.5269925995199</v>
      </c>
      <c r="BK2098" s="58">
        <v>6579.3892805314099</v>
      </c>
      <c r="BL2098" s="58">
        <v>6326.7443174462696</v>
      </c>
    </row>
    <row r="2099" spans="1:66" hidden="1" x14ac:dyDescent="0.25">
      <c r="A2099" s="58" t="s">
        <v>434</v>
      </c>
      <c r="B2099" s="58" t="s">
        <v>435</v>
      </c>
      <c r="C2099" s="58" t="s">
        <v>2912</v>
      </c>
      <c r="D2099" s="58" t="s">
        <v>2913</v>
      </c>
      <c r="G2099" s="58">
        <v>1.0306492309175399</v>
      </c>
      <c r="L2099" s="58">
        <v>1.0307387417827101</v>
      </c>
      <c r="Q2099" s="58">
        <v>1.0307540969051101</v>
      </c>
      <c r="V2099" s="58">
        <v>1.03079329660297</v>
      </c>
      <c r="AA2099" s="58">
        <v>1.0307311821960301</v>
      </c>
      <c r="AF2099" s="58">
        <v>1.03059954122192</v>
      </c>
      <c r="AI2099" s="58">
        <v>1.03045777369588</v>
      </c>
      <c r="AK2099" s="58">
        <v>1.0304950928321801</v>
      </c>
      <c r="AP2099" s="58">
        <v>1.0301826663256799</v>
      </c>
      <c r="AU2099" s="58">
        <v>1.03011718255491</v>
      </c>
      <c r="AZ2099" s="58">
        <v>1.0304398543906499</v>
      </c>
      <c r="BA2099" s="58">
        <v>1.0306128032515101</v>
      </c>
      <c r="BB2099" s="58">
        <v>1.03085389480155</v>
      </c>
      <c r="BC2099" s="58">
        <v>1.0310362611948001</v>
      </c>
      <c r="BD2099" s="58">
        <v>1.03128765459169</v>
      </c>
      <c r="BE2099" s="58">
        <v>1.0314789768763599</v>
      </c>
      <c r="BF2099" s="58">
        <v>1.0314935854376299</v>
      </c>
      <c r="BG2099" s="58">
        <v>1.0315622324032401</v>
      </c>
      <c r="BH2099" s="58">
        <v>1.0315975136995701</v>
      </c>
      <c r="BI2099" s="58">
        <v>1.0316670502102301</v>
      </c>
      <c r="BJ2099" s="58">
        <v>1.0316823272261799</v>
      </c>
      <c r="BK2099" s="58">
        <v>1.0316452211271601</v>
      </c>
      <c r="BL2099" s="58">
        <v>1.0316409151452699</v>
      </c>
      <c r="BM2099" s="58">
        <v>1.03165267646975</v>
      </c>
    </row>
    <row r="2100" spans="1:66" hidden="1" x14ac:dyDescent="0.25">
      <c r="A2100" s="58" t="s">
        <v>434</v>
      </c>
      <c r="B2100" s="58" t="s">
        <v>435</v>
      </c>
      <c r="C2100" s="58" t="s">
        <v>2914</v>
      </c>
      <c r="D2100" s="58" t="s">
        <v>2915</v>
      </c>
    </row>
    <row r="2101" spans="1:66" hidden="1" x14ac:dyDescent="0.25">
      <c r="A2101" s="58" t="s">
        <v>434</v>
      </c>
      <c r="B2101" s="58" t="s">
        <v>435</v>
      </c>
      <c r="C2101" s="58" t="s">
        <v>2916</v>
      </c>
      <c r="D2101" s="58" t="s">
        <v>2917</v>
      </c>
    </row>
    <row r="2102" spans="1:66" hidden="1" x14ac:dyDescent="0.25">
      <c r="A2102" s="58" t="s">
        <v>434</v>
      </c>
      <c r="B2102" s="58" t="s">
        <v>435</v>
      </c>
      <c r="C2102" s="58" t="s">
        <v>2918</v>
      </c>
      <c r="D2102" s="58" t="s">
        <v>2919</v>
      </c>
    </row>
    <row r="2103" spans="1:66" hidden="1" x14ac:dyDescent="0.25">
      <c r="A2103" s="58" t="s">
        <v>434</v>
      </c>
      <c r="B2103" s="58" t="s">
        <v>435</v>
      </c>
      <c r="C2103" s="58" t="s">
        <v>2920</v>
      </c>
      <c r="D2103" s="58" t="s">
        <v>2921</v>
      </c>
    </row>
    <row r="2104" spans="1:66" hidden="1" x14ac:dyDescent="0.25">
      <c r="A2104" s="58" t="s">
        <v>434</v>
      </c>
      <c r="B2104" s="58" t="s">
        <v>435</v>
      </c>
      <c r="C2104" s="58" t="s">
        <v>2922</v>
      </c>
      <c r="D2104" s="58" t="s">
        <v>2923</v>
      </c>
    </row>
    <row r="2105" spans="1:66" hidden="1" x14ac:dyDescent="0.25">
      <c r="A2105" s="58" t="s">
        <v>434</v>
      </c>
      <c r="B2105" s="58" t="s">
        <v>435</v>
      </c>
      <c r="C2105" s="58" t="s">
        <v>2924</v>
      </c>
      <c r="D2105" s="58" t="s">
        <v>2925</v>
      </c>
    </row>
    <row r="2106" spans="1:66" hidden="1" x14ac:dyDescent="0.25">
      <c r="A2106" s="58" t="s">
        <v>434</v>
      </c>
      <c r="B2106" s="58" t="s">
        <v>435</v>
      </c>
      <c r="C2106" s="58" t="s">
        <v>2926</v>
      </c>
      <c r="D2106" s="58" t="s">
        <v>2927</v>
      </c>
    </row>
    <row r="2107" spans="1:66" hidden="1" x14ac:dyDescent="0.25">
      <c r="A2107" s="58" t="s">
        <v>434</v>
      </c>
      <c r="B2107" s="58" t="s">
        <v>435</v>
      </c>
      <c r="C2107" s="58" t="s">
        <v>2928</v>
      </c>
      <c r="D2107" s="58" t="s">
        <v>2929</v>
      </c>
    </row>
    <row r="2108" spans="1:66" hidden="1" x14ac:dyDescent="0.25">
      <c r="A2108" s="58" t="s">
        <v>434</v>
      </c>
      <c r="B2108" s="58" t="s">
        <v>435</v>
      </c>
      <c r="C2108" s="58" t="s">
        <v>2930</v>
      </c>
      <c r="D2108" s="58" t="s">
        <v>2931</v>
      </c>
    </row>
    <row r="2109" spans="1:66" hidden="1" x14ac:dyDescent="0.25">
      <c r="A2109" s="58" t="s">
        <v>434</v>
      </c>
      <c r="B2109" s="58" t="s">
        <v>435</v>
      </c>
      <c r="C2109" s="58" t="s">
        <v>2932</v>
      </c>
      <c r="D2109" s="58" t="s">
        <v>2933</v>
      </c>
    </row>
    <row r="2110" spans="1:66" hidden="1" x14ac:dyDescent="0.25">
      <c r="A2110" s="58" t="s">
        <v>434</v>
      </c>
      <c r="B2110" s="58" t="s">
        <v>435</v>
      </c>
      <c r="C2110" s="58" t="s">
        <v>2934</v>
      </c>
      <c r="D2110" s="58" t="s">
        <v>2935</v>
      </c>
      <c r="AM2110" s="58">
        <v>36.9559960638829</v>
      </c>
      <c r="AN2110" s="58">
        <v>37.251025083460803</v>
      </c>
      <c r="AO2110" s="58">
        <v>35.581745789223397</v>
      </c>
      <c r="AP2110" s="58">
        <v>33.903059359057899</v>
      </c>
      <c r="AQ2110" s="58">
        <v>39.081236201284</v>
      </c>
      <c r="AR2110" s="58">
        <v>35.537581998052502</v>
      </c>
      <c r="AS2110" s="58">
        <v>27.441809472762301</v>
      </c>
      <c r="AT2110" s="58">
        <v>25.1936128650188</v>
      </c>
      <c r="AU2110" s="58">
        <v>24.137931698344101</v>
      </c>
      <c r="AV2110" s="58">
        <v>20.161311621370501</v>
      </c>
      <c r="AW2110" s="58">
        <v>19.8307876061202</v>
      </c>
      <c r="AX2110" s="58">
        <v>18.760141138370201</v>
      </c>
      <c r="AY2110" s="58">
        <v>19.580041805538901</v>
      </c>
      <c r="AZ2110" s="58">
        <v>18.212128145137701</v>
      </c>
      <c r="BA2110" s="58">
        <v>16.512557189516301</v>
      </c>
      <c r="BB2110" s="58">
        <v>20.679902081789301</v>
      </c>
      <c r="BC2110" s="58">
        <v>17.304394417429599</v>
      </c>
      <c r="BD2110" s="58">
        <v>14.087773769910299</v>
      </c>
      <c r="BE2110" s="58">
        <v>18.771207214850399</v>
      </c>
      <c r="BF2110" s="58">
        <v>19.575696287191501</v>
      </c>
      <c r="BG2110" s="58">
        <v>19.642275236007801</v>
      </c>
      <c r="BH2110" s="58">
        <v>24.4191067201224</v>
      </c>
      <c r="BI2110" s="58">
        <v>25.278475062559298</v>
      </c>
      <c r="BJ2110" s="58">
        <v>24.127864689875</v>
      </c>
      <c r="BK2110" s="58">
        <v>22.985809619904501</v>
      </c>
      <c r="BL2110" s="58">
        <v>24.226871764352701</v>
      </c>
      <c r="BM2110" s="58">
        <v>28.016793651440398</v>
      </c>
    </row>
    <row r="2111" spans="1:66" hidden="1" x14ac:dyDescent="0.25">
      <c r="A2111" s="58" t="s">
        <v>434</v>
      </c>
      <c r="B2111" s="58" t="s">
        <v>435</v>
      </c>
      <c r="C2111" s="58" t="s">
        <v>2936</v>
      </c>
      <c r="D2111" s="58" t="s">
        <v>2937</v>
      </c>
    </row>
    <row r="2112" spans="1:66" hidden="1" x14ac:dyDescent="0.25">
      <c r="A2112" s="58" t="s">
        <v>434</v>
      </c>
      <c r="B2112" s="58" t="s">
        <v>435</v>
      </c>
      <c r="C2112" s="58" t="s">
        <v>2938</v>
      </c>
      <c r="D2112" s="58" t="s">
        <v>2939</v>
      </c>
      <c r="AG2112" s="58">
        <v>136.21989040337499</v>
      </c>
      <c r="AH2112" s="58">
        <v>149.373912330195</v>
      </c>
      <c r="AI2112" s="58">
        <v>147.89313506277901</v>
      </c>
      <c r="AJ2112" s="58">
        <v>144.07550599373101</v>
      </c>
      <c r="AK2112" s="58">
        <v>138.69367678678</v>
      </c>
      <c r="AL2112" s="58">
        <v>148.54913829608199</v>
      </c>
      <c r="AM2112" s="58">
        <v>162.26187141997301</v>
      </c>
      <c r="AN2112" s="58">
        <v>166.208073997611</v>
      </c>
      <c r="AO2112" s="58">
        <v>175.52565448986101</v>
      </c>
      <c r="AP2112" s="58">
        <v>139.365431699308</v>
      </c>
      <c r="AQ2112" s="58">
        <v>153.55663266498701</v>
      </c>
      <c r="AR2112" s="58">
        <v>122.42159530505999</v>
      </c>
      <c r="AS2112" s="58">
        <v>101.974250921687</v>
      </c>
      <c r="AT2112" s="58">
        <v>96.822394281274995</v>
      </c>
      <c r="AU2112" s="58">
        <v>78.744299041357195</v>
      </c>
      <c r="AV2112" s="58">
        <v>75.050686714280403</v>
      </c>
      <c r="AW2112" s="58">
        <v>65.204360964306403</v>
      </c>
      <c r="AX2112" s="58">
        <v>61.893765463587499</v>
      </c>
      <c r="AY2112" s="58">
        <v>59.585222311716599</v>
      </c>
      <c r="AZ2112" s="58">
        <v>53.069552177750502</v>
      </c>
      <c r="BA2112" s="58">
        <v>52.222170912884202</v>
      </c>
      <c r="BB2112" s="58">
        <v>43.967959926129403</v>
      </c>
      <c r="BC2112" s="58">
        <v>42.9788764563814</v>
      </c>
      <c r="BD2112" s="58">
        <v>36.949232397180197</v>
      </c>
      <c r="BE2112" s="58">
        <v>44.499102857889703</v>
      </c>
      <c r="BF2112" s="58">
        <v>46.735873652540697</v>
      </c>
      <c r="BG2112" s="58">
        <v>46.365019582579698</v>
      </c>
      <c r="BH2112" s="58">
        <v>50.518732098110704</v>
      </c>
      <c r="BI2112" s="58">
        <v>49.815570401104203</v>
      </c>
      <c r="BJ2112" s="58">
        <v>53.096513615899397</v>
      </c>
      <c r="BK2112" s="58">
        <v>51.139128431606601</v>
      </c>
      <c r="BL2112" s="58">
        <v>49.112745223747297</v>
      </c>
      <c r="BM2112" s="58">
        <v>48.820945848856503</v>
      </c>
    </row>
    <row r="2113" spans="1:65" hidden="1" x14ac:dyDescent="0.25">
      <c r="A2113" s="58" t="s">
        <v>434</v>
      </c>
      <c r="B2113" s="58" t="s">
        <v>435</v>
      </c>
      <c r="C2113" s="58" t="s">
        <v>2940</v>
      </c>
      <c r="D2113" s="58" t="s">
        <v>2941</v>
      </c>
      <c r="BC2113" s="58">
        <v>0</v>
      </c>
      <c r="BD2113" s="58">
        <v>0</v>
      </c>
      <c r="BE2113" s="58">
        <v>0</v>
      </c>
      <c r="BF2113" s="58">
        <v>0</v>
      </c>
      <c r="BG2113" s="58">
        <v>0.77578241607357801</v>
      </c>
      <c r="BH2113" s="58">
        <v>4.0838618290348301E-2</v>
      </c>
      <c r="BI2113" s="58">
        <v>0.93804656744422299</v>
      </c>
      <c r="BJ2113" s="58">
        <v>0.83721257580769703</v>
      </c>
      <c r="BK2113" s="58">
        <v>0.950824295586848</v>
      </c>
      <c r="BL2113" s="58">
        <v>8.9563329048231596E-2</v>
      </c>
      <c r="BM2113" s="58">
        <v>0</v>
      </c>
    </row>
    <row r="2114" spans="1:65" hidden="1" x14ac:dyDescent="0.25">
      <c r="A2114" s="58" t="s">
        <v>434</v>
      </c>
      <c r="B2114" s="58" t="s">
        <v>435</v>
      </c>
      <c r="C2114" s="58" t="s">
        <v>2942</v>
      </c>
      <c r="D2114" s="58" t="s">
        <v>2943</v>
      </c>
    </row>
    <row r="2115" spans="1:65" hidden="1" x14ac:dyDescent="0.25">
      <c r="A2115" s="58" t="s">
        <v>434</v>
      </c>
      <c r="B2115" s="58" t="s">
        <v>435</v>
      </c>
      <c r="C2115" s="58" t="s">
        <v>2944</v>
      </c>
      <c r="D2115" s="58" t="s">
        <v>2945</v>
      </c>
      <c r="AW2115" s="58">
        <v>53.181818181818201</v>
      </c>
      <c r="AX2115" s="58">
        <v>51.818181818181799</v>
      </c>
      <c r="AY2115" s="58">
        <v>50.909090909090899</v>
      </c>
      <c r="AZ2115" s="58">
        <v>51.363636363636402</v>
      </c>
      <c r="BA2115" s="58">
        <v>53.181818181818201</v>
      </c>
      <c r="BB2115" s="58">
        <v>55.454545454545503</v>
      </c>
      <c r="BC2115" s="58">
        <v>56.818181818181799</v>
      </c>
      <c r="BD2115" s="58">
        <v>57.272727272727302</v>
      </c>
      <c r="BE2115" s="58">
        <v>56.363636363636402</v>
      </c>
      <c r="BF2115" s="58">
        <v>53.913043478260903</v>
      </c>
      <c r="BG2115" s="58">
        <v>51.739130434782602</v>
      </c>
      <c r="BH2115" s="58">
        <v>51.739130434782602</v>
      </c>
      <c r="BI2115" s="58">
        <v>53.478260869565197</v>
      </c>
      <c r="BJ2115" s="58">
        <v>53.043478260869598</v>
      </c>
      <c r="BK2115" s="58">
        <v>51.304347826087003</v>
      </c>
      <c r="BL2115" s="58">
        <v>54.7826086956522</v>
      </c>
      <c r="BM2115" s="58">
        <v>50</v>
      </c>
    </row>
    <row r="2116" spans="1:65" hidden="1" x14ac:dyDescent="0.25">
      <c r="A2116" s="58" t="s">
        <v>434</v>
      </c>
      <c r="B2116" s="58" t="s">
        <v>435</v>
      </c>
      <c r="C2116" s="58" t="s">
        <v>2946</v>
      </c>
      <c r="D2116" s="58" t="s">
        <v>2947</v>
      </c>
      <c r="BH2116" s="58">
        <v>2.0115953102316402</v>
      </c>
    </row>
    <row r="2117" spans="1:65" hidden="1" x14ac:dyDescent="0.25">
      <c r="A2117" s="58" t="s">
        <v>434</v>
      </c>
      <c r="B2117" s="58" t="s">
        <v>435</v>
      </c>
      <c r="C2117" s="58" t="s">
        <v>2948</v>
      </c>
      <c r="D2117" s="58" t="s">
        <v>2949</v>
      </c>
      <c r="AV2117" s="58">
        <v>11.411764705882399</v>
      </c>
      <c r="AW2117" s="58">
        <v>11.1428571428571</v>
      </c>
      <c r="AX2117" s="58">
        <v>11.125</v>
      </c>
      <c r="AY2117" s="58">
        <v>11</v>
      </c>
      <c r="AZ2117" s="58">
        <v>10.6666666666667</v>
      </c>
      <c r="BA2117" s="58">
        <v>10.2916666666667</v>
      </c>
      <c r="BB2117" s="58">
        <v>10.2083333333333</v>
      </c>
      <c r="BC2117" s="58">
        <v>9.9583333333333304</v>
      </c>
      <c r="BD2117" s="58">
        <v>9.6666666666666696</v>
      </c>
      <c r="BE2117" s="58">
        <v>9.64</v>
      </c>
      <c r="BF2117" s="58">
        <v>9.56</v>
      </c>
      <c r="BG2117" s="58">
        <v>9.36</v>
      </c>
      <c r="BH2117" s="58">
        <v>9.3076923076923102</v>
      </c>
      <c r="BI2117" s="58">
        <v>8.8846153846153904</v>
      </c>
      <c r="BJ2117" s="58">
        <v>8.4615384615384599</v>
      </c>
      <c r="BK2117" s="58">
        <v>8.3461538461538503</v>
      </c>
      <c r="BL2117" s="58">
        <v>8.3076923076923102</v>
      </c>
    </row>
    <row r="2118" spans="1:65" hidden="1" x14ac:dyDescent="0.25">
      <c r="A2118" s="58" t="s">
        <v>434</v>
      </c>
      <c r="B2118" s="58" t="s">
        <v>435</v>
      </c>
      <c r="C2118" s="58" t="s">
        <v>2950</v>
      </c>
      <c r="D2118" s="58" t="s">
        <v>2951</v>
      </c>
      <c r="AV2118" s="58">
        <v>11.411764705882399</v>
      </c>
      <c r="AW2118" s="58">
        <v>11.1428571428571</v>
      </c>
      <c r="AX2118" s="58">
        <v>11.125</v>
      </c>
      <c r="AY2118" s="58">
        <v>11</v>
      </c>
      <c r="AZ2118" s="58">
        <v>10.6666666666667</v>
      </c>
      <c r="BA2118" s="58">
        <v>10.2916666666667</v>
      </c>
      <c r="BB2118" s="58">
        <v>10.2083333333333</v>
      </c>
      <c r="BC2118" s="58">
        <v>9.9583333333333304</v>
      </c>
      <c r="BD2118" s="58">
        <v>9.7083333333333304</v>
      </c>
      <c r="BE2118" s="58">
        <v>9.68</v>
      </c>
      <c r="BF2118" s="58">
        <v>9.6</v>
      </c>
      <c r="BG2118" s="58">
        <v>9.4</v>
      </c>
      <c r="BH2118" s="58">
        <v>9.3461538461538503</v>
      </c>
      <c r="BI2118" s="58">
        <v>8.9230769230769198</v>
      </c>
      <c r="BJ2118" s="58">
        <v>8.5</v>
      </c>
      <c r="BK2118" s="58">
        <v>8.3461538461538503</v>
      </c>
      <c r="BL2118" s="58">
        <v>8.3076923076923102</v>
      </c>
    </row>
    <row r="2119" spans="1:65" hidden="1" x14ac:dyDescent="0.25">
      <c r="A2119" s="58" t="s">
        <v>434</v>
      </c>
      <c r="B2119" s="58" t="s">
        <v>435</v>
      </c>
      <c r="C2119" s="58" t="s">
        <v>2952</v>
      </c>
      <c r="D2119" s="58" t="s">
        <v>2953</v>
      </c>
      <c r="AV2119" s="58">
        <v>11.352941176470599</v>
      </c>
      <c r="AW2119" s="58">
        <v>11</v>
      </c>
      <c r="AX2119" s="58">
        <v>11</v>
      </c>
      <c r="AY2119" s="58">
        <v>10.875</v>
      </c>
      <c r="AZ2119" s="58">
        <v>10.5416666666667</v>
      </c>
      <c r="BA2119" s="58">
        <v>10.1666666666667</v>
      </c>
      <c r="BB2119" s="58">
        <v>10.0833333333333</v>
      </c>
      <c r="BC2119" s="58">
        <v>9.8333333333333304</v>
      </c>
      <c r="BD2119" s="58">
        <v>9.5833333333333304</v>
      </c>
      <c r="BE2119" s="58">
        <v>9.56</v>
      </c>
      <c r="BF2119" s="58">
        <v>9.48</v>
      </c>
      <c r="BG2119" s="58">
        <v>9.2799999999999994</v>
      </c>
      <c r="BH2119" s="58">
        <v>9.2307692307692299</v>
      </c>
      <c r="BI2119" s="58">
        <v>8.8076923076923102</v>
      </c>
      <c r="BJ2119" s="58">
        <v>8.4230769230769198</v>
      </c>
      <c r="BK2119" s="58">
        <v>8.3076923076923102</v>
      </c>
      <c r="BL2119" s="58">
        <v>8.2692307692307701</v>
      </c>
    </row>
    <row r="2120" spans="1:65" hidden="1" x14ac:dyDescent="0.25">
      <c r="A2120" s="58" t="s">
        <v>434</v>
      </c>
      <c r="B2120" s="58" t="s">
        <v>435</v>
      </c>
      <c r="C2120" s="58" t="s">
        <v>2954</v>
      </c>
      <c r="D2120" s="58" t="s">
        <v>2955</v>
      </c>
      <c r="AW2120" s="58">
        <v>58.131313030302998</v>
      </c>
      <c r="AX2120" s="58">
        <v>58.686868787878801</v>
      </c>
      <c r="AY2120" s="58">
        <v>57.979797878787899</v>
      </c>
      <c r="AZ2120" s="58">
        <v>58.181818181818201</v>
      </c>
      <c r="BA2120" s="58">
        <v>58.1313131818182</v>
      </c>
      <c r="BB2120" s="58">
        <v>58.636363636363598</v>
      </c>
      <c r="BC2120" s="58">
        <v>59.646464696969701</v>
      </c>
      <c r="BD2120" s="58">
        <v>60.30303</v>
      </c>
      <c r="BE2120" s="58">
        <v>60.454545606060599</v>
      </c>
      <c r="BF2120" s="58">
        <v>58.285024154589401</v>
      </c>
      <c r="BG2120" s="58">
        <v>58.140096618357497</v>
      </c>
      <c r="BH2120" s="58">
        <v>59.130446376811598</v>
      </c>
      <c r="BI2120" s="58">
        <v>58.599044927536198</v>
      </c>
      <c r="BJ2120" s="58">
        <v>59.710147826087002</v>
      </c>
      <c r="BK2120" s="58">
        <v>58.067643478260898</v>
      </c>
      <c r="BL2120" s="58">
        <v>58.502424637681202</v>
      </c>
      <c r="BM2120" s="58">
        <v>57.632860869565199</v>
      </c>
    </row>
    <row r="2121" spans="1:65" hidden="1" x14ac:dyDescent="0.25">
      <c r="A2121" s="58" t="s">
        <v>434</v>
      </c>
      <c r="B2121" s="58" t="s">
        <v>435</v>
      </c>
      <c r="C2121" s="58" t="s">
        <v>2956</v>
      </c>
      <c r="D2121" s="58" t="s">
        <v>2957</v>
      </c>
    </row>
    <row r="2122" spans="1:65" hidden="1" x14ac:dyDescent="0.25">
      <c r="A2122" s="58" t="s">
        <v>434</v>
      </c>
      <c r="B2122" s="58" t="s">
        <v>435</v>
      </c>
      <c r="C2122" s="58" t="s">
        <v>2958</v>
      </c>
      <c r="D2122" s="58" t="s">
        <v>2959</v>
      </c>
    </row>
    <row r="2123" spans="1:65" hidden="1" x14ac:dyDescent="0.25">
      <c r="A2123" s="58" t="s">
        <v>434</v>
      </c>
      <c r="B2123" s="58" t="s">
        <v>435</v>
      </c>
      <c r="C2123" s="58" t="s">
        <v>2960</v>
      </c>
      <c r="D2123" s="58" t="s">
        <v>2961</v>
      </c>
    </row>
    <row r="2124" spans="1:65" hidden="1" x14ac:dyDescent="0.25">
      <c r="A2124" s="58" t="s">
        <v>434</v>
      </c>
      <c r="B2124" s="58" t="s">
        <v>435</v>
      </c>
      <c r="C2124" s="58" t="s">
        <v>2962</v>
      </c>
      <c r="D2124" s="58" t="s">
        <v>2963</v>
      </c>
    </row>
    <row r="2125" spans="1:65" hidden="1" x14ac:dyDescent="0.25">
      <c r="A2125" s="58" t="s">
        <v>434</v>
      </c>
      <c r="B2125" s="58" t="s">
        <v>435</v>
      </c>
      <c r="C2125" s="58" t="s">
        <v>2964</v>
      </c>
      <c r="D2125" s="58" t="s">
        <v>2965</v>
      </c>
    </row>
    <row r="2126" spans="1:65" hidden="1" x14ac:dyDescent="0.25">
      <c r="A2126" s="58" t="s">
        <v>434</v>
      </c>
      <c r="B2126" s="58" t="s">
        <v>435</v>
      </c>
      <c r="C2126" s="58" t="s">
        <v>2966</v>
      </c>
      <c r="D2126" s="58" t="s">
        <v>2967</v>
      </c>
    </row>
    <row r="2127" spans="1:65" hidden="1" x14ac:dyDescent="0.25">
      <c r="A2127" s="58" t="s">
        <v>434</v>
      </c>
      <c r="B2127" s="58" t="s">
        <v>435</v>
      </c>
      <c r="C2127" s="58" t="s">
        <v>2968</v>
      </c>
      <c r="D2127" s="58" t="s">
        <v>2969</v>
      </c>
      <c r="AL2127" s="58">
        <v>4.9235754337058504</v>
      </c>
      <c r="AM2127" s="58">
        <v>7.4554879308360897</v>
      </c>
      <c r="AN2127" s="58">
        <v>7.8789046768515396</v>
      </c>
      <c r="AO2127" s="58">
        <v>13.5899967140634</v>
      </c>
      <c r="AP2127" s="58">
        <v>20.497824590718999</v>
      </c>
      <c r="AQ2127" s="58">
        <v>28.6342497654563</v>
      </c>
      <c r="AR2127" s="58">
        <v>36.126978796733397</v>
      </c>
      <c r="AS2127" s="58">
        <v>36.832473132523901</v>
      </c>
      <c r="AT2127" s="58">
        <v>20.211463507177601</v>
      </c>
      <c r="AV2127" s="58">
        <v>21.487258457945298</v>
      </c>
      <c r="AW2127" s="58">
        <v>28.627609632405701</v>
      </c>
      <c r="AX2127" s="58">
        <v>33.640562754407902</v>
      </c>
    </row>
    <row r="2128" spans="1:65" hidden="1" x14ac:dyDescent="0.25">
      <c r="A2128" s="58" t="s">
        <v>434</v>
      </c>
      <c r="B2128" s="58" t="s">
        <v>435</v>
      </c>
      <c r="C2128" s="58" t="s">
        <v>2970</v>
      </c>
      <c r="D2128" s="58" t="s">
        <v>2971</v>
      </c>
      <c r="AL2128" s="58">
        <v>8014380000</v>
      </c>
      <c r="AM2128" s="58">
        <v>13726400000</v>
      </c>
      <c r="AN2128" s="58">
        <v>16242230000</v>
      </c>
      <c r="AO2128" s="58">
        <v>27491840000</v>
      </c>
      <c r="AP2128" s="58">
        <v>43046360000</v>
      </c>
      <c r="AQ2128" s="58">
        <v>54813490000</v>
      </c>
      <c r="AR2128" s="58">
        <v>73204280000</v>
      </c>
      <c r="AS2128" s="58">
        <v>70629600000</v>
      </c>
      <c r="AT2128" s="58">
        <v>35532800000</v>
      </c>
      <c r="AV2128" s="58">
        <v>49370680000</v>
      </c>
      <c r="AW2128" s="58">
        <v>84188410000</v>
      </c>
      <c r="AX2128" s="58">
        <v>111973800000</v>
      </c>
    </row>
    <row r="2129" spans="1:65" hidden="1" x14ac:dyDescent="0.25">
      <c r="A2129" s="58" t="s">
        <v>434</v>
      </c>
      <c r="B2129" s="58" t="s">
        <v>435</v>
      </c>
      <c r="C2129" s="58" t="s">
        <v>2972</v>
      </c>
      <c r="D2129" s="58" t="s">
        <v>2973</v>
      </c>
      <c r="U2129" s="58">
        <v>3.7715583426096999</v>
      </c>
      <c r="V2129" s="58">
        <v>3.47791544468702</v>
      </c>
      <c r="W2129" s="58">
        <v>3.5353262792694502</v>
      </c>
      <c r="X2129" s="58">
        <v>4.7280563579460004</v>
      </c>
      <c r="Y2129" s="58">
        <v>9.2932165286852193</v>
      </c>
      <c r="Z2129" s="58">
        <v>3.4768768837769901</v>
      </c>
      <c r="AA2129" s="58">
        <v>3.3319160415167999</v>
      </c>
      <c r="AB2129" s="58">
        <v>4.1271731312810997</v>
      </c>
      <c r="AC2129" s="58">
        <v>3.4321539122587401</v>
      </c>
      <c r="AD2129" s="58">
        <v>4.3825298406675799</v>
      </c>
      <c r="AE2129" s="58">
        <v>5.05073314328639</v>
      </c>
      <c r="AF2129" s="58">
        <v>7.1325912588810496</v>
      </c>
      <c r="AG2129" s="58">
        <v>3.4911944517592999</v>
      </c>
      <c r="AH2129" s="58">
        <v>5.0875049307921998</v>
      </c>
      <c r="AI2129" s="58">
        <v>6.0246124899830997</v>
      </c>
      <c r="AJ2129" s="58">
        <v>4.3738518835741598</v>
      </c>
      <c r="AK2129" s="58">
        <v>4.4150109298744598</v>
      </c>
      <c r="AL2129" s="58">
        <v>3.6456239900277101</v>
      </c>
      <c r="AM2129" s="58">
        <v>5.1666124741275796</v>
      </c>
      <c r="AN2129" s="58">
        <v>5.7154588757305804</v>
      </c>
      <c r="AO2129" s="58">
        <v>10.991651921186399</v>
      </c>
      <c r="AP2129" s="58">
        <v>18.3447902899937</v>
      </c>
      <c r="AQ2129" s="58">
        <v>31.453513411407702</v>
      </c>
      <c r="AR2129" s="58">
        <v>27.503159343220101</v>
      </c>
      <c r="AS2129" s="58">
        <v>34.237219724251901</v>
      </c>
      <c r="AT2129" s="58">
        <v>23.692166446949901</v>
      </c>
      <c r="AU2129" s="58">
        <v>25.848749198152301</v>
      </c>
      <c r="AV2129" s="58">
        <v>18.530473153352801</v>
      </c>
      <c r="AW2129" s="58">
        <v>18.650642727485199</v>
      </c>
      <c r="AX2129" s="58">
        <v>19.9825098582462</v>
      </c>
      <c r="AY2129" s="58">
        <v>24.024985950040598</v>
      </c>
      <c r="AZ2129" s="58">
        <v>30.540282243309601</v>
      </c>
      <c r="BA2129" s="58">
        <v>41.025106204111701</v>
      </c>
      <c r="BB2129" s="58">
        <v>26.615320841766799</v>
      </c>
      <c r="BC2129" s="58">
        <v>29.4426023484701</v>
      </c>
      <c r="BD2129" s="58">
        <v>28.149859855093698</v>
      </c>
      <c r="BE2129" s="58">
        <v>24.809438577969502</v>
      </c>
      <c r="BF2129" s="58">
        <v>24.452064443526002</v>
      </c>
      <c r="BG2129" s="58">
        <v>26.11154384196</v>
      </c>
      <c r="BH2129" s="58">
        <v>31.5530945312459</v>
      </c>
      <c r="BI2129" s="58">
        <v>38.072204038032702</v>
      </c>
      <c r="BJ2129" s="58">
        <v>25.571535828692699</v>
      </c>
      <c r="BK2129" s="58">
        <v>33.819696623177201</v>
      </c>
      <c r="BL2129" s="58">
        <v>32.782856028374702</v>
      </c>
      <c r="BM2129" s="58">
        <v>27.1852248542944</v>
      </c>
    </row>
    <row r="2130" spans="1:65" hidden="1" x14ac:dyDescent="0.25">
      <c r="A2130" s="58" t="s">
        <v>434</v>
      </c>
      <c r="B2130" s="58" t="s">
        <v>435</v>
      </c>
      <c r="C2130" s="58" t="s">
        <v>2974</v>
      </c>
      <c r="D2130" s="58" t="s">
        <v>2975</v>
      </c>
      <c r="BF2130" s="58">
        <v>4</v>
      </c>
      <c r="BG2130" s="58">
        <v>4.04</v>
      </c>
      <c r="BH2130" s="58">
        <v>3.9230769230769198</v>
      </c>
      <c r="BI2130" s="58">
        <v>4.0769230769230802</v>
      </c>
      <c r="BJ2130" s="58">
        <v>4.3076923076923102</v>
      </c>
      <c r="BK2130" s="58">
        <v>4.5384615384615401</v>
      </c>
      <c r="BL2130" s="58">
        <v>4.5384615384615401</v>
      </c>
    </row>
    <row r="2131" spans="1:65" hidden="1" x14ac:dyDescent="0.25">
      <c r="A2131" s="58" t="s">
        <v>434</v>
      </c>
      <c r="B2131" s="58" t="s">
        <v>435</v>
      </c>
      <c r="C2131" s="58" t="s">
        <v>2976</v>
      </c>
      <c r="D2131" s="58" t="s">
        <v>2977</v>
      </c>
      <c r="BB2131" s="58">
        <v>29.109174356776499</v>
      </c>
      <c r="BC2131" s="58">
        <v>31.423312829149701</v>
      </c>
      <c r="BD2131" s="58">
        <v>32.410975736391997</v>
      </c>
      <c r="BE2131" s="58">
        <v>29.076647723243202</v>
      </c>
      <c r="BG2131" s="58">
        <v>34.025671719680197</v>
      </c>
      <c r="BH2131" s="58">
        <v>33.424606057344903</v>
      </c>
      <c r="BI2131" s="58">
        <v>31.147345082876701</v>
      </c>
      <c r="BJ2131" s="58">
        <v>31.087351853001501</v>
      </c>
      <c r="BK2131" s="58">
        <v>23.705201426600201</v>
      </c>
      <c r="BL2131" s="58">
        <v>28.9335462751277</v>
      </c>
      <c r="BM2131" s="58">
        <v>32.670896488986202</v>
      </c>
    </row>
    <row r="2132" spans="1:65" hidden="1" x14ac:dyDescent="0.25">
      <c r="A2132" s="58" t="s">
        <v>434</v>
      </c>
      <c r="B2132" s="58" t="s">
        <v>435</v>
      </c>
      <c r="C2132" s="58" t="s">
        <v>2978</v>
      </c>
      <c r="D2132" s="58" t="s">
        <v>2979</v>
      </c>
    </row>
    <row r="2133" spans="1:65" hidden="1" x14ac:dyDescent="0.25">
      <c r="A2133" s="58" t="s">
        <v>434</v>
      </c>
      <c r="B2133" s="58" t="s">
        <v>435</v>
      </c>
      <c r="C2133" s="58" t="s">
        <v>2980</v>
      </c>
      <c r="D2133" s="58" t="s">
        <v>2981</v>
      </c>
      <c r="AS2133" s="58">
        <v>10.8817220324487</v>
      </c>
      <c r="AT2133" s="58">
        <v>10.512551002347299</v>
      </c>
      <c r="AU2133" s="58">
        <v>10.3734339851292</v>
      </c>
      <c r="AV2133" s="58">
        <v>10.229878797308899</v>
      </c>
      <c r="AW2133" s="58">
        <v>10.0082016280098</v>
      </c>
      <c r="AX2133" s="58">
        <v>9.8643392032496795</v>
      </c>
      <c r="AY2133" s="58">
        <v>9.7029091275584793</v>
      </c>
      <c r="AZ2133" s="58">
        <v>9.6649305181637697</v>
      </c>
      <c r="BA2133" s="58">
        <v>9.8938490425657601</v>
      </c>
      <c r="BB2133" s="58">
        <v>9.8528828930462193</v>
      </c>
      <c r="BC2133" s="58">
        <v>9.4677802205311199</v>
      </c>
      <c r="BD2133" s="58">
        <v>9.0636975480370907</v>
      </c>
      <c r="BE2133" s="58">
        <v>8.8597903052538101</v>
      </c>
      <c r="BF2133" s="58">
        <v>8.7494138025684602</v>
      </c>
      <c r="BG2133" s="58">
        <v>8.5658694031582705</v>
      </c>
      <c r="BH2133" s="58">
        <v>8.4795651938018199</v>
      </c>
      <c r="BI2133" s="58">
        <v>8.3246593383241105</v>
      </c>
      <c r="BJ2133" s="58">
        <v>8.2440616963909292</v>
      </c>
      <c r="BK2133" s="58">
        <v>8.1288843148177605</v>
      </c>
      <c r="BL2133" s="58">
        <v>8.0362933880793097</v>
      </c>
    </row>
    <row r="2134" spans="1:65" hidden="1" x14ac:dyDescent="0.25">
      <c r="A2134" s="58" t="s">
        <v>434</v>
      </c>
      <c r="B2134" s="58" t="s">
        <v>435</v>
      </c>
      <c r="C2134" s="58" t="s">
        <v>2982</v>
      </c>
      <c r="D2134" s="58" t="s">
        <v>2983</v>
      </c>
      <c r="AS2134" s="58">
        <v>5.79299429465435</v>
      </c>
      <c r="AT2134" s="58">
        <v>5.6051981194315603</v>
      </c>
      <c r="AU2134" s="58">
        <v>5.5458537987416596</v>
      </c>
      <c r="AV2134" s="58">
        <v>5.5061137994104099</v>
      </c>
      <c r="AW2134" s="58">
        <v>5.3825213345897502</v>
      </c>
      <c r="AX2134" s="58">
        <v>5.2833053509983401</v>
      </c>
      <c r="AY2134" s="58">
        <v>5.2300152704369003</v>
      </c>
      <c r="AZ2134" s="58">
        <v>5.2293864330802604</v>
      </c>
      <c r="BA2134" s="58">
        <v>5.4094475270323201</v>
      </c>
      <c r="BB2134" s="58">
        <v>5.3322638351727596</v>
      </c>
      <c r="BC2134" s="58">
        <v>5.06100912657931</v>
      </c>
      <c r="BD2134" s="58">
        <v>4.7540675979753404</v>
      </c>
      <c r="BE2134" s="58">
        <v>4.4424277824994096</v>
      </c>
      <c r="BF2134" s="58">
        <v>4.2414821927850301</v>
      </c>
      <c r="BG2134" s="58">
        <v>4.12850019628595</v>
      </c>
      <c r="BH2134" s="58">
        <v>4.0327628684634904</v>
      </c>
      <c r="BI2134" s="58">
        <v>3.9520965981425298</v>
      </c>
      <c r="BJ2134" s="58">
        <v>3.80220910310612</v>
      </c>
      <c r="BK2134" s="58">
        <v>3.7394865422157801</v>
      </c>
      <c r="BL2134" s="58">
        <v>3.7478290100421701</v>
      </c>
    </row>
    <row r="2135" spans="1:65" hidden="1" x14ac:dyDescent="0.25">
      <c r="A2135" s="58" t="s">
        <v>434</v>
      </c>
      <c r="B2135" s="58" t="s">
        <v>435</v>
      </c>
      <c r="C2135" s="58" t="s">
        <v>2984</v>
      </c>
      <c r="D2135" s="58" t="s">
        <v>2985</v>
      </c>
      <c r="AS2135" s="58">
        <v>16.055705984705298</v>
      </c>
      <c r="AT2135" s="58">
        <v>15.512831364478499</v>
      </c>
      <c r="AU2135" s="58">
        <v>15.3007148812386</v>
      </c>
      <c r="AV2135" s="58">
        <v>15.053489930647199</v>
      </c>
      <c r="AW2135" s="58">
        <v>14.7127041305151</v>
      </c>
      <c r="AX2135" s="58">
        <v>14.5214657805281</v>
      </c>
      <c r="AY2135" s="58">
        <v>14.2881631055662</v>
      </c>
      <c r="AZ2135" s="58">
        <v>14.2123510799196</v>
      </c>
      <c r="BA2135" s="58">
        <v>14.5064108487552</v>
      </c>
      <c r="BB2135" s="58">
        <v>14.4486176129447</v>
      </c>
      <c r="BC2135" s="58">
        <v>13.9518080805755</v>
      </c>
      <c r="BD2135" s="58">
        <v>13.4402048394305</v>
      </c>
      <c r="BE2135" s="58">
        <v>13.360457185829301</v>
      </c>
      <c r="BF2135" s="58">
        <v>13.3252180334953</v>
      </c>
      <c r="BG2135" s="58">
        <v>13.063833114754001</v>
      </c>
      <c r="BH2135" s="58">
        <v>13.0053085789208</v>
      </c>
      <c r="BI2135" s="58">
        <v>12.788179537389301</v>
      </c>
      <c r="BJ2135" s="58">
        <v>12.7603911723082</v>
      </c>
      <c r="BK2135" s="58">
        <v>12.6015249417178</v>
      </c>
      <c r="BL2135" s="58">
        <v>12.4028916778396</v>
      </c>
    </row>
    <row r="2136" spans="1:65" hidden="1" x14ac:dyDescent="0.25">
      <c r="A2136" s="58" t="s">
        <v>434</v>
      </c>
      <c r="B2136" s="58" t="s">
        <v>435</v>
      </c>
      <c r="C2136" s="58" t="s">
        <v>2986</v>
      </c>
      <c r="D2136" s="58" t="s">
        <v>2987</v>
      </c>
      <c r="F2136" s="58">
        <v>15106741</v>
      </c>
      <c r="G2136" s="58">
        <v>15106741</v>
      </c>
      <c r="H2136" s="58">
        <v>15106741</v>
      </c>
      <c r="I2136" s="58">
        <v>15106741</v>
      </c>
      <c r="J2136" s="58">
        <v>15106741</v>
      </c>
      <c r="K2136" s="58">
        <v>15106741</v>
      </c>
      <c r="L2136" s="58">
        <v>15106741</v>
      </c>
      <c r="M2136" s="58">
        <v>15106741</v>
      </c>
      <c r="N2136" s="58">
        <v>15106741</v>
      </c>
      <c r="O2136" s="58">
        <v>15106741</v>
      </c>
      <c r="P2136" s="58">
        <v>15106741</v>
      </c>
      <c r="Q2136" s="58">
        <v>15106741</v>
      </c>
      <c r="R2136" s="58">
        <v>15106741</v>
      </c>
      <c r="S2136" s="58">
        <v>15106741</v>
      </c>
      <c r="T2136" s="58">
        <v>15106741</v>
      </c>
      <c r="U2136" s="58">
        <v>15106741</v>
      </c>
      <c r="V2136" s="58">
        <v>15106741</v>
      </c>
      <c r="W2136" s="58">
        <v>15106741</v>
      </c>
      <c r="X2136" s="58">
        <v>15106741</v>
      </c>
      <c r="Y2136" s="58">
        <v>15106741</v>
      </c>
      <c r="Z2136" s="58">
        <v>15106741</v>
      </c>
      <c r="AA2136" s="58">
        <v>15106741</v>
      </c>
      <c r="AB2136" s="58">
        <v>15106741</v>
      </c>
      <c r="AC2136" s="58">
        <v>15106741</v>
      </c>
      <c r="AD2136" s="58">
        <v>15106741</v>
      </c>
      <c r="AE2136" s="58">
        <v>15106741</v>
      </c>
      <c r="AF2136" s="58">
        <v>15106741</v>
      </c>
      <c r="AG2136" s="58">
        <v>15106741</v>
      </c>
      <c r="AH2136" s="58">
        <v>15106741</v>
      </c>
      <c r="AI2136" s="58">
        <v>15106741</v>
      </c>
      <c r="AJ2136" s="58">
        <v>15106741</v>
      </c>
      <c r="AK2136" s="58">
        <v>15106741</v>
      </c>
      <c r="AL2136" s="58">
        <v>15106741</v>
      </c>
      <c r="AM2136" s="58">
        <v>15106741</v>
      </c>
      <c r="AN2136" s="58">
        <v>15106741</v>
      </c>
      <c r="AO2136" s="58">
        <v>15106741</v>
      </c>
      <c r="AP2136" s="58">
        <v>15106741</v>
      </c>
      <c r="AQ2136" s="58">
        <v>15106741</v>
      </c>
      <c r="AR2136" s="58">
        <v>15106741</v>
      </c>
      <c r="AS2136" s="58">
        <v>15106741</v>
      </c>
      <c r="AT2136" s="58">
        <v>15106741</v>
      </c>
      <c r="AU2136" s="58">
        <v>15106741</v>
      </c>
      <c r="AV2136" s="58">
        <v>15106741</v>
      </c>
      <c r="AW2136" s="58">
        <v>15142775.114</v>
      </c>
      <c r="AX2136" s="58">
        <v>15142774.169</v>
      </c>
      <c r="AY2136" s="58">
        <v>15142743.93</v>
      </c>
      <c r="AZ2136" s="58">
        <v>15142711.598999999</v>
      </c>
      <c r="BA2136" s="58">
        <v>15142728.541999999</v>
      </c>
      <c r="BB2136" s="58">
        <v>15142740.862</v>
      </c>
      <c r="BC2136" s="58">
        <v>15142735.450999999</v>
      </c>
      <c r="BD2136" s="58">
        <v>15143014.028999999</v>
      </c>
      <c r="BE2136" s="58">
        <v>15162080.533</v>
      </c>
      <c r="BF2136" s="58">
        <v>15162048.412</v>
      </c>
      <c r="BG2136" s="58">
        <v>15162034.958000001</v>
      </c>
      <c r="BH2136" s="58">
        <v>15162088.540999999</v>
      </c>
      <c r="BI2136" s="58">
        <v>15162075.92</v>
      </c>
      <c r="BJ2136" s="58">
        <v>15162070.283</v>
      </c>
      <c r="BK2136" s="58">
        <v>15162076.382999999</v>
      </c>
      <c r="BL2136" s="58">
        <v>15162080.118000001</v>
      </c>
      <c r="BM2136" s="58">
        <v>15162038.870999999</v>
      </c>
    </row>
    <row r="2137" spans="1:65" hidden="1" x14ac:dyDescent="0.25">
      <c r="A2137" s="58" t="s">
        <v>434</v>
      </c>
      <c r="B2137" s="58" t="s">
        <v>435</v>
      </c>
      <c r="C2137" s="58" t="s">
        <v>2988</v>
      </c>
      <c r="D2137" s="58" t="s">
        <v>2989</v>
      </c>
    </row>
    <row r="2138" spans="1:65" hidden="1" x14ac:dyDescent="0.25">
      <c r="A2138" s="58" t="s">
        <v>434</v>
      </c>
      <c r="B2138" s="58" t="s">
        <v>435</v>
      </c>
      <c r="C2138" s="58" t="s">
        <v>2990</v>
      </c>
      <c r="D2138" s="58" t="s">
        <v>2991</v>
      </c>
    </row>
    <row r="2139" spans="1:65" hidden="1" x14ac:dyDescent="0.25">
      <c r="A2139" s="58" t="s">
        <v>434</v>
      </c>
      <c r="B2139" s="58" t="s">
        <v>435</v>
      </c>
      <c r="C2139" s="58" t="s">
        <v>2992</v>
      </c>
      <c r="D2139" s="58" t="s">
        <v>2993</v>
      </c>
      <c r="E2139" s="58">
        <v>37.338198559963303</v>
      </c>
      <c r="F2139" s="58">
        <v>37.957329209281802</v>
      </c>
      <c r="G2139" s="58">
        <v>38.569677328825101</v>
      </c>
      <c r="H2139" s="58">
        <v>39.078971923738301</v>
      </c>
      <c r="I2139" s="58">
        <v>39.5913469518593</v>
      </c>
      <c r="J2139" s="58">
        <v>40.109798809304699</v>
      </c>
      <c r="K2139" s="58">
        <v>40.636232296208199</v>
      </c>
      <c r="L2139" s="58">
        <v>41.167190064247798</v>
      </c>
      <c r="M2139" s="58">
        <v>41.6992953185364</v>
      </c>
      <c r="N2139" s="58">
        <v>42.2303536172831</v>
      </c>
      <c r="O2139" s="58">
        <v>42.758086213793199</v>
      </c>
      <c r="P2139" s="58">
        <v>43.289885645614</v>
      </c>
      <c r="Q2139" s="58">
        <v>43.817069463998102</v>
      </c>
      <c r="R2139" s="58">
        <v>44.2727510875226</v>
      </c>
      <c r="S2139" s="58">
        <v>44.726233263261797</v>
      </c>
      <c r="T2139" s="58">
        <v>45.178944760420002</v>
      </c>
      <c r="U2139" s="58">
        <v>45.631518095932897</v>
      </c>
      <c r="V2139" s="58">
        <v>46.083974937592899</v>
      </c>
      <c r="W2139" s="58">
        <v>46.411330442466699</v>
      </c>
      <c r="X2139" s="58">
        <v>46.743109755731403</v>
      </c>
      <c r="Y2139" s="58">
        <v>47.077886432979497</v>
      </c>
      <c r="Z2139" s="58">
        <v>47.431940994283202</v>
      </c>
      <c r="AA2139" s="58">
        <v>47.782449358289199</v>
      </c>
      <c r="AB2139" s="58">
        <v>48.139053922039402</v>
      </c>
      <c r="AC2139" s="58">
        <v>48.491694842252301</v>
      </c>
      <c r="AD2139" s="58">
        <v>48.840412612935403</v>
      </c>
      <c r="AE2139" s="58">
        <v>49.190226355685098</v>
      </c>
      <c r="AF2139" s="58">
        <v>49.535394948657697</v>
      </c>
      <c r="AG2139" s="58">
        <v>49.320119711827303</v>
      </c>
      <c r="AH2139" s="58">
        <v>49.098831076770097</v>
      </c>
      <c r="AI2139" s="58">
        <v>48.880388957196097</v>
      </c>
      <c r="AJ2139" s="58">
        <v>48.702486157397601</v>
      </c>
      <c r="AK2139" s="58">
        <v>48.547283521719798</v>
      </c>
      <c r="AL2139" s="58">
        <v>48.1694425805264</v>
      </c>
      <c r="AM2139" s="58">
        <v>47.7628454016725</v>
      </c>
      <c r="AN2139" s="58">
        <v>47.328192707965798</v>
      </c>
      <c r="AO2139" s="58">
        <v>46.881878345318398</v>
      </c>
      <c r="AP2139" s="58">
        <v>46.423776603469697</v>
      </c>
      <c r="AQ2139" s="58">
        <v>46.359374879819597</v>
      </c>
      <c r="AR2139" s="58">
        <v>46.296763480093098</v>
      </c>
      <c r="AS2139" s="58">
        <v>46.238791723463102</v>
      </c>
      <c r="AT2139" s="58">
        <v>46.192457126198597</v>
      </c>
      <c r="AU2139" s="58">
        <v>46.156543981414501</v>
      </c>
      <c r="AV2139" s="58">
        <v>47.352857797739901</v>
      </c>
      <c r="AW2139" s="58">
        <v>48.554418589314203</v>
      </c>
      <c r="AX2139" s="58">
        <v>49.761091130170897</v>
      </c>
      <c r="AY2139" s="58">
        <v>50.973231894862401</v>
      </c>
      <c r="AZ2139" s="58">
        <v>52.192307382362301</v>
      </c>
      <c r="BA2139" s="58">
        <v>53.979018121342101</v>
      </c>
      <c r="BB2139" s="58">
        <v>55.758490033234402</v>
      </c>
      <c r="BC2139" s="58">
        <v>57.531303231192098</v>
      </c>
      <c r="BD2139" s="58">
        <v>59.299611631715798</v>
      </c>
      <c r="BE2139" s="58">
        <v>61.062776708892102</v>
      </c>
      <c r="BF2139" s="58">
        <v>62.1339622171934</v>
      </c>
      <c r="BG2139" s="58">
        <v>63.2024518953802</v>
      </c>
      <c r="BH2139" s="58">
        <v>64.2682803577366</v>
      </c>
      <c r="BI2139" s="58">
        <v>65.333738265333906</v>
      </c>
      <c r="BJ2139" s="58">
        <v>66.397269055644003</v>
      </c>
      <c r="BK2139" s="58">
        <v>66.926311383374994</v>
      </c>
      <c r="BL2139" s="58">
        <v>67.4540867784374</v>
      </c>
      <c r="BM2139" s="58">
        <v>67.980394957213306</v>
      </c>
    </row>
    <row r="2140" spans="1:65" hidden="1" x14ac:dyDescent="0.25">
      <c r="A2140" s="58" t="s">
        <v>434</v>
      </c>
      <c r="B2140" s="58" t="s">
        <v>435</v>
      </c>
      <c r="C2140" s="58" t="s">
        <v>2994</v>
      </c>
      <c r="D2140" s="58" t="s">
        <v>2995</v>
      </c>
      <c r="E2140" s="58">
        <v>31.314961511253401</v>
      </c>
      <c r="F2140" s="58">
        <v>31.883316659356499</v>
      </c>
      <c r="G2140" s="58">
        <v>32.447617136758304</v>
      </c>
      <c r="H2140" s="58">
        <v>32.942229543152003</v>
      </c>
      <c r="I2140" s="58">
        <v>33.439219006837803</v>
      </c>
      <c r="J2140" s="58">
        <v>33.940543329813799</v>
      </c>
      <c r="K2140" s="58">
        <v>34.450149414946601</v>
      </c>
      <c r="L2140" s="58">
        <v>34.962441024446697</v>
      </c>
      <c r="M2140" s="58">
        <v>35.476411847197397</v>
      </c>
      <c r="N2140" s="58">
        <v>35.990509437876</v>
      </c>
      <c r="O2140" s="58">
        <v>36.503211429715499</v>
      </c>
      <c r="P2140" s="58">
        <v>37.016092870603103</v>
      </c>
      <c r="Q2140" s="58">
        <v>37.527315886467797</v>
      </c>
      <c r="R2140" s="58">
        <v>37.954335162989402</v>
      </c>
      <c r="S2140" s="58">
        <v>38.378387612287497</v>
      </c>
      <c r="T2140" s="58">
        <v>38.799960438301198</v>
      </c>
      <c r="U2140" s="58">
        <v>39.219588644271099</v>
      </c>
      <c r="V2140" s="58">
        <v>39.637645312342997</v>
      </c>
      <c r="W2140" s="58">
        <v>39.919009230821203</v>
      </c>
      <c r="X2140" s="58">
        <v>40.2075524608424</v>
      </c>
      <c r="Y2140" s="58">
        <v>40.503213890376301</v>
      </c>
      <c r="Z2140" s="58">
        <v>40.8144628559658</v>
      </c>
      <c r="AA2140" s="58">
        <v>41.127066920416901</v>
      </c>
      <c r="AB2140" s="58">
        <v>41.282251749000402</v>
      </c>
      <c r="AC2140" s="58">
        <v>41.4317617282437</v>
      </c>
      <c r="AD2140" s="58">
        <v>41.5749558058424</v>
      </c>
      <c r="AE2140" s="58">
        <v>41.719132132131698</v>
      </c>
      <c r="AF2140" s="58">
        <v>41.856181267555598</v>
      </c>
      <c r="AG2140" s="58">
        <v>41.3717323466349</v>
      </c>
      <c r="AH2140" s="58">
        <v>40.879342443513501</v>
      </c>
      <c r="AI2140" s="58">
        <v>40.388708186327399</v>
      </c>
      <c r="AJ2140" s="58">
        <v>39.933661380811799</v>
      </c>
      <c r="AK2140" s="58">
        <v>39.502725979363703</v>
      </c>
      <c r="AL2140" s="58">
        <v>39.103057417933798</v>
      </c>
      <c r="AM2140" s="58">
        <v>38.675830168905598</v>
      </c>
      <c r="AN2140" s="58">
        <v>38.223303364202302</v>
      </c>
      <c r="AO2140" s="58">
        <v>37.760924391647997</v>
      </c>
      <c r="AP2140" s="58">
        <v>37.292809346052401</v>
      </c>
      <c r="AQ2140" s="58">
        <v>37.463019831459697</v>
      </c>
      <c r="AR2140" s="58">
        <v>37.6356245259487</v>
      </c>
      <c r="AS2140" s="58">
        <v>37.812118930093703</v>
      </c>
      <c r="AT2140" s="58">
        <v>38.000558472817303</v>
      </c>
      <c r="AU2140" s="58">
        <v>38.197572446759203</v>
      </c>
      <c r="AV2140" s="58">
        <v>39.4458790838897</v>
      </c>
      <c r="AW2140" s="58">
        <v>40.6988708037387</v>
      </c>
      <c r="AX2140" s="58">
        <v>41.9558991182179</v>
      </c>
      <c r="AY2140" s="58">
        <v>43.2135108278191</v>
      </c>
      <c r="AZ2140" s="58">
        <v>44.476926262769403</v>
      </c>
      <c r="BA2140" s="58">
        <v>45.988167397224899</v>
      </c>
      <c r="BB2140" s="58">
        <v>47.494634556340799</v>
      </c>
      <c r="BC2140" s="58">
        <v>48.996972795757898</v>
      </c>
      <c r="BD2140" s="58">
        <v>50.500690954074102</v>
      </c>
      <c r="BE2140" s="58">
        <v>51.999727116444198</v>
      </c>
      <c r="BF2140" s="58">
        <v>53.018057759139303</v>
      </c>
      <c r="BG2140" s="58">
        <v>54.033121164463601</v>
      </c>
      <c r="BH2140" s="58">
        <v>55.045009667879903</v>
      </c>
      <c r="BI2140" s="58">
        <v>56.054370170547202</v>
      </c>
      <c r="BJ2140" s="58">
        <v>57.061846184470497</v>
      </c>
      <c r="BK2140" s="58">
        <v>57.566668203380203</v>
      </c>
      <c r="BL2140" s="58">
        <v>58.069711622929198</v>
      </c>
      <c r="BM2140" s="58">
        <v>58.570715334189202</v>
      </c>
    </row>
    <row r="2141" spans="1:65" hidden="1" x14ac:dyDescent="0.25">
      <c r="A2141" s="58" t="s">
        <v>434</v>
      </c>
      <c r="B2141" s="58" t="s">
        <v>435</v>
      </c>
      <c r="C2141" s="58" t="s">
        <v>2996</v>
      </c>
      <c r="D2141" s="58" t="s">
        <v>2997</v>
      </c>
    </row>
    <row r="2142" spans="1:65" hidden="1" x14ac:dyDescent="0.25">
      <c r="A2142" s="58" t="s">
        <v>434</v>
      </c>
      <c r="B2142" s="58" t="s">
        <v>435</v>
      </c>
      <c r="C2142" s="58" t="s">
        <v>2998</v>
      </c>
      <c r="D2142" s="58" t="s">
        <v>2999</v>
      </c>
    </row>
    <row r="2143" spans="1:65" hidden="1" x14ac:dyDescent="0.25">
      <c r="A2143" s="58" t="s">
        <v>434</v>
      </c>
      <c r="B2143" s="58" t="s">
        <v>435</v>
      </c>
      <c r="C2143" s="58" t="s">
        <v>3000</v>
      </c>
      <c r="D2143" s="58" t="s">
        <v>3001</v>
      </c>
    </row>
    <row r="2144" spans="1:65" hidden="1" x14ac:dyDescent="0.25">
      <c r="A2144" s="58" t="s">
        <v>434</v>
      </c>
      <c r="B2144" s="58" t="s">
        <v>435</v>
      </c>
      <c r="C2144" s="58" t="s">
        <v>3002</v>
      </c>
      <c r="D2144" s="58" t="s">
        <v>3003</v>
      </c>
    </row>
    <row r="2145" spans="1:64" hidden="1" x14ac:dyDescent="0.25">
      <c r="A2145" s="58" t="s">
        <v>434</v>
      </c>
      <c r="B2145" s="58" t="s">
        <v>435</v>
      </c>
      <c r="C2145" s="58" t="s">
        <v>3004</v>
      </c>
      <c r="D2145" s="58" t="s">
        <v>3005</v>
      </c>
    </row>
    <row r="2146" spans="1:64" hidden="1" x14ac:dyDescent="0.25">
      <c r="A2146" s="58" t="s">
        <v>434</v>
      </c>
      <c r="B2146" s="58" t="s">
        <v>435</v>
      </c>
      <c r="C2146" s="58" t="s">
        <v>3006</v>
      </c>
      <c r="D2146" s="58" t="s">
        <v>3007</v>
      </c>
    </row>
    <row r="2147" spans="1:64" hidden="1" x14ac:dyDescent="0.25">
      <c r="A2147" s="58" t="s">
        <v>434</v>
      </c>
      <c r="B2147" s="58" t="s">
        <v>435</v>
      </c>
      <c r="C2147" s="58" t="s">
        <v>3008</v>
      </c>
      <c r="D2147" s="58" t="s">
        <v>3009</v>
      </c>
    </row>
    <row r="2148" spans="1:64" hidden="1" x14ac:dyDescent="0.25">
      <c r="A2148" s="58" t="s">
        <v>434</v>
      </c>
      <c r="B2148" s="58" t="s">
        <v>435</v>
      </c>
      <c r="C2148" s="58" t="s">
        <v>3010</v>
      </c>
      <c r="D2148" s="58" t="s">
        <v>3011</v>
      </c>
    </row>
    <row r="2149" spans="1:64" hidden="1" x14ac:dyDescent="0.25">
      <c r="A2149" s="58" t="s">
        <v>434</v>
      </c>
      <c r="B2149" s="58" t="s">
        <v>435</v>
      </c>
      <c r="C2149" s="58" t="s">
        <v>3012</v>
      </c>
      <c r="D2149" s="58" t="s">
        <v>3013</v>
      </c>
    </row>
    <row r="2150" spans="1:64" hidden="1" x14ac:dyDescent="0.25">
      <c r="A2150" s="58" t="s">
        <v>434</v>
      </c>
      <c r="B2150" s="58" t="s">
        <v>435</v>
      </c>
      <c r="C2150" s="58" t="s">
        <v>3014</v>
      </c>
      <c r="D2150" s="58" t="s">
        <v>3015</v>
      </c>
    </row>
    <row r="2151" spans="1:64" hidden="1" x14ac:dyDescent="0.25">
      <c r="A2151" s="58" t="s">
        <v>434</v>
      </c>
      <c r="B2151" s="58" t="s">
        <v>435</v>
      </c>
      <c r="C2151" s="58" t="s">
        <v>3016</v>
      </c>
      <c r="D2151" s="58" t="s">
        <v>3017</v>
      </c>
    </row>
    <row r="2152" spans="1:64" hidden="1" x14ac:dyDescent="0.25">
      <c r="A2152" s="58" t="s">
        <v>434</v>
      </c>
      <c r="B2152" s="58" t="s">
        <v>435</v>
      </c>
      <c r="C2152" s="58" t="s">
        <v>3018</v>
      </c>
      <c r="D2152" s="58" t="s">
        <v>3019</v>
      </c>
    </row>
    <row r="2153" spans="1:64" hidden="1" x14ac:dyDescent="0.25">
      <c r="A2153" s="58" t="s">
        <v>434</v>
      </c>
      <c r="B2153" s="58" t="s">
        <v>435</v>
      </c>
      <c r="C2153" s="58" t="s">
        <v>3020</v>
      </c>
      <c r="D2153" s="58" t="s">
        <v>3021</v>
      </c>
      <c r="AX2153" s="58">
        <v>33.1666666666667</v>
      </c>
      <c r="AY2153" s="58">
        <v>33.2916666666667</v>
      </c>
      <c r="AZ2153" s="58">
        <v>33.2083333333333</v>
      </c>
      <c r="BA2153" s="58">
        <v>33</v>
      </c>
      <c r="BB2153" s="58">
        <v>33</v>
      </c>
      <c r="BC2153" s="58">
        <v>33.0416666666667</v>
      </c>
      <c r="BD2153" s="58">
        <v>32.125</v>
      </c>
      <c r="BE2153" s="58">
        <v>32.24</v>
      </c>
      <c r="BF2153" s="58">
        <v>32.880000000000003</v>
      </c>
      <c r="BG2153" s="58">
        <v>32.840000000000003</v>
      </c>
      <c r="BH2153" s="58">
        <v>32.56</v>
      </c>
      <c r="BI2153" s="58">
        <v>32.840000000000003</v>
      </c>
      <c r="BJ2153" s="58">
        <v>31.52</v>
      </c>
      <c r="BK2153" s="58">
        <v>31.44</v>
      </c>
      <c r="BL2153" s="58">
        <v>30.96</v>
      </c>
    </row>
    <row r="2154" spans="1:64" hidden="1" x14ac:dyDescent="0.25">
      <c r="A2154" s="58" t="s">
        <v>434</v>
      </c>
      <c r="B2154" s="58" t="s">
        <v>435</v>
      </c>
      <c r="C2154" s="58" t="s">
        <v>3022</v>
      </c>
      <c r="D2154" s="58" t="s">
        <v>3023</v>
      </c>
      <c r="AR2154" s="58">
        <v>18.0301037014783</v>
      </c>
      <c r="BB2154" s="58">
        <v>17.386277943557801</v>
      </c>
      <c r="BC2154" s="58">
        <v>17.363469660376499</v>
      </c>
      <c r="BD2154" s="58">
        <v>17.558114753426</v>
      </c>
      <c r="BE2154" s="58">
        <v>18.038281723388199</v>
      </c>
      <c r="BF2154" s="58">
        <v>18.202499081470101</v>
      </c>
      <c r="BG2154" s="58">
        <v>18.286984793938</v>
      </c>
      <c r="BH2154" s="58">
        <v>17.4702820944546</v>
      </c>
      <c r="BI2154" s="58">
        <v>17.141130232610301</v>
      </c>
      <c r="BJ2154" s="58">
        <v>17.871224196378801</v>
      </c>
      <c r="BK2154" s="58">
        <v>17.8596939220735</v>
      </c>
      <c r="BL2154" s="58">
        <v>18.615398277527198</v>
      </c>
    </row>
    <row r="2155" spans="1:64" hidden="1" x14ac:dyDescent="0.25">
      <c r="A2155" s="58" t="s">
        <v>434</v>
      </c>
      <c r="B2155" s="58" t="s">
        <v>435</v>
      </c>
      <c r="C2155" s="58" t="s">
        <v>3024</v>
      </c>
      <c r="D2155" s="58" t="s">
        <v>3025</v>
      </c>
    </row>
    <row r="2156" spans="1:64" hidden="1" x14ac:dyDescent="0.25">
      <c r="A2156" s="58" t="s">
        <v>434</v>
      </c>
      <c r="B2156" s="58" t="s">
        <v>435</v>
      </c>
      <c r="C2156" s="58" t="s">
        <v>3026</v>
      </c>
      <c r="D2156" s="58" t="s">
        <v>3027</v>
      </c>
    </row>
    <row r="2157" spans="1:64" hidden="1" x14ac:dyDescent="0.25">
      <c r="A2157" s="58" t="s">
        <v>434</v>
      </c>
      <c r="B2157" s="58" t="s">
        <v>435</v>
      </c>
      <c r="C2157" s="58" t="s">
        <v>3028</v>
      </c>
      <c r="D2157" s="58" t="s">
        <v>3029</v>
      </c>
    </row>
    <row r="2158" spans="1:64" hidden="1" x14ac:dyDescent="0.25">
      <c r="A2158" s="58" t="s">
        <v>434</v>
      </c>
      <c r="B2158" s="58" t="s">
        <v>435</v>
      </c>
      <c r="C2158" s="58" t="s">
        <v>3030</v>
      </c>
      <c r="D2158" s="58" t="s">
        <v>3031</v>
      </c>
    </row>
    <row r="2159" spans="1:64" hidden="1" x14ac:dyDescent="0.25">
      <c r="A2159" s="58" t="s">
        <v>434</v>
      </c>
      <c r="B2159" s="58" t="s">
        <v>435</v>
      </c>
      <c r="C2159" s="58" t="s">
        <v>3032</v>
      </c>
      <c r="D2159" s="58" t="s">
        <v>3033</v>
      </c>
    </row>
    <row r="2160" spans="1:64" hidden="1" x14ac:dyDescent="0.25">
      <c r="A2160" s="58" t="s">
        <v>434</v>
      </c>
      <c r="B2160" s="58" t="s">
        <v>435</v>
      </c>
      <c r="C2160" s="58" t="s">
        <v>3034</v>
      </c>
      <c r="D2160" s="58" t="s">
        <v>3035</v>
      </c>
    </row>
    <row r="2161" spans="1:65" hidden="1" x14ac:dyDescent="0.25">
      <c r="A2161" s="58" t="s">
        <v>434</v>
      </c>
      <c r="B2161" s="58" t="s">
        <v>435</v>
      </c>
      <c r="C2161" s="58" t="s">
        <v>3036</v>
      </c>
      <c r="D2161" s="58" t="s">
        <v>3037</v>
      </c>
      <c r="BB2161" s="58">
        <v>28.026470423689499</v>
      </c>
      <c r="BC2161" s="58">
        <v>29.374611028226099</v>
      </c>
      <c r="BD2161" s="58">
        <v>30.138394231060399</v>
      </c>
      <c r="BE2161" s="58">
        <v>34.225036189966303</v>
      </c>
      <c r="BF2161" s="58">
        <v>32.895586855494699</v>
      </c>
      <c r="BG2161" s="58">
        <v>32.773592359633298</v>
      </c>
      <c r="BH2161" s="58">
        <v>33.2043470732863</v>
      </c>
      <c r="BI2161" s="58">
        <v>33.288280965547898</v>
      </c>
      <c r="BJ2161" s="58">
        <v>31.016090184371301</v>
      </c>
      <c r="BK2161" s="58">
        <v>33.468691422411297</v>
      </c>
      <c r="BL2161" s="58">
        <v>32.326590560796198</v>
      </c>
      <c r="BM2161" s="58">
        <v>31.1842223497346</v>
      </c>
    </row>
    <row r="2162" spans="1:65" hidden="1" x14ac:dyDescent="0.25">
      <c r="A2162" s="58" t="s">
        <v>434</v>
      </c>
      <c r="B2162" s="58" t="s">
        <v>435</v>
      </c>
      <c r="C2162" s="58" t="s">
        <v>3038</v>
      </c>
      <c r="D2162" s="58" t="s">
        <v>3039</v>
      </c>
    </row>
    <row r="2163" spans="1:65" hidden="1" x14ac:dyDescent="0.25">
      <c r="A2163" s="58" t="s">
        <v>434</v>
      </c>
      <c r="B2163" s="58" t="s">
        <v>435</v>
      </c>
      <c r="C2163" s="58" t="s">
        <v>3040</v>
      </c>
      <c r="D2163" s="58" t="s">
        <v>3041</v>
      </c>
    </row>
    <row r="2164" spans="1:65" hidden="1" x14ac:dyDescent="0.25">
      <c r="A2164" s="58" t="s">
        <v>434</v>
      </c>
      <c r="B2164" s="58" t="s">
        <v>435</v>
      </c>
      <c r="C2164" s="58" t="s">
        <v>3042</v>
      </c>
      <c r="D2164" s="58" t="s">
        <v>3043</v>
      </c>
      <c r="BB2164" s="58">
        <v>24.816906697326299</v>
      </c>
      <c r="BC2164" s="58">
        <v>24.002175924041701</v>
      </c>
      <c r="BD2164" s="58">
        <v>26.244133841044299</v>
      </c>
      <c r="BE2164" s="58">
        <v>26.9120668483332</v>
      </c>
      <c r="BF2164" s="58">
        <v>27.9464898030249</v>
      </c>
      <c r="BG2164" s="58">
        <v>30.6616103820168</v>
      </c>
      <c r="BH2164" s="58">
        <v>29.6952196490838</v>
      </c>
      <c r="BI2164" s="58">
        <v>31.269855246619599</v>
      </c>
      <c r="BJ2164" s="58">
        <v>30.207505860510398</v>
      </c>
      <c r="BK2164" s="58">
        <v>29.812737294247601</v>
      </c>
      <c r="BL2164" s="58">
        <v>28.606002540871</v>
      </c>
      <c r="BM2164" s="58">
        <v>34.224478513125803</v>
      </c>
    </row>
    <row r="2165" spans="1:65" hidden="1" x14ac:dyDescent="0.25">
      <c r="A2165" s="58" t="s">
        <v>434</v>
      </c>
      <c r="B2165" s="58" t="s">
        <v>435</v>
      </c>
      <c r="C2165" s="58" t="s">
        <v>3044</v>
      </c>
      <c r="D2165" s="58" t="s">
        <v>3045</v>
      </c>
    </row>
    <row r="2166" spans="1:65" hidden="1" x14ac:dyDescent="0.25">
      <c r="A2166" s="58" t="s">
        <v>434</v>
      </c>
      <c r="B2166" s="58" t="s">
        <v>435</v>
      </c>
      <c r="C2166" s="58" t="s">
        <v>3046</v>
      </c>
      <c r="D2166" s="58" t="s">
        <v>3047</v>
      </c>
    </row>
    <row r="2167" spans="1:65" hidden="1" x14ac:dyDescent="0.25">
      <c r="A2167" s="58" t="s">
        <v>434</v>
      </c>
      <c r="B2167" s="58" t="s">
        <v>435</v>
      </c>
      <c r="C2167" s="58" t="s">
        <v>3048</v>
      </c>
      <c r="D2167" s="58" t="s">
        <v>3049</v>
      </c>
      <c r="BB2167" s="58">
        <v>12.737957456998</v>
      </c>
      <c r="BC2167" s="58">
        <v>8.1988302998712506</v>
      </c>
      <c r="BD2167" s="58">
        <v>7.5009174230222104</v>
      </c>
      <c r="BE2167" s="58">
        <v>10.0570609930815</v>
      </c>
      <c r="BF2167" s="58">
        <v>6.9516607142750999</v>
      </c>
      <c r="BG2167" s="58">
        <v>7.8433381835878802</v>
      </c>
      <c r="BH2167" s="58">
        <v>7.5852717559543503</v>
      </c>
      <c r="BI2167" s="58">
        <v>8.3238746579278793</v>
      </c>
      <c r="BJ2167" s="58">
        <v>7.7368170663670401</v>
      </c>
      <c r="BK2167" s="58">
        <v>7.5689597861453501</v>
      </c>
      <c r="BL2167" s="58">
        <v>7.8330259355860301</v>
      </c>
      <c r="BM2167" s="58">
        <v>7.5105925322699401</v>
      </c>
    </row>
    <row r="2168" spans="1:65" hidden="1" x14ac:dyDescent="0.25">
      <c r="A2168" s="58" t="s">
        <v>434</v>
      </c>
      <c r="B2168" s="58" t="s">
        <v>435</v>
      </c>
      <c r="C2168" s="58" t="s">
        <v>3050</v>
      </c>
      <c r="D2168" s="58" t="s">
        <v>3051</v>
      </c>
    </row>
    <row r="2169" spans="1:65" hidden="1" x14ac:dyDescent="0.25">
      <c r="A2169" s="58" t="s">
        <v>434</v>
      </c>
      <c r="B2169" s="58" t="s">
        <v>435</v>
      </c>
      <c r="C2169" s="58" t="s">
        <v>3052</v>
      </c>
      <c r="D2169" s="58" t="s">
        <v>3053</v>
      </c>
    </row>
    <row r="2170" spans="1:65" hidden="1" x14ac:dyDescent="0.25">
      <c r="A2170" s="58" t="s">
        <v>434</v>
      </c>
      <c r="B2170" s="58" t="s">
        <v>435</v>
      </c>
      <c r="C2170" s="58" t="s">
        <v>3054</v>
      </c>
      <c r="D2170" s="58" t="s">
        <v>3055</v>
      </c>
    </row>
    <row r="2171" spans="1:65" hidden="1" x14ac:dyDescent="0.25">
      <c r="A2171" s="58" t="s">
        <v>434</v>
      </c>
      <c r="B2171" s="58" t="s">
        <v>435</v>
      </c>
      <c r="C2171" s="58" t="s">
        <v>3056</v>
      </c>
      <c r="D2171" s="58" t="s">
        <v>3057</v>
      </c>
    </row>
    <row r="2172" spans="1:65" hidden="1" x14ac:dyDescent="0.25">
      <c r="A2172" s="58" t="s">
        <v>434</v>
      </c>
      <c r="B2172" s="58" t="s">
        <v>435</v>
      </c>
      <c r="C2172" s="58" t="s">
        <v>3058</v>
      </c>
      <c r="D2172" s="58" t="s">
        <v>3059</v>
      </c>
    </row>
    <row r="2173" spans="1:65" hidden="1" x14ac:dyDescent="0.25">
      <c r="A2173" s="58" t="s">
        <v>434</v>
      </c>
      <c r="B2173" s="58" t="s">
        <v>435</v>
      </c>
      <c r="C2173" s="58" t="s">
        <v>3060</v>
      </c>
      <c r="D2173" s="58" t="s">
        <v>3061</v>
      </c>
      <c r="BI2173" s="58">
        <v>14.3998520701061</v>
      </c>
      <c r="BJ2173" s="58">
        <v>14.9974964198035</v>
      </c>
      <c r="BK2173" s="58">
        <v>14.997498565797599</v>
      </c>
    </row>
    <row r="2174" spans="1:65" hidden="1" x14ac:dyDescent="0.25">
      <c r="A2174" s="58" t="s">
        <v>434</v>
      </c>
      <c r="B2174" s="58" t="s">
        <v>435</v>
      </c>
      <c r="C2174" s="58" t="s">
        <v>3062</v>
      </c>
      <c r="D2174" s="58" t="s">
        <v>3063</v>
      </c>
      <c r="BI2174" s="58">
        <v>16.493660499123699</v>
      </c>
      <c r="BJ2174" s="58">
        <v>16.9073441434583</v>
      </c>
      <c r="BK2174" s="58">
        <v>16.907346107977599</v>
      </c>
    </row>
    <row r="2175" spans="1:65" hidden="1" x14ac:dyDescent="0.25">
      <c r="A2175" s="58" t="s">
        <v>434</v>
      </c>
      <c r="B2175" s="58" t="s">
        <v>435</v>
      </c>
      <c r="C2175" s="58" t="s">
        <v>3064</v>
      </c>
      <c r="D2175" s="58" t="s">
        <v>3065</v>
      </c>
    </row>
    <row r="2176" spans="1:65" hidden="1" x14ac:dyDescent="0.25">
      <c r="A2176" s="58" t="s">
        <v>434</v>
      </c>
      <c r="B2176" s="58" t="s">
        <v>435</v>
      </c>
      <c r="C2176" s="58" t="s">
        <v>3066</v>
      </c>
      <c r="D2176" s="58" t="s">
        <v>3067</v>
      </c>
    </row>
    <row r="2177" spans="1:65" hidden="1" x14ac:dyDescent="0.25">
      <c r="A2177" s="58" t="s">
        <v>434</v>
      </c>
      <c r="B2177" s="58" t="s">
        <v>435</v>
      </c>
      <c r="C2177" s="58" t="s">
        <v>3068</v>
      </c>
      <c r="D2177" s="58" t="s">
        <v>3069</v>
      </c>
      <c r="AX2177" s="58">
        <v>208.26086956521701</v>
      </c>
      <c r="AY2177" s="58">
        <v>204.78260869565199</v>
      </c>
      <c r="AZ2177" s="58">
        <v>206.21739130434801</v>
      </c>
      <c r="BA2177" s="58">
        <v>209.39130434782601</v>
      </c>
      <c r="BB2177" s="58">
        <v>198.173913043478</v>
      </c>
      <c r="BC2177" s="58">
        <v>190.434782608696</v>
      </c>
      <c r="BD2177" s="58">
        <v>184.34782608695701</v>
      </c>
      <c r="BE2177" s="58">
        <v>179.458333333333</v>
      </c>
      <c r="BF2177" s="58">
        <v>164.333333333333</v>
      </c>
      <c r="BG2177" s="58">
        <v>165.75</v>
      </c>
      <c r="BH2177" s="58">
        <v>163.083333333333</v>
      </c>
      <c r="BI2177" s="58">
        <v>153.333333333333</v>
      </c>
      <c r="BJ2177" s="58">
        <v>145.958333333333</v>
      </c>
      <c r="BK2177" s="58">
        <v>143.833333333333</v>
      </c>
      <c r="BL2177" s="58">
        <v>140.854166666667</v>
      </c>
    </row>
    <row r="2178" spans="1:65" hidden="1" x14ac:dyDescent="0.25">
      <c r="A2178" s="58" t="s">
        <v>434</v>
      </c>
      <c r="B2178" s="58" t="s">
        <v>435</v>
      </c>
      <c r="C2178" s="58" t="s">
        <v>3070</v>
      </c>
      <c r="D2178" s="58" t="s">
        <v>3071</v>
      </c>
      <c r="AV2178" s="58">
        <v>655.23529411764696</v>
      </c>
      <c r="AW2178" s="58">
        <v>680.42857142857099</v>
      </c>
      <c r="AX2178" s="58">
        <v>680.125</v>
      </c>
      <c r="AY2178" s="58">
        <v>678.875</v>
      </c>
      <c r="AZ2178" s="58">
        <v>678.875</v>
      </c>
      <c r="BA2178" s="58">
        <v>699.41666666666697</v>
      </c>
      <c r="BB2178" s="58">
        <v>677.54166666666697</v>
      </c>
      <c r="BC2178" s="58">
        <v>672.70833333333303</v>
      </c>
      <c r="BD2178" s="58">
        <v>682.08333333333303</v>
      </c>
      <c r="BE2178" s="58">
        <v>652.88</v>
      </c>
      <c r="BF2178" s="58">
        <v>643.04</v>
      </c>
      <c r="BG2178" s="58">
        <v>642.64</v>
      </c>
      <c r="BH2178" s="58">
        <v>640.038461538462</v>
      </c>
      <c r="BI2178" s="58">
        <v>643.5</v>
      </c>
      <c r="BJ2178" s="58">
        <v>648.11538461538498</v>
      </c>
      <c r="BK2178" s="58">
        <v>647</v>
      </c>
      <c r="BL2178" s="58">
        <v>644.69230769230796</v>
      </c>
    </row>
    <row r="2179" spans="1:65" hidden="1" x14ac:dyDescent="0.25">
      <c r="A2179" s="58" t="s">
        <v>434</v>
      </c>
      <c r="B2179" s="58" t="s">
        <v>435</v>
      </c>
      <c r="C2179" s="58" t="s">
        <v>3072</v>
      </c>
      <c r="D2179" s="58" t="s">
        <v>3073</v>
      </c>
      <c r="BB2179" s="58">
        <v>143.75</v>
      </c>
      <c r="BC2179" s="58">
        <v>129.875</v>
      </c>
      <c r="BD2179" s="58">
        <v>134.208333333333</v>
      </c>
      <c r="BE2179" s="58">
        <v>144.16</v>
      </c>
      <c r="BF2179" s="58">
        <v>142.6</v>
      </c>
      <c r="BG2179" s="58">
        <v>138.76</v>
      </c>
      <c r="BH2179" s="58">
        <v>113.95652173913</v>
      </c>
      <c r="BI2179" s="58">
        <v>109.826086956522</v>
      </c>
      <c r="BJ2179" s="58">
        <v>106.52173913043499</v>
      </c>
      <c r="BK2179" s="58">
        <v>105.565217391304</v>
      </c>
      <c r="BL2179" s="58">
        <v>104</v>
      </c>
    </row>
    <row r="2180" spans="1:65" hidden="1" x14ac:dyDescent="0.25">
      <c r="A2180" s="58" t="s">
        <v>434</v>
      </c>
      <c r="B2180" s="58" t="s">
        <v>435</v>
      </c>
      <c r="C2180" s="58" t="s">
        <v>3074</v>
      </c>
      <c r="D2180" s="58" t="s">
        <v>3075</v>
      </c>
      <c r="BM2180" s="58">
        <v>13.2388888888889</v>
      </c>
    </row>
    <row r="2181" spans="1:65" hidden="1" x14ac:dyDescent="0.25">
      <c r="A2181" s="58" t="s">
        <v>434</v>
      </c>
      <c r="B2181" s="58" t="s">
        <v>435</v>
      </c>
      <c r="C2181" s="58" t="s">
        <v>3076</v>
      </c>
      <c r="D2181" s="58" t="s">
        <v>3077</v>
      </c>
      <c r="AW2181" s="58">
        <v>95.238095238095198</v>
      </c>
      <c r="AX2181" s="58">
        <v>88.5833333333333</v>
      </c>
      <c r="AY2181" s="58">
        <v>88.75</v>
      </c>
      <c r="AZ2181" s="58">
        <v>88.5833333333333</v>
      </c>
      <c r="BA2181" s="58">
        <v>83</v>
      </c>
      <c r="BB2181" s="58">
        <v>59.4583333333333</v>
      </c>
      <c r="BC2181" s="58">
        <v>57.375</v>
      </c>
      <c r="BD2181" s="58">
        <v>54.875</v>
      </c>
      <c r="BE2181" s="58">
        <v>54.32</v>
      </c>
      <c r="BF2181" s="58">
        <v>49.52</v>
      </c>
      <c r="BG2181" s="58">
        <v>49.28</v>
      </c>
      <c r="BH2181" s="58">
        <v>54.192307692307701</v>
      </c>
      <c r="BI2181" s="58">
        <v>53.423076923076898</v>
      </c>
      <c r="BJ2181" s="58">
        <v>53.384615384615401</v>
      </c>
      <c r="BK2181" s="58">
        <v>52.076923076923102</v>
      </c>
      <c r="BL2181" s="58">
        <v>51.596153846153797</v>
      </c>
    </row>
    <row r="2182" spans="1:65" hidden="1" x14ac:dyDescent="0.25">
      <c r="A2182" s="58" t="s">
        <v>434</v>
      </c>
      <c r="B2182" s="58" t="s">
        <v>435</v>
      </c>
      <c r="C2182" s="58" t="s">
        <v>3080</v>
      </c>
      <c r="D2182" s="58" t="s">
        <v>3081</v>
      </c>
      <c r="AV2182" s="58">
        <v>77.647058823529406</v>
      </c>
      <c r="AW2182" s="58">
        <v>71.714285714285694</v>
      </c>
      <c r="AX2182" s="58">
        <v>66.8333333333333</v>
      </c>
      <c r="AY2182" s="58">
        <v>60.125</v>
      </c>
      <c r="AZ2182" s="58">
        <v>54.5</v>
      </c>
      <c r="BA2182" s="58">
        <v>47.8333333333333</v>
      </c>
      <c r="BB2182" s="58">
        <v>46.5833333333333</v>
      </c>
      <c r="BC2182" s="58">
        <v>43.7916666666667</v>
      </c>
      <c r="BD2182" s="58">
        <v>37.4583333333333</v>
      </c>
      <c r="BE2182" s="58">
        <v>35.46</v>
      </c>
      <c r="BF2182" s="58">
        <v>33.18</v>
      </c>
      <c r="BG2182" s="58">
        <v>32.380000000000003</v>
      </c>
      <c r="BH2182" s="58">
        <v>32.096153846153797</v>
      </c>
      <c r="BI2182" s="58">
        <v>31.634615384615401</v>
      </c>
      <c r="BJ2182" s="58">
        <v>29.326923076923102</v>
      </c>
      <c r="BK2182" s="58">
        <v>27.846153846153801</v>
      </c>
      <c r="BL2182" s="58">
        <v>26.846153846153801</v>
      </c>
    </row>
    <row r="2183" spans="1:65" hidden="1" x14ac:dyDescent="0.25">
      <c r="A2183" s="58" t="s">
        <v>434</v>
      </c>
      <c r="B2183" s="58" t="s">
        <v>435</v>
      </c>
      <c r="C2183" s="58" t="s">
        <v>3082</v>
      </c>
      <c r="D2183" s="58" t="s">
        <v>3083</v>
      </c>
      <c r="AV2183" s="58">
        <v>77.588235294117695</v>
      </c>
      <c r="AW2183" s="58">
        <v>71.571428571428598</v>
      </c>
      <c r="AX2183" s="58">
        <v>66.7083333333333</v>
      </c>
      <c r="AY2183" s="58">
        <v>60</v>
      </c>
      <c r="AZ2183" s="58">
        <v>54.375</v>
      </c>
      <c r="BA2183" s="58">
        <v>47.7083333333333</v>
      </c>
      <c r="BB2183" s="58">
        <v>46.4583333333333</v>
      </c>
      <c r="BC2183" s="58">
        <v>43.6666666666667</v>
      </c>
      <c r="BD2183" s="58">
        <v>37.3333333333333</v>
      </c>
      <c r="BE2183" s="58">
        <v>35.340000000000003</v>
      </c>
      <c r="BF2183" s="58">
        <v>33.06</v>
      </c>
      <c r="BG2183" s="58">
        <v>32.26</v>
      </c>
      <c r="BH2183" s="58">
        <v>31.980769230769202</v>
      </c>
      <c r="BI2183" s="58">
        <v>31.519230769230798</v>
      </c>
      <c r="BJ2183" s="58">
        <v>29.25</v>
      </c>
      <c r="BK2183" s="58">
        <v>27.807692307692299</v>
      </c>
      <c r="BL2183" s="58">
        <v>26.807692307692299</v>
      </c>
    </row>
    <row r="2184" spans="1:65" hidden="1" x14ac:dyDescent="0.25">
      <c r="A2184" s="58" t="s">
        <v>434</v>
      </c>
      <c r="B2184" s="58" t="s">
        <v>435</v>
      </c>
      <c r="C2184" s="58" t="s">
        <v>3084</v>
      </c>
      <c r="D2184" s="58" t="s">
        <v>3085</v>
      </c>
      <c r="BM2184" s="58">
        <v>6.7888888888888896</v>
      </c>
    </row>
    <row r="2185" spans="1:65" hidden="1" x14ac:dyDescent="0.25">
      <c r="A2185" s="58" t="s">
        <v>434</v>
      </c>
      <c r="B2185" s="58" t="s">
        <v>435</v>
      </c>
      <c r="C2185" s="58" t="s">
        <v>3086</v>
      </c>
      <c r="D2185" s="58" t="s">
        <v>3087</v>
      </c>
      <c r="BG2185" s="58">
        <v>98.109618416666706</v>
      </c>
      <c r="BH2185" s="58">
        <v>104.74523368</v>
      </c>
      <c r="BI2185" s="58">
        <v>103.81523368000001</v>
      </c>
      <c r="BJ2185" s="58">
        <v>94.570789239999996</v>
      </c>
      <c r="BK2185" s="58">
        <v>83.149249240000003</v>
      </c>
      <c r="BL2185" s="58">
        <v>83.149249240000003</v>
      </c>
    </row>
    <row r="2186" spans="1:65" hidden="1" x14ac:dyDescent="0.25">
      <c r="A2186" s="58" t="s">
        <v>434</v>
      </c>
      <c r="B2186" s="58" t="s">
        <v>435</v>
      </c>
      <c r="C2186" s="58" t="s">
        <v>3088</v>
      </c>
      <c r="D2186" s="58" t="s">
        <v>3089</v>
      </c>
      <c r="BG2186" s="58">
        <v>85.518097333333301</v>
      </c>
      <c r="BH2186" s="58">
        <v>86.197373440000007</v>
      </c>
      <c r="BI2186" s="58">
        <v>85.797373440000001</v>
      </c>
      <c r="BJ2186" s="58">
        <v>82.425151200000002</v>
      </c>
      <c r="BK2186" s="58">
        <v>71.611818</v>
      </c>
      <c r="BL2186" s="58">
        <v>71.611818</v>
      </c>
    </row>
    <row r="2187" spans="1:65" hidden="1" x14ac:dyDescent="0.25">
      <c r="A2187" s="58" t="s">
        <v>434</v>
      </c>
      <c r="B2187" s="58" t="s">
        <v>435</v>
      </c>
      <c r="C2187" s="58" t="s">
        <v>3090</v>
      </c>
      <c r="D2187" s="58" t="s">
        <v>3091</v>
      </c>
      <c r="BG2187" s="58">
        <v>119.870509916667</v>
      </c>
      <c r="BH2187" s="58">
        <v>138.11568792</v>
      </c>
      <c r="BI2187" s="58">
        <v>136.19054671999999</v>
      </c>
      <c r="BJ2187" s="58">
        <v>124.70832624000001</v>
      </c>
      <c r="BK2187" s="58">
        <v>112.61165944</v>
      </c>
      <c r="BL2187" s="58">
        <v>113.17165944</v>
      </c>
    </row>
    <row r="2188" spans="1:65" hidden="1" x14ac:dyDescent="0.25">
      <c r="A2188" s="58" t="s">
        <v>434</v>
      </c>
      <c r="B2188" s="58" t="s">
        <v>435</v>
      </c>
      <c r="C2188" s="58" t="s">
        <v>3092</v>
      </c>
      <c r="D2188" s="58" t="s">
        <v>3093</v>
      </c>
      <c r="BG2188" s="58">
        <v>95.855264083333296</v>
      </c>
      <c r="BH2188" s="58">
        <v>94.821051920000002</v>
      </c>
      <c r="BI2188" s="58">
        <v>94.421051919999996</v>
      </c>
      <c r="BJ2188" s="58">
        <v>89.923317519999998</v>
      </c>
      <c r="BK2188" s="58">
        <v>82.774984320000002</v>
      </c>
      <c r="BL2188" s="58">
        <v>82.774984320000002</v>
      </c>
    </row>
    <row r="2189" spans="1:65" hidden="1" x14ac:dyDescent="0.25">
      <c r="A2189" s="58" t="s">
        <v>434</v>
      </c>
      <c r="B2189" s="58" t="s">
        <v>435</v>
      </c>
      <c r="C2189" s="58" t="s">
        <v>3094</v>
      </c>
      <c r="D2189" s="58" t="s">
        <v>3095</v>
      </c>
      <c r="BM2189" s="58">
        <v>36.8611111111111</v>
      </c>
    </row>
    <row r="2190" spans="1:65" hidden="1" x14ac:dyDescent="0.25">
      <c r="A2190" s="58" t="s">
        <v>434</v>
      </c>
      <c r="B2190" s="58" t="s">
        <v>435</v>
      </c>
      <c r="C2190" s="58" t="s">
        <v>3096</v>
      </c>
      <c r="D2190" s="58" t="s">
        <v>3097</v>
      </c>
      <c r="AX2190" s="58">
        <v>248.833333333333</v>
      </c>
      <c r="AY2190" s="58">
        <v>247.333333333333</v>
      </c>
      <c r="AZ2190" s="58">
        <v>236.416666666667</v>
      </c>
      <c r="BA2190" s="58">
        <v>224.583333333333</v>
      </c>
      <c r="BB2190" s="58">
        <v>215.458333333333</v>
      </c>
      <c r="BC2190" s="58">
        <v>217.84583333333299</v>
      </c>
      <c r="BD2190" s="58">
        <v>222.666666666667</v>
      </c>
      <c r="BE2190" s="58">
        <v>223.86</v>
      </c>
      <c r="BF2190" s="58">
        <v>222.12</v>
      </c>
      <c r="BG2190" s="58">
        <v>217.48</v>
      </c>
      <c r="BH2190" s="58">
        <v>216.52</v>
      </c>
      <c r="BI2190" s="58">
        <v>213.78</v>
      </c>
      <c r="BJ2190" s="58">
        <v>210.94</v>
      </c>
      <c r="BK2190" s="58">
        <v>210.012</v>
      </c>
      <c r="BL2190" s="58">
        <v>209</v>
      </c>
    </row>
    <row r="2191" spans="1:65" hidden="1" x14ac:dyDescent="0.25">
      <c r="A2191" s="58" t="s">
        <v>434</v>
      </c>
      <c r="B2191" s="58" t="s">
        <v>435</v>
      </c>
      <c r="C2191" s="58" t="s">
        <v>3098</v>
      </c>
      <c r="D2191" s="58" t="s">
        <v>3099</v>
      </c>
      <c r="AV2191" s="58">
        <v>2.7785714285714298</v>
      </c>
      <c r="AW2191" s="58">
        <v>2.6625000000000001</v>
      </c>
      <c r="AX2191" s="58">
        <v>2.7157894736842101</v>
      </c>
      <c r="AY2191" s="58">
        <v>2.68947368421053</v>
      </c>
      <c r="AZ2191" s="58">
        <v>2.68947368421053</v>
      </c>
      <c r="BA2191" s="58">
        <v>2.68947368421053</v>
      </c>
      <c r="BB2191" s="58">
        <v>2.68947368421053</v>
      </c>
      <c r="BC2191" s="58">
        <v>2.68947368421053</v>
      </c>
      <c r="BD2191" s="58">
        <v>2.6736842105263201</v>
      </c>
      <c r="BE2191" s="58">
        <v>2.6736842105263201</v>
      </c>
      <c r="BF2191" s="58">
        <v>2.6052631578947398</v>
      </c>
      <c r="BG2191" s="58">
        <v>2.5842105263157902</v>
      </c>
      <c r="BH2191" s="58">
        <v>2.5578947368421101</v>
      </c>
      <c r="BI2191" s="58">
        <v>2.5315789473684198</v>
      </c>
      <c r="BJ2191" s="58">
        <v>2.5315789473684198</v>
      </c>
      <c r="BK2191" s="58">
        <v>2.5315789473684198</v>
      </c>
      <c r="BL2191" s="58">
        <v>2.5315789473684198</v>
      </c>
    </row>
    <row r="2192" spans="1:65" hidden="1" x14ac:dyDescent="0.25">
      <c r="A2192" s="58" t="s">
        <v>434</v>
      </c>
      <c r="B2192" s="58" t="s">
        <v>435</v>
      </c>
      <c r="C2192" s="58" t="s">
        <v>3100</v>
      </c>
      <c r="D2192" s="58" t="s">
        <v>3101</v>
      </c>
      <c r="AS2192" s="58">
        <v>5.0140510162023899</v>
      </c>
      <c r="AX2192" s="58">
        <v>4.85658757955692</v>
      </c>
      <c r="BC2192" s="58">
        <v>5.41711484465685</v>
      </c>
      <c r="BH2192" s="58">
        <v>5.2005653281053901</v>
      </c>
      <c r="BK2192" s="58">
        <v>5.1709107300300596</v>
      </c>
    </row>
    <row r="2193" spans="1:66" hidden="1" x14ac:dyDescent="0.25">
      <c r="A2193" s="58" t="s">
        <v>434</v>
      </c>
      <c r="B2193" s="58" t="s">
        <v>435</v>
      </c>
      <c r="C2193" s="58" t="s">
        <v>3102</v>
      </c>
      <c r="D2193" s="58" t="s">
        <v>3103</v>
      </c>
      <c r="AS2193" s="58">
        <v>1.9405735294083699</v>
      </c>
      <c r="AX2193" s="58">
        <v>1.8786428178393799</v>
      </c>
      <c r="BC2193" s="58">
        <v>2.0918562576456599</v>
      </c>
      <c r="BH2193" s="58">
        <v>1.9892259133866499</v>
      </c>
      <c r="BK2193" s="58">
        <v>1.97214289159209</v>
      </c>
    </row>
    <row r="2194" spans="1:66" hidden="1" x14ac:dyDescent="0.25">
      <c r="A2194" s="58" t="s">
        <v>434</v>
      </c>
      <c r="B2194" s="58" t="s">
        <v>435</v>
      </c>
      <c r="C2194" s="58" t="s">
        <v>3104</v>
      </c>
      <c r="D2194" s="58" t="s">
        <v>3105</v>
      </c>
      <c r="AS2194" s="58">
        <v>8.2463674834153604</v>
      </c>
      <c r="AX2194" s="58">
        <v>7.9886271209716497</v>
      </c>
      <c r="BC2194" s="58">
        <v>8.9039437045303593</v>
      </c>
      <c r="BH2194" s="58">
        <v>8.5443632095975293</v>
      </c>
      <c r="BK2194" s="58">
        <v>8.49795993093635</v>
      </c>
    </row>
    <row r="2195" spans="1:66" hidden="1" x14ac:dyDescent="0.25">
      <c r="A2195" s="58" t="s">
        <v>434</v>
      </c>
      <c r="B2195" s="58" t="s">
        <v>435</v>
      </c>
      <c r="C2195" s="58" t="s">
        <v>3106</v>
      </c>
      <c r="D2195" s="58" t="s">
        <v>3107</v>
      </c>
    </row>
    <row r="2196" spans="1:66" hidden="1" x14ac:dyDescent="0.25">
      <c r="A2196" s="58" t="s">
        <v>434</v>
      </c>
      <c r="B2196" s="58" t="s">
        <v>435</v>
      </c>
      <c r="C2196" s="58" t="s">
        <v>3108</v>
      </c>
      <c r="D2196" s="58" t="s">
        <v>3109</v>
      </c>
      <c r="AM2196" s="58">
        <v>2.75344574516728</v>
      </c>
      <c r="AN2196" s="58">
        <v>3.72935303115566</v>
      </c>
      <c r="AO2196" s="58">
        <v>3.4401288040117199</v>
      </c>
      <c r="AP2196" s="58">
        <v>3.9581397101967601</v>
      </c>
      <c r="AQ2196" s="58">
        <v>3.6456249280764998</v>
      </c>
      <c r="AR2196" s="58">
        <v>3.5639991237153201</v>
      </c>
      <c r="AS2196" s="58">
        <v>3.2418110693975999</v>
      </c>
      <c r="AT2196" s="58">
        <v>3.7072619475677699</v>
      </c>
      <c r="AU2196" s="58">
        <v>3.9231004187433598</v>
      </c>
      <c r="AV2196" s="58">
        <v>2.7836427571184799</v>
      </c>
      <c r="AW2196" s="58">
        <v>2.2104888999195902</v>
      </c>
      <c r="AX2196" s="58">
        <v>2.3308304432612199</v>
      </c>
      <c r="AY2196" s="58">
        <v>2.9632829914807699</v>
      </c>
      <c r="AZ2196" s="58">
        <v>2.2638042885727199</v>
      </c>
      <c r="BA2196" s="58">
        <v>1.93030427541802</v>
      </c>
      <c r="BB2196" s="58">
        <v>2.1281233316433901</v>
      </c>
      <c r="BC2196" s="58">
        <v>1.8373039633516799</v>
      </c>
      <c r="BD2196" s="58">
        <v>1.7880197559164099</v>
      </c>
      <c r="BE2196" s="58">
        <v>2.56966809265111</v>
      </c>
      <c r="BF2196" s="58">
        <v>2.8131713373913798</v>
      </c>
      <c r="BG2196" s="58">
        <v>2.99613910957483</v>
      </c>
      <c r="BH2196" s="58">
        <v>4.6451062775678604</v>
      </c>
      <c r="BI2196" s="58">
        <v>4.12860771709496</v>
      </c>
      <c r="BJ2196" s="58">
        <v>3.51592126136357</v>
      </c>
      <c r="BK2196" s="58">
        <v>5.5292579249159202</v>
      </c>
      <c r="BL2196" s="58">
        <v>5.59657012488295</v>
      </c>
      <c r="BM2196" s="58">
        <v>6.2516880484131496</v>
      </c>
    </row>
    <row r="2197" spans="1:66" hidden="1" x14ac:dyDescent="0.25">
      <c r="A2197" s="58" t="s">
        <v>434</v>
      </c>
      <c r="B2197" s="58" t="s">
        <v>435</v>
      </c>
      <c r="C2197" s="58" t="s">
        <v>3112</v>
      </c>
      <c r="D2197" s="58" t="s">
        <v>3113</v>
      </c>
    </row>
    <row r="2198" spans="1:66" hidden="1" x14ac:dyDescent="0.25">
      <c r="A2198" s="58" t="s">
        <v>434</v>
      </c>
      <c r="B2198" s="58" t="s">
        <v>435</v>
      </c>
      <c r="C2198" s="58" t="s">
        <v>3114</v>
      </c>
      <c r="D2198" s="58" t="s">
        <v>3115</v>
      </c>
      <c r="AI2198" s="58">
        <v>807000</v>
      </c>
      <c r="AJ2198" s="58">
        <v>811069.99770924402</v>
      </c>
      <c r="AK2198" s="58">
        <v>816600.00319406402</v>
      </c>
      <c r="AL2198" s="58">
        <v>828610.01130566001</v>
      </c>
      <c r="AM2198" s="58">
        <v>849479.98940572096</v>
      </c>
      <c r="AN2198" s="58">
        <v>875579.98787984299</v>
      </c>
      <c r="AO2198" s="58">
        <v>892349.98216852604</v>
      </c>
      <c r="AP2198" s="58">
        <v>917560.01686677302</v>
      </c>
      <c r="AQ2198" s="58">
        <v>956139.99272137904</v>
      </c>
      <c r="AR2198" s="58">
        <v>942640.00240713404</v>
      </c>
      <c r="AS2198" s="58">
        <v>945980.00574856997</v>
      </c>
      <c r="AT2198" s="58">
        <v>985429.99128252303</v>
      </c>
      <c r="AU2198" s="58">
        <v>1031909.9868387</v>
      </c>
      <c r="AV2198" s="58">
        <v>1072749.99749661</v>
      </c>
      <c r="AW2198" s="58">
        <v>1115909.9866822399</v>
      </c>
      <c r="AX2198" s="58">
        <v>1142860.0153401501</v>
      </c>
      <c r="AY2198" s="58">
        <v>1143609.9994257099</v>
      </c>
      <c r="AZ2198" s="58">
        <v>1207469.9994698199</v>
      </c>
      <c r="BA2198" s="58">
        <v>1266980.0202399499</v>
      </c>
      <c r="BB2198" s="58">
        <v>1250180.0051257</v>
      </c>
      <c r="BC2198" s="58">
        <v>1306100.01119971</v>
      </c>
      <c r="BD2198" s="58">
        <v>1308610.0271046199</v>
      </c>
      <c r="BE2198" s="58">
        <v>1318919.99164224</v>
      </c>
      <c r="BF2198" s="58">
        <v>1342549.9665141101</v>
      </c>
      <c r="BG2198" s="58">
        <v>1370949.9816894501</v>
      </c>
      <c r="BH2198" s="58">
        <v>1369670.0050830899</v>
      </c>
      <c r="BI2198" s="58">
        <v>1385480.00684381</v>
      </c>
      <c r="BJ2198" s="58">
        <v>1401180.01960218</v>
      </c>
      <c r="BK2198" s="58">
        <v>1407690.0279969</v>
      </c>
      <c r="BL2198" s="58">
        <v>1427180.0010800399</v>
      </c>
    </row>
    <row r="2199" spans="1:66" hidden="1" x14ac:dyDescent="0.25">
      <c r="A2199" s="58" t="s">
        <v>434</v>
      </c>
      <c r="B2199" s="58" t="s">
        <v>435</v>
      </c>
      <c r="C2199" s="58" t="s">
        <v>3116</v>
      </c>
      <c r="D2199" s="58" t="s">
        <v>3117</v>
      </c>
      <c r="O2199" s="58">
        <v>5.29273469566765</v>
      </c>
      <c r="P2199" s="58">
        <v>4.3411799587436803</v>
      </c>
      <c r="Q2199" s="58">
        <v>4.1357701815402601</v>
      </c>
      <c r="R2199" s="58">
        <v>5.7242028623323096</v>
      </c>
      <c r="S2199" s="58">
        <v>6.6190792860907797</v>
      </c>
      <c r="T2199" s="58">
        <v>5.5148213557189703</v>
      </c>
      <c r="U2199" s="58">
        <v>6.0009520776203598</v>
      </c>
      <c r="V2199" s="58">
        <v>6.4797817530700001</v>
      </c>
      <c r="W2199" s="58">
        <v>5.7108631245852299</v>
      </c>
      <c r="X2199" s="58">
        <v>7.85222971514977</v>
      </c>
      <c r="Y2199" s="58">
        <v>12.153759348051</v>
      </c>
      <c r="Z2199" s="58">
        <v>9.8863663174605101</v>
      </c>
      <c r="AA2199" s="58">
        <v>10.022272503232699</v>
      </c>
      <c r="AB2199" s="58">
        <v>8.5460951794595896</v>
      </c>
      <c r="AC2199" s="58">
        <v>6.2538720399016201</v>
      </c>
      <c r="AD2199" s="58">
        <v>9.0464900305354092</v>
      </c>
      <c r="AE2199" s="58">
        <v>7.8411225774909301</v>
      </c>
      <c r="AF2199" s="58">
        <v>7.3896864703187397</v>
      </c>
      <c r="AG2199" s="58">
        <v>8.1803448588254408</v>
      </c>
      <c r="AH2199" s="58">
        <v>8.0959007631962994</v>
      </c>
      <c r="AI2199" s="58">
        <v>7.2895940873954297</v>
      </c>
      <c r="AJ2199" s="58">
        <v>5.6468970734303001</v>
      </c>
      <c r="AK2199" s="58">
        <v>5.9301623983788296</v>
      </c>
      <c r="AL2199" s="58">
        <v>5.15028529380377</v>
      </c>
      <c r="AM2199" s="58">
        <v>6.7532137182833401</v>
      </c>
      <c r="AN2199" s="58">
        <v>6.9750840015167297</v>
      </c>
      <c r="AO2199" s="58">
        <v>7.6905682710030296</v>
      </c>
      <c r="AP2199" s="58">
        <v>6.4491242317841202</v>
      </c>
      <c r="AQ2199" s="58">
        <v>5.7260616467774703</v>
      </c>
      <c r="AR2199" s="58">
        <v>4.7037140895451399</v>
      </c>
      <c r="AS2199" s="58">
        <v>6.2350066355672098</v>
      </c>
      <c r="AT2199" s="58">
        <v>6.4922231326593201</v>
      </c>
      <c r="AU2199" s="58">
        <v>6.9108515488070603</v>
      </c>
      <c r="AV2199" s="58">
        <v>6.5529834167432597</v>
      </c>
      <c r="AW2199" s="58">
        <v>8.1174617778437597</v>
      </c>
      <c r="AX2199" s="58">
        <v>9.0441226373191004</v>
      </c>
      <c r="AY2199" s="58">
        <v>10.256301023119599</v>
      </c>
      <c r="AZ2199" s="58">
        <v>12.0950663008396</v>
      </c>
      <c r="BA2199" s="58">
        <v>18.3454151829506</v>
      </c>
      <c r="BB2199" s="58">
        <v>9.8627396052048297</v>
      </c>
      <c r="BC2199" s="58">
        <v>11.8233414782973</v>
      </c>
      <c r="BD2199" s="58">
        <v>14.0167523410074</v>
      </c>
      <c r="BE2199" s="58">
        <v>11.2458840966918</v>
      </c>
      <c r="BF2199" s="58">
        <v>10.7865003293621</v>
      </c>
      <c r="BG2199" s="58">
        <v>9.2414699217450806</v>
      </c>
      <c r="BH2199" s="58">
        <v>6.2105036980085897</v>
      </c>
      <c r="BI2199" s="58">
        <v>6.5795242343311102</v>
      </c>
      <c r="BJ2199" s="58">
        <v>7.1811764287353803</v>
      </c>
      <c r="BK2199" s="58">
        <v>6.8235132186030301</v>
      </c>
      <c r="BL2199" s="58">
        <v>6.4104739575978797</v>
      </c>
      <c r="BM2199" s="58">
        <v>6.3271289000836699</v>
      </c>
    </row>
    <row r="2200" spans="1:66" hidden="1" x14ac:dyDescent="0.25">
      <c r="A2200" s="58" t="s">
        <v>434</v>
      </c>
      <c r="B2200" s="58" t="s">
        <v>435</v>
      </c>
      <c r="C2200" s="58" t="s">
        <v>3118</v>
      </c>
      <c r="D2200" s="58" t="s">
        <v>3119</v>
      </c>
      <c r="P2200" s="58">
        <v>21.528429648703199</v>
      </c>
      <c r="Q2200" s="58">
        <v>21.698199761532599</v>
      </c>
      <c r="R2200" s="58">
        <v>24.949285092229001</v>
      </c>
      <c r="S2200" s="58">
        <v>17.9898733255495</v>
      </c>
      <c r="T2200" s="58">
        <v>12.9559616466452</v>
      </c>
      <c r="U2200" s="58">
        <v>12.343485220708599</v>
      </c>
      <c r="V2200" s="58">
        <v>13.2516842026753</v>
      </c>
      <c r="W2200" s="58">
        <v>9.8900926080327807</v>
      </c>
      <c r="X2200" s="58">
        <v>12.557248637065101</v>
      </c>
      <c r="Y2200" s="58">
        <v>10.5501943720939</v>
      </c>
      <c r="Z2200" s="58">
        <v>7.0274644061887201</v>
      </c>
      <c r="AA2200" s="58">
        <v>5.4644080081319997</v>
      </c>
      <c r="AB2200" s="58">
        <v>5.6213446553964204</v>
      </c>
      <c r="AC2200" s="58">
        <v>5.0021815883197904</v>
      </c>
      <c r="AD2200" s="58">
        <v>5.4060395592444204</v>
      </c>
      <c r="AE2200" s="58">
        <v>6.8480890161110102</v>
      </c>
      <c r="AF2200" s="58">
        <v>7.3318865040046504</v>
      </c>
      <c r="AG2200" s="58">
        <v>7.7751229250681</v>
      </c>
      <c r="AH2200" s="58">
        <v>8.0870501783623396</v>
      </c>
      <c r="AI2200" s="58">
        <v>8.5722702082748494</v>
      </c>
      <c r="AJ2200" s="58">
        <v>8.9432958133039993</v>
      </c>
      <c r="AK2200" s="58">
        <v>9.9239761220885896</v>
      </c>
      <c r="AL2200" s="58">
        <v>10.219313075393</v>
      </c>
      <c r="AM2200" s="58">
        <v>11.6277440672573</v>
      </c>
      <c r="AN2200" s="58">
        <v>11.8744707702373</v>
      </c>
      <c r="AO2200" s="58">
        <v>11.586035161339799</v>
      </c>
      <c r="AP2200" s="58">
        <v>14.5160531101468</v>
      </c>
      <c r="AQ2200" s="58">
        <v>13.946042285084101</v>
      </c>
      <c r="AR2200" s="58">
        <v>17.555315665917</v>
      </c>
      <c r="AS2200" s="58">
        <v>19.201646525903399</v>
      </c>
      <c r="AT2200" s="58">
        <v>19.727178459539001</v>
      </c>
      <c r="AU2200" s="58">
        <v>18.303429041426799</v>
      </c>
      <c r="AV2200" s="58">
        <v>18.3542241537805</v>
      </c>
      <c r="AW2200" s="58">
        <v>24.524125875979799</v>
      </c>
      <c r="AX2200" s="58">
        <v>30.8900775568986</v>
      </c>
      <c r="AY2200" s="58">
        <v>42.517097162867401</v>
      </c>
      <c r="AZ2200" s="58">
        <v>46.4576965915074</v>
      </c>
      <c r="BA2200" s="58">
        <v>47.507865431629099</v>
      </c>
      <c r="BB2200" s="58">
        <v>46.099118200010601</v>
      </c>
      <c r="BC2200" s="58">
        <v>43.8803278986165</v>
      </c>
      <c r="BD2200" s="58">
        <v>44.127116337205301</v>
      </c>
      <c r="BE2200" s="58">
        <v>40.8216399156642</v>
      </c>
      <c r="BF2200" s="58">
        <v>38.711458845973397</v>
      </c>
      <c r="BG2200" s="58">
        <v>36.380853531564199</v>
      </c>
      <c r="BH2200" s="58">
        <v>34.054531842202401</v>
      </c>
      <c r="BI2200" s="58">
        <v>30.352432422128601</v>
      </c>
      <c r="BJ2200" s="58">
        <v>26.396958022725901</v>
      </c>
      <c r="BK2200" s="58">
        <v>26.3534392115378</v>
      </c>
      <c r="BL2200" s="58">
        <v>26.381835248515301</v>
      </c>
      <c r="BM2200" s="58">
        <v>25.0438857850889</v>
      </c>
    </row>
    <row r="2201" spans="1:66" hidden="1" x14ac:dyDescent="0.25">
      <c r="A2201" s="58" t="s">
        <v>434</v>
      </c>
      <c r="B2201" s="58" t="s">
        <v>435</v>
      </c>
      <c r="C2201" s="58" t="s">
        <v>3120</v>
      </c>
      <c r="D2201" s="58" t="s">
        <v>3121</v>
      </c>
    </row>
    <row r="2202" spans="1:66" hidden="1" x14ac:dyDescent="0.25">
      <c r="A2202" s="58" t="s">
        <v>434</v>
      </c>
      <c r="B2202" s="58" t="s">
        <v>435</v>
      </c>
      <c r="C2202" s="58" t="s">
        <v>3122</v>
      </c>
      <c r="D2202" s="58" t="s">
        <v>3123</v>
      </c>
      <c r="H2202" s="58">
        <v>3.6158658200452098</v>
      </c>
      <c r="I2202" s="58">
        <v>2.7303012262239701</v>
      </c>
      <c r="M2202" s="58">
        <v>5.1773410340177604</v>
      </c>
      <c r="S2202" s="58">
        <v>3.8250326074963601</v>
      </c>
      <c r="T2202" s="58">
        <v>2.65247304348902</v>
      </c>
      <c r="U2202" s="58">
        <v>2.2228946619387302</v>
      </c>
      <c r="V2202" s="58">
        <v>2.78589890034598</v>
      </c>
      <c r="W2202" s="58">
        <v>2.3364923550522301</v>
      </c>
      <c r="X2202" s="58">
        <v>3.7638908062263501</v>
      </c>
      <c r="Y2202" s="58">
        <v>3.3894963675990302</v>
      </c>
      <c r="Z2202" s="58">
        <v>1.96609885233165</v>
      </c>
      <c r="AA2202" s="58">
        <v>2.0472506754084501</v>
      </c>
      <c r="AB2202" s="58">
        <v>2.2636300803262301</v>
      </c>
      <c r="AC2202" s="58">
        <v>1.97927355029676</v>
      </c>
      <c r="AD2202" s="58">
        <v>3.3790711060465002</v>
      </c>
      <c r="AE2202" s="58">
        <v>4.4774414038914996</v>
      </c>
      <c r="AF2202" s="58">
        <v>6.0740982575526097</v>
      </c>
      <c r="AG2202" s="58">
        <v>6.1591984255706</v>
      </c>
      <c r="AH2202" s="58">
        <v>7.9831488679318499</v>
      </c>
      <c r="AI2202" s="58">
        <v>7.4599354452000304</v>
      </c>
      <c r="AJ2202" s="58">
        <v>8.5706550485102095</v>
      </c>
      <c r="AK2202" s="58">
        <v>8.7705668888488795</v>
      </c>
      <c r="AL2202" s="58">
        <v>10.647178800225699</v>
      </c>
      <c r="AM2202" s="58">
        <v>10.4539670316437</v>
      </c>
      <c r="AN2202" s="58">
        <v>9.0763413744570194</v>
      </c>
      <c r="AO2202" s="58">
        <v>10.609287333608799</v>
      </c>
      <c r="AP2202" s="58">
        <v>8.6629861105177906</v>
      </c>
      <c r="AQ2202" s="58">
        <v>9.8551273061257501</v>
      </c>
      <c r="AR2202" s="58">
        <v>9.5291798964965402</v>
      </c>
      <c r="AS2202" s="58">
        <v>9.4479443603541799</v>
      </c>
      <c r="AT2202" s="58">
        <v>9.8681547482536605</v>
      </c>
      <c r="AU2202" s="58">
        <v>8.14300674362355</v>
      </c>
      <c r="AV2202" s="58">
        <v>6.5978025521042598</v>
      </c>
      <c r="AW2202" s="58">
        <v>5.2603729501909404</v>
      </c>
      <c r="AX2202" s="58">
        <v>5.0683709190951403</v>
      </c>
      <c r="AY2202" s="58">
        <v>5.9217397217491401</v>
      </c>
      <c r="AZ2202" s="58">
        <v>5.8280690715035997</v>
      </c>
      <c r="BA2202" s="58">
        <v>4.7915332430392104</v>
      </c>
      <c r="BB2202" s="58">
        <v>5.8902809432514802</v>
      </c>
      <c r="BC2202" s="58">
        <v>5.1082270269285299</v>
      </c>
      <c r="BD2202" s="58">
        <v>4.8691576159490602</v>
      </c>
      <c r="BE2202" s="58">
        <v>4.99223514448913</v>
      </c>
      <c r="BF2202" s="58">
        <v>4.8539036671517604</v>
      </c>
      <c r="BG2202" s="58">
        <v>4.6716314204479996</v>
      </c>
      <c r="BH2202" s="58">
        <v>5.1113281342622399</v>
      </c>
      <c r="BI2202" s="58">
        <v>6.0368539437292803</v>
      </c>
      <c r="BJ2202" s="58">
        <v>5.3712874997134898</v>
      </c>
      <c r="BK2202" s="58">
        <v>4.8576392525607996</v>
      </c>
      <c r="BL2202" s="58">
        <v>5.3360588931391097</v>
      </c>
      <c r="BM2202" s="58">
        <v>6.69948230164644</v>
      </c>
      <c r="BN2202" s="58">
        <v>5.7289951143007896</v>
      </c>
    </row>
    <row r="2203" spans="1:66" hidden="1" x14ac:dyDescent="0.25">
      <c r="A2203" s="58" t="s">
        <v>434</v>
      </c>
      <c r="B2203" s="58" t="s">
        <v>435</v>
      </c>
      <c r="C2203" s="58" t="s">
        <v>3124</v>
      </c>
      <c r="D2203" s="58" t="s">
        <v>3125</v>
      </c>
    </row>
    <row r="2204" spans="1:66" hidden="1" x14ac:dyDescent="0.25">
      <c r="A2204" s="58" t="s">
        <v>434</v>
      </c>
      <c r="B2204" s="58" t="s">
        <v>435</v>
      </c>
      <c r="C2204" s="58" t="s">
        <v>3126</v>
      </c>
      <c r="D2204" s="58" t="s">
        <v>3127</v>
      </c>
      <c r="AX2204" s="58">
        <v>66.533333333333303</v>
      </c>
      <c r="AY2204" s="58">
        <v>65.870833333333294</v>
      </c>
      <c r="AZ2204" s="58">
        <v>66.245833333333294</v>
      </c>
      <c r="BA2204" s="58">
        <v>65.616666666666603</v>
      </c>
      <c r="BB2204" s="58">
        <v>64.720833333333303</v>
      </c>
      <c r="BC2204" s="58">
        <v>60.975000000000001</v>
      </c>
      <c r="BD2204" s="58">
        <v>55.983333333333299</v>
      </c>
      <c r="BE2204" s="58">
        <v>54.783999999999999</v>
      </c>
      <c r="BF2204" s="58">
        <v>43.304000000000002</v>
      </c>
      <c r="BG2204" s="58">
        <v>43.128</v>
      </c>
      <c r="BH2204" s="58">
        <v>42.975999999999999</v>
      </c>
      <c r="BI2204" s="58">
        <v>43.06</v>
      </c>
      <c r="BJ2204" s="58">
        <v>43.067999999999998</v>
      </c>
      <c r="BK2204" s="58">
        <v>43.212000000000003</v>
      </c>
      <c r="BL2204" s="58">
        <v>43.06</v>
      </c>
    </row>
    <row r="2205" spans="1:66" hidden="1" x14ac:dyDescent="0.25">
      <c r="A2205" s="58" t="s">
        <v>434</v>
      </c>
      <c r="B2205" s="58" t="s">
        <v>435</v>
      </c>
      <c r="C2205" s="58" t="s">
        <v>3128</v>
      </c>
      <c r="D2205" s="58" t="s">
        <v>3129</v>
      </c>
      <c r="AI2205" s="58">
        <v>43.1001933875582</v>
      </c>
      <c r="AJ2205" s="58">
        <v>41.349090508345903</v>
      </c>
      <c r="AK2205" s="58">
        <v>42.209043163757997</v>
      </c>
      <c r="AL2205" s="58">
        <v>44.947577953029302</v>
      </c>
      <c r="AM2205" s="58">
        <v>47.2619609179024</v>
      </c>
      <c r="AN2205" s="58">
        <v>49.3253511974251</v>
      </c>
      <c r="AO2205" s="58">
        <v>48.757136168828197</v>
      </c>
      <c r="AP2205" s="58">
        <v>46.434501061561498</v>
      </c>
      <c r="AQ2205" s="58">
        <v>47.208597934464002</v>
      </c>
      <c r="AR2205" s="58">
        <v>45.424731360829099</v>
      </c>
      <c r="AS2205" s="58">
        <v>63.102905528641301</v>
      </c>
      <c r="AT2205" s="58">
        <v>64.036255781857093</v>
      </c>
      <c r="AU2205" s="58">
        <v>60.029488350776603</v>
      </c>
      <c r="AV2205" s="58">
        <v>57.388959377116599</v>
      </c>
      <c r="AW2205" s="58">
        <v>58.2723265600658</v>
      </c>
      <c r="AX2205" s="58">
        <v>60.653371433212698</v>
      </c>
      <c r="AY2205" s="58">
        <v>61.048854093191302</v>
      </c>
      <c r="AZ2205" s="58">
        <v>66.972182581282695</v>
      </c>
      <c r="BA2205" s="58">
        <v>74.620376949450701</v>
      </c>
      <c r="BB2205" s="58">
        <v>64.7441785654879</v>
      </c>
      <c r="BC2205" s="58">
        <v>64.498420988200294</v>
      </c>
      <c r="BD2205" s="58">
        <v>64.934451000597207</v>
      </c>
      <c r="BE2205" s="58">
        <v>62.822983708684703</v>
      </c>
      <c r="BF2205" s="58">
        <v>62.3740351924721</v>
      </c>
      <c r="BG2205" s="58">
        <v>59.635357817272698</v>
      </c>
      <c r="BH2205" s="58">
        <v>54.486672721601501</v>
      </c>
      <c r="BI2205" s="58">
        <v>52.554181821904002</v>
      </c>
      <c r="BJ2205" s="58">
        <v>51.052410723195003</v>
      </c>
      <c r="BK2205" s="58">
        <v>54.746503753561399</v>
      </c>
      <c r="BL2205" s="58">
        <v>51.436189548393799</v>
      </c>
      <c r="BM2205" s="58">
        <v>49.435244971874198</v>
      </c>
      <c r="BN2205" s="58">
        <v>50.541658842651998</v>
      </c>
    </row>
    <row r="2206" spans="1:66" hidden="1" x14ac:dyDescent="0.25">
      <c r="A2206" s="58" t="s">
        <v>434</v>
      </c>
      <c r="B2206" s="58" t="s">
        <v>435</v>
      </c>
      <c r="C2206" s="58" t="s">
        <v>3130</v>
      </c>
      <c r="D2206" s="58" t="s">
        <v>3131</v>
      </c>
      <c r="V2206" s="58">
        <v>7.8614601362128598</v>
      </c>
      <c r="W2206" s="58">
        <v>8.8260925861512796</v>
      </c>
      <c r="X2206" s="58">
        <v>8.5419932165220196</v>
      </c>
      <c r="Y2206" s="58">
        <v>8.3714273190070205</v>
      </c>
      <c r="Z2206" s="58">
        <v>8.4999059942799509</v>
      </c>
      <c r="AA2206" s="58">
        <v>8.1393492926644306</v>
      </c>
      <c r="AB2206" s="58">
        <v>7.13715633420213</v>
      </c>
      <c r="AC2206" s="58">
        <v>7.2563038938683597</v>
      </c>
      <c r="AD2206" s="58">
        <v>8.3915730201780807</v>
      </c>
      <c r="AE2206" s="58">
        <v>7.6606800280017797</v>
      </c>
      <c r="AF2206" s="58">
        <v>7.2146176384341096</v>
      </c>
      <c r="AG2206" s="58">
        <v>7.4110998518610103</v>
      </c>
      <c r="AH2206" s="58">
        <v>7.6647809259218604</v>
      </c>
      <c r="AI2206" s="58">
        <v>7.7085182373258103</v>
      </c>
      <c r="AJ2206" s="58">
        <v>7.0694687183724101</v>
      </c>
      <c r="AK2206" s="58">
        <v>8.7065753684529099</v>
      </c>
      <c r="AL2206" s="58">
        <v>9.3047296679857503</v>
      </c>
      <c r="AM2206" s="58">
        <v>9.6526788312974006</v>
      </c>
      <c r="AN2206" s="58">
        <v>9.8992533436161594</v>
      </c>
      <c r="AO2206" s="58">
        <v>10.4045582006532</v>
      </c>
      <c r="AP2206" s="58">
        <v>10.4932781240339</v>
      </c>
      <c r="AQ2206" s="58">
        <v>11.3547341756238</v>
      </c>
      <c r="AR2206" s="58">
        <v>11.465418180816</v>
      </c>
      <c r="AS2206" s="58">
        <v>10.5322516899872</v>
      </c>
      <c r="AT2206" s="58">
        <v>11.286972287471199</v>
      </c>
      <c r="AU2206" s="58">
        <v>11.4265412305111</v>
      </c>
      <c r="AV2206" s="58">
        <v>10.6892836587672</v>
      </c>
      <c r="AW2206" s="58">
        <v>10.641314617813601</v>
      </c>
      <c r="AX2206" s="58">
        <v>10.879013228883499</v>
      </c>
      <c r="AY2206" s="58">
        <v>11.171515516649199</v>
      </c>
      <c r="AZ2206" s="58">
        <v>11.927277459564101</v>
      </c>
      <c r="BA2206" s="58">
        <v>13.1850640038751</v>
      </c>
      <c r="BB2206" s="58">
        <v>11.9070862606749</v>
      </c>
      <c r="BC2206" s="58">
        <v>11.5366909278445</v>
      </c>
      <c r="BD2206" s="58">
        <v>11.965048284961201</v>
      </c>
      <c r="BE2206" s="58">
        <v>11.926944021511501</v>
      </c>
      <c r="BF2206" s="58">
        <v>11.9204360104405</v>
      </c>
      <c r="BG2206" s="58">
        <v>12.094232984348199</v>
      </c>
      <c r="BH2206" s="58">
        <v>11.619505430045599</v>
      </c>
      <c r="BI2206" s="58">
        <v>11.1328026852858</v>
      </c>
      <c r="BJ2206" s="58">
        <v>10.297530985337101</v>
      </c>
      <c r="BK2206" s="58">
        <v>11.222679879825399</v>
      </c>
      <c r="BL2206" s="58">
        <v>10.630184871074499</v>
      </c>
      <c r="BM2206" s="58">
        <v>8.2379852036099006</v>
      </c>
    </row>
    <row r="2207" spans="1:66" hidden="1" x14ac:dyDescent="0.25">
      <c r="A2207" s="58" t="s">
        <v>434</v>
      </c>
      <c r="B2207" s="58" t="s">
        <v>435</v>
      </c>
      <c r="C2207" s="58" t="s">
        <v>3132</v>
      </c>
      <c r="D2207" s="58" t="s">
        <v>3133</v>
      </c>
    </row>
    <row r="2208" spans="1:66" hidden="1" x14ac:dyDescent="0.25">
      <c r="A2208" s="58" t="s">
        <v>434</v>
      </c>
      <c r="B2208" s="58" t="s">
        <v>435</v>
      </c>
      <c r="C2208" s="58" t="s">
        <v>3134</v>
      </c>
      <c r="D2208" s="58" t="s">
        <v>3135</v>
      </c>
    </row>
    <row r="2209" spans="1:66" hidden="1" x14ac:dyDescent="0.25">
      <c r="A2209" s="58" t="s">
        <v>434</v>
      </c>
      <c r="B2209" s="58" t="s">
        <v>435</v>
      </c>
      <c r="C2209" s="58" t="s">
        <v>3136</v>
      </c>
      <c r="D2209" s="58" t="s">
        <v>3137</v>
      </c>
    </row>
    <row r="2210" spans="1:66" hidden="1" x14ac:dyDescent="0.25">
      <c r="A2210" s="58" t="s">
        <v>434</v>
      </c>
      <c r="B2210" s="58" t="s">
        <v>435</v>
      </c>
      <c r="C2210" s="58" t="s">
        <v>3138</v>
      </c>
      <c r="D2210" s="58" t="s">
        <v>3139</v>
      </c>
    </row>
    <row r="2211" spans="1:66" hidden="1" x14ac:dyDescent="0.25">
      <c r="A2211" s="58" t="s">
        <v>434</v>
      </c>
      <c r="B2211" s="58" t="s">
        <v>435</v>
      </c>
      <c r="C2211" s="58" t="s">
        <v>3140</v>
      </c>
      <c r="D2211" s="58" t="s">
        <v>3141</v>
      </c>
    </row>
    <row r="2212" spans="1:66" hidden="1" x14ac:dyDescent="0.25">
      <c r="A2212" s="58" t="s">
        <v>434</v>
      </c>
      <c r="B2212" s="58" t="s">
        <v>435</v>
      </c>
      <c r="C2212" s="58" t="s">
        <v>3142</v>
      </c>
      <c r="D2212" s="58" t="s">
        <v>3143</v>
      </c>
    </row>
    <row r="2213" spans="1:66" hidden="1" x14ac:dyDescent="0.25">
      <c r="A2213" s="58" t="s">
        <v>434</v>
      </c>
      <c r="B2213" s="58" t="s">
        <v>435</v>
      </c>
      <c r="C2213" s="58" t="s">
        <v>3144</v>
      </c>
      <c r="D2213" s="58" t="s">
        <v>3145</v>
      </c>
    </row>
    <row r="2214" spans="1:66" hidden="1" x14ac:dyDescent="0.25">
      <c r="A2214" s="58" t="s">
        <v>434</v>
      </c>
      <c r="B2214" s="58" t="s">
        <v>435</v>
      </c>
      <c r="C2214" s="58" t="s">
        <v>3146</v>
      </c>
      <c r="D2214" s="58" t="s">
        <v>3147</v>
      </c>
    </row>
    <row r="2215" spans="1:66" hidden="1" x14ac:dyDescent="0.25">
      <c r="A2215" s="58" t="s">
        <v>434</v>
      </c>
      <c r="B2215" s="58" t="s">
        <v>435</v>
      </c>
      <c r="C2215" s="58" t="s">
        <v>3148</v>
      </c>
      <c r="D2215" s="58" t="s">
        <v>3149</v>
      </c>
    </row>
    <row r="2216" spans="1:66" hidden="1" x14ac:dyDescent="0.25">
      <c r="A2216" s="58" t="s">
        <v>434</v>
      </c>
      <c r="B2216" s="58" t="s">
        <v>435</v>
      </c>
      <c r="C2216" s="58" t="s">
        <v>3150</v>
      </c>
      <c r="D2216" s="58" t="s">
        <v>3151</v>
      </c>
    </row>
    <row r="2217" spans="1:66" hidden="1" x14ac:dyDescent="0.25">
      <c r="A2217" s="58" t="s">
        <v>434</v>
      </c>
      <c r="B2217" s="58" t="s">
        <v>435</v>
      </c>
      <c r="C2217" s="58" t="s">
        <v>3152</v>
      </c>
      <c r="D2217" s="58" t="s">
        <v>3153</v>
      </c>
    </row>
    <row r="2218" spans="1:66" hidden="1" x14ac:dyDescent="0.25">
      <c r="A2218" s="58" t="s">
        <v>434</v>
      </c>
      <c r="B2218" s="58" t="s">
        <v>435</v>
      </c>
      <c r="C2218" s="58" t="s">
        <v>3154</v>
      </c>
      <c r="D2218" s="58" t="s">
        <v>3155</v>
      </c>
    </row>
    <row r="2219" spans="1:66" hidden="1" x14ac:dyDescent="0.25">
      <c r="A2219" s="58" t="s">
        <v>434</v>
      </c>
      <c r="B2219" s="58" t="s">
        <v>435</v>
      </c>
      <c r="C2219" s="58" t="s">
        <v>3156</v>
      </c>
      <c r="D2219" s="58" t="s">
        <v>3157</v>
      </c>
    </row>
    <row r="2220" spans="1:66" hidden="1" x14ac:dyDescent="0.25">
      <c r="A2220" s="58" t="s">
        <v>434</v>
      </c>
      <c r="B2220" s="58" t="s">
        <v>435</v>
      </c>
      <c r="C2220" s="58" t="s">
        <v>3158</v>
      </c>
      <c r="D2220" s="58" t="s">
        <v>3159</v>
      </c>
    </row>
    <row r="2221" spans="1:66" hidden="1" x14ac:dyDescent="0.25">
      <c r="A2221" s="58" t="s">
        <v>434</v>
      </c>
      <c r="B2221" s="58" t="s">
        <v>435</v>
      </c>
      <c r="C2221" s="58" t="s">
        <v>3160</v>
      </c>
      <c r="D2221" s="58" t="s">
        <v>3161</v>
      </c>
    </row>
    <row r="2222" spans="1:66" hidden="1" x14ac:dyDescent="0.25">
      <c r="A2222" s="58" t="s">
        <v>434</v>
      </c>
      <c r="B2222" s="58" t="s">
        <v>435</v>
      </c>
      <c r="C2222" s="58" t="s">
        <v>3162</v>
      </c>
      <c r="D2222" s="58" t="s">
        <v>3163</v>
      </c>
    </row>
    <row r="2223" spans="1:66" hidden="1" x14ac:dyDescent="0.25">
      <c r="A2223" s="58" t="s">
        <v>434</v>
      </c>
      <c r="B2223" s="58" t="s">
        <v>435</v>
      </c>
      <c r="C2223" s="58" t="s">
        <v>3164</v>
      </c>
      <c r="D2223" s="58" t="s">
        <v>3165</v>
      </c>
    </row>
    <row r="2224" spans="1:66" hidden="1" x14ac:dyDescent="0.25">
      <c r="A2224" s="58" t="s">
        <v>434</v>
      </c>
      <c r="B2224" s="58" t="s">
        <v>435</v>
      </c>
      <c r="C2224" s="58" t="s">
        <v>3166</v>
      </c>
      <c r="D2224" s="58" t="s">
        <v>3167</v>
      </c>
      <c r="W2224" s="58">
        <v>33.985442104088897</v>
      </c>
      <c r="X2224" s="58">
        <v>35.927466541833603</v>
      </c>
      <c r="Y2224" s="58">
        <v>34.391887991803102</v>
      </c>
      <c r="Z2224" s="58">
        <v>31.6632239021279</v>
      </c>
      <c r="AA2224" s="58">
        <v>32.164342713098698</v>
      </c>
      <c r="AB2224" s="58">
        <v>30.553827483448298</v>
      </c>
      <c r="AC2224" s="58">
        <v>30.086996287568802</v>
      </c>
      <c r="AD2224" s="58">
        <v>32.064381499389903</v>
      </c>
      <c r="AE2224" s="58">
        <v>31.617026512195501</v>
      </c>
      <c r="AF2224" s="58">
        <v>29.4870251664858</v>
      </c>
      <c r="AG2224" s="58">
        <v>30.8876684498297</v>
      </c>
      <c r="AH2224" s="58">
        <v>30.365217198997001</v>
      </c>
      <c r="AI2224" s="58">
        <v>32.256047217082397</v>
      </c>
      <c r="AJ2224" s="58">
        <v>31.245750312562102</v>
      </c>
      <c r="AK2224" s="58">
        <v>33.815593802470197</v>
      </c>
      <c r="AL2224" s="58">
        <v>30.149152863689899</v>
      </c>
      <c r="AM2224" s="58">
        <v>25.809798270176401</v>
      </c>
      <c r="AN2224" s="58">
        <v>27.120607076134402</v>
      </c>
      <c r="AO2224" s="58">
        <v>26.460978257352401</v>
      </c>
      <c r="AP2224" s="58">
        <v>26.6195267978717</v>
      </c>
      <c r="AQ2224" s="58">
        <v>29.395169248529001</v>
      </c>
      <c r="AR2224" s="58">
        <v>25.3759793696454</v>
      </c>
      <c r="AS2224" s="58">
        <v>22.262594636592102</v>
      </c>
      <c r="AT2224" s="58">
        <v>22.364228191269401</v>
      </c>
      <c r="AU2224" s="58">
        <v>21.111589583738301</v>
      </c>
      <c r="AV2224" s="58">
        <v>17.892003866332999</v>
      </c>
      <c r="AW2224" s="58">
        <v>16.972330414831099</v>
      </c>
      <c r="AX2224" s="58">
        <v>16.430916152783201</v>
      </c>
      <c r="AY2224" s="58">
        <v>15.401378140077799</v>
      </c>
      <c r="AZ2224" s="58">
        <v>16.6486053794908</v>
      </c>
      <c r="BA2224" s="58">
        <v>16.772200564254501</v>
      </c>
      <c r="BB2224" s="58">
        <v>16.276258602406799</v>
      </c>
      <c r="BC2224" s="58">
        <v>18.416994343592499</v>
      </c>
      <c r="BD2224" s="58">
        <v>18.717547040684298</v>
      </c>
      <c r="BE2224" s="58">
        <v>17.357844662479899</v>
      </c>
      <c r="BF2224" s="58">
        <v>19.046644349755301</v>
      </c>
      <c r="BG2224" s="58">
        <v>18.280382512044401</v>
      </c>
      <c r="BH2224" s="58">
        <v>18.403423602967099</v>
      </c>
      <c r="BI2224" s="58">
        <v>17.541477005845302</v>
      </c>
      <c r="BJ2224" s="58">
        <v>17.278961692383799</v>
      </c>
      <c r="BK2224" s="58">
        <v>15.725211113979601</v>
      </c>
      <c r="BL2224" s="58">
        <v>16.460645649758199</v>
      </c>
      <c r="BM2224" s="58">
        <v>20.105873193077699</v>
      </c>
      <c r="BN2224" s="58">
        <v>14.221755845471399</v>
      </c>
    </row>
    <row r="2225" spans="1:66" hidden="1" x14ac:dyDescent="0.25">
      <c r="A2225" s="58" t="s">
        <v>434</v>
      </c>
      <c r="B2225" s="58" t="s">
        <v>435</v>
      </c>
      <c r="C2225" s="58" t="s">
        <v>3168</v>
      </c>
      <c r="D2225" s="58" t="s">
        <v>3169</v>
      </c>
      <c r="V2225" s="58">
        <v>46.211507334877801</v>
      </c>
      <c r="W2225" s="58">
        <v>45.3800614013537</v>
      </c>
      <c r="X2225" s="58">
        <v>48.002849782861198</v>
      </c>
      <c r="Y2225" s="58">
        <v>50.4137204001605</v>
      </c>
      <c r="Z2225" s="58">
        <v>53.366017952275399</v>
      </c>
      <c r="AA2225" s="58">
        <v>51.0316340237069</v>
      </c>
      <c r="AB2225" s="58">
        <v>47.509523761477901</v>
      </c>
      <c r="AC2225" s="58">
        <v>50.018531377070502</v>
      </c>
      <c r="AD2225" s="58">
        <v>49.836645638366797</v>
      </c>
      <c r="AE2225" s="58">
        <v>50.082191988806599</v>
      </c>
      <c r="AF2225" s="58">
        <v>47.9760289262017</v>
      </c>
      <c r="AG2225" s="58">
        <v>47.368238557178401</v>
      </c>
      <c r="AH2225" s="58">
        <v>49.798809074535498</v>
      </c>
      <c r="AI2225" s="58">
        <v>48.576976825269199</v>
      </c>
      <c r="AJ2225" s="58">
        <v>48.702573580703003</v>
      </c>
      <c r="AK2225" s="58">
        <v>45.884008229358599</v>
      </c>
      <c r="AL2225" s="58">
        <v>42.000422005420802</v>
      </c>
      <c r="AM2225" s="58">
        <v>42.007802904839302</v>
      </c>
      <c r="AN2225" s="58">
        <v>38.8290628238788</v>
      </c>
      <c r="AO2225" s="58">
        <v>42.010662339707601</v>
      </c>
      <c r="AP2225" s="58">
        <v>43.088105002325001</v>
      </c>
      <c r="AQ2225" s="58">
        <v>41.755042383232897</v>
      </c>
      <c r="AR2225" s="58">
        <v>43.0768304470405</v>
      </c>
      <c r="AS2225" s="58">
        <v>42.858975366706098</v>
      </c>
      <c r="AT2225" s="58">
        <v>40.881178063327098</v>
      </c>
      <c r="AU2225" s="58">
        <v>41.721798238699201</v>
      </c>
      <c r="AV2225" s="58">
        <v>41.770542831033197</v>
      </c>
      <c r="AW2225" s="58">
        <v>42.686049822388597</v>
      </c>
      <c r="AX2225" s="58">
        <v>42.9349272510456</v>
      </c>
      <c r="AY2225" s="58">
        <v>43.561556801958702</v>
      </c>
      <c r="AZ2225" s="58">
        <v>43.770143863772603</v>
      </c>
      <c r="BA2225" s="58">
        <v>44.148285504232703</v>
      </c>
      <c r="BB2225" s="58">
        <v>41.228104742181202</v>
      </c>
      <c r="BC2225" s="58">
        <v>39.857942031141498</v>
      </c>
      <c r="BD2225" s="58">
        <v>41.097613997217898</v>
      </c>
      <c r="BE2225" s="58">
        <v>44.3537335786515</v>
      </c>
      <c r="BF2225" s="58">
        <v>44.392790854441202</v>
      </c>
      <c r="BG2225" s="58">
        <v>43.591854790160397</v>
      </c>
      <c r="BH2225" s="58">
        <v>42.207709283700297</v>
      </c>
      <c r="BI2225" s="58">
        <v>38.528468068593</v>
      </c>
      <c r="BJ2225" s="58">
        <v>39.786252818684197</v>
      </c>
      <c r="BK2225" s="58">
        <v>40.9943361819724</v>
      </c>
      <c r="BL2225" s="58">
        <v>41.675063962051901</v>
      </c>
      <c r="BM2225" s="58">
        <v>40.310286096709397</v>
      </c>
    </row>
    <row r="2226" spans="1:66" hidden="1" x14ac:dyDescent="0.25">
      <c r="A2226" s="58" t="s">
        <v>434</v>
      </c>
      <c r="B2226" s="58" t="s">
        <v>435</v>
      </c>
      <c r="C2226" s="58" t="s">
        <v>3170</v>
      </c>
      <c r="D2226" s="58" t="s">
        <v>3171</v>
      </c>
      <c r="W2226" s="58">
        <v>30.485235094463398</v>
      </c>
      <c r="X2226" s="58">
        <v>33.185229803664399</v>
      </c>
      <c r="Y2226" s="58">
        <v>31.257942163487101</v>
      </c>
      <c r="Z2226" s="58">
        <v>27.085413349292502</v>
      </c>
      <c r="AA2226" s="58">
        <v>27.014018820762601</v>
      </c>
      <c r="AB2226" s="58">
        <v>26.7704271695846</v>
      </c>
      <c r="AC2226" s="58">
        <v>26.7340977230782</v>
      </c>
      <c r="AD2226" s="58">
        <v>26.317717747604199</v>
      </c>
      <c r="AE2226" s="58">
        <v>27.414484533467</v>
      </c>
      <c r="AF2226" s="58">
        <v>26.3519367069803</v>
      </c>
      <c r="AG2226" s="58">
        <v>27.841773868163699</v>
      </c>
      <c r="AH2226" s="58">
        <v>27.274508202781401</v>
      </c>
      <c r="AI2226" s="58">
        <v>26.107525782084299</v>
      </c>
      <c r="AJ2226" s="58">
        <v>26.661870781683898</v>
      </c>
      <c r="AK2226" s="58">
        <v>27.643469544067401</v>
      </c>
      <c r="AL2226" s="58">
        <v>29.407478293848801</v>
      </c>
      <c r="AM2226" s="58">
        <v>28.793061014998599</v>
      </c>
      <c r="AN2226" s="58">
        <v>27.751725060217801</v>
      </c>
      <c r="AO2226" s="58">
        <v>25.410632189375001</v>
      </c>
      <c r="AP2226" s="58">
        <v>25.641436990096601</v>
      </c>
      <c r="AQ2226" s="58">
        <v>25.472847455525201</v>
      </c>
      <c r="AR2226" s="58">
        <v>25.9218944689251</v>
      </c>
      <c r="AS2226" s="58">
        <v>23.9566120704451</v>
      </c>
      <c r="AT2226" s="58">
        <v>24.2280983142957</v>
      </c>
      <c r="AU2226" s="58">
        <v>23.726019578422601</v>
      </c>
      <c r="AV2226" s="58">
        <v>20.3550943503406</v>
      </c>
      <c r="AW2226" s="58">
        <v>20.042354781856002</v>
      </c>
      <c r="AX2226" s="58">
        <v>19.752987733514999</v>
      </c>
      <c r="AY2226" s="58">
        <v>19.979717056769498</v>
      </c>
      <c r="AZ2226" s="58">
        <v>20.925384578301198</v>
      </c>
      <c r="BA2226" s="58">
        <v>22.1817593449545</v>
      </c>
      <c r="BB2226" s="58">
        <v>20.687080192158199</v>
      </c>
      <c r="BC2226" s="58">
        <v>22.900983339136999</v>
      </c>
      <c r="BD2226" s="58">
        <v>23.368389911709901</v>
      </c>
      <c r="BE2226" s="58">
        <v>22.772680075123599</v>
      </c>
      <c r="BF2226" s="58">
        <v>24.808058747323599</v>
      </c>
      <c r="BG2226" s="58">
        <v>24.406481327499801</v>
      </c>
      <c r="BH2226" s="58">
        <v>24.577883402152601</v>
      </c>
      <c r="BI2226" s="58">
        <v>22.599954437857299</v>
      </c>
      <c r="BJ2226" s="58">
        <v>23.762286202146999</v>
      </c>
      <c r="BK2226" s="58">
        <v>24.201877039695798</v>
      </c>
      <c r="BL2226" s="58">
        <v>26.298236763204901</v>
      </c>
      <c r="BM2226" s="58">
        <v>31.933471830793302</v>
      </c>
      <c r="BN2226" s="58">
        <v>13.0303939694655</v>
      </c>
    </row>
    <row r="2227" spans="1:66" hidden="1" x14ac:dyDescent="0.25">
      <c r="A2227" s="58" t="s">
        <v>434</v>
      </c>
      <c r="B2227" s="58" t="s">
        <v>435</v>
      </c>
      <c r="C2227" s="58" t="s">
        <v>3172</v>
      </c>
      <c r="D2227" s="58" t="s">
        <v>3173</v>
      </c>
      <c r="V2227" s="58">
        <v>43.080394473834097</v>
      </c>
      <c r="W2227" s="58">
        <v>43.723477571890399</v>
      </c>
      <c r="X2227" s="58">
        <v>45.446267451535803</v>
      </c>
      <c r="Y2227" s="58">
        <v>47.072900623837</v>
      </c>
      <c r="Z2227" s="58">
        <v>47.379938986859102</v>
      </c>
      <c r="AA2227" s="58">
        <v>44.405091939461798</v>
      </c>
      <c r="AB2227" s="58">
        <v>41.523666029577498</v>
      </c>
      <c r="AC2227" s="58">
        <v>44.260034653015197</v>
      </c>
      <c r="AD2227" s="58">
        <v>44.014418201641703</v>
      </c>
      <c r="AE2227" s="58">
        <v>45.073755091741702</v>
      </c>
      <c r="AF2227" s="58">
        <v>42.539371397860002</v>
      </c>
      <c r="AG2227" s="58">
        <v>42.380179813882798</v>
      </c>
      <c r="AH2227" s="58">
        <v>44.631703995788598</v>
      </c>
      <c r="AI2227" s="58">
        <v>41.992786362018101</v>
      </c>
      <c r="AJ2227" s="58">
        <v>42.5470943895468</v>
      </c>
      <c r="AK2227" s="58">
        <v>40.717777152487201</v>
      </c>
      <c r="AL2227" s="58">
        <v>37.5384677689486</v>
      </c>
      <c r="AM2227" s="58">
        <v>36.7452890717014</v>
      </c>
      <c r="AN2227" s="58">
        <v>33.394160477133603</v>
      </c>
      <c r="AO2227" s="58">
        <v>33.528894711391501</v>
      </c>
      <c r="AP2227" s="58">
        <v>35.112338806181299</v>
      </c>
      <c r="AQ2227" s="58">
        <v>33.416218029795502</v>
      </c>
      <c r="AR2227" s="58">
        <v>36.086744598840397</v>
      </c>
      <c r="AS2227" s="58">
        <v>36.439641322719503</v>
      </c>
      <c r="AT2227" s="58">
        <v>33.932939030837801</v>
      </c>
      <c r="AU2227" s="58">
        <v>35.991178329831598</v>
      </c>
      <c r="AV2227" s="58">
        <v>37.448619821894397</v>
      </c>
      <c r="AW2227" s="58">
        <v>37.6987279058282</v>
      </c>
      <c r="AX2227" s="58">
        <v>37.558750715920198</v>
      </c>
      <c r="AY2227" s="58">
        <v>38.243974367373198</v>
      </c>
      <c r="AZ2227" s="58">
        <v>36.949957082299697</v>
      </c>
      <c r="BA2227" s="58">
        <v>34.1774335388344</v>
      </c>
      <c r="BB2227" s="58">
        <v>34.461397719962797</v>
      </c>
      <c r="BC2227" s="58">
        <v>33.351957072758402</v>
      </c>
      <c r="BD2227" s="58">
        <v>33.213504217309797</v>
      </c>
      <c r="BE2227" s="58">
        <v>36.143909777259999</v>
      </c>
      <c r="BF2227" s="58">
        <v>36.7125831636328</v>
      </c>
      <c r="BG2227" s="58">
        <v>36.895960900445303</v>
      </c>
      <c r="BH2227" s="58">
        <v>38.200289500594003</v>
      </c>
      <c r="BI2227" s="58">
        <v>36.015665550606997</v>
      </c>
      <c r="BJ2227" s="58">
        <v>36.7032205303314</v>
      </c>
      <c r="BK2227" s="58">
        <v>39.0676398601722</v>
      </c>
      <c r="BL2227" s="58">
        <v>41.559969294533097</v>
      </c>
      <c r="BM2227" s="58">
        <v>40.661696230072202</v>
      </c>
    </row>
    <row r="2228" spans="1:66" hidden="1" x14ac:dyDescent="0.25">
      <c r="A2228" s="58" t="s">
        <v>434</v>
      </c>
      <c r="B2228" s="58" t="s">
        <v>435</v>
      </c>
      <c r="C2228" s="58" t="s">
        <v>3174</v>
      </c>
      <c r="D2228" s="58" t="s">
        <v>3175</v>
      </c>
      <c r="W2228" s="58">
        <v>45.609642220801597</v>
      </c>
      <c r="X2228" s="58">
        <v>45.133524445313803</v>
      </c>
      <c r="Y2228" s="58">
        <v>47.008070468932203</v>
      </c>
      <c r="Z2228" s="58">
        <v>47.473037342872203</v>
      </c>
      <c r="AA2228" s="58">
        <v>47.721904967997297</v>
      </c>
      <c r="AB2228" s="58">
        <v>52.452017627519403</v>
      </c>
      <c r="AC2228" s="58">
        <v>51.91205356311</v>
      </c>
      <c r="AD2228" s="58">
        <v>47.511905271524597</v>
      </c>
      <c r="AE2228" s="58">
        <v>48.723990077374303</v>
      </c>
      <c r="AF2228" s="58">
        <v>51.7640535684694</v>
      </c>
      <c r="AG2228" s="58">
        <v>53.427493581701398</v>
      </c>
      <c r="AH2228" s="58">
        <v>51.908311320587998</v>
      </c>
      <c r="AI2228" s="58">
        <v>44.066005550738502</v>
      </c>
      <c r="AJ2228" s="58">
        <v>53.745233048300499</v>
      </c>
      <c r="AK2228" s="58">
        <v>53.258622269182901</v>
      </c>
      <c r="AL2228" s="58">
        <v>54.838119264996301</v>
      </c>
      <c r="AM2228" s="58">
        <v>54.890992887636401</v>
      </c>
      <c r="AN2228" s="58">
        <v>50.0637725553038</v>
      </c>
      <c r="AO2228" s="58">
        <v>42.565078730556799</v>
      </c>
      <c r="AP2228" s="58">
        <v>53.3469255179036</v>
      </c>
      <c r="AQ2228" s="58">
        <v>54.457667938018602</v>
      </c>
      <c r="AR2228" s="58">
        <v>55.102667132534997</v>
      </c>
      <c r="AS2228" s="58">
        <v>54.007420923091203</v>
      </c>
      <c r="AT2228" s="58">
        <v>53.829786140584702</v>
      </c>
      <c r="AU2228" s="58">
        <v>50.241084442769001</v>
      </c>
      <c r="AV2228" s="58">
        <v>55.703882194344402</v>
      </c>
      <c r="AW2228" s="58">
        <v>54.265470327099401</v>
      </c>
      <c r="AX2228" s="58">
        <v>59.370910290599603</v>
      </c>
      <c r="AY2228" s="58">
        <v>49.521243871426599</v>
      </c>
      <c r="AZ2228" s="58">
        <v>60.727237249543997</v>
      </c>
      <c r="BA2228" s="58">
        <v>62.268283393296301</v>
      </c>
      <c r="BB2228" s="58">
        <v>62.996508213717803</v>
      </c>
      <c r="BC2228" s="58">
        <v>59.376840298525302</v>
      </c>
      <c r="BD2228" s="58">
        <v>58.547654994509799</v>
      </c>
      <c r="BE2228" s="58">
        <v>59.464898988455303</v>
      </c>
      <c r="BF2228" s="58">
        <v>59.074491608597398</v>
      </c>
      <c r="BG2228" s="58">
        <v>58.913764717496299</v>
      </c>
      <c r="BH2228" s="58">
        <v>58.034131237025903</v>
      </c>
      <c r="BI2228" s="58">
        <v>57.386814177884602</v>
      </c>
      <c r="BJ2228" s="58">
        <v>57.1592016203684</v>
      </c>
      <c r="BK2228" s="58">
        <v>59.064357472922197</v>
      </c>
      <c r="BL2228" s="58">
        <v>60.235620617217897</v>
      </c>
      <c r="BM2228" s="58">
        <v>32.602649183198103</v>
      </c>
      <c r="BN2228" s="58">
        <v>27.473861105157901</v>
      </c>
    </row>
    <row r="2229" spans="1:66" hidden="1" x14ac:dyDescent="0.25">
      <c r="A2229" s="58" t="s">
        <v>434</v>
      </c>
      <c r="B2229" s="58" t="s">
        <v>435</v>
      </c>
      <c r="C2229" s="58" t="s">
        <v>3176</v>
      </c>
      <c r="D2229" s="58" t="s">
        <v>3177</v>
      </c>
      <c r="V2229" s="58">
        <v>19.9223999628434</v>
      </c>
      <c r="W2229" s="58">
        <v>18.4917660260848</v>
      </c>
      <c r="X2229" s="58">
        <v>19.770258317936499</v>
      </c>
      <c r="Y2229" s="58">
        <v>19.025702413529601</v>
      </c>
      <c r="Z2229" s="58">
        <v>17.175410907485698</v>
      </c>
      <c r="AA2229" s="58">
        <v>19.246545087426401</v>
      </c>
      <c r="AB2229" s="58">
        <v>19.1576915126895</v>
      </c>
      <c r="AC2229" s="58">
        <v>18.668613806519499</v>
      </c>
      <c r="AD2229" s="58">
        <v>15.118515375362501</v>
      </c>
      <c r="AE2229" s="58">
        <v>17.675493110580099</v>
      </c>
      <c r="AF2229" s="58">
        <v>20.349675433790502</v>
      </c>
      <c r="AG2229" s="58">
        <v>22.4885500804392</v>
      </c>
      <c r="AH2229" s="58">
        <v>21.032947787591102</v>
      </c>
      <c r="AI2229" s="58">
        <v>21.0413619527354</v>
      </c>
      <c r="AJ2229" s="58">
        <v>21.3660878161052</v>
      </c>
      <c r="AK2229" s="58">
        <v>24.474650574342601</v>
      </c>
      <c r="AL2229" s="58">
        <v>27.654485365187099</v>
      </c>
      <c r="AM2229" s="58">
        <v>28.220227162210701</v>
      </c>
      <c r="AN2229" s="58">
        <v>26.276058768978601</v>
      </c>
      <c r="AO2229" s="58">
        <v>25.371647698251302</v>
      </c>
      <c r="AP2229" s="58">
        <v>26.077562215388902</v>
      </c>
      <c r="AQ2229" s="58">
        <v>26.0499175802914</v>
      </c>
      <c r="AR2229" s="58">
        <v>27.3974478226577</v>
      </c>
      <c r="AS2229" s="58">
        <v>28.879398875063899</v>
      </c>
      <c r="AT2229" s="58">
        <v>28.534109800351999</v>
      </c>
      <c r="AU2229" s="58">
        <v>27.405862946326501</v>
      </c>
      <c r="AV2229" s="58">
        <v>28.830924798595799</v>
      </c>
      <c r="AW2229" s="58">
        <v>25.251889289952899</v>
      </c>
      <c r="AX2229" s="58">
        <v>24.599249811475602</v>
      </c>
      <c r="AY2229" s="58">
        <v>23.4229924381351</v>
      </c>
      <c r="AZ2229" s="58">
        <v>22.704939021088698</v>
      </c>
      <c r="BA2229" s="58">
        <v>23.130254760919701</v>
      </c>
      <c r="BB2229" s="58">
        <v>22.207679786995701</v>
      </c>
      <c r="BC2229" s="58">
        <v>22.3111556125601</v>
      </c>
      <c r="BD2229" s="58">
        <v>19.966391983455399</v>
      </c>
      <c r="BE2229" s="58">
        <v>17.9965380062458</v>
      </c>
      <c r="BF2229" s="58">
        <v>16.454209000279501</v>
      </c>
      <c r="BG2229" s="58">
        <v>15.9251659182803</v>
      </c>
      <c r="BH2229" s="58">
        <v>16.943272496978299</v>
      </c>
      <c r="BI2229" s="58">
        <v>17.0804996122075</v>
      </c>
      <c r="BJ2229" s="58">
        <v>17.278787425104699</v>
      </c>
      <c r="BK2229" s="58">
        <v>16.870308071038</v>
      </c>
      <c r="BL2229" s="58">
        <v>16.934981381026098</v>
      </c>
      <c r="BM2229" s="58">
        <v>9.9564395123605394</v>
      </c>
    </row>
    <row r="2230" spans="1:66" hidden="1" x14ac:dyDescent="0.25">
      <c r="A2230" s="58" t="s">
        <v>434</v>
      </c>
      <c r="B2230" s="58" t="s">
        <v>435</v>
      </c>
      <c r="C2230" s="58" t="s">
        <v>3178</v>
      </c>
      <c r="D2230" s="58" t="s">
        <v>3179</v>
      </c>
      <c r="W2230" s="58">
        <v>42.3047526426787</v>
      </c>
      <c r="X2230" s="58">
        <v>42.374521170105901</v>
      </c>
      <c r="Y2230" s="58">
        <v>42.958105674256302</v>
      </c>
      <c r="Z2230" s="58">
        <v>41.513059244006598</v>
      </c>
      <c r="AA2230" s="58">
        <v>41.472603609090598</v>
      </c>
      <c r="AB2230" s="58">
        <v>47.358371222609897</v>
      </c>
      <c r="AC2230" s="58">
        <v>46.324359590195002</v>
      </c>
      <c r="AD2230" s="58">
        <v>38.313562507834099</v>
      </c>
      <c r="AE2230" s="58">
        <v>42.421320535374001</v>
      </c>
      <c r="AF2230" s="58">
        <v>46.070771747163199</v>
      </c>
      <c r="AG2230" s="58">
        <v>48.201332936906603</v>
      </c>
      <c r="AH2230" s="58">
        <v>45.8175719037609</v>
      </c>
      <c r="AI2230" s="58">
        <v>44.801831705428697</v>
      </c>
      <c r="AJ2230" s="58">
        <v>48.1389680402268</v>
      </c>
      <c r="AK2230" s="58">
        <v>47.241861766823597</v>
      </c>
      <c r="AL2230" s="58">
        <v>46.462332280960702</v>
      </c>
      <c r="AM2230" s="58">
        <v>46.7033370769595</v>
      </c>
      <c r="AN2230" s="58">
        <v>45.108994921060798</v>
      </c>
      <c r="AO2230" s="58">
        <v>47.329645326324602</v>
      </c>
      <c r="AP2230" s="58">
        <v>48.707618635730199</v>
      </c>
      <c r="AQ2230" s="58">
        <v>48.783225682379602</v>
      </c>
      <c r="AR2230" s="58">
        <v>47.896649235540501</v>
      </c>
      <c r="AS2230" s="58">
        <v>47.791379850220203</v>
      </c>
      <c r="AT2230" s="58">
        <v>49.239221025305604</v>
      </c>
      <c r="AU2230" s="58">
        <v>51.1137403519513</v>
      </c>
      <c r="AV2230" s="58">
        <v>57.888144572109702</v>
      </c>
      <c r="AW2230" s="58">
        <v>57.043081739808102</v>
      </c>
      <c r="AX2230" s="58">
        <v>56.6351024613747</v>
      </c>
      <c r="AY2230" s="58">
        <v>52.488755957526003</v>
      </c>
      <c r="AZ2230" s="58">
        <v>53.619745006072002</v>
      </c>
      <c r="BA2230" s="58">
        <v>50.082750574297101</v>
      </c>
      <c r="BB2230" s="58">
        <v>51.414382452938497</v>
      </c>
      <c r="BC2230" s="58">
        <v>49.193929023346598</v>
      </c>
      <c r="BD2230" s="58">
        <v>46.844977216229502</v>
      </c>
      <c r="BE2230" s="58">
        <v>47.794113109177502</v>
      </c>
      <c r="BF2230" s="58">
        <v>46.7274506048972</v>
      </c>
      <c r="BG2230" s="58">
        <v>47.406712078253399</v>
      </c>
      <c r="BH2230" s="58">
        <v>46.709101415902303</v>
      </c>
      <c r="BI2230" s="58">
        <v>47.915211656917798</v>
      </c>
      <c r="BJ2230" s="58">
        <v>47.007084471996997</v>
      </c>
      <c r="BK2230" s="58">
        <v>47.457886898104498</v>
      </c>
      <c r="BL2230" s="58">
        <v>46.9151133363398</v>
      </c>
      <c r="BM2230" s="58">
        <v>29.175484422574701</v>
      </c>
      <c r="BN2230" s="58">
        <v>26.277692017781899</v>
      </c>
    </row>
    <row r="2231" spans="1:66" hidden="1" x14ac:dyDescent="0.25">
      <c r="A2231" s="58" t="s">
        <v>434</v>
      </c>
      <c r="B2231" s="58" t="s">
        <v>435</v>
      </c>
      <c r="C2231" s="58" t="s">
        <v>3180</v>
      </c>
      <c r="D2231" s="58" t="s">
        <v>3181</v>
      </c>
      <c r="V2231" s="58">
        <v>19.9573718736046</v>
      </c>
      <c r="W2231" s="58">
        <v>17.967467896993799</v>
      </c>
      <c r="X2231" s="58">
        <v>19.0780525689384</v>
      </c>
      <c r="Y2231" s="58">
        <v>18.722880926510499</v>
      </c>
      <c r="Z2231" s="58">
        <v>17.786188457600801</v>
      </c>
      <c r="AA2231" s="58">
        <v>22.990648423879101</v>
      </c>
      <c r="AB2231" s="58">
        <v>23.0148731227399</v>
      </c>
      <c r="AC2231" s="58">
        <v>21.970015039567699</v>
      </c>
      <c r="AD2231" s="58">
        <v>16.4738629622655</v>
      </c>
      <c r="AE2231" s="58">
        <v>19.194308058456201</v>
      </c>
      <c r="AF2231" s="58">
        <v>23.262284665263699</v>
      </c>
      <c r="AG2231" s="58">
        <v>22.366978197627901</v>
      </c>
      <c r="AH2231" s="58">
        <v>21.631140679413999</v>
      </c>
      <c r="AI2231" s="58">
        <v>20.237475174274</v>
      </c>
      <c r="AJ2231" s="58">
        <v>20.859716945415201</v>
      </c>
      <c r="AK2231" s="58">
        <v>23.282750011987801</v>
      </c>
      <c r="AL2231" s="58">
        <v>26.327815880082898</v>
      </c>
      <c r="AM2231" s="58">
        <v>27.248016031784001</v>
      </c>
      <c r="AN2231" s="58">
        <v>25.4305342218316</v>
      </c>
      <c r="AO2231" s="58">
        <v>24.337194507665</v>
      </c>
      <c r="AP2231" s="58">
        <v>24.4753924652384</v>
      </c>
      <c r="AQ2231" s="58">
        <v>23.8426451254469</v>
      </c>
      <c r="AR2231" s="58">
        <v>24.9300429795003</v>
      </c>
      <c r="AS2231" s="58">
        <v>25.5901635594137</v>
      </c>
      <c r="AT2231" s="58">
        <v>23.465159535218501</v>
      </c>
      <c r="AU2231" s="58">
        <v>22.674978874758899</v>
      </c>
      <c r="AV2231" s="58">
        <v>25.1939979831449</v>
      </c>
      <c r="AW2231" s="58">
        <v>22.310624671261699</v>
      </c>
      <c r="AX2231" s="58">
        <v>20.9060385086451</v>
      </c>
      <c r="AY2231" s="58">
        <v>21.334891769206202</v>
      </c>
      <c r="AZ2231" s="58">
        <v>18.425301626600699</v>
      </c>
      <c r="BA2231" s="58">
        <v>15.5085556429022</v>
      </c>
      <c r="BB2231" s="58">
        <v>15.264206902797801</v>
      </c>
      <c r="BC2231" s="58">
        <v>16.5888596926867</v>
      </c>
      <c r="BD2231" s="58">
        <v>14.2301735036389</v>
      </c>
      <c r="BE2231" s="58">
        <v>12.3535216832628</v>
      </c>
      <c r="BF2231" s="58">
        <v>11.2382677305273</v>
      </c>
      <c r="BG2231" s="58">
        <v>10.654502606440699</v>
      </c>
      <c r="BH2231" s="58">
        <v>12.546842762342701</v>
      </c>
      <c r="BI2231" s="58">
        <v>14.11595498296</v>
      </c>
      <c r="BJ2231" s="58">
        <v>14.626674457525301</v>
      </c>
      <c r="BK2231" s="58">
        <v>13.945431977483601</v>
      </c>
      <c r="BL2231" s="58">
        <v>14.7316502738684</v>
      </c>
      <c r="BM2231" s="58">
        <v>8.4339185291213603</v>
      </c>
    </row>
    <row r="2232" spans="1:66" hidden="1" x14ac:dyDescent="0.25">
      <c r="A2232" s="58" t="s">
        <v>434</v>
      </c>
      <c r="B2232" s="58" t="s">
        <v>435</v>
      </c>
      <c r="C2232" s="58" t="s">
        <v>3182</v>
      </c>
      <c r="D2232" s="58" t="s">
        <v>3183</v>
      </c>
    </row>
    <row r="2233" spans="1:66" hidden="1" x14ac:dyDescent="0.25">
      <c r="A2233" s="58" t="s">
        <v>434</v>
      </c>
      <c r="B2233" s="58" t="s">
        <v>435</v>
      </c>
      <c r="C2233" s="58" t="s">
        <v>3184</v>
      </c>
      <c r="D2233" s="58" t="s">
        <v>3185</v>
      </c>
    </row>
    <row r="2234" spans="1:66" hidden="1" x14ac:dyDescent="0.25">
      <c r="A2234" s="58" t="s">
        <v>434</v>
      </c>
      <c r="B2234" s="58" t="s">
        <v>435</v>
      </c>
      <c r="C2234" s="58" t="s">
        <v>3186</v>
      </c>
      <c r="D2234" s="58" t="s">
        <v>3187</v>
      </c>
    </row>
    <row r="2235" spans="1:66" hidden="1" x14ac:dyDescent="0.25">
      <c r="A2235" s="58" t="s">
        <v>434</v>
      </c>
      <c r="B2235" s="58" t="s">
        <v>435</v>
      </c>
      <c r="C2235" s="58" t="s">
        <v>3188</v>
      </c>
      <c r="D2235" s="58" t="s">
        <v>3189</v>
      </c>
    </row>
    <row r="2236" spans="1:66" hidden="1" x14ac:dyDescent="0.25">
      <c r="A2236" s="58" t="s">
        <v>434</v>
      </c>
      <c r="B2236" s="58" t="s">
        <v>435</v>
      </c>
      <c r="C2236" s="58" t="s">
        <v>3190</v>
      </c>
      <c r="D2236" s="58" t="s">
        <v>3191</v>
      </c>
    </row>
    <row r="2237" spans="1:66" hidden="1" x14ac:dyDescent="0.25">
      <c r="A2237" s="58" t="s">
        <v>434</v>
      </c>
      <c r="B2237" s="58" t="s">
        <v>435</v>
      </c>
      <c r="C2237" s="58" t="s">
        <v>3192</v>
      </c>
      <c r="D2237" s="58" t="s">
        <v>3193</v>
      </c>
    </row>
    <row r="2238" spans="1:66" hidden="1" x14ac:dyDescent="0.25">
      <c r="A2238" s="58" t="s">
        <v>434</v>
      </c>
      <c r="B2238" s="58" t="s">
        <v>435</v>
      </c>
      <c r="C2238" s="58" t="s">
        <v>3194</v>
      </c>
      <c r="D2238" s="58" t="s">
        <v>3195</v>
      </c>
    </row>
    <row r="2239" spans="1:66" hidden="1" x14ac:dyDescent="0.25">
      <c r="A2239" s="58" t="s">
        <v>434</v>
      </c>
      <c r="B2239" s="58" t="s">
        <v>435</v>
      </c>
      <c r="C2239" s="58" t="s">
        <v>3196</v>
      </c>
      <c r="D2239" s="58" t="s">
        <v>3197</v>
      </c>
    </row>
    <row r="2240" spans="1:66" hidden="1" x14ac:dyDescent="0.25">
      <c r="A2240" s="58" t="s">
        <v>434</v>
      </c>
      <c r="B2240" s="58" t="s">
        <v>435</v>
      </c>
      <c r="C2240" s="58" t="s">
        <v>3198</v>
      </c>
      <c r="D2240" s="58" t="s">
        <v>3199</v>
      </c>
    </row>
    <row r="2241" spans="1:66" hidden="1" x14ac:dyDescent="0.25">
      <c r="A2241" s="58" t="s">
        <v>434</v>
      </c>
      <c r="B2241" s="58" t="s">
        <v>435</v>
      </c>
      <c r="C2241" s="58" t="s">
        <v>3200</v>
      </c>
      <c r="D2241" s="58" t="s">
        <v>3201</v>
      </c>
    </row>
    <row r="2242" spans="1:66" hidden="1" x14ac:dyDescent="0.25">
      <c r="A2242" s="58" t="s">
        <v>434</v>
      </c>
      <c r="B2242" s="58" t="s">
        <v>435</v>
      </c>
      <c r="C2242" s="58" t="s">
        <v>3202</v>
      </c>
      <c r="D2242" s="58" t="s">
        <v>3203</v>
      </c>
    </row>
    <row r="2243" spans="1:66" hidden="1" x14ac:dyDescent="0.25">
      <c r="A2243" s="58" t="s">
        <v>434</v>
      </c>
      <c r="B2243" s="58" t="s">
        <v>435</v>
      </c>
      <c r="C2243" s="58" t="s">
        <v>3204</v>
      </c>
      <c r="D2243" s="58" t="s">
        <v>3205</v>
      </c>
    </row>
    <row r="2244" spans="1:66" hidden="1" x14ac:dyDescent="0.25">
      <c r="A2244" s="58" t="s">
        <v>434</v>
      </c>
      <c r="B2244" s="58" t="s">
        <v>435</v>
      </c>
      <c r="C2244" s="58" t="s">
        <v>3206</v>
      </c>
      <c r="D2244" s="58" t="s">
        <v>3207</v>
      </c>
      <c r="AJ2244" s="58">
        <v>7.8462524279721499</v>
      </c>
      <c r="AK2244" s="58">
        <v>7.8664033054498201</v>
      </c>
      <c r="AL2244" s="58">
        <v>7.8597962275502899</v>
      </c>
      <c r="AM2244" s="58">
        <v>7.8615046186951503</v>
      </c>
      <c r="AN2244" s="58">
        <v>7.9048287420488004</v>
      </c>
      <c r="AO2244" s="58">
        <v>7.9714184481383201</v>
      </c>
      <c r="AP2244" s="58">
        <v>8.0293497537645795</v>
      </c>
      <c r="AQ2244" s="58">
        <v>8.0330446958755797</v>
      </c>
      <c r="AR2244" s="58">
        <v>8.0618741435858894</v>
      </c>
      <c r="AS2244" s="58">
        <v>8.0010998973428205</v>
      </c>
      <c r="AT2244" s="58">
        <v>8.0026656623626593</v>
      </c>
      <c r="AU2244" s="58">
        <v>8.4895388861758896</v>
      </c>
      <c r="AV2244" s="58">
        <v>8.3041130148848907</v>
      </c>
      <c r="AW2244" s="58">
        <v>7.8432742979383399</v>
      </c>
      <c r="AX2244" s="58">
        <v>7.7049900143702903</v>
      </c>
      <c r="AY2244" s="58">
        <v>7.65924079040549</v>
      </c>
      <c r="AZ2244" s="58">
        <v>7.3314077762850598</v>
      </c>
      <c r="BA2244" s="58">
        <v>6.6035989755279196</v>
      </c>
      <c r="BB2244" s="58">
        <v>6.6872000412060704</v>
      </c>
      <c r="BC2244" s="58">
        <v>7.4259080862842604</v>
      </c>
      <c r="BD2244" s="58">
        <v>7.3022565105781903</v>
      </c>
      <c r="BE2244" s="58">
        <v>7.0626611945595101</v>
      </c>
      <c r="BF2244" s="58">
        <v>6.9208769836115298</v>
      </c>
      <c r="BG2244" s="58">
        <v>6.8690077696694702</v>
      </c>
      <c r="BH2244" s="58">
        <v>6.9873656510275701</v>
      </c>
      <c r="BI2244" s="58">
        <v>7.1062659577116101</v>
      </c>
      <c r="BJ2244" s="58">
        <v>7.2030341113109904</v>
      </c>
      <c r="BK2244" s="58">
        <v>7.2160323227852903</v>
      </c>
      <c r="BL2244" s="58">
        <v>7.36289917157458</v>
      </c>
      <c r="BM2244" s="58">
        <v>8.0234048301446901</v>
      </c>
      <c r="BN2244" s="58">
        <v>8.7081258431049093</v>
      </c>
    </row>
    <row r="2245" spans="1:66" hidden="1" x14ac:dyDescent="0.25">
      <c r="A2245" s="58" t="s">
        <v>434</v>
      </c>
      <c r="B2245" s="58" t="s">
        <v>435</v>
      </c>
      <c r="C2245" s="58" t="s">
        <v>3208</v>
      </c>
      <c r="D2245" s="58" t="s">
        <v>3209</v>
      </c>
    </row>
    <row r="2246" spans="1:66" hidden="1" x14ac:dyDescent="0.25">
      <c r="A2246" s="58" t="s">
        <v>434</v>
      </c>
      <c r="B2246" s="58" t="s">
        <v>435</v>
      </c>
      <c r="C2246" s="58" t="s">
        <v>3210</v>
      </c>
      <c r="D2246" s="58" t="s">
        <v>3211</v>
      </c>
      <c r="AJ2246" s="58">
        <v>7.7556262714884401</v>
      </c>
      <c r="AK2246" s="58">
        <v>7.81422492511523</v>
      </c>
      <c r="AL2246" s="58">
        <v>7.8405447728981397</v>
      </c>
      <c r="AM2246" s="58">
        <v>7.8211153519627103</v>
      </c>
      <c r="AN2246" s="58">
        <v>7.7717598473012197</v>
      </c>
      <c r="AO2246" s="58">
        <v>7.7299207860823902</v>
      </c>
      <c r="AP2246" s="58">
        <v>7.7110272269779498</v>
      </c>
      <c r="AQ2246" s="58">
        <v>7.6173976056535704</v>
      </c>
      <c r="AR2246" s="58">
        <v>7.55150787672937</v>
      </c>
      <c r="AS2246" s="58">
        <v>7.4825613136302298</v>
      </c>
      <c r="AT2246" s="58">
        <v>7.4952936273296604</v>
      </c>
      <c r="AU2246" s="58">
        <v>7.4907665505855796</v>
      </c>
      <c r="AV2246" s="58">
        <v>7.3299155839680203</v>
      </c>
      <c r="AW2246" s="58">
        <v>6.8351930722237899</v>
      </c>
      <c r="AX2246" s="58">
        <v>6.5920417072244604</v>
      </c>
      <c r="AY2246" s="58">
        <v>6.3895128943606103</v>
      </c>
      <c r="AZ2246" s="58">
        <v>6.2086797569640204</v>
      </c>
      <c r="BA2246" s="58">
        <v>5.9756554812086504</v>
      </c>
      <c r="BB2246" s="58">
        <v>5.9995747441643204</v>
      </c>
      <c r="BC2246" s="58">
        <v>6.3708808002166597</v>
      </c>
      <c r="BD2246" s="58">
        <v>6.25507834694446</v>
      </c>
      <c r="BE2246" s="58">
        <v>6.1181673322348296</v>
      </c>
      <c r="BF2246" s="58">
        <v>6.0234456440189001</v>
      </c>
      <c r="BG2246" s="58">
        <v>5.9936903374050301</v>
      </c>
      <c r="BH2246" s="58">
        <v>6.0477630515087899</v>
      </c>
      <c r="BI2246" s="58">
        <v>6.1683909806336699</v>
      </c>
      <c r="BJ2246" s="58">
        <v>6.2789612517459004</v>
      </c>
      <c r="BK2246" s="58">
        <v>6.2961222434323201</v>
      </c>
      <c r="BL2246" s="58">
        <v>6.5106454370462004</v>
      </c>
      <c r="BM2246" s="58">
        <v>7.1546342061937098</v>
      </c>
      <c r="BN2246" s="58">
        <v>7.5801587328609896</v>
      </c>
    </row>
    <row r="2247" spans="1:66" hidden="1" x14ac:dyDescent="0.25">
      <c r="A2247" s="58" t="s">
        <v>434</v>
      </c>
      <c r="B2247" s="58" t="s">
        <v>435</v>
      </c>
      <c r="C2247" s="58" t="s">
        <v>3212</v>
      </c>
      <c r="D2247" s="58" t="s">
        <v>3213</v>
      </c>
    </row>
    <row r="2248" spans="1:66" hidden="1" x14ac:dyDescent="0.25">
      <c r="A2248" s="58" t="s">
        <v>434</v>
      </c>
      <c r="B2248" s="58" t="s">
        <v>435</v>
      </c>
      <c r="C2248" s="58" t="s">
        <v>3214</v>
      </c>
      <c r="D2248" s="58" t="s">
        <v>3215</v>
      </c>
      <c r="AJ2248" s="58">
        <v>7.79701234693042</v>
      </c>
      <c r="AK2248" s="58">
        <v>7.8381422445619098</v>
      </c>
      <c r="AL2248" s="58">
        <v>7.8494447699490699</v>
      </c>
      <c r="AM2248" s="58">
        <v>7.8397014610942097</v>
      </c>
      <c r="AN2248" s="58">
        <v>7.8332862759202202</v>
      </c>
      <c r="AO2248" s="58">
        <v>7.8418565116513301</v>
      </c>
      <c r="AP2248" s="58">
        <v>7.858703013495</v>
      </c>
      <c r="AQ2248" s="58">
        <v>7.8109026941306698</v>
      </c>
      <c r="AR2248" s="58">
        <v>7.7896803412641997</v>
      </c>
      <c r="AS2248" s="58">
        <v>7.7248442864294704</v>
      </c>
      <c r="AT2248" s="58">
        <v>7.73294543364148</v>
      </c>
      <c r="AU2248" s="58">
        <v>7.9595818408505998</v>
      </c>
      <c r="AV2248" s="58">
        <v>7.7879650738330399</v>
      </c>
      <c r="AW2248" s="58">
        <v>7.31032819176143</v>
      </c>
      <c r="AX2248" s="58">
        <v>7.1176582001259296</v>
      </c>
      <c r="AY2248" s="58">
        <v>6.9894768727882299</v>
      </c>
      <c r="AZ2248" s="58">
        <v>6.7387652215311604</v>
      </c>
      <c r="BA2248" s="58">
        <v>6.2719772355903398</v>
      </c>
      <c r="BB2248" s="58">
        <v>6.3239091924574602</v>
      </c>
      <c r="BC2248" s="58">
        <v>6.8677855707396001</v>
      </c>
      <c r="BD2248" s="58">
        <v>6.7480814736818804</v>
      </c>
      <c r="BE2248" s="58">
        <v>6.5621786470409003</v>
      </c>
      <c r="BF2248" s="58">
        <v>6.4454564849628602</v>
      </c>
      <c r="BG2248" s="58">
        <v>6.4051955000692402</v>
      </c>
      <c r="BH2248" s="58">
        <v>6.49004120319987</v>
      </c>
      <c r="BI2248" s="58">
        <v>6.6102053133057499</v>
      </c>
      <c r="BJ2248" s="58">
        <v>6.7149547357793997</v>
      </c>
      <c r="BK2248" s="58">
        <v>6.7311627337807396</v>
      </c>
      <c r="BL2248" s="58">
        <v>6.9143532468525004</v>
      </c>
      <c r="BM2248" s="58">
        <v>7.56318685370141</v>
      </c>
      <c r="BN2248" s="58">
        <v>8.1117349836822896</v>
      </c>
    </row>
    <row r="2249" spans="1:66" hidden="1" x14ac:dyDescent="0.25">
      <c r="A2249" s="58" t="s">
        <v>434</v>
      </c>
      <c r="B2249" s="58" t="s">
        <v>435</v>
      </c>
      <c r="C2249" s="58" t="s">
        <v>3216</v>
      </c>
      <c r="D2249" s="58" t="s">
        <v>3217</v>
      </c>
    </row>
    <row r="2250" spans="1:66" hidden="1" x14ac:dyDescent="0.25">
      <c r="A2250" s="58" t="s">
        <v>434</v>
      </c>
      <c r="B2250" s="58" t="s">
        <v>435</v>
      </c>
      <c r="C2250" s="58" t="s">
        <v>3218</v>
      </c>
      <c r="D2250" s="58" t="s">
        <v>3219</v>
      </c>
      <c r="AJ2250" s="58">
        <v>15.1559077560322</v>
      </c>
      <c r="AK2250" s="58">
        <v>15.161069107757299</v>
      </c>
      <c r="AL2250" s="58">
        <v>15.138775164457</v>
      </c>
      <c r="AM2250" s="58">
        <v>15.116759026397901</v>
      </c>
      <c r="AN2250" s="58">
        <v>15.1846930603422</v>
      </c>
      <c r="AO2250" s="58">
        <v>15.284259916608899</v>
      </c>
      <c r="AP2250" s="58">
        <v>15.394075458384901</v>
      </c>
      <c r="AQ2250" s="58">
        <v>15.3796994686217</v>
      </c>
      <c r="AR2250" s="58">
        <v>15.4073514103144</v>
      </c>
      <c r="AS2250" s="58">
        <v>15.314008875738599</v>
      </c>
      <c r="AT2250" s="58">
        <v>15.5316674253777</v>
      </c>
      <c r="AU2250" s="58">
        <v>16.2368789351708</v>
      </c>
      <c r="AV2250" s="58">
        <v>16.2846597883754</v>
      </c>
      <c r="AW2250" s="58">
        <v>15.711225314129299</v>
      </c>
      <c r="AX2250" s="58">
        <v>15.375944440069199</v>
      </c>
      <c r="AY2250" s="58">
        <v>15.110788173247601</v>
      </c>
      <c r="AZ2250" s="58">
        <v>14.643600686272499</v>
      </c>
      <c r="BA2250" s="58">
        <v>13.372633487201099</v>
      </c>
      <c r="BB2250" s="58">
        <v>13.9861927693846</v>
      </c>
      <c r="BC2250" s="58">
        <v>15.5242361553269</v>
      </c>
      <c r="BD2250" s="58">
        <v>15.499268875907299</v>
      </c>
      <c r="BE2250" s="58">
        <v>15.2250764633175</v>
      </c>
      <c r="BF2250" s="58">
        <v>14.8062257585817</v>
      </c>
      <c r="BG2250" s="58">
        <v>14.5044114839981</v>
      </c>
      <c r="BH2250" s="58">
        <v>14.451292159198999</v>
      </c>
      <c r="BI2250" s="58">
        <v>14.761233798392899</v>
      </c>
      <c r="BJ2250" s="58">
        <v>14.747820822952599</v>
      </c>
      <c r="BK2250" s="58">
        <v>14.8339921832866</v>
      </c>
      <c r="BL2250" s="58">
        <v>15.1328833940051</v>
      </c>
      <c r="BM2250" s="58">
        <v>16.395210599441</v>
      </c>
      <c r="BN2250" s="58">
        <v>17.1890133294348</v>
      </c>
    </row>
    <row r="2251" spans="1:66" hidden="1" x14ac:dyDescent="0.25">
      <c r="A2251" s="58" t="s">
        <v>434</v>
      </c>
      <c r="B2251" s="58" t="s">
        <v>435</v>
      </c>
      <c r="C2251" s="58" t="s">
        <v>3220</v>
      </c>
      <c r="D2251" s="58" t="s">
        <v>3221</v>
      </c>
    </row>
    <row r="2252" spans="1:66" hidden="1" x14ac:dyDescent="0.25">
      <c r="A2252" s="58" t="s">
        <v>434</v>
      </c>
      <c r="B2252" s="58" t="s">
        <v>435</v>
      </c>
      <c r="C2252" s="58" t="s">
        <v>3222</v>
      </c>
      <c r="D2252" s="58" t="s">
        <v>3223</v>
      </c>
      <c r="AJ2252" s="58">
        <v>14.146606619956</v>
      </c>
      <c r="AK2252" s="58">
        <v>14.282282130130101</v>
      </c>
      <c r="AL2252" s="58">
        <v>14.3890727473166</v>
      </c>
      <c r="AM2252" s="58">
        <v>14.416898268374499</v>
      </c>
      <c r="AN2252" s="58">
        <v>14.4291696140738</v>
      </c>
      <c r="AO2252" s="58">
        <v>14.447178033472101</v>
      </c>
      <c r="AP2252" s="58">
        <v>14.5048004195605</v>
      </c>
      <c r="AQ2252" s="58">
        <v>14.4189389840099</v>
      </c>
      <c r="AR2252" s="58">
        <v>14.387321822520301</v>
      </c>
      <c r="AS2252" s="58">
        <v>14.361434721403301</v>
      </c>
      <c r="AT2252" s="58">
        <v>14.6233130781758</v>
      </c>
      <c r="AU2252" s="58">
        <v>14.868535486749799</v>
      </c>
      <c r="AV2252" s="58">
        <v>14.9369057084385</v>
      </c>
      <c r="AW2252" s="58">
        <v>13.9120680290407</v>
      </c>
      <c r="AX2252" s="58">
        <v>13.6400443826598</v>
      </c>
      <c r="AY2252" s="58">
        <v>13.3986913109987</v>
      </c>
      <c r="AZ2252" s="58">
        <v>13.1696165400592</v>
      </c>
      <c r="BA2252" s="58">
        <v>12.4914959451473</v>
      </c>
      <c r="BB2252" s="58">
        <v>12.491555970506999</v>
      </c>
      <c r="BC2252" s="58">
        <v>13.509889871165299</v>
      </c>
      <c r="BD2252" s="58">
        <v>13.297831375628499</v>
      </c>
      <c r="BE2252" s="58">
        <v>13.079759807176201</v>
      </c>
      <c r="BF2252" s="58">
        <v>12.829667945845999</v>
      </c>
      <c r="BG2252" s="58">
        <v>12.6301917256812</v>
      </c>
      <c r="BH2252" s="58">
        <v>12.4494812399282</v>
      </c>
      <c r="BI2252" s="58">
        <v>12.5709162324201</v>
      </c>
      <c r="BJ2252" s="58">
        <v>12.6298024518657</v>
      </c>
      <c r="BK2252" s="58">
        <v>12.7049002345017</v>
      </c>
      <c r="BL2252" s="58">
        <v>13.222520405387399</v>
      </c>
      <c r="BM2252" s="58">
        <v>14.4079287951116</v>
      </c>
      <c r="BN2252" s="58">
        <v>14.688053994814201</v>
      </c>
    </row>
    <row r="2253" spans="1:66" hidden="1" x14ac:dyDescent="0.25">
      <c r="A2253" s="58" t="s">
        <v>434</v>
      </c>
      <c r="B2253" s="58" t="s">
        <v>435</v>
      </c>
      <c r="C2253" s="58" t="s">
        <v>3224</v>
      </c>
      <c r="D2253" s="58" t="s">
        <v>3225</v>
      </c>
    </row>
    <row r="2254" spans="1:66" hidden="1" x14ac:dyDescent="0.25">
      <c r="A2254" s="58" t="s">
        <v>434</v>
      </c>
      <c r="B2254" s="58" t="s">
        <v>435</v>
      </c>
      <c r="C2254" s="58" t="s">
        <v>3226</v>
      </c>
      <c r="D2254" s="58" t="s">
        <v>3227</v>
      </c>
      <c r="AJ2254" s="58">
        <v>14.513171444259299</v>
      </c>
      <c r="AK2254" s="58">
        <v>14.5859168982408</v>
      </c>
      <c r="AL2254" s="58">
        <v>14.6307092980853</v>
      </c>
      <c r="AM2254" s="58">
        <v>14.634523813745099</v>
      </c>
      <c r="AN2254" s="58">
        <v>14.670402348075299</v>
      </c>
      <c r="AO2254" s="58">
        <v>14.725848965180299</v>
      </c>
      <c r="AP2254" s="58">
        <v>14.806301888431999</v>
      </c>
      <c r="AQ2254" s="58">
        <v>14.7531417168352</v>
      </c>
      <c r="AR2254" s="58">
        <v>14.750358424980099</v>
      </c>
      <c r="AS2254" s="58">
        <v>14.6942292900466</v>
      </c>
      <c r="AT2254" s="58">
        <v>14.940178239142501</v>
      </c>
      <c r="AU2254" s="58">
        <v>15.396748219838701</v>
      </c>
      <c r="AV2254" s="58">
        <v>15.4667846613732</v>
      </c>
      <c r="AW2254" s="58">
        <v>14.6501697725502</v>
      </c>
      <c r="AX2254" s="58">
        <v>14.356129661745699</v>
      </c>
      <c r="AY2254" s="58">
        <v>14.111227195417101</v>
      </c>
      <c r="AZ2254" s="58">
        <v>13.774057583367201</v>
      </c>
      <c r="BA2254" s="58">
        <v>12.8261046948441</v>
      </c>
      <c r="BB2254" s="58">
        <v>13.0060832688985</v>
      </c>
      <c r="BC2254" s="58">
        <v>14.2705396370222</v>
      </c>
      <c r="BD2254" s="58">
        <v>14.127560372771001</v>
      </c>
      <c r="BE2254" s="58">
        <v>13.877893961770299</v>
      </c>
      <c r="BF2254" s="58">
        <v>13.561074235285</v>
      </c>
      <c r="BG2254" s="58">
        <v>13.313147955651999</v>
      </c>
      <c r="BH2254" s="58">
        <v>13.192907648385701</v>
      </c>
      <c r="BI2254" s="58">
        <v>13.404025709709799</v>
      </c>
      <c r="BJ2254" s="58">
        <v>13.443063122566899</v>
      </c>
      <c r="BK2254" s="58">
        <v>13.525092061837301</v>
      </c>
      <c r="BL2254" s="58">
        <v>13.9481987420513</v>
      </c>
      <c r="BM2254" s="58">
        <v>15.1608963888554</v>
      </c>
      <c r="BN2254" s="58">
        <v>15.6884151723243</v>
      </c>
    </row>
    <row r="2255" spans="1:66" hidden="1" x14ac:dyDescent="0.25">
      <c r="A2255" s="58" t="s">
        <v>434</v>
      </c>
      <c r="B2255" s="58" t="s">
        <v>435</v>
      </c>
      <c r="C2255" s="58" t="s">
        <v>3228</v>
      </c>
      <c r="D2255" s="58" t="s">
        <v>3229</v>
      </c>
    </row>
    <row r="2256" spans="1:66" hidden="1" x14ac:dyDescent="0.25">
      <c r="A2256" s="58" t="s">
        <v>434</v>
      </c>
      <c r="B2256" s="58" t="s">
        <v>435</v>
      </c>
      <c r="C2256" s="58" t="s">
        <v>3230</v>
      </c>
      <c r="D2256" s="58" t="s">
        <v>3231</v>
      </c>
      <c r="BC2256" s="58">
        <v>25.121533061776301</v>
      </c>
      <c r="BL2256" s="58">
        <v>20.442938086008901</v>
      </c>
    </row>
    <row r="2257" spans="1:66" hidden="1" x14ac:dyDescent="0.25">
      <c r="A2257" s="58" t="s">
        <v>434</v>
      </c>
      <c r="B2257" s="58" t="s">
        <v>435</v>
      </c>
      <c r="C2257" s="58" t="s">
        <v>3232</v>
      </c>
      <c r="D2257" s="58" t="s">
        <v>3233</v>
      </c>
      <c r="AI2257" s="58">
        <v>95751.929108369994</v>
      </c>
      <c r="AS2257" s="58">
        <v>95751.929108369994</v>
      </c>
      <c r="BC2257" s="58">
        <v>95751.929108369994</v>
      </c>
    </row>
    <row r="2258" spans="1:66" hidden="1" x14ac:dyDescent="0.25">
      <c r="A2258" s="58" t="s">
        <v>434</v>
      </c>
      <c r="B2258" s="58" t="s">
        <v>435</v>
      </c>
      <c r="C2258" s="58" t="s">
        <v>3234</v>
      </c>
      <c r="D2258" s="58" t="s">
        <v>3235</v>
      </c>
      <c r="AI2258" s="58">
        <v>5.6195140317544202E-3</v>
      </c>
      <c r="AS2258" s="58">
        <v>5.6642065052454902E-3</v>
      </c>
      <c r="BC2258" s="58">
        <v>5.6071378815962204E-3</v>
      </c>
    </row>
    <row r="2259" spans="1:66" hidden="1" x14ac:dyDescent="0.25">
      <c r="A2259" s="58" t="s">
        <v>434</v>
      </c>
      <c r="B2259" s="58" t="s">
        <v>435</v>
      </c>
      <c r="C2259" s="58" t="s">
        <v>3236</v>
      </c>
      <c r="D2259" s="58" t="s">
        <v>3237</v>
      </c>
      <c r="AI2259" s="58">
        <v>717.77343409699995</v>
      </c>
      <c r="AS2259" s="58">
        <v>717.77343409699995</v>
      </c>
      <c r="BC2259" s="58">
        <v>717.77343409699995</v>
      </c>
    </row>
    <row r="2260" spans="1:66" hidden="1" x14ac:dyDescent="0.25">
      <c r="A2260" s="58" t="s">
        <v>434</v>
      </c>
      <c r="B2260" s="58" t="s">
        <v>435</v>
      </c>
      <c r="C2260" s="58" t="s">
        <v>3238</v>
      </c>
      <c r="D2260" s="58" t="s">
        <v>3239</v>
      </c>
      <c r="E2260" s="58">
        <v>19239140</v>
      </c>
      <c r="F2260" s="58">
        <v>20049454</v>
      </c>
      <c r="G2260" s="58">
        <v>20897622</v>
      </c>
      <c r="H2260" s="58">
        <v>21807831</v>
      </c>
      <c r="I2260" s="58">
        <v>22780115</v>
      </c>
      <c r="J2260" s="58">
        <v>23806156</v>
      </c>
      <c r="K2260" s="58">
        <v>24889120</v>
      </c>
      <c r="L2260" s="58">
        <v>26027808</v>
      </c>
      <c r="M2260" s="58">
        <v>27231613</v>
      </c>
      <c r="N2260" s="58">
        <v>28510477</v>
      </c>
      <c r="O2260" s="58">
        <v>29827617</v>
      </c>
      <c r="P2260" s="58">
        <v>31226835</v>
      </c>
      <c r="Q2260" s="58">
        <v>32720733</v>
      </c>
      <c r="R2260" s="58">
        <v>34281989</v>
      </c>
      <c r="S2260" s="58">
        <v>35896602</v>
      </c>
      <c r="T2260" s="58">
        <v>37607945</v>
      </c>
      <c r="U2260" s="58">
        <v>39417943</v>
      </c>
      <c r="V2260" s="58">
        <v>41331233</v>
      </c>
      <c r="W2260" s="58">
        <v>43341045</v>
      </c>
      <c r="X2260" s="58">
        <v>45361426</v>
      </c>
      <c r="Y2260" s="58">
        <v>47381924</v>
      </c>
      <c r="Z2260" s="58">
        <v>49487953</v>
      </c>
      <c r="AA2260" s="58">
        <v>51682559</v>
      </c>
      <c r="AB2260" s="58">
        <v>54036272</v>
      </c>
      <c r="AC2260" s="58">
        <v>56600804</v>
      </c>
      <c r="AD2260" s="58">
        <v>59379673</v>
      </c>
      <c r="AE2260" s="58">
        <v>62373875</v>
      </c>
      <c r="AF2260" s="58">
        <v>65511328</v>
      </c>
      <c r="AG2260" s="58">
        <v>68810262</v>
      </c>
      <c r="AH2260" s="58">
        <v>72248141</v>
      </c>
      <c r="AI2260" s="58">
        <v>75915921</v>
      </c>
      <c r="AJ2260" s="58">
        <v>79628062</v>
      </c>
      <c r="AK2260" s="58">
        <v>83534720</v>
      </c>
      <c r="AL2260" s="58">
        <v>87500260</v>
      </c>
      <c r="AM2260" s="58">
        <v>91263650</v>
      </c>
      <c r="AN2260" s="58">
        <v>94986520</v>
      </c>
      <c r="AO2260" s="58">
        <v>98733565</v>
      </c>
      <c r="AP2260" s="58">
        <v>102499055</v>
      </c>
      <c r="AQ2260" s="58">
        <v>106267351</v>
      </c>
      <c r="AR2260" s="58">
        <v>110125774</v>
      </c>
      <c r="AS2260" s="58">
        <v>114136170</v>
      </c>
      <c r="AT2260" s="58">
        <v>118377760</v>
      </c>
      <c r="AU2260" s="58">
        <v>122850151</v>
      </c>
      <c r="AV2260" s="58">
        <v>127487552</v>
      </c>
      <c r="AW2260" s="58">
        <v>132320448</v>
      </c>
      <c r="AX2260" s="58">
        <v>137425436</v>
      </c>
      <c r="AY2260" s="58">
        <v>142683199</v>
      </c>
      <c r="AZ2260" s="58">
        <v>147820966</v>
      </c>
      <c r="BA2260" s="58">
        <v>153891037</v>
      </c>
      <c r="BB2260" s="58">
        <v>160244637</v>
      </c>
      <c r="BC2260" s="58">
        <v>166912605</v>
      </c>
      <c r="BD2260" s="58">
        <v>173901249</v>
      </c>
      <c r="BE2260" s="58">
        <v>181061819</v>
      </c>
      <c r="BF2260" s="58">
        <v>188513993</v>
      </c>
      <c r="BG2260" s="58">
        <v>196270604</v>
      </c>
      <c r="BH2260" s="58">
        <v>204322110</v>
      </c>
      <c r="BI2260" s="58">
        <v>212669776</v>
      </c>
      <c r="BJ2260" s="58">
        <v>221319466</v>
      </c>
      <c r="BK2260" s="58">
        <v>230276235</v>
      </c>
      <c r="BL2260" s="58">
        <v>239539517</v>
      </c>
      <c r="BM2260" s="58">
        <v>249112475</v>
      </c>
      <c r="BN2260" s="58">
        <v>258992446</v>
      </c>
    </row>
    <row r="2261" spans="1:66" hidden="1" x14ac:dyDescent="0.25">
      <c r="A2261" s="58" t="s">
        <v>434</v>
      </c>
      <c r="B2261" s="58" t="s">
        <v>435</v>
      </c>
      <c r="C2261" s="58" t="s">
        <v>3240</v>
      </c>
      <c r="D2261" s="58" t="s">
        <v>3241</v>
      </c>
      <c r="E2261" s="58">
        <v>14.7046880270389</v>
      </c>
      <c r="F2261" s="58">
        <v>14.944459436354499</v>
      </c>
      <c r="G2261" s="58">
        <v>15.185608236453399</v>
      </c>
      <c r="H2261" s="58">
        <v>15.4444138904414</v>
      </c>
      <c r="I2261" s="58">
        <v>15.7190759160356</v>
      </c>
      <c r="J2261" s="58">
        <v>16.001992174227301</v>
      </c>
      <c r="K2261" s="58">
        <v>16.293737769730999</v>
      </c>
      <c r="L2261" s="58">
        <v>16.591278457549802</v>
      </c>
      <c r="M2261" s="58">
        <v>16.897628408379401</v>
      </c>
      <c r="N2261" s="58">
        <v>17.215248922534201</v>
      </c>
      <c r="O2261" s="58">
        <v>17.519152487434798</v>
      </c>
      <c r="P2261" s="58">
        <v>17.833699041252199</v>
      </c>
      <c r="Q2261" s="58">
        <v>18.163941290781601</v>
      </c>
      <c r="R2261" s="58">
        <v>18.493163855039899</v>
      </c>
      <c r="S2261" s="58">
        <v>18.813653880752199</v>
      </c>
      <c r="T2261" s="58">
        <v>19.147679037334001</v>
      </c>
      <c r="U2261" s="58">
        <v>19.493976511639101</v>
      </c>
      <c r="V2261" s="58">
        <v>19.8523598575687</v>
      </c>
      <c r="W2261" s="58">
        <v>20.218020546573801</v>
      </c>
      <c r="X2261" s="58">
        <v>20.549672385688201</v>
      </c>
      <c r="Y2261" s="58">
        <v>20.844999798012299</v>
      </c>
      <c r="Z2261" s="58">
        <v>21.143420655666802</v>
      </c>
      <c r="AA2261" s="58">
        <v>21.445122810794</v>
      </c>
      <c r="AB2261" s="58">
        <v>21.775974653048401</v>
      </c>
      <c r="AC2261" s="58">
        <v>22.150349638535499</v>
      </c>
      <c r="AD2261" s="58">
        <v>22.563972407942099</v>
      </c>
      <c r="AE2261" s="58">
        <v>23.0119385957092</v>
      </c>
      <c r="AF2261" s="58">
        <v>23.465242969746701</v>
      </c>
      <c r="AG2261" s="58">
        <v>23.9319850274651</v>
      </c>
      <c r="AH2261" s="58">
        <v>24.4061242371349</v>
      </c>
      <c r="AI2261" s="58">
        <v>24.919224186903399</v>
      </c>
      <c r="AJ2261" s="58">
        <v>25.4082355393619</v>
      </c>
      <c r="AK2261" s="58">
        <v>25.920718832353401</v>
      </c>
      <c r="AL2261" s="58">
        <v>26.413930458340801</v>
      </c>
      <c r="AM2261" s="58">
        <v>26.812287681596999</v>
      </c>
      <c r="AN2261" s="58">
        <v>27.169617181952901</v>
      </c>
      <c r="AO2261" s="58">
        <v>27.505941527344199</v>
      </c>
      <c r="AP2261" s="58">
        <v>27.819696990389399</v>
      </c>
      <c r="AQ2261" s="58">
        <v>28.105739820880402</v>
      </c>
      <c r="AR2261" s="58">
        <v>28.384541862939201</v>
      </c>
      <c r="AS2261" s="58">
        <v>28.6692864525936</v>
      </c>
      <c r="AT2261" s="58">
        <v>28.977073978753801</v>
      </c>
      <c r="AU2261" s="58">
        <v>29.304198716071198</v>
      </c>
      <c r="AV2261" s="58">
        <v>29.631272540665002</v>
      </c>
      <c r="AW2261" s="58">
        <v>29.9618242264524</v>
      </c>
      <c r="AX2261" s="58">
        <v>30.309704671951401</v>
      </c>
      <c r="AY2261" s="58">
        <v>30.6462432499318</v>
      </c>
      <c r="AZ2261" s="58">
        <v>30.914093779425102</v>
      </c>
      <c r="BA2261" s="58">
        <v>31.331321063317102</v>
      </c>
      <c r="BB2261" s="58">
        <v>31.756471404220399</v>
      </c>
      <c r="BC2261" s="58">
        <v>32.193409800416099</v>
      </c>
      <c r="BD2261" s="58">
        <v>32.641548108451502</v>
      </c>
      <c r="BE2261" s="58">
        <v>33.071687157365901</v>
      </c>
      <c r="BF2261" s="58">
        <v>33.507547970334699</v>
      </c>
      <c r="BG2261" s="58">
        <v>33.952424358560201</v>
      </c>
      <c r="BH2261" s="58">
        <v>34.405083906179797</v>
      </c>
      <c r="BI2261" s="58">
        <v>34.865100939113397</v>
      </c>
      <c r="BJ2261" s="58">
        <v>35.332372600656001</v>
      </c>
      <c r="BK2261" s="58">
        <v>35.8077701192774</v>
      </c>
      <c r="BL2261" s="58">
        <v>36.291322067903501</v>
      </c>
      <c r="BM2261" s="58">
        <v>36.783306149091899</v>
      </c>
      <c r="BN2261" s="58">
        <v>37.283064992667498</v>
      </c>
    </row>
    <row r="2262" spans="1:66" hidden="1" x14ac:dyDescent="0.25">
      <c r="A2262" s="58" t="s">
        <v>434</v>
      </c>
      <c r="B2262" s="58" t="s">
        <v>435</v>
      </c>
      <c r="C2262" s="58" t="s">
        <v>3242</v>
      </c>
      <c r="D2262" s="58" t="s">
        <v>3243</v>
      </c>
      <c r="F2262" s="58">
        <v>4.2117994879189</v>
      </c>
      <c r="G2262" s="58">
        <v>4.2303795405101701</v>
      </c>
      <c r="H2262" s="58">
        <v>4.3555625611373303</v>
      </c>
      <c r="I2262" s="58">
        <v>4.4584167953245704</v>
      </c>
      <c r="J2262" s="58">
        <v>4.5041080784710799</v>
      </c>
      <c r="K2262" s="58">
        <v>4.5490922600020003</v>
      </c>
      <c r="L2262" s="58">
        <v>4.5750432317414296</v>
      </c>
      <c r="M2262" s="58">
        <v>4.62507253780264</v>
      </c>
      <c r="N2262" s="58">
        <v>4.6962477029913696</v>
      </c>
      <c r="O2262" s="58">
        <v>4.6198455395888196</v>
      </c>
      <c r="P2262" s="58">
        <v>4.6910150415301404</v>
      </c>
      <c r="Q2262" s="58">
        <v>4.7840198982702002</v>
      </c>
      <c r="R2262" s="58">
        <v>4.7714579010195202</v>
      </c>
      <c r="S2262" s="58">
        <v>4.7097996560234501</v>
      </c>
      <c r="T2262" s="58">
        <v>4.7674233901024898</v>
      </c>
      <c r="U2262" s="58">
        <v>4.8128075064989604</v>
      </c>
      <c r="V2262" s="58">
        <v>4.8538555144797897</v>
      </c>
      <c r="W2262" s="58">
        <v>4.8626954826148001</v>
      </c>
      <c r="X2262" s="58">
        <v>4.6615881089161499</v>
      </c>
      <c r="Y2262" s="58">
        <v>4.4542206411235696</v>
      </c>
      <c r="Z2262" s="58">
        <v>4.4447941793161299</v>
      </c>
      <c r="AA2262" s="58">
        <v>4.4346267464325999</v>
      </c>
      <c r="AB2262" s="58">
        <v>4.5541727142419699</v>
      </c>
      <c r="AC2262" s="58">
        <v>4.7459454641874697</v>
      </c>
      <c r="AD2262" s="58">
        <v>4.9095928036640499</v>
      </c>
      <c r="AE2262" s="58">
        <v>5.0424696680293302</v>
      </c>
      <c r="AF2262" s="58">
        <v>5.0300754923435598</v>
      </c>
      <c r="AG2262" s="58">
        <v>5.0356695562636302</v>
      </c>
      <c r="AH2262" s="58">
        <v>4.99617193726134</v>
      </c>
      <c r="AI2262" s="58">
        <v>5.0766427332711599</v>
      </c>
      <c r="AJ2262" s="58">
        <v>4.8898056574983704</v>
      </c>
      <c r="AK2262" s="58">
        <v>4.9061322125358204</v>
      </c>
      <c r="AL2262" s="58">
        <v>4.7471757851106799</v>
      </c>
      <c r="AM2262" s="58">
        <v>4.3010043627298797</v>
      </c>
      <c r="AN2262" s="58">
        <v>4.0792473235510398</v>
      </c>
      <c r="AO2262" s="58">
        <v>3.9448176435982698</v>
      </c>
      <c r="AP2262" s="58">
        <v>3.8137891607580499</v>
      </c>
      <c r="AQ2262" s="58">
        <v>3.6764202362646201</v>
      </c>
      <c r="AR2262" s="58">
        <v>3.6308640082691102</v>
      </c>
      <c r="AS2262" s="58">
        <v>3.6416506820646801</v>
      </c>
      <c r="AT2262" s="58">
        <v>3.7162540148315801</v>
      </c>
      <c r="AU2262" s="58">
        <v>3.7780669274363601</v>
      </c>
      <c r="AV2262" s="58">
        <v>3.7748435490323402</v>
      </c>
      <c r="AW2262" s="58">
        <v>3.7908767751693802</v>
      </c>
      <c r="AX2262" s="58">
        <v>3.8580492109579398</v>
      </c>
      <c r="AY2262" s="58">
        <v>3.8259023606081102</v>
      </c>
      <c r="AZ2262" s="58">
        <v>3.6008212852026</v>
      </c>
      <c r="BA2262" s="58">
        <v>4.1063667517908202</v>
      </c>
      <c r="BB2262" s="58">
        <v>4.1286355098120397</v>
      </c>
      <c r="BC2262" s="58">
        <v>4.1611177290132799</v>
      </c>
      <c r="BD2262" s="58">
        <v>4.1870079254949104</v>
      </c>
      <c r="BE2262" s="58">
        <v>4.1176069989008397</v>
      </c>
      <c r="BF2262" s="58">
        <v>4.1158174822048004</v>
      </c>
      <c r="BG2262" s="58">
        <v>4.11460755594943</v>
      </c>
      <c r="BH2262" s="58">
        <v>4.1022475276022403</v>
      </c>
      <c r="BI2262" s="58">
        <v>4.0855421863057302</v>
      </c>
      <c r="BJ2262" s="58">
        <v>4.0671928859322302</v>
      </c>
      <c r="BK2262" s="58">
        <v>4.0469865402621297</v>
      </c>
      <c r="BL2262" s="58">
        <v>4.0226825838107096</v>
      </c>
      <c r="BM2262" s="58">
        <v>3.9964003100165</v>
      </c>
      <c r="BN2262" s="58">
        <v>3.9660683392110201</v>
      </c>
    </row>
    <row r="2263" spans="1:66" hidden="1" x14ac:dyDescent="0.25">
      <c r="A2263" s="58" t="s">
        <v>434</v>
      </c>
      <c r="B2263" s="58" t="s">
        <v>435</v>
      </c>
      <c r="C2263" s="58" t="s">
        <v>3244</v>
      </c>
      <c r="D2263" s="58" t="s">
        <v>3245</v>
      </c>
      <c r="AI2263" s="58">
        <v>0.30560210503234497</v>
      </c>
      <c r="AS2263" s="58">
        <v>0.350465672620906</v>
      </c>
      <c r="BC2263" s="58">
        <v>0.36754772335902097</v>
      </c>
    </row>
    <row r="2264" spans="1:66" hidden="1" x14ac:dyDescent="0.25">
      <c r="A2264" s="58" t="s">
        <v>434</v>
      </c>
      <c r="B2264" s="58" t="s">
        <v>435</v>
      </c>
      <c r="C2264" s="58" t="s">
        <v>3246</v>
      </c>
      <c r="D2264" s="58" t="s">
        <v>3247</v>
      </c>
    </row>
    <row r="2265" spans="1:66" hidden="1" x14ac:dyDescent="0.25">
      <c r="A2265" s="58" t="s">
        <v>434</v>
      </c>
      <c r="B2265" s="58" t="s">
        <v>435</v>
      </c>
      <c r="C2265" s="58" t="s">
        <v>3248</v>
      </c>
      <c r="D2265" s="58" t="s">
        <v>3249</v>
      </c>
      <c r="BC2265" s="58">
        <v>39.892682942979398</v>
      </c>
      <c r="BJ2265" s="58">
        <v>50.922264915713903</v>
      </c>
    </row>
    <row r="2266" spans="1:66" hidden="1" x14ac:dyDescent="0.25">
      <c r="A2266" s="58" t="s">
        <v>434</v>
      </c>
      <c r="B2266" s="58" t="s">
        <v>435</v>
      </c>
      <c r="C2266" s="58" t="s">
        <v>3250</v>
      </c>
      <c r="D2266" s="58" t="s">
        <v>3251</v>
      </c>
      <c r="BM2266" s="58">
        <v>7.5388888888888896</v>
      </c>
    </row>
    <row r="2267" spans="1:66" hidden="1" x14ac:dyDescent="0.25">
      <c r="A2267" s="58" t="s">
        <v>434</v>
      </c>
      <c r="B2267" s="58" t="s">
        <v>435</v>
      </c>
      <c r="C2267" s="58" t="s">
        <v>3252</v>
      </c>
      <c r="D2267" s="58" t="s">
        <v>3253</v>
      </c>
      <c r="AR2267" s="58">
        <v>77.356940391058799</v>
      </c>
      <c r="AS2267" s="58">
        <v>10.584018459528499</v>
      </c>
      <c r="AT2267" s="58">
        <v>19.1111698669079</v>
      </c>
      <c r="AW2267" s="58">
        <v>37.858607593242397</v>
      </c>
      <c r="AX2267" s="58">
        <v>66.250251274790202</v>
      </c>
      <c r="AY2267" s="58">
        <v>71.002616326759806</v>
      </c>
      <c r="AZ2267" s="58">
        <v>71.633813486761994</v>
      </c>
      <c r="BA2267" s="58">
        <v>75.883312447979804</v>
      </c>
      <c r="BB2267" s="58">
        <v>80.335828990161005</v>
      </c>
      <c r="BC2267" s="58">
        <v>76.328001966995799</v>
      </c>
      <c r="BD2267" s="58">
        <v>71.568492402239798</v>
      </c>
      <c r="BE2267" s="58">
        <v>62.583126617073397</v>
      </c>
      <c r="BF2267" s="58">
        <v>65.801570397976604</v>
      </c>
      <c r="BG2267" s="58">
        <v>69.916060440172402</v>
      </c>
      <c r="BH2267" s="58">
        <v>69.991826265819</v>
      </c>
      <c r="BI2267" s="58">
        <v>63.745210496075401</v>
      </c>
      <c r="BJ2267" s="58">
        <v>48.343055727449602</v>
      </c>
      <c r="BK2267" s="58">
        <v>60.1969408661638</v>
      </c>
    </row>
    <row r="2268" spans="1:66" hidden="1" x14ac:dyDescent="0.25">
      <c r="A2268" s="58" t="s">
        <v>434</v>
      </c>
      <c r="B2268" s="58" t="s">
        <v>435</v>
      </c>
      <c r="C2268" s="58" t="s">
        <v>3254</v>
      </c>
      <c r="D2268" s="58" t="s">
        <v>3255</v>
      </c>
      <c r="AJ2268" s="58">
        <v>82.950398856364103</v>
      </c>
      <c r="AK2268" s="58">
        <v>83.046268847151794</v>
      </c>
      <c r="AL2268" s="58">
        <v>83.011403402298996</v>
      </c>
      <c r="AM2268" s="58">
        <v>82.991679488109597</v>
      </c>
      <c r="AN2268" s="58">
        <v>82.907486028136304</v>
      </c>
      <c r="AO2268" s="58">
        <v>82.515810203951602</v>
      </c>
      <c r="AP2268" s="58">
        <v>82.614531351702496</v>
      </c>
      <c r="AQ2268" s="58">
        <v>82.691469685934194</v>
      </c>
      <c r="AR2268" s="58">
        <v>82.681832048181406</v>
      </c>
      <c r="AS2268" s="58">
        <v>82.804634894338093</v>
      </c>
      <c r="AT2268" s="58">
        <v>82.783236221295098</v>
      </c>
      <c r="AU2268" s="58">
        <v>83.220087838192697</v>
      </c>
      <c r="AV2268" s="58">
        <v>83.301324411700804</v>
      </c>
      <c r="AW2268" s="58">
        <v>82.925316845926204</v>
      </c>
      <c r="AX2268" s="58">
        <v>83.037800061188904</v>
      </c>
      <c r="AY2268" s="58">
        <v>82.786617753003796</v>
      </c>
      <c r="AZ2268" s="58">
        <v>82.164068284361903</v>
      </c>
      <c r="BA2268" s="58">
        <v>81.398998401741196</v>
      </c>
      <c r="BB2268" s="58">
        <v>81.528094204512101</v>
      </c>
      <c r="BC2268" s="58">
        <v>81.271554243313801</v>
      </c>
      <c r="BD2268" s="58">
        <v>80.581149567897199</v>
      </c>
      <c r="BE2268" s="58">
        <v>79.980518890017805</v>
      </c>
      <c r="BF2268" s="58">
        <v>79.421021731634596</v>
      </c>
      <c r="BG2268" s="58">
        <v>78.820636123003894</v>
      </c>
      <c r="BH2268" s="58">
        <v>78.455490314456597</v>
      </c>
      <c r="BI2268" s="58">
        <v>78.140586907515399</v>
      </c>
      <c r="BJ2268" s="58">
        <v>77.758752515207107</v>
      </c>
      <c r="BK2268" s="58">
        <v>77.273537880735901</v>
      </c>
      <c r="BL2268" s="58">
        <v>77.122933342240898</v>
      </c>
    </row>
    <row r="2269" spans="1:66" hidden="1" x14ac:dyDescent="0.25">
      <c r="A2269" s="58" t="s">
        <v>434</v>
      </c>
      <c r="B2269" s="58" t="s">
        <v>435</v>
      </c>
      <c r="C2269" s="58" t="s">
        <v>3256</v>
      </c>
      <c r="D2269" s="58" t="s">
        <v>3257</v>
      </c>
      <c r="AJ2269" s="58">
        <v>67.970241655192694</v>
      </c>
      <c r="AK2269" s="58">
        <v>67.951324056895402</v>
      </c>
      <c r="AL2269" s="58">
        <v>68.054777387818405</v>
      </c>
      <c r="AM2269" s="58">
        <v>68.002200686196801</v>
      </c>
      <c r="AN2269" s="58">
        <v>67.965072468801907</v>
      </c>
      <c r="AO2269" s="58">
        <v>67.5959995458104</v>
      </c>
      <c r="AP2269" s="58">
        <v>67.690907239121501</v>
      </c>
      <c r="AQ2269" s="58">
        <v>67.758527399341006</v>
      </c>
      <c r="AR2269" s="58">
        <v>67.795856163347395</v>
      </c>
      <c r="AS2269" s="58">
        <v>67.928639667911099</v>
      </c>
      <c r="AT2269" s="58">
        <v>68.102682992176497</v>
      </c>
      <c r="AU2269" s="58">
        <v>68.338837570141095</v>
      </c>
      <c r="AV2269" s="58">
        <v>68.551153080038901</v>
      </c>
      <c r="AW2269" s="58">
        <v>68.332069465909001</v>
      </c>
      <c r="AX2269" s="58">
        <v>68.330235349854505</v>
      </c>
      <c r="AY2269" s="58">
        <v>68.212132872291306</v>
      </c>
      <c r="AZ2269" s="58">
        <v>67.703606719092306</v>
      </c>
      <c r="BA2269" s="58">
        <v>67.383261652586796</v>
      </c>
      <c r="BB2269" s="58">
        <v>67.613448629349705</v>
      </c>
      <c r="BC2269" s="58">
        <v>67.302457847436003</v>
      </c>
      <c r="BD2269" s="58">
        <v>66.535984428176107</v>
      </c>
      <c r="BE2269" s="58">
        <v>65.976487719188697</v>
      </c>
      <c r="BF2269" s="58">
        <v>65.478761032626394</v>
      </c>
      <c r="BG2269" s="58">
        <v>65.0011641672114</v>
      </c>
      <c r="BH2269" s="58">
        <v>64.665607260391397</v>
      </c>
      <c r="BI2269" s="58">
        <v>64.405764329487596</v>
      </c>
      <c r="BJ2269" s="58">
        <v>64.145966764958501</v>
      </c>
      <c r="BK2269" s="58">
        <v>63.938270954745001</v>
      </c>
      <c r="BL2269" s="58">
        <v>63.906106382557702</v>
      </c>
    </row>
    <row r="2270" spans="1:66" hidden="1" x14ac:dyDescent="0.25">
      <c r="A2270" s="58" t="s">
        <v>434</v>
      </c>
      <c r="B2270" s="58" t="s">
        <v>435</v>
      </c>
      <c r="C2270" s="58" t="s">
        <v>3258</v>
      </c>
      <c r="D2270" s="58" t="s">
        <v>3259</v>
      </c>
      <c r="AJ2270" s="58">
        <v>74.801894769130001</v>
      </c>
      <c r="AK2270" s="58">
        <v>74.842533746522705</v>
      </c>
      <c r="AL2270" s="58">
        <v>74.897578130057894</v>
      </c>
      <c r="AM2270" s="58">
        <v>74.874601396953906</v>
      </c>
      <c r="AN2270" s="58">
        <v>74.836313526241398</v>
      </c>
      <c r="AO2270" s="58">
        <v>74.474658860365096</v>
      </c>
      <c r="AP2270" s="58">
        <v>74.585080958620594</v>
      </c>
      <c r="AQ2270" s="58">
        <v>74.665863155752007</v>
      </c>
      <c r="AR2270" s="58">
        <v>74.689157140605801</v>
      </c>
      <c r="AS2270" s="58">
        <v>74.832553208800505</v>
      </c>
      <c r="AT2270" s="58">
        <v>74.923789023182493</v>
      </c>
      <c r="AU2270" s="58">
        <v>75.2498576695792</v>
      </c>
      <c r="AV2270" s="58">
        <v>75.414998822398601</v>
      </c>
      <c r="AW2270" s="58">
        <v>75.131471568621293</v>
      </c>
      <c r="AX2270" s="58">
        <v>75.1843515905191</v>
      </c>
      <c r="AY2270" s="58">
        <v>75.009025961174999</v>
      </c>
      <c r="AZ2270" s="58">
        <v>74.457173215853004</v>
      </c>
      <c r="BA2270" s="58">
        <v>73.950295931275804</v>
      </c>
      <c r="BB2270" s="58">
        <v>74.122067783355703</v>
      </c>
      <c r="BC2270" s="58">
        <v>73.822218760914097</v>
      </c>
      <c r="BD2270" s="58">
        <v>73.098392390399994</v>
      </c>
      <c r="BE2270" s="58">
        <v>72.520222275106605</v>
      </c>
      <c r="BF2270" s="58">
        <v>71.998679317834899</v>
      </c>
      <c r="BG2270" s="58">
        <v>71.464634138790998</v>
      </c>
      <c r="BH2270" s="58">
        <v>71.1217918930965</v>
      </c>
      <c r="BI2270" s="58">
        <v>70.844657219020704</v>
      </c>
      <c r="BJ2270" s="58">
        <v>70.544108636417903</v>
      </c>
      <c r="BK2270" s="58">
        <v>70.2190268008316</v>
      </c>
      <c r="BL2270" s="58">
        <v>70.136894912085396</v>
      </c>
    </row>
    <row r="2271" spans="1:66" hidden="1" x14ac:dyDescent="0.25">
      <c r="A2271" s="58" t="s">
        <v>434</v>
      </c>
      <c r="B2271" s="58" t="s">
        <v>435</v>
      </c>
      <c r="C2271" s="58" t="s">
        <v>3260</v>
      </c>
      <c r="D2271" s="58" t="s">
        <v>3261</v>
      </c>
      <c r="AJ2271" s="58">
        <v>15.592603892841201</v>
      </c>
      <c r="AK2271" s="58">
        <v>15.4725359116731</v>
      </c>
      <c r="AL2271" s="58">
        <v>15.473052409071499</v>
      </c>
      <c r="AM2271" s="58">
        <v>15.4498253026038</v>
      </c>
      <c r="AN2271" s="58">
        <v>15.487385234038401</v>
      </c>
      <c r="AO2271" s="58">
        <v>15.8369761501031</v>
      </c>
      <c r="AP2271" s="58">
        <v>15.7363753602525</v>
      </c>
      <c r="AQ2271" s="58">
        <v>15.6762047394934</v>
      </c>
      <c r="AR2271" s="58">
        <v>15.699109597415699</v>
      </c>
      <c r="AS2271" s="58">
        <v>15.6722961128979</v>
      </c>
      <c r="AT2271" s="58">
        <v>15.809313916009</v>
      </c>
      <c r="AU2271" s="58">
        <v>15.482089487142099</v>
      </c>
      <c r="AV2271" s="58">
        <v>15.4674545257619</v>
      </c>
      <c r="AW2271" s="58">
        <v>15.8750577052043</v>
      </c>
      <c r="AX2271" s="58">
        <v>15.810444202609199</v>
      </c>
      <c r="AY2271" s="58">
        <v>16.055021241445001</v>
      </c>
      <c r="AZ2271" s="58">
        <v>16.698759652991299</v>
      </c>
      <c r="BA2271" s="58">
        <v>17.6350221150736</v>
      </c>
      <c r="BB2271" s="58">
        <v>17.5373878781777</v>
      </c>
      <c r="BC2271" s="58">
        <v>17.775079473921501</v>
      </c>
      <c r="BD2271" s="58">
        <v>18.4300285422839</v>
      </c>
      <c r="BE2271" s="58">
        <v>18.9849197876269</v>
      </c>
      <c r="BF2271" s="58">
        <v>19.503855337947499</v>
      </c>
      <c r="BG2271" s="58">
        <v>20.049933413207</v>
      </c>
      <c r="BH2271" s="58">
        <v>20.4158813799684</v>
      </c>
      <c r="BI2271" s="58">
        <v>20.681101966553602</v>
      </c>
      <c r="BJ2271" s="58">
        <v>21.027576778602299</v>
      </c>
      <c r="BK2271" s="58">
        <v>21.515136420121301</v>
      </c>
      <c r="BL2271" s="58">
        <v>21.6395279175347</v>
      </c>
    </row>
    <row r="2272" spans="1:66" hidden="1" x14ac:dyDescent="0.25">
      <c r="A2272" s="58" t="s">
        <v>434</v>
      </c>
      <c r="B2272" s="58" t="s">
        <v>435</v>
      </c>
      <c r="C2272" s="58" t="s">
        <v>3262</v>
      </c>
      <c r="D2272" s="58" t="s">
        <v>3263</v>
      </c>
      <c r="AJ2272" s="58">
        <v>29.392531682780401</v>
      </c>
      <c r="AK2272" s="58">
        <v>29.355285075357902</v>
      </c>
      <c r="AL2272" s="58">
        <v>29.194884739950002</v>
      </c>
      <c r="AM2272" s="58">
        <v>29.177906302174801</v>
      </c>
      <c r="AN2272" s="58">
        <v>29.097651333740298</v>
      </c>
      <c r="AO2272" s="58">
        <v>29.425557926020002</v>
      </c>
      <c r="AP2272" s="58">
        <v>29.296496656335499</v>
      </c>
      <c r="AQ2272" s="58">
        <v>29.242527187715101</v>
      </c>
      <c r="AR2272" s="58">
        <v>29.236845785443201</v>
      </c>
      <c r="AS2272" s="58">
        <v>29.1354833483881</v>
      </c>
      <c r="AT2272" s="58">
        <v>28.999378904644601</v>
      </c>
      <c r="AU2272" s="58">
        <v>28.755706820703701</v>
      </c>
      <c r="AV2272" s="58">
        <v>28.561456551851499</v>
      </c>
      <c r="AW2272" s="58">
        <v>28.789686789445</v>
      </c>
      <c r="AX2272" s="58">
        <v>28.839079081621801</v>
      </c>
      <c r="AY2272" s="58">
        <v>28.921611100743601</v>
      </c>
      <c r="AZ2272" s="58">
        <v>29.5718436284664</v>
      </c>
      <c r="BA2272" s="58">
        <v>29.965171933425299</v>
      </c>
      <c r="BB2272" s="58">
        <v>29.725154071172099</v>
      </c>
      <c r="BC2272" s="58">
        <v>30.0577629373302</v>
      </c>
      <c r="BD2272" s="58">
        <v>30.790969632509199</v>
      </c>
      <c r="BE2272" s="58">
        <v>31.287860957861401</v>
      </c>
      <c r="BF2272" s="58">
        <v>31.762999839921601</v>
      </c>
      <c r="BG2272" s="58">
        <v>32.177579029494098</v>
      </c>
      <c r="BH2272" s="58">
        <v>32.499456310027703</v>
      </c>
      <c r="BI2272" s="58">
        <v>32.687673331315402</v>
      </c>
      <c r="BJ2272" s="58">
        <v>32.905747434580903</v>
      </c>
      <c r="BK2272" s="58">
        <v>33.102776026312903</v>
      </c>
      <c r="BL2272" s="58">
        <v>33.125305368396802</v>
      </c>
    </row>
    <row r="2273" spans="1:66" hidden="1" x14ac:dyDescent="0.25">
      <c r="A2273" s="58" t="s">
        <v>434</v>
      </c>
      <c r="B2273" s="58" t="s">
        <v>435</v>
      </c>
      <c r="C2273" s="58" t="s">
        <v>3264</v>
      </c>
      <c r="D2273" s="58" t="s">
        <v>3265</v>
      </c>
      <c r="AJ2273" s="58">
        <v>23.097943761033999</v>
      </c>
      <c r="AK2273" s="58">
        <v>23.0150405596284</v>
      </c>
      <c r="AL2273" s="58">
        <v>22.915718143865298</v>
      </c>
      <c r="AM2273" s="58">
        <v>22.8839122704983</v>
      </c>
      <c r="AN2273" s="58">
        <v>22.8375176203499</v>
      </c>
      <c r="AO2273" s="58">
        <v>23.1604714539185</v>
      </c>
      <c r="AP2273" s="58">
        <v>23.031494356300399</v>
      </c>
      <c r="AQ2273" s="58">
        <v>22.967628606492099</v>
      </c>
      <c r="AR2273" s="58">
        <v>22.967953031586401</v>
      </c>
      <c r="AS2273" s="58">
        <v>22.889395149286901</v>
      </c>
      <c r="AT2273" s="58">
        <v>22.873434175126601</v>
      </c>
      <c r="AU2273" s="58">
        <v>22.594174457663499</v>
      </c>
      <c r="AV2273" s="58">
        <v>22.471504543490099</v>
      </c>
      <c r="AW2273" s="58">
        <v>22.774421552510798</v>
      </c>
      <c r="AX2273" s="58">
        <v>22.766975517773702</v>
      </c>
      <c r="AY2273" s="58">
        <v>22.922872527393</v>
      </c>
      <c r="AZ2273" s="58">
        <v>23.5623976828123</v>
      </c>
      <c r="BA2273" s="58">
        <v>24.192924864559899</v>
      </c>
      <c r="BB2273" s="58">
        <v>24.024660491411399</v>
      </c>
      <c r="BC2273" s="58">
        <v>24.328184982185601</v>
      </c>
      <c r="BD2273" s="58">
        <v>25.019523707950999</v>
      </c>
      <c r="BE2273" s="58">
        <v>25.5425081938867</v>
      </c>
      <c r="BF2273" s="58">
        <v>26.036748971525899</v>
      </c>
      <c r="BG2273" s="58">
        <v>26.508860485531201</v>
      </c>
      <c r="BH2273" s="58">
        <v>26.846344697019902</v>
      </c>
      <c r="BI2273" s="58">
        <v>27.060361677867501</v>
      </c>
      <c r="BJ2273" s="58">
        <v>27.324365731697</v>
      </c>
      <c r="BK2273" s="58">
        <v>27.646561190732999</v>
      </c>
      <c r="BL2273" s="58">
        <v>27.716942295463198</v>
      </c>
    </row>
    <row r="2274" spans="1:66" hidden="1" x14ac:dyDescent="0.25">
      <c r="A2274" s="58" t="s">
        <v>434</v>
      </c>
      <c r="B2274" s="58" t="s">
        <v>435</v>
      </c>
      <c r="C2274" s="58" t="s">
        <v>3266</v>
      </c>
      <c r="D2274" s="58" t="s">
        <v>3267</v>
      </c>
      <c r="BL2274" s="58">
        <v>3.8849835470766201</v>
      </c>
    </row>
    <row r="2275" spans="1:66" hidden="1" x14ac:dyDescent="0.25">
      <c r="A2275" s="58" t="s">
        <v>434</v>
      </c>
      <c r="B2275" s="58" t="s">
        <v>435</v>
      </c>
      <c r="C2275" s="58" t="s">
        <v>3268</v>
      </c>
      <c r="D2275" s="58" t="s">
        <v>3269</v>
      </c>
      <c r="V2275" s="58">
        <v>5.8581646574570101</v>
      </c>
      <c r="AA2275" s="58">
        <v>5.9306158799861803</v>
      </c>
      <c r="AF2275" s="58">
        <v>3.3672335468394898</v>
      </c>
      <c r="AK2275" s="58">
        <v>7.8677695556004803</v>
      </c>
      <c r="AP2275" s="58">
        <v>9.0676252346398893</v>
      </c>
      <c r="AU2275" s="58">
        <v>8.7717560795319596</v>
      </c>
      <c r="AZ2275" s="58">
        <v>10.5340630086092</v>
      </c>
      <c r="BE2275" s="58">
        <v>9.4677299206284093</v>
      </c>
      <c r="BJ2275" s="58">
        <v>10.0298529290082</v>
      </c>
      <c r="BK2275" s="58">
        <v>10.1946428229923</v>
      </c>
    </row>
    <row r="2276" spans="1:66" hidden="1" x14ac:dyDescent="0.25">
      <c r="A2276" s="58" t="s">
        <v>434</v>
      </c>
      <c r="B2276" s="58" t="s">
        <v>435</v>
      </c>
      <c r="C2276" s="58" t="s">
        <v>3270</v>
      </c>
      <c r="D2276" s="58" t="s">
        <v>3271</v>
      </c>
    </row>
    <row r="2277" spans="1:66" hidden="1" x14ac:dyDescent="0.25">
      <c r="A2277" s="58" t="s">
        <v>434</v>
      </c>
      <c r="B2277" s="58" t="s">
        <v>435</v>
      </c>
      <c r="C2277" s="58" t="s">
        <v>3272</v>
      </c>
      <c r="D2277" s="58" t="s">
        <v>3273</v>
      </c>
    </row>
    <row r="2278" spans="1:66" hidden="1" x14ac:dyDescent="0.25">
      <c r="A2278" s="58" t="s">
        <v>434</v>
      </c>
      <c r="B2278" s="58" t="s">
        <v>435</v>
      </c>
      <c r="C2278" s="58" t="s">
        <v>3274</v>
      </c>
      <c r="D2278" s="58" t="s">
        <v>3275</v>
      </c>
    </row>
    <row r="2279" spans="1:66" hidden="1" x14ac:dyDescent="0.25">
      <c r="A2279" s="58" t="s">
        <v>434</v>
      </c>
      <c r="B2279" s="58" t="s">
        <v>435</v>
      </c>
      <c r="C2279" s="58" t="s">
        <v>3276</v>
      </c>
      <c r="D2279" s="58" t="s">
        <v>3277</v>
      </c>
    </row>
    <row r="2280" spans="1:66" hidden="1" x14ac:dyDescent="0.25">
      <c r="A2280" s="58" t="s">
        <v>434</v>
      </c>
      <c r="B2280" s="58" t="s">
        <v>435</v>
      </c>
      <c r="C2280" s="58" t="s">
        <v>3278</v>
      </c>
      <c r="D2280" s="58" t="s">
        <v>3279</v>
      </c>
    </row>
    <row r="2281" spans="1:66" hidden="1" x14ac:dyDescent="0.25">
      <c r="A2281" s="58" t="s">
        <v>434</v>
      </c>
      <c r="B2281" s="58" t="s">
        <v>435</v>
      </c>
      <c r="C2281" s="58" t="s">
        <v>3280</v>
      </c>
      <c r="D2281" s="58" t="s">
        <v>3281</v>
      </c>
    </row>
    <row r="2282" spans="1:66" hidden="1" x14ac:dyDescent="0.25">
      <c r="A2282" s="58" t="s">
        <v>434</v>
      </c>
      <c r="B2282" s="58" t="s">
        <v>435</v>
      </c>
      <c r="C2282" s="58" t="s">
        <v>3282</v>
      </c>
      <c r="D2282" s="58" t="s">
        <v>3283</v>
      </c>
    </row>
    <row r="2283" spans="1:66" hidden="1" x14ac:dyDescent="0.25">
      <c r="A2283" s="58" t="s">
        <v>434</v>
      </c>
      <c r="B2283" s="58" t="s">
        <v>435</v>
      </c>
      <c r="C2283" s="58" t="s">
        <v>3284</v>
      </c>
      <c r="D2283" s="58" t="s">
        <v>3285</v>
      </c>
    </row>
    <row r="2284" spans="1:66" hidden="1" x14ac:dyDescent="0.25">
      <c r="A2284" s="58" t="s">
        <v>434</v>
      </c>
      <c r="B2284" s="58" t="s">
        <v>435</v>
      </c>
      <c r="C2284" s="58" t="s">
        <v>3286</v>
      </c>
      <c r="D2284" s="58" t="s">
        <v>3287</v>
      </c>
    </row>
    <row r="2285" spans="1:66" hidden="1" x14ac:dyDescent="0.25">
      <c r="A2285" s="58" t="s">
        <v>434</v>
      </c>
      <c r="B2285" s="58" t="s">
        <v>435</v>
      </c>
      <c r="C2285" s="58" t="s">
        <v>3288</v>
      </c>
      <c r="D2285" s="58" t="s">
        <v>3289</v>
      </c>
    </row>
    <row r="2286" spans="1:66" hidden="1" x14ac:dyDescent="0.25">
      <c r="A2286" s="58" t="s">
        <v>434</v>
      </c>
      <c r="B2286" s="58" t="s">
        <v>435</v>
      </c>
      <c r="C2286" s="58" t="s">
        <v>3290</v>
      </c>
      <c r="D2286" s="58" t="s">
        <v>3291</v>
      </c>
    </row>
    <row r="2287" spans="1:66" hidden="1" x14ac:dyDescent="0.25">
      <c r="A2287" s="58" t="s">
        <v>434</v>
      </c>
      <c r="B2287" s="58" t="s">
        <v>435</v>
      </c>
      <c r="C2287" s="58" t="s">
        <v>3292</v>
      </c>
      <c r="D2287" s="58" t="s">
        <v>3293</v>
      </c>
      <c r="AI2287" s="58">
        <v>54.976941919046702</v>
      </c>
      <c r="AJ2287" s="58">
        <v>55.629755651261597</v>
      </c>
      <c r="AK2287" s="58">
        <v>56.190679202357302</v>
      </c>
      <c r="AL2287" s="58">
        <v>56.615145803559599</v>
      </c>
      <c r="AM2287" s="58">
        <v>56.834475666728402</v>
      </c>
      <c r="AN2287" s="58">
        <v>56.892383271720803</v>
      </c>
      <c r="AO2287" s="58">
        <v>56.953351351770799</v>
      </c>
      <c r="AP2287" s="58">
        <v>57.094284954958802</v>
      </c>
      <c r="AQ2287" s="58">
        <v>57.134656993403503</v>
      </c>
      <c r="AR2287" s="58">
        <v>57.219830700766003</v>
      </c>
      <c r="AS2287" s="58">
        <v>57.380942873124297</v>
      </c>
      <c r="AT2287" s="58">
        <v>57.456251215117298</v>
      </c>
      <c r="AU2287" s="58">
        <v>57.538825154960101</v>
      </c>
      <c r="AV2287" s="58">
        <v>57.5907966002111</v>
      </c>
      <c r="AW2287" s="58">
        <v>57.685446000604799</v>
      </c>
      <c r="AX2287" s="58">
        <v>57.721760093997197</v>
      </c>
      <c r="AY2287" s="58">
        <v>57.707368556657698</v>
      </c>
      <c r="AZ2287" s="58">
        <v>57.746379589357403</v>
      </c>
      <c r="BA2287" s="58">
        <v>57.820324378353902</v>
      </c>
      <c r="BB2287" s="58">
        <v>57.859203398762098</v>
      </c>
      <c r="BC2287" s="58">
        <v>57.924987993521</v>
      </c>
      <c r="BD2287" s="58">
        <v>58.080513446181499</v>
      </c>
      <c r="BE2287" s="58">
        <v>58.196123295855301</v>
      </c>
      <c r="BF2287" s="58">
        <v>58.451726946940099</v>
      </c>
      <c r="BG2287" s="58">
        <v>58.7053465354793</v>
      </c>
      <c r="BH2287" s="58">
        <v>58.971560925969698</v>
      </c>
      <c r="BI2287" s="58">
        <v>59.279091558728098</v>
      </c>
      <c r="BJ2287" s="58">
        <v>59.5167696106694</v>
      </c>
      <c r="BK2287" s="58">
        <v>59.789770235187298</v>
      </c>
      <c r="BL2287" s="58">
        <v>60.045224078257398</v>
      </c>
      <c r="BM2287" s="58">
        <v>60.3104640857362</v>
      </c>
      <c r="BN2287" s="58">
        <v>60.5351297630842</v>
      </c>
    </row>
    <row r="2288" spans="1:66" hidden="1" x14ac:dyDescent="0.25">
      <c r="A2288" s="58" t="s">
        <v>434</v>
      </c>
      <c r="B2288" s="58" t="s">
        <v>435</v>
      </c>
      <c r="C2288" s="58" t="s">
        <v>3294</v>
      </c>
      <c r="D2288" s="58" t="s">
        <v>3295</v>
      </c>
    </row>
    <row r="2289" spans="1:65" hidden="1" x14ac:dyDescent="0.25">
      <c r="A2289" s="58" t="s">
        <v>3296</v>
      </c>
      <c r="B2289" s="58" t="s">
        <v>3297</v>
      </c>
      <c r="C2289" s="58" t="s">
        <v>436</v>
      </c>
      <c r="D2289" s="58" t="s">
        <v>437</v>
      </c>
    </row>
    <row r="2290" spans="1:65" hidden="1" x14ac:dyDescent="0.25">
      <c r="A2290" s="58" t="s">
        <v>3296</v>
      </c>
      <c r="B2290" s="58" t="s">
        <v>3297</v>
      </c>
      <c r="C2290" s="58" t="s">
        <v>438</v>
      </c>
      <c r="D2290" s="58" t="s">
        <v>439</v>
      </c>
    </row>
    <row r="2291" spans="1:65" hidden="1" x14ac:dyDescent="0.25">
      <c r="A2291" s="58" t="s">
        <v>3296</v>
      </c>
      <c r="B2291" s="58" t="s">
        <v>3297</v>
      </c>
      <c r="C2291" s="58" t="s">
        <v>440</v>
      </c>
      <c r="D2291" s="58" t="s">
        <v>441</v>
      </c>
    </row>
    <row r="2292" spans="1:65" hidden="1" x14ac:dyDescent="0.25">
      <c r="A2292" s="58" t="s">
        <v>3296</v>
      </c>
      <c r="B2292" s="58" t="s">
        <v>3297</v>
      </c>
      <c r="C2292" s="58" t="s">
        <v>442</v>
      </c>
      <c r="D2292" s="58" t="s">
        <v>443</v>
      </c>
    </row>
    <row r="2293" spans="1:65" hidden="1" x14ac:dyDescent="0.25">
      <c r="A2293" s="58" t="s">
        <v>3296</v>
      </c>
      <c r="B2293" s="58" t="s">
        <v>3297</v>
      </c>
      <c r="C2293" s="58" t="s">
        <v>444</v>
      </c>
      <c r="D2293" s="58" t="s">
        <v>445</v>
      </c>
    </row>
    <row r="2294" spans="1:65" hidden="1" x14ac:dyDescent="0.25">
      <c r="A2294" s="58" t="s">
        <v>3296</v>
      </c>
      <c r="B2294" s="58" t="s">
        <v>3297</v>
      </c>
      <c r="C2294" s="58" t="s">
        <v>446</v>
      </c>
      <c r="D2294" s="58" t="s">
        <v>447</v>
      </c>
    </row>
    <row r="2295" spans="1:65" hidden="1" x14ac:dyDescent="0.25">
      <c r="A2295" s="58" t="s">
        <v>3296</v>
      </c>
      <c r="B2295" s="58" t="s">
        <v>3297</v>
      </c>
      <c r="C2295" s="58" t="s">
        <v>448</v>
      </c>
      <c r="D2295" s="58" t="s">
        <v>449</v>
      </c>
    </row>
    <row r="2296" spans="1:65" hidden="1" x14ac:dyDescent="0.25">
      <c r="A2296" s="58" t="s">
        <v>3296</v>
      </c>
      <c r="B2296" s="58" t="s">
        <v>3297</v>
      </c>
      <c r="C2296" s="58" t="s">
        <v>450</v>
      </c>
      <c r="D2296" s="58" t="s">
        <v>451</v>
      </c>
    </row>
    <row r="2297" spans="1:65" hidden="1" x14ac:dyDescent="0.25">
      <c r="A2297" s="58" t="s">
        <v>3296</v>
      </c>
      <c r="B2297" s="58" t="s">
        <v>3297</v>
      </c>
      <c r="C2297" s="58" t="s">
        <v>452</v>
      </c>
      <c r="D2297" s="58" t="s">
        <v>453</v>
      </c>
    </row>
    <row r="2298" spans="1:65" hidden="1" x14ac:dyDescent="0.25">
      <c r="A2298" s="58" t="s">
        <v>3296</v>
      </c>
      <c r="B2298" s="58" t="s">
        <v>3297</v>
      </c>
      <c r="C2298" s="58" t="s">
        <v>454</v>
      </c>
      <c r="D2298" s="58" t="s">
        <v>455</v>
      </c>
    </row>
    <row r="2299" spans="1:65" hidden="1" x14ac:dyDescent="0.25">
      <c r="A2299" s="58" t="s">
        <v>3296</v>
      </c>
      <c r="B2299" s="58" t="s">
        <v>3297</v>
      </c>
      <c r="C2299" s="58" t="s">
        <v>456</v>
      </c>
      <c r="D2299" s="58" t="s">
        <v>457</v>
      </c>
    </row>
    <row r="2300" spans="1:65" hidden="1" x14ac:dyDescent="0.25">
      <c r="A2300" s="58" t="s">
        <v>3296</v>
      </c>
      <c r="B2300" s="58" t="s">
        <v>3297</v>
      </c>
      <c r="C2300" s="58" t="s">
        <v>458</v>
      </c>
      <c r="D2300" s="58" t="s">
        <v>459</v>
      </c>
      <c r="AA2300" s="58">
        <v>-9.7892986188149997</v>
      </c>
      <c r="AB2300" s="58">
        <v>-18.435494120842801</v>
      </c>
      <c r="AC2300" s="58">
        <v>-11.161473857079899</v>
      </c>
      <c r="AD2300" s="58">
        <v>3.6793118758578802</v>
      </c>
      <c r="AE2300" s="58">
        <v>-2.8181534602943001</v>
      </c>
      <c r="AF2300" s="58">
        <v>-5.4872908418682398</v>
      </c>
      <c r="AG2300" s="58">
        <v>7.9587179430130099</v>
      </c>
      <c r="AH2300" s="58">
        <v>-4.7617779183898303</v>
      </c>
      <c r="AI2300" s="58">
        <v>7.6257270095592098</v>
      </c>
      <c r="AJ2300" s="58">
        <v>10.313790219697299</v>
      </c>
      <c r="AK2300" s="58">
        <v>2.68909598910076</v>
      </c>
      <c r="AL2300" s="58">
        <v>-12.3093031184798</v>
      </c>
      <c r="AM2300" s="58">
        <v>0.21095416460130401</v>
      </c>
      <c r="AN2300" s="58">
        <v>7.5600745915144598</v>
      </c>
      <c r="AO2300" s="58">
        <v>8.8984867620347803</v>
      </c>
      <c r="AP2300" s="58">
        <v>4.1171902204661697</v>
      </c>
      <c r="AQ2300" s="58">
        <v>-0.488924069789547</v>
      </c>
      <c r="AR2300" s="58">
        <v>7.5583513582534501</v>
      </c>
      <c r="AS2300" s="58">
        <v>4.8893206780494598</v>
      </c>
      <c r="AT2300" s="58">
        <v>13.053311499207901</v>
      </c>
      <c r="AU2300" s="58">
        <v>13.7881412856183</v>
      </c>
      <c r="AV2300" s="58">
        <v>7.7169408166337004</v>
      </c>
      <c r="AW2300" s="58">
        <v>0.63667305742886504</v>
      </c>
      <c r="AX2300" s="58">
        <v>7.4296067859275601</v>
      </c>
      <c r="AY2300" s="58">
        <v>15.919750653470199</v>
      </c>
      <c r="AZ2300" s="58">
        <v>3.8957216370041201</v>
      </c>
      <c r="BA2300" s="58">
        <v>-2.7928575838129501</v>
      </c>
      <c r="BB2300" s="58">
        <v>8.2741711658005794</v>
      </c>
      <c r="BC2300" s="58">
        <v>4.3237203796797097</v>
      </c>
      <c r="BD2300" s="58">
        <v>-1.71259485993257</v>
      </c>
      <c r="BE2300" s="58">
        <v>13.6917448617559</v>
      </c>
      <c r="BF2300" s="58">
        <v>3.3497252651726401</v>
      </c>
      <c r="BG2300" s="58">
        <v>6.0939300442581601</v>
      </c>
      <c r="BH2300" s="58">
        <v>1.6808494660931601</v>
      </c>
      <c r="BI2300" s="58">
        <v>-3.13938446819223</v>
      </c>
      <c r="BJ2300" s="58">
        <v>-8.6711714807478302E-2</v>
      </c>
      <c r="BK2300" s="58">
        <v>3.75643976047331</v>
      </c>
      <c r="BL2300" s="58">
        <v>1.25223219926956</v>
      </c>
      <c r="BM2300" s="58">
        <v>4.8272628291683501</v>
      </c>
    </row>
    <row r="2301" spans="1:65" hidden="1" x14ac:dyDescent="0.25">
      <c r="A2301" s="58" t="s">
        <v>3296</v>
      </c>
      <c r="B2301" s="58" t="s">
        <v>3297</v>
      </c>
      <c r="C2301" s="58" t="s">
        <v>460</v>
      </c>
      <c r="D2301" s="58" t="s">
        <v>461</v>
      </c>
      <c r="Z2301" s="58">
        <v>275986800936.914</v>
      </c>
      <c r="AA2301" s="58">
        <v>248969628844.685</v>
      </c>
      <c r="AB2301" s="58">
        <v>203070847556.33899</v>
      </c>
      <c r="AC2301" s="58">
        <v>180405147994.987</v>
      </c>
      <c r="AD2301" s="58">
        <v>187042816029.82599</v>
      </c>
      <c r="AE2301" s="58">
        <v>181771662437.64899</v>
      </c>
      <c r="AF2301" s="58">
        <v>171797322651.59698</v>
      </c>
      <c r="AG2301" s="58">
        <v>185470186995.08499</v>
      </c>
      <c r="AH2301" s="58">
        <v>176638508585.55701</v>
      </c>
      <c r="AI2301" s="58">
        <v>190108479044.048</v>
      </c>
      <c r="AJ2301" s="58">
        <v>209715868762.509</v>
      </c>
      <c r="AK2301" s="58">
        <v>215355329777.909</v>
      </c>
      <c r="AL2301" s="58">
        <v>188846589453.74399</v>
      </c>
      <c r="AM2301" s="58">
        <v>189244969198.905</v>
      </c>
      <c r="AN2301" s="58">
        <v>203552030031.03</v>
      </c>
      <c r="AO2301" s="58">
        <v>221665080477.19501</v>
      </c>
      <c r="AP2301" s="58">
        <v>230791453492.79001</v>
      </c>
      <c r="AQ2301" s="58">
        <v>229663058525.647</v>
      </c>
      <c r="AR2301" s="58">
        <v>247021799429.12701</v>
      </c>
      <c r="AS2301" s="58">
        <v>259099487347.905</v>
      </c>
      <c r="AT2301" s="58">
        <v>292920550524.27698</v>
      </c>
      <c r="AU2301" s="58">
        <v>333308849885.17603</v>
      </c>
      <c r="AV2301" s="58">
        <v>359030096567.41699</v>
      </c>
      <c r="AW2301" s="58">
        <v>361315944460.323</v>
      </c>
      <c r="AX2301" s="58">
        <v>388160298388.58502</v>
      </c>
      <c r="AY2301" s="58">
        <v>449954450027.81403</v>
      </c>
      <c r="AZ2301" s="58">
        <v>467483422894.21002</v>
      </c>
      <c r="BA2301" s="58">
        <v>454427276664.841</v>
      </c>
      <c r="BB2301" s="58">
        <v>492027367360.17603</v>
      </c>
      <c r="BC2301" s="58">
        <v>513301254916.33002</v>
      </c>
      <c r="BD2301" s="58">
        <v>504510484008.66302</v>
      </c>
      <c r="BE2301" s="58">
        <v>573586772279.93896</v>
      </c>
      <c r="BF2301" s="58">
        <v>592800353308.68896</v>
      </c>
      <c r="BG2301" s="58">
        <v>628925192141.43604</v>
      </c>
      <c r="BH2301" s="58">
        <v>639496477875.67004</v>
      </c>
      <c r="BI2301" s="58">
        <v>619420224774.60498</v>
      </c>
      <c r="BJ2301" s="58">
        <v>618883114875.83899</v>
      </c>
      <c r="BK2301" s="58">
        <v>642131086273.89099</v>
      </c>
      <c r="BL2301" s="58">
        <v>650172058497.73206</v>
      </c>
      <c r="BM2301" s="58">
        <v>681557572603.23096</v>
      </c>
    </row>
    <row r="2302" spans="1:65" hidden="1" x14ac:dyDescent="0.25">
      <c r="A2302" s="58" t="s">
        <v>3296</v>
      </c>
      <c r="B2302" s="58" t="s">
        <v>3297</v>
      </c>
      <c r="C2302" s="58" t="s">
        <v>462</v>
      </c>
      <c r="D2302" s="58" t="s">
        <v>463</v>
      </c>
      <c r="O2302" s="58">
        <v>23355941010.420502</v>
      </c>
      <c r="P2302" s="58">
        <v>16867176655.980101</v>
      </c>
      <c r="Q2302" s="58">
        <v>20503681304.835602</v>
      </c>
      <c r="R2302" s="58">
        <v>25008314500.243301</v>
      </c>
      <c r="S2302" s="58">
        <v>32321039084.221001</v>
      </c>
      <c r="T2302" s="58">
        <v>39743796289.181503</v>
      </c>
      <c r="U2302" s="58">
        <v>49135387358.0242</v>
      </c>
      <c r="V2302" s="58">
        <v>50432532849.123001</v>
      </c>
      <c r="W2302" s="58">
        <v>56209606279.196297</v>
      </c>
      <c r="X2302" s="58">
        <v>60020568697.893799</v>
      </c>
      <c r="Y2302" s="58">
        <v>80540858063.748306</v>
      </c>
      <c r="Z2302" s="58">
        <v>178103046053.20901</v>
      </c>
      <c r="AA2302" s="58">
        <v>160593863733.15302</v>
      </c>
      <c r="AB2302" s="58">
        <v>116581973624.56799</v>
      </c>
      <c r="AC2302" s="58">
        <v>93837933479.315704</v>
      </c>
      <c r="AD2302" s="58">
        <v>94679787537.436996</v>
      </c>
      <c r="AE2302" s="58">
        <v>90334158502.560699</v>
      </c>
      <c r="AF2302" s="58">
        <v>89791848121.352097</v>
      </c>
      <c r="AG2302" s="58">
        <v>91262081592.731003</v>
      </c>
      <c r="AH2302" s="58">
        <v>78316518211.221893</v>
      </c>
      <c r="AI2302" s="58">
        <v>91177946003.389297</v>
      </c>
      <c r="AJ2302" s="58">
        <v>92557304731.617203</v>
      </c>
      <c r="AK2302" s="58">
        <v>92038184011.676193</v>
      </c>
      <c r="AL2302" s="58">
        <v>75269898555.145203</v>
      </c>
      <c r="AM2302" s="58">
        <v>66108882420.515999</v>
      </c>
      <c r="AN2302" s="58">
        <v>83194267604.309998</v>
      </c>
      <c r="AO2302" s="58">
        <v>91408059168.531006</v>
      </c>
      <c r="AP2302" s="58">
        <v>94065365367.5849</v>
      </c>
      <c r="AQ2302" s="58">
        <v>100663832745.864</v>
      </c>
      <c r="AR2302" s="58">
        <v>107354393520.845</v>
      </c>
      <c r="AS2302" s="58">
        <v>98614086254.926102</v>
      </c>
      <c r="AT2302" s="58">
        <v>111262546051.72701</v>
      </c>
      <c r="AU2302" s="58">
        <v>135994758446.776</v>
      </c>
      <c r="AV2302" s="58">
        <v>154913078834.75699</v>
      </c>
      <c r="AW2302" s="58">
        <v>187269932241.48199</v>
      </c>
      <c r="AX2302" s="58">
        <v>223180645829.52399</v>
      </c>
      <c r="AY2302" s="58">
        <v>302423279308.53497</v>
      </c>
      <c r="AZ2302" s="58">
        <v>352466713122.685</v>
      </c>
      <c r="BA2302" s="58">
        <v>424520073528.94397</v>
      </c>
      <c r="BB2302" s="58">
        <v>398817382781.56097</v>
      </c>
      <c r="BC2302" s="58">
        <v>446314391427.823</v>
      </c>
      <c r="BD2302" s="58">
        <v>489416502272.284</v>
      </c>
      <c r="BE2302" s="58">
        <v>545169413230.56</v>
      </c>
      <c r="BF2302" s="58">
        <v>631986994668.40002</v>
      </c>
      <c r="BG2302" s="58">
        <v>683563908491.297</v>
      </c>
      <c r="BH2302" s="58">
        <v>639496477875.67004</v>
      </c>
      <c r="BI2302" s="58">
        <v>583346434035.73303</v>
      </c>
      <c r="BJ2302" s="58">
        <v>562020261203.12097</v>
      </c>
      <c r="BK2302" s="58">
        <v>596680148069.64502</v>
      </c>
      <c r="BL2302" s="58">
        <v>644566902003.60901</v>
      </c>
      <c r="BM2302" s="58">
        <v>645514387943.54504</v>
      </c>
    </row>
    <row r="2303" spans="1:65" hidden="1" x14ac:dyDescent="0.25">
      <c r="A2303" s="58" t="s">
        <v>3296</v>
      </c>
      <c r="B2303" s="58" t="s">
        <v>3297</v>
      </c>
      <c r="C2303" s="58" t="s">
        <v>464</v>
      </c>
      <c r="D2303" s="58" t="s">
        <v>465</v>
      </c>
      <c r="AA2303" s="58">
        <v>-12.2356975914422</v>
      </c>
      <c r="AB2303" s="58">
        <v>-20.646945356329201</v>
      </c>
      <c r="AC2303" s="58">
        <v>-13.567593709860599</v>
      </c>
      <c r="AD2303" s="58">
        <v>0.87626854657763398</v>
      </c>
      <c r="AE2303" s="58">
        <v>-5.4403963305323897</v>
      </c>
      <c r="AF2303" s="58">
        <v>-8.0308789847214292</v>
      </c>
      <c r="AG2303" s="58">
        <v>5.0651829386541198</v>
      </c>
      <c r="AH2303" s="58">
        <v>-7.2994718746721903</v>
      </c>
      <c r="AI2303" s="58">
        <v>4.7769141151910599</v>
      </c>
      <c r="AJ2303" s="58">
        <v>7.4142875082176696</v>
      </c>
      <c r="AK2303" s="58">
        <v>5.5272509223129899E-3</v>
      </c>
      <c r="AL2303" s="58">
        <v>-14.5943288170347</v>
      </c>
      <c r="AM2303" s="58">
        <v>-2.4021598187912199</v>
      </c>
      <c r="AN2303" s="58">
        <v>4.7467246740468996</v>
      </c>
      <c r="AO2303" s="58">
        <v>6.03828928287599</v>
      </c>
      <c r="AP2303" s="58">
        <v>1.37315396880371</v>
      </c>
      <c r="AQ2303" s="58">
        <v>-3.1165582276611001</v>
      </c>
      <c r="AR2303" s="58">
        <v>4.71900071731939</v>
      </c>
      <c r="AS2303" s="58">
        <v>2.12427307958106</v>
      </c>
      <c r="AT2303" s="58">
        <v>10.0792931938312</v>
      </c>
      <c r="AU2303" s="58">
        <v>10.797076097380399</v>
      </c>
      <c r="AV2303" s="58">
        <v>4.8787751089839198</v>
      </c>
      <c r="AW2303" s="58">
        <v>-2.0314547027265499</v>
      </c>
      <c r="AX2303" s="58">
        <v>4.55768825214943</v>
      </c>
      <c r="AY2303" s="58">
        <v>12.794614124287801</v>
      </c>
      <c r="AZ2303" s="58">
        <v>1.0769660448380001</v>
      </c>
      <c r="BA2303" s="58">
        <v>-5.4387865364539199</v>
      </c>
      <c r="BB2303" s="58">
        <v>5.3285954699918197</v>
      </c>
      <c r="BC2303" s="58">
        <v>1.4946853941634299</v>
      </c>
      <c r="BD2303" s="58">
        <v>-4.3665856312265996</v>
      </c>
      <c r="BE2303" s="58">
        <v>10.6340385298711</v>
      </c>
      <c r="BF2303" s="58">
        <v>0.58018533542369299</v>
      </c>
      <c r="BG2303" s="58">
        <v>3.2589130068228398</v>
      </c>
      <c r="BH2303" s="58">
        <v>-1.0292965476159299</v>
      </c>
      <c r="BI2303" s="58">
        <v>-5.7137129382369096</v>
      </c>
      <c r="BJ2303" s="58">
        <v>-2.7317561927585099</v>
      </c>
      <c r="BK2303" s="58">
        <v>1.0245657435176601</v>
      </c>
      <c r="BL2303" s="58">
        <v>-1.3944893304014001</v>
      </c>
      <c r="BM2303" s="58">
        <v>2.1102105707447301</v>
      </c>
    </row>
    <row r="2304" spans="1:65" hidden="1" x14ac:dyDescent="0.25">
      <c r="A2304" s="58" t="s">
        <v>3296</v>
      </c>
      <c r="B2304" s="58" t="s">
        <v>3297</v>
      </c>
      <c r="C2304" s="58" t="s">
        <v>466</v>
      </c>
      <c r="D2304" s="58" t="s">
        <v>467</v>
      </c>
      <c r="Z2304" s="58">
        <v>1722.51042672265</v>
      </c>
      <c r="AA2304" s="58">
        <v>1511.7492599278</v>
      </c>
      <c r="AB2304" s="58">
        <v>1199.6192163057999</v>
      </c>
      <c r="AC2304" s="58">
        <v>1036.85975497201</v>
      </c>
      <c r="AD2304" s="58">
        <v>1045.94543087696</v>
      </c>
      <c r="AE2304" s="58">
        <v>989.04185403615497</v>
      </c>
      <c r="AF2304" s="58">
        <v>909.61309963026599</v>
      </c>
      <c r="AG2304" s="58">
        <v>955.68666716050097</v>
      </c>
      <c r="AH2304" s="58">
        <v>885.92658768112801</v>
      </c>
      <c r="AI2304" s="58">
        <v>928.24653989829903</v>
      </c>
      <c r="AJ2304" s="58">
        <v>997.06940715144106</v>
      </c>
      <c r="AK2304" s="58">
        <v>997.12451767944401</v>
      </c>
      <c r="AL2304" s="58">
        <v>851.60088685403502</v>
      </c>
      <c r="AM2304" s="58">
        <v>831.14407253355796</v>
      </c>
      <c r="AN2304" s="58">
        <v>870.59619330138605</v>
      </c>
      <c r="AO2304" s="58">
        <v>923.16530993863</v>
      </c>
      <c r="AP2304" s="58">
        <v>935.84179103067197</v>
      </c>
      <c r="AQ2304" s="58">
        <v>906.67573669441401</v>
      </c>
      <c r="AR2304" s="58">
        <v>949.46177121278402</v>
      </c>
      <c r="AS2304" s="58">
        <v>969.63093201957099</v>
      </c>
      <c r="AT2304" s="58">
        <v>1067.3628765558999</v>
      </c>
      <c r="AU2304" s="58">
        <v>1182.6068585728301</v>
      </c>
      <c r="AV2304" s="58">
        <v>1240.3035876260201</v>
      </c>
      <c r="AW2304" s="58">
        <v>1215.1073820670999</v>
      </c>
      <c r="AX2304" s="58">
        <v>1270.4881884705801</v>
      </c>
      <c r="AY2304" s="58">
        <v>1433.04224968004</v>
      </c>
      <c r="AZ2304" s="58">
        <v>1448.4756281172799</v>
      </c>
      <c r="BA2304" s="58">
        <v>1369.69613067142</v>
      </c>
      <c r="BB2304" s="58">
        <v>1442.6816966430299</v>
      </c>
      <c r="BC2304" s="58">
        <v>1464.24524924702</v>
      </c>
      <c r="BD2304" s="58">
        <v>1400.3077265874799</v>
      </c>
      <c r="BE2304" s="58">
        <v>1549.2169897695601</v>
      </c>
      <c r="BF2304" s="58">
        <v>1558.20531955809</v>
      </c>
      <c r="BG2304" s="58">
        <v>1608.9858753901799</v>
      </c>
      <c r="BH2304" s="58">
        <v>1592.4246393231599</v>
      </c>
      <c r="BI2304" s="58">
        <v>1501.4380666744801</v>
      </c>
      <c r="BJ2304" s="58">
        <v>1460.4224393076699</v>
      </c>
      <c r="BK2304" s="58">
        <v>1475.3854273314601</v>
      </c>
      <c r="BL2304" s="58">
        <v>1454.81133496502</v>
      </c>
      <c r="BM2304" s="58">
        <v>1485.51091753985</v>
      </c>
    </row>
    <row r="2305" spans="1:65" hidden="1" x14ac:dyDescent="0.25">
      <c r="A2305" s="58" t="s">
        <v>3296</v>
      </c>
      <c r="B2305" s="58" t="s">
        <v>3297</v>
      </c>
      <c r="C2305" s="58" t="s">
        <v>468</v>
      </c>
      <c r="D2305" s="58" t="s">
        <v>469</v>
      </c>
      <c r="O2305" s="58">
        <v>194.19744460944199</v>
      </c>
      <c r="P2305" s="58">
        <v>136.926341754341</v>
      </c>
      <c r="Q2305" s="58">
        <v>162.44592496301101</v>
      </c>
      <c r="R2305" s="58">
        <v>193.28611037913501</v>
      </c>
      <c r="S2305" s="58">
        <v>243.56557539625101</v>
      </c>
      <c r="T2305" s="58">
        <v>291.86136397523399</v>
      </c>
      <c r="U2305" s="58">
        <v>351.43604144436603</v>
      </c>
      <c r="V2305" s="58">
        <v>351.16305237990798</v>
      </c>
      <c r="W2305" s="58">
        <v>380.89856599593799</v>
      </c>
      <c r="X2305" s="58">
        <v>395.74735515847499</v>
      </c>
      <c r="Y2305" s="58">
        <v>516.67747758451503</v>
      </c>
      <c r="Z2305" s="58">
        <v>1111.5906732360099</v>
      </c>
      <c r="AA2305" s="58">
        <v>975.12960024129598</v>
      </c>
      <c r="AB2305" s="58">
        <v>688.69548493950094</v>
      </c>
      <c r="AC2305" s="58">
        <v>539.32372659979103</v>
      </c>
      <c r="AD2305" s="58">
        <v>529.45038613721397</v>
      </c>
      <c r="AE2305" s="58">
        <v>491.519208274915</v>
      </c>
      <c r="AF2305" s="58">
        <v>475.41975643491799</v>
      </c>
      <c r="AG2305" s="58">
        <v>470.25323049789102</v>
      </c>
      <c r="AH2305" s="58">
        <v>392.79478916302401</v>
      </c>
      <c r="AI2305" s="58">
        <v>445.19641269167101</v>
      </c>
      <c r="AJ2305" s="58">
        <v>440.05280812010199</v>
      </c>
      <c r="AK2305" s="58">
        <v>426.14933159712598</v>
      </c>
      <c r="AL2305" s="58">
        <v>339.42848821569697</v>
      </c>
      <c r="AM2305" s="58">
        <v>290.343283619229</v>
      </c>
      <c r="AN2305" s="58">
        <v>355.82358313875699</v>
      </c>
      <c r="AO2305" s="58">
        <v>380.68580351738001</v>
      </c>
      <c r="AP2305" s="58">
        <v>381.42790240846199</v>
      </c>
      <c r="AQ2305" s="58">
        <v>397.40590105895001</v>
      </c>
      <c r="AR2305" s="58">
        <v>412.63116395126298</v>
      </c>
      <c r="AS2305" s="58">
        <v>369.04460655003197</v>
      </c>
      <c r="AT2305" s="58">
        <v>405.42567257281701</v>
      </c>
      <c r="AU2305" s="58">
        <v>482.52044350012898</v>
      </c>
      <c r="AV2305" s="58">
        <v>535.161952398778</v>
      </c>
      <c r="AW2305" s="58">
        <v>629.78974660449603</v>
      </c>
      <c r="AX2305" s="58">
        <v>730.49298343692499</v>
      </c>
      <c r="AY2305" s="58">
        <v>963.17602039301801</v>
      </c>
      <c r="AZ2305" s="58">
        <v>1092.10170602423</v>
      </c>
      <c r="BA2305" s="58">
        <v>1279.5523771646201</v>
      </c>
      <c r="BB2305" s="58">
        <v>1169.37913744308</v>
      </c>
      <c r="BC2305" s="58">
        <v>1273.1582497792499</v>
      </c>
      <c r="BD2305" s="58">
        <v>1358.41321711668</v>
      </c>
      <c r="BE2305" s="58">
        <v>1472.46372841263</v>
      </c>
      <c r="BF2305" s="58">
        <v>1661.2093624563599</v>
      </c>
      <c r="BG2305" s="58">
        <v>1748.76867301837</v>
      </c>
      <c r="BH2305" s="58">
        <v>1592.4246393231599</v>
      </c>
      <c r="BI2305" s="58">
        <v>1413.99732699844</v>
      </c>
      <c r="BJ2305" s="58">
        <v>1326.2391250911101</v>
      </c>
      <c r="BK2305" s="58">
        <v>1370.9555790987499</v>
      </c>
      <c r="BL2305" s="58">
        <v>1442.2693545841</v>
      </c>
      <c r="BM2305" s="58">
        <v>1406.9518251503901</v>
      </c>
    </row>
    <row r="2306" spans="1:65" hidden="1" x14ac:dyDescent="0.25">
      <c r="A2306" s="58" t="s">
        <v>3296</v>
      </c>
      <c r="B2306" s="58" t="s">
        <v>3297</v>
      </c>
      <c r="C2306" s="58" t="s">
        <v>470</v>
      </c>
      <c r="D2306" s="58" t="s">
        <v>471</v>
      </c>
      <c r="Z2306" s="58">
        <v>67.662632777139606</v>
      </c>
      <c r="AA2306" s="58">
        <v>65.294977178332999</v>
      </c>
      <c r="AB2306" s="58">
        <v>53.042318200016403</v>
      </c>
      <c r="AC2306" s="58">
        <v>36.469940407598102</v>
      </c>
      <c r="AD2306" s="58">
        <v>25.841099097033599</v>
      </c>
      <c r="AE2306" s="58">
        <v>26.6182388072158</v>
      </c>
      <c r="AF2306" s="58">
        <v>22.661375853613801</v>
      </c>
      <c r="AG2306" s="58">
        <v>20.1414922524026</v>
      </c>
      <c r="AH2306" s="58">
        <v>23.354564686966</v>
      </c>
      <c r="AI2306" s="58">
        <v>19.857484972866299</v>
      </c>
      <c r="AJ2306" s="58">
        <v>20.707768428482201</v>
      </c>
      <c r="AK2306" s="58">
        <v>14.680646863175101</v>
      </c>
      <c r="AL2306" s="58">
        <v>7.2835823084501099</v>
      </c>
      <c r="AM2306" s="58">
        <v>11.9371225805456</v>
      </c>
      <c r="AN2306" s="58">
        <v>12.3796933470078</v>
      </c>
      <c r="AO2306" s="58">
        <v>9.7421999108246506</v>
      </c>
      <c r="AP2306" s="58">
        <v>13.136930432864499</v>
      </c>
      <c r="AQ2306" s="58">
        <v>12.4305162869929</v>
      </c>
      <c r="AR2306" s="58">
        <v>18.637872547712998</v>
      </c>
      <c r="AS2306" s="58">
        <v>21.318573016300601</v>
      </c>
      <c r="AT2306" s="58">
        <v>12.945329526796501</v>
      </c>
      <c r="AU2306" s="58">
        <v>11.495721842486301</v>
      </c>
      <c r="AV2306" s="58">
        <v>10.100982435579001</v>
      </c>
      <c r="AW2306" s="58">
        <v>10.6055623652846</v>
      </c>
      <c r="AX2306" s="58">
        <v>8.9216707978879306</v>
      </c>
      <c r="AY2306" s="58">
        <v>19.6321934277811</v>
      </c>
      <c r="AZ2306" s="58">
        <v>4.29993220735098</v>
      </c>
      <c r="BA2306" s="58">
        <v>7.5411573903515503</v>
      </c>
      <c r="BB2306" s="58">
        <v>6.1958410645237496</v>
      </c>
      <c r="BC2306" s="58">
        <v>4.0458261567909899</v>
      </c>
      <c r="BD2306" s="58">
        <v>2.32478467867498</v>
      </c>
      <c r="BE2306" s="58">
        <v>10.0316816081206</v>
      </c>
      <c r="BF2306" s="58">
        <v>2.5580949536833302</v>
      </c>
      <c r="BG2306" s="58">
        <v>6.0388829430979296</v>
      </c>
      <c r="BH2306" s="58">
        <v>5.8684769251444697</v>
      </c>
      <c r="BI2306" s="58">
        <v>4.6811270901725202</v>
      </c>
      <c r="BJ2306" s="58">
        <v>4.48756382552099</v>
      </c>
      <c r="BK2306" s="58">
        <v>4.41708671286192</v>
      </c>
      <c r="BL2306" s="58">
        <v>6.4909783672906798</v>
      </c>
      <c r="BM2306" s="58">
        <v>9.1424020421095804</v>
      </c>
    </row>
    <row r="2307" spans="1:65" hidden="1" x14ac:dyDescent="0.25">
      <c r="A2307" s="58" t="s">
        <v>3296</v>
      </c>
      <c r="B2307" s="58" t="s">
        <v>3297</v>
      </c>
      <c r="C2307" s="58" t="s">
        <v>472</v>
      </c>
      <c r="D2307" s="58" t="s">
        <v>473</v>
      </c>
    </row>
    <row r="2308" spans="1:65" hidden="1" x14ac:dyDescent="0.25">
      <c r="A2308" s="58" t="s">
        <v>3296</v>
      </c>
      <c r="B2308" s="58" t="s">
        <v>3297</v>
      </c>
      <c r="C2308" s="58" t="s">
        <v>474</v>
      </c>
      <c r="D2308" s="58" t="s">
        <v>475</v>
      </c>
      <c r="AI2308" s="58">
        <v>15.135955947511301</v>
      </c>
      <c r="AJ2308" s="58">
        <v>16.015800408606701</v>
      </c>
      <c r="AK2308" s="58">
        <v>10.110370163052799</v>
      </c>
      <c r="AL2308" s="58">
        <v>2.8299018268173599</v>
      </c>
      <c r="AM2308" s="58">
        <v>7.2130996037414103</v>
      </c>
      <c r="AN2308" s="58">
        <v>7.7276766351143298</v>
      </c>
      <c r="AO2308" s="58">
        <v>5.1156640223968202</v>
      </c>
      <c r="AP2308" s="58">
        <v>8.6311474089826099</v>
      </c>
      <c r="AQ2308" s="58">
        <v>8.0387071345161392</v>
      </c>
      <c r="AR2308" s="58">
        <v>14.395562646659201</v>
      </c>
      <c r="AS2308" s="58">
        <v>16.8918784936651</v>
      </c>
      <c r="AT2308" s="58">
        <v>8.6367987858827302</v>
      </c>
      <c r="AU2308" s="58">
        <v>7.3744449643589203</v>
      </c>
      <c r="AV2308" s="58">
        <v>6.1733041603045402</v>
      </c>
      <c r="AW2308" s="58">
        <v>6.6574576846392297</v>
      </c>
      <c r="AX2308" s="58">
        <v>4.9441567617106497</v>
      </c>
      <c r="AY2308" s="58">
        <v>15.5461729771745</v>
      </c>
      <c r="AZ2308" s="58">
        <v>0.296475457372256</v>
      </c>
      <c r="BA2308" s="58">
        <v>3.7875424324055902</v>
      </c>
      <c r="BB2308" s="58">
        <v>2.7564122006999701</v>
      </c>
      <c r="BC2308" s="58">
        <v>0.83132772587706105</v>
      </c>
      <c r="BD2308" s="58">
        <v>-0.51450564568239898</v>
      </c>
      <c r="BE2308" s="58">
        <v>7.3479026034231998</v>
      </c>
      <c r="BF2308" s="58">
        <v>-1.07789038086064E-2</v>
      </c>
      <c r="BG2308" s="58">
        <v>3.6469916362658101</v>
      </c>
      <c r="BH2308" s="58">
        <v>3.54381348700722</v>
      </c>
      <c r="BI2308" s="58">
        <v>2.4289588618930602</v>
      </c>
      <c r="BJ2308" s="58">
        <v>2.3034677897521498</v>
      </c>
      <c r="BK2308" s="58">
        <v>2.30440382028099</v>
      </c>
      <c r="BL2308" s="58">
        <v>4.4330704952619202</v>
      </c>
      <c r="BM2308" s="58">
        <v>7.1249188267823103</v>
      </c>
    </row>
    <row r="2309" spans="1:65" hidden="1" x14ac:dyDescent="0.25">
      <c r="A2309" s="58" t="s">
        <v>3296</v>
      </c>
      <c r="B2309" s="58" t="s">
        <v>3297</v>
      </c>
      <c r="C2309" s="58" t="s">
        <v>476</v>
      </c>
      <c r="D2309" s="58" t="s">
        <v>477</v>
      </c>
    </row>
    <row r="2310" spans="1:65" hidden="1" x14ac:dyDescent="0.25">
      <c r="A2310" s="58" t="s">
        <v>3296</v>
      </c>
      <c r="B2310" s="58" t="s">
        <v>3297</v>
      </c>
      <c r="C2310" s="58" t="s">
        <v>478</v>
      </c>
      <c r="D2310" s="58" t="s">
        <v>479</v>
      </c>
      <c r="O2310" s="58">
        <v>0.40728394126849599</v>
      </c>
      <c r="P2310" s="58">
        <v>0.67456341490430005</v>
      </c>
      <c r="Q2310" s="58">
        <v>0.72372068412754498</v>
      </c>
      <c r="R2310" s="58">
        <v>0.76742347363739305</v>
      </c>
      <c r="S2310" s="58">
        <v>0.72014261335234797</v>
      </c>
      <c r="T2310" s="58">
        <v>0.56481191970681699</v>
      </c>
      <c r="U2310" s="58">
        <v>0.55601955682992599</v>
      </c>
      <c r="V2310" s="58">
        <v>0.55229094368702103</v>
      </c>
      <c r="W2310" s="58">
        <v>0.55657304229068505</v>
      </c>
      <c r="X2310" s="58">
        <v>0.65391569261690796</v>
      </c>
      <c r="Y2310" s="58">
        <v>0.59817532414339003</v>
      </c>
      <c r="Z2310" s="58">
        <v>0.336083426397216</v>
      </c>
      <c r="AA2310" s="58">
        <v>0.42330815913136299</v>
      </c>
      <c r="AB2310" s="58">
        <v>0.56613820516610702</v>
      </c>
      <c r="AC2310" s="58">
        <v>0.806300031867351</v>
      </c>
      <c r="AD2310" s="58">
        <v>0.86375720812596901</v>
      </c>
      <c r="AE2310" s="58">
        <v>0.93144502315827804</v>
      </c>
      <c r="AF2310" s="58">
        <v>0.86216309559986803</v>
      </c>
      <c r="AG2310" s="58">
        <v>1.0556532242446199</v>
      </c>
      <c r="AH2310" s="58">
        <v>0.97679479285175896</v>
      </c>
      <c r="AI2310" s="58">
        <v>0.95544646797453403</v>
      </c>
      <c r="AJ2310" s="58">
        <v>1.15875425469475</v>
      </c>
      <c r="AK2310" s="58">
        <v>1.3537647434312501</v>
      </c>
      <c r="AL2310" s="58">
        <v>1.75666396678353</v>
      </c>
      <c r="AM2310" s="58">
        <v>2.0426938934202199</v>
      </c>
      <c r="AN2310" s="58">
        <v>1.7202852671587801</v>
      </c>
      <c r="AO2310" s="58">
        <v>1.7237028725969199</v>
      </c>
      <c r="AP2310" s="58">
        <v>1.73556144718927</v>
      </c>
      <c r="AQ2310" s="58">
        <v>1.7104423090368199</v>
      </c>
      <c r="AR2310" s="58">
        <v>1.66513894430553</v>
      </c>
      <c r="AS2310" s="58">
        <v>1.80616388629002</v>
      </c>
      <c r="AT2310" s="58">
        <v>1.9007253501593599</v>
      </c>
      <c r="AU2310" s="58">
        <v>1.68921475577269</v>
      </c>
      <c r="AV2310" s="58">
        <v>1.5826933249461099</v>
      </c>
      <c r="AW2310" s="58">
        <v>1.3613704733307801</v>
      </c>
      <c r="AX2310" s="58">
        <v>1.2886808458819301</v>
      </c>
      <c r="AY2310" s="58">
        <v>1.01066896546642</v>
      </c>
      <c r="AZ2310" s="58">
        <v>0.91977647261183104</v>
      </c>
      <c r="BA2310" s="58">
        <v>0.80153904973009305</v>
      </c>
      <c r="BB2310" s="58">
        <v>0.85001881728976203</v>
      </c>
      <c r="BC2310" s="58">
        <v>0.86592111932791704</v>
      </c>
      <c r="BD2310" s="58">
        <v>0.85726644375352801</v>
      </c>
      <c r="BE2310" s="58">
        <v>0.83417903086845702</v>
      </c>
      <c r="BF2310" s="58">
        <v>0.80923559138960699</v>
      </c>
      <c r="BG2310" s="58">
        <v>0.81834446630014301</v>
      </c>
      <c r="BH2310" s="58">
        <v>0.91119121910013801</v>
      </c>
      <c r="BI2310" s="58">
        <v>1.0413008472235701</v>
      </c>
      <c r="BJ2310" s="58">
        <v>1.1461693661849399</v>
      </c>
      <c r="BK2310" s="58">
        <v>1.2401320312198401</v>
      </c>
      <c r="BL2310" s="58">
        <v>1.23571843702393</v>
      </c>
      <c r="BM2310" s="58">
        <v>1.28629362079141</v>
      </c>
    </row>
    <row r="2311" spans="1:65" hidden="1" x14ac:dyDescent="0.25">
      <c r="A2311" s="58" t="s">
        <v>3296</v>
      </c>
      <c r="B2311" s="58" t="s">
        <v>3297</v>
      </c>
      <c r="C2311" s="58" t="s">
        <v>480</v>
      </c>
      <c r="D2311" s="58" t="s">
        <v>481</v>
      </c>
    </row>
    <row r="2312" spans="1:65" hidden="1" x14ac:dyDescent="0.25">
      <c r="A2312" s="58" t="s">
        <v>3296</v>
      </c>
      <c r="B2312" s="58" t="s">
        <v>3297</v>
      </c>
      <c r="C2312" s="58" t="s">
        <v>482</v>
      </c>
      <c r="D2312" s="58" t="s">
        <v>483</v>
      </c>
      <c r="O2312" s="58">
        <v>8.2596185060496605</v>
      </c>
      <c r="P2312" s="58">
        <v>7.9535690373701504</v>
      </c>
      <c r="Q2312" s="58">
        <v>8.5239592042248997</v>
      </c>
      <c r="R2312" s="58">
        <v>9.0540143034028908</v>
      </c>
      <c r="S2312" s="58">
        <v>8.6172878384716398</v>
      </c>
      <c r="T2312" s="58">
        <v>9.2578492469103999</v>
      </c>
      <c r="U2312" s="58">
        <v>9.5616004796288294</v>
      </c>
      <c r="V2312" s="58">
        <v>9.4298248617741702</v>
      </c>
      <c r="W2312" s="58">
        <v>9.4813895137185895</v>
      </c>
      <c r="X2312" s="58">
        <v>9.7705145460925191</v>
      </c>
      <c r="Y2312" s="58">
        <v>10.6381451469844</v>
      </c>
      <c r="Z2312" s="58">
        <v>11.263295202369299</v>
      </c>
      <c r="AA2312" s="58">
        <v>10.9347537224797</v>
      </c>
      <c r="AB2312" s="58">
        <v>10.382921927112401</v>
      </c>
      <c r="AC2312" s="58">
        <v>9.8593307708678708</v>
      </c>
      <c r="AD2312" s="58">
        <v>10.0802154298348</v>
      </c>
      <c r="AE2312" s="58">
        <v>9.7933881400365692</v>
      </c>
      <c r="AF2312" s="58">
        <v>9.4373844100065298</v>
      </c>
      <c r="AG2312" s="58">
        <v>8.8609338621096505</v>
      </c>
      <c r="AH2312" s="58">
        <v>8.7725843147647193</v>
      </c>
      <c r="AI2312" s="58">
        <v>9.0588711022975694</v>
      </c>
      <c r="AJ2312" s="58">
        <v>9.2028696983126608</v>
      </c>
      <c r="AK2312" s="58">
        <v>8.8951452512045908</v>
      </c>
      <c r="AL2312" s="58">
        <v>9.1769205892033998</v>
      </c>
      <c r="AM2312" s="58">
        <v>9.3556613906254498</v>
      </c>
      <c r="AN2312" s="58">
        <v>9.3239943828934102</v>
      </c>
      <c r="AO2312" s="58">
        <v>9.4693209796909805</v>
      </c>
      <c r="AP2312" s="58">
        <v>9.5128892713805797</v>
      </c>
      <c r="AQ2312" s="58">
        <v>9.3853808596260997</v>
      </c>
      <c r="AR2312" s="58">
        <v>9.2980914146370903</v>
      </c>
      <c r="AS2312" s="58">
        <v>9.4126093303777196</v>
      </c>
      <c r="AT2312" s="58">
        <v>9.2383199718836195</v>
      </c>
      <c r="AU2312" s="58">
        <v>9.0008885461587802</v>
      </c>
      <c r="AV2312" s="58">
        <v>9.1635665156891193</v>
      </c>
      <c r="AW2312" s="58">
        <v>9.2758103615621099</v>
      </c>
      <c r="AX2312" s="58">
        <v>8.9762743124320608</v>
      </c>
      <c r="AY2312" s="58">
        <v>8.8880221155474803</v>
      </c>
      <c r="AZ2312" s="58">
        <v>9.2692421169080603</v>
      </c>
      <c r="BA2312" s="58">
        <v>9.1451793960985999</v>
      </c>
      <c r="BB2312" s="58">
        <v>9.2362303584159093</v>
      </c>
      <c r="BC2312" s="58">
        <v>10.150004149554899</v>
      </c>
      <c r="BD2312" s="58">
        <v>10.282928383161099</v>
      </c>
      <c r="BE2312" s="58">
        <v>10.259908882211199</v>
      </c>
      <c r="BF2312" s="58">
        <v>10.410482449075401</v>
      </c>
      <c r="BG2312" s="58">
        <v>10.197544120127899</v>
      </c>
      <c r="BH2312" s="58">
        <v>10.128187724320499</v>
      </c>
      <c r="BI2312" s="58">
        <v>9.9039255013770102</v>
      </c>
      <c r="BJ2312" s="58">
        <v>9.8869416638592398</v>
      </c>
      <c r="BK2312" s="58">
        <v>9.9878878494504004</v>
      </c>
      <c r="BL2312" s="58">
        <v>10.485013192095799</v>
      </c>
      <c r="BM2312" s="58">
        <v>11.2028074183816</v>
      </c>
    </row>
    <row r="2313" spans="1:65" hidden="1" x14ac:dyDescent="0.25">
      <c r="A2313" s="58" t="s">
        <v>3296</v>
      </c>
      <c r="B2313" s="58" t="s">
        <v>3297</v>
      </c>
      <c r="C2313" s="58" t="s">
        <v>484</v>
      </c>
      <c r="D2313" s="58" t="s">
        <v>485</v>
      </c>
    </row>
    <row r="2314" spans="1:65" hidden="1" x14ac:dyDescent="0.25">
      <c r="A2314" s="58" t="s">
        <v>3296</v>
      </c>
      <c r="B2314" s="58" t="s">
        <v>3297</v>
      </c>
      <c r="C2314" s="58" t="s">
        <v>486</v>
      </c>
      <c r="D2314" s="58" t="s">
        <v>487</v>
      </c>
      <c r="O2314" s="58">
        <v>2.41441775221007</v>
      </c>
      <c r="P2314" s="58">
        <v>2.68729521445717</v>
      </c>
      <c r="Q2314" s="58">
        <v>3.6463418655550601</v>
      </c>
      <c r="R2314" s="58">
        <v>3.6096402041506299</v>
      </c>
      <c r="S2314" s="58">
        <v>2.9040731374296098</v>
      </c>
      <c r="T2314" s="58">
        <v>2.6526191653166702</v>
      </c>
      <c r="U2314" s="58">
        <v>3.5622366286709801</v>
      </c>
      <c r="V2314" s="58">
        <v>2.7357536743984698</v>
      </c>
      <c r="W2314" s="58">
        <v>3.5570819738970201</v>
      </c>
      <c r="X2314" s="58">
        <v>3.0525969986000501</v>
      </c>
      <c r="Y2314" s="58">
        <v>3.5376064349345899</v>
      </c>
      <c r="Z2314" s="58">
        <v>4.8552832061037403</v>
      </c>
      <c r="AA2314" s="58">
        <v>4.7619799467398796</v>
      </c>
      <c r="AB2314" s="58">
        <v>4.3699072649781003</v>
      </c>
      <c r="AC2314" s="58">
        <v>3.8868221337778102</v>
      </c>
      <c r="AD2314" s="58">
        <v>3.60653236995365</v>
      </c>
      <c r="AE2314" s="58">
        <v>3.3900154640986799</v>
      </c>
      <c r="AF2314" s="58">
        <v>3.1685271692021302</v>
      </c>
      <c r="AG2314" s="58">
        <v>2.8956021927245201</v>
      </c>
      <c r="AH2314" s="58">
        <v>2.7839512410424399</v>
      </c>
      <c r="AI2314" s="58">
        <v>2.6153794377355601</v>
      </c>
      <c r="AJ2314" s="58">
        <v>2.5208270185697099</v>
      </c>
      <c r="AK2314" s="58">
        <v>2.5902402086782699</v>
      </c>
      <c r="AL2314" s="58">
        <v>2.8937112796611801</v>
      </c>
      <c r="AM2314" s="58">
        <v>2.32214117125721</v>
      </c>
      <c r="AN2314" s="58">
        <v>2.1477961306186102</v>
      </c>
      <c r="AO2314" s="58">
        <v>1.9979876093034701</v>
      </c>
      <c r="AP2314" s="58">
        <v>1.9496969659688901</v>
      </c>
      <c r="AQ2314" s="58">
        <v>1.9669731743922001</v>
      </c>
      <c r="AR2314" s="58">
        <v>1.99685650376876</v>
      </c>
      <c r="AS2314" s="58">
        <v>1.9248399265009499</v>
      </c>
      <c r="AT2314" s="58">
        <v>1.9622471293056001</v>
      </c>
      <c r="AU2314" s="58">
        <v>1.96420025167243</v>
      </c>
      <c r="AV2314" s="58">
        <v>2.1000851827299001</v>
      </c>
      <c r="AW2314" s="58">
        <v>2.0249387600748201</v>
      </c>
      <c r="AX2314" s="58">
        <v>1.9423796880084701</v>
      </c>
      <c r="AY2314" s="58">
        <v>1.73743386487477</v>
      </c>
      <c r="AZ2314" s="58">
        <v>1.75642288942664</v>
      </c>
      <c r="BA2314" s="58">
        <v>1.7753366951548599</v>
      </c>
      <c r="BB2314" s="58">
        <v>1.9202633379216401</v>
      </c>
      <c r="BC2314" s="58">
        <v>1.8781726790886999</v>
      </c>
      <c r="BD2314" s="58">
        <v>2.0832291985328499</v>
      </c>
      <c r="BE2314" s="58">
        <v>1.98041678920407</v>
      </c>
      <c r="BF2314" s="58">
        <v>1.97562421374886</v>
      </c>
      <c r="BG2314" s="58">
        <v>1.8741768303661901</v>
      </c>
      <c r="BH2314" s="58">
        <v>1.74099182629098</v>
      </c>
      <c r="BI2314" s="58">
        <v>1.88983559710035</v>
      </c>
      <c r="BJ2314" s="58">
        <v>1.9844656269765599</v>
      </c>
      <c r="BK2314" s="58">
        <v>1.9924910885882099</v>
      </c>
      <c r="BL2314" s="58">
        <v>1.91508998420221</v>
      </c>
      <c r="BM2314" s="58">
        <v>1.9691723551109499</v>
      </c>
    </row>
    <row r="2315" spans="1:65" hidden="1" x14ac:dyDescent="0.25">
      <c r="A2315" s="58" t="s">
        <v>3296</v>
      </c>
      <c r="B2315" s="58" t="s">
        <v>3297</v>
      </c>
      <c r="C2315" s="58" t="s">
        <v>488</v>
      </c>
      <c r="D2315" s="58" t="s">
        <v>489</v>
      </c>
    </row>
    <row r="2316" spans="1:65" hidden="1" x14ac:dyDescent="0.25">
      <c r="A2316" s="58" t="s">
        <v>3296</v>
      </c>
      <c r="B2316" s="58" t="s">
        <v>3297</v>
      </c>
      <c r="C2316" s="58" t="s">
        <v>490</v>
      </c>
      <c r="D2316" s="58" t="s">
        <v>491</v>
      </c>
      <c r="P2316" s="58">
        <v>0.15410322186543601</v>
      </c>
      <c r="Q2316" s="59">
        <v>3.6312563621242797E-5</v>
      </c>
      <c r="R2316" s="58">
        <v>0.81321844133703103</v>
      </c>
      <c r="S2316" s="58">
        <v>14.055545791734801</v>
      </c>
      <c r="T2316" s="58">
        <v>9.3814522322184999</v>
      </c>
      <c r="U2316" s="58">
        <v>9.1480689244018993</v>
      </c>
      <c r="V2316" s="58">
        <v>10.1779552699319</v>
      </c>
      <c r="W2316" s="58">
        <v>7.8459491895622104</v>
      </c>
      <c r="X2316" s="58">
        <v>19.846964554210601</v>
      </c>
      <c r="Y2316" s="58">
        <v>11.9602791635897</v>
      </c>
      <c r="Z2316" s="58">
        <v>1.99344057419345</v>
      </c>
      <c r="AA2316" s="58">
        <v>0.93757967396515596</v>
      </c>
      <c r="AB2316" s="58">
        <v>2.3688951580731499</v>
      </c>
      <c r="AC2316" s="58">
        <v>5.0530651442750996</v>
      </c>
      <c r="AD2316" s="58">
        <v>5.55731913200772</v>
      </c>
      <c r="AE2316" s="58">
        <v>1.9861840792902801</v>
      </c>
      <c r="AF2316" s="58">
        <v>4.1069036323291703</v>
      </c>
      <c r="AG2316" s="58">
        <v>3.30438962130654</v>
      </c>
      <c r="AH2316" s="58">
        <v>8.3248013735947808</v>
      </c>
      <c r="AI2316" s="58">
        <v>9.5113343001546493</v>
      </c>
      <c r="AJ2316" s="58">
        <v>5.4675658663165203</v>
      </c>
      <c r="AK2316" s="58">
        <v>6.4691184901931704</v>
      </c>
      <c r="AL2316" s="58">
        <v>7.0966557315129899</v>
      </c>
      <c r="AM2316" s="58">
        <v>6.0524255607824404</v>
      </c>
      <c r="AN2316" s="58">
        <v>5.79164188447404</v>
      </c>
      <c r="AO2316" s="58">
        <v>6.9732313598614599</v>
      </c>
      <c r="AP2316" s="58">
        <v>5.98353194196996</v>
      </c>
      <c r="AQ2316" s="58">
        <v>2.20384869908824</v>
      </c>
      <c r="AR2316" s="58">
        <v>3.8708231548972298</v>
      </c>
      <c r="AS2316" s="58">
        <v>8.8033401552834505</v>
      </c>
      <c r="AT2316" s="58">
        <v>5.1888550614930704</v>
      </c>
      <c r="AU2316" s="58">
        <v>4.1787051850555601</v>
      </c>
      <c r="AV2316" s="58">
        <v>4.4392674617727499</v>
      </c>
      <c r="AW2316" s="58">
        <v>6.8528287344739303</v>
      </c>
      <c r="AX2316" s="58">
        <v>10.123130666680799</v>
      </c>
      <c r="AY2316" s="58">
        <v>8.91600996358207</v>
      </c>
      <c r="AZ2316" s="58">
        <v>7.9051067869462104</v>
      </c>
      <c r="BA2316" s="58">
        <v>9.2018464589268092</v>
      </c>
      <c r="BB2316" s="58">
        <v>4.9236460087610796</v>
      </c>
      <c r="BC2316" s="58">
        <v>7.2085122294377904</v>
      </c>
      <c r="BD2316" s="58">
        <v>9.4212334580352195</v>
      </c>
      <c r="BE2316" s="58">
        <v>8.0626051231826406</v>
      </c>
      <c r="BF2316" s="58">
        <v>5.9170562259359398</v>
      </c>
      <c r="BG2316" s="58">
        <v>4.6950560838449302</v>
      </c>
      <c r="BH2316" s="58">
        <v>1.8283114083422101</v>
      </c>
      <c r="BI2316" s="58">
        <v>1.45062623791456</v>
      </c>
      <c r="BJ2316" s="58">
        <v>2.9725215130814</v>
      </c>
      <c r="BK2316" s="58">
        <v>4.4054028869641897</v>
      </c>
      <c r="BL2316" s="58">
        <v>3.8618660932920799</v>
      </c>
      <c r="BM2316" s="58">
        <v>2.1534202556837299</v>
      </c>
    </row>
    <row r="2317" spans="1:65" hidden="1" x14ac:dyDescent="0.25">
      <c r="A2317" s="58" t="s">
        <v>3296</v>
      </c>
      <c r="B2317" s="58" t="s">
        <v>3297</v>
      </c>
      <c r="C2317" s="58" t="s">
        <v>492</v>
      </c>
      <c r="D2317" s="58" t="s">
        <v>493</v>
      </c>
    </row>
    <row r="2318" spans="1:65" hidden="1" x14ac:dyDescent="0.25">
      <c r="A2318" s="58" t="s">
        <v>3296</v>
      </c>
      <c r="B2318" s="58" t="s">
        <v>3297</v>
      </c>
      <c r="C2318" s="58" t="s">
        <v>494</v>
      </c>
      <c r="D2318" s="58" t="s">
        <v>495</v>
      </c>
      <c r="Z2318" s="58">
        <v>76.9394880376028</v>
      </c>
      <c r="AA2318" s="58">
        <v>73.581335953481499</v>
      </c>
      <c r="AB2318" s="58">
        <v>62.764586039472299</v>
      </c>
      <c r="AC2318" s="58">
        <v>49.156863466815601</v>
      </c>
      <c r="AD2318" s="58">
        <v>39.438321423254003</v>
      </c>
      <c r="AE2318" s="58">
        <v>37.193653286590902</v>
      </c>
      <c r="AF2318" s="58">
        <v>35.143666039551</v>
      </c>
      <c r="AG2318" s="58">
        <v>31.807140496295901</v>
      </c>
      <c r="AH2318" s="58">
        <v>40.182294060764796</v>
      </c>
      <c r="AI2318" s="58">
        <v>38.494832551662903</v>
      </c>
      <c r="AJ2318" s="58">
        <v>35.678683304177099</v>
      </c>
      <c r="AK2318" s="58">
        <v>30.521600716269798</v>
      </c>
      <c r="AL2318" s="58">
        <v>24.4699800229799</v>
      </c>
      <c r="AM2318" s="58">
        <v>29.897022606313701</v>
      </c>
      <c r="AN2318" s="58">
        <v>30.131756752258401</v>
      </c>
      <c r="AO2318" s="58">
        <v>28.6815350185068</v>
      </c>
      <c r="AP2318" s="58">
        <v>30.920964932973199</v>
      </c>
      <c r="AQ2318" s="58">
        <v>26.214133407188601</v>
      </c>
      <c r="AR2318" s="58">
        <v>33.130094373810003</v>
      </c>
      <c r="AS2318" s="58">
        <v>41.274454296477501</v>
      </c>
      <c r="AT2318" s="58">
        <v>28.957301546578901</v>
      </c>
      <c r="AU2318" s="58">
        <v>26.102874109177801</v>
      </c>
      <c r="AV2318" s="58">
        <v>25.217029825117599</v>
      </c>
      <c r="AW2318" s="58">
        <v>27.418776427868099</v>
      </c>
      <c r="AX2318" s="58">
        <v>28.830417430742699</v>
      </c>
      <c r="AY2318" s="58">
        <v>37.863900083624998</v>
      </c>
      <c r="AZ2318" s="58">
        <v>22.039372029935599</v>
      </c>
      <c r="BA2318" s="58">
        <v>26.345830928493498</v>
      </c>
      <c r="BB2318" s="58">
        <v>20.8414530671592</v>
      </c>
      <c r="BC2318" s="58">
        <v>21.822882968577598</v>
      </c>
      <c r="BD2318" s="58">
        <v>22.449879355716</v>
      </c>
      <c r="BE2318" s="58">
        <v>28.865403959774898</v>
      </c>
      <c r="BF2318" s="58">
        <v>19.142110081363999</v>
      </c>
      <c r="BG2318" s="58">
        <v>21.263307629122899</v>
      </c>
      <c r="BH2318" s="58">
        <v>18.475425382096901</v>
      </c>
      <c r="BI2318" s="58">
        <v>16.987895148922998</v>
      </c>
      <c r="BJ2318" s="58">
        <v>18.379765926681898</v>
      </c>
      <c r="BK2318" s="58">
        <v>19.4924270318397</v>
      </c>
      <c r="BL2318" s="58">
        <v>21.4614740503505</v>
      </c>
      <c r="BM2318" s="58">
        <v>23.2879195051663</v>
      </c>
    </row>
    <row r="2319" spans="1:65" hidden="1" x14ac:dyDescent="0.25">
      <c r="A2319" s="58" t="s">
        <v>3296</v>
      </c>
      <c r="B2319" s="58" t="s">
        <v>3297</v>
      </c>
      <c r="C2319" s="58" t="s">
        <v>496</v>
      </c>
      <c r="D2319" s="58" t="s">
        <v>497</v>
      </c>
      <c r="O2319" s="58">
        <v>6.5510095310081201E-2</v>
      </c>
      <c r="P2319" s="58">
        <v>7.1189672309482199E-2</v>
      </c>
      <c r="Q2319" s="58">
        <v>7.6845532478893905E-2</v>
      </c>
      <c r="R2319" s="58">
        <v>0.1005103837796</v>
      </c>
      <c r="S2319" s="58">
        <v>0.295118923412025</v>
      </c>
      <c r="T2319" s="58">
        <v>0.187386843278605</v>
      </c>
      <c r="U2319" s="58">
        <v>0.11603097785383</v>
      </c>
      <c r="V2319" s="58">
        <v>0.22522755941351699</v>
      </c>
      <c r="W2319" s="58">
        <v>7.2811636615896E-2</v>
      </c>
      <c r="X2319" s="58">
        <v>0.107560595701154</v>
      </c>
      <c r="Y2319" s="58">
        <v>0.163529566663801</v>
      </c>
      <c r="Z2319" s="58">
        <v>6.2173452761172802E-2</v>
      </c>
      <c r="AA2319" s="58">
        <v>5.2862055329232299E-2</v>
      </c>
      <c r="AB2319" s="58">
        <v>6.6925915159582794E-2</v>
      </c>
      <c r="AC2319" s="58">
        <v>6.7804971304720005E-2</v>
      </c>
      <c r="AD2319" s="58">
        <v>6.6184653250751305E-2</v>
      </c>
      <c r="AE2319" s="58">
        <v>8.2175374535329596E-2</v>
      </c>
      <c r="AF2319" s="58">
        <v>8.5314328316798999E-2</v>
      </c>
      <c r="AG2319" s="58">
        <v>8.7063106988050795E-2</v>
      </c>
      <c r="AH2319" s="58">
        <v>9.4896092255741193E-2</v>
      </c>
      <c r="AI2319" s="58">
        <v>8.7324635861331296E-2</v>
      </c>
      <c r="AJ2319" s="58">
        <v>0.11502456888276801</v>
      </c>
      <c r="AK2319" s="58">
        <v>9.5625626347229598E-2</v>
      </c>
      <c r="AL2319" s="58">
        <v>0.148735731930772</v>
      </c>
      <c r="AM2319" s="58">
        <v>0.27036019331813399</v>
      </c>
      <c r="AN2319" s="58">
        <v>9.1920683495496994E-2</v>
      </c>
      <c r="AO2319" s="58">
        <v>0.151454541775709</v>
      </c>
      <c r="AP2319" s="58">
        <v>0.140137429520205</v>
      </c>
      <c r="AQ2319" s="58">
        <v>0.14805041749867401</v>
      </c>
      <c r="AR2319" s="58">
        <v>0.110309977509207</v>
      </c>
      <c r="AS2319" s="58">
        <v>0.14999982155000199</v>
      </c>
      <c r="AT2319" s="58">
        <v>0.15549339938500201</v>
      </c>
      <c r="AU2319" s="58">
        <v>0.214828000528546</v>
      </c>
      <c r="AV2319" s="58">
        <v>8.1343738201423696E-2</v>
      </c>
      <c r="AW2319" s="58">
        <v>6.53664235711022E-2</v>
      </c>
      <c r="AX2319" s="58">
        <v>0.123980449850215</v>
      </c>
      <c r="AY2319" s="58">
        <v>0.22053023524681201</v>
      </c>
      <c r="AZ2319" s="58">
        <v>0.27841993030107198</v>
      </c>
      <c r="BA2319" s="58">
        <v>0.29561981076548699</v>
      </c>
      <c r="BB2319" s="58">
        <v>0.35695230868628502</v>
      </c>
      <c r="BC2319" s="58">
        <v>0.48440703007420499</v>
      </c>
      <c r="BD2319" s="58">
        <v>0.68012661912302896</v>
      </c>
      <c r="BE2319" s="58">
        <v>0.62160749931088899</v>
      </c>
      <c r="BF2319" s="58">
        <v>0.44568618716687902</v>
      </c>
      <c r="BG2319" s="58">
        <v>0.37240664169675902</v>
      </c>
      <c r="BH2319" s="58">
        <v>0.29248536934976399</v>
      </c>
      <c r="BI2319" s="58">
        <v>0.40090021226232098</v>
      </c>
      <c r="BJ2319" s="58">
        <v>0.38415364410330199</v>
      </c>
      <c r="BK2319" s="58">
        <v>0.411291208197407</v>
      </c>
      <c r="BL2319" s="58">
        <v>0.382333840249998</v>
      </c>
      <c r="BM2319" s="58">
        <v>0.483634712915395</v>
      </c>
    </row>
    <row r="2320" spans="1:65" hidden="1" x14ac:dyDescent="0.25">
      <c r="A2320" s="58" t="s">
        <v>3296</v>
      </c>
      <c r="B2320" s="58" t="s">
        <v>3297</v>
      </c>
      <c r="C2320" s="58" t="s">
        <v>498</v>
      </c>
      <c r="D2320" s="58" t="s">
        <v>499</v>
      </c>
    </row>
    <row r="2321" spans="1:66" hidden="1" x14ac:dyDescent="0.25">
      <c r="A2321" s="58" t="s">
        <v>3296</v>
      </c>
      <c r="B2321" s="58" t="s">
        <v>3297</v>
      </c>
      <c r="C2321" s="58" t="s">
        <v>500</v>
      </c>
      <c r="D2321" s="58" t="s">
        <v>501</v>
      </c>
      <c r="P2321" s="58">
        <v>1.2525548537837301</v>
      </c>
      <c r="Q2321" s="58">
        <v>1.13251248078443</v>
      </c>
      <c r="R2321" s="58">
        <v>2.2324506868377099</v>
      </c>
      <c r="S2321" s="58">
        <v>15.3232359396824</v>
      </c>
      <c r="T2321" s="58">
        <v>10.5522083847204</v>
      </c>
      <c r="U2321" s="58">
        <v>10.0286250539524</v>
      </c>
      <c r="V2321" s="58">
        <v>11.543392171659001</v>
      </c>
      <c r="W2321" s="58">
        <v>9.0329655656203602</v>
      </c>
      <c r="X2321" s="58">
        <v>20.888884520805401</v>
      </c>
      <c r="Y2321" s="58">
        <v>13.231155597708399</v>
      </c>
      <c r="Z2321" s="58">
        <v>2.5326964058574801</v>
      </c>
      <c r="AA2321" s="58">
        <v>1.6901480111440299</v>
      </c>
      <c r="AB2321" s="58">
        <v>3.1433187658762498</v>
      </c>
      <c r="AC2321" s="58">
        <v>5.9084910888953797</v>
      </c>
      <c r="AD2321" s="58">
        <v>6.2602142950125401</v>
      </c>
      <c r="AE2321" s="58">
        <v>3.24214329836028</v>
      </c>
      <c r="AF2321" s="58">
        <v>5.35126984953295</v>
      </c>
      <c r="AG2321" s="58">
        <v>4.6446633502635102</v>
      </c>
      <c r="AH2321" s="58">
        <v>9.8623015072247302</v>
      </c>
      <c r="AI2321" s="58">
        <v>11.2384094462601</v>
      </c>
      <c r="AJ2321" s="58">
        <v>7.1301179412572004</v>
      </c>
      <c r="AK2321" s="58">
        <v>8.1822840671371893</v>
      </c>
      <c r="AL2321" s="58">
        <v>9.1465244382040307</v>
      </c>
      <c r="AM2321" s="58">
        <v>8.8836859129795993</v>
      </c>
      <c r="AN2321" s="58">
        <v>8.8555798858170203</v>
      </c>
      <c r="AO2321" s="58">
        <v>9.7442988646977096</v>
      </c>
      <c r="AP2321" s="58">
        <v>8.4852807475077192</v>
      </c>
      <c r="AQ2321" s="58">
        <v>4.6547671259249901</v>
      </c>
      <c r="AR2321" s="58">
        <v>5.5258479709231798</v>
      </c>
      <c r="AS2321" s="58">
        <v>10.623889053200401</v>
      </c>
      <c r="AT2321" s="58">
        <v>6.8025011855653403</v>
      </c>
      <c r="AU2321" s="58">
        <v>5.8812492164324999</v>
      </c>
      <c r="AV2321" s="58">
        <v>6.4698727316333402</v>
      </c>
      <c r="AW2321" s="58">
        <v>8.1925196263298492</v>
      </c>
      <c r="AX2321" s="58">
        <v>11.586171162549199</v>
      </c>
      <c r="AY2321" s="58">
        <v>10.070449439704801</v>
      </c>
      <c r="AZ2321" s="58">
        <v>9.3068441224913503</v>
      </c>
      <c r="BA2321" s="58">
        <v>10.633291787468099</v>
      </c>
      <c r="BB2321" s="58">
        <v>6.4796261648514104</v>
      </c>
      <c r="BC2321" s="58">
        <v>8.6393042219924805</v>
      </c>
      <c r="BD2321" s="58">
        <v>11.0681290486592</v>
      </c>
      <c r="BE2321" s="58">
        <v>9.7200512277786792</v>
      </c>
      <c r="BF2321" s="58">
        <v>7.3399213009645203</v>
      </c>
      <c r="BG2321" s="58">
        <v>6.0827129299630798</v>
      </c>
      <c r="BH2321" s="58">
        <v>3.3085613398227598</v>
      </c>
      <c r="BI2321" s="58">
        <v>3.2513773072502201</v>
      </c>
      <c r="BJ2321" s="58">
        <v>4.8435566980932796</v>
      </c>
      <c r="BK2321" s="58">
        <v>5.83981152689576</v>
      </c>
      <c r="BL2321" s="58">
        <v>5.1648540381422903</v>
      </c>
      <c r="BM2321" s="58">
        <v>3.6255887789946599</v>
      </c>
    </row>
    <row r="2322" spans="1:66" hidden="1" x14ac:dyDescent="0.25">
      <c r="A2322" s="58" t="s">
        <v>3296</v>
      </c>
      <c r="B2322" s="58" t="s">
        <v>3297</v>
      </c>
      <c r="C2322" s="58" t="s">
        <v>502</v>
      </c>
      <c r="D2322" s="58" t="s">
        <v>503</v>
      </c>
      <c r="O2322" s="58">
        <v>1.1578101995708601</v>
      </c>
      <c r="P2322" s="58">
        <v>1.2028269469331301</v>
      </c>
      <c r="Q2322" s="58">
        <v>1.22817666993619</v>
      </c>
      <c r="R2322" s="58">
        <v>1.5629196516750601</v>
      </c>
      <c r="S2322" s="58">
        <v>1.2000571605796</v>
      </c>
      <c r="T2322" s="58">
        <v>1.2177105677892801</v>
      </c>
      <c r="U2322" s="58">
        <v>0.98470634653943601</v>
      </c>
      <c r="V2322" s="58">
        <v>1.44803524903966</v>
      </c>
      <c r="W2322" s="58">
        <v>1.3775513734812099</v>
      </c>
      <c r="X2322" s="58">
        <v>1.14827978083974</v>
      </c>
      <c r="Y2322" s="58">
        <v>1.10663245964852</v>
      </c>
      <c r="Z2322" s="58">
        <v>0.47714581084584201</v>
      </c>
      <c r="AA2322" s="58">
        <v>0.699835110982857</v>
      </c>
      <c r="AB2322" s="58">
        <v>0.70729389892279404</v>
      </c>
      <c r="AC2322" s="58">
        <v>0.78724427468025804</v>
      </c>
      <c r="AD2322" s="58">
        <v>0.63627827295483497</v>
      </c>
      <c r="AE2322" s="58">
        <v>1.1722373264532999</v>
      </c>
      <c r="AF2322" s="58">
        <v>1.1590518888869901</v>
      </c>
      <c r="AG2322" s="58">
        <v>1.2532106219689201</v>
      </c>
      <c r="AH2322" s="58">
        <v>1.4426040413742101</v>
      </c>
      <c r="AI2322" s="58">
        <v>1.6397505102441301</v>
      </c>
      <c r="AJ2322" s="58">
        <v>1.5475275060579201</v>
      </c>
      <c r="AK2322" s="58">
        <v>1.61753995059679</v>
      </c>
      <c r="AL2322" s="58">
        <v>1.9011329747602801</v>
      </c>
      <c r="AM2322" s="58">
        <v>2.5609001588790301</v>
      </c>
      <c r="AN2322" s="58">
        <v>2.9720173178474898</v>
      </c>
      <c r="AO2322" s="58">
        <v>2.61961296306055</v>
      </c>
      <c r="AP2322" s="58">
        <v>2.3616113760175601</v>
      </c>
      <c r="AQ2322" s="58">
        <v>2.3028680093380798</v>
      </c>
      <c r="AR2322" s="58">
        <v>1.54471483851674</v>
      </c>
      <c r="AS2322" s="58">
        <v>1.7086080131766499</v>
      </c>
      <c r="AT2322" s="58">
        <v>1.49082536616692</v>
      </c>
      <c r="AU2322" s="58">
        <v>1.4877160308483901</v>
      </c>
      <c r="AV2322" s="58">
        <v>1.9492615316591699</v>
      </c>
      <c r="AW2322" s="58">
        <v>1.2827768297203701</v>
      </c>
      <c r="AX2322" s="58">
        <v>1.3390600460181801</v>
      </c>
      <c r="AY2322" s="58">
        <v>0.93390924087593896</v>
      </c>
      <c r="AZ2322" s="58">
        <v>1.12331740524407</v>
      </c>
      <c r="BA2322" s="58">
        <v>1.1358255177758401</v>
      </c>
      <c r="BB2322" s="58">
        <v>1.1990278474040501</v>
      </c>
      <c r="BC2322" s="58">
        <v>0.94638496248048298</v>
      </c>
      <c r="BD2322" s="58">
        <v>0.96676897150094498</v>
      </c>
      <c r="BE2322" s="58">
        <v>1.03583860528515</v>
      </c>
      <c r="BF2322" s="58">
        <v>0.97717888786169604</v>
      </c>
      <c r="BG2322" s="58">
        <v>1.01525020442139</v>
      </c>
      <c r="BH2322" s="58">
        <v>1.18776456213078</v>
      </c>
      <c r="BI2322" s="58">
        <v>1.3998508570733501</v>
      </c>
      <c r="BJ2322" s="58">
        <v>1.48688154090858</v>
      </c>
      <c r="BK2322" s="58">
        <v>1.02311743173416</v>
      </c>
      <c r="BL2322" s="58">
        <v>0.92065410460021502</v>
      </c>
      <c r="BM2322" s="58">
        <v>0.988533810395538</v>
      </c>
    </row>
    <row r="2323" spans="1:66" hidden="1" x14ac:dyDescent="0.25">
      <c r="A2323" s="58" t="s">
        <v>3296</v>
      </c>
      <c r="B2323" s="58" t="s">
        <v>3297</v>
      </c>
      <c r="C2323" s="58" t="s">
        <v>504</v>
      </c>
      <c r="D2323" s="58" t="s">
        <v>505</v>
      </c>
    </row>
    <row r="2324" spans="1:66" hidden="1" x14ac:dyDescent="0.25">
      <c r="A2324" s="58" t="s">
        <v>3296</v>
      </c>
      <c r="B2324" s="58" t="s">
        <v>3297</v>
      </c>
      <c r="C2324" s="58" t="s">
        <v>506</v>
      </c>
      <c r="D2324" s="58" t="s">
        <v>507</v>
      </c>
      <c r="Z2324" s="58">
        <v>65.676192835233607</v>
      </c>
      <c r="AA2324" s="58">
        <v>62.646582231001801</v>
      </c>
      <c r="AB2324" s="58">
        <v>52.3816641123599</v>
      </c>
      <c r="AC2324" s="58">
        <v>39.297532695947702</v>
      </c>
      <c r="AD2324" s="58">
        <v>29.358105993419201</v>
      </c>
      <c r="AE2324" s="58">
        <v>27.4002651465543</v>
      </c>
      <c r="AF2324" s="58">
        <v>25.706281629544499</v>
      </c>
      <c r="AG2324" s="58">
        <v>22.946206634186201</v>
      </c>
      <c r="AH2324" s="58">
        <v>31.4097097460001</v>
      </c>
      <c r="AI2324" s="58">
        <v>29.435961449365401</v>
      </c>
      <c r="AJ2324" s="58">
        <v>26.475813605864499</v>
      </c>
      <c r="AK2324" s="58">
        <v>21.626455465065199</v>
      </c>
      <c r="AL2324" s="58">
        <v>15.2930594337765</v>
      </c>
      <c r="AM2324" s="58">
        <v>20.541361215688202</v>
      </c>
      <c r="AN2324" s="58">
        <v>20.807762369365001</v>
      </c>
      <c r="AO2324" s="58">
        <v>19.212214038815802</v>
      </c>
      <c r="AP2324" s="58">
        <v>21.408075661592601</v>
      </c>
      <c r="AQ2324" s="58">
        <v>16.828752547562502</v>
      </c>
      <c r="AR2324" s="58">
        <v>23.8320029591729</v>
      </c>
      <c r="AS2324" s="58">
        <v>31.861844966099799</v>
      </c>
      <c r="AT2324" s="58">
        <v>19.718981574695299</v>
      </c>
      <c r="AU2324" s="58">
        <v>17.101985563018999</v>
      </c>
      <c r="AV2324" s="58">
        <v>16.053463309428501</v>
      </c>
      <c r="AW2324" s="58">
        <v>18.142966066305998</v>
      </c>
      <c r="AX2324" s="58">
        <v>19.854143118310599</v>
      </c>
      <c r="AY2324" s="58">
        <v>28.975877968077601</v>
      </c>
      <c r="AZ2324" s="58">
        <v>12.7701299130275</v>
      </c>
      <c r="BA2324" s="58">
        <v>17.2006515323949</v>
      </c>
      <c r="BB2324" s="58">
        <v>11.6052227087433</v>
      </c>
      <c r="BC2324" s="58">
        <v>11.672878819022699</v>
      </c>
      <c r="BD2324" s="58">
        <v>12.166950972554901</v>
      </c>
      <c r="BE2324" s="58">
        <v>18.605495077563699</v>
      </c>
      <c r="BF2324" s="58">
        <v>8.7316276322885997</v>
      </c>
      <c r="BG2324" s="58">
        <v>11.065763508994999</v>
      </c>
      <c r="BH2324" s="58">
        <v>8.3472376577763896</v>
      </c>
      <c r="BI2324" s="58">
        <v>7.0839696475459704</v>
      </c>
      <c r="BJ2324" s="58">
        <v>8.4928242628226407</v>
      </c>
      <c r="BK2324" s="58">
        <v>9.5045391823893102</v>
      </c>
      <c r="BL2324" s="58">
        <v>10.976460858254701</v>
      </c>
      <c r="BM2324" s="58">
        <v>12.085112086784701</v>
      </c>
    </row>
    <row r="2325" spans="1:66" hidden="1" x14ac:dyDescent="0.25">
      <c r="A2325" s="58" t="s">
        <v>3296</v>
      </c>
      <c r="B2325" s="58" t="s">
        <v>3297</v>
      </c>
      <c r="C2325" s="58" t="s">
        <v>508</v>
      </c>
      <c r="D2325" s="58" t="s">
        <v>509</v>
      </c>
    </row>
    <row r="2326" spans="1:66" hidden="1" x14ac:dyDescent="0.25">
      <c r="A2326" s="58" t="s">
        <v>3296</v>
      </c>
      <c r="B2326" s="58" t="s">
        <v>3297</v>
      </c>
      <c r="C2326" s="58" t="s">
        <v>510</v>
      </c>
      <c r="D2326" s="58" t="s">
        <v>511</v>
      </c>
      <c r="AI2326" s="58">
        <v>4.7215290253550002</v>
      </c>
      <c r="AJ2326" s="58">
        <v>4.6919680198754703</v>
      </c>
      <c r="AK2326" s="58">
        <v>4.5702767001222497</v>
      </c>
      <c r="AL2326" s="58">
        <v>4.45368048163275</v>
      </c>
      <c r="AM2326" s="58">
        <v>4.7240229768041999</v>
      </c>
      <c r="AN2326" s="58">
        <v>4.6520167118934204</v>
      </c>
      <c r="AO2326" s="58">
        <v>4.6265358884278198</v>
      </c>
      <c r="AP2326" s="58">
        <v>4.5057830238818797</v>
      </c>
      <c r="AQ2326" s="58">
        <v>4.3918091524767799</v>
      </c>
      <c r="AR2326" s="58">
        <v>4.2423099010538099</v>
      </c>
      <c r="AS2326" s="58">
        <v>4.4266945226355103</v>
      </c>
      <c r="AT2326" s="58">
        <v>4.3085307409138096</v>
      </c>
      <c r="AU2326" s="58">
        <v>4.1212768781273796</v>
      </c>
      <c r="AV2326" s="58">
        <v>3.9276782752744301</v>
      </c>
      <c r="AW2326" s="58">
        <v>3.9481046806453901</v>
      </c>
      <c r="AX2326" s="58">
        <v>3.9775140361772801</v>
      </c>
      <c r="AY2326" s="58">
        <v>4.0860204506065596</v>
      </c>
      <c r="AZ2326" s="58">
        <v>4.0034567499787199</v>
      </c>
      <c r="BA2326" s="58">
        <v>3.7536149579459601</v>
      </c>
      <c r="BB2326" s="58">
        <v>3.43942886382378</v>
      </c>
      <c r="BC2326" s="58">
        <v>3.2144984309139302</v>
      </c>
      <c r="BD2326" s="58">
        <v>2.8392903243573802</v>
      </c>
      <c r="BE2326" s="58">
        <v>2.6837790046974499</v>
      </c>
      <c r="BF2326" s="58">
        <v>2.5688738574919401</v>
      </c>
      <c r="BG2326" s="58">
        <v>2.3918913068321199</v>
      </c>
      <c r="BH2326" s="58">
        <v>2.3246634381372502</v>
      </c>
      <c r="BI2326" s="58">
        <v>2.2521682282794599</v>
      </c>
      <c r="BJ2326" s="58">
        <v>2.1840960357688401</v>
      </c>
      <c r="BK2326" s="58">
        <v>2.11268289258093</v>
      </c>
      <c r="BL2326" s="58">
        <v>2.05790787202876</v>
      </c>
      <c r="BM2326" s="58">
        <v>2.0174832153272702</v>
      </c>
    </row>
    <row r="2327" spans="1:66" hidden="1" x14ac:dyDescent="0.25">
      <c r="A2327" s="58" t="s">
        <v>3296</v>
      </c>
      <c r="B2327" s="58" t="s">
        <v>3297</v>
      </c>
      <c r="C2327" s="58" t="s">
        <v>512</v>
      </c>
      <c r="D2327" s="58" t="s">
        <v>513</v>
      </c>
    </row>
    <row r="2328" spans="1:66" hidden="1" x14ac:dyDescent="0.25">
      <c r="A2328" s="58" t="s">
        <v>3296</v>
      </c>
      <c r="B2328" s="58" t="s">
        <v>3297</v>
      </c>
      <c r="C2328" s="58" t="s">
        <v>514</v>
      </c>
      <c r="D2328" s="58" t="s">
        <v>515</v>
      </c>
      <c r="E2328" s="58">
        <v>172.29053564968899</v>
      </c>
      <c r="F2328" s="58">
        <v>172.132695892306</v>
      </c>
      <c r="G2328" s="58">
        <v>171.94357378320299</v>
      </c>
      <c r="H2328" s="58">
        <v>171.571235570678</v>
      </c>
      <c r="I2328" s="58">
        <v>171.25593263661</v>
      </c>
      <c r="J2328" s="58">
        <v>171.02153765022501</v>
      </c>
      <c r="K2328" s="58">
        <v>170.84649572443999</v>
      </c>
      <c r="L2328" s="58">
        <v>170.73501065475</v>
      </c>
      <c r="M2328" s="58">
        <v>171.40304803554</v>
      </c>
      <c r="N2328" s="58">
        <v>172.026084825059</v>
      </c>
      <c r="O2328" s="58">
        <v>172.57793230036299</v>
      </c>
      <c r="P2328" s="58">
        <v>173.09422770010599</v>
      </c>
      <c r="Q2328" s="58">
        <v>173.560490168955</v>
      </c>
      <c r="R2328" s="58">
        <v>173.79459175987799</v>
      </c>
      <c r="S2328" s="58">
        <v>174.01494426161099</v>
      </c>
      <c r="T2328" s="58">
        <v>174.240260093627</v>
      </c>
      <c r="U2328" s="58">
        <v>174.479181840439</v>
      </c>
      <c r="V2328" s="58">
        <v>174.72463760796001</v>
      </c>
      <c r="W2328" s="58">
        <v>173.73872944104099</v>
      </c>
      <c r="X2328" s="58">
        <v>172.74614791956199</v>
      </c>
      <c r="Y2328" s="58">
        <v>171.750017462709</v>
      </c>
      <c r="Z2328" s="58">
        <v>170.76281336425399</v>
      </c>
      <c r="AA2328" s="58">
        <v>169.78344799618401</v>
      </c>
      <c r="AB2328" s="58">
        <v>167.90397959660601</v>
      </c>
      <c r="AC2328" s="58">
        <v>166.025955748889</v>
      </c>
      <c r="AD2328" s="58">
        <v>164.14930885372101</v>
      </c>
      <c r="AE2328" s="58">
        <v>162.25862615159201</v>
      </c>
      <c r="AF2328" s="58">
        <v>160.36941659164799</v>
      </c>
      <c r="AG2328" s="58">
        <v>158.317920382642</v>
      </c>
      <c r="AH2328" s="58">
        <v>156.26661658223699</v>
      </c>
      <c r="AI2328" s="58">
        <v>154.21998172466999</v>
      </c>
      <c r="AJ2328" s="58">
        <v>152.15723127366999</v>
      </c>
      <c r="AK2328" s="58">
        <v>150.10015282556699</v>
      </c>
      <c r="AL2328" s="58">
        <v>148.57582506375201</v>
      </c>
      <c r="AM2328" s="58">
        <v>147.063362783907</v>
      </c>
      <c r="AN2328" s="58">
        <v>145.56418638967401</v>
      </c>
      <c r="AO2328" s="58">
        <v>144.05157424209099</v>
      </c>
      <c r="AP2328" s="58">
        <v>142.55674153618099</v>
      </c>
      <c r="AQ2328" s="58">
        <v>141.27514282944699</v>
      </c>
      <c r="AR2328" s="58">
        <v>139.992240818277</v>
      </c>
      <c r="AS2328" s="58">
        <v>138.706331263256</v>
      </c>
      <c r="AT2328" s="58">
        <v>137.409145264226</v>
      </c>
      <c r="AU2328" s="58">
        <v>136.11231925360599</v>
      </c>
      <c r="AV2328" s="58">
        <v>134.678489110143</v>
      </c>
      <c r="AW2328" s="58">
        <v>133.259599581516</v>
      </c>
      <c r="AX2328" s="58">
        <v>131.86474583159799</v>
      </c>
      <c r="AY2328" s="58">
        <v>130.46816337931699</v>
      </c>
      <c r="AZ2328" s="58">
        <v>129.10152271607001</v>
      </c>
      <c r="BA2328" s="58">
        <v>127.711613664287</v>
      </c>
      <c r="BB2328" s="58">
        <v>126.32189103144501</v>
      </c>
      <c r="BC2328" s="58">
        <v>124.926980298372</v>
      </c>
      <c r="BD2328" s="58">
        <v>123.515297545612</v>
      </c>
      <c r="BE2328" s="58">
        <v>122.10417920573499</v>
      </c>
      <c r="BF2328" s="58">
        <v>120.247258526536</v>
      </c>
      <c r="BG2328" s="58">
        <v>118.39445855266101</v>
      </c>
      <c r="BH2328" s="58">
        <v>116.546851543272</v>
      </c>
      <c r="BI2328" s="58">
        <v>114.699146262233</v>
      </c>
      <c r="BJ2328" s="58">
        <v>112.847045716325</v>
      </c>
      <c r="BK2328" s="58">
        <v>111.056405501554</v>
      </c>
      <c r="BL2328" s="58">
        <v>109.25192283229001</v>
      </c>
      <c r="BM2328" s="58">
        <v>107.432575339199</v>
      </c>
    </row>
    <row r="2329" spans="1:66" hidden="1" x14ac:dyDescent="0.25">
      <c r="A2329" s="58" t="s">
        <v>3296</v>
      </c>
      <c r="B2329" s="58" t="s">
        <v>3297</v>
      </c>
      <c r="C2329" s="58" t="s">
        <v>516</v>
      </c>
      <c r="D2329" s="58" t="s">
        <v>517</v>
      </c>
    </row>
    <row r="2330" spans="1:66" hidden="1" x14ac:dyDescent="0.25">
      <c r="A2330" s="58" t="s">
        <v>3296</v>
      </c>
      <c r="B2330" s="58" t="s">
        <v>3297</v>
      </c>
      <c r="C2330" s="58" t="s">
        <v>518</v>
      </c>
      <c r="D2330" s="58" t="s">
        <v>519</v>
      </c>
    </row>
    <row r="2331" spans="1:66" hidden="1" x14ac:dyDescent="0.25">
      <c r="A2331" s="58" t="s">
        <v>3296</v>
      </c>
      <c r="B2331" s="58" t="s">
        <v>3297</v>
      </c>
      <c r="C2331" s="58" t="s">
        <v>520</v>
      </c>
      <c r="D2331" s="58" t="s">
        <v>521</v>
      </c>
    </row>
    <row r="2332" spans="1:66" hidden="1" x14ac:dyDescent="0.25">
      <c r="A2332" s="58" t="s">
        <v>3296</v>
      </c>
      <c r="B2332" s="58" t="s">
        <v>3297</v>
      </c>
      <c r="C2332" s="58" t="s">
        <v>522</v>
      </c>
      <c r="D2332" s="58" t="s">
        <v>523</v>
      </c>
    </row>
    <row r="2333" spans="1:66" hidden="1" x14ac:dyDescent="0.25">
      <c r="A2333" s="58" t="s">
        <v>3296</v>
      </c>
      <c r="B2333" s="58" t="s">
        <v>3297</v>
      </c>
      <c r="C2333" s="58" t="s">
        <v>524</v>
      </c>
      <c r="D2333" s="58" t="s">
        <v>525</v>
      </c>
    </row>
    <row r="2334" spans="1:66" hidden="1" x14ac:dyDescent="0.25">
      <c r="A2334" s="58" t="s">
        <v>3296</v>
      </c>
      <c r="B2334" s="58" t="s">
        <v>3297</v>
      </c>
      <c r="C2334" s="58" t="s">
        <v>526</v>
      </c>
      <c r="D2334" s="58" t="s">
        <v>527</v>
      </c>
      <c r="E2334" s="58">
        <v>80.680228459297595</v>
      </c>
      <c r="F2334" s="58">
        <v>81.561964337242003</v>
      </c>
      <c r="G2334" s="58">
        <v>82.213912631296907</v>
      </c>
      <c r="H2334" s="58">
        <v>82.679062541538897</v>
      </c>
      <c r="I2334" s="58">
        <v>82.9692312985743</v>
      </c>
      <c r="J2334" s="58">
        <v>83.094143179555303</v>
      </c>
      <c r="K2334" s="58">
        <v>84.114618025225596</v>
      </c>
      <c r="L2334" s="58">
        <v>84.821329036328194</v>
      </c>
      <c r="M2334" s="58">
        <v>85.286757037693704</v>
      </c>
      <c r="N2334" s="58">
        <v>85.588992005025105</v>
      </c>
      <c r="O2334" s="58">
        <v>85.775895560570305</v>
      </c>
      <c r="P2334" s="58">
        <v>86.689252787523898</v>
      </c>
      <c r="Q2334" s="58">
        <v>87.386584807480702</v>
      </c>
      <c r="R2334" s="58">
        <v>87.895915622463704</v>
      </c>
      <c r="S2334" s="58">
        <v>88.237230506443098</v>
      </c>
      <c r="T2334" s="58">
        <v>88.436240924493106</v>
      </c>
      <c r="U2334" s="58">
        <v>89.409011649209404</v>
      </c>
      <c r="V2334" s="58">
        <v>90.096727696387404</v>
      </c>
      <c r="W2334" s="58">
        <v>90.571768997074599</v>
      </c>
      <c r="X2334" s="58">
        <v>90.908258710583098</v>
      </c>
      <c r="Y2334" s="58">
        <v>91.142621105752298</v>
      </c>
      <c r="Z2334" s="58">
        <v>92.128830072182197</v>
      </c>
      <c r="AA2334" s="58">
        <v>92.871257459528906</v>
      </c>
      <c r="AB2334" s="58">
        <v>93.398479382169199</v>
      </c>
      <c r="AC2334" s="58">
        <v>93.717442564265198</v>
      </c>
      <c r="AD2334" s="58">
        <v>93.828921512897196</v>
      </c>
      <c r="AE2334" s="58">
        <v>94.437029380778299</v>
      </c>
      <c r="AF2334" s="58">
        <v>94.729621392735993</v>
      </c>
      <c r="AG2334" s="58">
        <v>94.755578095185001</v>
      </c>
      <c r="AH2334" s="58">
        <v>94.561885354895693</v>
      </c>
      <c r="AI2334" s="58">
        <v>94.176141809894304</v>
      </c>
      <c r="AJ2334" s="58">
        <v>94.203817778743499</v>
      </c>
      <c r="AK2334" s="58">
        <v>93.969311488382203</v>
      </c>
      <c r="AL2334" s="58">
        <v>93.518116629427595</v>
      </c>
      <c r="AM2334" s="58">
        <v>92.897874217526805</v>
      </c>
      <c r="AN2334" s="58">
        <v>92.153299960700195</v>
      </c>
      <c r="AO2334" s="58">
        <v>91.997166452185198</v>
      </c>
      <c r="AP2334" s="58">
        <v>91.642436416981795</v>
      </c>
      <c r="AQ2334" s="58">
        <v>91.149369099220905</v>
      </c>
      <c r="AR2334" s="58">
        <v>90.5803312009226</v>
      </c>
      <c r="AS2334" s="58">
        <v>89.977009216276102</v>
      </c>
      <c r="AT2334" s="58">
        <v>90.028917480845294</v>
      </c>
      <c r="AU2334" s="58">
        <v>89.940831588889907</v>
      </c>
      <c r="AV2334" s="58">
        <v>89.755861706689004</v>
      </c>
      <c r="AW2334" s="58">
        <v>89.511735508782905</v>
      </c>
      <c r="AX2334" s="58">
        <v>89.230463431103402</v>
      </c>
      <c r="AY2334" s="58">
        <v>89.426777524795099</v>
      </c>
      <c r="AZ2334" s="58">
        <v>89.484814601067697</v>
      </c>
      <c r="BA2334" s="58">
        <v>89.430977665876995</v>
      </c>
      <c r="BB2334" s="58">
        <v>89.283086328976495</v>
      </c>
      <c r="BC2334" s="58">
        <v>89.051113984204605</v>
      </c>
      <c r="BD2334" s="58">
        <v>89.156206529719796</v>
      </c>
      <c r="BE2334" s="58">
        <v>89.120535880076403</v>
      </c>
      <c r="BF2334" s="58">
        <v>88.948315292318895</v>
      </c>
      <c r="BG2334" s="58">
        <v>88.635147240730205</v>
      </c>
      <c r="BH2334" s="58">
        <v>88.185275202187199</v>
      </c>
      <c r="BI2334" s="58">
        <v>87.902467507011906</v>
      </c>
      <c r="BJ2334" s="58">
        <v>87.430684253565303</v>
      </c>
      <c r="BK2334" s="58">
        <v>86.809269663300995</v>
      </c>
      <c r="BL2334" s="58">
        <v>86.085806228322397</v>
      </c>
      <c r="BM2334" s="58">
        <v>85.291270516589705</v>
      </c>
      <c r="BN2334" s="58">
        <v>84.642174557623903</v>
      </c>
    </row>
    <row r="2335" spans="1:66" hidden="1" x14ac:dyDescent="0.25">
      <c r="A2335" s="58" t="s">
        <v>3296</v>
      </c>
      <c r="B2335" s="58" t="s">
        <v>3297</v>
      </c>
      <c r="C2335" s="58" t="s">
        <v>528</v>
      </c>
      <c r="D2335" s="58" t="s">
        <v>529</v>
      </c>
      <c r="E2335" s="58">
        <v>5.2995770297316902</v>
      </c>
      <c r="F2335" s="58">
        <v>5.3705968600218803</v>
      </c>
      <c r="G2335" s="58">
        <v>5.4164219514450096</v>
      </c>
      <c r="H2335" s="58">
        <v>5.4365928662610203</v>
      </c>
      <c r="I2335" s="58">
        <v>5.4298579706942904</v>
      </c>
      <c r="J2335" s="58">
        <v>5.3974424826329201</v>
      </c>
      <c r="K2335" s="58">
        <v>5.4658493218365702</v>
      </c>
      <c r="L2335" s="58">
        <v>5.5036270640461504</v>
      </c>
      <c r="M2335" s="58">
        <v>5.5156456675533603</v>
      </c>
      <c r="N2335" s="58">
        <v>5.5071210391884904</v>
      </c>
      <c r="O2335" s="58">
        <v>5.4821595930747398</v>
      </c>
      <c r="P2335" s="58">
        <v>5.5477158575228103</v>
      </c>
      <c r="Q2335" s="58">
        <v>5.58914786928566</v>
      </c>
      <c r="R2335" s="58">
        <v>5.6086499493311504</v>
      </c>
      <c r="S2335" s="58">
        <v>5.6083289062972703</v>
      </c>
      <c r="T2335" s="58">
        <v>5.5907103469805799</v>
      </c>
      <c r="U2335" s="58">
        <v>5.6497057492874703</v>
      </c>
      <c r="V2335" s="58">
        <v>5.6841581493164597</v>
      </c>
      <c r="W2335" s="58">
        <v>5.6983757465671996</v>
      </c>
      <c r="X2335" s="58">
        <v>5.6967139575446701</v>
      </c>
      <c r="Y2335" s="58">
        <v>5.6823967705384</v>
      </c>
      <c r="Z2335" s="58">
        <v>5.7515298247045701</v>
      </c>
      <c r="AA2335" s="58">
        <v>5.8010376705476601</v>
      </c>
      <c r="AB2335" s="58">
        <v>5.8325876955466098</v>
      </c>
      <c r="AC2335" s="58">
        <v>5.8474756305421201</v>
      </c>
      <c r="AD2335" s="58">
        <v>5.84749762260462</v>
      </c>
      <c r="AE2335" s="58">
        <v>5.8960132904560396</v>
      </c>
      <c r="AF2335" s="58">
        <v>5.9222941004801104</v>
      </c>
      <c r="AG2335" s="58">
        <v>5.9290947333989799</v>
      </c>
      <c r="AH2335" s="58">
        <v>5.9187943584802696</v>
      </c>
      <c r="AI2335" s="58">
        <v>5.8939240959936603</v>
      </c>
      <c r="AJ2335" s="58">
        <v>5.9091516334873999</v>
      </c>
      <c r="AK2335" s="58">
        <v>5.9019175565352402</v>
      </c>
      <c r="AL2335" s="58">
        <v>5.8760098597531902</v>
      </c>
      <c r="AM2335" s="58">
        <v>5.8347048734517397</v>
      </c>
      <c r="AN2335" s="58">
        <v>5.7810924369816901</v>
      </c>
      <c r="AO2335" s="58">
        <v>5.7698934354644997</v>
      </c>
      <c r="AP2335" s="58">
        <v>5.7384154216075602</v>
      </c>
      <c r="AQ2335" s="58">
        <v>5.6912160339216804</v>
      </c>
      <c r="AR2335" s="58">
        <v>5.6326577788714003</v>
      </c>
      <c r="AS2335" s="58">
        <v>5.5661246391545998</v>
      </c>
      <c r="AT2335" s="58">
        <v>5.55442165253256</v>
      </c>
      <c r="AU2335" s="58">
        <v>5.5241879241095004</v>
      </c>
      <c r="AV2335" s="58">
        <v>5.4794912572483803</v>
      </c>
      <c r="AW2335" s="58">
        <v>5.4245077809560502</v>
      </c>
      <c r="AX2335" s="58">
        <v>5.3623689118268798</v>
      </c>
      <c r="AY2335" s="58">
        <v>5.37216637193242</v>
      </c>
      <c r="AZ2335" s="58">
        <v>5.3674797568514396</v>
      </c>
      <c r="BA2335" s="58">
        <v>5.3489713773740997</v>
      </c>
      <c r="BB2335" s="58">
        <v>5.3164440814719001</v>
      </c>
      <c r="BC2335" s="58">
        <v>5.2713611550290196</v>
      </c>
      <c r="BD2335" s="58">
        <v>5.2823032662877498</v>
      </c>
      <c r="BE2335" s="58">
        <v>5.2759676454890103</v>
      </c>
      <c r="BF2335" s="58">
        <v>5.2560382516968103</v>
      </c>
      <c r="BG2335" s="58">
        <v>5.2260648256458504</v>
      </c>
      <c r="BH2335" s="58">
        <v>5.1891927479631903</v>
      </c>
      <c r="BI2335" s="58">
        <v>5.1996589268249398</v>
      </c>
      <c r="BJ2335" s="58">
        <v>5.1977945318082801</v>
      </c>
      <c r="BK2335" s="58">
        <v>5.18710927897581</v>
      </c>
      <c r="BL2335" s="58">
        <v>5.1709253720439596</v>
      </c>
      <c r="BM2335" s="58">
        <v>5.1520822480394699</v>
      </c>
      <c r="BN2335" s="58">
        <v>5.1723989998741402</v>
      </c>
    </row>
    <row r="2336" spans="1:66" hidden="1" x14ac:dyDescent="0.25">
      <c r="A2336" s="58" t="s">
        <v>3296</v>
      </c>
      <c r="B2336" s="58" t="s">
        <v>3297</v>
      </c>
      <c r="C2336" s="58" t="s">
        <v>530</v>
      </c>
      <c r="D2336" s="58" t="s">
        <v>531</v>
      </c>
      <c r="E2336" s="58">
        <v>75.261330411684398</v>
      </c>
      <c r="F2336" s="58">
        <v>76.072084837109003</v>
      </c>
      <c r="G2336" s="58">
        <v>76.677545831098897</v>
      </c>
      <c r="H2336" s="58">
        <v>77.119608253615695</v>
      </c>
      <c r="I2336" s="58">
        <v>77.412594311660698</v>
      </c>
      <c r="J2336" s="58">
        <v>77.5671882929784</v>
      </c>
      <c r="K2336" s="58">
        <v>78.513568132138303</v>
      </c>
      <c r="L2336" s="58">
        <v>79.177831354525694</v>
      </c>
      <c r="M2336" s="58">
        <v>79.626141430431701</v>
      </c>
      <c r="N2336" s="58">
        <v>79.931043794422195</v>
      </c>
      <c r="O2336" s="58">
        <v>80.137625500197004</v>
      </c>
      <c r="P2336" s="58">
        <v>80.990248757653305</v>
      </c>
      <c r="Q2336" s="58">
        <v>81.652454140878007</v>
      </c>
      <c r="R2336" s="58">
        <v>82.150181169157804</v>
      </c>
      <c r="S2336" s="58">
        <v>82.501068981075207</v>
      </c>
      <c r="T2336" s="58">
        <v>82.728286895477098</v>
      </c>
      <c r="U2336" s="58">
        <v>83.650429706706504</v>
      </c>
      <c r="V2336" s="58">
        <v>84.309783876698006</v>
      </c>
      <c r="W2336" s="58">
        <v>84.775426394873705</v>
      </c>
      <c r="X2336" s="58">
        <v>85.117628152681505</v>
      </c>
      <c r="Y2336" s="58">
        <v>85.369564647479393</v>
      </c>
      <c r="Z2336" s="58">
        <v>86.298177452881404</v>
      </c>
      <c r="AA2336" s="58">
        <v>86.999874279435005</v>
      </c>
      <c r="AB2336" s="58">
        <v>87.501120398246897</v>
      </c>
      <c r="AC2336" s="58">
        <v>87.807355882586094</v>
      </c>
      <c r="AD2336" s="58">
        <v>87.918247027990304</v>
      </c>
      <c r="AE2336" s="58">
        <v>88.474085645534998</v>
      </c>
      <c r="AF2336" s="58">
        <v>88.734583011032797</v>
      </c>
      <c r="AG2336" s="58">
        <v>88.746235709206999</v>
      </c>
      <c r="AH2336" s="58">
        <v>88.553431746532198</v>
      </c>
      <c r="AI2336" s="58">
        <v>88.181210295658403</v>
      </c>
      <c r="AJ2336" s="58">
        <v>88.185342713540194</v>
      </c>
      <c r="AK2336" s="58">
        <v>87.948508231803203</v>
      </c>
      <c r="AL2336" s="58">
        <v>87.512933341108806</v>
      </c>
      <c r="AM2336" s="58">
        <v>86.924320988168503</v>
      </c>
      <c r="AN2336" s="58">
        <v>86.225344873950903</v>
      </c>
      <c r="AO2336" s="58">
        <v>86.068944612343401</v>
      </c>
      <c r="AP2336" s="58">
        <v>85.736500313357695</v>
      </c>
      <c r="AQ2336" s="58">
        <v>85.282452420339197</v>
      </c>
      <c r="AR2336" s="58">
        <v>84.763061526297903</v>
      </c>
      <c r="AS2336" s="58">
        <v>84.216121462321595</v>
      </c>
      <c r="AT2336" s="58">
        <v>84.267511950560902</v>
      </c>
      <c r="AU2336" s="58">
        <v>84.196271897857599</v>
      </c>
      <c r="AV2336" s="58">
        <v>84.041869079215701</v>
      </c>
      <c r="AW2336" s="58">
        <v>83.838990359418204</v>
      </c>
      <c r="AX2336" s="58">
        <v>83.607515623168993</v>
      </c>
      <c r="AY2336" s="58">
        <v>83.772044008038705</v>
      </c>
      <c r="AZ2336" s="58">
        <v>83.814973052658601</v>
      </c>
      <c r="BA2336" s="58">
        <v>83.762207865547197</v>
      </c>
      <c r="BB2336" s="58">
        <v>83.631509224562507</v>
      </c>
      <c r="BC2336" s="58">
        <v>83.431301043524897</v>
      </c>
      <c r="BD2336" s="58">
        <v>83.508191855303394</v>
      </c>
      <c r="BE2336" s="58">
        <v>83.465315554359293</v>
      </c>
      <c r="BF2336" s="58">
        <v>83.302372489693198</v>
      </c>
      <c r="BG2336" s="58">
        <v>83.010489894177596</v>
      </c>
      <c r="BH2336" s="58">
        <v>82.590553551107405</v>
      </c>
      <c r="BI2336" s="58">
        <v>82.292920187489102</v>
      </c>
      <c r="BJ2336" s="58">
        <v>81.819730284559</v>
      </c>
      <c r="BK2336" s="58">
        <v>81.208002126576702</v>
      </c>
      <c r="BL2336" s="58">
        <v>80.502942262385105</v>
      </c>
      <c r="BM2336" s="58">
        <v>79.732517370326605</v>
      </c>
      <c r="BN2336" s="58">
        <v>79.065935693483596</v>
      </c>
    </row>
    <row r="2337" spans="1:66" hidden="1" x14ac:dyDescent="0.25">
      <c r="A2337" s="58" t="s">
        <v>3296</v>
      </c>
      <c r="B2337" s="58" t="s">
        <v>3297</v>
      </c>
      <c r="C2337" s="58" t="s">
        <v>532</v>
      </c>
      <c r="D2337" s="58" t="s">
        <v>533</v>
      </c>
    </row>
    <row r="2338" spans="1:66" hidden="1" x14ac:dyDescent="0.25">
      <c r="A2338" s="58" t="s">
        <v>3296</v>
      </c>
      <c r="B2338" s="58" t="s">
        <v>3297</v>
      </c>
      <c r="C2338" s="58" t="s">
        <v>534</v>
      </c>
      <c r="D2338" s="58" t="s">
        <v>535</v>
      </c>
      <c r="F2338" s="58">
        <v>32.945755191464599</v>
      </c>
      <c r="G2338" s="58">
        <v>33.061985855428198</v>
      </c>
      <c r="H2338" s="58">
        <v>33.318094793833701</v>
      </c>
      <c r="I2338" s="58">
        <v>33.446227193038702</v>
      </c>
      <c r="J2338" s="58">
        <v>33.712301223224699</v>
      </c>
      <c r="K2338" s="58">
        <v>33.693992646944999</v>
      </c>
      <c r="L2338" s="58">
        <v>33.6647407086435</v>
      </c>
      <c r="M2338" s="58">
        <v>33.764787356105799</v>
      </c>
      <c r="N2338" s="58">
        <v>34.3885678344745</v>
      </c>
      <c r="O2338" s="58">
        <v>33.979953750478103</v>
      </c>
      <c r="P2338" s="58">
        <v>33.817139736784497</v>
      </c>
      <c r="Q2338" s="58">
        <v>33.355245849812903</v>
      </c>
      <c r="R2338" s="58">
        <v>33.923969057920203</v>
      </c>
      <c r="S2338" s="58">
        <v>33.411882142517598</v>
      </c>
      <c r="T2338" s="58">
        <v>33.367150207057897</v>
      </c>
      <c r="U2338" s="58">
        <v>33.439117466929297</v>
      </c>
      <c r="V2338" s="58">
        <v>32.965858112843797</v>
      </c>
      <c r="W2338" s="58">
        <v>32.845802130938402</v>
      </c>
      <c r="X2338" s="58">
        <v>32.829330361781999</v>
      </c>
      <c r="Y2338" s="58">
        <v>33.173137087127898</v>
      </c>
      <c r="Z2338" s="58">
        <v>32.797602860118197</v>
      </c>
      <c r="AA2338" s="58">
        <v>32.997475065721297</v>
      </c>
      <c r="AB2338" s="58">
        <v>33.126374950529403</v>
      </c>
      <c r="AC2338" s="58">
        <v>33.601071438836698</v>
      </c>
      <c r="AD2338" s="58">
        <v>33.923984443574803</v>
      </c>
      <c r="AE2338" s="58">
        <v>34.577769965663499</v>
      </c>
      <c r="AF2338" s="58">
        <v>34.604522771944502</v>
      </c>
      <c r="AG2338" s="58">
        <v>34.792013513483603</v>
      </c>
      <c r="AH2338" s="58">
        <v>34.865086261217897</v>
      </c>
      <c r="AI2338" s="58">
        <v>35.127197433499397</v>
      </c>
      <c r="AJ2338" s="58">
        <v>35.348954097933003</v>
      </c>
      <c r="AK2338" s="58">
        <v>35.558932894675699</v>
      </c>
      <c r="AL2338" s="58">
        <v>35.783595333956796</v>
      </c>
      <c r="AM2338" s="58">
        <v>36.091664621514099</v>
      </c>
      <c r="AN2338" s="58">
        <v>36.286581146125599</v>
      </c>
      <c r="AO2338" s="58">
        <v>36.511456391820303</v>
      </c>
      <c r="AP2338" s="58">
        <v>36.731688588490996</v>
      </c>
      <c r="AQ2338" s="58">
        <v>36.729569589355499</v>
      </c>
      <c r="AR2338" s="58">
        <v>36.936642611250797</v>
      </c>
      <c r="AS2338" s="58">
        <v>37.029850383272603</v>
      </c>
      <c r="AT2338" s="58">
        <v>37.357357574471202</v>
      </c>
      <c r="AU2338" s="58">
        <v>37.4479631386127</v>
      </c>
      <c r="AV2338" s="58">
        <v>37.717661052999297</v>
      </c>
      <c r="AW2338" s="58">
        <v>37.6543274322391</v>
      </c>
      <c r="AX2338" s="58">
        <v>38.338232855541499</v>
      </c>
      <c r="AY2338" s="58">
        <v>38.330118353530601</v>
      </c>
      <c r="AZ2338" s="58">
        <v>38.477101587701704</v>
      </c>
      <c r="BA2338" s="58">
        <v>38.743496304354103</v>
      </c>
      <c r="BB2338" s="58">
        <v>38.864699561563498</v>
      </c>
      <c r="BC2338" s="58">
        <v>39.039228236813202</v>
      </c>
      <c r="BD2338" s="58">
        <v>39.105860412258501</v>
      </c>
      <c r="BE2338" s="58">
        <v>39.271518873994303</v>
      </c>
      <c r="BF2338" s="58">
        <v>39.4963187254167</v>
      </c>
      <c r="BG2338" s="58">
        <v>39.520842868166099</v>
      </c>
      <c r="BH2338" s="58">
        <v>39.547318196993501</v>
      </c>
      <c r="BI2338" s="58">
        <v>39.643957967140501</v>
      </c>
      <c r="BJ2338" s="58">
        <v>39.6847701359087</v>
      </c>
      <c r="BK2338" s="58">
        <v>39.707185007815802</v>
      </c>
      <c r="BL2338" s="58">
        <v>39.724828594106903</v>
      </c>
      <c r="BM2338" s="58">
        <v>39.742662125171599</v>
      </c>
    </row>
    <row r="2339" spans="1:66" hidden="1" x14ac:dyDescent="0.25">
      <c r="A2339" s="58" t="s">
        <v>3296</v>
      </c>
      <c r="B2339" s="58" t="s">
        <v>3297</v>
      </c>
      <c r="C2339" s="58" t="s">
        <v>538</v>
      </c>
      <c r="D2339" s="58" t="s">
        <v>539</v>
      </c>
      <c r="F2339" s="58">
        <v>2733</v>
      </c>
      <c r="G2339" s="58">
        <v>3772</v>
      </c>
      <c r="H2339" s="58">
        <v>4577</v>
      </c>
      <c r="I2339" s="58">
        <v>5404</v>
      </c>
      <c r="J2339" s="58">
        <v>6364</v>
      </c>
      <c r="K2339" s="58">
        <v>7205</v>
      </c>
      <c r="L2339" s="58">
        <v>7960</v>
      </c>
      <c r="M2339" s="58">
        <v>8640</v>
      </c>
      <c r="N2339" s="58">
        <v>9733</v>
      </c>
      <c r="O2339" s="58">
        <v>10765</v>
      </c>
      <c r="P2339" s="58">
        <v>11735</v>
      </c>
      <c r="Q2339" s="58">
        <v>12696</v>
      </c>
      <c r="R2339" s="58">
        <v>13808</v>
      </c>
      <c r="S2339" s="58">
        <v>14818</v>
      </c>
      <c r="T2339" s="58">
        <v>15172</v>
      </c>
      <c r="U2339" s="58">
        <v>16301</v>
      </c>
      <c r="V2339" s="58">
        <v>17690</v>
      </c>
      <c r="W2339" s="58">
        <v>18767</v>
      </c>
      <c r="X2339" s="58">
        <v>19847</v>
      </c>
      <c r="Y2339" s="58">
        <v>21269</v>
      </c>
      <c r="Z2339" s="58">
        <v>22299</v>
      </c>
      <c r="AA2339" s="58">
        <v>23124</v>
      </c>
      <c r="AB2339" s="58">
        <v>23736</v>
      </c>
      <c r="AC2339" s="58">
        <v>24403</v>
      </c>
      <c r="AD2339" s="58">
        <v>25100</v>
      </c>
      <c r="AE2339" s="58">
        <v>25807</v>
      </c>
      <c r="AF2339" s="58">
        <v>26797</v>
      </c>
      <c r="AG2339" s="58">
        <v>27596</v>
      </c>
      <c r="AH2339" s="58">
        <v>28498</v>
      </c>
      <c r="AI2339" s="58">
        <v>29237</v>
      </c>
      <c r="AJ2339" s="58">
        <v>30035</v>
      </c>
      <c r="AK2339" s="58">
        <v>30447</v>
      </c>
      <c r="AL2339" s="58">
        <v>31305</v>
      </c>
      <c r="AM2339" s="58">
        <v>32117</v>
      </c>
      <c r="AN2339" s="58">
        <v>33228</v>
      </c>
      <c r="AO2339" s="58">
        <v>32722</v>
      </c>
      <c r="AP2339" s="58">
        <v>34376</v>
      </c>
      <c r="AQ2339" s="58">
        <v>35930</v>
      </c>
    </row>
    <row r="2340" spans="1:66" hidden="1" x14ac:dyDescent="0.25">
      <c r="A2340" s="58" t="s">
        <v>3296</v>
      </c>
      <c r="B2340" s="58" t="s">
        <v>3297</v>
      </c>
      <c r="C2340" s="58" t="s">
        <v>540</v>
      </c>
      <c r="D2340" s="58" t="s">
        <v>541</v>
      </c>
      <c r="F2340" s="58">
        <v>0.43655699177250601</v>
      </c>
      <c r="G2340" s="58">
        <v>0.59469941822882999</v>
      </c>
      <c r="H2340" s="58">
        <v>0.69642979684852202</v>
      </c>
      <c r="I2340" s="58">
        <v>0.80965994432164501</v>
      </c>
      <c r="J2340" s="58">
        <v>0.92207656162228702</v>
      </c>
      <c r="K2340" s="58">
        <v>1.13028490552748</v>
      </c>
      <c r="L2340" s="58">
        <v>1.20456639619914</v>
      </c>
      <c r="M2340" s="58">
        <v>1.2901501367424799</v>
      </c>
      <c r="N2340" s="58">
        <v>1.3435755952117201</v>
      </c>
      <c r="O2340" s="58">
        <v>1.60913083466879</v>
      </c>
      <c r="P2340" s="58">
        <v>1.79199811378264</v>
      </c>
      <c r="Q2340" s="58">
        <v>2.0740692336595199</v>
      </c>
      <c r="R2340" s="58">
        <v>2.08728251175306</v>
      </c>
      <c r="S2340" s="58">
        <v>2.4192653061224498</v>
      </c>
      <c r="T2340" s="58">
        <v>2.5266874281812601</v>
      </c>
      <c r="U2340" s="58">
        <v>2.7000033126842702</v>
      </c>
      <c r="V2340" s="58">
        <v>3.21893878739355</v>
      </c>
      <c r="W2340" s="58">
        <v>3.5107378030529799</v>
      </c>
      <c r="X2340" s="58">
        <v>3.7548479860756401</v>
      </c>
      <c r="Y2340" s="58">
        <v>3.8594421963744598</v>
      </c>
      <c r="Z2340" s="58">
        <v>4.3174117601502404</v>
      </c>
      <c r="AA2340" s="58">
        <v>4.3615375910068304</v>
      </c>
      <c r="AB2340" s="58">
        <v>4.4507781736358503</v>
      </c>
      <c r="AC2340" s="58">
        <v>4.2828059460503001</v>
      </c>
      <c r="AD2340" s="58">
        <v>4.2371450757959401</v>
      </c>
      <c r="AE2340" s="58">
        <v>4.0239186702840897</v>
      </c>
      <c r="AF2340" s="58">
        <v>4.1820650477557901</v>
      </c>
      <c r="AG2340" s="58">
        <v>4.25319421111847</v>
      </c>
      <c r="AH2340" s="58">
        <v>4.3834984310588796</v>
      </c>
      <c r="AI2340" s="58">
        <v>4.3850018747656501</v>
      </c>
      <c r="AJ2340" s="58">
        <v>4.3188484987921303</v>
      </c>
      <c r="AK2340" s="58">
        <v>4.69274517963657</v>
      </c>
      <c r="AL2340" s="58">
        <v>4.72742373905165</v>
      </c>
      <c r="AM2340" s="58">
        <v>4.7638612833367899</v>
      </c>
      <c r="AN2340" s="58">
        <v>4.7005234120809201</v>
      </c>
    </row>
    <row r="2341" spans="1:66" hidden="1" x14ac:dyDescent="0.25">
      <c r="A2341" s="58" t="s">
        <v>3296</v>
      </c>
      <c r="B2341" s="58" t="s">
        <v>3297</v>
      </c>
      <c r="C2341" s="58" t="s">
        <v>542</v>
      </c>
      <c r="D2341" s="58" t="s">
        <v>543</v>
      </c>
      <c r="AI2341" s="58">
        <v>40.183493566502896</v>
      </c>
      <c r="AJ2341" s="58">
        <v>40.918638228877398</v>
      </c>
      <c r="AK2341" s="58">
        <v>40.088649645252801</v>
      </c>
      <c r="AL2341" s="58">
        <v>39.732282162580702</v>
      </c>
      <c r="AM2341" s="58">
        <v>39.465045453973403</v>
      </c>
      <c r="AN2341" s="58">
        <v>40.876736885688402</v>
      </c>
      <c r="AO2341" s="58">
        <v>41.912742247091799</v>
      </c>
      <c r="AP2341" s="58">
        <v>43.847160985384697</v>
      </c>
      <c r="AQ2341" s="58">
        <v>46.335012955975401</v>
      </c>
      <c r="AR2341" s="58">
        <v>48.27794222827</v>
      </c>
      <c r="AS2341" s="58">
        <v>50.580095356517099</v>
      </c>
      <c r="AT2341" s="58">
        <v>48.747949962708702</v>
      </c>
      <c r="AU2341" s="58">
        <v>49.269056197262302</v>
      </c>
      <c r="AV2341" s="58">
        <v>49.161241503080099</v>
      </c>
      <c r="AW2341" s="58">
        <v>48.765946946187903</v>
      </c>
      <c r="AX2341" s="58">
        <v>49.496794571534203</v>
      </c>
      <c r="AY2341" s="58">
        <v>49.963505567427703</v>
      </c>
      <c r="AZ2341" s="58">
        <v>50.081556285595397</v>
      </c>
      <c r="BA2341" s="58">
        <v>50.4251869018821</v>
      </c>
    </row>
    <row r="2342" spans="1:66" hidden="1" x14ac:dyDescent="0.25">
      <c r="A2342" s="58" t="s">
        <v>3296</v>
      </c>
      <c r="B2342" s="58" t="s">
        <v>3297</v>
      </c>
      <c r="C2342" s="58" t="s">
        <v>544</v>
      </c>
      <c r="D2342" s="58" t="s">
        <v>545</v>
      </c>
      <c r="AI2342" s="58">
        <v>91900</v>
      </c>
      <c r="AJ2342" s="58">
        <v>98710</v>
      </c>
      <c r="AK2342" s="58">
        <v>100030</v>
      </c>
      <c r="AL2342" s="58">
        <v>102080</v>
      </c>
      <c r="AM2342" s="58">
        <v>104830</v>
      </c>
      <c r="AN2342" s="58">
        <v>107100</v>
      </c>
      <c r="AO2342" s="58">
        <v>110910</v>
      </c>
      <c r="AP2342" s="58">
        <v>114690</v>
      </c>
      <c r="AQ2342" s="58">
        <v>120410</v>
      </c>
      <c r="AR2342" s="58">
        <v>122220</v>
      </c>
      <c r="AS2342" s="58">
        <v>129770</v>
      </c>
      <c r="AT2342" s="58">
        <v>125680</v>
      </c>
      <c r="AU2342" s="58">
        <v>128460</v>
      </c>
      <c r="AV2342" s="58">
        <v>137560</v>
      </c>
      <c r="AW2342" s="58">
        <v>138940</v>
      </c>
      <c r="AX2342" s="58">
        <v>148190</v>
      </c>
      <c r="AY2342" s="58">
        <v>149860</v>
      </c>
      <c r="AZ2342" s="58">
        <v>151300</v>
      </c>
      <c r="BA2342" s="58">
        <v>153570</v>
      </c>
      <c r="BB2342" s="58">
        <v>152750</v>
      </c>
      <c r="BC2342" s="58">
        <v>162170</v>
      </c>
      <c r="BD2342" s="58">
        <v>170390</v>
      </c>
      <c r="BE2342" s="58">
        <v>175150</v>
      </c>
      <c r="BF2342" s="58">
        <v>181480</v>
      </c>
      <c r="BG2342" s="58">
        <v>184650</v>
      </c>
      <c r="BH2342" s="58">
        <v>191060</v>
      </c>
      <c r="BI2342" s="58">
        <v>206630</v>
      </c>
      <c r="BJ2342" s="58">
        <v>210690</v>
      </c>
      <c r="BK2342" s="58">
        <v>216230</v>
      </c>
      <c r="BL2342" s="58">
        <v>219410</v>
      </c>
    </row>
    <row r="2343" spans="1:66" hidden="1" x14ac:dyDescent="0.25">
      <c r="A2343" s="58" t="s">
        <v>3296</v>
      </c>
      <c r="B2343" s="58" t="s">
        <v>3297</v>
      </c>
      <c r="C2343" s="58" t="s">
        <v>546</v>
      </c>
      <c r="D2343" s="58" t="s">
        <v>547</v>
      </c>
      <c r="AI2343" s="58">
        <v>83.675593683341205</v>
      </c>
      <c r="AJ2343" s="58">
        <v>83.492009472493706</v>
      </c>
      <c r="AK2343" s="58">
        <v>83.017960179456296</v>
      </c>
      <c r="AL2343" s="58">
        <v>82.586664961982905</v>
      </c>
      <c r="AM2343" s="58">
        <v>48.6459144695121</v>
      </c>
      <c r="AN2343" s="58">
        <v>48.871054601158299</v>
      </c>
      <c r="AO2343" s="58">
        <v>49.638560844809902</v>
      </c>
      <c r="AP2343" s="58">
        <v>50.193153749032099</v>
      </c>
      <c r="AQ2343" s="58">
        <v>51.763022583839103</v>
      </c>
      <c r="AR2343" s="58">
        <v>51.928005306603801</v>
      </c>
      <c r="AS2343" s="58">
        <v>53.435795756990998</v>
      </c>
      <c r="AT2343" s="58">
        <v>52.085565345175503</v>
      </c>
      <c r="AU2343" s="58">
        <v>52.735822094572598</v>
      </c>
      <c r="AV2343" s="58">
        <v>54.132027946510902</v>
      </c>
      <c r="AW2343" s="58">
        <v>54.011860028283799</v>
      </c>
      <c r="AX2343" s="58">
        <v>55.928853509887801</v>
      </c>
      <c r="AY2343" s="58">
        <v>55.833699272257803</v>
      </c>
      <c r="AZ2343" s="58">
        <v>55.7505128185418</v>
      </c>
      <c r="BA2343" s="58">
        <v>55.973904686867598</v>
      </c>
    </row>
    <row r="2344" spans="1:66" hidden="1" x14ac:dyDescent="0.25">
      <c r="A2344" s="58" t="s">
        <v>3296</v>
      </c>
      <c r="B2344" s="58" t="s">
        <v>3297</v>
      </c>
      <c r="C2344" s="58" t="s">
        <v>548</v>
      </c>
      <c r="D2344" s="58" t="s">
        <v>549</v>
      </c>
      <c r="AI2344" s="58">
        <v>69070</v>
      </c>
      <c r="AJ2344" s="58">
        <v>72220</v>
      </c>
      <c r="AK2344" s="58">
        <v>73110</v>
      </c>
      <c r="AL2344" s="58">
        <v>74620</v>
      </c>
      <c r="AM2344" s="58">
        <v>75830</v>
      </c>
      <c r="AN2344" s="58">
        <v>76690</v>
      </c>
      <c r="AO2344" s="58">
        <v>79640</v>
      </c>
      <c r="AP2344" s="58">
        <v>81410</v>
      </c>
      <c r="AQ2344" s="58">
        <v>86790</v>
      </c>
      <c r="AR2344" s="58">
        <v>86780</v>
      </c>
      <c r="AS2344" s="58">
        <v>92880</v>
      </c>
      <c r="AT2344" s="58">
        <v>87310</v>
      </c>
      <c r="AU2344" s="58">
        <v>88930</v>
      </c>
      <c r="AV2344" s="58">
        <v>96180</v>
      </c>
      <c r="AW2344" s="58">
        <v>95280</v>
      </c>
      <c r="AX2344" s="58">
        <v>103380</v>
      </c>
      <c r="AY2344" s="58">
        <v>103320</v>
      </c>
      <c r="AZ2344" s="58">
        <v>103290</v>
      </c>
      <c r="BA2344" s="58">
        <v>105030</v>
      </c>
      <c r="BB2344" s="58">
        <v>102270</v>
      </c>
      <c r="BC2344" s="58">
        <v>108430</v>
      </c>
      <c r="BD2344" s="58">
        <v>112300</v>
      </c>
      <c r="BE2344" s="58">
        <v>113540</v>
      </c>
      <c r="BF2344" s="58">
        <v>117820</v>
      </c>
      <c r="BG2344" s="58">
        <v>118450</v>
      </c>
      <c r="BH2344" s="58">
        <v>122040</v>
      </c>
      <c r="BI2344" s="58">
        <v>131880</v>
      </c>
      <c r="BJ2344" s="58">
        <v>132310</v>
      </c>
      <c r="BK2344" s="58">
        <v>134480</v>
      </c>
      <c r="BL2344" s="58">
        <v>135870</v>
      </c>
    </row>
    <row r="2345" spans="1:66" hidden="1" x14ac:dyDescent="0.25">
      <c r="A2345" s="58" t="s">
        <v>3296</v>
      </c>
      <c r="B2345" s="58" t="s">
        <v>3297</v>
      </c>
      <c r="C2345" s="58" t="s">
        <v>550</v>
      </c>
      <c r="D2345" s="58" t="s">
        <v>551</v>
      </c>
      <c r="G2345" s="58">
        <v>20.203393695019201</v>
      </c>
      <c r="H2345" s="58">
        <v>20.523647604470298</v>
      </c>
      <c r="I2345" s="58">
        <v>20.290619476102801</v>
      </c>
      <c r="J2345" s="58">
        <v>18.016308815969499</v>
      </c>
      <c r="K2345" s="58">
        <v>18.584310482333201</v>
      </c>
      <c r="L2345" s="58">
        <v>17.1452796828437</v>
      </c>
      <c r="M2345" s="58">
        <v>17.5334379796472</v>
      </c>
      <c r="N2345" s="58">
        <v>15.167499102671099</v>
      </c>
      <c r="O2345" s="58">
        <v>16.351476687967502</v>
      </c>
      <c r="P2345" s="58">
        <v>13.931495740527099</v>
      </c>
      <c r="Q2345" s="58">
        <v>13.6466321337507</v>
      </c>
      <c r="R2345" s="58">
        <v>14.533707448319401</v>
      </c>
      <c r="S2345" s="58">
        <v>11.312210678676699</v>
      </c>
      <c r="T2345" s="58">
        <v>8.4041526926198706</v>
      </c>
      <c r="U2345" s="58">
        <v>8.1716416197295398</v>
      </c>
      <c r="V2345" s="58">
        <v>8.1044181885471307</v>
      </c>
      <c r="W2345" s="58">
        <v>7.0231172939553197</v>
      </c>
      <c r="X2345" s="58">
        <v>7.4387858524094996</v>
      </c>
      <c r="Z2345" s="58">
        <v>5.8886818591124399</v>
      </c>
      <c r="AB2345" s="58">
        <v>6.7021634502766902</v>
      </c>
      <c r="AO2345" s="58">
        <v>9.7046019102187007</v>
      </c>
      <c r="AP2345" s="58">
        <v>9.0230183336421295</v>
      </c>
      <c r="AQ2345" s="58">
        <v>8.2912818794385199</v>
      </c>
      <c r="AR2345" s="58">
        <v>8.0800225218310295</v>
      </c>
      <c r="AS2345" s="58">
        <v>7.3053737781770103</v>
      </c>
      <c r="AT2345" s="58">
        <v>6.3585754122854903</v>
      </c>
      <c r="AU2345" s="58">
        <v>5.9159971324787604</v>
      </c>
      <c r="AV2345" s="58">
        <v>6.8755802455258603</v>
      </c>
      <c r="AY2345" s="58">
        <v>4.2224083397632004</v>
      </c>
      <c r="AZ2345" s="58">
        <v>5.9109870727267904</v>
      </c>
      <c r="BA2345" s="58">
        <v>5.5228955973796001</v>
      </c>
      <c r="BB2345" s="58">
        <v>4.4762229700717704</v>
      </c>
      <c r="BC2345" s="58">
        <v>4.2240827987090501</v>
      </c>
      <c r="BD2345" s="58">
        <v>7.8057573400162799</v>
      </c>
      <c r="BE2345" s="58">
        <v>7.6894072296192499</v>
      </c>
      <c r="BF2345" s="58">
        <v>5.1993057355594496</v>
      </c>
      <c r="BG2345" s="58">
        <v>3.7462440690633199</v>
      </c>
      <c r="BH2345" s="58">
        <v>3.3714176806601901</v>
      </c>
      <c r="BI2345" s="58">
        <v>4.58631567741591</v>
      </c>
      <c r="BJ2345" s="58">
        <v>4.1748596391127997</v>
      </c>
      <c r="BK2345" s="58">
        <v>4.1780580106857901</v>
      </c>
      <c r="BL2345" s="58">
        <v>3.9966256490514098</v>
      </c>
    </row>
    <row r="2346" spans="1:66" hidden="1" x14ac:dyDescent="0.25">
      <c r="A2346" s="58" t="s">
        <v>3296</v>
      </c>
      <c r="B2346" s="58" t="s">
        <v>3297</v>
      </c>
      <c r="C2346" s="58" t="s">
        <v>552</v>
      </c>
      <c r="D2346" s="58" t="s">
        <v>553</v>
      </c>
      <c r="G2346" s="58">
        <v>1.0428361668533199</v>
      </c>
      <c r="H2346" s="58">
        <v>1.18646775895826</v>
      </c>
      <c r="I2346" s="58">
        <v>1.08786321494003</v>
      </c>
      <c r="J2346" s="58">
        <v>1.24961597638073</v>
      </c>
      <c r="K2346" s="58">
        <v>1.2546789121106701</v>
      </c>
      <c r="L2346" s="58">
        <v>1.2142334065988001</v>
      </c>
      <c r="M2346" s="58">
        <v>1.39617946899534</v>
      </c>
      <c r="N2346" s="58">
        <v>1.2517527526858101</v>
      </c>
      <c r="O2346" s="58">
        <v>1.30446178556703</v>
      </c>
      <c r="P2346" s="58">
        <v>1.2923282136480501</v>
      </c>
      <c r="Q2346" s="58">
        <v>1.3024835942372499</v>
      </c>
      <c r="R2346" s="58">
        <v>1.2649668353216199</v>
      </c>
      <c r="S2346" s="58">
        <v>1.6985256500347301</v>
      </c>
      <c r="T2346" s="58">
        <v>1.29208526542796</v>
      </c>
      <c r="U2346" s="58">
        <v>0.77036967211692597</v>
      </c>
      <c r="V2346" s="58">
        <v>0.75468059321315295</v>
      </c>
      <c r="W2346" s="58">
        <v>0.68813951412456198</v>
      </c>
      <c r="X2346" s="58">
        <v>0.64876161377043595</v>
      </c>
      <c r="Z2346" s="58">
        <v>0.75413716531446595</v>
      </c>
      <c r="AB2346" s="58">
        <v>1.1082756963632301</v>
      </c>
      <c r="AO2346" s="58">
        <v>1.26643079370214</v>
      </c>
      <c r="AP2346" s="58">
        <v>1.24057553537511</v>
      </c>
      <c r="AQ2346" s="58">
        <v>1.64226892270917</v>
      </c>
      <c r="AR2346" s="58">
        <v>1.74645510714699</v>
      </c>
      <c r="AS2346" s="58">
        <v>1.41908321639005</v>
      </c>
      <c r="AT2346" s="58">
        <v>1.9897157967539001</v>
      </c>
      <c r="AU2346" s="58">
        <v>1.3894831015262801</v>
      </c>
      <c r="AV2346" s="58">
        <v>1.0641151515345399</v>
      </c>
      <c r="AY2346" s="58">
        <v>1.1561908415126401</v>
      </c>
      <c r="AZ2346" s="58">
        <v>1.0183579417398201</v>
      </c>
      <c r="BA2346" s="58">
        <v>1.1390146823698799</v>
      </c>
      <c r="BB2346" s="58">
        <v>1.1283354603175799</v>
      </c>
      <c r="BC2346" s="58">
        <v>0.94275468096551496</v>
      </c>
      <c r="BD2346" s="58">
        <v>2.3480542335144898</v>
      </c>
      <c r="BE2346" s="58">
        <v>0.90543563591342002</v>
      </c>
      <c r="BF2346" s="58">
        <v>1.6832965400850299</v>
      </c>
      <c r="BG2346" s="58">
        <v>0.73116631162575996</v>
      </c>
      <c r="BH2346" s="58">
        <v>0.83026907221142898</v>
      </c>
      <c r="BI2346" s="58">
        <v>0.90303606867300601</v>
      </c>
      <c r="BJ2346" s="58">
        <v>0.89377191307915305</v>
      </c>
      <c r="BK2346" s="58">
        <v>0.89317729527631695</v>
      </c>
      <c r="BL2346" s="58">
        <v>1.2143849362089401</v>
      </c>
    </row>
    <row r="2347" spans="1:66" hidden="1" x14ac:dyDescent="0.25">
      <c r="A2347" s="58" t="s">
        <v>3296</v>
      </c>
      <c r="B2347" s="58" t="s">
        <v>3297</v>
      </c>
      <c r="C2347" s="58" t="s">
        <v>554</v>
      </c>
      <c r="D2347" s="58" t="s">
        <v>555</v>
      </c>
      <c r="Z2347" s="58">
        <v>15.7783207707025</v>
      </c>
      <c r="AA2347" s="58">
        <v>16.9890814250241</v>
      </c>
      <c r="AB2347" s="58">
        <v>18.662014696238501</v>
      </c>
      <c r="AC2347" s="58">
        <v>21.136868630480699</v>
      </c>
      <c r="AD2347" s="58">
        <v>21.225032043578899</v>
      </c>
      <c r="AE2347" s="58">
        <v>22.645078914860498</v>
      </c>
      <c r="AF2347" s="58">
        <v>24.7300756461456</v>
      </c>
      <c r="AG2347" s="58">
        <v>26.3684649436548</v>
      </c>
      <c r="AH2347" s="58">
        <v>25.566191275054301</v>
      </c>
      <c r="AI2347" s="58">
        <v>24.613011696582898</v>
      </c>
      <c r="AJ2347" s="58">
        <v>24.9216610804609</v>
      </c>
      <c r="AK2347" s="58">
        <v>24.723860382731701</v>
      </c>
      <c r="AL2347" s="58">
        <v>24.5028715881352</v>
      </c>
      <c r="AM2347" s="58">
        <v>25.171065387617698</v>
      </c>
      <c r="AN2347" s="58">
        <v>25.363633425414701</v>
      </c>
      <c r="AO2347" s="58">
        <v>24.412334047184402</v>
      </c>
      <c r="AP2347" s="58">
        <v>24.7834736123563</v>
      </c>
      <c r="AQ2347" s="58">
        <v>25.3310955024848</v>
      </c>
      <c r="AR2347" s="58">
        <v>24.1018383431731</v>
      </c>
      <c r="AS2347" s="58">
        <v>21.217904633702499</v>
      </c>
      <c r="AT2347" s="58">
        <v>23.280569864111801</v>
      </c>
      <c r="AU2347" s="58">
        <v>30.224911396380801</v>
      </c>
      <c r="AV2347" s="58">
        <v>28.128341417379101</v>
      </c>
      <c r="AW2347" s="58">
        <v>24.127524724122701</v>
      </c>
      <c r="AX2347" s="58">
        <v>24.210665608364302</v>
      </c>
      <c r="AY2347" s="58">
        <v>23.08856433591</v>
      </c>
      <c r="AZ2347" s="58">
        <v>22.807671429578502</v>
      </c>
      <c r="BA2347" s="58">
        <v>23.419959916010701</v>
      </c>
      <c r="BB2347" s="58">
        <v>24.209835203634199</v>
      </c>
      <c r="BC2347" s="58">
        <v>22.671665852362398</v>
      </c>
      <c r="BD2347" s="58">
        <v>21.176641048958398</v>
      </c>
      <c r="BE2347" s="58">
        <v>21.080425179099901</v>
      </c>
      <c r="BF2347" s="58">
        <v>20.126664532104702</v>
      </c>
      <c r="BG2347" s="58">
        <v>19.652325500722601</v>
      </c>
      <c r="BH2347" s="58">
        <v>20.590013630460199</v>
      </c>
      <c r="BI2347" s="58">
        <v>21.006149913277799</v>
      </c>
      <c r="BJ2347" s="58">
        <v>20.8051710857189</v>
      </c>
      <c r="BK2347" s="58">
        <v>20.9314211697723</v>
      </c>
      <c r="BL2347" s="58">
        <v>21.284031411869901</v>
      </c>
      <c r="BM2347" s="58">
        <v>22.970724247356902</v>
      </c>
      <c r="BN2347" s="58">
        <v>22.206098140266899</v>
      </c>
    </row>
    <row r="2348" spans="1:66" hidden="1" x14ac:dyDescent="0.25">
      <c r="A2348" s="58" t="s">
        <v>3296</v>
      </c>
      <c r="B2348" s="58" t="s">
        <v>3297</v>
      </c>
      <c r="C2348" s="58" t="s">
        <v>556</v>
      </c>
      <c r="D2348" s="58" t="s">
        <v>557</v>
      </c>
      <c r="AA2348" s="58">
        <v>1.95941430265914</v>
      </c>
      <c r="AB2348" s="58">
        <v>-1.8339516113899399</v>
      </c>
      <c r="AC2348" s="58">
        <v>-1.3204617313012199</v>
      </c>
      <c r="AD2348" s="58">
        <v>14.988753784299099</v>
      </c>
      <c r="AE2348" s="58">
        <v>7.39300136965619</v>
      </c>
      <c r="AF2348" s="58">
        <v>-1.3801516174497801</v>
      </c>
      <c r="AG2348" s="58">
        <v>6.6698996858616102</v>
      </c>
      <c r="AH2348" s="58">
        <v>4.4315815130193004</v>
      </c>
      <c r="AI2348" s="58">
        <v>3.0009951578702898</v>
      </c>
      <c r="AJ2348" s="58">
        <v>4.2987503622706198</v>
      </c>
      <c r="AK2348" s="58">
        <v>0.130370711429251</v>
      </c>
      <c r="AL2348" s="58">
        <v>3.6937898042786799</v>
      </c>
      <c r="AM2348" s="58">
        <v>2.4414268358835298</v>
      </c>
      <c r="AN2348" s="58">
        <v>3.8557604168278901</v>
      </c>
      <c r="AO2348" s="58">
        <v>3.90445548354651</v>
      </c>
      <c r="AP2348" s="58">
        <v>2.96649236287247</v>
      </c>
      <c r="AQ2348" s="58">
        <v>5.10266671862595</v>
      </c>
      <c r="AR2348" s="58">
        <v>5.4946605506164001</v>
      </c>
      <c r="AS2348" s="58">
        <v>1.1621659271939</v>
      </c>
      <c r="AT2348" s="58">
        <v>3.26201326232361</v>
      </c>
      <c r="AU2348" s="58">
        <v>34.4831401963243</v>
      </c>
      <c r="AV2348" s="58">
        <v>6.9438915740902303</v>
      </c>
      <c r="AW2348" s="58">
        <v>4.63898868141675</v>
      </c>
      <c r="AX2348" s="58">
        <v>6.7706931558594796</v>
      </c>
      <c r="AY2348" s="58">
        <v>5.8278109613617097</v>
      </c>
      <c r="AZ2348" s="58">
        <v>5.5359836685590302</v>
      </c>
      <c r="BA2348" s="58">
        <v>6.5016578031883396</v>
      </c>
      <c r="BB2348" s="58">
        <v>4.2403810781149804</v>
      </c>
      <c r="BC2348" s="58">
        <v>5.77440907740288</v>
      </c>
      <c r="BD2348" s="58">
        <v>1.8102522149868301</v>
      </c>
      <c r="BE2348" s="58">
        <v>6.1425975169225904</v>
      </c>
      <c r="BF2348" s="58">
        <v>2.5789079071635501</v>
      </c>
      <c r="BG2348" s="58">
        <v>4.7856955380454496</v>
      </c>
      <c r="BH2348" s="58">
        <v>3.80681207351302</v>
      </c>
      <c r="BI2348" s="58">
        <v>3.66839070809857</v>
      </c>
      <c r="BJ2348" s="58">
        <v>4.1084557280980203</v>
      </c>
      <c r="BK2348" s="58">
        <v>3.0106405812584902</v>
      </c>
      <c r="BL2348" s="58">
        <v>3.1500612269214101</v>
      </c>
      <c r="BM2348" s="58">
        <v>2.4900484394313902</v>
      </c>
      <c r="BN2348" s="58">
        <v>2.47607767919766</v>
      </c>
    </row>
    <row r="2349" spans="1:66" hidden="1" x14ac:dyDescent="0.25">
      <c r="A2349" s="58" t="s">
        <v>3296</v>
      </c>
      <c r="B2349" s="58" t="s">
        <v>3297</v>
      </c>
      <c r="C2349" s="58" t="s">
        <v>558</v>
      </c>
      <c r="D2349" s="58" t="s">
        <v>559</v>
      </c>
      <c r="Z2349" s="58">
        <v>31283571825.973</v>
      </c>
      <c r="AA2349" s="58">
        <v>31896546606.713799</v>
      </c>
      <c r="AB2349" s="58">
        <v>31311579376.242199</v>
      </c>
      <c r="AC2349" s="58">
        <v>30898121953.1129</v>
      </c>
      <c r="AD2349" s="58">
        <v>35529365376.637497</v>
      </c>
      <c r="AE2349" s="58">
        <v>38156051845.562401</v>
      </c>
      <c r="AF2349" s="58">
        <v>37629440478.860901</v>
      </c>
      <c r="AG2349" s="58">
        <v>40139286411.152</v>
      </c>
      <c r="AH2349" s="58">
        <v>41918091607.206398</v>
      </c>
      <c r="AI2349" s="58">
        <v>43176051506.610298</v>
      </c>
      <c r="AJ2349" s="58">
        <v>45032082177.164902</v>
      </c>
      <c r="AK2349" s="58">
        <v>45090790823.070702</v>
      </c>
      <c r="AL2349" s="58">
        <v>46756349857.161903</v>
      </c>
      <c r="AM2349" s="58">
        <v>47897871930.054199</v>
      </c>
      <c r="AN2349" s="58">
        <v>49744699116.436203</v>
      </c>
      <c r="AO2349" s="58">
        <v>51686958748.861603</v>
      </c>
      <c r="AP2349" s="58">
        <v>53220248432.747597</v>
      </c>
      <c r="AQ2349" s="58">
        <v>55935900337.095497</v>
      </c>
      <c r="AR2349" s="58">
        <v>59009388186.550003</v>
      </c>
      <c r="AS2349" s="58">
        <v>59695175189.899597</v>
      </c>
      <c r="AT2349" s="58">
        <v>61642439721.561501</v>
      </c>
      <c r="AU2349" s="58">
        <v>82898688631.182205</v>
      </c>
      <c r="AV2349" s="58">
        <v>88655083686.074203</v>
      </c>
      <c r="AW2349" s="58">
        <v>92767782983.771698</v>
      </c>
      <c r="AX2349" s="58">
        <v>99048804917.096497</v>
      </c>
      <c r="AY2349" s="58">
        <v>104821182027.153</v>
      </c>
      <c r="AZ2349" s="58">
        <v>110624065545.367</v>
      </c>
      <c r="BA2349" s="58">
        <v>117816463735.101</v>
      </c>
      <c r="BB2349" s="58">
        <v>122812330770.228</v>
      </c>
      <c r="BC2349" s="58">
        <v>129904017146.395</v>
      </c>
      <c r="BD2349" s="58">
        <v>132255607494.144</v>
      </c>
      <c r="BE2349" s="58">
        <v>140379537156.07001</v>
      </c>
      <c r="BF2349" s="58">
        <v>143999796139.828</v>
      </c>
      <c r="BG2349" s="58">
        <v>150891187958.48599</v>
      </c>
      <c r="BH2349" s="58">
        <v>156635331919.55701</v>
      </c>
      <c r="BI2349" s="58">
        <v>162381327881.293</v>
      </c>
      <c r="BJ2349" s="58">
        <v>169052692847.99399</v>
      </c>
      <c r="BK2349" s="58">
        <v>174142261822.586</v>
      </c>
      <c r="BL2349" s="58">
        <v>179627849691.94299</v>
      </c>
      <c r="BM2349" s="58">
        <v>184100670159.98099</v>
      </c>
      <c r="BN2349" s="58">
        <v>188659145761.06601</v>
      </c>
    </row>
    <row r="2350" spans="1:66" hidden="1" x14ac:dyDescent="0.25">
      <c r="A2350" s="58" t="s">
        <v>3296</v>
      </c>
      <c r="B2350" s="58" t="s">
        <v>3297</v>
      </c>
      <c r="C2350" s="58" t="s">
        <v>560</v>
      </c>
      <c r="D2350" s="58" t="s">
        <v>561</v>
      </c>
    </row>
    <row r="2351" spans="1:66" hidden="1" x14ac:dyDescent="0.25">
      <c r="A2351" s="58" t="s">
        <v>3296</v>
      </c>
      <c r="B2351" s="58" t="s">
        <v>3297</v>
      </c>
      <c r="C2351" s="58" t="s">
        <v>562</v>
      </c>
      <c r="D2351" s="58" t="s">
        <v>563</v>
      </c>
    </row>
    <row r="2352" spans="1:66" hidden="1" x14ac:dyDescent="0.25">
      <c r="A2352" s="58" t="s">
        <v>3296</v>
      </c>
      <c r="B2352" s="58" t="s">
        <v>3297</v>
      </c>
      <c r="C2352" s="58" t="s">
        <v>564</v>
      </c>
      <c r="D2352" s="58" t="s">
        <v>565</v>
      </c>
      <c r="Z2352" s="58">
        <v>33292807805.173302</v>
      </c>
      <c r="AA2352" s="58">
        <v>31797397844.402199</v>
      </c>
      <c r="AB2352" s="58">
        <v>25775079845.014599</v>
      </c>
      <c r="AC2352" s="58">
        <v>24151550515.752201</v>
      </c>
      <c r="AD2352" s="58">
        <v>24728708070.725201</v>
      </c>
      <c r="AE2352" s="58">
        <v>24342903294.749802</v>
      </c>
      <c r="AF2352" s="58">
        <v>27282657205.747101</v>
      </c>
      <c r="AG2352" s="58">
        <v>28726719257.888</v>
      </c>
      <c r="AH2352" s="58">
        <v>26018401739.300701</v>
      </c>
      <c r="AI2352" s="58">
        <v>29979171376.785099</v>
      </c>
      <c r="AJ2352" s="58">
        <v>29272250586.6525</v>
      </c>
      <c r="AK2352" s="58">
        <v>29243939126.888901</v>
      </c>
      <c r="AL2352" s="58">
        <v>24215298496.136902</v>
      </c>
      <c r="AM2352" s="58">
        <v>21718034137.557201</v>
      </c>
      <c r="AN2352" s="58">
        <v>27448858884.4328</v>
      </c>
      <c r="AO2352" s="58">
        <v>30701689260.0508</v>
      </c>
      <c r="AP2352" s="58">
        <v>31490853645.817902</v>
      </c>
      <c r="AQ2352" s="58">
        <v>32957483484.6507</v>
      </c>
      <c r="AR2352" s="58">
        <v>33145089202.4165</v>
      </c>
      <c r="AS2352" s="58">
        <v>29792114914.7314</v>
      </c>
      <c r="AT2352" s="58">
        <v>34458230124.253403</v>
      </c>
      <c r="AU2352" s="58">
        <v>53479361999.091103</v>
      </c>
      <c r="AV2352" s="58">
        <v>57563112460.932098</v>
      </c>
      <c r="AW2352" s="58">
        <v>61306244124.793602</v>
      </c>
      <c r="AX2352" s="58">
        <v>75188046104.768799</v>
      </c>
      <c r="AY2352" s="58">
        <v>90808525940.094803</v>
      </c>
      <c r="AZ2352" s="58">
        <v>105323861314.17999</v>
      </c>
      <c r="BA2352" s="58">
        <v>132669582718.836</v>
      </c>
      <c r="BB2352" s="58">
        <v>122754418379.07899</v>
      </c>
      <c r="BC2352" s="58">
        <v>134124618068.07899</v>
      </c>
      <c r="BD2352" s="58">
        <v>142091667825.233</v>
      </c>
      <c r="BE2352" s="58">
        <v>153374930431.673</v>
      </c>
      <c r="BF2352" s="58">
        <v>165198193242.96899</v>
      </c>
      <c r="BG2352" s="58">
        <v>169990739479.56601</v>
      </c>
      <c r="BH2352" s="58">
        <v>156635331919.55701</v>
      </c>
      <c r="BI2352" s="58">
        <v>145057208833.50601</v>
      </c>
      <c r="BJ2352" s="58">
        <v>142255096605.255</v>
      </c>
      <c r="BK2352" s="58">
        <v>155246242011.819</v>
      </c>
      <c r="BL2352" s="58">
        <v>169110791470.207</v>
      </c>
      <c r="BM2352" s="58">
        <v>180192864505.745</v>
      </c>
      <c r="BN2352" s="58">
        <v>185600432660.24899</v>
      </c>
    </row>
    <row r="2353" spans="1:66" hidden="1" x14ac:dyDescent="0.25">
      <c r="A2353" s="58" t="s">
        <v>3296</v>
      </c>
      <c r="B2353" s="58" t="s">
        <v>3297</v>
      </c>
      <c r="C2353" s="58" t="s">
        <v>566</v>
      </c>
      <c r="D2353" s="58" t="s">
        <v>567</v>
      </c>
      <c r="AJ2353" s="58">
        <v>1059.5193318644299</v>
      </c>
      <c r="AK2353" s="58">
        <v>1036.32184431474</v>
      </c>
      <c r="AL2353" s="58">
        <v>1047.1825089773399</v>
      </c>
      <c r="AM2353" s="58">
        <v>1045.57497847114</v>
      </c>
      <c r="AN2353" s="58">
        <v>1056.23334742564</v>
      </c>
      <c r="AO2353" s="58">
        <v>1078.53145229492</v>
      </c>
      <c r="AP2353" s="58">
        <v>1088.3135160787599</v>
      </c>
      <c r="AQ2353" s="58">
        <v>1122.7961814139101</v>
      </c>
      <c r="AR2353" s="58">
        <v>1159.10763598159</v>
      </c>
      <c r="AS2353" s="58">
        <v>1150.828467909</v>
      </c>
      <c r="AT2353" s="58">
        <v>1173.85666858792</v>
      </c>
      <c r="AU2353" s="58">
        <v>1571.1878639653901</v>
      </c>
      <c r="AV2353" s="58">
        <v>1656.65107233654</v>
      </c>
      <c r="AW2353" s="58">
        <v>1712.0141315460901</v>
      </c>
      <c r="AX2353" s="58">
        <v>1811.6779569488299</v>
      </c>
      <c r="AY2353" s="58">
        <v>1851.4193051744001</v>
      </c>
      <c r="AZ2353" s="58">
        <v>1901.36173120783</v>
      </c>
      <c r="BA2353" s="58">
        <v>2022.7659951344301</v>
      </c>
      <c r="BB2353" s="58">
        <v>2066.9050290309101</v>
      </c>
      <c r="BC2353" s="58">
        <v>2176.0922793128798</v>
      </c>
      <c r="BD2353" s="58">
        <v>2201.2480020816902</v>
      </c>
      <c r="BE2353" s="58">
        <v>2377.79637849132</v>
      </c>
      <c r="BF2353" s="58">
        <v>2475.0230020786498</v>
      </c>
      <c r="BG2353" s="58">
        <v>2623.3107476210998</v>
      </c>
      <c r="BH2353" s="58">
        <v>2727.8491013897201</v>
      </c>
      <c r="BI2353" s="58">
        <v>2810.7792973118098</v>
      </c>
      <c r="BJ2353" s="58">
        <v>2887.1562218972099</v>
      </c>
      <c r="BK2353" s="58">
        <v>2922.8077103228702</v>
      </c>
      <c r="BL2353" s="58">
        <v>2950.4434944088398</v>
      </c>
    </row>
    <row r="2354" spans="1:66" hidden="1" x14ac:dyDescent="0.25">
      <c r="A2354" s="58" t="s">
        <v>3296</v>
      </c>
      <c r="B2354" s="58" t="s">
        <v>3297</v>
      </c>
      <c r="C2354" s="58" t="s">
        <v>568</v>
      </c>
      <c r="D2354" s="58" t="s">
        <v>569</v>
      </c>
      <c r="O2354" s="58">
        <v>81.500002004099997</v>
      </c>
      <c r="P2354" s="58">
        <v>98.199999905799999</v>
      </c>
      <c r="Q2354" s="58">
        <v>105.1000007169</v>
      </c>
      <c r="R2354" s="58">
        <v>111.9000009073</v>
      </c>
      <c r="S2354" s="58">
        <v>140.40000069109999</v>
      </c>
      <c r="T2354" s="58">
        <v>146.30000223229999</v>
      </c>
      <c r="U2354" s="58">
        <v>160.99999969480001</v>
      </c>
      <c r="V2354" s="58">
        <v>154.6000012682</v>
      </c>
      <c r="W2354" s="58">
        <v>165.40000063950001</v>
      </c>
      <c r="X2354" s="58">
        <v>192.1000009032</v>
      </c>
      <c r="Y2354" s="58">
        <v>251.70000313209999</v>
      </c>
      <c r="Z2354" s="58">
        <v>294.69999982410002</v>
      </c>
      <c r="AA2354" s="58">
        <v>318.20000033820003</v>
      </c>
      <c r="AB2354" s="58">
        <v>307.5999995395</v>
      </c>
      <c r="AC2354" s="58">
        <v>304.89999654140001</v>
      </c>
      <c r="AD2354" s="58">
        <v>320.40000035600002</v>
      </c>
      <c r="AE2354" s="58">
        <v>284.10000460610001</v>
      </c>
      <c r="AF2354" s="58">
        <v>282.39999657139998</v>
      </c>
      <c r="AG2354" s="58">
        <v>271.19999771549999</v>
      </c>
      <c r="AH2354" s="58">
        <v>263.30000229939998</v>
      </c>
      <c r="AI2354" s="58">
        <v>259.90000446869999</v>
      </c>
      <c r="AJ2354" s="58">
        <v>248.2000021863</v>
      </c>
      <c r="AK2354" s="58">
        <v>207.29999962470001</v>
      </c>
      <c r="AL2354" s="58">
        <v>215.4000003859</v>
      </c>
      <c r="AM2354" s="58">
        <v>221.69999846819999</v>
      </c>
      <c r="AN2354" s="58">
        <v>237.60000398739999</v>
      </c>
      <c r="AO2354" s="58">
        <v>261.39999677219998</v>
      </c>
      <c r="AP2354" s="58">
        <v>249.9000009669</v>
      </c>
      <c r="AQ2354" s="58">
        <v>266.19999963039999</v>
      </c>
      <c r="AR2354" s="58">
        <v>266.69999790209999</v>
      </c>
      <c r="AS2354" s="58">
        <v>269.32799999999997</v>
      </c>
      <c r="AT2354" s="58">
        <v>194.191</v>
      </c>
      <c r="AU2354" s="58">
        <v>126.154</v>
      </c>
      <c r="AV2354" s="58">
        <v>108.286</v>
      </c>
      <c r="AW2354" s="58">
        <v>109.01</v>
      </c>
      <c r="BC2354" s="58">
        <v>85.993491590808205</v>
      </c>
      <c r="BD2354" s="58">
        <v>77.262768525350495</v>
      </c>
      <c r="BE2354" s="58">
        <v>73.395159764561697</v>
      </c>
      <c r="BF2354" s="58">
        <v>65.833192181142905</v>
      </c>
      <c r="BG2354" s="58">
        <v>70.818191984737197</v>
      </c>
      <c r="BH2354" s="58">
        <v>42.886310122989698</v>
      </c>
      <c r="BI2354" s="58">
        <v>39.603980686062499</v>
      </c>
      <c r="BJ2354" s="58">
        <v>41.329197582526497</v>
      </c>
      <c r="BK2354" s="58">
        <v>39.663228670776199</v>
      </c>
      <c r="BL2354" s="58">
        <v>32.295049203401497</v>
      </c>
      <c r="BM2354" s="58">
        <v>21.731377376000001</v>
      </c>
    </row>
    <row r="2355" spans="1:66" hidden="1" x14ac:dyDescent="0.25">
      <c r="A2355" s="58" t="s">
        <v>3296</v>
      </c>
      <c r="B2355" s="58" t="s">
        <v>3297</v>
      </c>
      <c r="C2355" s="58" t="s">
        <v>570</v>
      </c>
      <c r="D2355" s="58" t="s">
        <v>571</v>
      </c>
      <c r="O2355" s="58">
        <v>1167000</v>
      </c>
      <c r="P2355" s="58">
        <v>1238100</v>
      </c>
      <c r="Q2355" s="58">
        <v>1285700</v>
      </c>
      <c r="R2355" s="58">
        <v>1453300</v>
      </c>
      <c r="S2355" s="58">
        <v>1685700</v>
      </c>
      <c r="T2355" s="58">
        <v>1987500</v>
      </c>
      <c r="U2355" s="58">
        <v>2540000</v>
      </c>
      <c r="V2355" s="58">
        <v>2962100</v>
      </c>
      <c r="W2355" s="58">
        <v>3543900</v>
      </c>
      <c r="X2355" s="58">
        <v>3776100</v>
      </c>
      <c r="Y2355" s="58">
        <v>4404900</v>
      </c>
      <c r="Z2355" s="58">
        <v>5147600</v>
      </c>
      <c r="AA2355" s="58">
        <v>5190100</v>
      </c>
      <c r="AB2355" s="58">
        <v>5423600</v>
      </c>
      <c r="AC2355" s="58">
        <v>5311800</v>
      </c>
      <c r="AD2355" s="58">
        <v>5794300</v>
      </c>
      <c r="AE2355" s="58">
        <v>5265300</v>
      </c>
      <c r="AF2355" s="58">
        <v>4485000</v>
      </c>
      <c r="AG2355" s="58">
        <v>3930700</v>
      </c>
      <c r="AH2355" s="58">
        <v>3602400</v>
      </c>
      <c r="AI2355" s="58">
        <v>3551000</v>
      </c>
      <c r="AJ2355" s="58">
        <v>3405900</v>
      </c>
      <c r="AK2355" s="58">
        <v>3209800</v>
      </c>
      <c r="AL2355" s="58">
        <v>2840600</v>
      </c>
      <c r="AM2355" s="58">
        <v>3167100</v>
      </c>
      <c r="AN2355" s="58">
        <v>3215200</v>
      </c>
      <c r="AO2355" s="58">
        <v>2855900</v>
      </c>
      <c r="AP2355" s="58">
        <v>3020900</v>
      </c>
      <c r="AQ2355" s="58">
        <v>3007600</v>
      </c>
      <c r="AR2355" s="58">
        <v>3083500</v>
      </c>
      <c r="AS2355" s="58">
        <v>2949248</v>
      </c>
      <c r="AT2355" s="58">
        <v>2627404</v>
      </c>
      <c r="AU2355" s="58">
        <v>2072438</v>
      </c>
      <c r="AV2355" s="58">
        <v>2081206</v>
      </c>
      <c r="AW2355" s="58">
        <v>2604956</v>
      </c>
      <c r="BC2355" s="58">
        <v>7817344.2026978498</v>
      </c>
      <c r="BD2355" s="58">
        <v>9140452.1285985298</v>
      </c>
      <c r="BE2355" s="58">
        <v>9570161.7875669599</v>
      </c>
      <c r="BF2355" s="58">
        <v>8677884</v>
      </c>
      <c r="BG2355" s="58">
        <v>8030237.1696505602</v>
      </c>
      <c r="BH2355" s="58">
        <v>8696300</v>
      </c>
      <c r="BI2355" s="58">
        <v>8129874</v>
      </c>
      <c r="BJ2355" s="58">
        <v>8837017</v>
      </c>
      <c r="BK2355" s="58">
        <v>12337766.2823005</v>
      </c>
      <c r="BL2355" s="58">
        <v>11384912.6350313</v>
      </c>
      <c r="BM2355" s="58">
        <v>5528130.7400000002</v>
      </c>
    </row>
    <row r="2356" spans="1:66" hidden="1" x14ac:dyDescent="0.25">
      <c r="A2356" s="58" t="s">
        <v>3296</v>
      </c>
      <c r="B2356" s="58" t="s">
        <v>3297</v>
      </c>
      <c r="C2356" s="58" t="s">
        <v>572</v>
      </c>
      <c r="D2356" s="58" t="s">
        <v>573</v>
      </c>
      <c r="O2356" s="58">
        <v>67700</v>
      </c>
      <c r="P2356" s="58">
        <v>67600</v>
      </c>
      <c r="Q2356" s="58">
        <v>67600</v>
      </c>
      <c r="R2356" s="58">
        <v>72400</v>
      </c>
      <c r="S2356" s="58">
        <v>69700</v>
      </c>
      <c r="T2356" s="58">
        <v>79700</v>
      </c>
      <c r="U2356" s="58">
        <v>88300</v>
      </c>
      <c r="V2356" s="58">
        <v>100800</v>
      </c>
      <c r="W2356" s="58">
        <v>105700</v>
      </c>
      <c r="X2356" s="58">
        <v>112800</v>
      </c>
      <c r="Y2356" s="58">
        <v>116600</v>
      </c>
      <c r="Z2356" s="58">
        <v>122800</v>
      </c>
      <c r="AA2356" s="58">
        <v>116700</v>
      </c>
      <c r="AB2356" s="58">
        <v>121300</v>
      </c>
      <c r="AC2356" s="58">
        <v>119100</v>
      </c>
      <c r="AD2356" s="58">
        <v>122300</v>
      </c>
      <c r="AE2356" s="58">
        <v>109400</v>
      </c>
      <c r="AF2356" s="58">
        <v>103600</v>
      </c>
      <c r="AG2356" s="58">
        <v>98300</v>
      </c>
      <c r="AH2356" s="58">
        <v>91400</v>
      </c>
      <c r="AI2356" s="58">
        <v>85000</v>
      </c>
      <c r="AJ2356" s="58">
        <v>94700</v>
      </c>
      <c r="AK2356" s="58">
        <v>81900</v>
      </c>
      <c r="AL2356" s="58">
        <v>68900</v>
      </c>
      <c r="AM2356" s="58">
        <v>70100</v>
      </c>
      <c r="AN2356" s="58">
        <v>66400</v>
      </c>
      <c r="AO2356" s="58">
        <v>62100</v>
      </c>
      <c r="AP2356" s="58">
        <v>78000</v>
      </c>
      <c r="AQ2356" s="58">
        <v>78400</v>
      </c>
      <c r="AR2356" s="58">
        <v>69400</v>
      </c>
      <c r="AS2356" s="58">
        <v>71122</v>
      </c>
      <c r="AT2356" s="58">
        <v>60104</v>
      </c>
      <c r="AU2356" s="58">
        <v>52346</v>
      </c>
      <c r="AV2356" s="58">
        <v>49482</v>
      </c>
      <c r="AW2356" s="58">
        <v>56301</v>
      </c>
      <c r="BC2356" s="58">
        <v>120773.319968515</v>
      </c>
      <c r="BD2356" s="58">
        <v>138169.49789716399</v>
      </c>
      <c r="BE2356" s="58">
        <v>146632.960288273</v>
      </c>
      <c r="BF2356" s="58">
        <v>155038</v>
      </c>
      <c r="BG2356" s="58">
        <v>145526.823309353</v>
      </c>
      <c r="BH2356" s="58">
        <v>164614</v>
      </c>
      <c r="BI2356" s="58">
        <v>157788</v>
      </c>
      <c r="BJ2356" s="58">
        <v>151203</v>
      </c>
      <c r="BK2356" s="58">
        <v>157126.72652388801</v>
      </c>
      <c r="BL2356" s="58">
        <v>158874.79</v>
      </c>
      <c r="BM2356" s="58">
        <v>89903.595000000001</v>
      </c>
    </row>
    <row r="2357" spans="1:66" hidden="1" x14ac:dyDescent="0.25">
      <c r="A2357" s="58" t="s">
        <v>3296</v>
      </c>
      <c r="B2357" s="58" t="s">
        <v>3297</v>
      </c>
      <c r="C2357" s="58" t="s">
        <v>574</v>
      </c>
      <c r="D2357" s="58" t="s">
        <v>575</v>
      </c>
      <c r="P2357" s="58">
        <v>1.0844809078679101</v>
      </c>
      <c r="Q2357" s="58">
        <v>1.1190141266475599</v>
      </c>
      <c r="R2357" s="58">
        <v>1.2144383479202201</v>
      </c>
      <c r="S2357" s="58">
        <v>1.29187116682804</v>
      </c>
      <c r="T2357" s="58">
        <v>1.33737739010235</v>
      </c>
      <c r="U2357" s="58">
        <v>1.3848753394903399</v>
      </c>
      <c r="V2357" s="58">
        <v>1.3531890700527001</v>
      </c>
      <c r="W2357" s="58">
        <v>1.11584949313705</v>
      </c>
      <c r="X2357" s="58">
        <v>1.4131985941809599</v>
      </c>
      <c r="Y2357" s="58">
        <v>1.45806610919115</v>
      </c>
      <c r="Z2357" s="58">
        <v>1.4812673787227899</v>
      </c>
      <c r="AA2357" s="58">
        <v>1.4285195338697401</v>
      </c>
      <c r="AB2357" s="58">
        <v>0.99378462279799995</v>
      </c>
      <c r="AC2357" s="58">
        <v>0.92908180293848897</v>
      </c>
      <c r="AD2357" s="58">
        <v>1.23168384240069</v>
      </c>
      <c r="AE2357" s="58">
        <v>1.41165147021312</v>
      </c>
      <c r="AF2357" s="58">
        <v>1.3478601522551401</v>
      </c>
      <c r="AG2357" s="58">
        <v>1.44116977505516</v>
      </c>
      <c r="AH2357" s="58">
        <v>1.5043455573212501</v>
      </c>
      <c r="AI2357" s="58">
        <v>1.1439334910685801</v>
      </c>
      <c r="AJ2357" s="58">
        <v>1.21344889437819</v>
      </c>
      <c r="AK2357" s="58">
        <v>1.2001842725912399</v>
      </c>
      <c r="AL2357" s="58">
        <v>1.20936542673336</v>
      </c>
      <c r="AM2357" s="58">
        <v>1.13923689408575</v>
      </c>
      <c r="AN2357" s="58">
        <v>1.24021132680937</v>
      </c>
      <c r="AO2357" s="58">
        <v>1.2253337308960599</v>
      </c>
      <c r="AP2357" s="58">
        <v>1.1670442640143599</v>
      </c>
      <c r="AQ2357" s="58">
        <v>0.915970191111529</v>
      </c>
      <c r="AR2357" s="58">
        <v>1.0086325826062099</v>
      </c>
      <c r="AS2357" s="58">
        <v>1.0392840427705901</v>
      </c>
      <c r="AT2357" s="58">
        <v>0.98382777994325399</v>
      </c>
      <c r="AU2357" s="58">
        <v>0.97033758461745401</v>
      </c>
      <c r="AV2357" s="58">
        <v>0.86266385328876505</v>
      </c>
      <c r="AW2357" s="58">
        <v>0.93157654844947102</v>
      </c>
      <c r="AX2357" s="58">
        <v>0.92415755811999001</v>
      </c>
      <c r="AY2357" s="58">
        <v>0.837738549227517</v>
      </c>
      <c r="AZ2357" s="58">
        <v>0.79971959775270296</v>
      </c>
      <c r="BA2357" s="58">
        <v>0.89414754432908505</v>
      </c>
      <c r="BB2357" s="58">
        <v>0.85703244873611195</v>
      </c>
      <c r="BC2357" s="58">
        <v>0.83869769852757003</v>
      </c>
      <c r="BD2357" s="58">
        <v>0.85319701182512897</v>
      </c>
      <c r="BE2357" s="58">
        <v>0.85508913024445699</v>
      </c>
      <c r="BF2357" s="58">
        <v>0.81480640154095696</v>
      </c>
      <c r="BG2357" s="58">
        <v>0.83419708268075998</v>
      </c>
    </row>
    <row r="2358" spans="1:66" hidden="1" x14ac:dyDescent="0.25">
      <c r="A2358" s="58" t="s">
        <v>3296</v>
      </c>
      <c r="B2358" s="58" t="s">
        <v>3297</v>
      </c>
      <c r="C2358" s="58" t="s">
        <v>576</v>
      </c>
      <c r="D2358" s="58" t="s">
        <v>577</v>
      </c>
      <c r="Q2358" s="58">
        <v>54.727904284099999</v>
      </c>
      <c r="V2358" s="58">
        <v>59.183969798200003</v>
      </c>
      <c r="AA2358" s="58">
        <v>79.689422899733501</v>
      </c>
      <c r="AF2358" s="58">
        <v>76.723033141613996</v>
      </c>
      <c r="AK2358" s="58">
        <v>72.486198129730596</v>
      </c>
      <c r="AP2358" s="58">
        <v>69.910105217783695</v>
      </c>
      <c r="AU2358" s="58">
        <v>67.239338217616904</v>
      </c>
      <c r="AZ2358" s="58">
        <v>64.374677377207206</v>
      </c>
      <c r="BE2358" s="58">
        <v>64.825882400011807</v>
      </c>
      <c r="BJ2358" s="58">
        <v>65.105394826836502</v>
      </c>
      <c r="BK2358" s="58">
        <v>65.124859072079502</v>
      </c>
    </row>
    <row r="2359" spans="1:66" hidden="1" x14ac:dyDescent="0.25">
      <c r="A2359" s="58" t="s">
        <v>3296</v>
      </c>
      <c r="B2359" s="58" t="s">
        <v>3297</v>
      </c>
      <c r="C2359" s="58" t="s">
        <v>578</v>
      </c>
      <c r="D2359" s="58" t="s">
        <v>579</v>
      </c>
      <c r="Q2359" s="58">
        <v>32.902354303400003</v>
      </c>
      <c r="V2359" s="58">
        <v>29.475824016299999</v>
      </c>
      <c r="AA2359" s="58">
        <v>14.934335297236199</v>
      </c>
      <c r="AF2359" s="58">
        <v>16.242779984224601</v>
      </c>
      <c r="AK2359" s="58">
        <v>18.9003271242177</v>
      </c>
      <c r="AP2359" s="58">
        <v>20.707550661823301</v>
      </c>
      <c r="AU2359" s="58">
        <v>23.003830925084301</v>
      </c>
      <c r="AZ2359" s="58">
        <v>25.410254476132199</v>
      </c>
      <c r="BE2359" s="58">
        <v>25.4430457682091</v>
      </c>
      <c r="BJ2359" s="58">
        <v>25.3128262508747</v>
      </c>
      <c r="BK2359" s="58">
        <v>25.298783712516599</v>
      </c>
    </row>
    <row r="2360" spans="1:66" hidden="1" x14ac:dyDescent="0.25">
      <c r="A2360" s="58" t="s">
        <v>3296</v>
      </c>
      <c r="B2360" s="58" t="s">
        <v>3297</v>
      </c>
      <c r="C2360" s="58" t="s">
        <v>580</v>
      </c>
      <c r="D2360" s="58" t="s">
        <v>581</v>
      </c>
      <c r="Q2360" s="58">
        <v>12.3697414126</v>
      </c>
      <c r="V2360" s="58">
        <v>11.3402061856</v>
      </c>
      <c r="AA2360" s="58">
        <v>5.3762418030303198</v>
      </c>
      <c r="AF2360" s="58">
        <v>7.0341868741487303</v>
      </c>
      <c r="AK2360" s="58">
        <v>8.6133634299817103</v>
      </c>
      <c r="AP2360" s="58">
        <v>9.3821653815933299</v>
      </c>
      <c r="AU2360" s="58">
        <v>9.7568308573406295</v>
      </c>
      <c r="AZ2360" s="58">
        <v>10.215068146674399</v>
      </c>
      <c r="BE2360" s="58">
        <v>9.7293314064397194</v>
      </c>
      <c r="BJ2360" s="58">
        <v>9.58177892225725</v>
      </c>
      <c r="BK2360" s="58">
        <v>9.5763572153723207</v>
      </c>
    </row>
    <row r="2361" spans="1:66" hidden="1" x14ac:dyDescent="0.25">
      <c r="A2361" s="58" t="s">
        <v>3296</v>
      </c>
      <c r="B2361" s="58" t="s">
        <v>3297</v>
      </c>
      <c r="C2361" s="58" t="s">
        <v>582</v>
      </c>
      <c r="D2361" s="58" t="s">
        <v>583</v>
      </c>
      <c r="AF2361" s="58">
        <v>0.73678191691862205</v>
      </c>
      <c r="AK2361" s="58">
        <v>0.97082127960529796</v>
      </c>
      <c r="AP2361" s="58">
        <v>1.2092282646274799</v>
      </c>
      <c r="AU2361" s="58">
        <v>1.44047175477761</v>
      </c>
      <c r="AZ2361" s="58">
        <v>1.53391535190999</v>
      </c>
      <c r="BE2361" s="58">
        <v>1.5805312350930201</v>
      </c>
      <c r="BJ2361" s="58">
        <v>1.6080066953762</v>
      </c>
      <c r="BK2361" s="58">
        <v>1.60928709888119</v>
      </c>
    </row>
    <row r="2362" spans="1:66" hidden="1" x14ac:dyDescent="0.25">
      <c r="A2362" s="58" t="s">
        <v>3296</v>
      </c>
      <c r="B2362" s="58" t="s">
        <v>3297</v>
      </c>
      <c r="C2362" s="58" t="s">
        <v>584</v>
      </c>
      <c r="D2362" s="58" t="s">
        <v>585</v>
      </c>
      <c r="AF2362" s="58">
        <v>13.841479804</v>
      </c>
      <c r="AK2362" s="58">
        <v>18.427547036699998</v>
      </c>
      <c r="AP2362" s="58">
        <v>22.9528453822</v>
      </c>
      <c r="AU2362" s="58">
        <v>27.3464919814</v>
      </c>
      <c r="AZ2362" s="58">
        <v>29.1204626068</v>
      </c>
      <c r="BE2362" s="58">
        <v>30.005437179499999</v>
      </c>
      <c r="BJ2362" s="58">
        <v>30.5270423077</v>
      </c>
      <c r="BK2362" s="58">
        <v>30.551349999999999</v>
      </c>
    </row>
    <row r="2363" spans="1:66" hidden="1" x14ac:dyDescent="0.25">
      <c r="A2363" s="58" t="s">
        <v>3296</v>
      </c>
      <c r="B2363" s="58" t="s">
        <v>3297</v>
      </c>
      <c r="C2363" s="58" t="s">
        <v>586</v>
      </c>
      <c r="D2363" s="58" t="s">
        <v>587</v>
      </c>
    </row>
    <row r="2364" spans="1:66" hidden="1" x14ac:dyDescent="0.25">
      <c r="A2364" s="58" t="s">
        <v>3296</v>
      </c>
      <c r="B2364" s="58" t="s">
        <v>3297</v>
      </c>
      <c r="C2364" s="58" t="s">
        <v>588</v>
      </c>
      <c r="D2364" s="58" t="s">
        <v>589</v>
      </c>
    </row>
    <row r="2365" spans="1:66" hidden="1" x14ac:dyDescent="0.25">
      <c r="A2365" s="58" t="s">
        <v>3296</v>
      </c>
      <c r="B2365" s="58" t="s">
        <v>3297</v>
      </c>
      <c r="C2365" s="58" t="s">
        <v>590</v>
      </c>
      <c r="D2365" s="58" t="s">
        <v>591</v>
      </c>
      <c r="AS2365" s="58">
        <v>0</v>
      </c>
      <c r="AT2365" s="58">
        <v>0</v>
      </c>
      <c r="AU2365" s="58">
        <v>9.6835887379863005E-3</v>
      </c>
      <c r="AV2365" s="58">
        <v>0.733380189525218</v>
      </c>
      <c r="AW2365" s="58">
        <v>2.0513465164628002</v>
      </c>
      <c r="AX2365" s="58">
        <v>3.3851559281785399</v>
      </c>
      <c r="AY2365" s="58">
        <v>5.5746310662979397</v>
      </c>
      <c r="AZ2365" s="58">
        <v>7.4616705928543396</v>
      </c>
      <c r="BA2365" s="58">
        <v>12.2021407178279</v>
      </c>
      <c r="BB2365" s="58">
        <v>16.270010058916501</v>
      </c>
      <c r="BC2365" s="58">
        <v>18.7226268656716</v>
      </c>
      <c r="BD2365" s="58">
        <v>21.999089711342702</v>
      </c>
      <c r="BE2365" s="58">
        <v>26.524132294971601</v>
      </c>
      <c r="BF2365" s="58">
        <v>30.366447083714</v>
      </c>
      <c r="BG2365" s="58">
        <v>34.067106995110898</v>
      </c>
      <c r="BH2365" s="58">
        <v>37.774448881223002</v>
      </c>
      <c r="BI2365" s="58">
        <v>42.899087340994001</v>
      </c>
      <c r="BJ2365" s="58">
        <v>47.879523191313602</v>
      </c>
      <c r="BK2365" s="58">
        <v>51.579121770362597</v>
      </c>
      <c r="BL2365" s="58">
        <v>57.759906544217998</v>
      </c>
      <c r="BM2365" s="58">
        <v>68.726515309310599</v>
      </c>
      <c r="BN2365" s="58">
        <v>77.519787086322594</v>
      </c>
    </row>
    <row r="2366" spans="1:66" hidden="1" x14ac:dyDescent="0.25">
      <c r="A2366" s="58" t="s">
        <v>3296</v>
      </c>
      <c r="B2366" s="58" t="s">
        <v>3297</v>
      </c>
      <c r="C2366" s="58" t="s">
        <v>592</v>
      </c>
      <c r="D2366" s="58" t="s">
        <v>593</v>
      </c>
      <c r="AS2366" s="58">
        <v>0</v>
      </c>
      <c r="AT2366" s="58">
        <v>0.16733463380031899</v>
      </c>
      <c r="AU2366" s="58">
        <v>0.90446863822609602</v>
      </c>
      <c r="AV2366" s="58">
        <v>1.76716571085792</v>
      </c>
      <c r="AW2366" s="58">
        <v>2.76114961301904</v>
      </c>
      <c r="AX2366" s="58">
        <v>4.3213157746848196</v>
      </c>
      <c r="AY2366" s="58">
        <v>11.9891082005251</v>
      </c>
      <c r="AZ2366" s="58">
        <v>18.396204936535302</v>
      </c>
      <c r="BA2366" s="58">
        <v>25.567421339468599</v>
      </c>
      <c r="BB2366" s="58">
        <v>29.147862015108501</v>
      </c>
      <c r="BC2366" s="58">
        <v>31.8206773475567</v>
      </c>
      <c r="BD2366" s="58">
        <v>38.017738924813003</v>
      </c>
      <c r="BE2366" s="58">
        <v>44.1825154878467</v>
      </c>
      <c r="BF2366" s="58">
        <v>53.762132432976401</v>
      </c>
      <c r="BG2366" s="58">
        <v>60.005966207992103</v>
      </c>
      <c r="BH2366" s="58">
        <v>59.623941172547198</v>
      </c>
      <c r="BI2366" s="58">
        <v>61.954546412657201</v>
      </c>
      <c r="BJ2366" s="58">
        <v>58.993410151008497</v>
      </c>
      <c r="BK2366" s="58">
        <v>57.648955475475802</v>
      </c>
      <c r="BL2366" s="58">
        <v>55.748695058825597</v>
      </c>
      <c r="BM2366" s="58">
        <v>54.036533265492302</v>
      </c>
      <c r="BN2366" s="58">
        <v>56.245000994716897</v>
      </c>
    </row>
    <row r="2367" spans="1:66" hidden="1" x14ac:dyDescent="0.25">
      <c r="A2367" s="58" t="s">
        <v>3296</v>
      </c>
      <c r="B2367" s="58" t="s">
        <v>3297</v>
      </c>
      <c r="C2367" s="58" t="s">
        <v>594</v>
      </c>
      <c r="D2367" s="58" t="s">
        <v>595</v>
      </c>
      <c r="E2367" s="58">
        <v>2005</v>
      </c>
      <c r="F2367" s="58">
        <v>2173</v>
      </c>
      <c r="G2367" s="58">
        <v>2361</v>
      </c>
      <c r="H2367" s="58">
        <v>2547</v>
      </c>
      <c r="I2367" s="58">
        <v>2730</v>
      </c>
      <c r="J2367" s="58">
        <v>2904</v>
      </c>
      <c r="K2367" s="58">
        <v>3088</v>
      </c>
      <c r="L2367" s="58">
        <v>3275</v>
      </c>
      <c r="M2367" s="58">
        <v>3454</v>
      </c>
      <c r="N2367" s="58">
        <v>3659</v>
      </c>
      <c r="O2367" s="58">
        <v>4003</v>
      </c>
      <c r="P2367" s="58">
        <v>4215</v>
      </c>
      <c r="Q2367" s="58">
        <v>4525</v>
      </c>
      <c r="R2367" s="58">
        <v>4775</v>
      </c>
      <c r="S2367" s="58">
        <v>4909</v>
      </c>
      <c r="T2367" s="58">
        <v>5130</v>
      </c>
      <c r="U2367" s="58">
        <v>5402</v>
      </c>
      <c r="V2367" s="58">
        <v>5748</v>
      </c>
      <c r="W2367" s="58">
        <v>5999</v>
      </c>
      <c r="X2367" s="58">
        <v>6234</v>
      </c>
      <c r="Y2367" s="58">
        <v>6588</v>
      </c>
      <c r="Z2367" s="58">
        <v>6878</v>
      </c>
      <c r="AA2367" s="58">
        <v>7250</v>
      </c>
      <c r="AB2367" s="58">
        <v>7618</v>
      </c>
      <c r="AC2367" s="58">
        <v>7827</v>
      </c>
      <c r="AD2367" s="58">
        <v>8933</v>
      </c>
      <c r="AE2367" s="58">
        <v>6572</v>
      </c>
      <c r="AF2367" s="58">
        <v>7103</v>
      </c>
      <c r="AG2367" s="58">
        <v>11857</v>
      </c>
      <c r="AH2367" s="58">
        <v>26943</v>
      </c>
      <c r="AI2367" s="58">
        <v>8425</v>
      </c>
      <c r="AJ2367" s="58">
        <v>16565</v>
      </c>
      <c r="AK2367" s="58">
        <v>18654</v>
      </c>
      <c r="AL2367" s="58">
        <v>18757</v>
      </c>
      <c r="AM2367" s="58">
        <v>16440</v>
      </c>
      <c r="AN2367" s="58">
        <v>18244</v>
      </c>
      <c r="AO2367" s="58">
        <v>21783</v>
      </c>
      <c r="AP2367" s="58">
        <v>25696</v>
      </c>
      <c r="AQ2367" s="58">
        <v>23779</v>
      </c>
      <c r="AR2367" s="58">
        <v>26917</v>
      </c>
      <c r="AS2367" s="58">
        <v>32940</v>
      </c>
      <c r="AT2367" s="58">
        <v>32564</v>
      </c>
      <c r="AU2367" s="58">
        <v>39341</v>
      </c>
      <c r="AV2367" s="58">
        <v>34395</v>
      </c>
      <c r="AW2367" s="58">
        <v>47659</v>
      </c>
      <c r="AX2367" s="58">
        <v>60807</v>
      </c>
      <c r="AY2367" s="58">
        <v>90503</v>
      </c>
      <c r="AZ2367" s="58">
        <v>92580</v>
      </c>
      <c r="BA2367" s="58">
        <v>153163</v>
      </c>
      <c r="BB2367" s="58">
        <v>164911</v>
      </c>
      <c r="BC2367" s="58">
        <v>216976.6</v>
      </c>
      <c r="BD2367" s="58">
        <v>248474.87</v>
      </c>
      <c r="BE2367" s="58">
        <v>289396.8</v>
      </c>
      <c r="BF2367" s="58">
        <v>321597.84999999998</v>
      </c>
      <c r="BG2367" s="58">
        <v>363607</v>
      </c>
      <c r="BH2367" s="58">
        <v>377699.16</v>
      </c>
      <c r="BI2367" s="58">
        <v>379086.63</v>
      </c>
      <c r="BJ2367" s="58">
        <v>373073.26</v>
      </c>
      <c r="BK2367" s="58">
        <v>390100.74</v>
      </c>
      <c r="BL2367" s="58">
        <v>367608.3</v>
      </c>
      <c r="BM2367" s="58">
        <v>350528.65</v>
      </c>
    </row>
    <row r="2368" spans="1:66" hidden="1" x14ac:dyDescent="0.25">
      <c r="A2368" s="58" t="s">
        <v>3296</v>
      </c>
      <c r="B2368" s="58" t="s">
        <v>3297</v>
      </c>
      <c r="C2368" s="58" t="s">
        <v>596</v>
      </c>
      <c r="D2368" s="58" t="s">
        <v>597</v>
      </c>
      <c r="F2368" s="58">
        <v>6.9840215860579402</v>
      </c>
      <c r="G2368" s="58">
        <v>7.0764863628023003</v>
      </c>
      <c r="H2368" s="58">
        <v>7.3317109891251704</v>
      </c>
      <c r="I2368" s="58">
        <v>7.4456943950089398</v>
      </c>
      <c r="J2368" s="58">
        <v>7.6981721269253098</v>
      </c>
      <c r="K2368" s="58">
        <v>7.6893699055333604</v>
      </c>
      <c r="L2368" s="58">
        <v>7.6961536845968297</v>
      </c>
      <c r="M2368" s="58">
        <v>7.7950949419559699</v>
      </c>
      <c r="N2368" s="58">
        <v>8.4010786396627193</v>
      </c>
      <c r="O2368" s="58">
        <v>7.9850584419747603</v>
      </c>
      <c r="P2368" s="58">
        <v>7.83152970514824</v>
      </c>
      <c r="Q2368" s="58">
        <v>7.3614559314127597</v>
      </c>
      <c r="R2368" s="58">
        <v>7.91083481271375</v>
      </c>
      <c r="S2368" s="58">
        <v>7.3725041951409302</v>
      </c>
      <c r="T2368" s="58">
        <v>7.3093752003696704</v>
      </c>
      <c r="U2368" s="58">
        <v>7.3607803859921397</v>
      </c>
      <c r="V2368" s="58">
        <v>6.76481187913038</v>
      </c>
      <c r="W2368" s="58">
        <v>6.6019735169327598</v>
      </c>
      <c r="X2368" s="58">
        <v>6.5369708305972498</v>
      </c>
      <c r="Y2368" s="58">
        <v>6.7872532827462102</v>
      </c>
      <c r="Z2368" s="58">
        <v>6.4050861285593896</v>
      </c>
      <c r="AA2368" s="58">
        <v>6.5606282708622103</v>
      </c>
      <c r="AB2368" s="58">
        <v>6.5972199191225096</v>
      </c>
      <c r="AC2368" s="58">
        <v>7.0205112218072996</v>
      </c>
      <c r="AD2368" s="58">
        <v>7.2714569666739601</v>
      </c>
      <c r="AE2368" s="58">
        <v>7.8223215687314998</v>
      </c>
      <c r="AF2368" s="58">
        <v>7.8139198609738498</v>
      </c>
      <c r="AG2368" s="58">
        <v>7.90888126839255</v>
      </c>
      <c r="AH2368" s="58">
        <v>7.9238053545410096</v>
      </c>
      <c r="AI2368" s="58">
        <v>8.1026732907499408</v>
      </c>
      <c r="AJ2368" s="58">
        <v>8.4289027590766104</v>
      </c>
      <c r="AK2368" s="58">
        <v>8.5741638642549294</v>
      </c>
      <c r="AL2368" s="58">
        <v>8.7171034449212801</v>
      </c>
      <c r="AM2368" s="58">
        <v>8.8549577814185199</v>
      </c>
      <c r="AN2368" s="58">
        <v>9.2236379836785805</v>
      </c>
      <c r="AO2368" s="58">
        <v>9.4457304953248897</v>
      </c>
      <c r="AP2368" s="58">
        <v>9.5381492806590504</v>
      </c>
      <c r="AQ2368" s="58">
        <v>9.6244436632330199</v>
      </c>
      <c r="AR2368" s="58">
        <v>9.8145433561284907</v>
      </c>
      <c r="AS2368" s="58">
        <v>9.7889623669821706</v>
      </c>
      <c r="AT2368" s="58">
        <v>9.6920243472646899</v>
      </c>
      <c r="AU2368" s="58">
        <v>9.8638348489571896</v>
      </c>
      <c r="AV2368" s="58">
        <v>10.1848895285979</v>
      </c>
      <c r="AW2368" s="58">
        <v>10.061700594089199</v>
      </c>
      <c r="AX2368" s="58">
        <v>10.3032375317551</v>
      </c>
      <c r="AY2368" s="58">
        <v>10.348786948168099</v>
      </c>
      <c r="AZ2368" s="58">
        <v>10.465969767117899</v>
      </c>
      <c r="BA2368" s="58">
        <v>10.576372629004901</v>
      </c>
      <c r="BB2368" s="58">
        <v>10.201646513622901</v>
      </c>
      <c r="BC2368" s="58">
        <v>10.4376880711227</v>
      </c>
      <c r="BD2368" s="58">
        <v>10.5904023754723</v>
      </c>
      <c r="BE2368" s="58">
        <v>10.834404551072399</v>
      </c>
      <c r="BF2368" s="58">
        <v>11.020698049256101</v>
      </c>
      <c r="BG2368" s="58">
        <v>11.015006997738199</v>
      </c>
      <c r="BH2368" s="58">
        <v>11.0098299980765</v>
      </c>
      <c r="BI2368" s="58">
        <v>11.0930920274426</v>
      </c>
      <c r="BJ2368" s="58">
        <v>11.110024785037901</v>
      </c>
      <c r="BK2368" s="58">
        <v>11.104847785376201</v>
      </c>
      <c r="BL2368" s="58">
        <v>11.0996928954717</v>
      </c>
      <c r="BM2368" s="58">
        <v>11.094905874821301</v>
      </c>
    </row>
    <row r="2369" spans="1:65" hidden="1" x14ac:dyDescent="0.25">
      <c r="A2369" s="58" t="s">
        <v>3296</v>
      </c>
      <c r="B2369" s="58" t="s">
        <v>3297</v>
      </c>
      <c r="C2369" s="58" t="s">
        <v>598</v>
      </c>
      <c r="D2369" s="58" t="s">
        <v>599</v>
      </c>
      <c r="F2369" s="58">
        <v>0.64204140060006398</v>
      </c>
      <c r="G2369" s="58">
        <v>0.63695091364816903</v>
      </c>
      <c r="H2369" s="58">
        <v>0.64588611508902405</v>
      </c>
      <c r="I2369" s="58">
        <v>0.64178983315177696</v>
      </c>
      <c r="J2369" s="58">
        <v>0.64910253646954097</v>
      </c>
      <c r="K2369" s="58">
        <v>0.63410530205376503</v>
      </c>
      <c r="L2369" s="58">
        <v>0.62055600046169201</v>
      </c>
      <c r="M2369" s="58">
        <v>0.614377629853329</v>
      </c>
      <c r="N2369" s="58">
        <v>0.64698939780073095</v>
      </c>
      <c r="O2369" s="58">
        <v>0.600632279075903</v>
      </c>
      <c r="P2369" s="58">
        <v>0.57514273652452597</v>
      </c>
      <c r="Q2369" s="58">
        <v>0.52762470592465105</v>
      </c>
      <c r="R2369" s="58">
        <v>0.55312459283325899</v>
      </c>
      <c r="S2369" s="58">
        <v>0.50258653125519204</v>
      </c>
      <c r="T2369" s="58">
        <v>0.48554952788773698</v>
      </c>
      <c r="U2369" s="58">
        <v>0.476235532916995</v>
      </c>
      <c r="V2369" s="58">
        <v>0.42608846810392598</v>
      </c>
      <c r="W2369" s="58">
        <v>0.40468638489105402</v>
      </c>
      <c r="X2369" s="58">
        <v>0.38988855175662701</v>
      </c>
      <c r="Y2369" s="58">
        <v>0.39386134163943098</v>
      </c>
      <c r="Z2369" s="58">
        <v>0.361613422363254</v>
      </c>
      <c r="AA2369" s="58">
        <v>0.36035026439165901</v>
      </c>
      <c r="AB2369" s="58">
        <v>0.352535466478613</v>
      </c>
      <c r="AC2369" s="58">
        <v>0.36499410538485499</v>
      </c>
      <c r="AD2369" s="58">
        <v>0.36782009660500498</v>
      </c>
      <c r="AE2369" s="58">
        <v>0.385008375954914</v>
      </c>
      <c r="AF2369" s="58">
        <v>0.37424438127917797</v>
      </c>
      <c r="AG2369" s="58">
        <v>0.368640031315698</v>
      </c>
      <c r="AH2369" s="58">
        <v>0.35949443036914602</v>
      </c>
      <c r="AI2369" s="58">
        <v>0.35787898827006998</v>
      </c>
      <c r="AJ2369" s="58">
        <v>0.36250263018369899</v>
      </c>
      <c r="AK2369" s="58">
        <v>0.35911336706165298</v>
      </c>
      <c r="AL2369" s="58">
        <v>0.35558643089791703</v>
      </c>
      <c r="AM2369" s="58">
        <v>0.35179080580982403</v>
      </c>
      <c r="AN2369" s="58">
        <v>0.35685320051599501</v>
      </c>
      <c r="AO2369" s="58">
        <v>0.35584737376129699</v>
      </c>
      <c r="AP2369" s="58">
        <v>0.34985883796017098</v>
      </c>
      <c r="AQ2369" s="58">
        <v>0.34370235312895497</v>
      </c>
      <c r="AR2369" s="58">
        <v>0.34123873332406002</v>
      </c>
      <c r="AS2369" s="58">
        <v>0.331377172344332</v>
      </c>
      <c r="AT2369" s="58">
        <v>0.31946462123224501</v>
      </c>
      <c r="AU2369" s="58">
        <v>0.31658137552579002</v>
      </c>
      <c r="AV2369" s="58">
        <v>0.31827277295817602</v>
      </c>
      <c r="AW2369" s="58">
        <v>0.30608704133965298</v>
      </c>
      <c r="AX2369" s="58">
        <v>0.305055775815671</v>
      </c>
      <c r="AY2369" s="58">
        <v>0.298143888019482</v>
      </c>
      <c r="AZ2369" s="58">
        <v>0.29333945042408799</v>
      </c>
      <c r="BA2369" s="58">
        <v>0.28836503634887201</v>
      </c>
      <c r="BB2369" s="58">
        <v>0.27058116023432599</v>
      </c>
      <c r="BC2369" s="58">
        <v>0.26933440411722498</v>
      </c>
      <c r="BD2369" s="58">
        <v>0.26589598032575501</v>
      </c>
      <c r="BE2369" s="58">
        <v>0.26470624832878298</v>
      </c>
      <c r="BF2369" s="58">
        <v>0.26204227036309802</v>
      </c>
      <c r="BG2369" s="58">
        <v>0.25490833664568402</v>
      </c>
      <c r="BH2369" s="58">
        <v>0.247997536153163</v>
      </c>
      <c r="BI2369" s="58">
        <v>0.24323198167896201</v>
      </c>
      <c r="BJ2369" s="58">
        <v>0.23715425018476399</v>
      </c>
      <c r="BK2369" s="58">
        <v>0.23080245586636999</v>
      </c>
      <c r="BL2369" s="58">
        <v>0.22466496830543201</v>
      </c>
      <c r="BM2369" s="58">
        <v>0.218747252908781</v>
      </c>
    </row>
    <row r="2370" spans="1:65" hidden="1" x14ac:dyDescent="0.25">
      <c r="A2370" s="58" t="s">
        <v>3296</v>
      </c>
      <c r="B2370" s="58" t="s">
        <v>3297</v>
      </c>
      <c r="C2370" s="58" t="s">
        <v>600</v>
      </c>
      <c r="D2370" s="58" t="s">
        <v>601</v>
      </c>
    </row>
    <row r="2371" spans="1:65" hidden="1" x14ac:dyDescent="0.25">
      <c r="A2371" s="58" t="s">
        <v>3296</v>
      </c>
      <c r="B2371" s="58" t="s">
        <v>3297</v>
      </c>
      <c r="C2371" s="58" t="s">
        <v>602</v>
      </c>
      <c r="D2371" s="58" t="s">
        <v>603</v>
      </c>
      <c r="BC2371" s="58">
        <v>42.525315169106399</v>
      </c>
      <c r="BJ2371" s="58">
        <v>62.996316828967203</v>
      </c>
    </row>
    <row r="2372" spans="1:65" hidden="1" x14ac:dyDescent="0.25">
      <c r="A2372" s="58" t="s">
        <v>3296</v>
      </c>
      <c r="B2372" s="58" t="s">
        <v>3297</v>
      </c>
      <c r="C2372" s="58" t="s">
        <v>604</v>
      </c>
      <c r="D2372" s="58" t="s">
        <v>605</v>
      </c>
      <c r="AI2372" s="58">
        <v>0.45127445784271703</v>
      </c>
      <c r="AJ2372" s="58">
        <v>0.439406888581792</v>
      </c>
      <c r="AK2372" s="58">
        <v>0.36249526162333401</v>
      </c>
      <c r="AL2372" s="58">
        <v>0.34138704422310101</v>
      </c>
      <c r="AM2372" s="58">
        <v>0.32829190481406501</v>
      </c>
      <c r="AN2372" s="58">
        <v>0.41947305629706599</v>
      </c>
      <c r="AO2372" s="58">
        <v>0.41729873097458903</v>
      </c>
      <c r="AP2372" s="58">
        <v>0.41918219360241299</v>
      </c>
      <c r="AQ2372" s="58">
        <v>0.38803156779694398</v>
      </c>
      <c r="AR2372" s="58">
        <v>0.38446210236585499</v>
      </c>
      <c r="AS2372" s="58">
        <v>0.37002898465416301</v>
      </c>
      <c r="AT2372" s="58">
        <v>0.43099107304934497</v>
      </c>
      <c r="AU2372" s="58">
        <v>0.429953125799791</v>
      </c>
      <c r="AV2372" s="58">
        <v>0.41339715461634902</v>
      </c>
      <c r="AW2372" s="58">
        <v>0.35891093262347801</v>
      </c>
      <c r="AX2372" s="58">
        <v>0.371323902405232</v>
      </c>
      <c r="AZ2372" s="58">
        <v>0.35234142261974399</v>
      </c>
      <c r="BA2372" s="58">
        <v>0.34143765099755002</v>
      </c>
      <c r="BB2372" s="58">
        <v>0.33409584764624001</v>
      </c>
      <c r="BC2372" s="58">
        <v>0.32938072738256702</v>
      </c>
      <c r="BD2372" s="58">
        <v>0.31707242760043503</v>
      </c>
      <c r="BE2372" s="58">
        <v>0.31617444436755598</v>
      </c>
      <c r="BF2372" s="58">
        <v>0.31806982054698002</v>
      </c>
      <c r="BG2372" s="58">
        <v>0.31559109846835998</v>
      </c>
      <c r="BH2372" s="58">
        <v>0.335397326085912</v>
      </c>
      <c r="BI2372" s="58">
        <v>0.32804358182411097</v>
      </c>
      <c r="BJ2372" s="58">
        <v>0.330384393496364</v>
      </c>
      <c r="BK2372" s="58">
        <v>0.33702364388615003</v>
      </c>
      <c r="BL2372" s="58">
        <v>0.39747296250743003</v>
      </c>
    </row>
    <row r="2373" spans="1:65" hidden="1" x14ac:dyDescent="0.25">
      <c r="A2373" s="58" t="s">
        <v>3296</v>
      </c>
      <c r="B2373" s="58" t="s">
        <v>3297</v>
      </c>
      <c r="C2373" s="58" t="s">
        <v>606</v>
      </c>
      <c r="D2373" s="58" t="s">
        <v>607</v>
      </c>
      <c r="AD2373" s="58">
        <v>218530</v>
      </c>
      <c r="AH2373" s="58">
        <v>326000</v>
      </c>
      <c r="AI2373" s="58">
        <v>334000</v>
      </c>
      <c r="AJ2373" s="58">
        <v>334000</v>
      </c>
      <c r="AK2373" s="58">
        <v>283000</v>
      </c>
      <c r="AL2373" s="58">
        <v>271000</v>
      </c>
      <c r="AM2373" s="58">
        <v>268000</v>
      </c>
      <c r="AN2373" s="58">
        <v>356000</v>
      </c>
      <c r="AO2373" s="58">
        <v>363600</v>
      </c>
      <c r="AP2373" s="58">
        <v>375270</v>
      </c>
      <c r="AQ2373" s="58">
        <v>357100</v>
      </c>
      <c r="AR2373" s="58">
        <v>363650</v>
      </c>
      <c r="AS2373" s="58">
        <v>337700</v>
      </c>
      <c r="AT2373" s="58">
        <v>403600</v>
      </c>
      <c r="AU2373" s="58">
        <v>413350</v>
      </c>
      <c r="AV2373" s="58">
        <v>408200</v>
      </c>
      <c r="AW2373" s="58">
        <v>381800</v>
      </c>
      <c r="AX2373" s="58">
        <v>410800</v>
      </c>
      <c r="AZ2373" s="58">
        <v>410000</v>
      </c>
      <c r="BA2373" s="58">
        <v>407000</v>
      </c>
      <c r="BB2373" s="58">
        <v>407988</v>
      </c>
      <c r="BC2373" s="58">
        <v>389358</v>
      </c>
      <c r="BD2373" s="58">
        <v>384420</v>
      </c>
      <c r="BE2373" s="58">
        <v>385170</v>
      </c>
      <c r="BF2373" s="58">
        <v>389170</v>
      </c>
      <c r="BG2373" s="58">
        <v>419170</v>
      </c>
      <c r="BH2373" s="58">
        <v>457670</v>
      </c>
      <c r="BI2373" s="58">
        <v>459800</v>
      </c>
      <c r="BJ2373" s="58">
        <v>476000</v>
      </c>
      <c r="BK2373" s="58">
        <v>499750</v>
      </c>
      <c r="BL2373" s="58">
        <v>607000</v>
      </c>
    </row>
    <row r="2374" spans="1:65" hidden="1" x14ac:dyDescent="0.25">
      <c r="A2374" s="58" t="s">
        <v>3296</v>
      </c>
      <c r="B2374" s="58" t="s">
        <v>3297</v>
      </c>
      <c r="C2374" s="58" t="s">
        <v>608</v>
      </c>
      <c r="D2374" s="58" t="s">
        <v>609</v>
      </c>
      <c r="P2374" s="58">
        <v>1000000</v>
      </c>
      <c r="R2374" s="58">
        <v>1000000</v>
      </c>
    </row>
    <row r="2375" spans="1:65" hidden="1" x14ac:dyDescent="0.25">
      <c r="A2375" s="58" t="s">
        <v>3296</v>
      </c>
      <c r="B2375" s="58" t="s">
        <v>3297</v>
      </c>
      <c r="C2375" s="58" t="s">
        <v>610</v>
      </c>
      <c r="D2375" s="58" t="s">
        <v>611</v>
      </c>
      <c r="E2375" s="58">
        <v>51000000</v>
      </c>
      <c r="F2375" s="58">
        <v>134000000</v>
      </c>
      <c r="G2375" s="58">
        <v>41000000</v>
      </c>
      <c r="H2375" s="58">
        <v>28000000</v>
      </c>
      <c r="I2375" s="58">
        <v>56000000</v>
      </c>
      <c r="J2375" s="58">
        <v>178000000</v>
      </c>
      <c r="K2375" s="58">
        <v>134000000</v>
      </c>
      <c r="L2375" s="58">
        <v>86000000</v>
      </c>
      <c r="M2375" s="58">
        <v>76000000</v>
      </c>
      <c r="N2375" s="58">
        <v>94000000</v>
      </c>
      <c r="O2375" s="58">
        <v>47000000</v>
      </c>
      <c r="P2375" s="58">
        <v>154000000</v>
      </c>
      <c r="Q2375" s="58">
        <v>134000000</v>
      </c>
      <c r="R2375" s="58">
        <v>83000000</v>
      </c>
      <c r="S2375" s="58">
        <v>157000000</v>
      </c>
      <c r="U2375" s="58">
        <v>436000000</v>
      </c>
      <c r="V2375" s="58">
        <v>277000000</v>
      </c>
      <c r="W2375" s="58">
        <v>422000000</v>
      </c>
      <c r="X2375" s="58">
        <v>394000000</v>
      </c>
      <c r="Y2375" s="58">
        <v>728000000</v>
      </c>
      <c r="Z2375" s="58">
        <v>606000000</v>
      </c>
      <c r="AA2375" s="58">
        <v>838000000</v>
      </c>
      <c r="AB2375" s="58">
        <v>210000000</v>
      </c>
      <c r="AC2375" s="58">
        <v>671000000</v>
      </c>
      <c r="AD2375" s="58">
        <v>615000000</v>
      </c>
      <c r="AE2375" s="58">
        <v>370000000</v>
      </c>
      <c r="AF2375" s="58">
        <v>208000000</v>
      </c>
      <c r="AG2375" s="58">
        <v>163000000</v>
      </c>
      <c r="AH2375" s="58">
        <v>205000000</v>
      </c>
      <c r="AI2375" s="58">
        <v>144000000</v>
      </c>
      <c r="AM2375" s="58">
        <v>135000000</v>
      </c>
      <c r="AP2375" s="58">
        <v>84000000</v>
      </c>
      <c r="AS2375" s="58">
        <v>102000000</v>
      </c>
      <c r="AT2375" s="58">
        <v>57000000</v>
      </c>
      <c r="AU2375" s="58">
        <v>79000000</v>
      </c>
      <c r="AV2375" s="58">
        <v>147000000</v>
      </c>
      <c r="AY2375" s="58">
        <v>92000000</v>
      </c>
      <c r="AZ2375" s="58">
        <v>169000000</v>
      </c>
      <c r="BA2375" s="58">
        <v>156000000</v>
      </c>
      <c r="BB2375" s="58">
        <v>216000000</v>
      </c>
      <c r="BC2375" s="58">
        <v>308000000</v>
      </c>
      <c r="BD2375" s="58">
        <v>247000000</v>
      </c>
      <c r="BE2375" s="58">
        <v>227000000</v>
      </c>
      <c r="BF2375" s="58">
        <v>333000000</v>
      </c>
      <c r="BG2375" s="58">
        <v>568000000</v>
      </c>
      <c r="BH2375" s="58">
        <v>248000000</v>
      </c>
      <c r="BI2375" s="58">
        <v>206000000</v>
      </c>
      <c r="BJ2375" s="58">
        <v>154000000</v>
      </c>
      <c r="BK2375" s="58">
        <v>132000000</v>
      </c>
      <c r="BL2375" s="58">
        <v>175000000</v>
      </c>
      <c r="BM2375" s="58">
        <v>193000000</v>
      </c>
    </row>
    <row r="2376" spans="1:65" hidden="1" x14ac:dyDescent="0.25">
      <c r="A2376" s="58" t="s">
        <v>3296</v>
      </c>
      <c r="B2376" s="58" t="s">
        <v>3297</v>
      </c>
      <c r="C2376" s="58" t="s">
        <v>612</v>
      </c>
      <c r="D2376" s="58" t="s">
        <v>613</v>
      </c>
      <c r="BA2376" s="58">
        <v>1.17</v>
      </c>
      <c r="BB2376" s="58">
        <v>1.54</v>
      </c>
      <c r="BC2376" s="58">
        <v>1.92</v>
      </c>
      <c r="BD2376" s="58">
        <v>2.63</v>
      </c>
      <c r="BE2376" s="58">
        <v>3.39</v>
      </c>
      <c r="BF2376" s="58">
        <v>4.2649999999999997</v>
      </c>
      <c r="BG2376" s="58">
        <v>4.5199999999999996</v>
      </c>
      <c r="BH2376" s="58">
        <v>4.5999999999999996</v>
      </c>
      <c r="BI2376" s="58">
        <v>4.9800000000000004</v>
      </c>
      <c r="BJ2376" s="58">
        <v>4.88</v>
      </c>
      <c r="BK2376" s="58">
        <v>4.8099999999999996</v>
      </c>
      <c r="BL2376" s="58">
        <v>5.58</v>
      </c>
      <c r="BM2376" s="58">
        <v>6.12</v>
      </c>
    </row>
    <row r="2377" spans="1:65" hidden="1" x14ac:dyDescent="0.25">
      <c r="A2377" s="58" t="s">
        <v>3296</v>
      </c>
      <c r="B2377" s="58" t="s">
        <v>3297</v>
      </c>
      <c r="C2377" s="58" t="s">
        <v>614</v>
      </c>
      <c r="D2377" s="58" t="s">
        <v>615</v>
      </c>
    </row>
    <row r="2378" spans="1:65" hidden="1" x14ac:dyDescent="0.25">
      <c r="A2378" s="58" t="s">
        <v>3296</v>
      </c>
      <c r="B2378" s="58" t="s">
        <v>3297</v>
      </c>
      <c r="C2378" s="58" t="s">
        <v>616</v>
      </c>
      <c r="D2378" s="58" t="s">
        <v>617</v>
      </c>
      <c r="BM2378" s="58">
        <v>11.675000000000001</v>
      </c>
    </row>
    <row r="2379" spans="1:65" hidden="1" x14ac:dyDescent="0.25">
      <c r="A2379" s="58" t="s">
        <v>3296</v>
      </c>
      <c r="B2379" s="58" t="s">
        <v>3297</v>
      </c>
      <c r="C2379" s="58" t="s">
        <v>618</v>
      </c>
      <c r="D2379" s="58" t="s">
        <v>619</v>
      </c>
    </row>
    <row r="2380" spans="1:65" hidden="1" x14ac:dyDescent="0.25">
      <c r="A2380" s="58" t="s">
        <v>3296</v>
      </c>
      <c r="B2380" s="58" t="s">
        <v>3297</v>
      </c>
      <c r="C2380" s="58" t="s">
        <v>620</v>
      </c>
      <c r="D2380" s="58" t="s">
        <v>621</v>
      </c>
    </row>
    <row r="2381" spans="1:65" hidden="1" x14ac:dyDescent="0.25">
      <c r="A2381" s="58" t="s">
        <v>3296</v>
      </c>
      <c r="B2381" s="58" t="s">
        <v>3297</v>
      </c>
      <c r="C2381" s="58" t="s">
        <v>622</v>
      </c>
      <c r="D2381" s="58" t="s">
        <v>623</v>
      </c>
    </row>
    <row r="2382" spans="1:65" hidden="1" x14ac:dyDescent="0.25">
      <c r="A2382" s="58" t="s">
        <v>3296</v>
      </c>
      <c r="B2382" s="58" t="s">
        <v>3297</v>
      </c>
      <c r="C2382" s="58" t="s">
        <v>624</v>
      </c>
      <c r="D2382" s="58" t="s">
        <v>625</v>
      </c>
    </row>
    <row r="2383" spans="1:65" hidden="1" x14ac:dyDescent="0.25">
      <c r="A2383" s="58" t="s">
        <v>3296</v>
      </c>
      <c r="B2383" s="58" t="s">
        <v>3297</v>
      </c>
      <c r="C2383" s="58" t="s">
        <v>626</v>
      </c>
      <c r="D2383" s="58" t="s">
        <v>627</v>
      </c>
    </row>
    <row r="2384" spans="1:65" hidden="1" x14ac:dyDescent="0.25">
      <c r="A2384" s="58" t="s">
        <v>3296</v>
      </c>
      <c r="B2384" s="58" t="s">
        <v>3297</v>
      </c>
      <c r="C2384" s="58" t="s">
        <v>628</v>
      </c>
      <c r="D2384" s="58" t="s">
        <v>629</v>
      </c>
    </row>
    <row r="2385" spans="1:66" hidden="1" x14ac:dyDescent="0.25">
      <c r="A2385" s="58" t="s">
        <v>3296</v>
      </c>
      <c r="B2385" s="58" t="s">
        <v>3297</v>
      </c>
      <c r="C2385" s="58" t="s">
        <v>630</v>
      </c>
      <c r="D2385" s="58" t="s">
        <v>631</v>
      </c>
    </row>
    <row r="2386" spans="1:66" hidden="1" x14ac:dyDescent="0.25">
      <c r="A2386" s="58" t="s">
        <v>3296</v>
      </c>
      <c r="B2386" s="58" t="s">
        <v>3297</v>
      </c>
      <c r="C2386" s="58" t="s">
        <v>632</v>
      </c>
      <c r="D2386" s="58" t="s">
        <v>633</v>
      </c>
    </row>
    <row r="2387" spans="1:66" hidden="1" x14ac:dyDescent="0.25">
      <c r="A2387" s="58" t="s">
        <v>3296</v>
      </c>
      <c r="B2387" s="58" t="s">
        <v>3297</v>
      </c>
      <c r="C2387" s="58" t="s">
        <v>634</v>
      </c>
      <c r="D2387" s="58" t="s">
        <v>635</v>
      </c>
    </row>
    <row r="2388" spans="1:66" hidden="1" x14ac:dyDescent="0.25">
      <c r="A2388" s="58" t="s">
        <v>3296</v>
      </c>
      <c r="B2388" s="58" t="s">
        <v>3297</v>
      </c>
      <c r="C2388" s="58" t="s">
        <v>636</v>
      </c>
      <c r="D2388" s="58" t="s">
        <v>637</v>
      </c>
      <c r="AT2388" s="58">
        <v>13.6519228786473</v>
      </c>
      <c r="AU2388" s="58">
        <v>16.7589620685341</v>
      </c>
      <c r="AV2388" s="58">
        <v>17.337611782366899</v>
      </c>
      <c r="AW2388" s="58">
        <v>17.3791192732543</v>
      </c>
      <c r="AX2388" s="58">
        <v>19.282331754818902</v>
      </c>
      <c r="AY2388" s="58">
        <v>18.604401733236099</v>
      </c>
      <c r="AZ2388" s="58">
        <v>20.511181879922599</v>
      </c>
      <c r="BA2388" s="58">
        <v>17.9079154601921</v>
      </c>
      <c r="BB2388" s="58">
        <v>19.5438115188478</v>
      </c>
      <c r="BC2388" s="58">
        <v>20.2354145251586</v>
      </c>
      <c r="BD2388" s="58">
        <v>20.127068718504201</v>
      </c>
      <c r="BE2388" s="58">
        <v>17.984122630312399</v>
      </c>
      <c r="BF2388" s="58">
        <v>24.177504628654098</v>
      </c>
      <c r="BG2388" s="58">
        <v>20.419000232094799</v>
      </c>
      <c r="BH2388" s="58">
        <v>23.024890200116399</v>
      </c>
      <c r="BI2388" s="58">
        <v>16.550455579475098</v>
      </c>
      <c r="BJ2388" s="58">
        <v>14.585444334398</v>
      </c>
      <c r="BK2388" s="58">
        <v>18.0568904886068</v>
      </c>
      <c r="BL2388" s="58">
        <v>17.700758127733799</v>
      </c>
      <c r="BM2388" s="58">
        <v>16.282154857803398</v>
      </c>
      <c r="BN2388" s="58">
        <v>16.5816544628141</v>
      </c>
    </row>
    <row r="2389" spans="1:66" hidden="1" x14ac:dyDescent="0.25">
      <c r="A2389" s="58" t="s">
        <v>3296</v>
      </c>
      <c r="B2389" s="58" t="s">
        <v>3297</v>
      </c>
      <c r="C2389" s="58" t="s">
        <v>638</v>
      </c>
      <c r="D2389" s="58" t="s">
        <v>639</v>
      </c>
    </row>
    <row r="2390" spans="1:66" hidden="1" x14ac:dyDescent="0.25">
      <c r="A2390" s="58" t="s">
        <v>3296</v>
      </c>
      <c r="B2390" s="58" t="s">
        <v>3297</v>
      </c>
      <c r="C2390" s="58" t="s">
        <v>640</v>
      </c>
      <c r="D2390" s="58" t="s">
        <v>641</v>
      </c>
      <c r="BK2390" s="58">
        <v>2802</v>
      </c>
      <c r="BL2390" s="58">
        <v>3449</v>
      </c>
      <c r="BM2390" s="58">
        <v>4264</v>
      </c>
    </row>
    <row r="2391" spans="1:66" hidden="1" x14ac:dyDescent="0.25">
      <c r="A2391" s="58" t="s">
        <v>3296</v>
      </c>
      <c r="B2391" s="58" t="s">
        <v>3297</v>
      </c>
      <c r="C2391" s="58" t="s">
        <v>642</v>
      </c>
      <c r="D2391" s="58" t="s">
        <v>643</v>
      </c>
    </row>
    <row r="2392" spans="1:66" hidden="1" x14ac:dyDescent="0.25">
      <c r="A2392" s="58" t="s">
        <v>3296</v>
      </c>
      <c r="B2392" s="58" t="s">
        <v>3297</v>
      </c>
      <c r="C2392" s="58" t="s">
        <v>644</v>
      </c>
      <c r="D2392" s="58" t="s">
        <v>645</v>
      </c>
    </row>
    <row r="2393" spans="1:66" hidden="1" x14ac:dyDescent="0.25">
      <c r="A2393" s="58" t="s">
        <v>3296</v>
      </c>
      <c r="B2393" s="58" t="s">
        <v>3297</v>
      </c>
      <c r="C2393" s="58" t="s">
        <v>646</v>
      </c>
      <c r="D2393" s="58" t="s">
        <v>647</v>
      </c>
    </row>
    <row r="2394" spans="1:66" hidden="1" x14ac:dyDescent="0.25">
      <c r="A2394" s="58" t="s">
        <v>3296</v>
      </c>
      <c r="B2394" s="58" t="s">
        <v>3297</v>
      </c>
      <c r="C2394" s="58" t="s">
        <v>648</v>
      </c>
      <c r="D2394" s="58" t="s">
        <v>649</v>
      </c>
    </row>
    <row r="2395" spans="1:66" hidden="1" x14ac:dyDescent="0.25">
      <c r="A2395" s="58" t="s">
        <v>3296</v>
      </c>
      <c r="B2395" s="58" t="s">
        <v>3297</v>
      </c>
      <c r="C2395" s="58" t="s">
        <v>650</v>
      </c>
      <c r="D2395" s="58" t="s">
        <v>651</v>
      </c>
    </row>
    <row r="2396" spans="1:66" hidden="1" x14ac:dyDescent="0.25">
      <c r="A2396" s="58" t="s">
        <v>3296</v>
      </c>
      <c r="B2396" s="58" t="s">
        <v>3297</v>
      </c>
      <c r="C2396" s="58" t="s">
        <v>652</v>
      </c>
      <c r="D2396" s="58" t="s">
        <v>653</v>
      </c>
    </row>
    <row r="2397" spans="1:66" hidden="1" x14ac:dyDescent="0.25">
      <c r="A2397" s="58" t="s">
        <v>3296</v>
      </c>
      <c r="B2397" s="58" t="s">
        <v>3297</v>
      </c>
      <c r="C2397" s="58" t="s">
        <v>654</v>
      </c>
      <c r="D2397" s="58" t="s">
        <v>655</v>
      </c>
    </row>
    <row r="2398" spans="1:66" hidden="1" x14ac:dyDescent="0.25">
      <c r="A2398" s="58" t="s">
        <v>3296</v>
      </c>
      <c r="B2398" s="58" t="s">
        <v>3297</v>
      </c>
      <c r="C2398" s="58" t="s">
        <v>656</v>
      </c>
      <c r="D2398" s="58" t="s">
        <v>657</v>
      </c>
      <c r="BK2398" s="58">
        <v>338</v>
      </c>
    </row>
    <row r="2399" spans="1:66" hidden="1" x14ac:dyDescent="0.25">
      <c r="A2399" s="58" t="s">
        <v>3296</v>
      </c>
      <c r="B2399" s="58" t="s">
        <v>3297</v>
      </c>
      <c r="C2399" s="58" t="s">
        <v>658</v>
      </c>
      <c r="D2399" s="58" t="s">
        <v>659</v>
      </c>
      <c r="E2399" s="58">
        <v>47.119165312157499</v>
      </c>
      <c r="F2399" s="58">
        <v>47.121719334214298</v>
      </c>
      <c r="G2399" s="58">
        <v>47.108858495829601</v>
      </c>
      <c r="H2399" s="58">
        <v>47.082430211188502</v>
      </c>
      <c r="I2399" s="58">
        <v>47.046123530198699</v>
      </c>
      <c r="J2399" s="58">
        <v>47.010023237141397</v>
      </c>
      <c r="K2399" s="58">
        <v>46.9866979714674</v>
      </c>
      <c r="L2399" s="58">
        <v>46.984313666678702</v>
      </c>
      <c r="M2399" s="58">
        <v>47.008398147130698</v>
      </c>
      <c r="N2399" s="58">
        <v>47.0580789269207</v>
      </c>
      <c r="O2399" s="58">
        <v>47.130930724551199</v>
      </c>
      <c r="P2399" s="58">
        <v>47.2197701387339</v>
      </c>
      <c r="Q2399" s="58">
        <v>47.311565543782201</v>
      </c>
      <c r="R2399" s="58">
        <v>47.393835542786498</v>
      </c>
      <c r="S2399" s="58">
        <v>47.458399104783602</v>
      </c>
      <c r="T2399" s="58">
        <v>47.498815790106804</v>
      </c>
      <c r="U2399" s="58">
        <v>47.511890845312401</v>
      </c>
      <c r="V2399" s="58">
        <v>47.4977265308884</v>
      </c>
      <c r="W2399" s="58">
        <v>47.456091247421597</v>
      </c>
      <c r="X2399" s="58">
        <v>47.383808353101799</v>
      </c>
      <c r="Y2399" s="58">
        <v>47.276774632021997</v>
      </c>
      <c r="Z2399" s="58">
        <v>47.131266861506099</v>
      </c>
      <c r="AA2399" s="58">
        <v>46.950273971465499</v>
      </c>
      <c r="AB2399" s="58">
        <v>46.737797637476604</v>
      </c>
      <c r="AC2399" s="58">
        <v>46.499159171517803</v>
      </c>
      <c r="AD2399" s="58">
        <v>46.239641696387203</v>
      </c>
      <c r="AE2399" s="58">
        <v>45.963881005739402</v>
      </c>
      <c r="AF2399" s="58">
        <v>45.6786574775304</v>
      </c>
      <c r="AG2399" s="58">
        <v>45.391811306017999</v>
      </c>
      <c r="AH2399" s="58">
        <v>45.1104022081335</v>
      </c>
      <c r="AI2399" s="58">
        <v>44.841736373417604</v>
      </c>
      <c r="AJ2399" s="58">
        <v>44.591770562336002</v>
      </c>
      <c r="AK2399" s="58">
        <v>44.361228520517798</v>
      </c>
      <c r="AL2399" s="58">
        <v>44.1491537040013</v>
      </c>
      <c r="AM2399" s="58">
        <v>43.956362211982601</v>
      </c>
      <c r="AN2399" s="58">
        <v>43.781769154297102</v>
      </c>
      <c r="AO2399" s="58">
        <v>43.624308432860197</v>
      </c>
      <c r="AP2399" s="58">
        <v>43.478020027792503</v>
      </c>
      <c r="AQ2399" s="58">
        <v>43.336989611997602</v>
      </c>
      <c r="AR2399" s="58">
        <v>43.194637165623497</v>
      </c>
      <c r="AS2399" s="58">
        <v>43.045772150568297</v>
      </c>
      <c r="AT2399" s="58">
        <v>42.884670804452497</v>
      </c>
      <c r="AU2399" s="58">
        <v>42.709534913196897</v>
      </c>
      <c r="AV2399" s="58">
        <v>42.516670585253003</v>
      </c>
      <c r="AW2399" s="58">
        <v>42.302913056157202</v>
      </c>
      <c r="AX2399" s="58">
        <v>42.067096169888899</v>
      </c>
      <c r="AY2399" s="58">
        <v>41.810326430387697</v>
      </c>
      <c r="AZ2399" s="58">
        <v>41.535094609457502</v>
      </c>
      <c r="BA2399" s="58">
        <v>41.243001335593597</v>
      </c>
      <c r="BB2399" s="58">
        <v>40.933273353344703</v>
      </c>
      <c r="BC2399" s="58">
        <v>40.601507839412399</v>
      </c>
      <c r="BD2399" s="58">
        <v>40.241593435054099</v>
      </c>
      <c r="BE2399" s="58">
        <v>39.852581401361</v>
      </c>
      <c r="BF2399" s="58">
        <v>39.435067467067</v>
      </c>
      <c r="BG2399" s="58">
        <v>38.993875039073998</v>
      </c>
      <c r="BH2399" s="58">
        <v>38.535722177926701</v>
      </c>
      <c r="BI2399" s="58">
        <v>38.069480766136202</v>
      </c>
      <c r="BJ2399" s="58">
        <v>37.604182937741697</v>
      </c>
      <c r="BK2399" s="58">
        <v>37.148464827437699</v>
      </c>
      <c r="BL2399" s="58">
        <v>36.708535832122202</v>
      </c>
      <c r="BM2399" s="58">
        <v>36.287724768218602</v>
      </c>
    </row>
    <row r="2400" spans="1:66" hidden="1" x14ac:dyDescent="0.25">
      <c r="A2400" s="58" t="s">
        <v>3296</v>
      </c>
      <c r="B2400" s="58" t="s">
        <v>3297</v>
      </c>
      <c r="C2400" s="58" t="s">
        <v>660</v>
      </c>
      <c r="D2400" s="58" t="s">
        <v>661</v>
      </c>
      <c r="AI2400" s="58">
        <v>34.621906709206698</v>
      </c>
      <c r="AS2400" s="58">
        <v>41.367941685860004</v>
      </c>
      <c r="BC2400" s="58">
        <v>47.977196002161598</v>
      </c>
      <c r="BL2400" s="58">
        <v>55.926727316926304</v>
      </c>
    </row>
    <row r="2401" spans="1:65" hidden="1" x14ac:dyDescent="0.25">
      <c r="A2401" s="58" t="s">
        <v>3296</v>
      </c>
      <c r="B2401" s="58" t="s">
        <v>3297</v>
      </c>
      <c r="C2401" s="58" t="s">
        <v>662</v>
      </c>
      <c r="D2401" s="58" t="s">
        <v>663</v>
      </c>
      <c r="BI2401" s="58">
        <v>24.77</v>
      </c>
      <c r="BJ2401" s="58">
        <v>26.47</v>
      </c>
    </row>
    <row r="2402" spans="1:65" hidden="1" x14ac:dyDescent="0.25">
      <c r="A2402" s="58" t="s">
        <v>3296</v>
      </c>
      <c r="B2402" s="58" t="s">
        <v>3297</v>
      </c>
      <c r="C2402" s="58" t="s">
        <v>664</v>
      </c>
      <c r="D2402" s="58" t="s">
        <v>665</v>
      </c>
    </row>
    <row r="2403" spans="1:65" hidden="1" x14ac:dyDescent="0.25">
      <c r="A2403" s="58" t="s">
        <v>3296</v>
      </c>
      <c r="B2403" s="58" t="s">
        <v>3297</v>
      </c>
      <c r="C2403" s="58" t="s">
        <v>666</v>
      </c>
      <c r="D2403" s="58" t="s">
        <v>667</v>
      </c>
    </row>
    <row r="2404" spans="1:65" hidden="1" x14ac:dyDescent="0.25">
      <c r="A2404" s="58" t="s">
        <v>3296</v>
      </c>
      <c r="B2404" s="58" t="s">
        <v>3297</v>
      </c>
      <c r="C2404" s="58" t="s">
        <v>668</v>
      </c>
      <c r="D2404" s="58" t="s">
        <v>669</v>
      </c>
    </row>
    <row r="2405" spans="1:65" hidden="1" x14ac:dyDescent="0.25">
      <c r="A2405" s="58" t="s">
        <v>3296</v>
      </c>
      <c r="B2405" s="58" t="s">
        <v>3297</v>
      </c>
      <c r="C2405" s="58" t="s">
        <v>670</v>
      </c>
      <c r="D2405" s="58" t="s">
        <v>671</v>
      </c>
      <c r="BM2405" s="58">
        <v>23.988235294117601</v>
      </c>
    </row>
    <row r="2406" spans="1:65" hidden="1" x14ac:dyDescent="0.25">
      <c r="A2406" s="58" t="s">
        <v>3296</v>
      </c>
      <c r="B2406" s="58" t="s">
        <v>3297</v>
      </c>
      <c r="C2406" s="58" t="s">
        <v>672</v>
      </c>
      <c r="D2406" s="58" t="s">
        <v>673</v>
      </c>
      <c r="E2406" s="58">
        <v>11.273295849236501</v>
      </c>
      <c r="F2406" s="58">
        <v>11.4392813037813</v>
      </c>
      <c r="G2406" s="58">
        <v>11.8092056411848</v>
      </c>
      <c r="H2406" s="58">
        <v>11.841330474018999</v>
      </c>
      <c r="I2406" s="58">
        <v>12.9540747258217</v>
      </c>
      <c r="J2406" s="58">
        <v>12.5540636544926</v>
      </c>
      <c r="K2406" s="58">
        <v>12.6856454800712</v>
      </c>
      <c r="L2406" s="58">
        <v>13.122527754685199</v>
      </c>
      <c r="M2406" s="58">
        <v>14.101581126208099</v>
      </c>
      <c r="N2406" s="58">
        <v>14.4898698698555</v>
      </c>
      <c r="O2406" s="58">
        <v>12.8577396009709</v>
      </c>
      <c r="P2406" s="58">
        <v>13.0701043250706</v>
      </c>
      <c r="Q2406" s="58">
        <v>13.6248512120242</v>
      </c>
      <c r="R2406" s="58">
        <v>14.1014390291614</v>
      </c>
      <c r="S2406" s="58">
        <v>15.452425538299201</v>
      </c>
      <c r="T2406" s="58">
        <v>18.3177555862917</v>
      </c>
      <c r="U2406" s="58">
        <v>20.490152352757399</v>
      </c>
      <c r="V2406" s="58">
        <v>22.787314920745999</v>
      </c>
      <c r="W2406" s="58">
        <v>21.818834707492801</v>
      </c>
      <c r="X2406" s="58">
        <v>22.190734866537198</v>
      </c>
      <c r="Y2406" s="58">
        <v>25.395585308064302</v>
      </c>
      <c r="Z2406" s="58">
        <v>12.960914856144701</v>
      </c>
      <c r="AA2406" s="58">
        <v>13.2582639427378</v>
      </c>
      <c r="AB2406" s="58">
        <v>14.304585848766999</v>
      </c>
      <c r="AC2406" s="58">
        <v>15.474133394387099</v>
      </c>
      <c r="AD2406" s="58">
        <v>15.4903504082578</v>
      </c>
      <c r="AE2406" s="58">
        <v>16.605450988994001</v>
      </c>
      <c r="AF2406" s="58">
        <v>16.550811997615401</v>
      </c>
      <c r="AG2406" s="58">
        <v>16.967593668630101</v>
      </c>
      <c r="AH2406" s="58">
        <v>16.250282876787299</v>
      </c>
      <c r="AI2406" s="58">
        <v>16.535696860944402</v>
      </c>
      <c r="AJ2406" s="58">
        <v>17.2136789706908</v>
      </c>
      <c r="AK2406" s="58">
        <v>17.664746317945902</v>
      </c>
      <c r="AL2406" s="58">
        <v>17.204245703546999</v>
      </c>
      <c r="AM2406" s="58">
        <v>17.225540678623599</v>
      </c>
      <c r="AN2406" s="58">
        <v>14.9129176211664</v>
      </c>
      <c r="AO2406" s="58">
        <v>13.169202691467699</v>
      </c>
      <c r="AP2406" s="58">
        <v>13.422935510857601</v>
      </c>
      <c r="AQ2406" s="58">
        <v>13.7281825258266</v>
      </c>
      <c r="AR2406" s="58">
        <v>14.565653619816199</v>
      </c>
      <c r="AS2406" s="58">
        <v>15.475466880522401</v>
      </c>
      <c r="AT2406" s="58">
        <v>15.865148797115699</v>
      </c>
      <c r="AU2406" s="58">
        <v>15.282990896217999</v>
      </c>
      <c r="AV2406" s="58">
        <v>15.0761549929854</v>
      </c>
      <c r="AW2406" s="58">
        <v>14.302001093496999</v>
      </c>
      <c r="AX2406" s="58">
        <v>13.7321082566658</v>
      </c>
      <c r="AY2406" s="58">
        <v>14.0055362510675</v>
      </c>
      <c r="AZ2406" s="58">
        <v>19.071277267241801</v>
      </c>
      <c r="BA2406" s="58">
        <v>21.817793949375901</v>
      </c>
      <c r="BB2406" s="58">
        <v>23.551633021689</v>
      </c>
      <c r="BC2406" s="58">
        <v>21.873691320007602</v>
      </c>
      <c r="BD2406" s="58">
        <v>22.8877045088208</v>
      </c>
      <c r="BE2406" s="58">
        <v>24.437433914787899</v>
      </c>
      <c r="BF2406" s="58">
        <v>24.6165046161424</v>
      </c>
      <c r="BG2406" s="58">
        <v>23.311688081195602</v>
      </c>
      <c r="BH2406" s="58">
        <v>23.7961937576015</v>
      </c>
      <c r="BI2406" s="58">
        <v>27.141987999009</v>
      </c>
      <c r="BJ2406" s="58">
        <v>25.585501211233801</v>
      </c>
      <c r="BK2406" s="58">
        <v>26.2024211961864</v>
      </c>
      <c r="BL2406" s="58">
        <v>25.982247987601902</v>
      </c>
      <c r="BM2406" s="58">
        <v>29.060770645153902</v>
      </c>
    </row>
    <row r="2407" spans="1:65" hidden="1" x14ac:dyDescent="0.25">
      <c r="A2407" s="58" t="s">
        <v>3296</v>
      </c>
      <c r="B2407" s="58" t="s">
        <v>3297</v>
      </c>
      <c r="C2407" s="58" t="s">
        <v>674</v>
      </c>
      <c r="D2407" s="58" t="s">
        <v>675</v>
      </c>
    </row>
    <row r="2408" spans="1:65" hidden="1" x14ac:dyDescent="0.25">
      <c r="A2408" s="58" t="s">
        <v>3296</v>
      </c>
      <c r="B2408" s="58" t="s">
        <v>3297</v>
      </c>
      <c r="C2408" s="58" t="s">
        <v>676</v>
      </c>
      <c r="D2408" s="58" t="s">
        <v>677</v>
      </c>
    </row>
    <row r="2409" spans="1:65" hidden="1" x14ac:dyDescent="0.25">
      <c r="A2409" s="58" t="s">
        <v>3296</v>
      </c>
      <c r="B2409" s="58" t="s">
        <v>3297</v>
      </c>
      <c r="C2409" s="58" t="s">
        <v>678</v>
      </c>
      <c r="D2409" s="58" t="s">
        <v>679</v>
      </c>
    </row>
    <row r="2410" spans="1:65" hidden="1" x14ac:dyDescent="0.25">
      <c r="A2410" s="58" t="s">
        <v>3296</v>
      </c>
      <c r="B2410" s="58" t="s">
        <v>3297</v>
      </c>
      <c r="C2410" s="58" t="s">
        <v>680</v>
      </c>
      <c r="D2410" s="58" t="s">
        <v>681</v>
      </c>
      <c r="AX2410" s="58">
        <v>5.2727272727272698</v>
      </c>
      <c r="AY2410" s="58">
        <v>5.2727272727272698</v>
      </c>
      <c r="AZ2410" s="58">
        <v>5.2727272727272698</v>
      </c>
      <c r="BA2410" s="58">
        <v>5.2727272727272698</v>
      </c>
      <c r="BB2410" s="58">
        <v>5.4090909090909101</v>
      </c>
      <c r="BC2410" s="58">
        <v>5.4090909090909101</v>
      </c>
      <c r="BD2410" s="58">
        <v>5.4090909090909101</v>
      </c>
      <c r="BE2410" s="58">
        <v>5.4090909090909101</v>
      </c>
      <c r="BF2410" s="58">
        <v>5.4090909090909101</v>
      </c>
      <c r="BG2410" s="58">
        <v>6.0909090909090899</v>
      </c>
      <c r="BH2410" s="58">
        <v>6.2272727272727302</v>
      </c>
      <c r="BI2410" s="58">
        <v>6.2727272727272698</v>
      </c>
      <c r="BJ2410" s="58">
        <v>6.2727272727272698</v>
      </c>
      <c r="BK2410" s="58">
        <v>6.2727272727272698</v>
      </c>
      <c r="BL2410" s="58">
        <v>6.2727272727272698</v>
      </c>
    </row>
    <row r="2411" spans="1:65" hidden="1" x14ac:dyDescent="0.25">
      <c r="A2411" s="58" t="s">
        <v>3296</v>
      </c>
      <c r="B2411" s="58" t="s">
        <v>3297</v>
      </c>
      <c r="C2411" s="58" t="s">
        <v>682</v>
      </c>
      <c r="D2411" s="58" t="s">
        <v>683</v>
      </c>
      <c r="E2411" s="58">
        <v>488505</v>
      </c>
      <c r="F2411" s="58">
        <v>513837</v>
      </c>
      <c r="G2411" s="58">
        <v>560769</v>
      </c>
      <c r="H2411" s="58">
        <v>582503</v>
      </c>
      <c r="I2411" s="58">
        <v>646740</v>
      </c>
      <c r="J2411" s="58">
        <v>680876</v>
      </c>
      <c r="K2411" s="58">
        <v>740412</v>
      </c>
      <c r="L2411" s="58">
        <v>790821</v>
      </c>
      <c r="M2411" s="58">
        <v>782152</v>
      </c>
      <c r="N2411" s="58">
        <v>850772</v>
      </c>
      <c r="O2411" s="58">
        <v>961442</v>
      </c>
      <c r="P2411" s="58">
        <v>1133279</v>
      </c>
      <c r="Q2411" s="58">
        <v>1201189</v>
      </c>
      <c r="R2411" s="58">
        <v>1197244</v>
      </c>
      <c r="S2411" s="58">
        <v>1237129</v>
      </c>
      <c r="T2411" s="58">
        <v>1275029</v>
      </c>
      <c r="U2411" s="58">
        <v>1262313</v>
      </c>
      <c r="V2411" s="58">
        <v>1294795</v>
      </c>
      <c r="W2411" s="58">
        <v>1307225</v>
      </c>
      <c r="X2411" s="58">
        <v>1296502</v>
      </c>
      <c r="Y2411" s="58">
        <v>1276821</v>
      </c>
      <c r="Z2411" s="58">
        <v>1313217</v>
      </c>
      <c r="AA2411" s="58">
        <v>1303150</v>
      </c>
      <c r="AB2411" s="58">
        <v>1367361</v>
      </c>
      <c r="AC2411" s="58">
        <v>1339388</v>
      </c>
      <c r="AD2411" s="58">
        <v>1357186</v>
      </c>
      <c r="AE2411" s="58">
        <v>1475547</v>
      </c>
      <c r="AF2411" s="58">
        <v>1551202</v>
      </c>
      <c r="AG2411" s="58">
        <v>1524068</v>
      </c>
      <c r="AH2411" s="58">
        <v>1604224</v>
      </c>
      <c r="AI2411" s="58">
        <v>1682408.04</v>
      </c>
      <c r="AJ2411" s="58">
        <v>1596435.1</v>
      </c>
      <c r="AK2411" s="58">
        <v>1767671</v>
      </c>
      <c r="AL2411" s="58">
        <v>1672261</v>
      </c>
      <c r="AM2411" s="58">
        <v>1637856</v>
      </c>
      <c r="AN2411" s="58">
        <v>1862651</v>
      </c>
      <c r="AO2411" s="58">
        <v>2067303</v>
      </c>
      <c r="AP2411" s="58">
        <v>2114588</v>
      </c>
      <c r="AQ2411" s="58">
        <v>2144828</v>
      </c>
      <c r="AR2411" s="58">
        <v>2253588</v>
      </c>
      <c r="AS2411" s="58">
        <v>2247133</v>
      </c>
      <c r="AT2411" s="58">
        <v>2290269</v>
      </c>
      <c r="AU2411" s="58">
        <v>2231496</v>
      </c>
      <c r="AV2411" s="58">
        <v>2433204</v>
      </c>
      <c r="AW2411" s="58">
        <v>2501040.4</v>
      </c>
      <c r="AX2411" s="58">
        <v>2545151.89</v>
      </c>
      <c r="AY2411" s="58">
        <v>2395132.9900000002</v>
      </c>
      <c r="AZ2411" s="58">
        <v>2394272.0099999998</v>
      </c>
      <c r="BA2411" s="58">
        <v>2538720.14</v>
      </c>
      <c r="BB2411" s="58">
        <v>2617164</v>
      </c>
      <c r="BC2411" s="58">
        <v>2736354.64</v>
      </c>
      <c r="BD2411" s="58">
        <v>2985590.9</v>
      </c>
      <c r="BE2411" s="58">
        <v>3112164.29</v>
      </c>
      <c r="BF2411" s="58">
        <v>3172804.04</v>
      </c>
      <c r="BG2411" s="58">
        <v>3221896.54</v>
      </c>
      <c r="BH2411" s="58">
        <v>3156916.84</v>
      </c>
      <c r="BI2411" s="58">
        <v>3473352.32</v>
      </c>
      <c r="BJ2411" s="58">
        <v>4126363.57</v>
      </c>
      <c r="BK2411" s="58">
        <v>4230596.8600000003</v>
      </c>
      <c r="BL2411" s="58">
        <v>4015509.77</v>
      </c>
      <c r="BM2411" s="58">
        <v>3855653.1</v>
      </c>
    </row>
    <row r="2412" spans="1:65" hidden="1" x14ac:dyDescent="0.25">
      <c r="A2412" s="58" t="s">
        <v>3296</v>
      </c>
      <c r="B2412" s="58" t="s">
        <v>3297</v>
      </c>
      <c r="C2412" s="58" t="s">
        <v>684</v>
      </c>
      <c r="D2412" s="58" t="s">
        <v>685</v>
      </c>
      <c r="AS2412" s="58">
        <v>71.253066542415993</v>
      </c>
      <c r="BC2412" s="58">
        <v>65.149232358374206</v>
      </c>
      <c r="BH2412" s="58">
        <v>61.8831660993608</v>
      </c>
      <c r="BL2412" s="58">
        <v>59.503819626320599</v>
      </c>
    </row>
    <row r="2413" spans="1:65" hidden="1" x14ac:dyDescent="0.25">
      <c r="A2413" s="58" t="s">
        <v>3296</v>
      </c>
      <c r="B2413" s="58" t="s">
        <v>3297</v>
      </c>
      <c r="C2413" s="58" t="s">
        <v>686</v>
      </c>
      <c r="D2413" s="58" t="s">
        <v>687</v>
      </c>
      <c r="AS2413" s="58">
        <v>6.3179456433200798</v>
      </c>
      <c r="BC2413" s="58">
        <v>7.6049280875931498</v>
      </c>
      <c r="BH2413" s="58">
        <v>8.5618145929784806</v>
      </c>
      <c r="BL2413" s="58">
        <v>8.8523352227534602</v>
      </c>
    </row>
    <row r="2414" spans="1:65" hidden="1" x14ac:dyDescent="0.25">
      <c r="A2414" s="58" t="s">
        <v>3296</v>
      </c>
      <c r="B2414" s="58" t="s">
        <v>3297</v>
      </c>
      <c r="C2414" s="58" t="s">
        <v>688</v>
      </c>
      <c r="D2414" s="58" t="s">
        <v>689</v>
      </c>
      <c r="AS2414" s="58">
        <v>22.428988725629299</v>
      </c>
      <c r="BC2414" s="58">
        <v>27.245839293496399</v>
      </c>
      <c r="BH2414" s="58">
        <v>29.555019563736</v>
      </c>
      <c r="BL2414" s="58">
        <v>31.643845372916999</v>
      </c>
    </row>
    <row r="2415" spans="1:65" hidden="1" x14ac:dyDescent="0.25">
      <c r="A2415" s="58" t="s">
        <v>3296</v>
      </c>
      <c r="B2415" s="58" t="s">
        <v>3297</v>
      </c>
      <c r="C2415" s="58" t="s">
        <v>690</v>
      </c>
      <c r="D2415" s="58" t="s">
        <v>691</v>
      </c>
    </row>
    <row r="2416" spans="1:65" hidden="1" x14ac:dyDescent="0.25">
      <c r="A2416" s="58" t="s">
        <v>3296</v>
      </c>
      <c r="B2416" s="58" t="s">
        <v>3297</v>
      </c>
      <c r="C2416" s="58" t="s">
        <v>692</v>
      </c>
      <c r="D2416" s="58" t="s">
        <v>693</v>
      </c>
    </row>
    <row r="2417" spans="1:66" hidden="1" x14ac:dyDescent="0.25">
      <c r="A2417" s="58" t="s">
        <v>3296</v>
      </c>
      <c r="B2417" s="58" t="s">
        <v>3297</v>
      </c>
      <c r="C2417" s="58" t="s">
        <v>694</v>
      </c>
      <c r="D2417" s="58" t="s">
        <v>695</v>
      </c>
      <c r="F2417" s="58">
        <v>15199359</v>
      </c>
      <c r="G2417" s="58">
        <v>16249447</v>
      </c>
      <c r="H2417" s="58">
        <v>16419357</v>
      </c>
      <c r="I2417" s="58">
        <v>16367923</v>
      </c>
      <c r="J2417" s="58">
        <v>16309479</v>
      </c>
      <c r="K2417" s="58">
        <v>14568709</v>
      </c>
      <c r="L2417" s="58">
        <v>16434157</v>
      </c>
      <c r="M2417" s="58">
        <v>15575299</v>
      </c>
      <c r="N2417" s="58">
        <v>18038051</v>
      </c>
      <c r="O2417" s="58">
        <v>17726002</v>
      </c>
      <c r="P2417" s="58">
        <v>17320573</v>
      </c>
      <c r="Q2417" s="58">
        <v>13757553</v>
      </c>
      <c r="R2417" s="58">
        <v>16209840</v>
      </c>
      <c r="S2417" s="58">
        <v>19923163</v>
      </c>
      <c r="T2417" s="58">
        <v>18090195</v>
      </c>
      <c r="U2417" s="58">
        <v>16633672</v>
      </c>
      <c r="V2417" s="58">
        <v>16510190</v>
      </c>
      <c r="W2417" s="58">
        <v>16377644</v>
      </c>
      <c r="X2417" s="58">
        <v>16577215</v>
      </c>
      <c r="Y2417" s="58">
        <v>17755270</v>
      </c>
      <c r="Z2417" s="58">
        <v>18865515</v>
      </c>
      <c r="AA2417" s="58">
        <v>19099220</v>
      </c>
      <c r="AB2417" s="58">
        <v>18897609</v>
      </c>
      <c r="AC2417" s="58">
        <v>20745222</v>
      </c>
      <c r="AD2417" s="58">
        <v>24933077</v>
      </c>
      <c r="AE2417" s="58">
        <v>27936922</v>
      </c>
      <c r="AF2417" s="58">
        <v>28220526</v>
      </c>
      <c r="AG2417" s="58">
        <v>31657192</v>
      </c>
      <c r="AH2417" s="58">
        <v>32505418</v>
      </c>
      <c r="AI2417" s="58">
        <v>30908317</v>
      </c>
      <c r="AJ2417" s="58">
        <v>34505317</v>
      </c>
      <c r="AK2417" s="58">
        <v>35084259</v>
      </c>
      <c r="AL2417" s="58">
        <v>36484706</v>
      </c>
      <c r="AM2417" s="58">
        <v>36658444</v>
      </c>
      <c r="AN2417" s="58">
        <v>39471031</v>
      </c>
      <c r="AO2417" s="58">
        <v>38779822</v>
      </c>
      <c r="AP2417" s="58">
        <v>38127676</v>
      </c>
      <c r="AQ2417" s="58">
        <v>40960841</v>
      </c>
      <c r="AR2417" s="58">
        <v>42074861</v>
      </c>
      <c r="AS2417" s="58">
        <v>39014258</v>
      </c>
      <c r="AT2417" s="58">
        <v>40218419</v>
      </c>
      <c r="AU2417" s="58">
        <v>42272424</v>
      </c>
      <c r="AV2417" s="58">
        <v>46336912</v>
      </c>
      <c r="AW2417" s="58">
        <v>45463463</v>
      </c>
      <c r="AX2417" s="58">
        <v>51386028</v>
      </c>
      <c r="AY2417" s="58">
        <v>55355636</v>
      </c>
      <c r="AZ2417" s="58">
        <v>52361363</v>
      </c>
      <c r="BA2417" s="58">
        <v>61053955</v>
      </c>
      <c r="BB2417" s="58">
        <v>52230164</v>
      </c>
      <c r="BC2417" s="58">
        <v>60610773</v>
      </c>
      <c r="BD2417" s="58">
        <v>51820984</v>
      </c>
      <c r="BE2417" s="58">
        <v>60132437</v>
      </c>
      <c r="BF2417" s="58">
        <v>57631047</v>
      </c>
      <c r="BG2417" s="58">
        <v>62793664</v>
      </c>
      <c r="BH2417" s="58">
        <v>66126114</v>
      </c>
      <c r="BI2417" s="58">
        <v>71055876</v>
      </c>
      <c r="BJ2417" s="58">
        <v>70550388</v>
      </c>
      <c r="BK2417" s="58">
        <v>76159885</v>
      </c>
      <c r="BL2417" s="58">
        <v>77816712</v>
      </c>
      <c r="BM2417" s="58">
        <v>78462572</v>
      </c>
    </row>
    <row r="2418" spans="1:66" hidden="1" x14ac:dyDescent="0.25">
      <c r="A2418" s="58" t="s">
        <v>3296</v>
      </c>
      <c r="B2418" s="58" t="s">
        <v>3297</v>
      </c>
      <c r="C2418" s="58" t="s">
        <v>696</v>
      </c>
      <c r="D2418" s="58" t="s">
        <v>697</v>
      </c>
      <c r="F2418" s="58">
        <v>675.35481551441001</v>
      </c>
      <c r="G2418" s="58">
        <v>702.24445589708</v>
      </c>
      <c r="H2418" s="58">
        <v>698.03252567171796</v>
      </c>
      <c r="I2418" s="58">
        <v>691.13418725149597</v>
      </c>
      <c r="J2418" s="58">
        <v>658.34344237997095</v>
      </c>
      <c r="K2418" s="58">
        <v>643.87250761438395</v>
      </c>
      <c r="L2418" s="58">
        <v>684.30525077316895</v>
      </c>
      <c r="M2418" s="58">
        <v>666.78377284042597</v>
      </c>
      <c r="N2418" s="58">
        <v>654.67229746881696</v>
      </c>
      <c r="O2418" s="58">
        <v>691.00703433483204</v>
      </c>
      <c r="P2418" s="58">
        <v>692.21795771402901</v>
      </c>
      <c r="Q2418" s="58">
        <v>639.25011626409196</v>
      </c>
      <c r="R2418" s="58">
        <v>643.44296178791001</v>
      </c>
      <c r="S2418" s="58">
        <v>829.80982707445503</v>
      </c>
      <c r="T2418" s="58">
        <v>818.88120422162399</v>
      </c>
      <c r="U2418" s="58">
        <v>691.39706130678599</v>
      </c>
      <c r="V2418" s="58">
        <v>744.44309574495105</v>
      </c>
      <c r="W2418" s="58">
        <v>777.07492395392296</v>
      </c>
      <c r="X2418" s="58">
        <v>788.76983016412601</v>
      </c>
      <c r="Y2418" s="58">
        <v>806.51835384262995</v>
      </c>
      <c r="Z2418" s="58">
        <v>947.03837577268496</v>
      </c>
      <c r="AA2418" s="58">
        <v>928.13878169238001</v>
      </c>
      <c r="AB2418" s="58">
        <v>884.168967757578</v>
      </c>
      <c r="AC2418" s="58">
        <v>879.97165215749897</v>
      </c>
      <c r="AD2418" s="58">
        <v>958.69472229314397</v>
      </c>
      <c r="AE2418" s="58">
        <v>950.65678849382402</v>
      </c>
      <c r="AF2418" s="58">
        <v>944.71411289106402</v>
      </c>
      <c r="AG2418" s="58">
        <v>1005.191079178</v>
      </c>
      <c r="AH2418" s="58">
        <v>964.3806306642</v>
      </c>
      <c r="AI2418" s="58">
        <v>875.01096755629396</v>
      </c>
      <c r="AJ2418" s="58">
        <v>918.34859728318702</v>
      </c>
      <c r="AK2418" s="58">
        <v>907.54547587130799</v>
      </c>
      <c r="AL2418" s="58">
        <v>928.99480748800499</v>
      </c>
      <c r="AM2418" s="58">
        <v>902.46091859578098</v>
      </c>
      <c r="AN2418" s="58">
        <v>962.04958068643998</v>
      </c>
      <c r="AO2418" s="58">
        <v>987.24404748212305</v>
      </c>
      <c r="AP2418" s="58">
        <v>966.84905660224297</v>
      </c>
      <c r="AQ2418" s="58">
        <v>998.36743320030098</v>
      </c>
      <c r="AR2418" s="58">
        <v>1032.23222487457</v>
      </c>
      <c r="AS2418" s="58">
        <v>971.62650919069802</v>
      </c>
      <c r="AT2418" s="58">
        <v>1001.9982599154</v>
      </c>
      <c r="AU2418" s="58">
        <v>1011.1130253720499</v>
      </c>
      <c r="AV2418" s="58">
        <v>1075.3691274863299</v>
      </c>
      <c r="AW2418" s="58">
        <v>1089.55636870271</v>
      </c>
      <c r="AX2418" s="58">
        <v>1143.3746260513601</v>
      </c>
      <c r="AY2418" s="58">
        <v>1180.5594618760699</v>
      </c>
      <c r="AZ2418" s="58">
        <v>1107.14070574467</v>
      </c>
      <c r="BA2418" s="58">
        <v>1231.7583422818</v>
      </c>
      <c r="BB2418" s="58">
        <v>1192.0541503023901</v>
      </c>
      <c r="BC2418" s="58">
        <v>1186.0555792533501</v>
      </c>
      <c r="BD2418" s="58">
        <v>1063.10061002016</v>
      </c>
      <c r="BE2418" s="58">
        <v>1189.8620013623599</v>
      </c>
      <c r="BF2418" s="58">
        <v>1113.77139081629</v>
      </c>
      <c r="BG2418" s="58">
        <v>1193.8197954953901</v>
      </c>
      <c r="BH2418" s="58">
        <v>1238.3476368994</v>
      </c>
      <c r="BI2418" s="58">
        <v>1234.51970450197</v>
      </c>
      <c r="BJ2418" s="58">
        <v>1202.69448412308</v>
      </c>
      <c r="BK2418" s="58">
        <v>1247.2044657077299</v>
      </c>
      <c r="BL2418" s="58">
        <v>1280.3270823876901</v>
      </c>
      <c r="BM2418" s="58">
        <v>1295.73815871598</v>
      </c>
    </row>
    <row r="2419" spans="1:66" hidden="1" x14ac:dyDescent="0.25">
      <c r="A2419" s="58" t="s">
        <v>3296</v>
      </c>
      <c r="B2419" s="58" t="s">
        <v>3297</v>
      </c>
      <c r="C2419" s="58" t="s">
        <v>698</v>
      </c>
      <c r="D2419" s="58" t="s">
        <v>699</v>
      </c>
    </row>
    <row r="2420" spans="1:66" hidden="1" x14ac:dyDescent="0.25">
      <c r="A2420" s="58" t="s">
        <v>3296</v>
      </c>
      <c r="B2420" s="58" t="s">
        <v>3297</v>
      </c>
      <c r="C2420" s="58" t="s">
        <v>700</v>
      </c>
      <c r="D2420" s="58" t="s">
        <v>701</v>
      </c>
    </row>
    <row r="2421" spans="1:66" hidden="1" x14ac:dyDescent="0.25">
      <c r="A2421" s="58" t="s">
        <v>3296</v>
      </c>
      <c r="B2421" s="58" t="s">
        <v>3297</v>
      </c>
      <c r="C2421" s="58" t="s">
        <v>702</v>
      </c>
      <c r="D2421" s="58" t="s">
        <v>703</v>
      </c>
    </row>
    <row r="2422" spans="1:66" hidden="1" x14ac:dyDescent="0.25">
      <c r="A2422" s="58" t="s">
        <v>3296</v>
      </c>
      <c r="B2422" s="58" t="s">
        <v>3297</v>
      </c>
      <c r="C2422" s="58" t="s">
        <v>704</v>
      </c>
      <c r="D2422" s="58" t="s">
        <v>705</v>
      </c>
      <c r="S2422" s="58">
        <v>124634.06004714299</v>
      </c>
      <c r="T2422" s="58">
        <v>139982.24069682899</v>
      </c>
      <c r="U2422" s="58">
        <v>125549.01839404</v>
      </c>
      <c r="V2422" s="58">
        <v>122110.217654769</v>
      </c>
      <c r="W2422" s="58">
        <v>221576.34172744601</v>
      </c>
      <c r="X2422" s="58">
        <v>3071440.95410797</v>
      </c>
      <c r="Y2422" s="58">
        <v>58650568.420209303</v>
      </c>
      <c r="Z2422" s="58">
        <v>85049182.940836906</v>
      </c>
      <c r="AA2422" s="58">
        <v>30592773.9154916</v>
      </c>
      <c r="AB2422" s="58">
        <v>14479603.201549999</v>
      </c>
      <c r="AC2422" s="58">
        <v>3249268.7707696999</v>
      </c>
      <c r="AD2422" s="58">
        <v>2660288.7281419602</v>
      </c>
      <c r="AE2422" s="58">
        <v>4111132.7828704901</v>
      </c>
      <c r="AF2422" s="58">
        <v>1466785.37753345</v>
      </c>
      <c r="AG2422" s="58">
        <v>2529399.8732222798</v>
      </c>
      <c r="AH2422" s="58">
        <v>1252353.3042784601</v>
      </c>
      <c r="AI2422" s="58">
        <v>919342.17383572902</v>
      </c>
      <c r="AJ2422" s="58">
        <v>1225449.5051345599</v>
      </c>
      <c r="AK2422" s="58">
        <v>3766087.24335112</v>
      </c>
      <c r="AL2422" s="58">
        <v>4803075.6195014799</v>
      </c>
      <c r="AM2422" s="58">
        <v>1723322.2080514</v>
      </c>
      <c r="AN2422" s="58">
        <v>1787869.3517727801</v>
      </c>
      <c r="AO2422" s="58">
        <v>4450062.8734792499</v>
      </c>
      <c r="AP2422" s="58">
        <v>8642808.0943643991</v>
      </c>
      <c r="AQ2422" s="58">
        <v>7558945.3562089996</v>
      </c>
      <c r="AR2422" s="58">
        <v>11836951.414891399</v>
      </c>
      <c r="AS2422" s="58">
        <v>12565896.594549</v>
      </c>
      <c r="AT2422" s="58">
        <v>8571818.7250894103</v>
      </c>
      <c r="AU2422" s="58">
        <v>7642540.6271976596</v>
      </c>
      <c r="AV2422" s="58">
        <v>56895380.224488899</v>
      </c>
      <c r="AW2422" s="58">
        <v>15260467.6896757</v>
      </c>
      <c r="AX2422" s="58">
        <v>105306761.340253</v>
      </c>
      <c r="AY2422" s="58">
        <v>115950984.454925</v>
      </c>
      <c r="AZ2422" s="58">
        <v>219481160.74020401</v>
      </c>
      <c r="BA2422" s="58">
        <v>247502232.85880199</v>
      </c>
      <c r="BB2422" s="58">
        <v>262738120.496683</v>
      </c>
      <c r="BC2422" s="58">
        <v>266899774.00239399</v>
      </c>
      <c r="BD2422" s="58">
        <v>251239858.93406299</v>
      </c>
      <c r="BE2422" s="58">
        <v>283984358.68847698</v>
      </c>
      <c r="BF2422" s="58">
        <v>278039100.43877798</v>
      </c>
      <c r="BG2422" s="58">
        <v>289056236.188106</v>
      </c>
      <c r="BH2422" s="58">
        <v>276882578.310601</v>
      </c>
      <c r="BI2422" s="58">
        <v>273614797.15665698</v>
      </c>
      <c r="BJ2422" s="58">
        <v>278307224.62864101</v>
      </c>
      <c r="BK2422" s="58">
        <v>332642747.646662</v>
      </c>
      <c r="BL2422" s="58">
        <v>468924196.53671098</v>
      </c>
      <c r="BM2422" s="58">
        <v>429224805.74991</v>
      </c>
      <c r="BN2422" s="58">
        <v>1357429.1152840201</v>
      </c>
    </row>
    <row r="2423" spans="1:66" hidden="1" x14ac:dyDescent="0.25">
      <c r="A2423" s="58" t="s">
        <v>3296</v>
      </c>
      <c r="B2423" s="58" t="s">
        <v>3297</v>
      </c>
      <c r="C2423" s="58" t="s">
        <v>706</v>
      </c>
      <c r="D2423" s="58" t="s">
        <v>707</v>
      </c>
      <c r="S2423" s="58">
        <v>41544.686682380998</v>
      </c>
      <c r="T2423" s="58">
        <v>46660.746898942903</v>
      </c>
      <c r="U2423" s="58">
        <v>41849.672798013402</v>
      </c>
      <c r="V2423" s="58">
        <v>40703.405884922999</v>
      </c>
      <c r="W2423" s="58">
        <v>44315.268345489203</v>
      </c>
      <c r="X2423" s="58">
        <v>94019.581643189202</v>
      </c>
      <c r="Y2423" s="58">
        <v>94661.3124054691</v>
      </c>
      <c r="Z2423" s="58">
        <v>22333572.983764</v>
      </c>
      <c r="AA2423" s="58">
        <v>10643797.174083101</v>
      </c>
      <c r="AB2423" s="58">
        <v>7925614.7404677197</v>
      </c>
      <c r="AC2423" s="58">
        <v>8628503.0998168699</v>
      </c>
      <c r="AD2423" s="58">
        <v>912605.83228444098</v>
      </c>
      <c r="AE2423" s="58">
        <v>1963581.88821057</v>
      </c>
      <c r="AF2423" s="58">
        <v>865119.36491997796</v>
      </c>
      <c r="AG2423" s="58">
        <v>1142769.8406548901</v>
      </c>
      <c r="AH2423" s="58">
        <v>1504663.0472327301</v>
      </c>
      <c r="AI2423" s="58">
        <v>1762989.63816211</v>
      </c>
      <c r="AJ2423" s="58">
        <v>1308601.1641066</v>
      </c>
      <c r="AK2423" s="58">
        <v>14324879.6176816</v>
      </c>
      <c r="AL2423" s="58">
        <v>1247594.9698694299</v>
      </c>
      <c r="AM2423" s="58">
        <v>1228744.2458810899</v>
      </c>
      <c r="AN2423" s="58">
        <v>1272432.9946419699</v>
      </c>
      <c r="AO2423" s="58">
        <v>366071.37841868697</v>
      </c>
      <c r="AP2423" s="58">
        <v>595792.36456988903</v>
      </c>
      <c r="AQ2423" s="58">
        <v>71788.697465879406</v>
      </c>
      <c r="AR2423" s="58">
        <v>3352321.6708724499</v>
      </c>
      <c r="AS2423" s="58">
        <v>2479276.2588542802</v>
      </c>
      <c r="AT2423" s="58">
        <v>350001.64605323999</v>
      </c>
      <c r="AU2423" s="58">
        <v>887876.72821768804</v>
      </c>
      <c r="AV2423" s="58">
        <v>634631.38107344997</v>
      </c>
      <c r="AW2423" s="58">
        <v>1439619.4701463</v>
      </c>
      <c r="AX2423" s="58">
        <v>801048.95025831205</v>
      </c>
      <c r="AY2423" s="58">
        <v>491936.05319717398</v>
      </c>
      <c r="AZ2423" s="58">
        <v>1021741.5890734399</v>
      </c>
      <c r="BA2423" s="58">
        <v>2570892.2732647401</v>
      </c>
      <c r="BB2423" s="58">
        <v>2707809.7975895102</v>
      </c>
      <c r="BC2423" s="58">
        <v>3506795.80089912</v>
      </c>
      <c r="BD2423" s="58">
        <v>3900282.8999616699</v>
      </c>
      <c r="BE2423" s="58">
        <v>5551862.7018920798</v>
      </c>
      <c r="BF2423" s="58">
        <v>6513644.7458587997</v>
      </c>
      <c r="BG2423" s="58">
        <v>10149433.304586301</v>
      </c>
      <c r="BH2423" s="58">
        <v>8572491.6350102499</v>
      </c>
      <c r="BI2423" s="58">
        <v>9185172.8430051897</v>
      </c>
      <c r="BJ2423" s="58">
        <v>6365730.1237497795</v>
      </c>
      <c r="BK2423" s="58">
        <v>112807609.933521</v>
      </c>
      <c r="BL2423" s="58">
        <v>79479363.450455204</v>
      </c>
      <c r="BM2423" s="58">
        <v>49699148.507018901</v>
      </c>
      <c r="BN2423" s="58">
        <v>36932.2986147345</v>
      </c>
    </row>
    <row r="2424" spans="1:66" hidden="1" x14ac:dyDescent="0.25">
      <c r="A2424" s="58" t="s">
        <v>3296</v>
      </c>
      <c r="B2424" s="58" t="s">
        <v>3297</v>
      </c>
      <c r="C2424" s="58" t="s">
        <v>708</v>
      </c>
      <c r="D2424" s="58" t="s">
        <v>709</v>
      </c>
    </row>
    <row r="2425" spans="1:66" hidden="1" x14ac:dyDescent="0.25">
      <c r="A2425" s="58" t="s">
        <v>3296</v>
      </c>
      <c r="B2425" s="58" t="s">
        <v>3297</v>
      </c>
      <c r="C2425" s="58" t="s">
        <v>710</v>
      </c>
      <c r="D2425" s="58" t="s">
        <v>711</v>
      </c>
    </row>
    <row r="2426" spans="1:66" hidden="1" x14ac:dyDescent="0.25">
      <c r="A2426" s="58" t="s">
        <v>3296</v>
      </c>
      <c r="B2426" s="58" t="s">
        <v>3297</v>
      </c>
      <c r="C2426" s="58" t="s">
        <v>712</v>
      </c>
      <c r="D2426" s="58" t="s">
        <v>713</v>
      </c>
    </row>
    <row r="2427" spans="1:66" hidden="1" x14ac:dyDescent="0.25">
      <c r="A2427" s="58" t="s">
        <v>3296</v>
      </c>
      <c r="B2427" s="58" t="s">
        <v>3297</v>
      </c>
      <c r="C2427" s="58" t="s">
        <v>714</v>
      </c>
      <c r="D2427" s="58" t="s">
        <v>715</v>
      </c>
    </row>
    <row r="2428" spans="1:66" hidden="1" x14ac:dyDescent="0.25">
      <c r="A2428" s="58" t="s">
        <v>3296</v>
      </c>
      <c r="B2428" s="58" t="s">
        <v>3297</v>
      </c>
      <c r="C2428" s="58" t="s">
        <v>716</v>
      </c>
      <c r="D2428" s="58" t="s">
        <v>717</v>
      </c>
    </row>
    <row r="2429" spans="1:66" hidden="1" x14ac:dyDescent="0.25">
      <c r="A2429" s="58" t="s">
        <v>3296</v>
      </c>
      <c r="B2429" s="58" t="s">
        <v>3297</v>
      </c>
      <c r="C2429" s="58" t="s">
        <v>718</v>
      </c>
      <c r="D2429" s="58" t="s">
        <v>719</v>
      </c>
    </row>
    <row r="2430" spans="1:66" hidden="1" x14ac:dyDescent="0.25">
      <c r="A2430" s="58" t="s">
        <v>3296</v>
      </c>
      <c r="B2430" s="58" t="s">
        <v>3297</v>
      </c>
      <c r="C2430" s="58" t="s">
        <v>720</v>
      </c>
      <c r="D2430" s="58" t="s">
        <v>721</v>
      </c>
    </row>
    <row r="2431" spans="1:66" hidden="1" x14ac:dyDescent="0.25">
      <c r="A2431" s="58" t="s">
        <v>3296</v>
      </c>
      <c r="B2431" s="58" t="s">
        <v>3297</v>
      </c>
      <c r="C2431" s="58" t="s">
        <v>722</v>
      </c>
      <c r="D2431" s="58" t="s">
        <v>723</v>
      </c>
    </row>
    <row r="2432" spans="1:66" hidden="1" x14ac:dyDescent="0.25">
      <c r="A2432" s="58" t="s">
        <v>3296</v>
      </c>
      <c r="B2432" s="58" t="s">
        <v>3297</v>
      </c>
      <c r="C2432" s="58" t="s">
        <v>724</v>
      </c>
      <c r="D2432" s="58" t="s">
        <v>725</v>
      </c>
    </row>
    <row r="2433" spans="1:4" hidden="1" x14ac:dyDescent="0.25">
      <c r="A2433" s="58" t="s">
        <v>3296</v>
      </c>
      <c r="B2433" s="58" t="s">
        <v>3297</v>
      </c>
      <c r="C2433" s="58" t="s">
        <v>726</v>
      </c>
      <c r="D2433" s="58" t="s">
        <v>727</v>
      </c>
    </row>
    <row r="2434" spans="1:4" hidden="1" x14ac:dyDescent="0.25">
      <c r="A2434" s="58" t="s">
        <v>3296</v>
      </c>
      <c r="B2434" s="58" t="s">
        <v>3297</v>
      </c>
      <c r="C2434" s="58" t="s">
        <v>728</v>
      </c>
      <c r="D2434" s="58" t="s">
        <v>729</v>
      </c>
    </row>
    <row r="2435" spans="1:4" hidden="1" x14ac:dyDescent="0.25">
      <c r="A2435" s="58" t="s">
        <v>3296</v>
      </c>
      <c r="B2435" s="58" t="s">
        <v>3297</v>
      </c>
      <c r="C2435" s="58" t="s">
        <v>730</v>
      </c>
      <c r="D2435" s="58" t="s">
        <v>731</v>
      </c>
    </row>
    <row r="2436" spans="1:4" hidden="1" x14ac:dyDescent="0.25">
      <c r="A2436" s="58" t="s">
        <v>3296</v>
      </c>
      <c r="B2436" s="58" t="s">
        <v>3297</v>
      </c>
      <c r="C2436" s="58" t="s">
        <v>732</v>
      </c>
      <c r="D2436" s="58" t="s">
        <v>733</v>
      </c>
    </row>
    <row r="2437" spans="1:4" hidden="1" x14ac:dyDescent="0.25">
      <c r="A2437" s="58" t="s">
        <v>3296</v>
      </c>
      <c r="B2437" s="58" t="s">
        <v>3297</v>
      </c>
      <c r="C2437" s="58" t="s">
        <v>734</v>
      </c>
      <c r="D2437" s="58" t="s">
        <v>735</v>
      </c>
    </row>
    <row r="2438" spans="1:4" hidden="1" x14ac:dyDescent="0.25">
      <c r="A2438" s="58" t="s">
        <v>3296</v>
      </c>
      <c r="B2438" s="58" t="s">
        <v>3297</v>
      </c>
      <c r="C2438" s="58" t="s">
        <v>736</v>
      </c>
      <c r="D2438" s="58" t="s">
        <v>737</v>
      </c>
    </row>
    <row r="2439" spans="1:4" hidden="1" x14ac:dyDescent="0.25">
      <c r="A2439" s="58" t="s">
        <v>3296</v>
      </c>
      <c r="B2439" s="58" t="s">
        <v>3297</v>
      </c>
      <c r="C2439" s="58" t="s">
        <v>738</v>
      </c>
      <c r="D2439" s="58" t="s">
        <v>739</v>
      </c>
    </row>
    <row r="2440" spans="1:4" hidden="1" x14ac:dyDescent="0.25">
      <c r="A2440" s="58" t="s">
        <v>3296</v>
      </c>
      <c r="B2440" s="58" t="s">
        <v>3297</v>
      </c>
      <c r="C2440" s="58" t="s">
        <v>740</v>
      </c>
      <c r="D2440" s="58" t="s">
        <v>741</v>
      </c>
    </row>
    <row r="2441" spans="1:4" hidden="1" x14ac:dyDescent="0.25">
      <c r="A2441" s="58" t="s">
        <v>3296</v>
      </c>
      <c r="B2441" s="58" t="s">
        <v>3297</v>
      </c>
      <c r="C2441" s="58" t="s">
        <v>742</v>
      </c>
      <c r="D2441" s="58" t="s">
        <v>743</v>
      </c>
    </row>
    <row r="2442" spans="1:4" hidden="1" x14ac:dyDescent="0.25">
      <c r="A2442" s="58" t="s">
        <v>3296</v>
      </c>
      <c r="B2442" s="58" t="s">
        <v>3297</v>
      </c>
      <c r="C2442" s="58" t="s">
        <v>744</v>
      </c>
      <c r="D2442" s="58" t="s">
        <v>745</v>
      </c>
    </row>
    <row r="2443" spans="1:4" hidden="1" x14ac:dyDescent="0.25">
      <c r="A2443" s="58" t="s">
        <v>3296</v>
      </c>
      <c r="B2443" s="58" t="s">
        <v>3297</v>
      </c>
      <c r="C2443" s="58" t="s">
        <v>746</v>
      </c>
      <c r="D2443" s="58" t="s">
        <v>747</v>
      </c>
    </row>
    <row r="2444" spans="1:4" hidden="1" x14ac:dyDescent="0.25">
      <c r="A2444" s="58" t="s">
        <v>3296</v>
      </c>
      <c r="B2444" s="58" t="s">
        <v>3297</v>
      </c>
      <c r="C2444" s="58" t="s">
        <v>748</v>
      </c>
      <c r="D2444" s="58" t="s">
        <v>749</v>
      </c>
    </row>
    <row r="2445" spans="1:4" hidden="1" x14ac:dyDescent="0.25">
      <c r="A2445" s="58" t="s">
        <v>3296</v>
      </c>
      <c r="B2445" s="58" t="s">
        <v>3297</v>
      </c>
      <c r="C2445" s="58" t="s">
        <v>750</v>
      </c>
      <c r="D2445" s="58" t="s">
        <v>751</v>
      </c>
    </row>
    <row r="2446" spans="1:4" hidden="1" x14ac:dyDescent="0.25">
      <c r="A2446" s="58" t="s">
        <v>3296</v>
      </c>
      <c r="B2446" s="58" t="s">
        <v>3297</v>
      </c>
      <c r="C2446" s="58" t="s">
        <v>752</v>
      </c>
      <c r="D2446" s="58" t="s">
        <v>753</v>
      </c>
    </row>
    <row r="2447" spans="1:4" hidden="1" x14ac:dyDescent="0.25">
      <c r="A2447" s="58" t="s">
        <v>3296</v>
      </c>
      <c r="B2447" s="58" t="s">
        <v>3297</v>
      </c>
      <c r="C2447" s="58" t="s">
        <v>754</v>
      </c>
      <c r="D2447" s="58" t="s">
        <v>755</v>
      </c>
    </row>
    <row r="2448" spans="1:4" hidden="1" x14ac:dyDescent="0.25">
      <c r="A2448" s="58" t="s">
        <v>3296</v>
      </c>
      <c r="B2448" s="58" t="s">
        <v>3297</v>
      </c>
      <c r="C2448" s="58" t="s">
        <v>756</v>
      </c>
      <c r="D2448" s="58" t="s">
        <v>757</v>
      </c>
    </row>
    <row r="2449" spans="1:65" hidden="1" x14ac:dyDescent="0.25">
      <c r="A2449" s="58" t="s">
        <v>3296</v>
      </c>
      <c r="B2449" s="58" t="s">
        <v>3297</v>
      </c>
      <c r="C2449" s="58" t="s">
        <v>758</v>
      </c>
      <c r="D2449" s="58" t="s">
        <v>759</v>
      </c>
    </row>
    <row r="2450" spans="1:65" hidden="1" x14ac:dyDescent="0.25">
      <c r="A2450" s="58" t="s">
        <v>3296</v>
      </c>
      <c r="B2450" s="58" t="s">
        <v>3297</v>
      </c>
      <c r="C2450" s="58" t="s">
        <v>760</v>
      </c>
      <c r="D2450" s="58" t="s">
        <v>761</v>
      </c>
    </row>
    <row r="2451" spans="1:65" hidden="1" x14ac:dyDescent="0.25">
      <c r="A2451" s="58" t="s">
        <v>3296</v>
      </c>
      <c r="B2451" s="58" t="s">
        <v>3297</v>
      </c>
      <c r="C2451" s="58" t="s">
        <v>762</v>
      </c>
      <c r="D2451" s="58" t="s">
        <v>763</v>
      </c>
    </row>
    <row r="2452" spans="1:65" hidden="1" x14ac:dyDescent="0.25">
      <c r="A2452" s="58" t="s">
        <v>3296</v>
      </c>
      <c r="B2452" s="58" t="s">
        <v>3297</v>
      </c>
      <c r="C2452" s="58" t="s">
        <v>764</v>
      </c>
      <c r="D2452" s="58" t="s">
        <v>765</v>
      </c>
    </row>
    <row r="2453" spans="1:65" hidden="1" x14ac:dyDescent="0.25">
      <c r="A2453" s="58" t="s">
        <v>3296</v>
      </c>
      <c r="B2453" s="58" t="s">
        <v>3297</v>
      </c>
      <c r="C2453" s="58" t="s">
        <v>766</v>
      </c>
      <c r="D2453" s="58" t="s">
        <v>767</v>
      </c>
    </row>
    <row r="2454" spans="1:65" hidden="1" x14ac:dyDescent="0.25">
      <c r="A2454" s="58" t="s">
        <v>3296</v>
      </c>
      <c r="B2454" s="58" t="s">
        <v>3297</v>
      </c>
      <c r="C2454" s="58" t="s">
        <v>768</v>
      </c>
      <c r="D2454" s="58" t="s">
        <v>769</v>
      </c>
    </row>
    <row r="2455" spans="1:65" hidden="1" x14ac:dyDescent="0.25">
      <c r="A2455" s="58" t="s">
        <v>3296</v>
      </c>
      <c r="B2455" s="58" t="s">
        <v>3297</v>
      </c>
      <c r="C2455" s="58" t="s">
        <v>770</v>
      </c>
      <c r="D2455" s="58" t="s">
        <v>771</v>
      </c>
    </row>
    <row r="2456" spans="1:65" hidden="1" x14ac:dyDescent="0.25">
      <c r="A2456" s="58" t="s">
        <v>3296</v>
      </c>
      <c r="B2456" s="58" t="s">
        <v>3297</v>
      </c>
      <c r="C2456" s="58" t="s">
        <v>772</v>
      </c>
      <c r="D2456" s="58" t="s">
        <v>773</v>
      </c>
    </row>
    <row r="2457" spans="1:65" hidden="1" x14ac:dyDescent="0.25">
      <c r="A2457" s="58" t="s">
        <v>3296</v>
      </c>
      <c r="B2457" s="58" t="s">
        <v>3297</v>
      </c>
      <c r="C2457" s="58" t="s">
        <v>774</v>
      </c>
      <c r="D2457" s="58" t="s">
        <v>775</v>
      </c>
    </row>
    <row r="2458" spans="1:65" hidden="1" x14ac:dyDescent="0.25">
      <c r="A2458" s="58" t="s">
        <v>3296</v>
      </c>
      <c r="B2458" s="58" t="s">
        <v>3297</v>
      </c>
      <c r="C2458" s="58" t="s">
        <v>776</v>
      </c>
      <c r="D2458" s="58" t="s">
        <v>777</v>
      </c>
    </row>
    <row r="2459" spans="1:65" hidden="1" x14ac:dyDescent="0.25">
      <c r="A2459" s="58" t="s">
        <v>3296</v>
      </c>
      <c r="B2459" s="58" t="s">
        <v>3297</v>
      </c>
      <c r="C2459" s="58" t="s">
        <v>778</v>
      </c>
      <c r="D2459" s="58" t="s">
        <v>779</v>
      </c>
    </row>
    <row r="2460" spans="1:65" hidden="1" x14ac:dyDescent="0.25">
      <c r="A2460" s="58" t="s">
        <v>3296</v>
      </c>
      <c r="B2460" s="58" t="s">
        <v>3297</v>
      </c>
      <c r="C2460" s="58" t="s">
        <v>780</v>
      </c>
      <c r="D2460" s="58" t="s">
        <v>781</v>
      </c>
      <c r="BC2460" s="58">
        <v>39.5849357833414</v>
      </c>
      <c r="BJ2460" s="58">
        <v>38.969610458496497</v>
      </c>
    </row>
    <row r="2461" spans="1:65" hidden="1" x14ac:dyDescent="0.25">
      <c r="A2461" s="58" t="s">
        <v>3296</v>
      </c>
      <c r="B2461" s="58" t="s">
        <v>3297</v>
      </c>
      <c r="C2461" s="58" t="s">
        <v>782</v>
      </c>
      <c r="D2461" s="58" t="s">
        <v>783</v>
      </c>
    </row>
    <row r="2462" spans="1:65" hidden="1" x14ac:dyDescent="0.25">
      <c r="A2462" s="58" t="s">
        <v>3296</v>
      </c>
      <c r="B2462" s="58" t="s">
        <v>3297</v>
      </c>
      <c r="C2462" s="58" t="s">
        <v>784</v>
      </c>
      <c r="D2462" s="58" t="s">
        <v>785</v>
      </c>
      <c r="E2462" s="58">
        <v>-3.0133514919439102</v>
      </c>
      <c r="F2462" s="58">
        <v>0.35245999556285901</v>
      </c>
      <c r="G2462" s="58">
        <v>-0.26612034004229701</v>
      </c>
      <c r="H2462" s="58">
        <v>-3.7814055468342302E-2</v>
      </c>
      <c r="I2462" s="58">
        <v>1.29366381162875</v>
      </c>
      <c r="J2462" s="58">
        <v>1.8694950337664</v>
      </c>
      <c r="K2462" s="58">
        <v>2.52109266071349</v>
      </c>
      <c r="L2462" s="58">
        <v>4.4048022328281</v>
      </c>
      <c r="M2462" s="58">
        <v>5.5307072851002603</v>
      </c>
      <c r="N2462" s="58">
        <v>6.4052837281696098</v>
      </c>
      <c r="O2462" s="58">
        <v>5.1184969476512601</v>
      </c>
      <c r="P2462" s="58">
        <v>3.5810376446817198</v>
      </c>
      <c r="Q2462" s="58">
        <v>3.60293019776983</v>
      </c>
      <c r="R2462" s="58">
        <v>2.53367559188275</v>
      </c>
      <c r="S2462" s="58">
        <v>-3.55685005956158</v>
      </c>
      <c r="T2462" s="58">
        <v>-0.64933024540261097</v>
      </c>
      <c r="U2462" s="58">
        <v>2.7148240650323401</v>
      </c>
      <c r="V2462" s="58">
        <v>5.8467715961553699</v>
      </c>
      <c r="W2462" s="58">
        <v>5.99954488536574</v>
      </c>
      <c r="X2462" s="58">
        <v>5.2852742328772297</v>
      </c>
      <c r="Y2462" s="58">
        <v>5.3519842574746903</v>
      </c>
      <c r="Z2462" s="58">
        <v>4.3218568526536201</v>
      </c>
      <c r="AA2462" s="58">
        <v>6.3722198429181596</v>
      </c>
      <c r="AB2462" s="58">
        <v>8.6790630579320407</v>
      </c>
      <c r="AC2462" s="58">
        <v>9.0251051284385504</v>
      </c>
      <c r="AD2462" s="58">
        <v>8.3203362559183898</v>
      </c>
      <c r="AE2462" s="58">
        <v>7.6811353015641304</v>
      </c>
      <c r="AF2462" s="58">
        <v>6.4155472803690401</v>
      </c>
      <c r="AG2462" s="58">
        <v>6.9654145798422702</v>
      </c>
      <c r="AH2462" s="58">
        <v>4.8699048706235502</v>
      </c>
      <c r="AI2462" s="58">
        <v>5.12266987306608</v>
      </c>
      <c r="AJ2462" s="58">
        <v>5.2707890221287199</v>
      </c>
      <c r="AK2462" s="58">
        <v>8.5443354067941897</v>
      </c>
      <c r="AL2462" s="58">
        <v>9.1985409323617695</v>
      </c>
      <c r="AM2462" s="58">
        <v>11.7057358265308</v>
      </c>
      <c r="AN2462" s="58">
        <v>7.9050472579966504</v>
      </c>
      <c r="AO2462" s="58">
        <v>4.7091129030334002</v>
      </c>
      <c r="AP2462" s="58">
        <v>4.1561312689716097</v>
      </c>
      <c r="AQ2462" s="58">
        <v>4.8427223884843302</v>
      </c>
      <c r="AR2462" s="58">
        <v>5.0471110428724399</v>
      </c>
      <c r="AS2462" s="58">
        <v>2.29843303924656</v>
      </c>
      <c r="AT2462" s="58">
        <v>3.1434305848778301</v>
      </c>
      <c r="AU2462" s="58">
        <v>4.5541159382839798</v>
      </c>
      <c r="AV2462" s="58">
        <v>4.4164758336606198</v>
      </c>
      <c r="AW2462" s="58">
        <v>1.1509264775904</v>
      </c>
      <c r="AX2462" s="58">
        <v>-1.0388213540183</v>
      </c>
      <c r="AY2462" s="58">
        <v>-3.43527545498026</v>
      </c>
      <c r="AZ2462" s="58">
        <v>-3.7961415210262701</v>
      </c>
      <c r="BA2462" s="58">
        <v>-5.0620295723445796</v>
      </c>
      <c r="BB2462" s="58">
        <v>-2.3687185456602302</v>
      </c>
      <c r="BC2462" s="58">
        <v>1.11336764256677</v>
      </c>
      <c r="BD2462" s="58">
        <v>1.1825150190407701</v>
      </c>
      <c r="BE2462" s="58">
        <v>1.41921170559995</v>
      </c>
      <c r="BF2462" s="58">
        <v>2.22791793799201</v>
      </c>
      <c r="BG2462" s="58">
        <v>1.51168270350312</v>
      </c>
      <c r="BH2462" s="58">
        <v>3.11030894580444</v>
      </c>
      <c r="BI2462" s="58">
        <v>5.0331876559754098</v>
      </c>
      <c r="BJ2462" s="58">
        <v>4.5034465973548601</v>
      </c>
      <c r="BK2462" s="58">
        <v>5.4368020112711202</v>
      </c>
      <c r="BL2462" s="58">
        <v>7.1877789912780301</v>
      </c>
      <c r="BM2462" s="58">
        <v>9.1221045029356205</v>
      </c>
    </row>
    <row r="2463" spans="1:65" hidden="1" x14ac:dyDescent="0.25">
      <c r="A2463" s="58" t="s">
        <v>3296</v>
      </c>
      <c r="B2463" s="58" t="s">
        <v>3297</v>
      </c>
      <c r="C2463" s="58" t="s">
        <v>786</v>
      </c>
      <c r="D2463" s="58" t="s">
        <v>787</v>
      </c>
    </row>
    <row r="2464" spans="1:65" hidden="1" x14ac:dyDescent="0.25">
      <c r="A2464" s="58" t="s">
        <v>3296</v>
      </c>
      <c r="B2464" s="58" t="s">
        <v>3297</v>
      </c>
      <c r="C2464" s="58" t="s">
        <v>788</v>
      </c>
      <c r="D2464" s="58" t="s">
        <v>789</v>
      </c>
    </row>
    <row r="2465" spans="1:64" hidden="1" x14ac:dyDescent="0.25">
      <c r="A2465" s="58" t="s">
        <v>3296</v>
      </c>
      <c r="B2465" s="58" t="s">
        <v>3297</v>
      </c>
      <c r="C2465" s="58" t="s">
        <v>790</v>
      </c>
      <c r="D2465" s="58" t="s">
        <v>791</v>
      </c>
    </row>
    <row r="2466" spans="1:64" hidden="1" x14ac:dyDescent="0.25">
      <c r="A2466" s="58" t="s">
        <v>3296</v>
      </c>
      <c r="B2466" s="58" t="s">
        <v>3297</v>
      </c>
      <c r="C2466" s="58" t="s">
        <v>792</v>
      </c>
      <c r="D2466" s="58" t="s">
        <v>793</v>
      </c>
      <c r="AI2466" s="58">
        <v>0.380412303081341</v>
      </c>
      <c r="AJ2466" s="58">
        <v>0.42826307959125398</v>
      </c>
      <c r="AK2466" s="58">
        <v>0.459154503999538</v>
      </c>
      <c r="AL2466" s="58">
        <v>0.43939351208265798</v>
      </c>
      <c r="AM2466" s="58">
        <v>0.40701372571708</v>
      </c>
      <c r="AN2466" s="58">
        <v>0.43685824128427297</v>
      </c>
      <c r="AO2466" s="58">
        <v>0.48239107733396103</v>
      </c>
      <c r="AP2466" s="58">
        <v>0.462896846628301</v>
      </c>
      <c r="AQ2466" s="58">
        <v>0.43028630714643601</v>
      </c>
      <c r="AR2466" s="58">
        <v>0.43270200396619202</v>
      </c>
      <c r="AS2466" s="58">
        <v>0.44449074539399103</v>
      </c>
      <c r="AT2466" s="58">
        <v>0.445478935830255</v>
      </c>
      <c r="AU2466" s="58">
        <v>0.38419660245415799</v>
      </c>
      <c r="AV2466" s="58">
        <v>0.388084208194168</v>
      </c>
      <c r="AW2466" s="58">
        <v>0.35929248207931103</v>
      </c>
      <c r="AX2466" s="58">
        <v>0.34908509990069497</v>
      </c>
      <c r="AY2466" s="58">
        <v>0.31762647013303102</v>
      </c>
      <c r="AZ2466" s="58">
        <v>0.28830401299731101</v>
      </c>
      <c r="BA2466" s="58">
        <v>0.28787639641927598</v>
      </c>
      <c r="BB2466" s="58">
        <v>0.26261079747869098</v>
      </c>
      <c r="BC2466" s="58">
        <v>0.27693999614875398</v>
      </c>
      <c r="BD2466" s="58">
        <v>0.27417320072884799</v>
      </c>
      <c r="BE2466" s="58">
        <v>0.27011308806242201</v>
      </c>
      <c r="BF2466" s="58">
        <v>0.27654853169064397</v>
      </c>
      <c r="BG2466" s="58">
        <v>0.27239191728127099</v>
      </c>
      <c r="BH2466" s="58">
        <v>0.26081373888165799</v>
      </c>
      <c r="BI2466" s="58">
        <v>0.27048457343458199</v>
      </c>
      <c r="BJ2466" s="58">
        <v>0.26270240923900001</v>
      </c>
      <c r="BK2466" s="58">
        <v>0.263868562675598</v>
      </c>
      <c r="BL2466" s="58">
        <v>0.26657314881995098</v>
      </c>
    </row>
    <row r="2467" spans="1:64" hidden="1" x14ac:dyDescent="0.25">
      <c r="A2467" s="58" t="s">
        <v>3296</v>
      </c>
      <c r="B2467" s="58" t="s">
        <v>3297</v>
      </c>
      <c r="C2467" s="58" t="s">
        <v>794</v>
      </c>
      <c r="D2467" s="58" t="s">
        <v>795</v>
      </c>
      <c r="AI2467" s="58">
        <v>0.17013745294527499</v>
      </c>
      <c r="AJ2467" s="58">
        <v>0.191295059894975</v>
      </c>
      <c r="AK2467" s="58">
        <v>0.20553864476598399</v>
      </c>
      <c r="AL2467" s="58">
        <v>0.196454985479903</v>
      </c>
      <c r="AM2467" s="58">
        <v>0.181571276002439</v>
      </c>
      <c r="AN2467" s="58">
        <v>0.19446340503326801</v>
      </c>
      <c r="AO2467" s="58">
        <v>0.21457287218601401</v>
      </c>
      <c r="AP2467" s="58">
        <v>0.20570074048790399</v>
      </c>
      <c r="AQ2467" s="58">
        <v>0.19108186060309601</v>
      </c>
      <c r="AR2467" s="58">
        <v>0.19168503489990299</v>
      </c>
      <c r="AS2467" s="58">
        <v>0.19714706971963999</v>
      </c>
      <c r="AT2467" s="58">
        <v>0.19756645165995099</v>
      </c>
      <c r="AU2467" s="58">
        <v>0.17122235458822499</v>
      </c>
      <c r="AV2467" s="58">
        <v>0.173031224251814</v>
      </c>
      <c r="AW2467" s="58">
        <v>0.16043145055792199</v>
      </c>
      <c r="AX2467" s="58">
        <v>0.15596451469950501</v>
      </c>
      <c r="AY2467" s="58">
        <v>0.14191929014937499</v>
      </c>
      <c r="AZ2467" s="58">
        <v>0.12896866772225099</v>
      </c>
      <c r="BA2467" s="58">
        <v>0.128824129457946</v>
      </c>
      <c r="BB2467" s="58">
        <v>0.117794833951439</v>
      </c>
      <c r="BC2467" s="58">
        <v>0.124421483574688</v>
      </c>
      <c r="BD2467" s="58">
        <v>0.12311183244313501</v>
      </c>
      <c r="BE2467" s="58">
        <v>0.121178672190285</v>
      </c>
      <c r="BF2467" s="58">
        <v>0.124145471812822</v>
      </c>
      <c r="BG2467" s="58">
        <v>0.12239169306997399</v>
      </c>
      <c r="BH2467" s="58">
        <v>0.11717677521141601</v>
      </c>
      <c r="BI2467" s="58">
        <v>0.121177960553622</v>
      </c>
      <c r="BJ2467" s="58">
        <v>0.117390946829433</v>
      </c>
      <c r="BK2467" s="58">
        <v>0.117712082473633</v>
      </c>
      <c r="BL2467" s="58">
        <v>0.118735968975963</v>
      </c>
    </row>
    <row r="2468" spans="1:64" hidden="1" x14ac:dyDescent="0.25">
      <c r="A2468" s="58" t="s">
        <v>3296</v>
      </c>
      <c r="B2468" s="58" t="s">
        <v>3297</v>
      </c>
      <c r="C2468" s="58" t="s">
        <v>796</v>
      </c>
      <c r="D2468" s="58" t="s">
        <v>797</v>
      </c>
      <c r="AI2468" s="58">
        <v>0.27639853411670201</v>
      </c>
      <c r="AJ2468" s="58">
        <v>0.30071202448791201</v>
      </c>
      <c r="AK2468" s="58">
        <v>0.31564520918691902</v>
      </c>
      <c r="AL2468" s="58">
        <v>0.29485439473539898</v>
      </c>
      <c r="AM2468" s="58">
        <v>0.26708110423494003</v>
      </c>
      <c r="AN2468" s="58">
        <v>0.28029366225704699</v>
      </c>
      <c r="AO2468" s="58">
        <v>0.303789880072806</v>
      </c>
      <c r="AP2468" s="58">
        <v>0.286330218521614</v>
      </c>
      <c r="AQ2468" s="58">
        <v>0.26296623074782899</v>
      </c>
      <c r="AR2468" s="58">
        <v>0.26046135454717301</v>
      </c>
      <c r="AS2468" s="58">
        <v>0.26193090473376102</v>
      </c>
      <c r="AT2468" s="58">
        <v>0.25665728277010402</v>
      </c>
      <c r="AU2468" s="58">
        <v>0.218808148253226</v>
      </c>
      <c r="AV2468" s="58">
        <v>0.21675649603542299</v>
      </c>
      <c r="AW2468" s="58">
        <v>0.19552782401325999</v>
      </c>
      <c r="AX2468" s="58">
        <v>0.184205363782248</v>
      </c>
      <c r="AY2468" s="58">
        <v>0.162646527718038</v>
      </c>
      <c r="AZ2468" s="58">
        <v>0.143899851765763</v>
      </c>
      <c r="BA2468" s="58">
        <v>0.14105876054637201</v>
      </c>
      <c r="BB2468" s="58">
        <v>0.128092268629174</v>
      </c>
      <c r="BC2468" s="58">
        <v>0.133637199474782</v>
      </c>
      <c r="BD2468" s="58">
        <v>0.12972454922323201</v>
      </c>
      <c r="BE2468" s="58">
        <v>0.12740243710433799</v>
      </c>
      <c r="BF2468" s="58">
        <v>0.126606980155897</v>
      </c>
      <c r="BG2468" s="58">
        <v>0.122592761490965</v>
      </c>
      <c r="BH2468" s="58">
        <v>0.119358936232207</v>
      </c>
      <c r="BI2468" s="58">
        <v>0.12273380873933901</v>
      </c>
      <c r="BJ2468" s="58">
        <v>0.117390946829433</v>
      </c>
      <c r="BK2468" s="58">
        <v>0.114965543125154</v>
      </c>
      <c r="BL2468" s="58">
        <v>0.11392769721544101</v>
      </c>
    </row>
    <row r="2469" spans="1:64" hidden="1" x14ac:dyDescent="0.25">
      <c r="A2469" s="58" t="s">
        <v>3296</v>
      </c>
      <c r="B2469" s="58" t="s">
        <v>3297</v>
      </c>
      <c r="C2469" s="58" t="s">
        <v>798</v>
      </c>
      <c r="D2469" s="58" t="s">
        <v>799</v>
      </c>
      <c r="AI2469" s="58">
        <v>97925.796887704593</v>
      </c>
      <c r="AJ2469" s="58">
        <v>111479.470508094</v>
      </c>
      <c r="AK2469" s="58">
        <v>122740.53316587</v>
      </c>
      <c r="AL2469" s="58">
        <v>116094.991256618</v>
      </c>
      <c r="AM2469" s="58">
        <v>107217.43603134</v>
      </c>
      <c r="AN2469" s="58">
        <v>117296.844580631</v>
      </c>
      <c r="AO2469" s="58">
        <v>135518.10589325201</v>
      </c>
      <c r="AP2469" s="58">
        <v>135548.40732559</v>
      </c>
      <c r="AQ2469" s="58">
        <v>130417.364783011</v>
      </c>
      <c r="AR2469" s="58">
        <v>133013.18748663901</v>
      </c>
      <c r="AS2469" s="58">
        <v>141740</v>
      </c>
      <c r="AT2469" s="58">
        <v>149460</v>
      </c>
      <c r="AU2469" s="58">
        <v>141659.99802947001</v>
      </c>
      <c r="AV2469" s="58">
        <v>150990.00002443799</v>
      </c>
      <c r="AW2469" s="58">
        <v>150990.002661943</v>
      </c>
      <c r="AX2469" s="58">
        <v>155280.00096976801</v>
      </c>
      <c r="AY2469" s="58">
        <v>148879.99720871399</v>
      </c>
      <c r="AZ2469" s="58">
        <v>142610.002428293</v>
      </c>
      <c r="BA2469" s="58">
        <v>151339.99972045401</v>
      </c>
      <c r="BB2469" s="58">
        <v>146719.99755501701</v>
      </c>
      <c r="BC2469" s="58">
        <v>165489.99771475801</v>
      </c>
      <c r="BD2469" s="58">
        <v>171780.00001609299</v>
      </c>
      <c r="BE2469" s="58">
        <v>177939.99575078499</v>
      </c>
      <c r="BF2469" s="58">
        <v>193299.99756068</v>
      </c>
      <c r="BG2469" s="58">
        <v>201680.00188469901</v>
      </c>
      <c r="BH2469" s="58">
        <v>198410.00249981799</v>
      </c>
      <c r="BI2469" s="58">
        <v>206030.001297593</v>
      </c>
      <c r="BJ2469" s="58">
        <v>204740.00045657199</v>
      </c>
      <c r="BK2469" s="58">
        <v>211719.99929845301</v>
      </c>
      <c r="BL2469" s="58">
        <v>220740.00002443799</v>
      </c>
    </row>
    <row r="2470" spans="1:64" hidden="1" x14ac:dyDescent="0.25">
      <c r="A2470" s="58" t="s">
        <v>3296</v>
      </c>
      <c r="B2470" s="58" t="s">
        <v>3297</v>
      </c>
      <c r="C2470" s="58" t="s">
        <v>800</v>
      </c>
      <c r="D2470" s="58" t="s">
        <v>801</v>
      </c>
      <c r="AI2470" s="58">
        <v>0.47814428154324501</v>
      </c>
      <c r="AJ2470" s="58">
        <v>0.53001601750479099</v>
      </c>
      <c r="AK2470" s="58">
        <v>0.56830539118280099</v>
      </c>
      <c r="AL2470" s="58">
        <v>0.52352863665384397</v>
      </c>
      <c r="AM2470" s="58">
        <v>0.47088774305029102</v>
      </c>
      <c r="AN2470" s="58">
        <v>0.50168100196590804</v>
      </c>
      <c r="AO2470" s="58">
        <v>0.564390268236728</v>
      </c>
      <c r="AP2470" s="58">
        <v>0.54963848254847802</v>
      </c>
      <c r="AQ2470" s="58">
        <v>0.51486843836130602</v>
      </c>
      <c r="AR2470" s="58">
        <v>0.51125421674355698</v>
      </c>
      <c r="AS2470" s="58">
        <v>0.53043519966488095</v>
      </c>
      <c r="AT2470" s="58">
        <v>0.54461202959135901</v>
      </c>
      <c r="AU2470" s="58">
        <v>0.50262117346352597</v>
      </c>
      <c r="AV2470" s="58">
        <v>0.52160930383394</v>
      </c>
      <c r="AW2470" s="58">
        <v>0.50778015657984998</v>
      </c>
      <c r="AX2470" s="58">
        <v>0.50824725752939304</v>
      </c>
      <c r="AY2470" s="58">
        <v>0.47416205377932402</v>
      </c>
      <c r="AZ2470" s="58">
        <v>0.44187045513670298</v>
      </c>
      <c r="BA2470" s="58">
        <v>0.45615618312851502</v>
      </c>
      <c r="BB2470" s="58">
        <v>0.430200165774896</v>
      </c>
      <c r="BC2470" s="58">
        <v>0.47207744113392802</v>
      </c>
      <c r="BD2470" s="58">
        <v>0.47678862763058599</v>
      </c>
      <c r="BE2470" s="58">
        <v>0.48060324592370302</v>
      </c>
      <c r="BF2470" s="58">
        <v>0.50809869256736695</v>
      </c>
      <c r="BG2470" s="58">
        <v>0.51596005126818101</v>
      </c>
      <c r="BH2470" s="58">
        <v>0.49406523350752102</v>
      </c>
      <c r="BI2470" s="58">
        <v>0.49940456325552202</v>
      </c>
      <c r="BJ2470" s="58">
        <v>0.48313951973084002</v>
      </c>
      <c r="BK2470" s="58">
        <v>0.48645612759873202</v>
      </c>
      <c r="BL2470" s="58">
        <v>0.49392318528381102</v>
      </c>
    </row>
    <row r="2471" spans="1:64" hidden="1" x14ac:dyDescent="0.25">
      <c r="A2471" s="58" t="s">
        <v>3296</v>
      </c>
      <c r="B2471" s="58" t="s">
        <v>3297</v>
      </c>
      <c r="C2471" s="58" t="s">
        <v>802</v>
      </c>
      <c r="D2471" s="58" t="s">
        <v>803</v>
      </c>
      <c r="P2471" s="58">
        <v>16.1904761904762</v>
      </c>
      <c r="Q2471" s="58">
        <v>16.796875</v>
      </c>
      <c r="R2471" s="58">
        <v>18.439306358381501</v>
      </c>
      <c r="S2471" s="58">
        <v>17.9683233205898</v>
      </c>
      <c r="T2471" s="58">
        <v>18.576886341929299</v>
      </c>
      <c r="U2471" s="58">
        <v>17.594473791141802</v>
      </c>
      <c r="V2471" s="58">
        <v>16.099614170466499</v>
      </c>
      <c r="W2471" s="58">
        <v>15.975975975976</v>
      </c>
      <c r="X2471" s="58">
        <v>16.962940644772502</v>
      </c>
      <c r="Y2471" s="58">
        <v>18.2718031032638</v>
      </c>
      <c r="Z2471" s="58">
        <v>19.200588523786202</v>
      </c>
      <c r="AA2471" s="58">
        <v>20.1845184518452</v>
      </c>
      <c r="AB2471" s="58">
        <v>22.825131810193302</v>
      </c>
      <c r="AC2471" s="58">
        <v>23.9186345569324</v>
      </c>
      <c r="AD2471" s="58">
        <v>24.8935693479722</v>
      </c>
      <c r="AE2471" s="58">
        <v>25.3720930232558</v>
      </c>
      <c r="AF2471" s="58">
        <v>26.113776559287199</v>
      </c>
      <c r="AG2471" s="58">
        <v>24.467384142323699</v>
      </c>
      <c r="AH2471" s="58">
        <v>24.039921891950499</v>
      </c>
      <c r="AI2471" s="58">
        <v>25.308947108255101</v>
      </c>
      <c r="AJ2471" s="58">
        <v>26.061818990438098</v>
      </c>
      <c r="AK2471" s="58">
        <v>26.159769008662199</v>
      </c>
      <c r="AL2471" s="58">
        <v>28.849702686077499</v>
      </c>
      <c r="AM2471" s="58">
        <v>29.958866544789799</v>
      </c>
      <c r="AN2471" s="58">
        <v>28.720905402519801</v>
      </c>
      <c r="AO2471" s="58">
        <v>28.108931632070099</v>
      </c>
      <c r="AP2471" s="58">
        <v>27.136788445199699</v>
      </c>
      <c r="AQ2471" s="58">
        <v>29.460580912863101</v>
      </c>
      <c r="AR2471" s="58">
        <v>29.1566265060241</v>
      </c>
      <c r="AS2471" s="58">
        <v>28.661844484629299</v>
      </c>
      <c r="AT2471" s="58">
        <v>27.484578478409901</v>
      </c>
      <c r="AU2471" s="58">
        <v>28.833311509755099</v>
      </c>
      <c r="AV2471" s="58">
        <v>24.834689725330598</v>
      </c>
      <c r="AW2471" s="58">
        <v>26.5711412770236</v>
      </c>
      <c r="AX2471" s="58">
        <v>29.350180505415199</v>
      </c>
      <c r="AY2471" s="58">
        <v>31.557738320110801</v>
      </c>
      <c r="AZ2471" s="58">
        <v>33.396512509476899</v>
      </c>
      <c r="BA2471" s="58">
        <v>30.815109343936399</v>
      </c>
      <c r="BB2471" s="58">
        <v>30.430455337148501</v>
      </c>
      <c r="BC2471" s="58">
        <v>31.7543491930413</v>
      </c>
      <c r="BD2471" s="58">
        <v>32.270483711747303</v>
      </c>
      <c r="BE2471" s="58">
        <v>33.247493791961702</v>
      </c>
      <c r="BF2471" s="58">
        <v>32.7062228654124</v>
      </c>
      <c r="BG2471" s="58">
        <v>33.604851117748197</v>
      </c>
    </row>
    <row r="2472" spans="1:64" hidden="1" x14ac:dyDescent="0.25">
      <c r="A2472" s="58" t="s">
        <v>3296</v>
      </c>
      <c r="B2472" s="58" t="s">
        <v>3297</v>
      </c>
      <c r="C2472" s="58" t="s">
        <v>804</v>
      </c>
      <c r="D2472" s="58" t="s">
        <v>805</v>
      </c>
      <c r="AI2472" s="58">
        <v>8.5147375609916001</v>
      </c>
      <c r="AJ2472" s="58">
        <v>9.1733557285507299</v>
      </c>
      <c r="AK2472" s="58">
        <v>8.6450654852804405</v>
      </c>
      <c r="AL2472" s="58">
        <v>9.6784503134507904</v>
      </c>
      <c r="AM2472" s="58">
        <v>9.7834871054488399</v>
      </c>
      <c r="AN2472" s="58">
        <v>9.7359079021264705</v>
      </c>
      <c r="AO2472" s="58">
        <v>9.8705892229611596</v>
      </c>
      <c r="AP2472" s="58">
        <v>10.9093060590044</v>
      </c>
      <c r="AQ2472" s="58">
        <v>11.7036171316928</v>
      </c>
      <c r="AR2472" s="58">
        <v>12.6464648518237</v>
      </c>
      <c r="AS2472" s="58">
        <v>14.115273732108101</v>
      </c>
      <c r="AT2472" s="58">
        <v>12.7016756951151</v>
      </c>
      <c r="AU2472" s="58">
        <v>13.139802504612801</v>
      </c>
      <c r="AV2472" s="58">
        <v>18.753355697724</v>
      </c>
      <c r="AW2472" s="58">
        <v>19.385044313009899</v>
      </c>
      <c r="AX2472" s="58">
        <v>18.691895900692099</v>
      </c>
      <c r="AY2472" s="58">
        <v>19.374118666728101</v>
      </c>
      <c r="AZ2472" s="58">
        <v>19.485012126268799</v>
      </c>
      <c r="BA2472" s="58">
        <v>19.121740018664301</v>
      </c>
      <c r="BB2472" s="58">
        <v>18.589066980589401</v>
      </c>
      <c r="BC2472" s="58">
        <v>18.292390026144901</v>
      </c>
      <c r="BD2472" s="58">
        <v>21.884265778066499</v>
      </c>
      <c r="BE2472" s="58">
        <v>21.515040223014999</v>
      </c>
      <c r="BF2472" s="58">
        <v>20.416272090110699</v>
      </c>
      <c r="BG2472" s="58">
        <v>22.1539802895715</v>
      </c>
      <c r="BH2472" s="58">
        <v>22.793707491918401</v>
      </c>
      <c r="BI2472" s="58">
        <v>22.216277409189701</v>
      </c>
    </row>
    <row r="2473" spans="1:64" hidden="1" x14ac:dyDescent="0.25">
      <c r="A2473" s="58" t="s">
        <v>3296</v>
      </c>
      <c r="B2473" s="58" t="s">
        <v>3297</v>
      </c>
      <c r="C2473" s="58" t="s">
        <v>806</v>
      </c>
      <c r="D2473" s="58" t="s">
        <v>807</v>
      </c>
      <c r="H2473" s="58">
        <v>101.650143517746</v>
      </c>
      <c r="I2473" s="58">
        <v>159.73593981360099</v>
      </c>
      <c r="J2473" s="58">
        <v>275.90753240531097</v>
      </c>
      <c r="K2473" s="58">
        <v>474.36733641614899</v>
      </c>
      <c r="L2473" s="58">
        <v>503.41023456407697</v>
      </c>
      <c r="M2473" s="58">
        <v>435.64347221891302</v>
      </c>
      <c r="N2473" s="58">
        <v>222.66221913411101</v>
      </c>
      <c r="O2473" s="58">
        <v>417.49166087645801</v>
      </c>
      <c r="P2473" s="58">
        <v>848.89971044879803</v>
      </c>
      <c r="Q2473" s="58">
        <v>1117.94989190251</v>
      </c>
      <c r="R2473" s="58">
        <v>1925.10043626367</v>
      </c>
      <c r="S2473" s="58">
        <v>2356.5084858360101</v>
      </c>
      <c r="T2473" s="58">
        <v>1414.8328507480001</v>
      </c>
      <c r="U2473" s="58">
        <v>1674.60543973779</v>
      </c>
      <c r="V2473" s="58">
        <v>9179.8399035486309</v>
      </c>
      <c r="W2473" s="58">
        <v>6459.1924104172003</v>
      </c>
      <c r="X2473" s="58">
        <v>3299.90671765871</v>
      </c>
      <c r="Y2473" s="58">
        <v>3295.21935016204</v>
      </c>
      <c r="Z2473" s="58">
        <v>12777.189560029999</v>
      </c>
      <c r="AA2473" s="58">
        <v>12885.152587172101</v>
      </c>
      <c r="AB2473" s="58">
        <v>5884.18839924027</v>
      </c>
      <c r="AC2473" s="58">
        <v>5147.4917655235904</v>
      </c>
      <c r="AD2473" s="58">
        <v>7015.04119367162</v>
      </c>
      <c r="AE2473" s="58">
        <v>8333.5873979670905</v>
      </c>
      <c r="AF2473" s="58">
        <v>8873.2059513264394</v>
      </c>
      <c r="AG2473" s="58">
        <v>9703.7492899751905</v>
      </c>
      <c r="AH2473" s="58">
        <v>10401.557515943499</v>
      </c>
      <c r="AI2473" s="58">
        <v>9839.5643138213709</v>
      </c>
      <c r="AJ2473" s="58">
        <v>11937.672268410601</v>
      </c>
      <c r="AK2473" s="58">
        <v>12649.5303244319</v>
      </c>
      <c r="AL2473" s="58">
        <v>13946.797965997201</v>
      </c>
      <c r="AM2473" s="58">
        <v>13679.8511949892</v>
      </c>
      <c r="AN2473" s="58">
        <v>13567.452554564699</v>
      </c>
      <c r="AO2473" s="58">
        <v>14676.799513354001</v>
      </c>
      <c r="AP2473" s="58">
        <v>15981.094473269401</v>
      </c>
      <c r="AQ2473" s="58">
        <v>16709.8286679552</v>
      </c>
      <c r="AR2473" s="58">
        <v>18390.0947728996</v>
      </c>
      <c r="AS2473" s="58">
        <v>20373.5679903858</v>
      </c>
      <c r="AT2473" s="58">
        <v>18629.013452907799</v>
      </c>
      <c r="AU2473" s="58">
        <v>19803.663288203799</v>
      </c>
      <c r="AV2473" s="58">
        <v>29309.252150913198</v>
      </c>
      <c r="AW2473" s="58">
        <v>31501.626535631302</v>
      </c>
      <c r="AX2473" s="58">
        <v>33148.023515661</v>
      </c>
      <c r="AY2473" s="58">
        <v>33947.943899274404</v>
      </c>
      <c r="AZ2473" s="58">
        <v>33389.269345639601</v>
      </c>
      <c r="BA2473" s="58">
        <v>33343.791143212402</v>
      </c>
      <c r="BB2473" s="58">
        <v>29937.060343211499</v>
      </c>
      <c r="BC2473" s="58">
        <v>33958.148100520302</v>
      </c>
      <c r="BD2473" s="58">
        <v>44380.741444747197</v>
      </c>
      <c r="BE2473" s="58">
        <v>44868.214914958502</v>
      </c>
      <c r="BF2473" s="58">
        <v>44926.050750407303</v>
      </c>
      <c r="BG2473" s="58">
        <v>50375.012675905004</v>
      </c>
      <c r="BH2473" s="58">
        <v>50589.8314932863</v>
      </c>
      <c r="BI2473" s="58">
        <v>49110.886558238402</v>
      </c>
    </row>
    <row r="2474" spans="1:64" hidden="1" x14ac:dyDescent="0.25">
      <c r="A2474" s="58" t="s">
        <v>3296</v>
      </c>
      <c r="B2474" s="58" t="s">
        <v>3297</v>
      </c>
      <c r="C2474" s="58" t="s">
        <v>808</v>
      </c>
      <c r="D2474" s="58" t="s">
        <v>809</v>
      </c>
      <c r="AI2474" s="58">
        <v>55.660137086288898</v>
      </c>
      <c r="AJ2474" s="58">
        <v>47.872976844131202</v>
      </c>
      <c r="AK2474" s="58">
        <v>52.161498263070598</v>
      </c>
      <c r="AL2474" s="58">
        <v>49.213575280355002</v>
      </c>
      <c r="AM2474" s="58">
        <v>42.675085497326897</v>
      </c>
      <c r="AN2474" s="58">
        <v>41.404593018518</v>
      </c>
      <c r="AO2474" s="58">
        <v>42.5373797886988</v>
      </c>
      <c r="AP2474" s="58">
        <v>46.112349100262698</v>
      </c>
      <c r="AQ2474" s="58">
        <v>42.992985137965398</v>
      </c>
      <c r="AR2474" s="58">
        <v>43.4083171174317</v>
      </c>
      <c r="AS2474" s="58">
        <v>47.378081492835797</v>
      </c>
      <c r="AT2474" s="58">
        <v>49.685163953327397</v>
      </c>
      <c r="AU2474" s="58">
        <v>49.944296682980401</v>
      </c>
      <c r="AV2474" s="58">
        <v>46.996078201136399</v>
      </c>
      <c r="AW2474" s="58">
        <v>44.147626679605203</v>
      </c>
      <c r="AX2474" s="58">
        <v>46.562933579863298</v>
      </c>
      <c r="AY2474" s="58">
        <v>44.748309765863603</v>
      </c>
      <c r="AZ2474" s="58">
        <v>45.219198507554999</v>
      </c>
      <c r="BA2474" s="58">
        <v>45.2287216173548</v>
      </c>
      <c r="BB2474" s="58">
        <v>45.354492003316103</v>
      </c>
      <c r="BC2474" s="58">
        <v>63.363457084020801</v>
      </c>
      <c r="BD2474" s="58">
        <v>65.815617162088103</v>
      </c>
      <c r="BE2474" s="58">
        <v>60.518260127499303</v>
      </c>
      <c r="BF2474" s="58">
        <v>60.821068433341601</v>
      </c>
      <c r="BG2474" s="58">
        <v>62.978967268935399</v>
      </c>
      <c r="BH2474" s="58">
        <v>60.071330881602002</v>
      </c>
      <c r="BI2474" s="58">
        <v>62.638446119003397</v>
      </c>
    </row>
    <row r="2475" spans="1:64" hidden="1" x14ac:dyDescent="0.25">
      <c r="A2475" s="58" t="s">
        <v>3296</v>
      </c>
      <c r="B2475" s="58" t="s">
        <v>3297</v>
      </c>
      <c r="C2475" s="58" t="s">
        <v>810</v>
      </c>
      <c r="D2475" s="58" t="s">
        <v>811</v>
      </c>
      <c r="E2475" s="58">
        <v>6934.2969999999996</v>
      </c>
      <c r="F2475" s="58">
        <v>7422.0079999999998</v>
      </c>
      <c r="G2475" s="58">
        <v>7623.6930000000002</v>
      </c>
      <c r="H2475" s="58">
        <v>8401.0969999999998</v>
      </c>
      <c r="I2475" s="58">
        <v>9699.2150000000001</v>
      </c>
      <c r="J2475" s="58">
        <v>12115.768</v>
      </c>
      <c r="K2475" s="58">
        <v>13193.866</v>
      </c>
      <c r="L2475" s="58">
        <v>14701.003000000001</v>
      </c>
      <c r="M2475" s="58">
        <v>12867.503000000001</v>
      </c>
      <c r="N2475" s="58">
        <v>14701.003000000001</v>
      </c>
      <c r="O2475" s="58">
        <v>19306.755000000001</v>
      </c>
      <c r="P2475" s="58">
        <v>20777.222000000002</v>
      </c>
      <c r="Q2475" s="58">
        <v>21822.316999999999</v>
      </c>
      <c r="R2475" s="58">
        <v>23824.499</v>
      </c>
      <c r="S2475" s="58">
        <v>26263.054</v>
      </c>
      <c r="T2475" s="58">
        <v>27623.510999999999</v>
      </c>
      <c r="U2475" s="58">
        <v>28243.234</v>
      </c>
      <c r="V2475" s="58">
        <v>28400.915000000001</v>
      </c>
      <c r="W2475" s="58">
        <v>31939.57</v>
      </c>
      <c r="X2475" s="58">
        <v>37616.086000000003</v>
      </c>
      <c r="Y2475" s="58">
        <v>46816.589</v>
      </c>
      <c r="Z2475" s="58">
        <v>50692.608</v>
      </c>
      <c r="AA2475" s="58">
        <v>57135.527000000002</v>
      </c>
      <c r="AB2475" s="58">
        <v>56174.773000000001</v>
      </c>
      <c r="AC2475" s="58">
        <v>64176.167000000001</v>
      </c>
      <c r="AD2475" s="58">
        <v>64106.493999999999</v>
      </c>
      <c r="AE2475" s="58">
        <v>60087.462</v>
      </c>
      <c r="AF2475" s="58">
        <v>52995.483999999997</v>
      </c>
      <c r="AG2475" s="58">
        <v>61513.925000000003</v>
      </c>
      <c r="AH2475" s="58">
        <v>66992.422999999995</v>
      </c>
      <c r="AI2475" s="58">
        <v>49603.508999999998</v>
      </c>
      <c r="AJ2475" s="58">
        <v>50963.966</v>
      </c>
      <c r="AK2475" s="58">
        <v>56875.17</v>
      </c>
      <c r="AL2475" s="58">
        <v>57139.194000000003</v>
      </c>
      <c r="AM2475" s="58">
        <v>48199.048000000003</v>
      </c>
      <c r="AN2475" s="58">
        <v>48375.063999999998</v>
      </c>
      <c r="AO2475" s="58">
        <v>53926.902000000002</v>
      </c>
      <c r="AP2475" s="58">
        <v>57461.89</v>
      </c>
      <c r="AQ2475" s="58">
        <v>52302.421000000002</v>
      </c>
      <c r="AR2475" s="58">
        <v>53252.173999999999</v>
      </c>
      <c r="AS2475" s="58">
        <v>58694.002</v>
      </c>
      <c r="AT2475" s="58">
        <v>66523.047000000006</v>
      </c>
      <c r="AU2475" s="58">
        <v>67601.145000000004</v>
      </c>
      <c r="AV2475" s="58">
        <v>66193.017000000007</v>
      </c>
      <c r="AW2475" s="58">
        <v>63325.423000000003</v>
      </c>
      <c r="AX2475" s="58">
        <v>72822.952999999994</v>
      </c>
      <c r="AY2475" s="58">
        <v>68616.903999999995</v>
      </c>
      <c r="AZ2475" s="58">
        <v>68352.88</v>
      </c>
      <c r="BA2475" s="58">
        <v>71532.168999999994</v>
      </c>
      <c r="BB2475" s="58">
        <v>66706.396999999997</v>
      </c>
      <c r="BC2475" s="58">
        <v>105499.59</v>
      </c>
      <c r="BD2475" s="58">
        <v>118290.086</v>
      </c>
      <c r="BE2475" s="58">
        <v>109181.258</v>
      </c>
      <c r="BF2475" s="58">
        <v>115913.87</v>
      </c>
      <c r="BG2475" s="58">
        <v>124190.289</v>
      </c>
      <c r="BH2475" s="58">
        <v>114733.09600000001</v>
      </c>
      <c r="BI2475" s="58">
        <v>121869.07799999999</v>
      </c>
    </row>
    <row r="2476" spans="1:64" hidden="1" x14ac:dyDescent="0.25">
      <c r="A2476" s="58" t="s">
        <v>3296</v>
      </c>
      <c r="B2476" s="58" t="s">
        <v>3297</v>
      </c>
      <c r="C2476" s="58" t="s">
        <v>812</v>
      </c>
      <c r="D2476" s="58" t="s">
        <v>813</v>
      </c>
      <c r="P2476" s="58">
        <v>21.3186813186813</v>
      </c>
      <c r="Q2476" s="58">
        <v>21.484375</v>
      </c>
      <c r="R2476" s="58">
        <v>21.329479768786101</v>
      </c>
      <c r="S2476" s="58">
        <v>21.572910977607901</v>
      </c>
      <c r="T2476" s="58">
        <v>20.7736389684814</v>
      </c>
      <c r="U2476" s="58">
        <v>20.804550995530299</v>
      </c>
      <c r="V2476" s="58">
        <v>17.432479831637998</v>
      </c>
      <c r="W2476" s="58">
        <v>17.5675675675676</v>
      </c>
      <c r="X2476" s="58">
        <v>16.721904188008399</v>
      </c>
      <c r="Y2476" s="58">
        <v>15.489566613162101</v>
      </c>
      <c r="Z2476" s="58">
        <v>16.2089259440902</v>
      </c>
      <c r="AA2476" s="58">
        <v>16.111611161116102</v>
      </c>
      <c r="AB2476" s="58">
        <v>15.575571177504401</v>
      </c>
      <c r="AC2476" s="58">
        <v>13.8180967968202</v>
      </c>
      <c r="AD2476" s="58">
        <v>14.407349316603201</v>
      </c>
      <c r="AE2476" s="58">
        <v>12.3255813953488</v>
      </c>
      <c r="AF2476" s="58">
        <v>11.149188942197901</v>
      </c>
      <c r="AG2476" s="58">
        <v>12.958488908412001</v>
      </c>
      <c r="AH2476" s="58">
        <v>12.3888045129095</v>
      </c>
      <c r="AI2476" s="58">
        <v>12.778052397429599</v>
      </c>
      <c r="AJ2476" s="58">
        <v>11.496553257727401</v>
      </c>
      <c r="AK2476" s="58">
        <v>11.376323387873001</v>
      </c>
      <c r="AL2476" s="58">
        <v>11.523477547672799</v>
      </c>
      <c r="AM2476" s="58">
        <v>12.1343692870201</v>
      </c>
      <c r="AN2476" s="58">
        <v>10.9758701686953</v>
      </c>
      <c r="AO2476" s="58">
        <v>11.0836031232146</v>
      </c>
      <c r="AP2476" s="58">
        <v>9.2268479184367003</v>
      </c>
      <c r="AQ2476" s="58">
        <v>9.4052558782849207</v>
      </c>
      <c r="AR2476" s="58">
        <v>9.9277108433734895</v>
      </c>
      <c r="AS2476" s="58">
        <v>9.1169379144062699</v>
      </c>
      <c r="AT2476" s="58">
        <v>7.9095270733378999</v>
      </c>
      <c r="AU2476" s="58">
        <v>7.7779232682990704</v>
      </c>
      <c r="AV2476" s="58">
        <v>13.2756866734486</v>
      </c>
      <c r="AW2476" s="58">
        <v>11.689291101055799</v>
      </c>
      <c r="AX2476" s="58">
        <v>9.9277978339350206</v>
      </c>
      <c r="AY2476" s="58">
        <v>10.112076564664401</v>
      </c>
      <c r="AZ2476" s="58">
        <v>10.7025524387162</v>
      </c>
      <c r="BA2476" s="58">
        <v>10.5016957081043</v>
      </c>
      <c r="BB2476" s="58">
        <v>8.9574521025130593</v>
      </c>
      <c r="BC2476" s="58">
        <v>7.7656675749318804</v>
      </c>
      <c r="BD2476" s="58">
        <v>12.467917077986201</v>
      </c>
      <c r="BE2476" s="58">
        <v>11.0733008369355</v>
      </c>
      <c r="BF2476" s="58">
        <v>11.6226483357453</v>
      </c>
      <c r="BG2476" s="58">
        <v>12.652728753733401</v>
      </c>
    </row>
    <row r="2477" spans="1:64" hidden="1" x14ac:dyDescent="0.25">
      <c r="A2477" s="58" t="s">
        <v>3296</v>
      </c>
      <c r="B2477" s="58" t="s">
        <v>3297</v>
      </c>
      <c r="C2477" s="58" t="s">
        <v>814</v>
      </c>
      <c r="D2477" s="58" t="s">
        <v>815</v>
      </c>
      <c r="P2477" s="58">
        <v>2.63736263736264</v>
      </c>
      <c r="Q2477" s="58">
        <v>2.6692708333333299</v>
      </c>
      <c r="R2477" s="58">
        <v>2.6589595375722501</v>
      </c>
      <c r="S2477" s="58">
        <v>2.62151829601311</v>
      </c>
      <c r="T2477" s="58">
        <v>2.4355300859598801</v>
      </c>
      <c r="U2477" s="58">
        <v>2.5599349857781402</v>
      </c>
      <c r="V2477" s="58">
        <v>2.8411083830235002</v>
      </c>
      <c r="W2477" s="58">
        <v>2.82282282282282</v>
      </c>
      <c r="X2477" s="58">
        <v>3.5854172943657701</v>
      </c>
      <c r="Y2477" s="58">
        <v>3.6383092562867798</v>
      </c>
      <c r="Z2477" s="58">
        <v>3.7027954879843099</v>
      </c>
      <c r="AA2477" s="58">
        <v>3.91539153915391</v>
      </c>
      <c r="AB2477" s="58">
        <v>2.1748681898066802</v>
      </c>
      <c r="AC2477" s="58">
        <v>1.7301847089081099</v>
      </c>
      <c r="AD2477" s="58">
        <v>2.3750840241989701</v>
      </c>
      <c r="AE2477" s="58">
        <v>1.0465116279069799</v>
      </c>
      <c r="AF2477" s="58">
        <v>2.5359835503769701</v>
      </c>
      <c r="AG2477" s="58">
        <v>1.9547551065231701</v>
      </c>
      <c r="AH2477" s="58">
        <v>2.8205684530266901</v>
      </c>
      <c r="AI2477" s="58">
        <v>1.11220958971824</v>
      </c>
      <c r="AJ2477" s="58">
        <v>1.0006671114076</v>
      </c>
      <c r="AK2477" s="58">
        <v>0.923965351299327</v>
      </c>
      <c r="AL2477" s="58">
        <v>0.922698380151732</v>
      </c>
      <c r="AM2477" s="58">
        <v>1.02833638025594</v>
      </c>
      <c r="AN2477" s="58">
        <v>1.11039931667734</v>
      </c>
      <c r="AO2477" s="58">
        <v>1.02837554751476</v>
      </c>
      <c r="AP2477" s="58">
        <v>0.98555649957519198</v>
      </c>
      <c r="AQ2477" s="58">
        <v>5.54979253112033</v>
      </c>
      <c r="AR2477" s="58">
        <v>3.5020080321285101</v>
      </c>
      <c r="AS2477" s="58">
        <v>4.6564195298372502</v>
      </c>
      <c r="AT2477" s="58">
        <v>3.6737491432487999</v>
      </c>
      <c r="AU2477" s="58">
        <v>2.6973942647636502</v>
      </c>
      <c r="AV2477" s="58">
        <v>2.1744659206510701</v>
      </c>
      <c r="AW2477" s="58">
        <v>2.6772247360482599</v>
      </c>
      <c r="AX2477" s="58">
        <v>3.4416365824308102</v>
      </c>
      <c r="AY2477" s="58">
        <v>4.9112202493388697</v>
      </c>
      <c r="AZ2477" s="58">
        <v>5.4965883244882496</v>
      </c>
      <c r="BA2477" s="58">
        <v>4.1164776049584804</v>
      </c>
      <c r="BB2477" s="58">
        <v>1.8163722318984801</v>
      </c>
      <c r="BC2477" s="58">
        <v>5.8478306434709699</v>
      </c>
      <c r="BD2477" s="58">
        <v>5.0740375123395802</v>
      </c>
      <c r="BE2477" s="58">
        <v>6.69548422698427</v>
      </c>
      <c r="BF2477" s="58">
        <v>7.0730824891461603</v>
      </c>
      <c r="BG2477" s="58">
        <v>6.4530726762602901</v>
      </c>
    </row>
    <row r="2478" spans="1:64" hidden="1" x14ac:dyDescent="0.25">
      <c r="A2478" s="58" t="s">
        <v>3296</v>
      </c>
      <c r="B2478" s="58" t="s">
        <v>3297</v>
      </c>
      <c r="C2478" s="58" t="s">
        <v>816</v>
      </c>
      <c r="D2478" s="58" t="s">
        <v>817</v>
      </c>
      <c r="P2478" s="58">
        <v>10.7692307692308</v>
      </c>
      <c r="Q2478" s="58">
        <v>10.3515625</v>
      </c>
      <c r="R2478" s="58">
        <v>9.9421965317919092</v>
      </c>
      <c r="S2478" s="58">
        <v>10.486073184052399</v>
      </c>
      <c r="T2478" s="58">
        <v>10.458452722063001</v>
      </c>
      <c r="U2478" s="58">
        <v>10.524177163754601</v>
      </c>
      <c r="V2478" s="58">
        <v>10.873377762188699</v>
      </c>
      <c r="W2478" s="58">
        <v>11.0510510510511</v>
      </c>
      <c r="X2478" s="58">
        <v>10.5453449834287</v>
      </c>
      <c r="Y2478" s="58">
        <v>10.2996254681648</v>
      </c>
      <c r="Z2478" s="58">
        <v>11.010299166257999</v>
      </c>
      <c r="AA2478" s="58">
        <v>11.183618361836199</v>
      </c>
      <c r="AB2478" s="58">
        <v>11.4894551845343</v>
      </c>
      <c r="AC2478" s="58">
        <v>13.116670563479101</v>
      </c>
      <c r="AD2478" s="58">
        <v>13.2870266636791</v>
      </c>
      <c r="AE2478" s="58">
        <v>15.3488372093023</v>
      </c>
      <c r="AF2478" s="58">
        <v>16.2668494402559</v>
      </c>
      <c r="AG2478" s="58">
        <v>15.3964419064353</v>
      </c>
      <c r="AH2478" s="58">
        <v>15.035799522673001</v>
      </c>
      <c r="AI2478" s="58">
        <v>15.2249134948097</v>
      </c>
      <c r="AJ2478" s="58">
        <v>13.2310429175006</v>
      </c>
      <c r="AK2478" s="58">
        <v>13.0317613089509</v>
      </c>
      <c r="AL2478" s="58">
        <v>12.425671519376699</v>
      </c>
      <c r="AM2478" s="58">
        <v>12.5228519195612</v>
      </c>
      <c r="AN2478" s="58">
        <v>12.321161648515901</v>
      </c>
      <c r="AO2478" s="58">
        <v>12.169110645591299</v>
      </c>
      <c r="AP2478" s="58">
        <v>11.520815632965199</v>
      </c>
      <c r="AQ2478" s="58">
        <v>9.1286307053941904</v>
      </c>
      <c r="AR2478" s="58">
        <v>10.763052208835299</v>
      </c>
      <c r="AS2478" s="58">
        <v>9.9758890898131405</v>
      </c>
      <c r="AT2478" s="58">
        <v>11.0486634681289</v>
      </c>
      <c r="AU2478" s="58">
        <v>10.226528741652499</v>
      </c>
      <c r="AV2478" s="58">
        <v>8.6215666327568705</v>
      </c>
      <c r="AW2478" s="58">
        <v>6.7873303167420804</v>
      </c>
      <c r="AX2478" s="58">
        <v>8.3513838748495797</v>
      </c>
      <c r="AY2478" s="58">
        <v>7.2283087772320904</v>
      </c>
      <c r="AZ2478" s="58">
        <v>5.9388425574930501</v>
      </c>
      <c r="BA2478" s="58">
        <v>7.46111565898725</v>
      </c>
      <c r="BB2478" s="58">
        <v>7.0166708136352298</v>
      </c>
      <c r="BC2478" s="58">
        <v>5.7849507440788104</v>
      </c>
      <c r="BD2478" s="58">
        <v>5.893385982231</v>
      </c>
      <c r="BE2478" s="58">
        <v>5.0951899199852804</v>
      </c>
      <c r="BF2478" s="58">
        <v>5.2188856729377697</v>
      </c>
      <c r="BG2478" s="58">
        <v>5.3489003529731196</v>
      </c>
    </row>
    <row r="2479" spans="1:64" hidden="1" x14ac:dyDescent="0.25">
      <c r="A2479" s="58" t="s">
        <v>3296</v>
      </c>
      <c r="B2479" s="58" t="s">
        <v>3297</v>
      </c>
      <c r="C2479" s="58" t="s">
        <v>818</v>
      </c>
      <c r="D2479" s="58" t="s">
        <v>819</v>
      </c>
      <c r="AI2479" s="58">
        <v>0.42996963286426898</v>
      </c>
      <c r="AJ2479" s="58">
        <v>0.41294948149263699</v>
      </c>
      <c r="AK2479" s="58">
        <v>0.30060840912499398</v>
      </c>
      <c r="AL2479" s="58">
        <v>0.231318731549635</v>
      </c>
      <c r="AM2479" s="58">
        <v>0.28822139605820402</v>
      </c>
      <c r="AN2479" s="58">
        <v>0.26939005165956598</v>
      </c>
      <c r="AO2479" s="58">
        <v>0.22027331772696199</v>
      </c>
      <c r="AP2479" s="58">
        <v>0.20007384114715401</v>
      </c>
      <c r="AQ2479" s="58">
        <v>0.22885534199147101</v>
      </c>
      <c r="AR2479" s="58">
        <v>0.21462027703776301</v>
      </c>
      <c r="AS2479" s="58">
        <v>0.167015025317094</v>
      </c>
      <c r="AT2479" s="58">
        <v>0.16527824756155099</v>
      </c>
      <c r="AU2479" s="58">
        <v>0.47366170645528899</v>
      </c>
      <c r="AV2479" s="58">
        <v>0.41617558759996598</v>
      </c>
      <c r="AW2479" s="58">
        <v>0.49467399679119001</v>
      </c>
      <c r="AX2479" s="58">
        <v>0.418032959723528</v>
      </c>
      <c r="AY2479" s="58">
        <v>0.492061737063413</v>
      </c>
      <c r="AZ2479" s="58">
        <v>0.69760825758479805</v>
      </c>
      <c r="BA2479" s="58">
        <v>0.62965314120468796</v>
      </c>
      <c r="BB2479" s="58">
        <v>0.76109272062728195</v>
      </c>
      <c r="BC2479" s="58">
        <v>0.66872670131112899</v>
      </c>
      <c r="BD2479" s="58">
        <v>0.80991364207559502</v>
      </c>
      <c r="BE2479" s="58">
        <v>0.74363128156293801</v>
      </c>
      <c r="BF2479" s="58">
        <v>0.67839198748271501</v>
      </c>
      <c r="BG2479" s="58">
        <v>0.92367311410857</v>
      </c>
      <c r="BH2479" s="58">
        <v>1.01162419059846</v>
      </c>
      <c r="BI2479" s="58">
        <v>1.24907895748485</v>
      </c>
    </row>
    <row r="2480" spans="1:64" hidden="1" x14ac:dyDescent="0.25">
      <c r="A2480" s="58" t="s">
        <v>3296</v>
      </c>
      <c r="B2480" s="58" t="s">
        <v>3297</v>
      </c>
      <c r="C2480" s="58" t="s">
        <v>820</v>
      </c>
      <c r="D2480" s="58" t="s">
        <v>821</v>
      </c>
      <c r="AU2480" s="58">
        <v>1037.18367839039</v>
      </c>
      <c r="AV2480" s="58">
        <v>990.30532004505994</v>
      </c>
      <c r="AW2480" s="58">
        <v>1189.5383430127099</v>
      </c>
      <c r="AX2480" s="58">
        <v>1037.18367839039</v>
      </c>
      <c r="AY2480" s="58">
        <v>1171.9589586332099</v>
      </c>
      <c r="AZ2480" s="58">
        <v>1599.7239785343299</v>
      </c>
      <c r="BA2480" s="58">
        <v>1523.54664622317</v>
      </c>
      <c r="BB2480" s="58">
        <v>1775.5178223293101</v>
      </c>
      <c r="BC2480" s="58">
        <v>1769.65802753614</v>
      </c>
      <c r="BD2480" s="58">
        <v>2232.5818161962602</v>
      </c>
      <c r="BE2480" s="58">
        <v>2127.1055099192699</v>
      </c>
      <c r="BF2480" s="58">
        <v>2045.0683828149499</v>
      </c>
      <c r="BG2480" s="58">
        <v>2642.7674517178798</v>
      </c>
      <c r="BH2480" s="58">
        <v>2858.6110085314899</v>
      </c>
      <c r="BI2480" s="58">
        <v>3632.48912686323</v>
      </c>
    </row>
    <row r="2481" spans="1:65" hidden="1" x14ac:dyDescent="0.25">
      <c r="A2481" s="58" t="s">
        <v>3296</v>
      </c>
      <c r="B2481" s="58" t="s">
        <v>3297</v>
      </c>
      <c r="C2481" s="58" t="s">
        <v>822</v>
      </c>
      <c r="D2481" s="58" t="s">
        <v>823</v>
      </c>
      <c r="P2481" s="58">
        <v>49.084249084249102</v>
      </c>
      <c r="Q2481" s="58">
        <v>48.6979166666667</v>
      </c>
      <c r="R2481" s="58">
        <v>47.630057803468198</v>
      </c>
      <c r="S2481" s="58">
        <v>47.460404150737297</v>
      </c>
      <c r="T2481" s="58">
        <v>47.564469914040103</v>
      </c>
      <c r="U2481" s="58">
        <v>48.476229175132097</v>
      </c>
      <c r="V2481" s="58">
        <v>52.648193616275002</v>
      </c>
      <c r="W2481" s="58">
        <v>52.492492492492502</v>
      </c>
      <c r="X2481" s="58">
        <v>52.244652003615499</v>
      </c>
      <c r="Y2481" s="58">
        <v>52.2739432851792</v>
      </c>
      <c r="Z2481" s="58">
        <v>49.877390877881297</v>
      </c>
      <c r="AA2481" s="58">
        <v>48.604860486048601</v>
      </c>
      <c r="AB2481" s="58">
        <v>47.8690685413005</v>
      </c>
      <c r="AC2481" s="58">
        <v>47.3696516249708</v>
      </c>
      <c r="AD2481" s="58">
        <v>45.036970647546497</v>
      </c>
      <c r="AE2481" s="58">
        <v>45.790697674418603</v>
      </c>
      <c r="AF2481" s="58">
        <v>43.888508110578002</v>
      </c>
      <c r="AG2481" s="58">
        <v>45.1790028552603</v>
      </c>
      <c r="AH2481" s="58">
        <v>45.736602299848101</v>
      </c>
      <c r="AI2481" s="58">
        <v>45.674740484429101</v>
      </c>
      <c r="AJ2481" s="58">
        <v>48.276628863686902</v>
      </c>
      <c r="AK2481" s="58">
        <v>48.565928777670798</v>
      </c>
      <c r="AL2481" s="58">
        <v>46.278449866721303</v>
      </c>
      <c r="AM2481" s="58">
        <v>44.355575868372902</v>
      </c>
      <c r="AN2481" s="58">
        <v>46.871663463591702</v>
      </c>
      <c r="AO2481" s="58">
        <v>47.648067034850499</v>
      </c>
      <c r="AP2481" s="58">
        <v>51.146983857264203</v>
      </c>
      <c r="AQ2481" s="58">
        <v>46.455739972337497</v>
      </c>
      <c r="AR2481" s="58">
        <v>46.602409638554199</v>
      </c>
      <c r="AS2481" s="58">
        <v>47.588908981313999</v>
      </c>
      <c r="AT2481" s="58">
        <v>49.842357779300897</v>
      </c>
      <c r="AU2481" s="58">
        <v>50.438653921696996</v>
      </c>
      <c r="AV2481" s="58">
        <v>51.119023397762</v>
      </c>
      <c r="AW2481" s="58">
        <v>52.262443438913998</v>
      </c>
      <c r="AX2481" s="58">
        <v>48.953068592057797</v>
      </c>
      <c r="AY2481" s="58">
        <v>46.140284598916999</v>
      </c>
      <c r="AZ2481" s="58">
        <v>44.4655041698256</v>
      </c>
      <c r="BA2481" s="58">
        <v>47.117296222664002</v>
      </c>
      <c r="BB2481" s="58">
        <v>51.828813137596399</v>
      </c>
      <c r="BC2481" s="58">
        <v>48.836721861245003</v>
      </c>
      <c r="BD2481" s="58">
        <v>44.274432379072003</v>
      </c>
      <c r="BE2481" s="58">
        <v>43.879334130414797</v>
      </c>
      <c r="BF2481" s="58">
        <v>43.388205499276403</v>
      </c>
      <c r="BG2481" s="58">
        <v>41.967598877726502</v>
      </c>
    </row>
    <row r="2482" spans="1:65" hidden="1" x14ac:dyDescent="0.25">
      <c r="A2482" s="58" t="s">
        <v>3296</v>
      </c>
      <c r="B2482" s="58" t="s">
        <v>3297</v>
      </c>
      <c r="C2482" s="58" t="s">
        <v>824</v>
      </c>
      <c r="D2482" s="58" t="s">
        <v>825</v>
      </c>
      <c r="P2482" s="58">
        <v>0.94796408625380202</v>
      </c>
      <c r="Q2482" s="58">
        <v>1.1210343675352199</v>
      </c>
      <c r="R2482" s="58">
        <v>1.30092258457152</v>
      </c>
      <c r="S2482" s="58">
        <v>1.53755009001738</v>
      </c>
      <c r="T2482" s="58">
        <v>1.21737311902787</v>
      </c>
      <c r="U2482" s="58">
        <v>1.2915886785492601</v>
      </c>
      <c r="V2482" s="58">
        <v>1.1759891875238799</v>
      </c>
      <c r="W2482" s="58">
        <v>1.1314524744443299</v>
      </c>
      <c r="X2482" s="58">
        <v>1.45305595421909</v>
      </c>
      <c r="Y2482" s="58">
        <v>1.4030541271864501</v>
      </c>
      <c r="Z2482" s="58">
        <v>1.31417109434749</v>
      </c>
      <c r="AA2482" s="58">
        <v>1.3022898044497999</v>
      </c>
      <c r="AB2482" s="58">
        <v>1.17362270276209</v>
      </c>
      <c r="AC2482" s="58">
        <v>1.29940421231729</v>
      </c>
      <c r="AD2482" s="58">
        <v>1.30043323433307</v>
      </c>
      <c r="AE2482" s="58">
        <v>1.2261331150567301</v>
      </c>
      <c r="AF2482" s="58">
        <v>1.0176447465976799</v>
      </c>
      <c r="AG2482" s="58">
        <v>1.1676685120452599</v>
      </c>
      <c r="AH2482" s="58">
        <v>0.879408696207723</v>
      </c>
      <c r="AI2482" s="58">
        <v>0.97239120678566004</v>
      </c>
      <c r="AJ2482" s="58">
        <v>1.03620084552368</v>
      </c>
      <c r="AK2482" s="58">
        <v>1.1175761660868999</v>
      </c>
      <c r="AL2482" s="58">
        <v>1.12016937671539</v>
      </c>
      <c r="AM2482" s="58">
        <v>1.10482364895178</v>
      </c>
      <c r="AN2482" s="58">
        <v>1.09239323832599</v>
      </c>
      <c r="AO2482" s="58">
        <v>1.1106903945620099</v>
      </c>
      <c r="AP2482" s="58">
        <v>1.0592486334267299</v>
      </c>
      <c r="AQ2482" s="58">
        <v>1.0084362344892599</v>
      </c>
      <c r="AR2482" s="58">
        <v>0.97221580487056902</v>
      </c>
      <c r="AS2482" s="58">
        <v>0.95101901601030603</v>
      </c>
      <c r="AT2482" s="58">
        <v>0.99489864369247105</v>
      </c>
      <c r="AU2482" s="58">
        <v>0.98087384442810199</v>
      </c>
      <c r="AV2482" s="58">
        <v>0.95310351320573194</v>
      </c>
      <c r="AW2482" s="58">
        <v>0.96815695340710295</v>
      </c>
      <c r="AX2482" s="58">
        <v>1.03129395263278</v>
      </c>
      <c r="AY2482" s="58">
        <v>0.99329880223570999</v>
      </c>
      <c r="AZ2482" s="58">
        <v>0.95492727309004599</v>
      </c>
      <c r="BA2482" s="58">
        <v>0.90089050317928199</v>
      </c>
      <c r="BB2482" s="58">
        <v>0.809583051584154</v>
      </c>
      <c r="BC2482" s="58">
        <v>0.87160749646834301</v>
      </c>
      <c r="BD2482" s="58">
        <v>0.90105274688945403</v>
      </c>
      <c r="BE2482" s="58">
        <v>0.86522990737303995</v>
      </c>
      <c r="BF2482" s="58">
        <v>0.90459542561136597</v>
      </c>
      <c r="BG2482" s="58">
        <v>0.93143374650274002</v>
      </c>
    </row>
    <row r="2483" spans="1:65" hidden="1" x14ac:dyDescent="0.25">
      <c r="A2483" s="58" t="s">
        <v>3296</v>
      </c>
      <c r="B2483" s="58" t="s">
        <v>3297</v>
      </c>
      <c r="C2483" s="58" t="s">
        <v>826</v>
      </c>
      <c r="D2483" s="58" t="s">
        <v>827</v>
      </c>
      <c r="P2483" s="58">
        <v>4.2618595055809397E-3</v>
      </c>
      <c r="Q2483" s="58">
        <v>6.8702613479442202E-3</v>
      </c>
      <c r="R2483" s="58">
        <v>6.5020080716513299E-3</v>
      </c>
      <c r="S2483" s="58">
        <v>7.1406260900310301E-3</v>
      </c>
      <c r="T2483" s="58">
        <v>8.8918018692446098E-3</v>
      </c>
      <c r="U2483" s="58">
        <v>4.4025214594328402E-3</v>
      </c>
      <c r="V2483" s="58">
        <v>6.3606164000208796E-3</v>
      </c>
      <c r="W2483" s="58">
        <v>6.28492629620221E-3</v>
      </c>
      <c r="X2483" s="58">
        <v>4.0648838571382701E-3</v>
      </c>
      <c r="Y2483" s="58">
        <v>7.9933562827568E-2</v>
      </c>
      <c r="Z2483" s="58">
        <v>5.1138442430782603E-2</v>
      </c>
      <c r="AA2483" s="58">
        <v>6.6396768086134705E-2</v>
      </c>
      <c r="AB2483" s="58">
        <v>0.100069540463704</v>
      </c>
      <c r="AC2483" s="58">
        <v>9.9013624258694699E-2</v>
      </c>
      <c r="AD2483" s="58">
        <v>8.6189399025242794E-2</v>
      </c>
      <c r="AE2483" s="58">
        <v>6.6937305499448999E-2</v>
      </c>
      <c r="AF2483" s="58">
        <v>0.17869945145324301</v>
      </c>
      <c r="AG2483" s="58">
        <v>0.18221353765145301</v>
      </c>
      <c r="AH2483" s="58">
        <v>0.24639472579021701</v>
      </c>
      <c r="AI2483" s="58">
        <v>0.20900503977939</v>
      </c>
      <c r="AJ2483" s="58">
        <v>0.210901926725756</v>
      </c>
      <c r="AK2483" s="58">
        <v>0.186514445393519</v>
      </c>
      <c r="AL2483" s="58">
        <v>0.181497921457735</v>
      </c>
      <c r="AM2483" s="58">
        <v>0.175315626683263</v>
      </c>
      <c r="AN2483" s="58">
        <v>0.17490466840313201</v>
      </c>
      <c r="AO2483" s="58">
        <v>0.157067056951432</v>
      </c>
      <c r="AP2483" s="58">
        <v>0.149909334868607</v>
      </c>
      <c r="AQ2483" s="58">
        <v>0.12942614848298201</v>
      </c>
      <c r="AR2483" s="58">
        <v>8.8801390292047006E-2</v>
      </c>
      <c r="AS2483" s="58">
        <v>9.1975870672479601E-2</v>
      </c>
      <c r="AT2483" s="58">
        <v>0.122322485803598</v>
      </c>
      <c r="AU2483" s="58">
        <v>9.2963835903641101E-2</v>
      </c>
      <c r="AV2483" s="58">
        <v>7.5510215894827898E-2</v>
      </c>
      <c r="AW2483" s="58">
        <v>0.116580342908138</v>
      </c>
      <c r="AX2483" s="58">
        <v>0.138248732945564</v>
      </c>
      <c r="AY2483" s="58">
        <v>0.121282215941749</v>
      </c>
      <c r="AZ2483" s="58">
        <v>9.2529744231369004E-2</v>
      </c>
      <c r="BA2483" s="58">
        <v>0.21502068339331701</v>
      </c>
      <c r="BB2483" s="58">
        <v>0.10987275376860001</v>
      </c>
      <c r="BC2483" s="58">
        <v>0.13743972276848501</v>
      </c>
      <c r="BD2483" s="58">
        <v>0.16424502304263899</v>
      </c>
      <c r="BE2483" s="58">
        <v>8.1649554810195396E-2</v>
      </c>
      <c r="BF2483" s="58">
        <v>5.0848415683090203E-2</v>
      </c>
      <c r="BG2483" s="58">
        <v>3.61368111900396E-2</v>
      </c>
      <c r="BH2483" s="58">
        <v>2.6707413107921799E-2</v>
      </c>
      <c r="BI2483" s="58">
        <v>3.1369308127375699E-2</v>
      </c>
      <c r="BJ2483" s="58">
        <v>4.2998771692837001E-2</v>
      </c>
      <c r="BK2483" s="58">
        <v>4.8619132617312801E-2</v>
      </c>
      <c r="BL2483" s="58">
        <v>4.0088085677921E-2</v>
      </c>
      <c r="BM2483" s="58">
        <v>2.9932753579549401E-2</v>
      </c>
    </row>
    <row r="2484" spans="1:65" hidden="1" x14ac:dyDescent="0.25">
      <c r="A2484" s="58" t="s">
        <v>3296</v>
      </c>
      <c r="B2484" s="58" t="s">
        <v>3297</v>
      </c>
      <c r="C2484" s="58" t="s">
        <v>828</v>
      </c>
      <c r="D2484" s="58" t="s">
        <v>829</v>
      </c>
      <c r="P2484" s="58">
        <v>87.812304426232302</v>
      </c>
      <c r="Q2484" s="58">
        <v>86.978071444043593</v>
      </c>
      <c r="R2484" s="58">
        <v>85.023669458894204</v>
      </c>
      <c r="S2484" s="58">
        <v>84.484950162295902</v>
      </c>
      <c r="T2484" s="58">
        <v>83.711013939803493</v>
      </c>
      <c r="U2484" s="58">
        <v>82.425704037281704</v>
      </c>
      <c r="V2484" s="58">
        <v>80.501880270178304</v>
      </c>
      <c r="W2484" s="58">
        <v>79.101840188455199</v>
      </c>
      <c r="X2484" s="58">
        <v>78.726760709560295</v>
      </c>
      <c r="Y2484" s="58">
        <v>77.725676387840707</v>
      </c>
      <c r="Z2484" s="58">
        <v>76.560824042090104</v>
      </c>
      <c r="AA2484" s="58">
        <v>75.435976224121305</v>
      </c>
      <c r="AB2484" s="58">
        <v>76.400399566350004</v>
      </c>
      <c r="AC2484" s="58">
        <v>77.932895535670397</v>
      </c>
      <c r="AD2484" s="58">
        <v>77.507759259458595</v>
      </c>
      <c r="AE2484" s="58">
        <v>78.205125961953996</v>
      </c>
      <c r="AF2484" s="58">
        <v>77.596749406487703</v>
      </c>
      <c r="AG2484" s="58">
        <v>77.878192294120197</v>
      </c>
      <c r="AH2484" s="58">
        <v>77.372373205086703</v>
      </c>
      <c r="AI2484" s="58">
        <v>72.921256625355596</v>
      </c>
      <c r="AJ2484" s="58">
        <v>71.864338892630798</v>
      </c>
      <c r="AK2484" s="58">
        <v>70.920924604643503</v>
      </c>
      <c r="AL2484" s="58">
        <v>71.346420569813006</v>
      </c>
      <c r="AM2484" s="58">
        <v>74.268302756109307</v>
      </c>
      <c r="AN2484" s="58">
        <v>74.078224175596404</v>
      </c>
      <c r="AO2484" s="58">
        <v>72.729475968889901</v>
      </c>
      <c r="AP2484" s="58">
        <v>72.225621898853007</v>
      </c>
      <c r="AQ2484" s="58">
        <v>73.113218825285898</v>
      </c>
      <c r="AR2484" s="58">
        <v>71.860028275283696</v>
      </c>
      <c r="AS2484" s="58">
        <v>71.766476432576198</v>
      </c>
      <c r="AT2484" s="58">
        <v>70.586087211809001</v>
      </c>
      <c r="AU2484" s="58">
        <v>70.325470043188204</v>
      </c>
      <c r="AV2484" s="58">
        <v>69.310318763449899</v>
      </c>
      <c r="AW2484" s="58">
        <v>68.532551174212301</v>
      </c>
      <c r="AX2484" s="58">
        <v>68.173200338675997</v>
      </c>
      <c r="AY2484" s="58">
        <v>68.997537335836</v>
      </c>
      <c r="AZ2484" s="58">
        <v>68.519415294030395</v>
      </c>
      <c r="BA2484" s="58">
        <v>68.514543822047301</v>
      </c>
      <c r="BB2484" s="58">
        <v>70.520326103584495</v>
      </c>
      <c r="BC2484" s="58">
        <v>68.314355552288205</v>
      </c>
      <c r="BD2484" s="58">
        <v>67.083818806192696</v>
      </c>
      <c r="BE2484" s="58">
        <v>66.359242576579902</v>
      </c>
      <c r="BF2484" s="58">
        <v>66.741354782110307</v>
      </c>
      <c r="BG2484" s="58">
        <v>66.158484064169897</v>
      </c>
    </row>
    <row r="2485" spans="1:65" hidden="1" x14ac:dyDescent="0.25">
      <c r="A2485" s="58" t="s">
        <v>3296</v>
      </c>
      <c r="B2485" s="58" t="s">
        <v>3297</v>
      </c>
      <c r="C2485" s="58" t="s">
        <v>830</v>
      </c>
      <c r="D2485" s="58" t="s">
        <v>831</v>
      </c>
      <c r="AW2485" s="58">
        <v>1.1200000000000001</v>
      </c>
      <c r="AX2485" s="58">
        <v>1.2050000000000001</v>
      </c>
      <c r="AY2485" s="58">
        <v>1.34</v>
      </c>
      <c r="AZ2485" s="58">
        <v>1.7150000000000001</v>
      </c>
      <c r="BA2485" s="58">
        <v>2.2349999999999999</v>
      </c>
      <c r="BB2485" s="58">
        <v>2.7749999999999999</v>
      </c>
      <c r="BC2485" s="58">
        <v>3.355</v>
      </c>
      <c r="BD2485" s="58">
        <v>3.52</v>
      </c>
      <c r="BE2485" s="58">
        <v>3.68</v>
      </c>
      <c r="BF2485" s="58">
        <v>3.855</v>
      </c>
      <c r="BG2485" s="58">
        <v>3.74</v>
      </c>
      <c r="BH2485" s="58">
        <v>3.7</v>
      </c>
      <c r="BI2485" s="58">
        <v>3.7349999999999999</v>
      </c>
      <c r="BJ2485" s="58">
        <v>4.04</v>
      </c>
      <c r="BK2485" s="58">
        <v>4.3</v>
      </c>
      <c r="BL2485" s="58">
        <v>4.78</v>
      </c>
      <c r="BM2485" s="58">
        <v>4.45</v>
      </c>
    </row>
    <row r="2486" spans="1:65" hidden="1" x14ac:dyDescent="0.25">
      <c r="A2486" s="58" t="s">
        <v>3296</v>
      </c>
      <c r="B2486" s="58" t="s">
        <v>3297</v>
      </c>
      <c r="C2486" s="58" t="s">
        <v>832</v>
      </c>
      <c r="D2486" s="58" t="s">
        <v>833</v>
      </c>
    </row>
    <row r="2487" spans="1:65" hidden="1" x14ac:dyDescent="0.25">
      <c r="A2487" s="58" t="s">
        <v>3296</v>
      </c>
      <c r="B2487" s="58" t="s">
        <v>3297</v>
      </c>
      <c r="C2487" s="58" t="s">
        <v>834</v>
      </c>
      <c r="D2487" s="58" t="s">
        <v>835</v>
      </c>
      <c r="V2487" s="58">
        <v>1411213970.92893</v>
      </c>
      <c r="W2487" s="58">
        <v>2128922386.5886199</v>
      </c>
      <c r="X2487" s="58">
        <v>2548374644.64151</v>
      </c>
      <c r="Y2487" s="58">
        <v>3031305918.91646</v>
      </c>
      <c r="Z2487" s="58">
        <v>2834559215.9029999</v>
      </c>
      <c r="AA2487" s="58">
        <v>2106878412.22488</v>
      </c>
      <c r="AB2487" s="58">
        <v>1937526737.0011101</v>
      </c>
      <c r="AC2487" s="58">
        <v>1881330950.2335701</v>
      </c>
      <c r="AD2487" s="58">
        <v>1820510134.5666001</v>
      </c>
      <c r="AE2487" s="58">
        <v>1835854621.4523399</v>
      </c>
      <c r="AF2487" s="58">
        <v>1863863664.6858201</v>
      </c>
      <c r="AG2487" s="58">
        <v>2174722273.2454801</v>
      </c>
      <c r="AH2487" s="58">
        <v>2603236242.8243399</v>
      </c>
      <c r="AI2487" s="58">
        <v>3166483633.6952</v>
      </c>
      <c r="AJ2487" s="58">
        <v>3126228612.2567701</v>
      </c>
      <c r="AK2487" s="58">
        <v>3413202740.8966999</v>
      </c>
      <c r="AL2487" s="58">
        <v>3285406474.58391</v>
      </c>
      <c r="AM2487" s="58">
        <v>2233198050.4324002</v>
      </c>
      <c r="AN2487" s="58">
        <v>2069111654.19665</v>
      </c>
      <c r="AO2487" s="58">
        <v>2491577160.3028998</v>
      </c>
      <c r="AP2487" s="58">
        <v>2467766119.3980699</v>
      </c>
      <c r="AQ2487" s="58">
        <v>2985711547.2455502</v>
      </c>
      <c r="AR2487" s="58">
        <v>3965658957.5920601</v>
      </c>
      <c r="AS2487" s="58">
        <v>5310703242.0057402</v>
      </c>
      <c r="AT2487" s="58">
        <v>5595096602.2677803</v>
      </c>
      <c r="AU2487" s="58">
        <v>6875703049.2358198</v>
      </c>
      <c r="AV2487" s="58">
        <v>8164659512.8237495</v>
      </c>
      <c r="AW2487" s="58">
        <v>8992595529.0480709</v>
      </c>
      <c r="AX2487" s="58">
        <v>7075919202.6869001</v>
      </c>
      <c r="AY2487" s="58">
        <v>8340557952.5579996</v>
      </c>
      <c r="AZ2487" s="58">
        <v>8898207141.8758907</v>
      </c>
      <c r="BA2487" s="58">
        <v>10474917072.263</v>
      </c>
      <c r="BB2487" s="58">
        <v>9771936911.9306908</v>
      </c>
      <c r="BC2487" s="58">
        <v>11121701879.166201</v>
      </c>
      <c r="BD2487" s="58">
        <v>12262567691.3801</v>
      </c>
      <c r="BE2487" s="58">
        <v>13135671990.233601</v>
      </c>
      <c r="BF2487" s="58">
        <v>13130469784.908199</v>
      </c>
      <c r="BG2487" s="58">
        <v>12411565191.268101</v>
      </c>
      <c r="BH2487" s="58">
        <v>16650773063.7187</v>
      </c>
      <c r="BI2487" s="58">
        <v>17714900951.3801</v>
      </c>
      <c r="BJ2487" s="58">
        <v>19994740921.080502</v>
      </c>
      <c r="BK2487" s="58">
        <v>22135296552.499699</v>
      </c>
      <c r="BL2487" s="58">
        <v>25457995134.508598</v>
      </c>
      <c r="BM2487" s="58">
        <v>19028347675.374599</v>
      </c>
    </row>
    <row r="2488" spans="1:65" hidden="1" x14ac:dyDescent="0.25">
      <c r="A2488" s="58" t="s">
        <v>3296</v>
      </c>
      <c r="B2488" s="58" t="s">
        <v>3297</v>
      </c>
      <c r="C2488" s="58" t="s">
        <v>836</v>
      </c>
      <c r="D2488" s="58" t="s">
        <v>837</v>
      </c>
      <c r="V2488" s="58">
        <v>6173587720.9808397</v>
      </c>
      <c r="W2488" s="58">
        <v>6351245211.8915501</v>
      </c>
      <c r="X2488" s="58">
        <v>7196972877.4081602</v>
      </c>
      <c r="Y2488" s="58">
        <v>10288874674.281</v>
      </c>
      <c r="Z2488" s="58">
        <v>9843097277.8639297</v>
      </c>
      <c r="AA2488" s="58">
        <v>8073158636.5788698</v>
      </c>
      <c r="AB2488" s="58">
        <v>6867682437.9725504</v>
      </c>
      <c r="AC2488" s="58">
        <v>5701647812.7472696</v>
      </c>
      <c r="AD2488" s="58">
        <v>6479047933.7158203</v>
      </c>
      <c r="AE2488" s="58">
        <v>6040140623.7270403</v>
      </c>
      <c r="AF2488" s="58">
        <v>5856518217.6417704</v>
      </c>
      <c r="AG2488" s="58">
        <v>5818711502.6242304</v>
      </c>
      <c r="AH2488" s="58">
        <v>6469599676.4776001</v>
      </c>
      <c r="AI2488" s="58">
        <v>8029676347.5591698</v>
      </c>
      <c r="AJ2488" s="58">
        <v>8575317729.5508299</v>
      </c>
      <c r="AK2488" s="58">
        <v>7690130715.1916103</v>
      </c>
      <c r="AL2488" s="58">
        <v>8663935028.2970009</v>
      </c>
      <c r="AM2488" s="58">
        <v>8490319075.0847197</v>
      </c>
      <c r="AN2488" s="58">
        <v>6795487811.1706696</v>
      </c>
      <c r="AO2488" s="58">
        <v>8077729482.7274399</v>
      </c>
      <c r="AP2488" s="58">
        <v>7486114514.6236496</v>
      </c>
      <c r="AQ2488" s="58">
        <v>7510290140.3856001</v>
      </c>
      <c r="AR2488" s="58">
        <v>10035654782.4037</v>
      </c>
      <c r="AS2488" s="58">
        <v>9739945901.2933998</v>
      </c>
      <c r="AT2488" s="58">
        <v>11691498735.823799</v>
      </c>
      <c r="AU2488" s="58">
        <v>12429271383.807899</v>
      </c>
      <c r="AV2488" s="58">
        <v>14410007101.669201</v>
      </c>
      <c r="AW2488" s="58">
        <v>15998732070.782801</v>
      </c>
      <c r="AX2488" s="58">
        <v>17668776839.646198</v>
      </c>
      <c r="AY2488" s="58">
        <v>26239343938.482601</v>
      </c>
      <c r="AZ2488" s="58">
        <v>32602975197.892502</v>
      </c>
      <c r="BA2488" s="58">
        <v>43600503059.9021</v>
      </c>
      <c r="BB2488" s="58">
        <v>36313719739.557098</v>
      </c>
      <c r="BC2488" s="58">
        <v>41246327331.189201</v>
      </c>
      <c r="BD2488" s="58">
        <v>47458543615.958</v>
      </c>
      <c r="BE2488" s="58">
        <v>47909478316.780701</v>
      </c>
      <c r="BF2488" s="58">
        <v>48203866860.518898</v>
      </c>
      <c r="BG2488" s="58">
        <v>51904963520.0327</v>
      </c>
      <c r="BH2488" s="58">
        <v>46121876398.181297</v>
      </c>
      <c r="BI2488" s="58">
        <v>37459777550.191002</v>
      </c>
      <c r="BJ2488" s="58">
        <v>48687644323.370697</v>
      </c>
      <c r="BK2488" s="58">
        <v>65578154090.671204</v>
      </c>
      <c r="BL2488" s="58">
        <v>78060280181.166504</v>
      </c>
      <c r="BM2488" s="58">
        <v>53915142387.265503</v>
      </c>
    </row>
    <row r="2489" spans="1:65" hidden="1" x14ac:dyDescent="0.25">
      <c r="A2489" s="58" t="s">
        <v>3296</v>
      </c>
      <c r="B2489" s="58" t="s">
        <v>3297</v>
      </c>
      <c r="C2489" s="58" t="s">
        <v>838</v>
      </c>
      <c r="D2489" s="58" t="s">
        <v>839</v>
      </c>
      <c r="V2489" s="58">
        <v>41.898500964083503</v>
      </c>
      <c r="W2489" s="58">
        <v>36.545808301852503</v>
      </c>
      <c r="X2489" s="58">
        <v>32.058491116411901</v>
      </c>
      <c r="Y2489" s="58">
        <v>31.454708340484999</v>
      </c>
      <c r="Z2489" s="58">
        <v>38.591389194887199</v>
      </c>
      <c r="AA2489" s="58">
        <v>35.659099734567199</v>
      </c>
      <c r="AB2489" s="58">
        <v>39.275784540287802</v>
      </c>
      <c r="AC2489" s="58">
        <v>38.6674362688183</v>
      </c>
      <c r="AD2489" s="58">
        <v>35.580437654311197</v>
      </c>
      <c r="AE2489" s="58">
        <v>37.544290299721197</v>
      </c>
      <c r="AF2489" s="58">
        <v>45.888367964849699</v>
      </c>
      <c r="AG2489" s="58">
        <v>47.3406646714784</v>
      </c>
      <c r="AH2489" s="58">
        <v>58.593273003083901</v>
      </c>
      <c r="AI2489" s="58">
        <v>62.3019731947144</v>
      </c>
      <c r="AJ2489" s="58">
        <v>57.282909255315801</v>
      </c>
      <c r="AK2489" s="58">
        <v>60.658864218462199</v>
      </c>
      <c r="AL2489" s="58">
        <v>63.391653770635102</v>
      </c>
      <c r="AM2489" s="58">
        <v>57.1100967562096</v>
      </c>
      <c r="AN2489" s="58">
        <v>50.797181738967502</v>
      </c>
      <c r="AO2489" s="58">
        <v>49.263390411213202</v>
      </c>
      <c r="AP2489" s="58">
        <v>47.360002867648703</v>
      </c>
      <c r="AQ2489" s="58">
        <v>46.122464377613603</v>
      </c>
      <c r="AR2489" s="58">
        <v>54.191277969098699</v>
      </c>
      <c r="AS2489" s="58">
        <v>60.384450753495997</v>
      </c>
      <c r="AT2489" s="58">
        <v>57.506469714976497</v>
      </c>
      <c r="AU2489" s="58">
        <v>64.151602743801803</v>
      </c>
      <c r="AV2489" s="58">
        <v>60.982400654975898</v>
      </c>
      <c r="AW2489" s="58">
        <v>57.461138718037098</v>
      </c>
      <c r="AX2489" s="58">
        <v>33.286822961509401</v>
      </c>
      <c r="AY2489" s="58">
        <v>30.828840200935002</v>
      </c>
      <c r="AZ2489" s="58">
        <v>36.127840917596899</v>
      </c>
      <c r="BA2489" s="58">
        <v>37.817769154865701</v>
      </c>
      <c r="BB2489" s="58">
        <v>37.301165358248497</v>
      </c>
      <c r="BC2489" s="58">
        <v>36.986297629772899</v>
      </c>
      <c r="BD2489" s="58">
        <v>42.924986571505897</v>
      </c>
      <c r="BE2489" s="58">
        <v>39.501958754619402</v>
      </c>
      <c r="BF2489" s="58">
        <v>41.0414251227335</v>
      </c>
      <c r="BG2489" s="58">
        <v>40.667205246650703</v>
      </c>
      <c r="BH2489" s="58">
        <v>53.679428453406999</v>
      </c>
      <c r="BI2489" s="58">
        <v>46.9143911689156</v>
      </c>
      <c r="BJ2489" s="58">
        <v>46.441633058648399</v>
      </c>
      <c r="BK2489" s="58">
        <v>47.3425529988261</v>
      </c>
      <c r="BL2489" s="58">
        <v>50.101586667130803</v>
      </c>
      <c r="BM2489" s="58">
        <v>52.498808879436403</v>
      </c>
    </row>
    <row r="2490" spans="1:65" hidden="1" x14ac:dyDescent="0.25">
      <c r="A2490" s="58" t="s">
        <v>3296</v>
      </c>
      <c r="B2490" s="58" t="s">
        <v>3297</v>
      </c>
      <c r="C2490" s="58" t="s">
        <v>840</v>
      </c>
      <c r="D2490" s="58" t="s">
        <v>841</v>
      </c>
      <c r="V2490" s="58">
        <v>43.878099435526302</v>
      </c>
      <c r="W2490" s="58">
        <v>37.415642256164404</v>
      </c>
      <c r="X2490" s="58">
        <v>46.334531321151303</v>
      </c>
      <c r="Y2490" s="58">
        <v>44.201898915373398</v>
      </c>
      <c r="Z2490" s="58">
        <v>38.835489969193901</v>
      </c>
      <c r="AA2490" s="58">
        <v>41.627849585238401</v>
      </c>
      <c r="AB2490" s="58">
        <v>44.281068235316901</v>
      </c>
      <c r="AC2490" s="58">
        <v>47.368984883484302</v>
      </c>
      <c r="AD2490" s="58">
        <v>45.505154835606398</v>
      </c>
      <c r="AE2490" s="58">
        <v>43.204873020643703</v>
      </c>
      <c r="AF2490" s="58">
        <v>43.791984884269397</v>
      </c>
      <c r="AG2490" s="58">
        <v>39.574658986686401</v>
      </c>
      <c r="AH2490" s="58">
        <v>38.7568382383581</v>
      </c>
      <c r="AI2490" s="58">
        <v>40.335504677419898</v>
      </c>
      <c r="AJ2490" s="58">
        <v>34.493392258587299</v>
      </c>
      <c r="AK2490" s="58">
        <v>38.556780373618103</v>
      </c>
      <c r="AL2490" s="58">
        <v>49.312668071838402</v>
      </c>
      <c r="AM2490" s="58">
        <v>45.695679607695197</v>
      </c>
      <c r="AN2490" s="58">
        <v>47.513216167215496</v>
      </c>
      <c r="AO2490" s="58">
        <v>50.9023761599667</v>
      </c>
      <c r="AP2490" s="58">
        <v>45.272859136896599</v>
      </c>
      <c r="AQ2490" s="58">
        <v>43.961196137295303</v>
      </c>
      <c r="AR2490" s="58">
        <v>49.565243764907102</v>
      </c>
      <c r="AS2490" s="58">
        <v>50.920103075958998</v>
      </c>
      <c r="AT2490" s="58">
        <v>50.975002785814901</v>
      </c>
      <c r="AU2490" s="58">
        <v>53.304159669602399</v>
      </c>
      <c r="AV2490" s="58">
        <v>42.996008543188601</v>
      </c>
      <c r="AX2490" s="58">
        <v>42.927155989254203</v>
      </c>
      <c r="AY2490" s="58">
        <v>46.213785623449802</v>
      </c>
      <c r="AZ2490" s="58">
        <v>40.577070315777803</v>
      </c>
      <c r="BA2490" s="58">
        <v>32.300999628830901</v>
      </c>
      <c r="BB2490" s="58">
        <v>39.749383811354797</v>
      </c>
      <c r="BC2490" s="58">
        <v>35.294672378435898</v>
      </c>
      <c r="BD2490" s="58">
        <v>37.325220875747803</v>
      </c>
      <c r="BE2490" s="58">
        <v>34.180037342023901</v>
      </c>
      <c r="BF2490" s="58">
        <v>37.380041571645798</v>
      </c>
      <c r="BG2490" s="58">
        <v>40.640545123957601</v>
      </c>
      <c r="BH2490" s="58">
        <v>38.097768352335599</v>
      </c>
      <c r="BI2490" s="58">
        <v>38.708138193357101</v>
      </c>
      <c r="BJ2490" s="58">
        <v>43.013299662109802</v>
      </c>
      <c r="BK2490" s="58">
        <v>46.498124380301803</v>
      </c>
      <c r="BL2490" s="58">
        <v>48.820400852761097</v>
      </c>
      <c r="BM2490" s="58">
        <v>48.920324948877102</v>
      </c>
    </row>
    <row r="2491" spans="1:65" hidden="1" x14ac:dyDescent="0.25">
      <c r="A2491" s="58" t="s">
        <v>3296</v>
      </c>
      <c r="B2491" s="58" t="s">
        <v>3297</v>
      </c>
      <c r="C2491" s="58" t="s">
        <v>842</v>
      </c>
      <c r="D2491" s="58" t="s">
        <v>843</v>
      </c>
      <c r="BD2491" s="58">
        <v>0.14365399803560799</v>
      </c>
    </row>
    <row r="2492" spans="1:65" hidden="1" x14ac:dyDescent="0.25">
      <c r="A2492" s="58" t="s">
        <v>3296</v>
      </c>
      <c r="B2492" s="58" t="s">
        <v>3297</v>
      </c>
      <c r="C2492" s="58" t="s">
        <v>844</v>
      </c>
      <c r="D2492" s="58" t="s">
        <v>845</v>
      </c>
      <c r="BH2492" s="58">
        <v>38.107503718927397</v>
      </c>
      <c r="BI2492" s="58">
        <v>37.307233027623397</v>
      </c>
      <c r="BJ2492" s="58">
        <v>39.604596223991997</v>
      </c>
      <c r="BK2492" s="58">
        <v>37.629914075514499</v>
      </c>
    </row>
    <row r="2493" spans="1:65" hidden="1" x14ac:dyDescent="0.25">
      <c r="A2493" s="58" t="s">
        <v>3296</v>
      </c>
      <c r="B2493" s="58" t="s">
        <v>3297</v>
      </c>
      <c r="C2493" s="58" t="s">
        <v>846</v>
      </c>
      <c r="D2493" s="58" t="s">
        <v>847</v>
      </c>
    </row>
    <row r="2494" spans="1:65" hidden="1" x14ac:dyDescent="0.25">
      <c r="A2494" s="58" t="s">
        <v>3296</v>
      </c>
      <c r="B2494" s="58" t="s">
        <v>3297</v>
      </c>
      <c r="C2494" s="58" t="s">
        <v>848</v>
      </c>
      <c r="D2494" s="58" t="s">
        <v>849</v>
      </c>
      <c r="BC2494" s="58">
        <v>54.038872362261799</v>
      </c>
      <c r="BK2494" s="58">
        <v>54.9546992349606</v>
      </c>
    </row>
    <row r="2495" spans="1:65" hidden="1" x14ac:dyDescent="0.25">
      <c r="A2495" s="58" t="s">
        <v>3296</v>
      </c>
      <c r="B2495" s="58" t="s">
        <v>3297</v>
      </c>
      <c r="C2495" s="58" t="s">
        <v>850</v>
      </c>
      <c r="D2495" s="58" t="s">
        <v>851</v>
      </c>
    </row>
    <row r="2496" spans="1:65" hidden="1" x14ac:dyDescent="0.25">
      <c r="A2496" s="58" t="s">
        <v>3296</v>
      </c>
      <c r="B2496" s="58" t="s">
        <v>3297</v>
      </c>
      <c r="C2496" s="58" t="s">
        <v>852</v>
      </c>
      <c r="D2496" s="58" t="s">
        <v>853</v>
      </c>
    </row>
    <row r="2497" spans="1:65" hidden="1" x14ac:dyDescent="0.25">
      <c r="A2497" s="58" t="s">
        <v>3296</v>
      </c>
      <c r="B2497" s="58" t="s">
        <v>3297</v>
      </c>
      <c r="C2497" s="58" t="s">
        <v>854</v>
      </c>
      <c r="D2497" s="58" t="s">
        <v>855</v>
      </c>
    </row>
    <row r="2498" spans="1:65" hidden="1" x14ac:dyDescent="0.25">
      <c r="A2498" s="58" t="s">
        <v>3296</v>
      </c>
      <c r="B2498" s="58" t="s">
        <v>3297</v>
      </c>
      <c r="C2498" s="58" t="s">
        <v>856</v>
      </c>
      <c r="D2498" s="58" t="s">
        <v>857</v>
      </c>
    </row>
    <row r="2499" spans="1:65" hidden="1" x14ac:dyDescent="0.25">
      <c r="A2499" s="58" t="s">
        <v>3296</v>
      </c>
      <c r="B2499" s="58" t="s">
        <v>3297</v>
      </c>
      <c r="C2499" s="58" t="s">
        <v>858</v>
      </c>
      <c r="D2499" s="58" t="s">
        <v>859</v>
      </c>
    </row>
    <row r="2500" spans="1:65" hidden="1" x14ac:dyDescent="0.25">
      <c r="A2500" s="58" t="s">
        <v>3296</v>
      </c>
      <c r="B2500" s="58" t="s">
        <v>3297</v>
      </c>
      <c r="C2500" s="58" t="s">
        <v>860</v>
      </c>
      <c r="D2500" s="58" t="s">
        <v>861</v>
      </c>
      <c r="AQ2500" s="58">
        <v>9</v>
      </c>
      <c r="AR2500" s="58">
        <v>9</v>
      </c>
      <c r="AS2500" s="58">
        <v>9</v>
      </c>
      <c r="AT2500" s="58">
        <v>9</v>
      </c>
      <c r="AU2500" s="58">
        <v>9</v>
      </c>
      <c r="AV2500" s="58">
        <v>9</v>
      </c>
      <c r="AW2500" s="58">
        <v>9</v>
      </c>
      <c r="AX2500" s="58">
        <v>9</v>
      </c>
      <c r="AY2500" s="58">
        <v>9</v>
      </c>
      <c r="AZ2500" s="58">
        <v>9</v>
      </c>
      <c r="BA2500" s="58">
        <v>9</v>
      </c>
      <c r="BB2500" s="58">
        <v>9</v>
      </c>
      <c r="BC2500" s="58">
        <v>9</v>
      </c>
      <c r="BD2500" s="58">
        <v>9</v>
      </c>
      <c r="BE2500" s="58">
        <v>9</v>
      </c>
      <c r="BF2500" s="58">
        <v>9</v>
      </c>
      <c r="BG2500" s="58">
        <v>9</v>
      </c>
      <c r="BH2500" s="58">
        <v>9</v>
      </c>
      <c r="BI2500" s="58">
        <v>9</v>
      </c>
      <c r="BJ2500" s="58">
        <v>9</v>
      </c>
      <c r="BK2500" s="58">
        <v>9</v>
      </c>
      <c r="BL2500" s="58">
        <v>9</v>
      </c>
      <c r="BM2500" s="58">
        <v>9</v>
      </c>
    </row>
    <row r="2501" spans="1:65" hidden="1" x14ac:dyDescent="0.25">
      <c r="A2501" s="58" t="s">
        <v>3296</v>
      </c>
      <c r="B2501" s="58" t="s">
        <v>3297</v>
      </c>
      <c r="C2501" s="58" t="s">
        <v>862</v>
      </c>
      <c r="D2501" s="58" t="s">
        <v>863</v>
      </c>
      <c r="V2501" s="58">
        <v>31.073285370228</v>
      </c>
      <c r="W2501" s="58">
        <v>27.352315796578001</v>
      </c>
      <c r="X2501" s="58">
        <v>22.7800049058783</v>
      </c>
      <c r="Y2501" s="58">
        <v>20.684765809510299</v>
      </c>
      <c r="Z2501" s="58">
        <v>26.604352259902001</v>
      </c>
      <c r="AA2501" s="58">
        <v>20.474745006396301</v>
      </c>
      <c r="AB2501" s="58">
        <v>15.425118427250499</v>
      </c>
      <c r="AC2501" s="58">
        <v>24.003373649193801</v>
      </c>
      <c r="AD2501" s="58">
        <v>14.6217176224245</v>
      </c>
      <c r="AE2501" s="58">
        <v>12.8560300412651</v>
      </c>
      <c r="AF2501" s="58">
        <v>44.098741709255798</v>
      </c>
      <c r="AG2501" s="58">
        <v>44.644800839555998</v>
      </c>
      <c r="AH2501" s="58">
        <v>69.260022132981803</v>
      </c>
      <c r="AI2501" s="58">
        <v>66.646008085548402</v>
      </c>
      <c r="AJ2501" s="58">
        <v>60.2899422351989</v>
      </c>
      <c r="AK2501" s="58">
        <v>60.950006945133502</v>
      </c>
      <c r="AL2501" s="58">
        <v>59.1824273315748</v>
      </c>
      <c r="AM2501" s="58">
        <v>60.632594546911498</v>
      </c>
      <c r="AN2501" s="58">
        <v>57.613237325669999</v>
      </c>
      <c r="AO2501" s="58">
        <v>63.127653821914699</v>
      </c>
      <c r="AP2501" s="58">
        <v>58.864137246916997</v>
      </c>
      <c r="AQ2501" s="58">
        <v>61.483512569336099</v>
      </c>
      <c r="AR2501" s="58">
        <v>61.654164265564397</v>
      </c>
      <c r="AS2501" s="58">
        <v>61.5211706659084</v>
      </c>
      <c r="AT2501" s="58">
        <v>59.649089704912399</v>
      </c>
      <c r="AU2501" s="58">
        <v>61.199388427653197</v>
      </c>
      <c r="AV2501" s="58">
        <v>61.733524718016803</v>
      </c>
      <c r="AW2501" s="58">
        <v>58.620377212083703</v>
      </c>
      <c r="AX2501" s="58">
        <v>19.183466842514498</v>
      </c>
      <c r="AY2501" s="58">
        <v>17.825489464427601</v>
      </c>
      <c r="AZ2501" s="58">
        <v>19.928997256439999</v>
      </c>
      <c r="BA2501" s="58">
        <v>21.452744791403902</v>
      </c>
      <c r="BB2501" s="58">
        <v>20.885895730137602</v>
      </c>
      <c r="BC2501" s="58">
        <v>24.0573282327009</v>
      </c>
      <c r="BD2501" s="58">
        <v>28.282088972085099</v>
      </c>
      <c r="BE2501" s="58">
        <v>28.201949068081401</v>
      </c>
      <c r="BF2501" s="58">
        <v>32.5537840839634</v>
      </c>
      <c r="BG2501" s="58">
        <v>28.794586882178798</v>
      </c>
      <c r="BH2501" s="58">
        <v>33.166060599194097</v>
      </c>
      <c r="BI2501" s="58">
        <v>22.196648249504499</v>
      </c>
      <c r="BJ2501" s="58">
        <v>23.870068241350701</v>
      </c>
      <c r="BK2501" s="58">
        <v>24.038943997726999</v>
      </c>
      <c r="BL2501" s="58">
        <v>23.251129589380302</v>
      </c>
      <c r="BM2501" s="58">
        <v>24.911766151116598</v>
      </c>
    </row>
    <row r="2502" spans="1:65" hidden="1" x14ac:dyDescent="0.25">
      <c r="A2502" s="58" t="s">
        <v>3296</v>
      </c>
      <c r="B2502" s="58" t="s">
        <v>3297</v>
      </c>
      <c r="C2502" s="58" t="s">
        <v>864</v>
      </c>
      <c r="D2502" s="58" t="s">
        <v>865</v>
      </c>
      <c r="V2502" s="58">
        <v>30.788239073642199</v>
      </c>
      <c r="W2502" s="58">
        <v>31.506108653111902</v>
      </c>
      <c r="X2502" s="58">
        <v>36.545140695068604</v>
      </c>
      <c r="Y2502" s="58">
        <v>36.573115410019597</v>
      </c>
      <c r="Z2502" s="58">
        <v>30.7559956736986</v>
      </c>
      <c r="AA2502" s="58">
        <v>30.901735411392099</v>
      </c>
      <c r="AB2502" s="58">
        <v>29.781130068775798</v>
      </c>
      <c r="AC2502" s="58">
        <v>31.5984562544981</v>
      </c>
      <c r="AD2502" s="58">
        <v>34.522343028099499</v>
      </c>
      <c r="AE2502" s="58">
        <v>38.259513688101102</v>
      </c>
      <c r="AF2502" s="58">
        <v>39.560255100376601</v>
      </c>
      <c r="AG2502" s="58">
        <v>33.703806211564903</v>
      </c>
      <c r="AH2502" s="58">
        <v>27.3199549285339</v>
      </c>
      <c r="AI2502" s="58">
        <v>31.843165796622301</v>
      </c>
      <c r="AJ2502" s="58">
        <v>24.558060606887899</v>
      </c>
      <c r="AK2502" s="58">
        <v>27.5601534094464</v>
      </c>
      <c r="AL2502" s="58">
        <v>42.4712925888143</v>
      </c>
      <c r="AM2502" s="58">
        <v>37.981037520231403</v>
      </c>
      <c r="AN2502" s="58">
        <v>42.5556991461142</v>
      </c>
      <c r="AO2502" s="58">
        <v>47.189551665712003</v>
      </c>
      <c r="AP2502" s="58">
        <v>39.069548839061703</v>
      </c>
      <c r="AQ2502" s="58">
        <v>38.009105794347299</v>
      </c>
      <c r="AR2502" s="58">
        <v>45.362495415092397</v>
      </c>
      <c r="AS2502" s="58">
        <v>46.299526962554097</v>
      </c>
      <c r="AT2502" s="58">
        <v>45.877562223409598</v>
      </c>
      <c r="AU2502" s="58">
        <v>47.232234282671598</v>
      </c>
      <c r="AV2502" s="58">
        <v>40.286958584426003</v>
      </c>
      <c r="AX2502" s="58">
        <v>37.087809169411202</v>
      </c>
      <c r="AY2502" s="58">
        <v>35.222827149215597</v>
      </c>
      <c r="AZ2502" s="58">
        <v>30.043680698455699</v>
      </c>
      <c r="BA2502" s="58">
        <v>26.167069875570999</v>
      </c>
      <c r="BB2502" s="58">
        <v>31.289066470651999</v>
      </c>
      <c r="BC2502" s="58">
        <v>31.456299909308999</v>
      </c>
      <c r="BD2502" s="58">
        <v>31.8881154687957</v>
      </c>
      <c r="BE2502" s="58">
        <v>31.412559917596301</v>
      </c>
      <c r="BF2502" s="58">
        <v>33.077372176766602</v>
      </c>
      <c r="BG2502" s="58">
        <v>35.721395348787901</v>
      </c>
      <c r="BH2502" s="58">
        <v>32.1272213821034</v>
      </c>
      <c r="BI2502" s="58">
        <v>31.7065643661896</v>
      </c>
      <c r="BJ2502" s="58">
        <v>37.375901901491901</v>
      </c>
      <c r="BK2502" s="58">
        <v>41.122539876592299</v>
      </c>
      <c r="BL2502" s="58">
        <v>42.572539477478699</v>
      </c>
      <c r="BM2502" s="58">
        <v>40.3825818745022</v>
      </c>
    </row>
    <row r="2503" spans="1:65" hidden="1" x14ac:dyDescent="0.25">
      <c r="A2503" s="58" t="s">
        <v>3296</v>
      </c>
      <c r="B2503" s="58" t="s">
        <v>3297</v>
      </c>
      <c r="C2503" s="58" t="s">
        <v>866</v>
      </c>
      <c r="D2503" s="58" t="s">
        <v>867</v>
      </c>
      <c r="AS2503" s="58">
        <v>8.9745804544744505</v>
      </c>
      <c r="BE2503" s="58">
        <v>14.698301962016201</v>
      </c>
    </row>
    <row r="2504" spans="1:65" hidden="1" x14ac:dyDescent="0.25">
      <c r="A2504" s="58" t="s">
        <v>3296</v>
      </c>
      <c r="B2504" s="58" t="s">
        <v>3297</v>
      </c>
      <c r="C2504" s="58" t="s">
        <v>868</v>
      </c>
      <c r="D2504" s="58" t="s">
        <v>869</v>
      </c>
      <c r="AS2504" s="58">
        <v>32.030837194841801</v>
      </c>
      <c r="BE2504" s="58">
        <v>44.843395512744799</v>
      </c>
    </row>
    <row r="2505" spans="1:65" hidden="1" x14ac:dyDescent="0.25">
      <c r="A2505" s="58" t="s">
        <v>3296</v>
      </c>
      <c r="B2505" s="58" t="s">
        <v>3297</v>
      </c>
      <c r="C2505" s="58" t="s">
        <v>870</v>
      </c>
      <c r="D2505" s="58" t="s">
        <v>871</v>
      </c>
    </row>
    <row r="2506" spans="1:65" hidden="1" x14ac:dyDescent="0.25">
      <c r="A2506" s="58" t="s">
        <v>3296</v>
      </c>
      <c r="B2506" s="58" t="s">
        <v>3297</v>
      </c>
      <c r="C2506" s="58" t="s">
        <v>872</v>
      </c>
      <c r="D2506" s="58" t="s">
        <v>873</v>
      </c>
      <c r="BC2506" s="58">
        <v>82.284859974384403</v>
      </c>
    </row>
    <row r="2507" spans="1:65" hidden="1" x14ac:dyDescent="0.25">
      <c r="A2507" s="58" t="s">
        <v>3296</v>
      </c>
      <c r="B2507" s="58" t="s">
        <v>3297</v>
      </c>
      <c r="C2507" s="58" t="s">
        <v>874</v>
      </c>
      <c r="D2507" s="58" t="s">
        <v>875</v>
      </c>
      <c r="BA2507" s="58">
        <v>2853817.1735999999</v>
      </c>
      <c r="BB2507" s="58">
        <v>2657321.41967184</v>
      </c>
      <c r="BC2507" s="58">
        <v>4651430.17</v>
      </c>
      <c r="BD2507" s="58">
        <v>5425132.1799999997</v>
      </c>
      <c r="BE2507" s="58">
        <v>5800116.9100000001</v>
      </c>
      <c r="BF2507" s="58">
        <v>5655198.1100000003</v>
      </c>
      <c r="BG2507" s="58">
        <v>5872649.3099999996</v>
      </c>
      <c r="BH2507" s="58">
        <v>5941709.8700000001</v>
      </c>
      <c r="BI2507" s="58">
        <v>6070621.0599999996</v>
      </c>
      <c r="BJ2507" s="58">
        <v>7226455.2599999998</v>
      </c>
      <c r="BK2507" s="58">
        <v>7551124.1100000003</v>
      </c>
      <c r="BL2507" s="58">
        <v>7839716.5363770695</v>
      </c>
    </row>
    <row r="2508" spans="1:65" hidden="1" x14ac:dyDescent="0.25">
      <c r="A2508" s="58" t="s">
        <v>3296</v>
      </c>
      <c r="B2508" s="58" t="s">
        <v>3297</v>
      </c>
      <c r="C2508" s="58" t="s">
        <v>876</v>
      </c>
      <c r="D2508" s="58" t="s">
        <v>877</v>
      </c>
      <c r="AI2508" s="58">
        <v>8.0389554361615492</v>
      </c>
      <c r="AS2508" s="58">
        <v>15.409686922132501</v>
      </c>
      <c r="BC2508" s="58">
        <v>17.751448003443901</v>
      </c>
      <c r="BL2508" s="58">
        <v>19.149406503648901</v>
      </c>
    </row>
    <row r="2509" spans="1:65" hidden="1" x14ac:dyDescent="0.25">
      <c r="A2509" s="58" t="s">
        <v>3296</v>
      </c>
      <c r="B2509" s="58" t="s">
        <v>3297</v>
      </c>
      <c r="C2509" s="58" t="s">
        <v>878</v>
      </c>
      <c r="D2509" s="58" t="s">
        <v>879</v>
      </c>
      <c r="AI2509" s="58">
        <v>3.5782505948749002</v>
      </c>
      <c r="AS2509" s="58">
        <v>8.3655554909084699</v>
      </c>
      <c r="BC2509" s="58">
        <v>12.481769700335301</v>
      </c>
      <c r="BL2509" s="58">
        <v>15.593017158105001</v>
      </c>
    </row>
    <row r="2510" spans="1:65" hidden="1" x14ac:dyDescent="0.25">
      <c r="A2510" s="58" t="s">
        <v>3296</v>
      </c>
      <c r="B2510" s="58" t="s">
        <v>3297</v>
      </c>
      <c r="C2510" s="58" t="s">
        <v>880</v>
      </c>
      <c r="D2510" s="58" t="s">
        <v>881</v>
      </c>
      <c r="AJ2510" s="58">
        <v>29.950888823749899</v>
      </c>
      <c r="AK2510" s="58">
        <v>29.848970021989899</v>
      </c>
      <c r="AL2510" s="58">
        <v>29.9593445620986</v>
      </c>
      <c r="AM2510" s="58">
        <v>29.8749401811822</v>
      </c>
      <c r="AN2510" s="58">
        <v>29.198675552857999</v>
      </c>
      <c r="AO2510" s="58">
        <v>28.872562298899101</v>
      </c>
      <c r="AP2510" s="58">
        <v>28.752335711660301</v>
      </c>
      <c r="AQ2510" s="58">
        <v>29.7529460219118</v>
      </c>
      <c r="AR2510" s="58">
        <v>29.136824277043502</v>
      </c>
      <c r="AS2510" s="58">
        <v>27.777686684698999</v>
      </c>
      <c r="AT2510" s="58">
        <v>28.429898413583501</v>
      </c>
      <c r="AU2510" s="58">
        <v>28.769285245834201</v>
      </c>
      <c r="AV2510" s="58">
        <v>27.552135635251801</v>
      </c>
      <c r="AW2510" s="58">
        <v>26.1955290019975</v>
      </c>
      <c r="AX2510" s="58">
        <v>25.664745193227098</v>
      </c>
      <c r="AY2510" s="58">
        <v>25.2243897979975</v>
      </c>
      <c r="AZ2510" s="58">
        <v>24.9385266914345</v>
      </c>
      <c r="BA2510" s="58">
        <v>24.051768149041699</v>
      </c>
      <c r="BB2510" s="58">
        <v>24.0063817057443</v>
      </c>
      <c r="BC2510" s="58">
        <v>22.167793032598802</v>
      </c>
      <c r="BD2510" s="58">
        <v>20.326763606616399</v>
      </c>
      <c r="BE2510" s="58">
        <v>19.389182581793499</v>
      </c>
      <c r="BF2510" s="58">
        <v>19.537992564623501</v>
      </c>
      <c r="BG2510" s="58">
        <v>19.382876131911001</v>
      </c>
      <c r="BH2510" s="58">
        <v>19.809004612884099</v>
      </c>
      <c r="BI2510" s="58">
        <v>20.434132253149698</v>
      </c>
      <c r="BJ2510" s="58">
        <v>18.270922191633101</v>
      </c>
      <c r="BK2510" s="58">
        <v>17.503151259878202</v>
      </c>
      <c r="BL2510" s="58">
        <v>16.6098080852259</v>
      </c>
    </row>
    <row r="2511" spans="1:65" hidden="1" x14ac:dyDescent="0.25">
      <c r="A2511" s="58" t="s">
        <v>3296</v>
      </c>
      <c r="B2511" s="58" t="s">
        <v>3297</v>
      </c>
      <c r="C2511" s="58" t="s">
        <v>882</v>
      </c>
      <c r="D2511" s="58" t="s">
        <v>883</v>
      </c>
      <c r="AJ2511" s="58">
        <v>18.011374072457201</v>
      </c>
      <c r="AK2511" s="58">
        <v>17.863558527561899</v>
      </c>
      <c r="AL2511" s="58">
        <v>17.8219424363073</v>
      </c>
      <c r="AM2511" s="58">
        <v>17.5988822882275</v>
      </c>
      <c r="AN2511" s="58">
        <v>17.137534850557799</v>
      </c>
      <c r="AO2511" s="58">
        <v>16.840069603858101</v>
      </c>
      <c r="AP2511" s="58">
        <v>16.557361087333501</v>
      </c>
      <c r="AQ2511" s="58">
        <v>17.032221347859</v>
      </c>
      <c r="AR2511" s="58">
        <v>16.564203807707202</v>
      </c>
      <c r="AS2511" s="58">
        <v>15.7649249851445</v>
      </c>
      <c r="AT2511" s="58">
        <v>16.1041882597533</v>
      </c>
      <c r="AU2511" s="58">
        <v>16.2917322892323</v>
      </c>
      <c r="AV2511" s="58">
        <v>15.5824526012692</v>
      </c>
      <c r="AW2511" s="58">
        <v>14.804025172922801</v>
      </c>
      <c r="AX2511" s="58">
        <v>14.5012374977935</v>
      </c>
      <c r="AY2511" s="58">
        <v>14.1705898151993</v>
      </c>
      <c r="AZ2511" s="58">
        <v>13.962662939307201</v>
      </c>
      <c r="BA2511" s="58">
        <v>13.480658415884999</v>
      </c>
      <c r="BB2511" s="58">
        <v>13.3690246540827</v>
      </c>
      <c r="BC2511" s="58">
        <v>12.4251659188623</v>
      </c>
      <c r="BD2511" s="58">
        <v>11.436652098716699</v>
      </c>
      <c r="BE2511" s="58">
        <v>10.604403923297699</v>
      </c>
      <c r="BF2511" s="58">
        <v>10.4441338369286</v>
      </c>
      <c r="BG2511" s="58">
        <v>10.2583337928909</v>
      </c>
      <c r="BH2511" s="58">
        <v>10.3401565675598</v>
      </c>
      <c r="BI2511" s="58">
        <v>10.3013723565806</v>
      </c>
      <c r="BJ2511" s="58">
        <v>9.7343803443721804</v>
      </c>
      <c r="BK2511" s="58">
        <v>9.3156925333731202</v>
      </c>
      <c r="BL2511" s="58">
        <v>8.7862508493419593</v>
      </c>
    </row>
    <row r="2512" spans="1:65" hidden="1" x14ac:dyDescent="0.25">
      <c r="A2512" s="58" t="s">
        <v>3296</v>
      </c>
      <c r="B2512" s="58" t="s">
        <v>3297</v>
      </c>
      <c r="C2512" s="58" t="s">
        <v>884</v>
      </c>
      <c r="D2512" s="58" t="s">
        <v>885</v>
      </c>
      <c r="AJ2512" s="58">
        <v>23.374937963259601</v>
      </c>
      <c r="AK2512" s="58">
        <v>23.254549617809001</v>
      </c>
      <c r="AL2512" s="58">
        <v>23.282942229524298</v>
      </c>
      <c r="AM2512" s="58">
        <v>23.1310208239275</v>
      </c>
      <c r="AN2512" s="58">
        <v>22.577822271025699</v>
      </c>
      <c r="AO2512" s="58">
        <v>22.275041152388901</v>
      </c>
      <c r="AP2512" s="58">
        <v>22.074937239921201</v>
      </c>
      <c r="AQ2512" s="58">
        <v>22.797482055418499</v>
      </c>
      <c r="AR2512" s="58">
        <v>22.277706924722899</v>
      </c>
      <c r="AS2512" s="58">
        <v>21.237948354638299</v>
      </c>
      <c r="AT2512" s="58">
        <v>21.718971210736999</v>
      </c>
      <c r="AU2512" s="58">
        <v>21.975888399401502</v>
      </c>
      <c r="AV2512" s="58">
        <v>21.040540148240101</v>
      </c>
      <c r="AW2512" s="58">
        <v>20.000455586576901</v>
      </c>
      <c r="AX2512" s="58">
        <v>19.5996647780531</v>
      </c>
      <c r="AY2512" s="58">
        <v>19.214642672613699</v>
      </c>
      <c r="AZ2512" s="58">
        <v>18.9719446308541</v>
      </c>
      <c r="BA2512" s="58">
        <v>18.300980551963999</v>
      </c>
      <c r="BB2512" s="58">
        <v>18.2135802139262</v>
      </c>
      <c r="BC2512" s="58">
        <v>16.858343995262501</v>
      </c>
      <c r="BD2512" s="58">
        <v>15.479079193636901</v>
      </c>
      <c r="BE2512" s="58">
        <v>14.588770087343301</v>
      </c>
      <c r="BF2512" s="58">
        <v>14.569124018465001</v>
      </c>
      <c r="BG2512" s="58">
        <v>14.378499620171899</v>
      </c>
      <c r="BH2512" s="58">
        <v>14.619259318865099</v>
      </c>
      <c r="BI2512" s="58">
        <v>14.8789596217098</v>
      </c>
      <c r="BJ2512" s="58">
        <v>13.6051586237439</v>
      </c>
      <c r="BK2512" s="58">
        <v>13.051214032941999</v>
      </c>
      <c r="BL2512" s="58">
        <v>12.361672767881499</v>
      </c>
    </row>
    <row r="2513" spans="1:64" hidden="1" x14ac:dyDescent="0.25">
      <c r="A2513" s="58" t="s">
        <v>3296</v>
      </c>
      <c r="B2513" s="58" t="s">
        <v>3297</v>
      </c>
      <c r="C2513" s="58" t="s">
        <v>886</v>
      </c>
      <c r="D2513" s="58" t="s">
        <v>887</v>
      </c>
      <c r="AV2513" s="58">
        <v>298.85333333333301</v>
      </c>
      <c r="AW2513" s="58">
        <v>291.5</v>
      </c>
      <c r="AX2513" s="58">
        <v>240.20500000000001</v>
      </c>
      <c r="AY2513" s="58">
        <v>254.77619047619001</v>
      </c>
      <c r="AZ2513" s="58">
        <v>222.60952380952401</v>
      </c>
      <c r="BA2513" s="58">
        <v>146.957142857143</v>
      </c>
      <c r="BB2513" s="58">
        <v>117.12857142857099</v>
      </c>
      <c r="BC2513" s="58">
        <v>110.038095238095</v>
      </c>
      <c r="BD2513" s="58">
        <v>98.419047619047603</v>
      </c>
      <c r="BE2513" s="58">
        <v>87.242857142857105</v>
      </c>
      <c r="BF2513" s="58">
        <v>74.545454545454504</v>
      </c>
      <c r="BG2513" s="58">
        <v>65.400000000000006</v>
      </c>
      <c r="BH2513" s="58">
        <v>63.6</v>
      </c>
      <c r="BI2513" s="58">
        <v>57.436363636363602</v>
      </c>
      <c r="BJ2513" s="58">
        <v>53.522727272727302</v>
      </c>
      <c r="BK2513" s="58">
        <v>48.013636363636401</v>
      </c>
      <c r="BL2513" s="58">
        <v>38.7454545454545</v>
      </c>
    </row>
    <row r="2514" spans="1:64" hidden="1" x14ac:dyDescent="0.25">
      <c r="A2514" s="58" t="s">
        <v>3296</v>
      </c>
      <c r="B2514" s="58" t="s">
        <v>3297</v>
      </c>
      <c r="C2514" s="58" t="s">
        <v>888</v>
      </c>
      <c r="D2514" s="58" t="s">
        <v>889</v>
      </c>
      <c r="AV2514" s="58">
        <v>298.85333333333301</v>
      </c>
      <c r="AW2514" s="58">
        <v>291.5</v>
      </c>
      <c r="AX2514" s="58">
        <v>240.20500000000001</v>
      </c>
      <c r="AY2514" s="58">
        <v>254.77619047619001</v>
      </c>
      <c r="AZ2514" s="58">
        <v>222.60952380952401</v>
      </c>
      <c r="BA2514" s="58">
        <v>146.96666666666701</v>
      </c>
      <c r="BB2514" s="58">
        <v>117.138095238095</v>
      </c>
      <c r="BC2514" s="58">
        <v>110.04761904761899</v>
      </c>
      <c r="BD2514" s="58">
        <v>98.428571428571402</v>
      </c>
      <c r="BE2514" s="58">
        <v>87.252380952380904</v>
      </c>
      <c r="BF2514" s="58">
        <v>74.554545454545405</v>
      </c>
      <c r="BG2514" s="58">
        <v>65.409090909090907</v>
      </c>
      <c r="BH2514" s="58">
        <v>63.609090909090902</v>
      </c>
      <c r="BI2514" s="58">
        <v>57.445454545454503</v>
      </c>
      <c r="BJ2514" s="58">
        <v>53.531818181818203</v>
      </c>
      <c r="BK2514" s="58">
        <v>48.022727272727302</v>
      </c>
      <c r="BL2514" s="58">
        <v>38.75</v>
      </c>
    </row>
    <row r="2515" spans="1:64" hidden="1" x14ac:dyDescent="0.25">
      <c r="A2515" s="58" t="s">
        <v>3296</v>
      </c>
      <c r="B2515" s="58" t="s">
        <v>3297</v>
      </c>
      <c r="C2515" s="58" t="s">
        <v>890</v>
      </c>
      <c r="D2515" s="58" t="s">
        <v>891</v>
      </c>
      <c r="AV2515" s="58">
        <v>298.84666666666698</v>
      </c>
      <c r="AW2515" s="58">
        <v>291.493333333333</v>
      </c>
      <c r="AX2515" s="58">
        <v>240.20500000000001</v>
      </c>
      <c r="AY2515" s="58">
        <v>254.771428571429</v>
      </c>
      <c r="AZ2515" s="58">
        <v>222.604761904762</v>
      </c>
      <c r="BA2515" s="58">
        <v>146.94285714285701</v>
      </c>
      <c r="BB2515" s="58">
        <v>117.114285714286</v>
      </c>
      <c r="BC2515" s="58">
        <v>110.02380952381</v>
      </c>
      <c r="BD2515" s="58">
        <v>98.409523809523805</v>
      </c>
      <c r="BE2515" s="58">
        <v>87.228571428571399</v>
      </c>
      <c r="BF2515" s="58">
        <v>74.531818181818196</v>
      </c>
      <c r="BG2515" s="58">
        <v>65.381818181818204</v>
      </c>
      <c r="BH2515" s="58">
        <v>63.5818181818182</v>
      </c>
      <c r="BI2515" s="58">
        <v>57.4227272727273</v>
      </c>
      <c r="BJ2515" s="58">
        <v>53.5045454545455</v>
      </c>
      <c r="BK2515" s="58">
        <v>48</v>
      </c>
      <c r="BL2515" s="58">
        <v>38.731818181818198</v>
      </c>
    </row>
    <row r="2516" spans="1:64" hidden="1" x14ac:dyDescent="0.25">
      <c r="A2516" s="58" t="s">
        <v>3296</v>
      </c>
      <c r="B2516" s="58" t="s">
        <v>3297</v>
      </c>
      <c r="C2516" s="58" t="s">
        <v>892</v>
      </c>
      <c r="D2516" s="58" t="s">
        <v>893</v>
      </c>
      <c r="BG2516" s="58">
        <v>653.91960454545404</v>
      </c>
      <c r="BH2516" s="58">
        <v>653.91960454545404</v>
      </c>
      <c r="BI2516" s="58">
        <v>660.98778636363602</v>
      </c>
      <c r="BJ2516" s="58">
        <v>654.66960454545404</v>
      </c>
      <c r="BK2516" s="58">
        <v>654.66960454545404</v>
      </c>
      <c r="BL2516" s="58">
        <v>654.66960454545404</v>
      </c>
    </row>
    <row r="2517" spans="1:64" hidden="1" x14ac:dyDescent="0.25">
      <c r="A2517" s="58" t="s">
        <v>3296</v>
      </c>
      <c r="B2517" s="58" t="s">
        <v>3297</v>
      </c>
      <c r="C2517" s="58" t="s">
        <v>894</v>
      </c>
      <c r="D2517" s="58" t="s">
        <v>895</v>
      </c>
      <c r="BG2517" s="58">
        <v>132.890838181818</v>
      </c>
      <c r="BH2517" s="58">
        <v>132.890838181818</v>
      </c>
      <c r="BI2517" s="58">
        <v>132.890838181818</v>
      </c>
      <c r="BJ2517" s="58">
        <v>132.890838181818</v>
      </c>
      <c r="BK2517" s="58">
        <v>132.890838181818</v>
      </c>
      <c r="BL2517" s="58">
        <v>140.84538363636401</v>
      </c>
    </row>
    <row r="2518" spans="1:64" hidden="1" x14ac:dyDescent="0.25">
      <c r="A2518" s="58" t="s">
        <v>3296</v>
      </c>
      <c r="B2518" s="58" t="s">
        <v>3297</v>
      </c>
      <c r="C2518" s="58" t="s">
        <v>896</v>
      </c>
      <c r="D2518" s="58" t="s">
        <v>897</v>
      </c>
      <c r="BG2518" s="58">
        <v>765.009772727273</v>
      </c>
      <c r="BH2518" s="58">
        <v>778.64613636363697</v>
      </c>
      <c r="BI2518" s="58">
        <v>773.759772727273</v>
      </c>
      <c r="BJ2518" s="58">
        <v>773.66886363636399</v>
      </c>
      <c r="BK2518" s="58">
        <v>769.12340909090904</v>
      </c>
      <c r="BL2518" s="58">
        <v>769.12340909090904</v>
      </c>
    </row>
    <row r="2519" spans="1:64" hidden="1" x14ac:dyDescent="0.25">
      <c r="A2519" s="58" t="s">
        <v>3296</v>
      </c>
      <c r="B2519" s="58" t="s">
        <v>3297</v>
      </c>
      <c r="C2519" s="58" t="s">
        <v>898</v>
      </c>
      <c r="D2519" s="58" t="s">
        <v>899</v>
      </c>
      <c r="BG2519" s="58">
        <v>319.68804545454498</v>
      </c>
      <c r="BH2519" s="58">
        <v>319.68804545454498</v>
      </c>
      <c r="BI2519" s="58">
        <v>311.73349999999999</v>
      </c>
      <c r="BJ2519" s="58">
        <v>311.73349999999999</v>
      </c>
      <c r="BK2519" s="58">
        <v>311.73349999999999</v>
      </c>
      <c r="BL2519" s="58">
        <v>319.68804545454498</v>
      </c>
    </row>
    <row r="2520" spans="1:64" hidden="1" x14ac:dyDescent="0.25">
      <c r="A2520" s="58" t="s">
        <v>3296</v>
      </c>
      <c r="B2520" s="58" t="s">
        <v>3297</v>
      </c>
      <c r="C2520" s="58" t="s">
        <v>900</v>
      </c>
      <c r="D2520" s="58" t="s">
        <v>901</v>
      </c>
    </row>
    <row r="2521" spans="1:64" hidden="1" x14ac:dyDescent="0.25">
      <c r="A2521" s="58" t="s">
        <v>3296</v>
      </c>
      <c r="B2521" s="58" t="s">
        <v>3297</v>
      </c>
      <c r="C2521" s="58" t="s">
        <v>902</v>
      </c>
      <c r="D2521" s="58" t="s">
        <v>903</v>
      </c>
    </row>
    <row r="2522" spans="1:64" hidden="1" x14ac:dyDescent="0.25">
      <c r="A2522" s="58" t="s">
        <v>3296</v>
      </c>
      <c r="B2522" s="58" t="s">
        <v>3297</v>
      </c>
      <c r="C2522" s="58" t="s">
        <v>904</v>
      </c>
      <c r="D2522" s="58" t="s">
        <v>905</v>
      </c>
    </row>
    <row r="2523" spans="1:64" hidden="1" x14ac:dyDescent="0.25">
      <c r="A2523" s="58" t="s">
        <v>3296</v>
      </c>
      <c r="B2523" s="58" t="s">
        <v>3297</v>
      </c>
      <c r="C2523" s="58" t="s">
        <v>906</v>
      </c>
      <c r="D2523" s="58" t="s">
        <v>907</v>
      </c>
    </row>
    <row r="2524" spans="1:64" hidden="1" x14ac:dyDescent="0.25">
      <c r="A2524" s="58" t="s">
        <v>3296</v>
      </c>
      <c r="B2524" s="58" t="s">
        <v>3297</v>
      </c>
      <c r="C2524" s="58" t="s">
        <v>908</v>
      </c>
      <c r="D2524" s="58" t="s">
        <v>909</v>
      </c>
    </row>
    <row r="2525" spans="1:64" hidden="1" x14ac:dyDescent="0.25">
      <c r="A2525" s="58" t="s">
        <v>3296</v>
      </c>
      <c r="B2525" s="58" t="s">
        <v>3297</v>
      </c>
      <c r="C2525" s="58" t="s">
        <v>910</v>
      </c>
      <c r="D2525" s="58" t="s">
        <v>911</v>
      </c>
    </row>
    <row r="2526" spans="1:64" hidden="1" x14ac:dyDescent="0.25">
      <c r="A2526" s="58" t="s">
        <v>3296</v>
      </c>
      <c r="B2526" s="58" t="s">
        <v>3297</v>
      </c>
      <c r="C2526" s="58" t="s">
        <v>912</v>
      </c>
      <c r="D2526" s="58" t="s">
        <v>913</v>
      </c>
    </row>
    <row r="2527" spans="1:64" hidden="1" x14ac:dyDescent="0.25">
      <c r="A2527" s="58" t="s">
        <v>3296</v>
      </c>
      <c r="B2527" s="58" t="s">
        <v>3297</v>
      </c>
      <c r="C2527" s="58" t="s">
        <v>914</v>
      </c>
      <c r="D2527" s="58" t="s">
        <v>915</v>
      </c>
    </row>
    <row r="2528" spans="1:64" hidden="1" x14ac:dyDescent="0.25">
      <c r="A2528" s="58" t="s">
        <v>3296</v>
      </c>
      <c r="B2528" s="58" t="s">
        <v>3297</v>
      </c>
      <c r="C2528" s="58" t="s">
        <v>916</v>
      </c>
      <c r="D2528" s="58" t="s">
        <v>917</v>
      </c>
    </row>
    <row r="2529" spans="1:66" hidden="1" x14ac:dyDescent="0.25">
      <c r="A2529" s="58" t="s">
        <v>3296</v>
      </c>
      <c r="B2529" s="58" t="s">
        <v>3297</v>
      </c>
      <c r="C2529" s="58" t="s">
        <v>918</v>
      </c>
      <c r="D2529" s="58" t="s">
        <v>919</v>
      </c>
    </row>
    <row r="2530" spans="1:66" hidden="1" x14ac:dyDescent="0.25">
      <c r="A2530" s="58" t="s">
        <v>3296</v>
      </c>
      <c r="B2530" s="58" t="s">
        <v>3297</v>
      </c>
      <c r="C2530" s="58" t="s">
        <v>920</v>
      </c>
      <c r="D2530" s="58" t="s">
        <v>921</v>
      </c>
    </row>
    <row r="2531" spans="1:66" hidden="1" x14ac:dyDescent="0.25">
      <c r="A2531" s="58" t="s">
        <v>3296</v>
      </c>
      <c r="B2531" s="58" t="s">
        <v>3297</v>
      </c>
      <c r="C2531" s="58" t="s">
        <v>922</v>
      </c>
      <c r="D2531" s="58" t="s">
        <v>923</v>
      </c>
    </row>
    <row r="2532" spans="1:66" hidden="1" x14ac:dyDescent="0.25">
      <c r="A2532" s="58" t="s">
        <v>3296</v>
      </c>
      <c r="B2532" s="58" t="s">
        <v>3297</v>
      </c>
      <c r="C2532" s="58" t="s">
        <v>924</v>
      </c>
      <c r="D2532" s="58" t="s">
        <v>925</v>
      </c>
    </row>
    <row r="2533" spans="1:66" hidden="1" x14ac:dyDescent="0.25">
      <c r="A2533" s="58" t="s">
        <v>3296</v>
      </c>
      <c r="B2533" s="58" t="s">
        <v>3297</v>
      </c>
      <c r="C2533" s="58" t="s">
        <v>926</v>
      </c>
      <c r="D2533" s="58" t="s">
        <v>927</v>
      </c>
    </row>
    <row r="2534" spans="1:66" hidden="1" x14ac:dyDescent="0.25">
      <c r="A2534" s="58" t="s">
        <v>3296</v>
      </c>
      <c r="B2534" s="58" t="s">
        <v>3297</v>
      </c>
      <c r="C2534" s="58" t="s">
        <v>928</v>
      </c>
      <c r="D2534" s="58" t="s">
        <v>929</v>
      </c>
    </row>
    <row r="2535" spans="1:66" hidden="1" x14ac:dyDescent="0.25">
      <c r="A2535" s="58" t="s">
        <v>3296</v>
      </c>
      <c r="B2535" s="58" t="s">
        <v>3297</v>
      </c>
      <c r="C2535" s="58" t="s">
        <v>930</v>
      </c>
      <c r="D2535" s="58" t="s">
        <v>931</v>
      </c>
    </row>
    <row r="2536" spans="1:66" hidden="1" x14ac:dyDescent="0.25">
      <c r="A2536" s="58" t="s">
        <v>3296</v>
      </c>
      <c r="B2536" s="58" t="s">
        <v>3297</v>
      </c>
      <c r="C2536" s="58" t="s">
        <v>932</v>
      </c>
      <c r="D2536" s="58" t="s">
        <v>933</v>
      </c>
    </row>
    <row r="2537" spans="1:66" hidden="1" x14ac:dyDescent="0.25">
      <c r="A2537" s="58" t="s">
        <v>3296</v>
      </c>
      <c r="B2537" s="58" t="s">
        <v>3297</v>
      </c>
      <c r="C2537" s="58" t="s">
        <v>934</v>
      </c>
      <c r="D2537" s="58" t="s">
        <v>935</v>
      </c>
    </row>
    <row r="2538" spans="1:66" hidden="1" x14ac:dyDescent="0.25">
      <c r="A2538" s="58" t="s">
        <v>3296</v>
      </c>
      <c r="B2538" s="58" t="s">
        <v>3297</v>
      </c>
      <c r="C2538" s="58" t="s">
        <v>936</v>
      </c>
      <c r="D2538" s="58" t="s">
        <v>937</v>
      </c>
    </row>
    <row r="2539" spans="1:66" hidden="1" x14ac:dyDescent="0.25">
      <c r="A2539" s="58" t="s">
        <v>3296</v>
      </c>
      <c r="B2539" s="58" t="s">
        <v>3297</v>
      </c>
      <c r="C2539" s="58" t="s">
        <v>938</v>
      </c>
      <c r="D2539" s="58" t="s">
        <v>939</v>
      </c>
      <c r="AX2539" s="58">
        <v>3.1315789473684199</v>
      </c>
      <c r="AY2539" s="58">
        <v>3.1578947368421102</v>
      </c>
      <c r="AZ2539" s="58">
        <v>3.2368421052631602</v>
      </c>
      <c r="BA2539" s="58">
        <v>3.2368421052631602</v>
      </c>
      <c r="BB2539" s="58">
        <v>3.2250000000000001</v>
      </c>
      <c r="BC2539" s="58">
        <v>3.25</v>
      </c>
      <c r="BD2539" s="58">
        <v>3.375</v>
      </c>
      <c r="BE2539" s="58">
        <v>3.4249999999999998</v>
      </c>
      <c r="BF2539" s="58">
        <v>3.4249999999999998</v>
      </c>
      <c r="BG2539" s="58">
        <v>3.375</v>
      </c>
      <c r="BH2539" s="58">
        <v>3.375</v>
      </c>
      <c r="BI2539" s="58">
        <v>3.4750000000000001</v>
      </c>
      <c r="BJ2539" s="58">
        <v>3.5249999999999999</v>
      </c>
      <c r="BK2539" s="58">
        <v>3.55</v>
      </c>
      <c r="BL2539" s="58">
        <v>3.55</v>
      </c>
      <c r="BM2539" s="58">
        <v>3.55</v>
      </c>
      <c r="BN2539" s="58">
        <v>3.5750000000000002</v>
      </c>
    </row>
    <row r="2540" spans="1:66" hidden="1" x14ac:dyDescent="0.25">
      <c r="A2540" s="58" t="s">
        <v>3296</v>
      </c>
      <c r="B2540" s="58" t="s">
        <v>3297</v>
      </c>
      <c r="C2540" s="58" t="s">
        <v>940</v>
      </c>
      <c r="D2540" s="58" t="s">
        <v>941</v>
      </c>
      <c r="AX2540" s="58">
        <v>3.1842105263157898</v>
      </c>
      <c r="AY2540" s="58">
        <v>3.0526315789473699</v>
      </c>
      <c r="AZ2540" s="58">
        <v>3.07894736842105</v>
      </c>
      <c r="BA2540" s="58">
        <v>3.1315789473684199</v>
      </c>
      <c r="BB2540" s="58">
        <v>3.15</v>
      </c>
      <c r="BC2540" s="58">
        <v>3.1</v>
      </c>
      <c r="BD2540" s="58">
        <v>3.0750000000000002</v>
      </c>
      <c r="BE2540" s="58">
        <v>3.125</v>
      </c>
      <c r="BF2540" s="58">
        <v>3.125</v>
      </c>
      <c r="BG2540" s="58">
        <v>3.125</v>
      </c>
      <c r="BH2540" s="58">
        <v>3.15</v>
      </c>
      <c r="BI2540" s="58">
        <v>3.1</v>
      </c>
      <c r="BJ2540" s="58">
        <v>3.0750000000000002</v>
      </c>
      <c r="BK2540" s="58">
        <v>3.0249999999999999</v>
      </c>
      <c r="BL2540" s="58">
        <v>3.0249999999999999</v>
      </c>
      <c r="BM2540" s="58">
        <v>3.05</v>
      </c>
      <c r="BN2540" s="58">
        <v>3.0750000000000002</v>
      </c>
    </row>
    <row r="2541" spans="1:66" hidden="1" x14ac:dyDescent="0.25">
      <c r="A2541" s="58" t="s">
        <v>3296</v>
      </c>
      <c r="B2541" s="58" t="s">
        <v>3297</v>
      </c>
      <c r="C2541" s="58" t="s">
        <v>942</v>
      </c>
      <c r="D2541" s="58" t="s">
        <v>943</v>
      </c>
      <c r="AX2541" s="58">
        <v>3.07894736842105</v>
      </c>
      <c r="AY2541" s="58">
        <v>3</v>
      </c>
      <c r="AZ2541" s="58">
        <v>3.1315789473684199</v>
      </c>
      <c r="BA2541" s="58">
        <v>3.2105263157894699</v>
      </c>
      <c r="BB2541" s="58">
        <v>3.2250000000000001</v>
      </c>
      <c r="BC2541" s="58">
        <v>3.2749999999999999</v>
      </c>
      <c r="BD2541" s="58">
        <v>3.3250000000000002</v>
      </c>
      <c r="BE2541" s="58">
        <v>3.4</v>
      </c>
      <c r="BF2541" s="58">
        <v>3.45</v>
      </c>
      <c r="BG2541" s="58">
        <v>3.45</v>
      </c>
      <c r="BH2541" s="58">
        <v>3.4249999999999998</v>
      </c>
      <c r="BI2541" s="58">
        <v>3.35</v>
      </c>
      <c r="BJ2541" s="58">
        <v>3.2</v>
      </c>
      <c r="BK2541" s="58">
        <v>3.1749999999999998</v>
      </c>
      <c r="BL2541" s="58">
        <v>3.2</v>
      </c>
      <c r="BM2541" s="58">
        <v>3.25</v>
      </c>
      <c r="BN2541" s="58">
        <v>3.25</v>
      </c>
    </row>
    <row r="2542" spans="1:66" hidden="1" x14ac:dyDescent="0.25">
      <c r="A2542" s="58" t="s">
        <v>3296</v>
      </c>
      <c r="B2542" s="58" t="s">
        <v>3297</v>
      </c>
      <c r="C2542" s="58" t="s">
        <v>944</v>
      </c>
      <c r="D2542" s="58" t="s">
        <v>945</v>
      </c>
      <c r="AX2542" s="58">
        <v>3.3245614035087701</v>
      </c>
      <c r="AY2542" s="58">
        <v>3.3263157894736799</v>
      </c>
      <c r="AZ2542" s="58">
        <v>3.42105263157895</v>
      </c>
      <c r="BA2542" s="58">
        <v>3.4368421052631599</v>
      </c>
      <c r="BB2542" s="58">
        <v>3.4249999999999998</v>
      </c>
      <c r="BC2542" s="58">
        <v>3.44166666666667</v>
      </c>
      <c r="BD2542" s="58">
        <v>3.5083333333333302</v>
      </c>
      <c r="BE2542" s="58">
        <v>3.5333333333333301</v>
      </c>
      <c r="BF2542" s="58">
        <v>3.5166666666666702</v>
      </c>
      <c r="BG2542" s="58">
        <v>3.45</v>
      </c>
      <c r="BH2542" s="58">
        <v>3.4083334999999999</v>
      </c>
      <c r="BI2542" s="58">
        <v>3.3333333333333299</v>
      </c>
      <c r="BJ2542" s="58">
        <v>3.35</v>
      </c>
      <c r="BK2542" s="58">
        <v>3.3416666666666699</v>
      </c>
      <c r="BL2542" s="58">
        <v>3.35</v>
      </c>
      <c r="BM2542" s="58">
        <v>3.3833333333333302</v>
      </c>
      <c r="BN2542" s="58">
        <v>3.3999999500000002</v>
      </c>
    </row>
    <row r="2543" spans="1:66" hidden="1" x14ac:dyDescent="0.25">
      <c r="A2543" s="58" t="s">
        <v>3296</v>
      </c>
      <c r="B2543" s="58" t="s">
        <v>3297</v>
      </c>
      <c r="C2543" s="58" t="s">
        <v>946</v>
      </c>
      <c r="D2543" s="58" t="s">
        <v>947</v>
      </c>
      <c r="AX2543" s="58">
        <v>3.42105263157895</v>
      </c>
      <c r="AY2543" s="58">
        <v>3.3421052631578898</v>
      </c>
      <c r="AZ2543" s="58">
        <v>3.3157894736842102</v>
      </c>
      <c r="BA2543" s="58">
        <v>3.2894736842105301</v>
      </c>
      <c r="BB2543" s="58">
        <v>3.3250000000000002</v>
      </c>
      <c r="BC2543" s="58">
        <v>3.3</v>
      </c>
      <c r="BD2543" s="58">
        <v>3.3250000000000002</v>
      </c>
      <c r="BE2543" s="58">
        <v>3.3250000000000002</v>
      </c>
      <c r="BF2543" s="58">
        <v>3.35</v>
      </c>
      <c r="BG2543" s="58">
        <v>3.3</v>
      </c>
      <c r="BH2543" s="58">
        <v>3.35</v>
      </c>
      <c r="BI2543" s="58">
        <v>3.35</v>
      </c>
      <c r="BJ2543" s="58">
        <v>3.3250000000000002</v>
      </c>
      <c r="BK2543" s="58">
        <v>3.3250000000000002</v>
      </c>
      <c r="BL2543" s="58">
        <v>3.3</v>
      </c>
      <c r="BM2543" s="58">
        <v>3.3</v>
      </c>
      <c r="BN2543" s="58">
        <v>3.35</v>
      </c>
    </row>
    <row r="2544" spans="1:66" hidden="1" x14ac:dyDescent="0.25">
      <c r="A2544" s="58" t="s">
        <v>3296</v>
      </c>
      <c r="B2544" s="58" t="s">
        <v>3297</v>
      </c>
      <c r="C2544" s="58" t="s">
        <v>948</v>
      </c>
      <c r="D2544" s="58" t="s">
        <v>949</v>
      </c>
      <c r="AX2544" s="58">
        <v>3.1052631578947398</v>
      </c>
      <c r="AY2544" s="58">
        <v>3.1052631578947398</v>
      </c>
      <c r="AZ2544" s="58">
        <v>3.1052631578947398</v>
      </c>
      <c r="BA2544" s="58">
        <v>3.07894736842105</v>
      </c>
      <c r="BB2544" s="58">
        <v>3.15</v>
      </c>
      <c r="BC2544" s="58">
        <v>3.2749999999999999</v>
      </c>
      <c r="BD2544" s="58">
        <v>3.375</v>
      </c>
      <c r="BE2544" s="58">
        <v>3.35</v>
      </c>
      <c r="BF2544" s="58">
        <v>3.35</v>
      </c>
      <c r="BG2544" s="58">
        <v>3.2749999999999999</v>
      </c>
      <c r="BH2544" s="58">
        <v>3.25</v>
      </c>
      <c r="BI2544" s="58">
        <v>3.2250000000000001</v>
      </c>
      <c r="BJ2544" s="58">
        <v>3.25</v>
      </c>
      <c r="BK2544" s="58">
        <v>3.3250000000000002</v>
      </c>
      <c r="BL2544" s="58">
        <v>3.375</v>
      </c>
      <c r="BM2544" s="58">
        <v>3.4</v>
      </c>
      <c r="BN2544" s="58">
        <v>3.45</v>
      </c>
    </row>
    <row r="2545" spans="1:66" hidden="1" x14ac:dyDescent="0.25">
      <c r="A2545" s="58" t="s">
        <v>3296</v>
      </c>
      <c r="B2545" s="58" t="s">
        <v>3297</v>
      </c>
      <c r="C2545" s="58" t="s">
        <v>950</v>
      </c>
      <c r="D2545" s="58" t="s">
        <v>951</v>
      </c>
      <c r="AX2545" s="58">
        <v>3</v>
      </c>
      <c r="AY2545" s="58">
        <v>3.0263157894736801</v>
      </c>
      <c r="AZ2545" s="58">
        <v>3.07894736842105</v>
      </c>
      <c r="BA2545" s="58">
        <v>3.07894736842105</v>
      </c>
      <c r="BB2545" s="58">
        <v>3.0750000000000002</v>
      </c>
      <c r="BC2545" s="58">
        <v>3.05</v>
      </c>
      <c r="BD2545" s="58">
        <v>3.0249999999999999</v>
      </c>
      <c r="BE2545" s="58">
        <v>2.9750000000000001</v>
      </c>
      <c r="BF2545" s="58">
        <v>2.9750000000000001</v>
      </c>
      <c r="BG2545" s="58">
        <v>2.9</v>
      </c>
      <c r="BH2545" s="58">
        <v>2.875</v>
      </c>
      <c r="BI2545" s="58">
        <v>2.7749999999999999</v>
      </c>
      <c r="BJ2545" s="58">
        <v>2.7749999999999999</v>
      </c>
      <c r="BK2545" s="58">
        <v>2.7749999999999999</v>
      </c>
      <c r="BL2545" s="58">
        <v>2.7</v>
      </c>
      <c r="BM2545" s="58">
        <v>2.7</v>
      </c>
      <c r="BN2545" s="58">
        <v>2.65</v>
      </c>
    </row>
    <row r="2546" spans="1:66" hidden="1" x14ac:dyDescent="0.25">
      <c r="A2546" s="58" t="s">
        <v>3296</v>
      </c>
      <c r="B2546" s="58" t="s">
        <v>3297</v>
      </c>
      <c r="C2546" s="58" t="s">
        <v>952</v>
      </c>
      <c r="D2546" s="58" t="s">
        <v>953</v>
      </c>
      <c r="AX2546" s="58">
        <v>3.3157894736842102</v>
      </c>
      <c r="AY2546" s="58">
        <v>3.3947368421052602</v>
      </c>
      <c r="AZ2546" s="58">
        <v>3.4473684210526301</v>
      </c>
      <c r="BA2546" s="58">
        <v>3.4473684210526301</v>
      </c>
      <c r="BB2546" s="58">
        <v>3.4</v>
      </c>
      <c r="BC2546" s="58">
        <v>3.375</v>
      </c>
      <c r="BD2546" s="58">
        <v>3.45</v>
      </c>
      <c r="BE2546" s="58">
        <v>3.4249999999999998</v>
      </c>
      <c r="BF2546" s="58">
        <v>3.4</v>
      </c>
      <c r="BG2546" s="58">
        <v>3.25</v>
      </c>
      <c r="BH2546" s="58">
        <v>3.2250000000000001</v>
      </c>
      <c r="BI2546" s="58">
        <v>3.125</v>
      </c>
      <c r="BJ2546" s="58">
        <v>3.25</v>
      </c>
      <c r="BK2546" s="58">
        <v>3.2250000000000001</v>
      </c>
      <c r="BL2546" s="58">
        <v>3.25</v>
      </c>
      <c r="BM2546" s="58">
        <v>3.2749999999999999</v>
      </c>
      <c r="BN2546" s="58">
        <v>3.3</v>
      </c>
    </row>
    <row r="2547" spans="1:66" hidden="1" x14ac:dyDescent="0.25">
      <c r="A2547" s="58" t="s">
        <v>3296</v>
      </c>
      <c r="B2547" s="58" t="s">
        <v>3297</v>
      </c>
      <c r="C2547" s="58" t="s">
        <v>954</v>
      </c>
      <c r="D2547" s="58" t="s">
        <v>955</v>
      </c>
      <c r="AX2547" s="58">
        <v>3.2368421052631602</v>
      </c>
      <c r="AY2547" s="58">
        <v>3.1842105263157898</v>
      </c>
      <c r="AZ2547" s="58">
        <v>3.2105263157894699</v>
      </c>
      <c r="BA2547" s="58">
        <v>3.2105263157894699</v>
      </c>
      <c r="BB2547" s="58">
        <v>3.1749999999999998</v>
      </c>
      <c r="BC2547" s="58">
        <v>3.1749999999999998</v>
      </c>
      <c r="BD2547" s="58">
        <v>3.1749999999999998</v>
      </c>
      <c r="BE2547" s="58">
        <v>3.15</v>
      </c>
      <c r="BF2547" s="58">
        <v>3.1749999999999998</v>
      </c>
      <c r="BG2547" s="58">
        <v>3.1749999999999998</v>
      </c>
      <c r="BH2547" s="58">
        <v>3.0750000000000002</v>
      </c>
      <c r="BI2547" s="58">
        <v>3.0750000000000002</v>
      </c>
      <c r="BJ2547" s="58">
        <v>3.0750000000000002</v>
      </c>
      <c r="BK2547" s="58">
        <v>3.0750000000000002</v>
      </c>
      <c r="BL2547" s="58">
        <v>3.1</v>
      </c>
      <c r="BM2547" s="58">
        <v>3.15</v>
      </c>
      <c r="BN2547" s="58">
        <v>3.1749999999999998</v>
      </c>
    </row>
    <row r="2548" spans="1:66" hidden="1" x14ac:dyDescent="0.25">
      <c r="A2548" s="58" t="s">
        <v>3296</v>
      </c>
      <c r="B2548" s="58" t="s">
        <v>3297</v>
      </c>
      <c r="C2548" s="58" t="s">
        <v>956</v>
      </c>
      <c r="D2548" s="58" t="s">
        <v>957</v>
      </c>
      <c r="AX2548" s="58">
        <v>3.57894736842105</v>
      </c>
      <c r="AY2548" s="58">
        <v>3.57894736842105</v>
      </c>
      <c r="AZ2548" s="58">
        <v>3.6842105263157898</v>
      </c>
      <c r="BA2548" s="58">
        <v>3.6578947368421102</v>
      </c>
      <c r="BB2548" s="58">
        <v>3.65</v>
      </c>
      <c r="BC2548" s="58">
        <v>3.6749999999999998</v>
      </c>
      <c r="BD2548" s="58">
        <v>3.75</v>
      </c>
      <c r="BE2548" s="58">
        <v>3.7749999999999999</v>
      </c>
      <c r="BF2548" s="58">
        <v>3.7</v>
      </c>
      <c r="BG2548" s="58">
        <v>3.65</v>
      </c>
      <c r="BH2548" s="58">
        <v>3.5750000000000002</v>
      </c>
      <c r="BI2548" s="58">
        <v>3.5249999999999999</v>
      </c>
      <c r="BJ2548" s="58">
        <v>3.6</v>
      </c>
      <c r="BK2548" s="58">
        <v>3.625</v>
      </c>
      <c r="BL2548" s="58">
        <v>3.6</v>
      </c>
      <c r="BM2548" s="58">
        <v>3.625</v>
      </c>
      <c r="BN2548" s="58">
        <v>3.65</v>
      </c>
    </row>
    <row r="2549" spans="1:66" hidden="1" x14ac:dyDescent="0.25">
      <c r="A2549" s="58" t="s">
        <v>3296</v>
      </c>
      <c r="B2549" s="58" t="s">
        <v>3297</v>
      </c>
      <c r="C2549" s="58" t="s">
        <v>958</v>
      </c>
      <c r="D2549" s="58" t="s">
        <v>959</v>
      </c>
      <c r="AX2549" s="58">
        <v>3.1210526315789502</v>
      </c>
      <c r="AY2549" s="58">
        <v>3.0684210526315798</v>
      </c>
      <c r="AZ2549" s="58">
        <v>3.0947368421052599</v>
      </c>
      <c r="BA2549" s="58">
        <v>3.0947368421052599</v>
      </c>
      <c r="BB2549" s="58">
        <v>3.09</v>
      </c>
      <c r="BC2549" s="58">
        <v>3.1349999999999998</v>
      </c>
      <c r="BD2549" s="58">
        <v>3.22</v>
      </c>
      <c r="BE2549" s="58">
        <v>3.21</v>
      </c>
      <c r="BF2549" s="58">
        <v>3.2</v>
      </c>
      <c r="BG2549" s="58">
        <v>3.1949999999999998</v>
      </c>
      <c r="BH2549" s="58">
        <v>3.19</v>
      </c>
      <c r="BI2549" s="58">
        <v>3.2050000000000001</v>
      </c>
      <c r="BJ2549" s="58">
        <v>3.23</v>
      </c>
      <c r="BK2549" s="58">
        <v>3.2450000000000001</v>
      </c>
      <c r="BL2549" s="58">
        <v>3.2749999999999999</v>
      </c>
      <c r="BM2549" s="58">
        <v>3.3</v>
      </c>
      <c r="BN2549" s="58">
        <v>3.3149999999999999</v>
      </c>
    </row>
    <row r="2550" spans="1:66" hidden="1" x14ac:dyDescent="0.25">
      <c r="A2550" s="58" t="s">
        <v>3296</v>
      </c>
      <c r="B2550" s="58" t="s">
        <v>3297</v>
      </c>
      <c r="C2550" s="58" t="s">
        <v>960</v>
      </c>
      <c r="D2550" s="58" t="s">
        <v>961</v>
      </c>
      <c r="AX2550" s="58">
        <v>3.1052631578947398</v>
      </c>
      <c r="AY2550" s="58">
        <v>2.9473684210526301</v>
      </c>
      <c r="AZ2550" s="58">
        <v>2.9473684210526301</v>
      </c>
      <c r="BA2550" s="58">
        <v>2.92105263157895</v>
      </c>
      <c r="BB2550" s="58">
        <v>2.9</v>
      </c>
      <c r="BC2550" s="58">
        <v>2.9750000000000001</v>
      </c>
      <c r="BD2550" s="58">
        <v>3.1749999999999998</v>
      </c>
      <c r="BE2550" s="58">
        <v>3.1749999999999998</v>
      </c>
      <c r="BF2550" s="58">
        <v>3.125</v>
      </c>
      <c r="BG2550" s="58">
        <v>3.2250000000000001</v>
      </c>
      <c r="BH2550" s="58">
        <v>3.2749999999999999</v>
      </c>
      <c r="BI2550" s="58">
        <v>3.2250000000000001</v>
      </c>
      <c r="BJ2550" s="58">
        <v>3.2749999999999999</v>
      </c>
      <c r="BK2550" s="58">
        <v>3.3</v>
      </c>
      <c r="BL2550" s="58">
        <v>3.375</v>
      </c>
      <c r="BM2550" s="58">
        <v>3.375</v>
      </c>
      <c r="BN2550" s="58">
        <v>3.3250000000000002</v>
      </c>
    </row>
    <row r="2551" spans="1:66" hidden="1" x14ac:dyDescent="0.25">
      <c r="A2551" s="58" t="s">
        <v>3296</v>
      </c>
      <c r="B2551" s="58" t="s">
        <v>3297</v>
      </c>
      <c r="C2551" s="58" t="s">
        <v>962</v>
      </c>
      <c r="D2551" s="58" t="s">
        <v>963</v>
      </c>
      <c r="AX2551" s="58">
        <v>2.7894736842105301</v>
      </c>
      <c r="AY2551" s="58">
        <v>2.8157894736842102</v>
      </c>
      <c r="AZ2551" s="58">
        <v>2.8157894736842102</v>
      </c>
      <c r="BA2551" s="58">
        <v>2.7894736842105301</v>
      </c>
      <c r="BB2551" s="58">
        <v>2.7749999999999999</v>
      </c>
      <c r="BC2551" s="58">
        <v>2.7749999999999999</v>
      </c>
      <c r="BD2551" s="58">
        <v>2.8</v>
      </c>
      <c r="BE2551" s="58">
        <v>2.7250000000000001</v>
      </c>
      <c r="BF2551" s="58">
        <v>2.7749999999999999</v>
      </c>
      <c r="BG2551" s="58">
        <v>2.75</v>
      </c>
      <c r="BH2551" s="58">
        <v>2.8</v>
      </c>
      <c r="BI2551" s="58">
        <v>2.8250000000000002</v>
      </c>
      <c r="BJ2551" s="58">
        <v>2.85</v>
      </c>
      <c r="BK2551" s="58">
        <v>2.85</v>
      </c>
      <c r="BL2551" s="58">
        <v>2.9</v>
      </c>
      <c r="BM2551" s="58">
        <v>2.9249999999999998</v>
      </c>
      <c r="BN2551" s="58">
        <v>2.95</v>
      </c>
    </row>
    <row r="2552" spans="1:66" hidden="1" x14ac:dyDescent="0.25">
      <c r="A2552" s="58" t="s">
        <v>3296</v>
      </c>
      <c r="B2552" s="58" t="s">
        <v>3297</v>
      </c>
      <c r="C2552" s="58" t="s">
        <v>964</v>
      </c>
      <c r="D2552" s="58" t="s">
        <v>965</v>
      </c>
      <c r="AX2552" s="58">
        <v>2.9894736842105298</v>
      </c>
      <c r="AY2552" s="58">
        <v>2.9789473684210499</v>
      </c>
      <c r="AZ2552" s="58">
        <v>2.9789473684210499</v>
      </c>
      <c r="BA2552" s="58">
        <v>2.9526315789473698</v>
      </c>
      <c r="BB2552" s="58">
        <v>2.9750000000000001</v>
      </c>
      <c r="BC2552" s="58">
        <v>2.9950000000000001</v>
      </c>
      <c r="BD2552" s="58">
        <v>3.04</v>
      </c>
      <c r="BE2552" s="58">
        <v>2.99</v>
      </c>
      <c r="BF2552" s="58">
        <v>3</v>
      </c>
      <c r="BG2552" s="58">
        <v>2.99</v>
      </c>
      <c r="BH2552" s="58">
        <v>3.01</v>
      </c>
      <c r="BI2552" s="58">
        <v>3.0150000000000001</v>
      </c>
      <c r="BJ2552" s="58">
        <v>3.0150000000000001</v>
      </c>
      <c r="BK2552" s="58">
        <v>3.0150000000000001</v>
      </c>
      <c r="BL2552" s="58">
        <v>3.05</v>
      </c>
      <c r="BM2552" s="58">
        <v>3.05</v>
      </c>
      <c r="BN2552" s="58">
        <v>3.0649999999999999</v>
      </c>
    </row>
    <row r="2553" spans="1:66" hidden="1" x14ac:dyDescent="0.25">
      <c r="A2553" s="58" t="s">
        <v>3296</v>
      </c>
      <c r="B2553" s="58" t="s">
        <v>3297</v>
      </c>
      <c r="C2553" s="58" t="s">
        <v>966</v>
      </c>
      <c r="D2553" s="58" t="s">
        <v>967</v>
      </c>
      <c r="AX2553" s="58">
        <v>3.07894736842105</v>
      </c>
      <c r="AY2553" s="58">
        <v>3.0263157894736801</v>
      </c>
      <c r="AZ2553" s="58">
        <v>3.0263157894736801</v>
      </c>
      <c r="BA2553" s="58">
        <v>3</v>
      </c>
      <c r="BB2553" s="58">
        <v>3.05</v>
      </c>
      <c r="BC2553" s="58">
        <v>3.15</v>
      </c>
      <c r="BD2553" s="58">
        <v>3.1749999999999998</v>
      </c>
      <c r="BE2553" s="58">
        <v>3.15</v>
      </c>
      <c r="BF2553" s="58">
        <v>3.125</v>
      </c>
      <c r="BG2553" s="58">
        <v>3.1</v>
      </c>
      <c r="BH2553" s="58">
        <v>3.1</v>
      </c>
      <c r="BI2553" s="58">
        <v>3.1</v>
      </c>
      <c r="BJ2553" s="58">
        <v>3.1</v>
      </c>
      <c r="BK2553" s="58">
        <v>3.1</v>
      </c>
      <c r="BL2553" s="58">
        <v>3.2</v>
      </c>
      <c r="BM2553" s="58">
        <v>3.2</v>
      </c>
      <c r="BN2553" s="58">
        <v>3.2</v>
      </c>
    </row>
    <row r="2554" spans="1:66" hidden="1" x14ac:dyDescent="0.25">
      <c r="A2554" s="58" t="s">
        <v>3296</v>
      </c>
      <c r="B2554" s="58" t="s">
        <v>3297</v>
      </c>
      <c r="C2554" s="58" t="s">
        <v>968</v>
      </c>
      <c r="D2554" s="58" t="s">
        <v>969</v>
      </c>
      <c r="AX2554" s="58">
        <v>2.8684210526315801</v>
      </c>
      <c r="AY2554" s="58">
        <v>2.8947368421052602</v>
      </c>
      <c r="AZ2554" s="58">
        <v>2.92105263157895</v>
      </c>
      <c r="BA2554" s="58">
        <v>2.8947368421052602</v>
      </c>
      <c r="BB2554" s="58">
        <v>2.9</v>
      </c>
      <c r="BC2554" s="58">
        <v>2.9</v>
      </c>
      <c r="BD2554" s="58">
        <v>2.9750000000000001</v>
      </c>
      <c r="BE2554" s="58">
        <v>2.9249999999999998</v>
      </c>
      <c r="BF2554" s="58">
        <v>2.875</v>
      </c>
      <c r="BG2554" s="58">
        <v>2.9</v>
      </c>
      <c r="BH2554" s="58">
        <v>2.9</v>
      </c>
      <c r="BI2554" s="58">
        <v>2.95</v>
      </c>
      <c r="BJ2554" s="58">
        <v>2.9249999999999998</v>
      </c>
      <c r="BK2554" s="58">
        <v>2.9</v>
      </c>
      <c r="BL2554" s="58">
        <v>2.9249999999999998</v>
      </c>
      <c r="BM2554" s="58">
        <v>2.9</v>
      </c>
      <c r="BN2554" s="58">
        <v>2.9249999999999998</v>
      </c>
    </row>
    <row r="2555" spans="1:66" hidden="1" x14ac:dyDescent="0.25">
      <c r="A2555" s="58" t="s">
        <v>3296</v>
      </c>
      <c r="B2555" s="58" t="s">
        <v>3297</v>
      </c>
      <c r="C2555" s="58" t="s">
        <v>970</v>
      </c>
      <c r="D2555" s="58" t="s">
        <v>971</v>
      </c>
      <c r="AX2555" s="58">
        <v>3.0263157894736801</v>
      </c>
      <c r="AY2555" s="58">
        <v>2.92105263157895</v>
      </c>
      <c r="AZ2555" s="58">
        <v>2.9736842105263199</v>
      </c>
      <c r="BA2555" s="58">
        <v>3.0263157894736801</v>
      </c>
      <c r="BB2555" s="58">
        <v>3</v>
      </c>
      <c r="BC2555" s="58">
        <v>3</v>
      </c>
      <c r="BD2555" s="58">
        <v>3</v>
      </c>
      <c r="BE2555" s="58">
        <v>2.95</v>
      </c>
      <c r="BF2555" s="58">
        <v>2.9249999999999998</v>
      </c>
      <c r="BG2555" s="58">
        <v>2.9249999999999998</v>
      </c>
      <c r="BH2555" s="58">
        <v>2.9750000000000001</v>
      </c>
      <c r="BI2555" s="58">
        <v>3.0249999999999999</v>
      </c>
      <c r="BJ2555" s="58">
        <v>3.0249999999999999</v>
      </c>
      <c r="BK2555" s="58">
        <v>2.9750000000000001</v>
      </c>
      <c r="BL2555" s="58">
        <v>2.9750000000000001</v>
      </c>
      <c r="BM2555" s="58">
        <v>3.0249999999999999</v>
      </c>
      <c r="BN2555" s="58">
        <v>3.05</v>
      </c>
    </row>
    <row r="2556" spans="1:66" hidden="1" x14ac:dyDescent="0.25">
      <c r="A2556" s="58" t="s">
        <v>3296</v>
      </c>
      <c r="B2556" s="58" t="s">
        <v>3297</v>
      </c>
      <c r="C2556" s="58" t="s">
        <v>972</v>
      </c>
      <c r="D2556" s="58" t="s">
        <v>973</v>
      </c>
      <c r="AX2556" s="58">
        <v>3.3245614035087701</v>
      </c>
      <c r="AY2556" s="58">
        <v>3.3070175438596499</v>
      </c>
      <c r="AZ2556" s="58">
        <v>3.3157894736842102</v>
      </c>
      <c r="BA2556" s="58">
        <v>3.3263157894736799</v>
      </c>
      <c r="BB2556" s="58">
        <v>3.3250000000000002</v>
      </c>
      <c r="BC2556" s="58">
        <v>3.3</v>
      </c>
      <c r="BD2556" s="58">
        <v>3.2916666666666701</v>
      </c>
      <c r="BE2556" s="58">
        <v>3.2916666666666701</v>
      </c>
      <c r="BF2556" s="58">
        <v>3.3</v>
      </c>
      <c r="BG2556" s="58">
        <v>3.2750005</v>
      </c>
      <c r="BH2556" s="58">
        <v>3.2666666666666702</v>
      </c>
      <c r="BI2556" s="58">
        <v>3.2166666666666699</v>
      </c>
      <c r="BJ2556" s="58">
        <v>3.2250000000000001</v>
      </c>
      <c r="BK2556" s="58">
        <v>3.2083333333333299</v>
      </c>
      <c r="BL2556" s="58">
        <v>3.19166666666667</v>
      </c>
      <c r="BM2556" s="58">
        <v>3.2083333333333299</v>
      </c>
      <c r="BN2556" s="58">
        <v>3.2</v>
      </c>
    </row>
    <row r="2557" spans="1:66" hidden="1" x14ac:dyDescent="0.25">
      <c r="A2557" s="58" t="s">
        <v>3296</v>
      </c>
      <c r="B2557" s="58" t="s">
        <v>3297</v>
      </c>
      <c r="C2557" s="58" t="s">
        <v>974</v>
      </c>
      <c r="D2557" s="58" t="s">
        <v>975</v>
      </c>
      <c r="AX2557" s="58">
        <v>3.7894736842105301</v>
      </c>
      <c r="AY2557" s="58">
        <v>3.8157894736842102</v>
      </c>
      <c r="AZ2557" s="58">
        <v>3.7894736842105301</v>
      </c>
      <c r="BA2557" s="58">
        <v>3.7894736842105301</v>
      </c>
      <c r="BB2557" s="58">
        <v>3.75</v>
      </c>
      <c r="BC2557" s="58">
        <v>3.75</v>
      </c>
      <c r="BD2557" s="58">
        <v>3.7749999999999999</v>
      </c>
      <c r="BE2557" s="58">
        <v>3.7749999999999999</v>
      </c>
      <c r="BF2557" s="58">
        <v>3.8</v>
      </c>
      <c r="BG2557" s="58">
        <v>3.8</v>
      </c>
      <c r="BH2557" s="58">
        <v>3.7749999999999999</v>
      </c>
      <c r="BI2557" s="58">
        <v>3.7749999999999999</v>
      </c>
      <c r="BJ2557" s="58">
        <v>3.8250000000000002</v>
      </c>
      <c r="BK2557" s="58">
        <v>3.8250000000000002</v>
      </c>
      <c r="BL2557" s="58">
        <v>3.85</v>
      </c>
      <c r="BM2557" s="58">
        <v>3.875</v>
      </c>
      <c r="BN2557" s="58">
        <v>3.875</v>
      </c>
    </row>
    <row r="2558" spans="1:66" hidden="1" x14ac:dyDescent="0.25">
      <c r="A2558" s="58" t="s">
        <v>3296</v>
      </c>
      <c r="B2558" s="58" t="s">
        <v>3297</v>
      </c>
      <c r="C2558" s="58" t="s">
        <v>976</v>
      </c>
      <c r="D2558" s="58" t="s">
        <v>977</v>
      </c>
      <c r="AX2558" s="58">
        <v>2.7894736842105301</v>
      </c>
      <c r="AY2558" s="58">
        <v>2.7894736842105301</v>
      </c>
      <c r="AZ2558" s="58">
        <v>2.8157894736842102</v>
      </c>
      <c r="BA2558" s="58">
        <v>2.7894736842105301</v>
      </c>
      <c r="BB2558" s="58">
        <v>2.8250000000000002</v>
      </c>
      <c r="BC2558" s="58">
        <v>2.85</v>
      </c>
      <c r="BD2558" s="58">
        <v>2.9249999999999998</v>
      </c>
      <c r="BE2558" s="58">
        <v>2.8250000000000002</v>
      </c>
      <c r="BF2558" s="58">
        <v>2.875</v>
      </c>
      <c r="BG2558" s="58">
        <v>2.9</v>
      </c>
      <c r="BH2558" s="58">
        <v>2.9</v>
      </c>
      <c r="BI2558" s="58">
        <v>2.85</v>
      </c>
      <c r="BJ2558" s="58">
        <v>2.875</v>
      </c>
      <c r="BK2558" s="58">
        <v>2.9</v>
      </c>
      <c r="BL2558" s="58">
        <v>2.9249999999999998</v>
      </c>
      <c r="BM2558" s="58">
        <v>2.9249999999999998</v>
      </c>
      <c r="BN2558" s="58">
        <v>2.9</v>
      </c>
    </row>
    <row r="2559" spans="1:66" hidden="1" x14ac:dyDescent="0.25">
      <c r="A2559" s="58" t="s">
        <v>3296</v>
      </c>
      <c r="B2559" s="58" t="s">
        <v>3297</v>
      </c>
      <c r="C2559" s="58" t="s">
        <v>978</v>
      </c>
      <c r="D2559" s="58" t="s">
        <v>979</v>
      </c>
    </row>
    <row r="2560" spans="1:66" hidden="1" x14ac:dyDescent="0.25">
      <c r="A2560" s="58" t="s">
        <v>3296</v>
      </c>
      <c r="B2560" s="58" t="s">
        <v>3297</v>
      </c>
      <c r="C2560" s="58" t="s">
        <v>980</v>
      </c>
      <c r="D2560" s="58" t="s">
        <v>981</v>
      </c>
    </row>
    <row r="2561" spans="1:65" hidden="1" x14ac:dyDescent="0.25">
      <c r="A2561" s="58" t="s">
        <v>3296</v>
      </c>
      <c r="B2561" s="58" t="s">
        <v>3297</v>
      </c>
      <c r="C2561" s="58" t="s">
        <v>982</v>
      </c>
      <c r="D2561" s="58" t="s">
        <v>983</v>
      </c>
    </row>
    <row r="2562" spans="1:65" hidden="1" x14ac:dyDescent="0.25">
      <c r="A2562" s="58" t="s">
        <v>3296</v>
      </c>
      <c r="B2562" s="58" t="s">
        <v>3297</v>
      </c>
      <c r="C2562" s="58" t="s">
        <v>984</v>
      </c>
      <c r="D2562" s="58" t="s">
        <v>985</v>
      </c>
      <c r="BA2562" s="58">
        <v>90.057830810546804</v>
      </c>
      <c r="BB2562" s="58">
        <v>91.246299743652301</v>
      </c>
      <c r="BC2562" s="58">
        <v>90.807445526123004</v>
      </c>
      <c r="BD2562" s="58">
        <v>90.920303344726605</v>
      </c>
      <c r="BE2562" s="58">
        <v>88.828941345214801</v>
      </c>
      <c r="BF2562" s="58">
        <v>90.620651245117202</v>
      </c>
      <c r="BG2562" s="58">
        <v>93.076843261718807</v>
      </c>
    </row>
    <row r="2563" spans="1:65" hidden="1" x14ac:dyDescent="0.25">
      <c r="A2563" s="58" t="s">
        <v>3296</v>
      </c>
      <c r="B2563" s="58" t="s">
        <v>3297</v>
      </c>
      <c r="C2563" s="58" t="s">
        <v>986</v>
      </c>
      <c r="D2563" s="58" t="s">
        <v>987</v>
      </c>
      <c r="BA2563" s="58">
        <v>92.859420776367202</v>
      </c>
      <c r="BB2563" s="58">
        <v>87.182830810546903</v>
      </c>
      <c r="BC2563" s="58">
        <v>93.026935577392507</v>
      </c>
      <c r="BD2563" s="58">
        <v>91.494033813476605</v>
      </c>
      <c r="BE2563" s="58">
        <v>91.051918029785199</v>
      </c>
      <c r="BF2563" s="58">
        <v>91.374828338623004</v>
      </c>
    </row>
    <row r="2564" spans="1:65" hidden="1" x14ac:dyDescent="0.25">
      <c r="A2564" s="58" t="s">
        <v>3296</v>
      </c>
      <c r="B2564" s="58" t="s">
        <v>3297</v>
      </c>
      <c r="C2564" s="58" t="s">
        <v>988</v>
      </c>
      <c r="D2564" s="58" t="s">
        <v>989</v>
      </c>
      <c r="BA2564" s="58">
        <v>92.649330139160199</v>
      </c>
      <c r="BB2564" s="58">
        <v>93.583145141601506</v>
      </c>
      <c r="BC2564" s="58">
        <v>91.802791595458999</v>
      </c>
      <c r="BD2564" s="58">
        <v>86.316871643066406</v>
      </c>
      <c r="BE2564" s="58">
        <v>91.509719848632798</v>
      </c>
      <c r="BF2564" s="58">
        <v>88.3463134765625</v>
      </c>
    </row>
    <row r="2565" spans="1:65" hidden="1" x14ac:dyDescent="0.25">
      <c r="A2565" s="58" t="s">
        <v>3296</v>
      </c>
      <c r="B2565" s="58" t="s">
        <v>3297</v>
      </c>
      <c r="C2565" s="58" t="s">
        <v>990</v>
      </c>
      <c r="D2565" s="58" t="s">
        <v>991</v>
      </c>
      <c r="BA2565" s="58">
        <v>88.801658630371094</v>
      </c>
      <c r="BB2565" s="58">
        <v>89.481758117675795</v>
      </c>
      <c r="BC2565" s="58">
        <v>91.3504447937012</v>
      </c>
      <c r="BD2565" s="58">
        <v>92.221656799316406</v>
      </c>
      <c r="BE2565" s="58">
        <v>87.043289184570298</v>
      </c>
      <c r="BF2565" s="58">
        <v>89.399627685546903</v>
      </c>
    </row>
    <row r="2566" spans="1:65" hidden="1" x14ac:dyDescent="0.25">
      <c r="A2566" s="58" t="s">
        <v>3296</v>
      </c>
      <c r="B2566" s="58" t="s">
        <v>3297</v>
      </c>
      <c r="C2566" s="58" t="s">
        <v>992</v>
      </c>
      <c r="D2566" s="58" t="s">
        <v>993</v>
      </c>
      <c r="AS2566" s="58">
        <v>3.7713018275025001</v>
      </c>
      <c r="AT2566" s="58">
        <v>3.77025616289662</v>
      </c>
      <c r="AU2566" s="58">
        <v>3.3876337167458299</v>
      </c>
      <c r="AV2566" s="58">
        <v>4.6810989471521003</v>
      </c>
      <c r="AW2566" s="58">
        <v>4.4818817983489803</v>
      </c>
      <c r="AX2566" s="58">
        <v>4.2772624238263797</v>
      </c>
      <c r="AY2566" s="58">
        <v>4.1395781646006498</v>
      </c>
      <c r="AZ2566" s="58">
        <v>3.9084596125258901</v>
      </c>
      <c r="BA2566" s="58">
        <v>3.7315912715403101</v>
      </c>
      <c r="BB2566" s="58">
        <v>3.78679150758727</v>
      </c>
      <c r="BC2566" s="58">
        <v>3.5217388545972099</v>
      </c>
      <c r="BD2566" s="58">
        <v>3.5506765196571601</v>
      </c>
      <c r="BE2566" s="58">
        <v>3.5050649897722899</v>
      </c>
      <c r="BF2566" s="58">
        <v>3.6219250073362401</v>
      </c>
      <c r="BG2566" s="58">
        <v>3.6147491231393798</v>
      </c>
      <c r="BH2566" s="58">
        <v>3.83467591243256</v>
      </c>
      <c r="BI2566" s="58">
        <v>3.8112484214363098</v>
      </c>
      <c r="BJ2566" s="58">
        <v>3.7896243798677598</v>
      </c>
      <c r="BK2566" s="58">
        <v>3.3931603166972599</v>
      </c>
      <c r="BL2566" s="58">
        <v>3.3660996613154102</v>
      </c>
    </row>
    <row r="2567" spans="1:65" hidden="1" x14ac:dyDescent="0.25">
      <c r="A2567" s="58" t="s">
        <v>3296</v>
      </c>
      <c r="B2567" s="58" t="s">
        <v>3297</v>
      </c>
      <c r="C2567" s="58" t="s">
        <v>994</v>
      </c>
      <c r="D2567" s="58" t="s">
        <v>995</v>
      </c>
      <c r="AS2567" s="58">
        <v>20.3627918203162</v>
      </c>
      <c r="AT2567" s="58">
        <v>21.0345448446589</v>
      </c>
      <c r="AU2567" s="58">
        <v>22.119770821343</v>
      </c>
      <c r="AV2567" s="58">
        <v>34.068932579813698</v>
      </c>
      <c r="AW2567" s="58">
        <v>38.689286645187899</v>
      </c>
      <c r="AX2567" s="58">
        <v>44.2201284645841</v>
      </c>
      <c r="AY2567" s="58">
        <v>50.846892119105803</v>
      </c>
      <c r="AZ2567" s="58">
        <v>55.246970017826101</v>
      </c>
      <c r="BA2567" s="58">
        <v>63.805884982768397</v>
      </c>
      <c r="BB2567" s="58">
        <v>57.6418937064876</v>
      </c>
      <c r="BC2567" s="58">
        <v>61.421539898779798</v>
      </c>
      <c r="BD2567" s="58">
        <v>68.678382796253501</v>
      </c>
      <c r="BE2567" s="58">
        <v>71.039946630638497</v>
      </c>
      <c r="BF2567" s="58">
        <v>78.746863091175399</v>
      </c>
      <c r="BG2567" s="58">
        <v>81.804504504929596</v>
      </c>
      <c r="BH2567" s="58">
        <v>73.297774856400395</v>
      </c>
      <c r="BI2567" s="58">
        <v>63.6490686530693</v>
      </c>
      <c r="BJ2567" s="58">
        <v>60.968846211858697</v>
      </c>
      <c r="BK2567" s="58">
        <v>59.328809876149897</v>
      </c>
      <c r="BL2567" s="58">
        <v>61.338476114659898</v>
      </c>
    </row>
    <row r="2568" spans="1:65" hidden="1" x14ac:dyDescent="0.25">
      <c r="A2568" s="58" t="s">
        <v>3296</v>
      </c>
      <c r="B2568" s="58" t="s">
        <v>3297</v>
      </c>
      <c r="C2568" s="58" t="s">
        <v>996</v>
      </c>
      <c r="D2568" s="58" t="s">
        <v>997</v>
      </c>
      <c r="AS2568" s="58">
        <v>78.675076965428502</v>
      </c>
      <c r="AT2568" s="58">
        <v>82.142510525889605</v>
      </c>
      <c r="AU2568" s="58">
        <v>79.666005964563297</v>
      </c>
      <c r="AV2568" s="58">
        <v>118.302697114607</v>
      </c>
      <c r="AW2568" s="58">
        <v>119.97369534300201</v>
      </c>
      <c r="AX2568" s="58">
        <v>124.368472165835</v>
      </c>
      <c r="AY2568" s="58">
        <v>125.48780901969999</v>
      </c>
      <c r="AZ2568" s="58">
        <v>125.871410875103</v>
      </c>
      <c r="BA2568" s="58">
        <v>129.23148936130201</v>
      </c>
      <c r="BB2568" s="58">
        <v>138.239755439249</v>
      </c>
      <c r="BC2568" s="58">
        <v>129.520988547164</v>
      </c>
      <c r="BD2568" s="58">
        <v>136.969029966997</v>
      </c>
      <c r="BE2568" s="58">
        <v>138.42172326448701</v>
      </c>
      <c r="BF2568" s="58">
        <v>147.707546813389</v>
      </c>
      <c r="BG2568" s="58">
        <v>155.168493797531</v>
      </c>
      <c r="BH2568" s="58">
        <v>160.98171276932001</v>
      </c>
      <c r="BI2568" s="58">
        <v>155.823606479277</v>
      </c>
      <c r="BJ2568" s="58">
        <v>156.090741910687</v>
      </c>
      <c r="BK2568" s="58">
        <v>143.494063371659</v>
      </c>
      <c r="BL2568" s="58">
        <v>146.987807488024</v>
      </c>
    </row>
    <row r="2569" spans="1:65" hidden="1" x14ac:dyDescent="0.25">
      <c r="A2569" s="58" t="s">
        <v>3296</v>
      </c>
      <c r="B2569" s="58" t="s">
        <v>3297</v>
      </c>
      <c r="C2569" s="58" t="s">
        <v>998</v>
      </c>
      <c r="D2569" s="58" t="s">
        <v>999</v>
      </c>
    </row>
    <row r="2570" spans="1:65" hidden="1" x14ac:dyDescent="0.25">
      <c r="A2570" s="58" t="s">
        <v>3296</v>
      </c>
      <c r="B2570" s="58" t="s">
        <v>3297</v>
      </c>
      <c r="C2570" s="58" t="s">
        <v>1000</v>
      </c>
      <c r="D2570" s="58" t="s">
        <v>1001</v>
      </c>
    </row>
    <row r="2571" spans="1:65" hidden="1" x14ac:dyDescent="0.25">
      <c r="A2571" s="58" t="s">
        <v>3296</v>
      </c>
      <c r="B2571" s="58" t="s">
        <v>3297</v>
      </c>
      <c r="C2571" s="58" t="s">
        <v>1002</v>
      </c>
      <c r="D2571" s="58" t="s">
        <v>1003</v>
      </c>
      <c r="E2571" s="58">
        <v>26.671409433871201</v>
      </c>
      <c r="F2571" s="58">
        <v>26.26588739932</v>
      </c>
      <c r="G2571" s="58">
        <v>25.87077310439</v>
      </c>
      <c r="H2571" s="58">
        <v>25.486606144545501</v>
      </c>
      <c r="I2571" s="58">
        <v>25.112657844528599</v>
      </c>
      <c r="J2571" s="58">
        <v>24.747503253769299</v>
      </c>
      <c r="K2571" s="58">
        <v>24.388909714690101</v>
      </c>
      <c r="L2571" s="58">
        <v>24.033105215099098</v>
      </c>
      <c r="M2571" s="58">
        <v>23.6761673353307</v>
      </c>
      <c r="N2571" s="58">
        <v>23.314910933045599</v>
      </c>
      <c r="O2571" s="58">
        <v>22.945838595665599</v>
      </c>
      <c r="P2571" s="58">
        <v>22.5661122590468</v>
      </c>
      <c r="Q2571" s="58">
        <v>22.177383890841899</v>
      </c>
      <c r="R2571" s="58">
        <v>21.781484700840899</v>
      </c>
      <c r="S2571" s="58">
        <v>21.381148219929401</v>
      </c>
      <c r="T2571" s="58">
        <v>20.978325834157602</v>
      </c>
      <c r="U2571" s="58">
        <v>20.573523900062298</v>
      </c>
      <c r="V2571" s="58">
        <v>20.170731515739799</v>
      </c>
      <c r="W2571" s="58">
        <v>19.775074955691</v>
      </c>
      <c r="X2571" s="58">
        <v>19.39157721686</v>
      </c>
      <c r="Y2571" s="58">
        <v>19.028480758100301</v>
      </c>
      <c r="Z2571" s="58">
        <v>18.693134939875399</v>
      </c>
      <c r="AA2571" s="58">
        <v>18.3901434879037</v>
      </c>
      <c r="AB2571" s="58">
        <v>18.120915184829698</v>
      </c>
      <c r="AC2571" s="58">
        <v>17.887225747750701</v>
      </c>
      <c r="AD2571" s="58">
        <v>17.6877862602541</v>
      </c>
      <c r="AE2571" s="58">
        <v>17.518371458615601</v>
      </c>
      <c r="AF2571" s="58">
        <v>17.371889480413099</v>
      </c>
      <c r="AG2571" s="58">
        <v>17.241057855033901</v>
      </c>
      <c r="AH2571" s="58">
        <v>17.121480950955501</v>
      </c>
      <c r="AI2571" s="58">
        <v>17.013310529046901</v>
      </c>
      <c r="AJ2571" s="58">
        <v>16.919436351056898</v>
      </c>
      <c r="AK2571" s="58">
        <v>16.842144170094102</v>
      </c>
      <c r="AL2571" s="58">
        <v>16.779147086156101</v>
      </c>
      <c r="AM2571" s="58">
        <v>16.724734447209901</v>
      </c>
      <c r="AN2571" s="58">
        <v>16.671403800030902</v>
      </c>
      <c r="AO2571" s="58">
        <v>16.612548805449801</v>
      </c>
      <c r="AP2571" s="58">
        <v>16.538673612992</v>
      </c>
      <c r="AQ2571" s="58">
        <v>16.439771775227801</v>
      </c>
      <c r="AR2571" s="58">
        <v>16.3079167801205</v>
      </c>
      <c r="AS2571" s="58">
        <v>16.131729576100501</v>
      </c>
      <c r="AT2571" s="58">
        <v>15.900442354241401</v>
      </c>
      <c r="AU2571" s="58">
        <v>15.6157116614713</v>
      </c>
      <c r="AV2571" s="58">
        <v>15.2820246869576</v>
      </c>
      <c r="AW2571" s="58">
        <v>14.9067646506578</v>
      </c>
      <c r="AX2571" s="58">
        <v>14.5004534147368</v>
      </c>
      <c r="AY2571" s="58">
        <v>14.0773623059741</v>
      </c>
      <c r="AZ2571" s="58">
        <v>13.653013235865</v>
      </c>
      <c r="BA2571" s="58">
        <v>13.2413486994349</v>
      </c>
      <c r="BB2571" s="58">
        <v>12.850871057663801</v>
      </c>
      <c r="BC2571" s="58">
        <v>12.4853029038117</v>
      </c>
      <c r="BD2571" s="58">
        <v>12.143970287333801</v>
      </c>
      <c r="BE2571" s="58">
        <v>11.8181198581012</v>
      </c>
      <c r="BF2571" s="58">
        <v>11.5035455315787</v>
      </c>
      <c r="BG2571" s="58">
        <v>11.201067180241701</v>
      </c>
      <c r="BH2571" s="58">
        <v>10.912661597807899</v>
      </c>
      <c r="BI2571" s="58">
        <v>10.642470964993899</v>
      </c>
      <c r="BJ2571" s="58">
        <v>10.393637613506501</v>
      </c>
      <c r="BK2571" s="58">
        <v>10.166491617487999</v>
      </c>
      <c r="BL2571" s="58">
        <v>9.9608428897475196</v>
      </c>
      <c r="BM2571" s="58">
        <v>9.7746677365604793</v>
      </c>
    </row>
    <row r="2572" spans="1:65" hidden="1" x14ac:dyDescent="0.25">
      <c r="A2572" s="58" t="s">
        <v>3296</v>
      </c>
      <c r="B2572" s="58" t="s">
        <v>3297</v>
      </c>
      <c r="C2572" s="58" t="s">
        <v>1004</v>
      </c>
      <c r="D2572" s="58" t="s">
        <v>1005</v>
      </c>
      <c r="S2572" s="58">
        <v>4.9047591291929598</v>
      </c>
      <c r="T2572" s="58">
        <v>7.3911583553842197</v>
      </c>
      <c r="U2572" s="58">
        <v>8.8785173265004502</v>
      </c>
      <c r="V2572" s="58">
        <v>2.2865036318274501</v>
      </c>
      <c r="W2572" s="58">
        <v>4.7079775964735999</v>
      </c>
      <c r="X2572" s="58">
        <v>4.7850315979200904</v>
      </c>
      <c r="Y2572" s="58">
        <v>4.7035026123414596</v>
      </c>
      <c r="Z2572" s="58">
        <v>7.4128446394979104</v>
      </c>
      <c r="AA2572" s="58">
        <v>12.2252262993371</v>
      </c>
      <c r="AB2572" s="58">
        <v>15.9719902725786</v>
      </c>
      <c r="AC2572" s="58">
        <v>20.7030822508321</v>
      </c>
      <c r="AD2572" s="58">
        <v>23.786596915034199</v>
      </c>
      <c r="AE2572" s="58">
        <v>23.875438587563298</v>
      </c>
      <c r="AF2572" s="58">
        <v>17.309005112474999</v>
      </c>
      <c r="AG2572" s="58">
        <v>24.892156116993799</v>
      </c>
      <c r="AH2572" s="58">
        <v>19.8398876068532</v>
      </c>
      <c r="AI2572" s="58">
        <v>19.271940440663698</v>
      </c>
      <c r="AJ2572" s="58">
        <v>17.966716825313199</v>
      </c>
      <c r="AK2572" s="58">
        <v>15.586199828077399</v>
      </c>
      <c r="AL2572" s="58">
        <v>12.4718744067108</v>
      </c>
      <c r="AM2572" s="58">
        <v>18.672802574062999</v>
      </c>
      <c r="AN2572" s="58">
        <v>15.9101587724632</v>
      </c>
      <c r="AO2572" s="58">
        <v>15.474767003384899</v>
      </c>
      <c r="AP2572" s="58">
        <v>13.783577242002099</v>
      </c>
      <c r="AQ2572" s="58">
        <v>14.6330700494153</v>
      </c>
      <c r="AR2572" s="58">
        <v>10.5896161094705</v>
      </c>
      <c r="AS2572" s="58">
        <v>9.5208151521198996</v>
      </c>
      <c r="AT2572" s="58">
        <v>11.593016150562701</v>
      </c>
      <c r="AU2572" s="58">
        <v>8.2013652505240096</v>
      </c>
      <c r="AV2572" s="58">
        <v>6.8206478982379002</v>
      </c>
      <c r="AW2572" s="58">
        <v>6.0407349858319197</v>
      </c>
      <c r="AX2572" s="58">
        <v>11.5396924613189</v>
      </c>
      <c r="AY2572" s="58">
        <v>8.6475075550547906</v>
      </c>
      <c r="AZ2572" s="58">
        <v>3.2225137703728999</v>
      </c>
      <c r="BA2572" s="58">
        <v>4.05284332576589</v>
      </c>
      <c r="BB2572" s="58">
        <v>2.61275081484118</v>
      </c>
      <c r="BC2572" s="58">
        <v>1.61088046338975</v>
      </c>
      <c r="BD2572" s="58">
        <v>1.43762924297133</v>
      </c>
      <c r="BE2572" s="58">
        <v>1.42923757128422</v>
      </c>
      <c r="BF2572" s="58">
        <v>2.3383947270504</v>
      </c>
      <c r="BG2572" s="58">
        <v>2.5520785619790498</v>
      </c>
      <c r="BH2572" s="58">
        <v>3.64068536194985</v>
      </c>
      <c r="BI2572" s="58">
        <v>5.0142765757402703</v>
      </c>
      <c r="BJ2572" s="58">
        <v>5.2435092428201902</v>
      </c>
      <c r="BK2572" s="58">
        <v>5.6642498351770696</v>
      </c>
      <c r="BL2572" s="58">
        <v>6.2128800407784697</v>
      </c>
      <c r="BM2572" s="58">
        <v>6.7721659235219498</v>
      </c>
    </row>
    <row r="2573" spans="1:65" hidden="1" x14ac:dyDescent="0.25">
      <c r="A2573" s="58" t="s">
        <v>3296</v>
      </c>
      <c r="B2573" s="58" t="s">
        <v>3297</v>
      </c>
      <c r="C2573" s="58" t="s">
        <v>1006</v>
      </c>
      <c r="D2573" s="58" t="s">
        <v>1007</v>
      </c>
    </row>
    <row r="2574" spans="1:65" hidden="1" x14ac:dyDescent="0.25">
      <c r="A2574" s="58" t="s">
        <v>3296</v>
      </c>
      <c r="B2574" s="58" t="s">
        <v>3297</v>
      </c>
      <c r="C2574" s="58" t="s">
        <v>1008</v>
      </c>
      <c r="D2574" s="58" t="s">
        <v>1009</v>
      </c>
    </row>
    <row r="2575" spans="1:65" hidden="1" x14ac:dyDescent="0.25">
      <c r="A2575" s="58" t="s">
        <v>3296</v>
      </c>
      <c r="B2575" s="58" t="s">
        <v>3297</v>
      </c>
      <c r="C2575" s="58" t="s">
        <v>1010</v>
      </c>
      <c r="D2575" s="58" t="s">
        <v>1011</v>
      </c>
    </row>
    <row r="2576" spans="1:65" hidden="1" x14ac:dyDescent="0.25">
      <c r="A2576" s="58" t="s">
        <v>3296</v>
      </c>
      <c r="B2576" s="58" t="s">
        <v>3297</v>
      </c>
      <c r="C2576" s="58" t="s">
        <v>1012</v>
      </c>
      <c r="D2576" s="58" t="s">
        <v>1013</v>
      </c>
      <c r="BC2576" s="58">
        <v>28.3083590020812</v>
      </c>
      <c r="BK2576" s="58">
        <v>35.891483061421702</v>
      </c>
    </row>
    <row r="2577" spans="1:66" hidden="1" x14ac:dyDescent="0.25">
      <c r="A2577" s="58" t="s">
        <v>3296</v>
      </c>
      <c r="B2577" s="58" t="s">
        <v>3297</v>
      </c>
      <c r="C2577" s="58" t="s">
        <v>1014</v>
      </c>
      <c r="D2577" s="58" t="s">
        <v>1015</v>
      </c>
    </row>
    <row r="2578" spans="1:66" hidden="1" x14ac:dyDescent="0.25">
      <c r="A2578" s="58" t="s">
        <v>3296</v>
      </c>
      <c r="B2578" s="58" t="s">
        <v>3297</v>
      </c>
      <c r="C2578" s="58" t="s">
        <v>1016</v>
      </c>
      <c r="D2578" s="58" t="s">
        <v>1017</v>
      </c>
      <c r="AW2578" s="58">
        <v>46.71</v>
      </c>
      <c r="AX2578" s="58">
        <v>58.34</v>
      </c>
      <c r="AY2578" s="58">
        <v>58.86</v>
      </c>
      <c r="AZ2578" s="58">
        <v>61.5</v>
      </c>
      <c r="BA2578" s="58">
        <v>80</v>
      </c>
      <c r="BB2578" s="58">
        <v>90.915000000000006</v>
      </c>
      <c r="BC2578" s="58">
        <v>104.29</v>
      </c>
      <c r="BD2578" s="58">
        <v>124.3</v>
      </c>
      <c r="BE2578" s="58">
        <v>134.04</v>
      </c>
      <c r="BF2578" s="58">
        <v>128.21</v>
      </c>
      <c r="BG2578" s="58">
        <v>126.51</v>
      </c>
      <c r="BH2578" s="58">
        <v>137.85</v>
      </c>
      <c r="BI2578" s="58">
        <v>143.55000000000001</v>
      </c>
      <c r="BJ2578" s="58">
        <v>163.98</v>
      </c>
      <c r="BK2578" s="58">
        <v>178.35</v>
      </c>
      <c r="BL2578" s="58">
        <v>181.79</v>
      </c>
      <c r="BM2578" s="58">
        <v>194.06</v>
      </c>
    </row>
    <row r="2579" spans="1:66" hidden="1" x14ac:dyDescent="0.25">
      <c r="A2579" s="58" t="s">
        <v>3296</v>
      </c>
      <c r="B2579" s="58" t="s">
        <v>3297</v>
      </c>
      <c r="C2579" s="58" t="s">
        <v>1018</v>
      </c>
      <c r="D2579" s="58" t="s">
        <v>1019</v>
      </c>
      <c r="BF2579" s="58">
        <v>0.77272727272727304</v>
      </c>
      <c r="BG2579" s="58">
        <v>1.13636363636364</v>
      </c>
      <c r="BH2579" s="58">
        <v>1.22727272727273</v>
      </c>
      <c r="BI2579" s="58">
        <v>1.27272727272727</v>
      </c>
      <c r="BJ2579" s="58">
        <v>1.5454545454545501</v>
      </c>
      <c r="BK2579" s="58">
        <v>1.9545454545454499</v>
      </c>
      <c r="BL2579" s="58">
        <v>3.1818181818181799</v>
      </c>
    </row>
    <row r="2580" spans="1:66" hidden="1" x14ac:dyDescent="0.25">
      <c r="A2580" s="58" t="s">
        <v>3296</v>
      </c>
      <c r="B2580" s="58" t="s">
        <v>3297</v>
      </c>
      <c r="C2580" s="58" t="s">
        <v>1020</v>
      </c>
      <c r="D2580" s="58" t="s">
        <v>1021</v>
      </c>
      <c r="BD2580" s="58">
        <v>4.4200985906585304</v>
      </c>
      <c r="BN2580" s="58">
        <v>3.3972559908778899</v>
      </c>
    </row>
    <row r="2581" spans="1:66" hidden="1" x14ac:dyDescent="0.25">
      <c r="A2581" s="58" t="s">
        <v>3296</v>
      </c>
      <c r="B2581" s="58" t="s">
        <v>3297</v>
      </c>
      <c r="C2581" s="58" t="s">
        <v>1022</v>
      </c>
      <c r="D2581" s="58" t="s">
        <v>1023</v>
      </c>
      <c r="BC2581" s="58">
        <v>36.378225557602498</v>
      </c>
      <c r="BJ2581" s="58">
        <v>36.2725813239242</v>
      </c>
    </row>
    <row r="2582" spans="1:66" hidden="1" x14ac:dyDescent="0.25">
      <c r="A2582" s="58" t="s">
        <v>3296</v>
      </c>
      <c r="B2582" s="58" t="s">
        <v>3297</v>
      </c>
      <c r="C2582" s="58" t="s">
        <v>1024</v>
      </c>
      <c r="D2582" s="58" t="s">
        <v>1025</v>
      </c>
      <c r="AE2582" s="58">
        <v>10.899534787614099</v>
      </c>
      <c r="AF2582" s="58">
        <v>17.5257622918915</v>
      </c>
      <c r="AH2582" s="58">
        <v>35.6273962560497</v>
      </c>
      <c r="AR2582" s="58">
        <v>31.415643655896201</v>
      </c>
      <c r="BK2582" s="58">
        <v>37.138753127210201</v>
      </c>
    </row>
    <row r="2583" spans="1:66" hidden="1" x14ac:dyDescent="0.25">
      <c r="A2583" s="58" t="s">
        <v>3296</v>
      </c>
      <c r="B2583" s="58" t="s">
        <v>3297</v>
      </c>
      <c r="C2583" s="58" t="s">
        <v>1026</v>
      </c>
      <c r="D2583" s="58" t="s">
        <v>1027</v>
      </c>
    </row>
    <row r="2584" spans="1:66" hidden="1" x14ac:dyDescent="0.25">
      <c r="A2584" s="58" t="s">
        <v>3296</v>
      </c>
      <c r="B2584" s="58" t="s">
        <v>3297</v>
      </c>
      <c r="C2584" s="58" t="s">
        <v>1028</v>
      </c>
      <c r="D2584" s="58" t="s">
        <v>1029</v>
      </c>
    </row>
    <row r="2585" spans="1:66" hidden="1" x14ac:dyDescent="0.25">
      <c r="A2585" s="58" t="s">
        <v>3296</v>
      </c>
      <c r="B2585" s="58" t="s">
        <v>3297</v>
      </c>
      <c r="C2585" s="58" t="s">
        <v>1030</v>
      </c>
      <c r="D2585" s="58" t="s">
        <v>1031</v>
      </c>
    </row>
    <row r="2586" spans="1:66" hidden="1" x14ac:dyDescent="0.25">
      <c r="A2586" s="58" t="s">
        <v>3296</v>
      </c>
      <c r="B2586" s="58" t="s">
        <v>3297</v>
      </c>
      <c r="C2586" s="58" t="s">
        <v>1032</v>
      </c>
      <c r="D2586" s="58" t="s">
        <v>1033</v>
      </c>
    </row>
    <row r="2587" spans="1:66" hidden="1" x14ac:dyDescent="0.25">
      <c r="A2587" s="58" t="s">
        <v>3296</v>
      </c>
      <c r="B2587" s="58" t="s">
        <v>3297</v>
      </c>
      <c r="C2587" s="58" t="s">
        <v>1034</v>
      </c>
      <c r="D2587" s="58" t="s">
        <v>1035</v>
      </c>
      <c r="E2587" s="58">
        <v>5.7096776238238602</v>
      </c>
      <c r="F2587" s="58">
        <v>6.0731391782542996</v>
      </c>
      <c r="G2587" s="58">
        <v>7.6813846831409798</v>
      </c>
      <c r="H2587" s="58">
        <v>8.6453690828285108</v>
      </c>
      <c r="I2587" s="58">
        <v>8.7555452696404696</v>
      </c>
      <c r="J2587" s="58">
        <v>8.7806426491992102</v>
      </c>
      <c r="K2587" s="58">
        <v>8.9076368763583993</v>
      </c>
      <c r="L2587" s="58">
        <v>9.4814049492924397</v>
      </c>
      <c r="M2587" s="58">
        <v>9.9172085871903892</v>
      </c>
      <c r="N2587" s="58">
        <v>9.7125106692292302</v>
      </c>
      <c r="O2587" s="58">
        <v>8.0352291422100404</v>
      </c>
      <c r="P2587" s="58">
        <v>9.6406260001208501</v>
      </c>
      <c r="Q2587" s="58">
        <v>9.9538552456352605</v>
      </c>
      <c r="R2587" s="58">
        <v>10.4208793178459</v>
      </c>
      <c r="S2587" s="58">
        <v>9.4611030745309694</v>
      </c>
      <c r="T2587" s="58">
        <v>12.002454936256701</v>
      </c>
      <c r="U2587" s="58">
        <v>12.178074858149801</v>
      </c>
      <c r="V2587" s="58">
        <v>14.641723584931301</v>
      </c>
      <c r="W2587" s="58">
        <v>16.940596858631199</v>
      </c>
      <c r="X2587" s="58">
        <v>16.527298696818502</v>
      </c>
      <c r="Y2587" s="58">
        <v>17.204620838163098</v>
      </c>
      <c r="Z2587" s="58">
        <v>9.4713816592672107</v>
      </c>
      <c r="AA2587" s="58">
        <v>10.175420888188301</v>
      </c>
      <c r="AB2587" s="58">
        <v>11.113401659771499</v>
      </c>
      <c r="AC2587" s="58">
        <v>11.1635743642872</v>
      </c>
      <c r="AD2587" s="58">
        <v>11.097046227996699</v>
      </c>
      <c r="AE2587" s="58">
        <v>14.526648634595</v>
      </c>
      <c r="AF2587" s="58">
        <v>15.1435076117395</v>
      </c>
      <c r="AG2587" s="58">
        <v>14.0647968101344</v>
      </c>
      <c r="AH2587" s="58">
        <v>13.5971163535191</v>
      </c>
      <c r="AI2587" s="58">
        <v>13.133843513028699</v>
      </c>
      <c r="AJ2587" s="58">
        <v>12.797619908364499</v>
      </c>
      <c r="AK2587" s="58">
        <v>12.2147595072237</v>
      </c>
      <c r="AL2587" s="58">
        <v>11.2466216522996</v>
      </c>
      <c r="AM2587" s="58">
        <v>8.8631940848476507</v>
      </c>
      <c r="AN2587" s="58">
        <v>8.2502197663720391</v>
      </c>
      <c r="AO2587" s="58">
        <v>7.5920299391488602</v>
      </c>
      <c r="AP2587" s="58">
        <v>8.0392396868322198</v>
      </c>
      <c r="AQ2587" s="58">
        <v>8.4888449225652494</v>
      </c>
      <c r="AR2587" s="58">
        <v>8.9329148782593393</v>
      </c>
      <c r="AS2587" s="58">
        <v>8.7451484151334196</v>
      </c>
      <c r="AT2587" s="58">
        <v>9.4056047044835296</v>
      </c>
      <c r="AU2587" s="58">
        <v>8.4788556246630904</v>
      </c>
      <c r="AV2587" s="58">
        <v>9.1271632561759599</v>
      </c>
      <c r="AW2587" s="58">
        <v>8.8462487761704498</v>
      </c>
      <c r="AX2587" s="58">
        <v>8.8541362849005303</v>
      </c>
      <c r="AY2587" s="58">
        <v>8.6415346656939196</v>
      </c>
      <c r="AZ2587" s="58">
        <v>12.494247952946999</v>
      </c>
      <c r="BA2587" s="58">
        <v>15.4215593314181</v>
      </c>
      <c r="BB2587" s="58">
        <v>16.637416686291299</v>
      </c>
      <c r="BC2587" s="58">
        <v>13.198862310889499</v>
      </c>
      <c r="BD2587" s="58">
        <v>12.057706136049999</v>
      </c>
      <c r="BE2587" s="58">
        <v>11.8190438977445</v>
      </c>
      <c r="BF2587" s="58">
        <v>12.7749307289176</v>
      </c>
      <c r="BG2587" s="58">
        <v>14.1864334944978</v>
      </c>
      <c r="BH2587" s="58">
        <v>14.662391534410199</v>
      </c>
      <c r="BI2587" s="58">
        <v>16.051886561132001</v>
      </c>
      <c r="BJ2587" s="58">
        <v>15.136098887330499</v>
      </c>
      <c r="BK2587" s="58">
        <v>13.591305489805</v>
      </c>
      <c r="BL2587" s="58">
        <v>13.925376377786501</v>
      </c>
      <c r="BM2587" s="58">
        <v>14.739133416601801</v>
      </c>
    </row>
    <row r="2588" spans="1:66" hidden="1" x14ac:dyDescent="0.25">
      <c r="A2588" s="58" t="s">
        <v>3296</v>
      </c>
      <c r="B2588" s="58" t="s">
        <v>3297</v>
      </c>
      <c r="C2588" s="58" t="s">
        <v>1036</v>
      </c>
      <c r="D2588" s="58" t="s">
        <v>1037</v>
      </c>
      <c r="E2588" s="58">
        <v>6.18807051130619</v>
      </c>
      <c r="F2588" s="58">
        <v>6.5981109249793999</v>
      </c>
      <c r="G2588" s="58">
        <v>7.2408557324453797</v>
      </c>
      <c r="H2588" s="58">
        <v>8.1323559386474393</v>
      </c>
      <c r="I2588" s="58">
        <v>8.5234319554800297</v>
      </c>
      <c r="J2588" s="58">
        <v>8.5446212478582702</v>
      </c>
      <c r="K2588" s="58">
        <v>8.6164226728158493</v>
      </c>
      <c r="L2588" s="58">
        <v>9.0416497714706807</v>
      </c>
      <c r="M2588" s="58">
        <v>9.0928458830429992</v>
      </c>
      <c r="N2588" s="58">
        <v>8.8752416959522797</v>
      </c>
      <c r="O2588" s="58">
        <v>7.3409960919376704</v>
      </c>
      <c r="P2588" s="58">
        <v>9.2357898111697594</v>
      </c>
      <c r="Q2588" s="58">
        <v>9.4860351752047904</v>
      </c>
      <c r="R2588" s="58">
        <v>10.2262195540038</v>
      </c>
      <c r="S2588" s="58">
        <v>9.3291463428638099</v>
      </c>
      <c r="T2588" s="58">
        <v>11.6533053516021</v>
      </c>
      <c r="U2588" s="58">
        <v>11.7925669704659</v>
      </c>
      <c r="V2588" s="58">
        <v>14.165704729614101</v>
      </c>
      <c r="W2588" s="58">
        <v>16.600406624530201</v>
      </c>
      <c r="X2588" s="58">
        <v>16.2745587910577</v>
      </c>
      <c r="Y2588" s="58">
        <v>16.9509362094926</v>
      </c>
      <c r="Z2588" s="58">
        <v>9.3616392943282403</v>
      </c>
      <c r="AA2588" s="58">
        <v>10.060143472448701</v>
      </c>
      <c r="AB2588" s="58">
        <v>11.010956217823001</v>
      </c>
      <c r="AC2588" s="58">
        <v>11.059469670821199</v>
      </c>
      <c r="AD2588" s="58">
        <v>10.992621365335101</v>
      </c>
      <c r="AE2588" s="58">
        <v>14.4055189293162</v>
      </c>
      <c r="AF2588" s="58">
        <v>15.042681929686999</v>
      </c>
      <c r="AG2588" s="58">
        <v>13.968430783843001</v>
      </c>
      <c r="AH2588" s="58">
        <v>13.2243540105439</v>
      </c>
      <c r="AI2588" s="58">
        <v>12.832024897711101</v>
      </c>
      <c r="AJ2588" s="58">
        <v>12.5879177227171</v>
      </c>
      <c r="AK2588" s="58">
        <v>12.0409061994912</v>
      </c>
      <c r="AL2588" s="58">
        <v>11.101475315596099</v>
      </c>
      <c r="AM2588" s="58">
        <v>8.7430199500028092</v>
      </c>
      <c r="AN2588" s="58">
        <v>8.1737447355997599</v>
      </c>
      <c r="AO2588" s="58">
        <v>7.5172312352658501</v>
      </c>
      <c r="AP2588" s="58">
        <v>7.9662945383611099</v>
      </c>
      <c r="AQ2588" s="58">
        <v>8.4444157705682397</v>
      </c>
      <c r="AR2588" s="58">
        <v>8.7410703277021504</v>
      </c>
      <c r="AS2588" s="58">
        <v>8.6943811454447495</v>
      </c>
      <c r="AT2588" s="58">
        <v>9.3681099398047394</v>
      </c>
      <c r="AU2588" s="58">
        <v>8.4502368259701903</v>
      </c>
      <c r="AV2588" s="58">
        <v>9.1006127914366708</v>
      </c>
      <c r="AW2588" s="58">
        <v>8.8066032347120906</v>
      </c>
      <c r="AX2588" s="58">
        <v>8.8080304826393601</v>
      </c>
      <c r="AY2588" s="58">
        <v>8.6027769930238893</v>
      </c>
      <c r="AZ2588" s="58">
        <v>12.2218667337021</v>
      </c>
      <c r="BA2588" s="58">
        <v>15.3491261168653</v>
      </c>
      <c r="BB2588" s="58">
        <v>16.5879005344147</v>
      </c>
      <c r="BC2588" s="58">
        <v>13.1156668017704</v>
      </c>
      <c r="BD2588" s="58">
        <v>11.9854958565987</v>
      </c>
      <c r="BE2588" s="58">
        <v>11.736518060085499</v>
      </c>
      <c r="BF2588" s="58">
        <v>12.6911809339613</v>
      </c>
      <c r="BG2588" s="58">
        <v>14.111691626230501</v>
      </c>
      <c r="BH2588" s="58">
        <v>14.5766398177475</v>
      </c>
      <c r="BI2588" s="58">
        <v>15.9438155765319</v>
      </c>
      <c r="BJ2588" s="58">
        <v>14.981515433144899</v>
      </c>
      <c r="BK2588" s="58">
        <v>13.442200349762601</v>
      </c>
      <c r="BL2588" s="58">
        <v>13.418499245110899</v>
      </c>
      <c r="BM2588" s="58">
        <v>14.0486091842667</v>
      </c>
    </row>
    <row r="2589" spans="1:66" hidden="1" x14ac:dyDescent="0.25">
      <c r="A2589" s="58" t="s">
        <v>3296</v>
      </c>
      <c r="B2589" s="58" t="s">
        <v>3297</v>
      </c>
      <c r="C2589" s="58" t="s">
        <v>1038</v>
      </c>
      <c r="D2589" s="58" t="s">
        <v>1039</v>
      </c>
      <c r="AS2589" s="58">
        <v>19.3782473920744</v>
      </c>
      <c r="AT2589" s="58">
        <v>24.125559474215599</v>
      </c>
      <c r="AU2589" s="58">
        <v>21.0169141340929</v>
      </c>
      <c r="AV2589" s="58">
        <v>20.160685439889299</v>
      </c>
      <c r="AW2589" s="58">
        <v>24.318742426912799</v>
      </c>
      <c r="AX2589" s="58">
        <v>25.272360247073099</v>
      </c>
      <c r="AY2589" s="58">
        <v>23.0022986066448</v>
      </c>
      <c r="AZ2589" s="58">
        <v>22.132798648258401</v>
      </c>
      <c r="BA2589" s="58">
        <v>21.153847951600198</v>
      </c>
      <c r="BB2589" s="58">
        <v>20.835485820606401</v>
      </c>
      <c r="BC2589" s="58">
        <v>20.0179638541352</v>
      </c>
      <c r="BD2589" s="58">
        <v>20.8731497339373</v>
      </c>
      <c r="BE2589" s="58">
        <v>21.332307947913598</v>
      </c>
      <c r="BF2589" s="58">
        <v>20.008320770852499</v>
      </c>
      <c r="BG2589" s="58">
        <v>18.103943632492399</v>
      </c>
      <c r="BH2589" s="58">
        <v>19.520114180863001</v>
      </c>
      <c r="BI2589" s="58">
        <v>19.092908250627602</v>
      </c>
      <c r="BJ2589" s="58">
        <v>19.928935974849999</v>
      </c>
      <c r="BK2589" s="58">
        <v>21.759995208097799</v>
      </c>
      <c r="BL2589" s="58">
        <v>21.920364843024501</v>
      </c>
    </row>
    <row r="2590" spans="1:66" hidden="1" x14ac:dyDescent="0.25">
      <c r="A2590" s="58" t="s">
        <v>3296</v>
      </c>
      <c r="B2590" s="58" t="s">
        <v>3297</v>
      </c>
      <c r="C2590" s="58" t="s">
        <v>1040</v>
      </c>
      <c r="D2590" s="58" t="s">
        <v>1041</v>
      </c>
      <c r="AS2590" s="58">
        <v>0.714492069492212</v>
      </c>
      <c r="AT2590" s="58">
        <v>0.893455641568486</v>
      </c>
      <c r="AU2590" s="58">
        <v>0.70846650115520204</v>
      </c>
      <c r="AV2590" s="58">
        <v>0.93473075524323401</v>
      </c>
      <c r="AW2590" s="58">
        <v>1.0915626769604001</v>
      </c>
      <c r="AX2590" s="58">
        <v>1.0581429290405999</v>
      </c>
      <c r="AY2590" s="58">
        <v>0.93432974985054096</v>
      </c>
      <c r="AZ2590" s="58">
        <v>0.84532011820293995</v>
      </c>
      <c r="BA2590" s="58">
        <v>0.770489687578648</v>
      </c>
      <c r="BB2590" s="58">
        <v>0.76684962188684502</v>
      </c>
      <c r="BC2590" s="58">
        <v>0.67798727025348804</v>
      </c>
      <c r="BD2590" s="58">
        <v>0.71393758972114096</v>
      </c>
      <c r="BE2590" s="58">
        <v>0.72623572207662801</v>
      </c>
      <c r="BF2590" s="58">
        <v>0.72608240429950399</v>
      </c>
      <c r="BG2590" s="58">
        <v>0.658956364819133</v>
      </c>
      <c r="BH2590" s="58">
        <v>0.74998305843260005</v>
      </c>
      <c r="BI2590" s="58">
        <v>0.72870445244728099</v>
      </c>
      <c r="BJ2590" s="58">
        <v>0.75525441453860398</v>
      </c>
      <c r="BK2590" s="58">
        <v>0.74466519924604002</v>
      </c>
      <c r="BL2590" s="58">
        <v>0.74473360672026001</v>
      </c>
    </row>
    <row r="2591" spans="1:66" hidden="1" x14ac:dyDescent="0.25">
      <c r="A2591" s="58" t="s">
        <v>3296</v>
      </c>
      <c r="B2591" s="58" t="s">
        <v>3297</v>
      </c>
      <c r="C2591" s="58" t="s">
        <v>1042</v>
      </c>
      <c r="D2591" s="58" t="s">
        <v>1043</v>
      </c>
    </row>
    <row r="2592" spans="1:66" hidden="1" x14ac:dyDescent="0.25">
      <c r="A2592" s="58" t="s">
        <v>3296</v>
      </c>
      <c r="B2592" s="58" t="s">
        <v>3297</v>
      </c>
      <c r="C2592" s="58" t="s">
        <v>1044</v>
      </c>
      <c r="D2592" s="58" t="s">
        <v>1045</v>
      </c>
      <c r="AS2592" s="58">
        <v>3.9459510568948102</v>
      </c>
      <c r="AT2592" s="58">
        <v>5.0747009413316002</v>
      </c>
      <c r="AU2592" s="58">
        <v>4.6488931430829901</v>
      </c>
      <c r="AV2592" s="58">
        <v>6.8685199466852902</v>
      </c>
      <c r="AW2592" s="58">
        <v>9.4087399854431606</v>
      </c>
      <c r="AX2592" s="58">
        <v>11.175468832324</v>
      </c>
      <c r="AY2592" s="58">
        <v>11.695946423131801</v>
      </c>
      <c r="AZ2592" s="58">
        <v>12.2276899236759</v>
      </c>
      <c r="BA2592" s="58">
        <v>13.497368750333001</v>
      </c>
      <c r="BB2592" s="58">
        <v>12.0099373888818</v>
      </c>
      <c r="BC2592" s="58">
        <v>12.2953416794165</v>
      </c>
      <c r="BD2592" s="58">
        <v>14.3353410566917</v>
      </c>
      <c r="BE2592" s="58">
        <v>15.1544601382595</v>
      </c>
      <c r="BF2592" s="58">
        <v>15.7559229156684</v>
      </c>
      <c r="BG2592" s="58">
        <v>14.809841729803599</v>
      </c>
      <c r="BH2592" s="58">
        <v>14.3078091632495</v>
      </c>
      <c r="BI2592" s="58">
        <v>12.1524593492856</v>
      </c>
      <c r="BJ2592" s="58">
        <v>12.150440598914701</v>
      </c>
      <c r="BK2592" s="58">
        <v>12.909945972337001</v>
      </c>
      <c r="BL2592" s="58">
        <v>13.445617798687101</v>
      </c>
    </row>
    <row r="2593" spans="1:64" hidden="1" x14ac:dyDescent="0.25">
      <c r="A2593" s="58" t="s">
        <v>3296</v>
      </c>
      <c r="B2593" s="58" t="s">
        <v>3297</v>
      </c>
      <c r="C2593" s="58" t="s">
        <v>1046</v>
      </c>
      <c r="D2593" s="58" t="s">
        <v>1047</v>
      </c>
      <c r="AS2593" s="58">
        <v>15.244445181397699</v>
      </c>
      <c r="AT2593" s="58">
        <v>20.141689871783999</v>
      </c>
      <c r="AU2593" s="58">
        <v>16.756455708841301</v>
      </c>
      <c r="AV2593" s="58">
        <v>23.579523928014599</v>
      </c>
      <c r="AW2593" s="58">
        <v>29.518238987194302</v>
      </c>
      <c r="AX2593" s="58">
        <v>31.454405110629999</v>
      </c>
      <c r="AY2593" s="58">
        <v>28.766227974680501</v>
      </c>
      <c r="AZ2593" s="58">
        <v>27.647894839434802</v>
      </c>
      <c r="BA2593" s="58">
        <v>27.196796997665501</v>
      </c>
      <c r="BB2593" s="58">
        <v>28.575506106541201</v>
      </c>
      <c r="BC2593" s="58">
        <v>26.0472619221499</v>
      </c>
      <c r="BD2593" s="58">
        <v>28.547847123809198</v>
      </c>
      <c r="BE2593" s="58">
        <v>30.1269866227736</v>
      </c>
      <c r="BF2593" s="58">
        <v>30.1479363684814</v>
      </c>
      <c r="BG2593" s="58">
        <v>29.038637631394302</v>
      </c>
      <c r="BH2593" s="58">
        <v>32.200712622864202</v>
      </c>
      <c r="BI2593" s="58">
        <v>29.688988709631499</v>
      </c>
      <c r="BJ2593" s="58">
        <v>30.5963704368002</v>
      </c>
      <c r="BK2593" s="58">
        <v>30.897320594074898</v>
      </c>
      <c r="BL2593" s="58">
        <v>32.541832823280799</v>
      </c>
    </row>
    <row r="2594" spans="1:64" hidden="1" x14ac:dyDescent="0.25">
      <c r="A2594" s="58" t="s">
        <v>3296</v>
      </c>
      <c r="B2594" s="58" t="s">
        <v>3297</v>
      </c>
      <c r="C2594" s="58" t="s">
        <v>1048</v>
      </c>
      <c r="D2594" s="58" t="s">
        <v>1049</v>
      </c>
      <c r="AS2594" s="58">
        <v>68.006725402908401</v>
      </c>
      <c r="AT2594" s="58">
        <v>67.508581996925798</v>
      </c>
      <c r="AU2594" s="58">
        <v>69.687342475227197</v>
      </c>
      <c r="AV2594" s="58">
        <v>72.022212983653901</v>
      </c>
      <c r="AW2594" s="58">
        <v>67.126311199611095</v>
      </c>
      <c r="AX2594" s="58">
        <v>66.360294389591303</v>
      </c>
      <c r="AY2594" s="58">
        <v>68.687326287441394</v>
      </c>
      <c r="AZ2594" s="58">
        <v>68.974718819406704</v>
      </c>
      <c r="BA2594" s="58">
        <v>69.968920771122001</v>
      </c>
      <c r="BB2594" s="58">
        <v>69.642544873798002</v>
      </c>
      <c r="BC2594" s="58">
        <v>70.225166966478696</v>
      </c>
      <c r="BD2594" s="58">
        <v>68.192481316515298</v>
      </c>
      <c r="BE2594" s="58">
        <v>67.1663750402099</v>
      </c>
      <c r="BF2594" s="58">
        <v>66.035213166496604</v>
      </c>
      <c r="BG2594" s="58">
        <v>66.652663298908905</v>
      </c>
      <c r="BH2594" s="58">
        <v>65.778230250150102</v>
      </c>
      <c r="BI2594" s="58">
        <v>67.407331525395904</v>
      </c>
      <c r="BJ2594" s="58">
        <v>68.919057326845405</v>
      </c>
      <c r="BK2594" s="58">
        <v>67.033819321484302</v>
      </c>
      <c r="BL2594" s="58">
        <v>64.016997125069196</v>
      </c>
    </row>
    <row r="2595" spans="1:64" hidden="1" x14ac:dyDescent="0.25">
      <c r="A2595" s="58" t="s">
        <v>3296</v>
      </c>
      <c r="B2595" s="58" t="s">
        <v>3297</v>
      </c>
      <c r="C2595" s="58" t="s">
        <v>1050</v>
      </c>
      <c r="D2595" s="58" t="s">
        <v>1051</v>
      </c>
      <c r="AS2595" s="58">
        <v>13.848068426931301</v>
      </c>
      <c r="AT2595" s="58">
        <v>14.2001241723971</v>
      </c>
      <c r="AU2595" s="58">
        <v>15.414680430409801</v>
      </c>
      <c r="AV2595" s="58">
        <v>24.537189308440901</v>
      </c>
      <c r="AW2595" s="58">
        <v>25.9706802469601</v>
      </c>
      <c r="AX2595" s="58">
        <v>29.344601546822702</v>
      </c>
      <c r="AY2595" s="58">
        <v>34.925361313707299</v>
      </c>
      <c r="AZ2595" s="58">
        <v>38.106424114224303</v>
      </c>
      <c r="BA2595" s="58">
        <v>44.644237253415398</v>
      </c>
      <c r="BB2595" s="58">
        <v>40.1432397570589</v>
      </c>
      <c r="BC2595" s="58">
        <v>43.133380233523503</v>
      </c>
      <c r="BD2595" s="58">
        <v>46.833498378930202</v>
      </c>
      <c r="BE2595" s="58">
        <v>47.714957413730701</v>
      </c>
      <c r="BF2595" s="58">
        <v>52.000666088070297</v>
      </c>
      <c r="BG2595" s="58">
        <v>54.524880119719697</v>
      </c>
      <c r="BH2595" s="58">
        <v>48.213982285485599</v>
      </c>
      <c r="BI2595" s="58">
        <v>42.9041363970193</v>
      </c>
      <c r="BJ2595" s="58">
        <v>42.019154501351402</v>
      </c>
      <c r="BK2595" s="58">
        <v>39.770367527428903</v>
      </c>
      <c r="BL2595" s="58">
        <v>39.267051351004604</v>
      </c>
    </row>
    <row r="2596" spans="1:64" hidden="1" x14ac:dyDescent="0.25">
      <c r="A2596" s="58" t="s">
        <v>3296</v>
      </c>
      <c r="B2596" s="58" t="s">
        <v>3297</v>
      </c>
      <c r="C2596" s="58" t="s">
        <v>1052</v>
      </c>
      <c r="D2596" s="58" t="s">
        <v>1053</v>
      </c>
      <c r="AS2596" s="58">
        <v>53.1850212536322</v>
      </c>
      <c r="AT2596" s="58">
        <v>55.119238146484598</v>
      </c>
      <c r="AU2596" s="58">
        <v>55.368162049194702</v>
      </c>
      <c r="AV2596" s="58">
        <v>85.508886282512606</v>
      </c>
      <c r="AW2596" s="58">
        <v>80.354990292688996</v>
      </c>
      <c r="AX2596" s="58">
        <v>82.533650707668301</v>
      </c>
      <c r="AY2596" s="58">
        <v>85.886879244206099</v>
      </c>
      <c r="AZ2596" s="58">
        <v>86.713500438634895</v>
      </c>
      <c r="BA2596" s="58">
        <v>90.198920943268604</v>
      </c>
      <c r="BB2596" s="58">
        <v>96.577267661104997</v>
      </c>
      <c r="BC2596" s="58">
        <v>90.314945602222394</v>
      </c>
      <c r="BD2596" s="58">
        <v>93.007318993166294</v>
      </c>
      <c r="BE2596" s="58">
        <v>91.869949077068696</v>
      </c>
      <c r="BF2596" s="58">
        <v>96.3144181316638</v>
      </c>
      <c r="BG2596" s="58">
        <v>101.224112794202</v>
      </c>
      <c r="BH2596" s="58">
        <v>103.547301928229</v>
      </c>
      <c r="BI2596" s="58">
        <v>104.49786809142699</v>
      </c>
      <c r="BJ2596" s="58">
        <v>108.02138369976601</v>
      </c>
      <c r="BK2596" s="58">
        <v>96.321797245860395</v>
      </c>
      <c r="BL2596" s="58">
        <v>93.378029065377902</v>
      </c>
    </row>
    <row r="2597" spans="1:64" hidden="1" x14ac:dyDescent="0.25">
      <c r="A2597" s="58" t="s">
        <v>3296</v>
      </c>
      <c r="B2597" s="58" t="s">
        <v>3297</v>
      </c>
      <c r="C2597" s="58" t="s">
        <v>1054</v>
      </c>
      <c r="D2597" s="58" t="s">
        <v>1055</v>
      </c>
    </row>
    <row r="2598" spans="1:64" hidden="1" x14ac:dyDescent="0.25">
      <c r="A2598" s="58" t="s">
        <v>3296</v>
      </c>
      <c r="B2598" s="58" t="s">
        <v>3297</v>
      </c>
      <c r="C2598" s="58" t="s">
        <v>1056</v>
      </c>
      <c r="D2598" s="58" t="s">
        <v>1057</v>
      </c>
    </row>
    <row r="2599" spans="1:64" hidden="1" x14ac:dyDescent="0.25">
      <c r="A2599" s="58" t="s">
        <v>3296</v>
      </c>
      <c r="B2599" s="58" t="s">
        <v>3297</v>
      </c>
      <c r="C2599" s="58" t="s">
        <v>1058</v>
      </c>
      <c r="D2599" s="58" t="s">
        <v>1059</v>
      </c>
      <c r="BH2599" s="58">
        <v>45.241602272727299</v>
      </c>
      <c r="BI2599" s="58">
        <v>46.03951</v>
      </c>
      <c r="BJ2599" s="58">
        <v>47.2346004545455</v>
      </c>
      <c r="BK2599" s="58">
        <v>48.430188636363603</v>
      </c>
      <c r="BL2599" s="58">
        <v>49.843344545454499</v>
      </c>
    </row>
    <row r="2600" spans="1:64" hidden="1" x14ac:dyDescent="0.25">
      <c r="A2600" s="58" t="s">
        <v>3296</v>
      </c>
      <c r="B2600" s="58" t="s">
        <v>3297</v>
      </c>
      <c r="C2600" s="58" t="s">
        <v>1060</v>
      </c>
      <c r="D2600" s="58" t="s">
        <v>1061</v>
      </c>
    </row>
    <row r="2601" spans="1:64" hidden="1" x14ac:dyDescent="0.25">
      <c r="A2601" s="58" t="s">
        <v>3296</v>
      </c>
      <c r="B2601" s="58" t="s">
        <v>3297</v>
      </c>
      <c r="C2601" s="58" t="s">
        <v>1062</v>
      </c>
      <c r="D2601" s="58" t="s">
        <v>1063</v>
      </c>
    </row>
    <row r="2602" spans="1:64" hidden="1" x14ac:dyDescent="0.25">
      <c r="A2602" s="58" t="s">
        <v>3296</v>
      </c>
      <c r="B2602" s="58" t="s">
        <v>3297</v>
      </c>
      <c r="C2602" s="58" t="s">
        <v>1064</v>
      </c>
      <c r="D2602" s="58" t="s">
        <v>1065</v>
      </c>
    </row>
    <row r="2603" spans="1:64" hidden="1" x14ac:dyDescent="0.25">
      <c r="A2603" s="58" t="s">
        <v>3296</v>
      </c>
      <c r="B2603" s="58" t="s">
        <v>3297</v>
      </c>
      <c r="C2603" s="58" t="s">
        <v>1066</v>
      </c>
      <c r="D2603" s="58" t="s">
        <v>1067</v>
      </c>
    </row>
    <row r="2604" spans="1:64" hidden="1" x14ac:dyDescent="0.25">
      <c r="A2604" s="58" t="s">
        <v>3296</v>
      </c>
      <c r="B2604" s="58" t="s">
        <v>3297</v>
      </c>
      <c r="C2604" s="58" t="s">
        <v>1068</v>
      </c>
      <c r="D2604" s="58" t="s">
        <v>1069</v>
      </c>
    </row>
    <row r="2605" spans="1:64" hidden="1" x14ac:dyDescent="0.25">
      <c r="A2605" s="58" t="s">
        <v>3296</v>
      </c>
      <c r="B2605" s="58" t="s">
        <v>3297</v>
      </c>
      <c r="C2605" s="58" t="s">
        <v>1070</v>
      </c>
      <c r="D2605" s="58" t="s">
        <v>1071</v>
      </c>
    </row>
    <row r="2606" spans="1:64" hidden="1" x14ac:dyDescent="0.25">
      <c r="A2606" s="58" t="s">
        <v>3296</v>
      </c>
      <c r="B2606" s="58" t="s">
        <v>3297</v>
      </c>
      <c r="C2606" s="58" t="s">
        <v>1072</v>
      </c>
      <c r="D2606" s="58" t="s">
        <v>1073</v>
      </c>
    </row>
    <row r="2607" spans="1:64" hidden="1" x14ac:dyDescent="0.25">
      <c r="A2607" s="58" t="s">
        <v>3296</v>
      </c>
      <c r="B2607" s="58" t="s">
        <v>3297</v>
      </c>
      <c r="C2607" s="58" t="s">
        <v>1074</v>
      </c>
      <c r="D2607" s="58" t="s">
        <v>1075</v>
      </c>
    </row>
    <row r="2608" spans="1:64" hidden="1" x14ac:dyDescent="0.25">
      <c r="A2608" s="58" t="s">
        <v>3296</v>
      </c>
      <c r="B2608" s="58" t="s">
        <v>3297</v>
      </c>
      <c r="C2608" s="58" t="s">
        <v>1076</v>
      </c>
      <c r="D2608" s="58" t="s">
        <v>1077</v>
      </c>
    </row>
    <row r="2609" spans="1:59" hidden="1" x14ac:dyDescent="0.25">
      <c r="A2609" s="58" t="s">
        <v>3296</v>
      </c>
      <c r="B2609" s="58" t="s">
        <v>3297</v>
      </c>
      <c r="C2609" s="58" t="s">
        <v>1078</v>
      </c>
      <c r="D2609" s="58" t="s">
        <v>1079</v>
      </c>
    </row>
    <row r="2610" spans="1:59" hidden="1" x14ac:dyDescent="0.25">
      <c r="A2610" s="58" t="s">
        <v>3296</v>
      </c>
      <c r="B2610" s="58" t="s">
        <v>3297</v>
      </c>
      <c r="C2610" s="58" t="s">
        <v>1080</v>
      </c>
      <c r="D2610" s="58" t="s">
        <v>1081</v>
      </c>
    </row>
    <row r="2611" spans="1:59" hidden="1" x14ac:dyDescent="0.25">
      <c r="A2611" s="58" t="s">
        <v>3296</v>
      </c>
      <c r="B2611" s="58" t="s">
        <v>3297</v>
      </c>
      <c r="C2611" s="58" t="s">
        <v>1082</v>
      </c>
      <c r="D2611" s="58" t="s">
        <v>1083</v>
      </c>
    </row>
    <row r="2612" spans="1:59" hidden="1" x14ac:dyDescent="0.25">
      <c r="A2612" s="58" t="s">
        <v>3296</v>
      </c>
      <c r="B2612" s="58" t="s">
        <v>3297</v>
      </c>
      <c r="C2612" s="58" t="s">
        <v>1084</v>
      </c>
      <c r="D2612" s="58" t="s">
        <v>1085</v>
      </c>
    </row>
    <row r="2613" spans="1:59" hidden="1" x14ac:dyDescent="0.25">
      <c r="A2613" s="58" t="s">
        <v>3296</v>
      </c>
      <c r="B2613" s="58" t="s">
        <v>3297</v>
      </c>
      <c r="C2613" s="58" t="s">
        <v>1086</v>
      </c>
      <c r="D2613" s="58" t="s">
        <v>1087</v>
      </c>
    </row>
    <row r="2614" spans="1:59" hidden="1" x14ac:dyDescent="0.25">
      <c r="A2614" s="58" t="s">
        <v>3296</v>
      </c>
      <c r="B2614" s="58" t="s">
        <v>3297</v>
      </c>
      <c r="C2614" s="58" t="s">
        <v>1088</v>
      </c>
      <c r="D2614" s="58" t="s">
        <v>1089</v>
      </c>
    </row>
    <row r="2615" spans="1:59" hidden="1" x14ac:dyDescent="0.25">
      <c r="A2615" s="58" t="s">
        <v>3296</v>
      </c>
      <c r="B2615" s="58" t="s">
        <v>3297</v>
      </c>
      <c r="C2615" s="58" t="s">
        <v>1090</v>
      </c>
      <c r="D2615" s="58" t="s">
        <v>1091</v>
      </c>
    </row>
    <row r="2616" spans="1:59" hidden="1" x14ac:dyDescent="0.25">
      <c r="A2616" s="58" t="s">
        <v>3296</v>
      </c>
      <c r="B2616" s="58" t="s">
        <v>3297</v>
      </c>
      <c r="C2616" s="58" t="s">
        <v>1092</v>
      </c>
      <c r="D2616" s="58" t="s">
        <v>1093</v>
      </c>
    </row>
    <row r="2617" spans="1:59" hidden="1" x14ac:dyDescent="0.25">
      <c r="A2617" s="58" t="s">
        <v>3296</v>
      </c>
      <c r="B2617" s="58" t="s">
        <v>3297</v>
      </c>
      <c r="C2617" s="58" t="s">
        <v>1094</v>
      </c>
      <c r="D2617" s="58" t="s">
        <v>1095</v>
      </c>
    </row>
    <row r="2618" spans="1:59" hidden="1" x14ac:dyDescent="0.25">
      <c r="A2618" s="58" t="s">
        <v>3296</v>
      </c>
      <c r="B2618" s="58" t="s">
        <v>3297</v>
      </c>
      <c r="C2618" s="58" t="s">
        <v>1096</v>
      </c>
      <c r="D2618" s="58" t="s">
        <v>1097</v>
      </c>
    </row>
    <row r="2619" spans="1:59" hidden="1" x14ac:dyDescent="0.25">
      <c r="A2619" s="58" t="s">
        <v>3296</v>
      </c>
      <c r="B2619" s="58" t="s">
        <v>3297</v>
      </c>
      <c r="C2619" s="58" t="s">
        <v>1098</v>
      </c>
      <c r="D2619" s="58" t="s">
        <v>1099</v>
      </c>
    </row>
    <row r="2620" spans="1:59" hidden="1" x14ac:dyDescent="0.25">
      <c r="A2620" s="58" t="s">
        <v>3296</v>
      </c>
      <c r="B2620" s="58" t="s">
        <v>3297</v>
      </c>
      <c r="C2620" s="58" t="s">
        <v>1100</v>
      </c>
      <c r="D2620" s="58" t="s">
        <v>1101</v>
      </c>
    </row>
    <row r="2621" spans="1:59" hidden="1" x14ac:dyDescent="0.25">
      <c r="A2621" s="58" t="s">
        <v>3296</v>
      </c>
      <c r="B2621" s="58" t="s">
        <v>3297</v>
      </c>
      <c r="C2621" s="58" t="s">
        <v>1102</v>
      </c>
      <c r="D2621" s="58" t="s">
        <v>1103</v>
      </c>
    </row>
    <row r="2622" spans="1:59" hidden="1" x14ac:dyDescent="0.25">
      <c r="A2622" s="58" t="s">
        <v>3296</v>
      </c>
      <c r="B2622" s="58" t="s">
        <v>3297</v>
      </c>
      <c r="C2622" s="58" t="s">
        <v>1104</v>
      </c>
      <c r="D2622" s="58" t="s">
        <v>1105</v>
      </c>
    </row>
    <row r="2623" spans="1:59" hidden="1" x14ac:dyDescent="0.25">
      <c r="A2623" s="58" t="s">
        <v>3296</v>
      </c>
      <c r="B2623" s="58" t="s">
        <v>3297</v>
      </c>
      <c r="C2623" s="58" t="s">
        <v>1106</v>
      </c>
      <c r="D2623" s="58" t="s">
        <v>1107</v>
      </c>
    </row>
    <row r="2624" spans="1:59" hidden="1" x14ac:dyDescent="0.25">
      <c r="A2624" s="58" t="s">
        <v>3296</v>
      </c>
      <c r="B2624" s="58" t="s">
        <v>3297</v>
      </c>
      <c r="C2624" s="58" t="s">
        <v>1108</v>
      </c>
      <c r="D2624" s="58" t="s">
        <v>1109</v>
      </c>
      <c r="P2624" s="58">
        <v>73.737622919515005</v>
      </c>
      <c r="Q2624" s="58">
        <v>80.7630252809425</v>
      </c>
      <c r="R2624" s="58">
        <v>88.228621986196501</v>
      </c>
      <c r="S2624" s="58">
        <v>89.448326827407001</v>
      </c>
      <c r="T2624" s="58">
        <v>97.197013507025304</v>
      </c>
      <c r="U2624" s="58">
        <v>102.98157106986299</v>
      </c>
      <c r="V2624" s="58">
        <v>110.475033109712</v>
      </c>
      <c r="W2624" s="58">
        <v>106.57150140759499</v>
      </c>
      <c r="X2624" s="58">
        <v>113.979152299858</v>
      </c>
      <c r="Y2624" s="58">
        <v>120.490845605118</v>
      </c>
      <c r="Z2624" s="58">
        <v>113.250618064051</v>
      </c>
      <c r="AA2624" s="58">
        <v>130.996864577509</v>
      </c>
      <c r="AB2624" s="58">
        <v>111.307133178417</v>
      </c>
      <c r="AC2624" s="58">
        <v>89.638971745101202</v>
      </c>
      <c r="AD2624" s="58">
        <v>110.426655840235</v>
      </c>
      <c r="AE2624" s="58">
        <v>125.851423630195</v>
      </c>
      <c r="AF2624" s="58">
        <v>129.202310102117</v>
      </c>
      <c r="AG2624" s="58">
        <v>129.94263548923499</v>
      </c>
      <c r="AH2624" s="58">
        <v>134.35627618169099</v>
      </c>
      <c r="AI2624" s="58">
        <v>129.88985067951799</v>
      </c>
      <c r="AJ2624" s="58">
        <v>131.24169099371099</v>
      </c>
      <c r="AK2624" s="58">
        <v>133.52499342212101</v>
      </c>
      <c r="AL2624" s="58">
        <v>137.12909506540399</v>
      </c>
      <c r="AM2624" s="58">
        <v>131.856201193571</v>
      </c>
      <c r="AN2624" s="58">
        <v>133.27888061797199</v>
      </c>
      <c r="AO2624" s="58">
        <v>131.03403131938299</v>
      </c>
      <c r="AP2624" s="58">
        <v>132.86145954391799</v>
      </c>
      <c r="AQ2624" s="58">
        <v>119.733713318843</v>
      </c>
      <c r="AR2624" s="58">
        <v>126.08220754307899</v>
      </c>
      <c r="AS2624" s="58">
        <v>116.708797674533</v>
      </c>
      <c r="AT2624" s="58">
        <v>119.05113265793101</v>
      </c>
      <c r="AU2624" s="58">
        <v>133.754417025317</v>
      </c>
      <c r="AV2624" s="58">
        <v>123.89664400265799</v>
      </c>
      <c r="AW2624" s="58">
        <v>138.89376400483999</v>
      </c>
      <c r="AX2624" s="58">
        <v>145.32505064541201</v>
      </c>
      <c r="AY2624" s="58">
        <v>144.984986551172</v>
      </c>
      <c r="AZ2624" s="58">
        <v>158.41973784865399</v>
      </c>
      <c r="BA2624" s="58">
        <v>154.50073236267301</v>
      </c>
      <c r="BB2624" s="58">
        <v>152.77842321449501</v>
      </c>
      <c r="BC2624" s="58">
        <v>165.06562087093701</v>
      </c>
      <c r="BD2624" s="58">
        <v>175.112546300155</v>
      </c>
      <c r="BE2624" s="58">
        <v>185.515814213575</v>
      </c>
      <c r="BF2624" s="58">
        <v>181.128874738517</v>
      </c>
      <c r="BG2624" s="58">
        <v>186.19900968430699</v>
      </c>
    </row>
    <row r="2625" spans="1:64" hidden="1" x14ac:dyDescent="0.25">
      <c r="A2625" s="58" t="s">
        <v>3296</v>
      </c>
      <c r="B2625" s="58" t="s">
        <v>3297</v>
      </c>
      <c r="C2625" s="58" t="s">
        <v>1110</v>
      </c>
      <c r="D2625" s="58" t="s">
        <v>1111</v>
      </c>
      <c r="P2625" s="58">
        <v>8.7551867219917003</v>
      </c>
      <c r="Q2625" s="58">
        <v>9.3429408891060106</v>
      </c>
      <c r="R2625" s="58">
        <v>9.7279205355214895</v>
      </c>
      <c r="S2625" s="58">
        <v>6.9546666666666699</v>
      </c>
      <c r="T2625" s="58">
        <v>9.4130778532229602</v>
      </c>
      <c r="U2625" s="58">
        <v>10.349485058247501</v>
      </c>
      <c r="V2625" s="58">
        <v>9.7673347155033401</v>
      </c>
      <c r="W2625" s="58">
        <v>7.2787095738704801</v>
      </c>
      <c r="X2625" s="58">
        <v>17.076923076923102</v>
      </c>
      <c r="Y2625" s="58">
        <v>16.8538011695906</v>
      </c>
      <c r="Z2625" s="58">
        <v>25.487329434697902</v>
      </c>
      <c r="AA2625" s="58">
        <v>14.496902816094901</v>
      </c>
      <c r="AB2625" s="58">
        <v>16.830875065586199</v>
      </c>
      <c r="AC2625" s="58">
        <v>27.2540983606557</v>
      </c>
      <c r="AD2625" s="58">
        <v>22.843393231966399</v>
      </c>
      <c r="AE2625" s="58">
        <v>19.0237797246558</v>
      </c>
      <c r="AF2625" s="58">
        <v>19.9877052779485</v>
      </c>
      <c r="AG2625" s="58">
        <v>21.492714334123999</v>
      </c>
      <c r="AH2625" s="58">
        <v>20.445464256043</v>
      </c>
      <c r="AI2625" s="58">
        <v>24.464785535971</v>
      </c>
      <c r="AJ2625" s="58">
        <v>24.1533430232558</v>
      </c>
      <c r="AK2625" s="58">
        <v>24.7461884659666</v>
      </c>
      <c r="AL2625" s="58">
        <v>18.7274320771253</v>
      </c>
      <c r="AM2625" s="58">
        <v>23.513449340253</v>
      </c>
      <c r="AN2625" s="58">
        <v>25.7710760795065</v>
      </c>
      <c r="AO2625" s="58">
        <v>26.875640746839</v>
      </c>
      <c r="AP2625" s="58">
        <v>26.341975123632501</v>
      </c>
      <c r="AQ2625" s="58">
        <v>26.501858978540199</v>
      </c>
      <c r="AR2625" s="58">
        <v>27.547709071422201</v>
      </c>
      <c r="AS2625" s="58">
        <v>28.776172220583899</v>
      </c>
      <c r="AT2625" s="58">
        <v>28.882100720230898</v>
      </c>
      <c r="AU2625" s="58">
        <v>29.248322472808301</v>
      </c>
      <c r="AV2625" s="58">
        <v>28.910488827174799</v>
      </c>
      <c r="AW2625" s="58">
        <v>27.5374470302975</v>
      </c>
      <c r="AX2625" s="58">
        <v>23.1166382329173</v>
      </c>
      <c r="AY2625" s="58">
        <v>26.071104929295501</v>
      </c>
      <c r="AZ2625" s="58">
        <v>15.6476232010467</v>
      </c>
      <c r="BA2625" s="58">
        <v>16.2822749100932</v>
      </c>
      <c r="BB2625" s="58">
        <v>14.378516957438</v>
      </c>
      <c r="BC2625" s="58">
        <v>18.726915231812399</v>
      </c>
      <c r="BD2625" s="58">
        <v>15.5902043384782</v>
      </c>
      <c r="BE2625" s="58">
        <v>14.9415374409155</v>
      </c>
      <c r="BF2625" s="58">
        <v>18.200660044959601</v>
      </c>
      <c r="BG2625" s="58">
        <v>17.9031474055171</v>
      </c>
    </row>
    <row r="2626" spans="1:64" hidden="1" x14ac:dyDescent="0.25">
      <c r="A2626" s="58" t="s">
        <v>3296</v>
      </c>
      <c r="B2626" s="58" t="s">
        <v>3297</v>
      </c>
      <c r="C2626" s="58" t="s">
        <v>1112</v>
      </c>
      <c r="D2626" s="58" t="s">
        <v>1113</v>
      </c>
      <c r="P2626" s="58">
        <v>0</v>
      </c>
      <c r="Q2626" s="58">
        <v>1.09109560311327E-2</v>
      </c>
      <c r="R2626" s="58">
        <v>0</v>
      </c>
      <c r="S2626" s="58">
        <v>0.496015126981383</v>
      </c>
      <c r="T2626" s="58">
        <v>0.42421319052248102</v>
      </c>
      <c r="U2626" s="58">
        <v>0.41519662568633298</v>
      </c>
      <c r="V2626" s="58">
        <v>0.37752680594721399</v>
      </c>
      <c r="W2626" s="58">
        <v>0</v>
      </c>
      <c r="X2626" s="58">
        <v>0</v>
      </c>
      <c r="Y2626" s="58">
        <v>0</v>
      </c>
      <c r="Z2626" s="58">
        <v>0</v>
      </c>
      <c r="AA2626" s="58">
        <v>0</v>
      </c>
      <c r="AB2626" s="58">
        <v>2.0828183100798502E-2</v>
      </c>
      <c r="AC2626" s="58">
        <v>3.7727858546465001E-2</v>
      </c>
      <c r="AD2626" s="58">
        <v>1.82902907691933E-2</v>
      </c>
      <c r="AE2626" s="58">
        <v>2.48416512273563E-2</v>
      </c>
      <c r="AF2626" s="58">
        <v>2.3533106353494301E-2</v>
      </c>
      <c r="AG2626" s="58">
        <v>4.1632124833928398E-2</v>
      </c>
      <c r="AH2626" s="58">
        <v>3.8885395326562801E-2</v>
      </c>
      <c r="AI2626" s="58">
        <v>4.3937240782441399E-2</v>
      </c>
      <c r="AJ2626" s="58">
        <v>4.2208018511513498E-2</v>
      </c>
      <c r="AK2626" s="58">
        <v>4.3640590421287498E-2</v>
      </c>
      <c r="AL2626" s="58">
        <v>0</v>
      </c>
      <c r="AM2626" s="58">
        <v>0</v>
      </c>
      <c r="AN2626" s="58">
        <v>0</v>
      </c>
      <c r="AO2626" s="58">
        <v>0</v>
      </c>
      <c r="AP2626" s="58">
        <v>0</v>
      </c>
      <c r="AQ2626" s="58">
        <v>0</v>
      </c>
      <c r="AR2626" s="58">
        <v>0</v>
      </c>
      <c r="AS2626" s="58">
        <v>0.35819141820978401</v>
      </c>
      <c r="AT2626" s="58">
        <v>0.33724855558977901</v>
      </c>
      <c r="AU2626" s="58">
        <v>0.30824269317709502</v>
      </c>
      <c r="AV2626" s="58">
        <v>0.33824202148409299</v>
      </c>
      <c r="AW2626" s="58">
        <v>0.30860120138901098</v>
      </c>
      <c r="AX2626" s="58">
        <v>0.31528645490892199</v>
      </c>
      <c r="AY2626" s="58">
        <v>0.31665058857276701</v>
      </c>
      <c r="AZ2626" s="58">
        <v>0.29558435629379098</v>
      </c>
      <c r="BA2626" s="58">
        <v>0.33430458214465197</v>
      </c>
      <c r="BB2626" s="58">
        <v>0.36647832326674301</v>
      </c>
      <c r="BC2626" s="58">
        <v>0.33326769168561399</v>
      </c>
      <c r="BD2626" s="58">
        <v>0.40033076805559298</v>
      </c>
      <c r="BE2626" s="58">
        <v>0.37871806074526099</v>
      </c>
      <c r="BF2626" s="58">
        <v>0.33753228747830799</v>
      </c>
      <c r="BG2626" s="58">
        <v>0.33635297324919999</v>
      </c>
      <c r="BH2626" s="58">
        <v>0.29608957598040198</v>
      </c>
    </row>
    <row r="2627" spans="1:64" hidden="1" x14ac:dyDescent="0.25">
      <c r="A2627" s="58" t="s">
        <v>3296</v>
      </c>
      <c r="B2627" s="58" t="s">
        <v>3297</v>
      </c>
      <c r="C2627" s="58" t="s">
        <v>1114</v>
      </c>
      <c r="D2627" s="58" t="s">
        <v>1115</v>
      </c>
      <c r="P2627" s="58">
        <v>71.644120122398107</v>
      </c>
      <c r="Q2627" s="58">
        <v>67.593372612867</v>
      </c>
      <c r="R2627" s="58">
        <v>68.155555112006198</v>
      </c>
      <c r="S2627" s="58">
        <v>74.068412711739299</v>
      </c>
      <c r="T2627" s="58">
        <v>69.171703772253906</v>
      </c>
      <c r="U2627" s="58">
        <v>67.805383489357197</v>
      </c>
      <c r="V2627" s="58">
        <v>63.362726285431499</v>
      </c>
      <c r="W2627" s="58">
        <v>57.022759276024303</v>
      </c>
      <c r="X2627" s="58">
        <v>59.580916022933799</v>
      </c>
      <c r="Y2627" s="58">
        <v>58.4011651371707</v>
      </c>
      <c r="Z2627" s="58">
        <v>57.207742692751303</v>
      </c>
      <c r="AA2627" s="58">
        <v>55.364149115242199</v>
      </c>
      <c r="AB2627" s="58">
        <v>43.739184511676797</v>
      </c>
      <c r="AC2627" s="58">
        <v>42.670208016051902</v>
      </c>
      <c r="AD2627" s="58">
        <v>49.648994292975203</v>
      </c>
      <c r="AE2627" s="58">
        <v>52.436585465744699</v>
      </c>
      <c r="AF2627" s="58">
        <v>49.086137668996798</v>
      </c>
      <c r="AG2627" s="58">
        <v>51.862273327211</v>
      </c>
      <c r="AH2627" s="58">
        <v>52.304391750165799</v>
      </c>
      <c r="AI2627" s="58">
        <v>51.967616482370701</v>
      </c>
      <c r="AJ2627" s="58">
        <v>56.315237006323201</v>
      </c>
      <c r="AK2627" s="58">
        <v>55.096245406875397</v>
      </c>
      <c r="AL2627" s="58">
        <v>53.443749644382201</v>
      </c>
      <c r="AM2627" s="58">
        <v>50.723459071398501</v>
      </c>
      <c r="AN2627" s="58">
        <v>51.115453776732998</v>
      </c>
      <c r="AO2627" s="58">
        <v>50.5372892345327</v>
      </c>
      <c r="AP2627" s="58">
        <v>50.307877829142299</v>
      </c>
      <c r="AQ2627" s="58">
        <v>44.989969823045101</v>
      </c>
      <c r="AR2627" s="58">
        <v>46.420802079317603</v>
      </c>
      <c r="AS2627" s="58">
        <v>49.464908219888898</v>
      </c>
      <c r="AT2627" s="58">
        <v>47.957247960919702</v>
      </c>
      <c r="AU2627" s="58">
        <v>42.640957737267698</v>
      </c>
      <c r="AV2627" s="58">
        <v>42.044854521911198</v>
      </c>
      <c r="AW2627" s="58">
        <v>41.661162187516503</v>
      </c>
      <c r="AX2627" s="58">
        <v>40.1391584841327</v>
      </c>
      <c r="AY2627" s="58">
        <v>35.885802630707701</v>
      </c>
      <c r="AZ2627" s="58">
        <v>33.072389128213899</v>
      </c>
      <c r="BA2627" s="58">
        <v>37.942603875203702</v>
      </c>
      <c r="BB2627" s="58">
        <v>37.3807889732078</v>
      </c>
      <c r="BC2627" s="58">
        <v>34.531152410791599</v>
      </c>
      <c r="BD2627" s="58">
        <v>33.924500262405097</v>
      </c>
      <c r="BE2627" s="58">
        <v>31.743730367191301</v>
      </c>
      <c r="BF2627" s="58">
        <v>30.792670124610101</v>
      </c>
      <c r="BG2627" s="58">
        <v>30.496456825570199</v>
      </c>
      <c r="BH2627" s="58">
        <v>27.114302437517502</v>
      </c>
    </row>
    <row r="2628" spans="1:64" hidden="1" x14ac:dyDescent="0.25">
      <c r="A2628" s="58" t="s">
        <v>3296</v>
      </c>
      <c r="B2628" s="58" t="s">
        <v>3297</v>
      </c>
      <c r="C2628" s="58" t="s">
        <v>1116</v>
      </c>
      <c r="D2628" s="58" t="s">
        <v>1117</v>
      </c>
      <c r="P2628" s="58">
        <v>1.4704467565652599</v>
      </c>
      <c r="Q2628" s="58">
        <v>2.7822937879388401</v>
      </c>
      <c r="R2628" s="58">
        <v>3.0027450970157101</v>
      </c>
      <c r="S2628" s="58">
        <v>1.51666163827</v>
      </c>
      <c r="T2628" s="58">
        <v>4.5998018501751297</v>
      </c>
      <c r="U2628" s="58">
        <v>5.85804693695626</v>
      </c>
      <c r="V2628" s="58">
        <v>7.0014062193846902</v>
      </c>
      <c r="W2628" s="58">
        <v>9.6843282202330805</v>
      </c>
      <c r="X2628" s="58">
        <v>12.261098210316201</v>
      </c>
      <c r="Y2628" s="58">
        <v>16.296297914596199</v>
      </c>
      <c r="Z2628" s="58">
        <v>20.020774633170198</v>
      </c>
      <c r="AA2628" s="58">
        <v>20.557977037413</v>
      </c>
      <c r="AB2628" s="58">
        <v>28.591888351621101</v>
      </c>
      <c r="AC2628" s="58">
        <v>26.102288420075698</v>
      </c>
      <c r="AD2628" s="58">
        <v>24.0425872161046</v>
      </c>
      <c r="AE2628" s="58">
        <v>19.533818415111199</v>
      </c>
      <c r="AF2628" s="58">
        <v>22.497649673940501</v>
      </c>
      <c r="AG2628" s="58">
        <v>20.5170680658842</v>
      </c>
      <c r="AH2628" s="58">
        <v>23.161555470876301</v>
      </c>
      <c r="AI2628" s="58">
        <v>25.027328307229102</v>
      </c>
      <c r="AJ2628" s="58">
        <v>21.9514163966418</v>
      </c>
      <c r="AK2628" s="58">
        <v>21.221795684866098</v>
      </c>
      <c r="AL2628" s="58">
        <v>22.554559056976899</v>
      </c>
      <c r="AM2628" s="58">
        <v>25.989630266938299</v>
      </c>
      <c r="AN2628" s="58">
        <v>23.015365737709899</v>
      </c>
      <c r="AO2628" s="58">
        <v>25.064450743441999</v>
      </c>
      <c r="AP2628" s="58">
        <v>33.840557563705403</v>
      </c>
      <c r="AQ2628" s="58">
        <v>34.528474830482999</v>
      </c>
      <c r="AR2628" s="58">
        <v>34.701120343073299</v>
      </c>
      <c r="AS2628" s="58">
        <v>32.794414289429099</v>
      </c>
      <c r="AT2628" s="58">
        <v>32.5646198565384</v>
      </c>
      <c r="AU2628" s="58">
        <v>37.090433716771102</v>
      </c>
      <c r="AV2628" s="58">
        <v>37.572289413503299</v>
      </c>
      <c r="AW2628" s="58">
        <v>40.8684806702231</v>
      </c>
      <c r="AX2628" s="58">
        <v>40.6420204248735</v>
      </c>
      <c r="AY2628" s="58">
        <v>40.434573660564403</v>
      </c>
      <c r="AZ2628" s="58">
        <v>41.595719612659202</v>
      </c>
      <c r="BA2628" s="58">
        <v>39.216053121639099</v>
      </c>
      <c r="BB2628" s="58">
        <v>39.392521045608198</v>
      </c>
      <c r="BC2628" s="58">
        <v>44.039180664178701</v>
      </c>
      <c r="BD2628" s="58">
        <v>47.075758474176503</v>
      </c>
      <c r="BE2628" s="58">
        <v>46.7060757986035</v>
      </c>
      <c r="BF2628" s="58">
        <v>46.825453779829701</v>
      </c>
      <c r="BG2628" s="58">
        <v>48.2918440904307</v>
      </c>
      <c r="BH2628" s="58">
        <v>52.691886577978401</v>
      </c>
    </row>
    <row r="2629" spans="1:64" hidden="1" x14ac:dyDescent="0.25">
      <c r="A2629" s="58" t="s">
        <v>3296</v>
      </c>
      <c r="B2629" s="58" t="s">
        <v>3297</v>
      </c>
      <c r="C2629" s="58" t="s">
        <v>1118</v>
      </c>
      <c r="D2629" s="58" t="s">
        <v>1119</v>
      </c>
      <c r="P2629" s="58">
        <v>0</v>
      </c>
      <c r="Q2629" s="58">
        <v>0</v>
      </c>
      <c r="R2629" s="58">
        <v>0</v>
      </c>
      <c r="S2629" s="58">
        <v>0</v>
      </c>
      <c r="T2629" s="58">
        <v>0</v>
      </c>
      <c r="U2629" s="58">
        <v>0</v>
      </c>
      <c r="V2629" s="58">
        <v>0</v>
      </c>
      <c r="W2629" s="58">
        <v>0</v>
      </c>
      <c r="X2629" s="58">
        <v>0</v>
      </c>
      <c r="Y2629" s="58">
        <v>0</v>
      </c>
      <c r="Z2629" s="58">
        <v>0</v>
      </c>
      <c r="AA2629" s="58">
        <v>0</v>
      </c>
      <c r="AB2629" s="58">
        <v>0</v>
      </c>
      <c r="AC2629" s="58">
        <v>0</v>
      </c>
      <c r="AD2629" s="58">
        <v>0</v>
      </c>
      <c r="AE2629" s="58">
        <v>0</v>
      </c>
      <c r="AF2629" s="58">
        <v>0</v>
      </c>
      <c r="AG2629" s="58">
        <v>0</v>
      </c>
      <c r="AH2629" s="58">
        <v>0</v>
      </c>
      <c r="AI2629" s="58">
        <v>0</v>
      </c>
      <c r="AJ2629" s="58">
        <v>0</v>
      </c>
      <c r="AK2629" s="58">
        <v>0</v>
      </c>
      <c r="AL2629" s="58">
        <v>0</v>
      </c>
      <c r="AM2629" s="58">
        <v>0</v>
      </c>
      <c r="AN2629" s="58">
        <v>0</v>
      </c>
      <c r="AO2629" s="58">
        <v>0</v>
      </c>
      <c r="AP2629" s="58">
        <v>0</v>
      </c>
      <c r="AQ2629" s="58">
        <v>0</v>
      </c>
      <c r="AR2629" s="58">
        <v>0</v>
      </c>
      <c r="AS2629" s="58">
        <v>0</v>
      </c>
      <c r="AT2629" s="58">
        <v>0</v>
      </c>
      <c r="AU2629" s="58">
        <v>0</v>
      </c>
      <c r="AV2629" s="58">
        <v>0</v>
      </c>
      <c r="AW2629" s="58">
        <v>0</v>
      </c>
      <c r="AX2629" s="58">
        <v>0</v>
      </c>
      <c r="AY2629" s="58">
        <v>0</v>
      </c>
      <c r="AZ2629" s="58">
        <v>0</v>
      </c>
      <c r="BA2629" s="58">
        <v>0</v>
      </c>
      <c r="BB2629" s="58">
        <v>0</v>
      </c>
      <c r="BC2629" s="58">
        <v>0</v>
      </c>
      <c r="BD2629" s="58">
        <v>0</v>
      </c>
      <c r="BE2629" s="58">
        <v>0</v>
      </c>
      <c r="BF2629" s="58">
        <v>0</v>
      </c>
      <c r="BG2629" s="58">
        <v>0</v>
      </c>
    </row>
    <row r="2630" spans="1:64" hidden="1" x14ac:dyDescent="0.25">
      <c r="A2630" s="58" t="s">
        <v>3296</v>
      </c>
      <c r="B2630" s="58" t="s">
        <v>3297</v>
      </c>
      <c r="C2630" s="58" t="s">
        <v>1120</v>
      </c>
      <c r="D2630" s="58" t="s">
        <v>1121</v>
      </c>
      <c r="P2630" s="58">
        <v>15.7671433729182</v>
      </c>
      <c r="Q2630" s="58">
        <v>18.5377142968944</v>
      </c>
      <c r="R2630" s="58">
        <v>17.900609034942502</v>
      </c>
      <c r="S2630" s="58">
        <v>12.972703321051601</v>
      </c>
      <c r="T2630" s="58">
        <v>14.9056870081625</v>
      </c>
      <c r="U2630" s="58">
        <v>15.0527649385191</v>
      </c>
      <c r="V2630" s="58">
        <v>18.409579882734999</v>
      </c>
      <c r="W2630" s="58">
        <v>22.431773588643601</v>
      </c>
      <c r="X2630" s="58">
        <v>17.3546105042279</v>
      </c>
      <c r="Y2630" s="58">
        <v>14.5192801817666</v>
      </c>
      <c r="Z2630" s="58">
        <v>12.0037558880849</v>
      </c>
      <c r="AA2630" s="58">
        <v>13.3082422650523</v>
      </c>
      <c r="AB2630" s="58">
        <v>16.855207174321201</v>
      </c>
      <c r="AC2630" s="58">
        <v>20.389212697325299</v>
      </c>
      <c r="AD2630" s="58">
        <v>15.5238842903528</v>
      </c>
      <c r="AE2630" s="58">
        <v>17.2566670526035</v>
      </c>
      <c r="AF2630" s="58">
        <v>17.6498297651207</v>
      </c>
      <c r="AG2630" s="58">
        <v>16.842086864634702</v>
      </c>
      <c r="AH2630" s="58">
        <v>13.768964981542</v>
      </c>
      <c r="AI2630" s="58">
        <v>12.2280720885287</v>
      </c>
      <c r="AJ2630" s="58">
        <v>10.9481106477557</v>
      </c>
      <c r="AK2630" s="58">
        <v>12.8989116545205</v>
      </c>
      <c r="AL2630" s="58">
        <v>13.2614918826885</v>
      </c>
      <c r="AM2630" s="58">
        <v>12.548914614183399</v>
      </c>
      <c r="AN2630" s="58">
        <v>15.1346292810302</v>
      </c>
      <c r="AO2630" s="58">
        <v>13.6740441763713</v>
      </c>
      <c r="AP2630" s="58">
        <v>5.1299562155023102</v>
      </c>
      <c r="AQ2630" s="58">
        <v>6.5067174040719404</v>
      </c>
      <c r="AR2630" s="58">
        <v>5.4498383721245203</v>
      </c>
      <c r="AS2630" s="58">
        <v>5.28266010115318</v>
      </c>
      <c r="AT2630" s="58">
        <v>5.5419501448409898</v>
      </c>
      <c r="AU2630" s="58">
        <v>4.6193293110385598</v>
      </c>
      <c r="AV2630" s="58">
        <v>4.9753573025058797</v>
      </c>
      <c r="AW2630" s="58">
        <v>4.9557722340705901</v>
      </c>
      <c r="AX2630" s="58">
        <v>5.9285826426228203</v>
      </c>
      <c r="AY2630" s="58">
        <v>6.3842067767934596</v>
      </c>
      <c r="AZ2630" s="58">
        <v>8.1091234588494103</v>
      </c>
      <c r="BA2630" s="58">
        <v>7.7875576071846702</v>
      </c>
      <c r="BB2630" s="58">
        <v>8.3081415625683999</v>
      </c>
      <c r="BC2630" s="58">
        <v>7.1322585700837102</v>
      </c>
      <c r="BD2630" s="58">
        <v>6.6329313530779599</v>
      </c>
      <c r="BE2630" s="58">
        <v>6.9466434842998801</v>
      </c>
      <c r="BF2630" s="58">
        <v>6.8936679052773204</v>
      </c>
      <c r="BG2630" s="58">
        <v>7.42563871711695</v>
      </c>
      <c r="BH2630" s="58">
        <v>7.82024821265885</v>
      </c>
    </row>
    <row r="2631" spans="1:64" hidden="1" x14ac:dyDescent="0.25">
      <c r="A2631" s="58" t="s">
        <v>3296</v>
      </c>
      <c r="B2631" s="58" t="s">
        <v>3297</v>
      </c>
      <c r="C2631" s="58" t="s">
        <v>1122</v>
      </c>
      <c r="D2631" s="58" t="s">
        <v>1123</v>
      </c>
      <c r="P2631" s="58">
        <v>17.2375901294835</v>
      </c>
      <c r="Q2631" s="58">
        <v>21.330919040864401</v>
      </c>
      <c r="R2631" s="58">
        <v>20.903354131958299</v>
      </c>
      <c r="S2631" s="58">
        <v>14.9853800863029</v>
      </c>
      <c r="T2631" s="58">
        <v>19.929702048860101</v>
      </c>
      <c r="U2631" s="58">
        <v>21.326008501161699</v>
      </c>
      <c r="V2631" s="58">
        <v>25.788512908066998</v>
      </c>
      <c r="W2631" s="58">
        <v>32.116101808876699</v>
      </c>
      <c r="X2631" s="58">
        <v>29.615708714544201</v>
      </c>
      <c r="Y2631" s="58">
        <v>30.815578096362898</v>
      </c>
      <c r="Z2631" s="58">
        <v>32.024530521255102</v>
      </c>
      <c r="AA2631" s="58">
        <v>33.866219302465403</v>
      </c>
      <c r="AB2631" s="58">
        <v>45.467923709043099</v>
      </c>
      <c r="AC2631" s="58">
        <v>46.529228975947497</v>
      </c>
      <c r="AD2631" s="58">
        <v>39.584761797226598</v>
      </c>
      <c r="AE2631" s="58">
        <v>36.815327118942101</v>
      </c>
      <c r="AF2631" s="58">
        <v>40.171012545414698</v>
      </c>
      <c r="AG2631" s="58">
        <v>37.400787055352801</v>
      </c>
      <c r="AH2631" s="58">
        <v>36.969405847744902</v>
      </c>
      <c r="AI2631" s="58">
        <v>37.299337636540301</v>
      </c>
      <c r="AJ2631" s="58">
        <v>32.941735062908897</v>
      </c>
      <c r="AK2631" s="58">
        <v>34.164347929807903</v>
      </c>
      <c r="AL2631" s="58">
        <v>35.816050939665402</v>
      </c>
      <c r="AM2631" s="58">
        <v>38.538544881121702</v>
      </c>
      <c r="AN2631" s="58">
        <v>38.1499950187401</v>
      </c>
      <c r="AO2631" s="58">
        <v>38.738494919813299</v>
      </c>
      <c r="AP2631" s="58">
        <v>38.9705137792077</v>
      </c>
      <c r="AQ2631" s="58">
        <v>41.035192234554998</v>
      </c>
      <c r="AR2631" s="58">
        <v>40.150958715197802</v>
      </c>
      <c r="AS2631" s="58">
        <v>38.435265808792103</v>
      </c>
      <c r="AT2631" s="58">
        <v>38.443818556969198</v>
      </c>
      <c r="AU2631" s="58">
        <v>42.0180057209867</v>
      </c>
      <c r="AV2631" s="58">
        <v>42.885888737493303</v>
      </c>
      <c r="AW2631" s="58">
        <v>46.132854105682803</v>
      </c>
      <c r="AX2631" s="58">
        <v>46.885889522405201</v>
      </c>
      <c r="AY2631" s="58">
        <v>47.1354310259307</v>
      </c>
      <c r="AZ2631" s="58">
        <v>50.0004274278024</v>
      </c>
      <c r="BA2631" s="58">
        <v>47.337915310968398</v>
      </c>
      <c r="BB2631" s="58">
        <v>48.067140931443298</v>
      </c>
      <c r="BC2631" s="58">
        <v>51.504706925948</v>
      </c>
      <c r="BD2631" s="58">
        <v>54.109020595310099</v>
      </c>
      <c r="BE2631" s="58">
        <v>54.031437343648598</v>
      </c>
      <c r="BF2631" s="58">
        <v>54.056653972585401</v>
      </c>
      <c r="BG2631" s="58">
        <v>56.053835780796803</v>
      </c>
      <c r="BH2631" s="58">
        <v>60.808224366617701</v>
      </c>
    </row>
    <row r="2632" spans="1:64" hidden="1" x14ac:dyDescent="0.25">
      <c r="A2632" s="58" t="s">
        <v>3296</v>
      </c>
      <c r="B2632" s="58" t="s">
        <v>3297</v>
      </c>
      <c r="C2632" s="58" t="s">
        <v>1124</v>
      </c>
      <c r="D2632" s="58" t="s">
        <v>1125</v>
      </c>
      <c r="P2632" s="58">
        <v>0.45719773103289602</v>
      </c>
      <c r="Q2632" s="58">
        <v>0.41461632918304198</v>
      </c>
      <c r="R2632" s="58">
        <v>0.36689489931381702</v>
      </c>
      <c r="S2632" s="58">
        <v>0.37201134523603802</v>
      </c>
      <c r="T2632" s="58">
        <v>0.32439832216425002</v>
      </c>
      <c r="U2632" s="58">
        <v>0.29441215275940003</v>
      </c>
      <c r="V2632" s="58">
        <v>0.27456494977979201</v>
      </c>
      <c r="W2632" s="58">
        <v>0.28694305837727702</v>
      </c>
      <c r="X2632" s="58">
        <v>0.22917940580030299</v>
      </c>
      <c r="Y2632" s="58">
        <v>0.20906090974465999</v>
      </c>
      <c r="Z2632" s="58">
        <v>0.193530929271824</v>
      </c>
      <c r="AA2632" s="58">
        <v>0.19543572557069899</v>
      </c>
      <c r="AB2632" s="58">
        <v>0.21869592255838399</v>
      </c>
      <c r="AC2632" s="58">
        <v>0.22636715127879001</v>
      </c>
      <c r="AD2632" s="58">
        <v>0.192048053076529</v>
      </c>
      <c r="AE2632" s="58">
        <v>0.17389155859149399</v>
      </c>
      <c r="AF2632" s="58">
        <v>0.16865392886670899</v>
      </c>
      <c r="AG2632" s="58">
        <v>0.16274376071444699</v>
      </c>
      <c r="AH2632" s="58">
        <v>0.15200654536747299</v>
      </c>
      <c r="AI2632" s="58">
        <v>0.15885002436728801</v>
      </c>
      <c r="AJ2632" s="58">
        <v>0.16883207404605399</v>
      </c>
      <c r="AK2632" s="58">
        <v>0.165210806594874</v>
      </c>
      <c r="AL2632" s="58">
        <v>0.16600355923063101</v>
      </c>
      <c r="AM2632" s="58">
        <v>0.163800190758014</v>
      </c>
      <c r="AN2632" s="58">
        <v>0.16035534780517399</v>
      </c>
      <c r="AO2632" s="58">
        <v>0.15001998893215099</v>
      </c>
      <c r="AP2632" s="58">
        <v>0.14741253492822701</v>
      </c>
      <c r="AQ2632" s="58">
        <v>0.16332414819723401</v>
      </c>
      <c r="AR2632" s="58">
        <v>0.15175417059653001</v>
      </c>
      <c r="AS2632" s="58">
        <v>0.159196185871015</v>
      </c>
      <c r="AT2632" s="58">
        <v>0.17617461859167599</v>
      </c>
      <c r="AU2632" s="58">
        <v>0.16813237809659701</v>
      </c>
      <c r="AV2632" s="58">
        <v>0.15083765822939299</v>
      </c>
      <c r="AW2632" s="58">
        <v>0.32675421323542297</v>
      </c>
      <c r="AX2632" s="58">
        <v>0.35320064885366498</v>
      </c>
      <c r="AY2632" s="58">
        <v>1.56808405239328</v>
      </c>
      <c r="AZ2632" s="58">
        <v>0.49393701643830901</v>
      </c>
      <c r="BA2632" s="58">
        <v>0.49082869285977798</v>
      </c>
      <c r="BB2632" s="58">
        <v>0.41521214285008701</v>
      </c>
      <c r="BC2632" s="58">
        <v>0.36626449284260598</v>
      </c>
      <c r="BD2632" s="58">
        <v>0.34381348315362698</v>
      </c>
      <c r="BE2632" s="58">
        <v>0.29223913348846903</v>
      </c>
      <c r="BF2632" s="58">
        <v>0.31750918567874797</v>
      </c>
      <c r="BG2632" s="58">
        <v>0.317288432255318</v>
      </c>
      <c r="BH2632" s="58">
        <v>0.37513611436430999</v>
      </c>
    </row>
    <row r="2633" spans="1:64" hidden="1" x14ac:dyDescent="0.25">
      <c r="A2633" s="58" t="s">
        <v>3296</v>
      </c>
      <c r="B2633" s="58" t="s">
        <v>3297</v>
      </c>
      <c r="C2633" s="58" t="s">
        <v>1126</v>
      </c>
      <c r="D2633" s="58" t="s">
        <v>1127</v>
      </c>
      <c r="P2633" s="58">
        <v>37000000</v>
      </c>
      <c r="Q2633" s="58">
        <v>38000000</v>
      </c>
      <c r="R2633" s="58">
        <v>38000000</v>
      </c>
      <c r="S2633" s="58">
        <v>39000000</v>
      </c>
      <c r="T2633" s="58">
        <v>39000000</v>
      </c>
      <c r="U2633" s="58">
        <v>39000000</v>
      </c>
      <c r="V2633" s="58">
        <v>40000000</v>
      </c>
      <c r="W2633" s="58">
        <v>40000000</v>
      </c>
      <c r="X2633" s="58">
        <v>40000000</v>
      </c>
      <c r="Y2633" s="58">
        <v>40000000</v>
      </c>
      <c r="Z2633" s="58">
        <v>40000000</v>
      </c>
      <c r="AA2633" s="58">
        <v>42000000</v>
      </c>
      <c r="AB2633" s="58">
        <v>42000000</v>
      </c>
      <c r="AC2633" s="58">
        <v>42000000</v>
      </c>
      <c r="AD2633" s="58">
        <v>42000000</v>
      </c>
      <c r="AE2633" s="58">
        <v>42000000</v>
      </c>
      <c r="AF2633" s="58">
        <v>43000000</v>
      </c>
      <c r="AG2633" s="58">
        <v>43000000</v>
      </c>
      <c r="AH2633" s="58">
        <v>43000000</v>
      </c>
      <c r="AI2633" s="58">
        <v>47000000</v>
      </c>
      <c r="AJ2633" s="58">
        <v>52000000</v>
      </c>
      <c r="AK2633" s="58">
        <v>53000000</v>
      </c>
      <c r="AL2633" s="58">
        <v>53000000</v>
      </c>
      <c r="AM2633" s="58">
        <v>54000000</v>
      </c>
      <c r="AN2633" s="58">
        <v>55000000</v>
      </c>
      <c r="AO2633" s="58">
        <v>54000000</v>
      </c>
      <c r="AP2633" s="58">
        <v>55000000</v>
      </c>
      <c r="AQ2633" s="58">
        <v>56000000</v>
      </c>
      <c r="AR2633" s="58">
        <v>57000000</v>
      </c>
      <c r="AS2633" s="58">
        <v>60000000</v>
      </c>
      <c r="AT2633" s="58">
        <v>70000000</v>
      </c>
      <c r="AU2633" s="58">
        <v>78000000</v>
      </c>
      <c r="AV2633" s="58">
        <v>66000000</v>
      </c>
      <c r="AW2633" s="58">
        <v>162000000</v>
      </c>
      <c r="AX2633" s="58">
        <v>177000000</v>
      </c>
      <c r="AY2633" s="58">
        <v>827000000</v>
      </c>
      <c r="AZ2633" s="58">
        <v>254000000</v>
      </c>
      <c r="BA2633" s="58">
        <v>254000000</v>
      </c>
      <c r="BB2633" s="58">
        <v>213000000</v>
      </c>
      <c r="BC2633" s="58">
        <v>222000000</v>
      </c>
      <c r="BD2633" s="58">
        <v>219000000</v>
      </c>
      <c r="BE2633" s="58">
        <v>196000000</v>
      </c>
      <c r="BF2633" s="58">
        <v>222000000</v>
      </c>
      <c r="BG2633" s="58">
        <v>233000000</v>
      </c>
      <c r="BH2633" s="58">
        <v>280000000</v>
      </c>
    </row>
    <row r="2634" spans="1:64" hidden="1" x14ac:dyDescent="0.25">
      <c r="A2634" s="58" t="s">
        <v>3296</v>
      </c>
      <c r="B2634" s="58" t="s">
        <v>3297</v>
      </c>
      <c r="C2634" s="58" t="s">
        <v>1128</v>
      </c>
      <c r="D2634" s="58" t="s">
        <v>1129</v>
      </c>
      <c r="AJ2634" s="58">
        <v>0.67899557881581796</v>
      </c>
      <c r="AK2634" s="58">
        <v>0.68185675086886699</v>
      </c>
      <c r="AL2634" s="58">
        <v>0.68029687795100502</v>
      </c>
      <c r="AM2634" s="58">
        <v>0.68849743562366805</v>
      </c>
      <c r="AN2634" s="58">
        <v>0.69082739425042194</v>
      </c>
      <c r="AO2634" s="58">
        <v>0.68653188901059303</v>
      </c>
      <c r="AP2634" s="58">
        <v>0.68596898472721901</v>
      </c>
      <c r="AQ2634" s="58">
        <v>0.68028472439131304</v>
      </c>
      <c r="AR2634" s="58">
        <v>0.67813649923603103</v>
      </c>
      <c r="AS2634" s="58">
        <v>0.684581432484902</v>
      </c>
      <c r="AT2634" s="58">
        <v>0.68953072019517403</v>
      </c>
      <c r="AU2634" s="58">
        <v>0.69822283340464497</v>
      </c>
      <c r="AV2634" s="58">
        <v>0.70345474737230396</v>
      </c>
      <c r="AW2634" s="58">
        <v>0.70947830815528701</v>
      </c>
      <c r="AX2634" s="58">
        <v>0.70527549246520105</v>
      </c>
      <c r="AY2634" s="58">
        <v>0.729235882360732</v>
      </c>
      <c r="AZ2634" s="58">
        <v>0.73200272335560801</v>
      </c>
      <c r="BA2634" s="58">
        <v>0.74585562564687902</v>
      </c>
      <c r="BB2634" s="58">
        <v>0.76014269270672696</v>
      </c>
      <c r="BC2634" s="58">
        <v>0.77962765224794905</v>
      </c>
      <c r="BD2634" s="58">
        <v>0.77150972116378602</v>
      </c>
      <c r="BE2634" s="58">
        <v>0.80865443582367502</v>
      </c>
      <c r="BF2634" s="58">
        <v>0.84346466153578903</v>
      </c>
      <c r="BG2634" s="58">
        <v>0.87786021340172404</v>
      </c>
      <c r="BH2634" s="58">
        <v>0.890197301751805</v>
      </c>
      <c r="BI2634" s="58">
        <v>0.92748159810777997</v>
      </c>
      <c r="BJ2634" s="58">
        <v>0.92013828108016604</v>
      </c>
      <c r="BK2634" s="58">
        <v>0.92673440452069999</v>
      </c>
      <c r="BL2634" s="58">
        <v>0.92580648246646402</v>
      </c>
    </row>
    <row r="2635" spans="1:64" hidden="1" x14ac:dyDescent="0.25">
      <c r="A2635" s="58" t="s">
        <v>3296</v>
      </c>
      <c r="B2635" s="58" t="s">
        <v>3297</v>
      </c>
      <c r="C2635" s="58" t="s">
        <v>1130</v>
      </c>
      <c r="D2635" s="58" t="s">
        <v>1131</v>
      </c>
      <c r="AJ2635" s="58">
        <v>1.46709991740823</v>
      </c>
      <c r="AK2635" s="58">
        <v>1.4810972353952401</v>
      </c>
      <c r="AL2635" s="58">
        <v>1.4839624815416199</v>
      </c>
      <c r="AM2635" s="58">
        <v>1.5080109949337499</v>
      </c>
      <c r="AN2635" s="58">
        <v>1.5232965222530801</v>
      </c>
      <c r="AO2635" s="58">
        <v>1.51870485664649</v>
      </c>
      <c r="AP2635" s="58">
        <v>1.47402340039094</v>
      </c>
      <c r="AQ2635" s="58">
        <v>1.4377153593654699</v>
      </c>
      <c r="AR2635" s="58">
        <v>1.40915909721507</v>
      </c>
      <c r="AS2635" s="58">
        <v>1.3967341574199099</v>
      </c>
      <c r="AT2635" s="58">
        <v>1.3880610300762</v>
      </c>
      <c r="AU2635" s="58">
        <v>1.42213695166971</v>
      </c>
      <c r="AV2635" s="58">
        <v>1.4526780951132701</v>
      </c>
      <c r="AW2635" s="58">
        <v>1.4751055572851099</v>
      </c>
      <c r="AX2635" s="58">
        <v>1.49813903901919</v>
      </c>
      <c r="AY2635" s="58">
        <v>1.5756233670883599</v>
      </c>
      <c r="AZ2635" s="58">
        <v>1.5989421970366899</v>
      </c>
      <c r="BA2635" s="58">
        <v>1.6042456137237</v>
      </c>
      <c r="BB2635" s="58">
        <v>1.6201373195222299</v>
      </c>
      <c r="BC2635" s="58">
        <v>1.6201132795103801</v>
      </c>
      <c r="BD2635" s="58">
        <v>1.53960961953553</v>
      </c>
      <c r="BE2635" s="58">
        <v>1.5921306273976701</v>
      </c>
      <c r="BF2635" s="58">
        <v>1.5902639662115301</v>
      </c>
      <c r="BG2635" s="58">
        <v>1.60356026043101</v>
      </c>
      <c r="BH2635" s="58">
        <v>1.65990185616477</v>
      </c>
      <c r="BI2635" s="58">
        <v>1.7495887054119199</v>
      </c>
      <c r="BJ2635" s="58">
        <v>1.72626454229028</v>
      </c>
      <c r="BK2635" s="58">
        <v>1.70825259975968</v>
      </c>
      <c r="BL2635" s="58">
        <v>1.6903379786522701</v>
      </c>
    </row>
    <row r="2636" spans="1:64" hidden="1" x14ac:dyDescent="0.25">
      <c r="A2636" s="58" t="s">
        <v>3296</v>
      </c>
      <c r="B2636" s="58" t="s">
        <v>3297</v>
      </c>
      <c r="C2636" s="58" t="s">
        <v>1132</v>
      </c>
      <c r="D2636" s="58" t="s">
        <v>1133</v>
      </c>
      <c r="AJ2636" s="58">
        <v>1.1120581601575401</v>
      </c>
      <c r="AK2636" s="58">
        <v>1.1174175686038099</v>
      </c>
      <c r="AL2636" s="58">
        <v>1.11682700335867</v>
      </c>
      <c r="AM2636" s="58">
        <v>1.13386133439738</v>
      </c>
      <c r="AN2636" s="58">
        <v>1.1429313649442201</v>
      </c>
      <c r="AO2636" s="58">
        <v>1.13894709387438</v>
      </c>
      <c r="AP2636" s="58">
        <v>1.1169786296198001</v>
      </c>
      <c r="AQ2636" s="58">
        <v>1.0937504887682199</v>
      </c>
      <c r="AR2636" s="58">
        <v>1.07688876581879</v>
      </c>
      <c r="AS2636" s="58">
        <v>1.0708708694804501</v>
      </c>
      <c r="AT2636" s="58">
        <v>1.06556508613315</v>
      </c>
      <c r="AU2636" s="58">
        <v>1.0873336359094301</v>
      </c>
      <c r="AV2636" s="58">
        <v>1.1106375516815199</v>
      </c>
      <c r="AW2636" s="58">
        <v>1.1213225532490501</v>
      </c>
      <c r="AX2636" s="58">
        <v>1.13338338954697</v>
      </c>
      <c r="AY2636" s="58">
        <v>1.1878395641309001</v>
      </c>
      <c r="AZ2636" s="58">
        <v>1.1997712627789101</v>
      </c>
      <c r="BA2636" s="58">
        <v>1.2094629305529701</v>
      </c>
      <c r="BB2636" s="58">
        <v>1.22834954214765</v>
      </c>
      <c r="BC2636" s="58">
        <v>1.236457573344</v>
      </c>
      <c r="BD2636" s="58">
        <v>1.19292831066936</v>
      </c>
      <c r="BE2636" s="58">
        <v>1.2356757488411101</v>
      </c>
      <c r="BF2636" s="58">
        <v>1.25039245177534</v>
      </c>
      <c r="BG2636" s="58">
        <v>1.2761777387075799</v>
      </c>
      <c r="BH2636" s="58">
        <v>1.3155380219108399</v>
      </c>
      <c r="BI2636" s="58">
        <v>1.3779001138372</v>
      </c>
      <c r="BJ2636" s="58">
        <v>1.3659400165051201</v>
      </c>
      <c r="BK2636" s="58">
        <v>1.3566420795330201</v>
      </c>
      <c r="BL2636" s="58">
        <v>1.3459714049657201</v>
      </c>
    </row>
    <row r="2637" spans="1:64" hidden="1" x14ac:dyDescent="0.25">
      <c r="A2637" s="58" t="s">
        <v>3296</v>
      </c>
      <c r="B2637" s="58" t="s">
        <v>3297</v>
      </c>
      <c r="C2637" s="58" t="s">
        <v>1136</v>
      </c>
      <c r="D2637" s="58" t="s">
        <v>1137</v>
      </c>
      <c r="AJ2637" s="58">
        <v>57.8708464087767</v>
      </c>
      <c r="AK2637" s="58">
        <v>57.691092350597401</v>
      </c>
      <c r="AL2637" s="58">
        <v>57.451683809247498</v>
      </c>
      <c r="AM2637" s="58">
        <v>57.141911470861402</v>
      </c>
      <c r="AN2637" s="58">
        <v>56.780924017019899</v>
      </c>
      <c r="AO2637" s="58">
        <v>56.349074782283601</v>
      </c>
      <c r="AP2637" s="58">
        <v>55.878925648687797</v>
      </c>
      <c r="AQ2637" s="58">
        <v>55.356420856932097</v>
      </c>
      <c r="AR2637" s="58">
        <v>54.842544456601701</v>
      </c>
      <c r="AS2637" s="58">
        <v>54.360778010743097</v>
      </c>
      <c r="AT2637" s="58">
        <v>53.598245406668397</v>
      </c>
      <c r="AU2637" s="58">
        <v>52.835223176012697</v>
      </c>
      <c r="AV2637" s="58">
        <v>52.186143511210801</v>
      </c>
      <c r="AW2637" s="58">
        <v>51.5875681991592</v>
      </c>
      <c r="AX2637" s="58">
        <v>50.636470551807697</v>
      </c>
      <c r="AY2637" s="58">
        <v>49.743728074330598</v>
      </c>
      <c r="AZ2637" s="58">
        <v>48.711541841493002</v>
      </c>
      <c r="BA2637" s="58">
        <v>47.477858467911197</v>
      </c>
      <c r="BB2637" s="58">
        <v>46.297514864648399</v>
      </c>
      <c r="BC2637" s="58">
        <v>45.062304948542199</v>
      </c>
      <c r="BD2637" s="58">
        <v>43.946778082185297</v>
      </c>
      <c r="BE2637" s="58">
        <v>42.463376321620402</v>
      </c>
      <c r="BF2637" s="58">
        <v>41.111585046956201</v>
      </c>
      <c r="BG2637" s="58">
        <v>39.534404745051901</v>
      </c>
      <c r="BH2637" s="58">
        <v>38.016959026749099</v>
      </c>
      <c r="BI2637" s="58">
        <v>37.345042585443302</v>
      </c>
      <c r="BJ2637" s="58">
        <v>36.504989639066402</v>
      </c>
      <c r="BK2637" s="58">
        <v>35.865271254893997</v>
      </c>
      <c r="BL2637" s="58">
        <v>35.095074013839998</v>
      </c>
    </row>
    <row r="2638" spans="1:64" hidden="1" x14ac:dyDescent="0.25">
      <c r="A2638" s="58" t="s">
        <v>3296</v>
      </c>
      <c r="B2638" s="58" t="s">
        <v>3297</v>
      </c>
      <c r="C2638" s="58" t="s">
        <v>1138</v>
      </c>
      <c r="D2638" s="58" t="s">
        <v>1139</v>
      </c>
      <c r="AJ2638" s="58">
        <v>60.211150913686602</v>
      </c>
      <c r="AK2638" s="58">
        <v>60.163644737904903</v>
      </c>
      <c r="AL2638" s="58">
        <v>60.256154782260097</v>
      </c>
      <c r="AM2638" s="58">
        <v>60.258093048409499</v>
      </c>
      <c r="AN2638" s="58">
        <v>60.191318523063501</v>
      </c>
      <c r="AO2638" s="58">
        <v>59.984237380941401</v>
      </c>
      <c r="AP2638" s="58">
        <v>59.750184216363301</v>
      </c>
      <c r="AQ2638" s="58">
        <v>59.522250440600999</v>
      </c>
      <c r="AR2638" s="58">
        <v>59.347250105234103</v>
      </c>
      <c r="AS2638" s="58">
        <v>59.036097501122299</v>
      </c>
      <c r="AT2638" s="58">
        <v>58.654546017459097</v>
      </c>
      <c r="AU2638" s="58">
        <v>57.916197518726399</v>
      </c>
      <c r="AV2638" s="58">
        <v>57.299440178316402</v>
      </c>
      <c r="AW2638" s="58">
        <v>56.507655352138798</v>
      </c>
      <c r="AX2638" s="58">
        <v>56.120810891371399</v>
      </c>
      <c r="AY2638" s="58">
        <v>55.681194431500103</v>
      </c>
      <c r="AZ2638" s="58">
        <v>55.1169729239448</v>
      </c>
      <c r="BA2638" s="58">
        <v>54.5183485851705</v>
      </c>
      <c r="BB2638" s="58">
        <v>53.851478527766297</v>
      </c>
      <c r="BC2638" s="58">
        <v>53.0754422167172</v>
      </c>
      <c r="BD2638" s="58">
        <v>52.260304294265602</v>
      </c>
      <c r="BE2638" s="58">
        <v>51.435414793429203</v>
      </c>
      <c r="BF2638" s="58">
        <v>50.572698596836901</v>
      </c>
      <c r="BG2638" s="58">
        <v>49.416460841918997</v>
      </c>
      <c r="BH2638" s="58">
        <v>48.5297487571492</v>
      </c>
      <c r="BI2638" s="58">
        <v>48.399406999984201</v>
      </c>
      <c r="BJ2638" s="58">
        <v>47.877291362362698</v>
      </c>
      <c r="BK2638" s="58">
        <v>47.337721329425797</v>
      </c>
      <c r="BL2638" s="58">
        <v>46.8897493489943</v>
      </c>
    </row>
    <row r="2639" spans="1:64" hidden="1" x14ac:dyDescent="0.25">
      <c r="A2639" s="58" t="s">
        <v>3296</v>
      </c>
      <c r="B2639" s="58" t="s">
        <v>3297</v>
      </c>
      <c r="C2639" s="58" t="s">
        <v>1140</v>
      </c>
      <c r="D2639" s="58" t="s">
        <v>1141</v>
      </c>
      <c r="AJ2639" s="58">
        <v>11.8150504768711</v>
      </c>
      <c r="AK2639" s="58">
        <v>11.749626091183</v>
      </c>
      <c r="AL2639" s="58">
        <v>11.702602658140099</v>
      </c>
      <c r="AM2639" s="58">
        <v>11.679640694406899</v>
      </c>
      <c r="AN2639" s="58">
        <v>11.620272748895299</v>
      </c>
      <c r="AO2639" s="58">
        <v>11.560191197496099</v>
      </c>
      <c r="AP2639" s="58">
        <v>11.530682422223901</v>
      </c>
      <c r="AQ2639" s="58">
        <v>11.465269572348999</v>
      </c>
      <c r="AR2639" s="58">
        <v>11.4126959124259</v>
      </c>
      <c r="AS2639" s="58">
        <v>11.3456342516305</v>
      </c>
      <c r="AT2639" s="58">
        <v>11.330316395508101</v>
      </c>
      <c r="AU2639" s="58">
        <v>11.294865519727701</v>
      </c>
      <c r="AV2639" s="58">
        <v>11.3058136187384</v>
      </c>
      <c r="AW2639" s="58">
        <v>11.286217454252901</v>
      </c>
      <c r="AX2639" s="58">
        <v>11.1978436839753</v>
      </c>
      <c r="AY2639" s="58">
        <v>11.1429252655994</v>
      </c>
      <c r="AZ2639" s="58">
        <v>11.098972726065099</v>
      </c>
      <c r="BA2639" s="58">
        <v>11.0808608734804</v>
      </c>
      <c r="BB2639" s="58">
        <v>11.109505047254601</v>
      </c>
      <c r="BC2639" s="58">
        <v>11.130290439624501</v>
      </c>
      <c r="BD2639" s="58">
        <v>11.2182071195923</v>
      </c>
      <c r="BE2639" s="58">
        <v>11.7374988115803</v>
      </c>
      <c r="BF2639" s="58">
        <v>12.2870421512385</v>
      </c>
      <c r="BG2639" s="58">
        <v>12.6776777226069</v>
      </c>
      <c r="BH2639" s="58">
        <v>12.8893112467322</v>
      </c>
      <c r="BI2639" s="58">
        <v>12.8760770524649</v>
      </c>
      <c r="BJ2639" s="58">
        <v>12.991497191599199</v>
      </c>
      <c r="BK2639" s="58">
        <v>12.953375885858501</v>
      </c>
      <c r="BL2639" s="58">
        <v>12.9762571711232</v>
      </c>
    </row>
    <row r="2640" spans="1:64" hidden="1" x14ac:dyDescent="0.25">
      <c r="A2640" s="58" t="s">
        <v>3296</v>
      </c>
      <c r="B2640" s="58" t="s">
        <v>3297</v>
      </c>
      <c r="C2640" s="58" t="s">
        <v>1142</v>
      </c>
      <c r="D2640" s="58" t="s">
        <v>1143</v>
      </c>
      <c r="AJ2640" s="58">
        <v>11.346397974960601</v>
      </c>
      <c r="AK2640" s="58">
        <v>11.284185350815401</v>
      </c>
      <c r="AL2640" s="58">
        <v>11.3008838614233</v>
      </c>
      <c r="AM2640" s="58">
        <v>11.340316554490499</v>
      </c>
      <c r="AN2640" s="58">
        <v>11.3036827266766</v>
      </c>
      <c r="AO2640" s="58">
        <v>11.240251921103599</v>
      </c>
      <c r="AP2640" s="58">
        <v>11.204576271393201</v>
      </c>
      <c r="AQ2640" s="58">
        <v>11.118139579245399</v>
      </c>
      <c r="AR2640" s="58">
        <v>11.0620154387393</v>
      </c>
      <c r="AS2640" s="58">
        <v>10.9337596394858</v>
      </c>
      <c r="AT2640" s="58">
        <v>10.9022495807531</v>
      </c>
      <c r="AU2640" s="58">
        <v>10.7310716790066</v>
      </c>
      <c r="AV2640" s="58">
        <v>10.681640148111899</v>
      </c>
      <c r="AW2640" s="58">
        <v>10.5369548594898</v>
      </c>
      <c r="AX2640" s="58">
        <v>10.629558507676499</v>
      </c>
      <c r="AY2640" s="58">
        <v>10.7204356834163</v>
      </c>
      <c r="AZ2640" s="58">
        <v>10.7674372636176</v>
      </c>
      <c r="BA2640" s="58">
        <v>10.7618979271871</v>
      </c>
      <c r="BB2640" s="58">
        <v>10.773923571594199</v>
      </c>
      <c r="BC2640" s="58">
        <v>10.701411610430901</v>
      </c>
      <c r="BD2640" s="58">
        <v>10.6635309268529</v>
      </c>
      <c r="BE2640" s="58">
        <v>11.045473585477501</v>
      </c>
      <c r="BF2640" s="58">
        <v>11.440098480779101</v>
      </c>
      <c r="BG2640" s="58">
        <v>11.9502807630136</v>
      </c>
      <c r="BH2640" s="58">
        <v>12.3030394926745</v>
      </c>
      <c r="BI2640" s="58">
        <v>12.271533330655</v>
      </c>
      <c r="BJ2640" s="58">
        <v>12.4275897008726</v>
      </c>
      <c r="BK2640" s="58">
        <v>12.366887947615</v>
      </c>
      <c r="BL2640" s="58">
        <v>12.4256975699424</v>
      </c>
    </row>
    <row r="2641" spans="1:66" hidden="1" x14ac:dyDescent="0.25">
      <c r="A2641" s="58" t="s">
        <v>3296</v>
      </c>
      <c r="B2641" s="58" t="s">
        <v>3297</v>
      </c>
      <c r="C2641" s="58" t="s">
        <v>1144</v>
      </c>
      <c r="D2641" s="58" t="s">
        <v>1145</v>
      </c>
      <c r="AJ2641" s="58">
        <v>12.221465627967699</v>
      </c>
      <c r="AK2641" s="58">
        <v>12.1471172940843</v>
      </c>
      <c r="AL2641" s="58">
        <v>12.043986898577099</v>
      </c>
      <c r="AM2641" s="58">
        <v>11.9739942180956</v>
      </c>
      <c r="AN2641" s="58">
        <v>11.8950239565808</v>
      </c>
      <c r="AO2641" s="58">
        <v>11.843982153519301</v>
      </c>
      <c r="AP2641" s="58">
        <v>11.811681719368201</v>
      </c>
      <c r="AQ2641" s="58">
        <v>11.762121956757801</v>
      </c>
      <c r="AR2641" s="58">
        <v>11.717055384780901</v>
      </c>
      <c r="AS2641" s="58">
        <v>11.699313386638799</v>
      </c>
      <c r="AT2641" s="58">
        <v>11.691431289205401</v>
      </c>
      <c r="AU2641" s="58">
        <v>11.7739540789294</v>
      </c>
      <c r="AV2641" s="58">
        <v>11.834671024747401</v>
      </c>
      <c r="AW2641" s="58">
        <v>11.921105336930101</v>
      </c>
      <c r="AX2641" s="58">
        <v>11.6835179409926</v>
      </c>
      <c r="AY2641" s="58">
        <v>11.508875306939499</v>
      </c>
      <c r="AZ2641" s="58">
        <v>11.3920321261852</v>
      </c>
      <c r="BA2641" s="58">
        <v>11.366889828447</v>
      </c>
      <c r="BB2641" s="58">
        <v>11.4112756722549</v>
      </c>
      <c r="BC2641" s="58">
        <v>11.511140589569701</v>
      </c>
      <c r="BD2641" s="58">
        <v>11.7023259227779</v>
      </c>
      <c r="BE2641" s="58">
        <v>12.345603552719099</v>
      </c>
      <c r="BF2641" s="58">
        <v>13.012455787145001</v>
      </c>
      <c r="BG2641" s="58">
        <v>13.2970916499747</v>
      </c>
      <c r="BH2641" s="58">
        <v>13.390005897411401</v>
      </c>
      <c r="BI2641" s="58">
        <v>13.391104575613699</v>
      </c>
      <c r="BJ2641" s="58">
        <v>13.4719740840459</v>
      </c>
      <c r="BK2641" s="58">
        <v>13.4493511128682</v>
      </c>
      <c r="BL2641" s="58">
        <v>13.441825943107601</v>
      </c>
    </row>
    <row r="2642" spans="1:66" hidden="1" x14ac:dyDescent="0.25">
      <c r="A2642" s="58" t="s">
        <v>3296</v>
      </c>
      <c r="B2642" s="58" t="s">
        <v>3297</v>
      </c>
      <c r="C2642" s="58" t="s">
        <v>1146</v>
      </c>
      <c r="D2642" s="58" t="s">
        <v>1147</v>
      </c>
      <c r="AJ2642" s="58">
        <v>28.988154106615301</v>
      </c>
      <c r="AK2642" s="58">
        <v>29.169550355925001</v>
      </c>
      <c r="AL2642" s="58">
        <v>29.273335885023101</v>
      </c>
      <c r="AM2642" s="58">
        <v>29.4349391084952</v>
      </c>
      <c r="AN2642" s="58">
        <v>29.699020858538798</v>
      </c>
      <c r="AO2642" s="58">
        <v>30.0673856991455</v>
      </c>
      <c r="AP2642" s="58">
        <v>30.444698410023001</v>
      </c>
      <c r="AQ2642" s="58">
        <v>30.872904028681798</v>
      </c>
      <c r="AR2642" s="58">
        <v>31.253961486176099</v>
      </c>
      <c r="AS2642" s="58">
        <v>31.716029719191301</v>
      </c>
      <c r="AT2642" s="58">
        <v>32.285399326772797</v>
      </c>
      <c r="AU2642" s="58">
        <v>33.0711737168564</v>
      </c>
      <c r="AV2642" s="58">
        <v>33.690648077263702</v>
      </c>
      <c r="AW2642" s="58">
        <v>34.416142040160103</v>
      </c>
      <c r="AX2642" s="58">
        <v>35.148077873521601</v>
      </c>
      <c r="AY2642" s="58">
        <v>35.8493805007611</v>
      </c>
      <c r="AZ2642" s="58">
        <v>36.666908201142803</v>
      </c>
      <c r="BA2642" s="58">
        <v>37.564981889425901</v>
      </c>
      <c r="BB2642" s="58">
        <v>38.430090021208898</v>
      </c>
      <c r="BC2642" s="58">
        <v>39.383675532428803</v>
      </c>
      <c r="BD2642" s="58">
        <v>40.242131410954102</v>
      </c>
      <c r="BE2642" s="58">
        <v>40.828610077480803</v>
      </c>
      <c r="BF2642" s="58">
        <v>41.3483558579168</v>
      </c>
      <c r="BG2642" s="58">
        <v>42.293200182354497</v>
      </c>
      <c r="BH2642" s="58">
        <v>43.261739138805602</v>
      </c>
      <c r="BI2642" s="58">
        <v>43.651254034139001</v>
      </c>
      <c r="BJ2642" s="58">
        <v>44.223351101842503</v>
      </c>
      <c r="BK2642" s="58">
        <v>44.8918898826104</v>
      </c>
      <c r="BL2642" s="58">
        <v>45.4880431596183</v>
      </c>
    </row>
    <row r="2643" spans="1:66" hidden="1" x14ac:dyDescent="0.25">
      <c r="A2643" s="58" t="s">
        <v>3296</v>
      </c>
      <c r="B2643" s="58" t="s">
        <v>3297</v>
      </c>
      <c r="C2643" s="58" t="s">
        <v>1148</v>
      </c>
      <c r="D2643" s="58" t="s">
        <v>1149</v>
      </c>
      <c r="AJ2643" s="58">
        <v>30.778704392333999</v>
      </c>
      <c r="AK2643" s="58">
        <v>31.024775718829801</v>
      </c>
      <c r="AL2643" s="58">
        <v>31.245321366766401</v>
      </c>
      <c r="AM2643" s="58">
        <v>31.518309401861298</v>
      </c>
      <c r="AN2643" s="58">
        <v>31.9153049692972</v>
      </c>
      <c r="AO2643" s="58">
        <v>32.411969214344801</v>
      </c>
      <c r="AP2643" s="58">
        <v>32.917402590178803</v>
      </c>
      <c r="AQ2643" s="58">
        <v>33.526467054269503</v>
      </c>
      <c r="AR2643" s="58">
        <v>34.096607529154099</v>
      </c>
      <c r="AS2643" s="58">
        <v>34.711867892298997</v>
      </c>
      <c r="AT2643" s="58">
        <v>35.495042626902901</v>
      </c>
      <c r="AU2643" s="58">
        <v>36.438658427899497</v>
      </c>
      <c r="AV2643" s="58">
        <v>37.133285508836998</v>
      </c>
      <c r="AW2643" s="58">
        <v>37.874719028462998</v>
      </c>
      <c r="AX2643" s="58">
        <v>38.7345416766588</v>
      </c>
      <c r="AY2643" s="58">
        <v>39.535800558391003</v>
      </c>
      <c r="AZ2643" s="58">
        <v>40.522591295224998</v>
      </c>
      <c r="BA2643" s="58">
        <v>41.760902478102402</v>
      </c>
      <c r="BB2643" s="58">
        <v>42.933520376365003</v>
      </c>
      <c r="BC2643" s="58">
        <v>44.237195786309499</v>
      </c>
      <c r="BD2643" s="58">
        <v>45.3913564018114</v>
      </c>
      <c r="BE2643" s="58">
        <v>46.496606066282801</v>
      </c>
      <c r="BF2643" s="58">
        <v>47.448727022545803</v>
      </c>
      <c r="BG2643" s="58">
        <v>48.517520170576802</v>
      </c>
      <c r="BH2643" s="58">
        <v>49.681822625303901</v>
      </c>
      <c r="BI2643" s="58">
        <v>50.386023619950898</v>
      </c>
      <c r="BJ2643" s="58">
        <v>51.068033246472403</v>
      </c>
      <c r="BK2643" s="58">
        <v>51.768604710077199</v>
      </c>
      <c r="BL2643" s="58">
        <v>52.485234026864603</v>
      </c>
    </row>
    <row r="2644" spans="1:66" hidden="1" x14ac:dyDescent="0.25">
      <c r="A2644" s="58" t="s">
        <v>3296</v>
      </c>
      <c r="B2644" s="58" t="s">
        <v>3297</v>
      </c>
      <c r="C2644" s="58" t="s">
        <v>1150</v>
      </c>
      <c r="D2644" s="58" t="s">
        <v>1151</v>
      </c>
      <c r="AJ2644" s="58">
        <v>27.573444302263798</v>
      </c>
      <c r="AK2644" s="58">
        <v>27.6899855974867</v>
      </c>
      <c r="AL2644" s="58">
        <v>27.7001065921528</v>
      </c>
      <c r="AM2644" s="58">
        <v>27.7695314253024</v>
      </c>
      <c r="AN2644" s="58">
        <v>27.914560389068601</v>
      </c>
      <c r="AO2644" s="58">
        <v>28.176997217253401</v>
      </c>
      <c r="AP2644" s="58">
        <v>28.4436709742372</v>
      </c>
      <c r="AQ2644" s="58">
        <v>28.717229436704201</v>
      </c>
      <c r="AR2644" s="58">
        <v>28.937420099480299</v>
      </c>
      <c r="AS2644" s="58">
        <v>29.2667305201145</v>
      </c>
      <c r="AT2644" s="58">
        <v>29.6543655631211</v>
      </c>
      <c r="AU2644" s="58">
        <v>30.311916147450301</v>
      </c>
      <c r="AV2644" s="58">
        <v>30.866803211474501</v>
      </c>
      <c r="AW2644" s="58">
        <v>31.571853762103899</v>
      </c>
      <c r="AX2644" s="58">
        <v>32.196420909771597</v>
      </c>
      <c r="AY2644" s="58">
        <v>32.811608808156301</v>
      </c>
      <c r="AZ2644" s="58">
        <v>33.491889484216401</v>
      </c>
      <c r="BA2644" s="58">
        <v>34.117077364648303</v>
      </c>
      <c r="BB2644" s="58">
        <v>34.739567384179701</v>
      </c>
      <c r="BC2644" s="58">
        <v>35.413274706345</v>
      </c>
      <c r="BD2644" s="58">
        <v>36.0402014220655</v>
      </c>
      <c r="BE2644" s="58">
        <v>36.222599630265599</v>
      </c>
      <c r="BF2644" s="58">
        <v>36.414968112593101</v>
      </c>
      <c r="BG2644" s="58">
        <v>37.287669548668298</v>
      </c>
      <c r="BH2644" s="58">
        <v>38.079808688667399</v>
      </c>
      <c r="BI2644" s="58">
        <v>38.209487959074302</v>
      </c>
      <c r="BJ2644" s="58">
        <v>38.654986207724299</v>
      </c>
      <c r="BK2644" s="58">
        <v>39.213879843260202</v>
      </c>
      <c r="BL2644" s="58">
        <v>39.667908447821603</v>
      </c>
    </row>
    <row r="2645" spans="1:66" hidden="1" x14ac:dyDescent="0.25">
      <c r="A2645" s="58" t="s">
        <v>3296</v>
      </c>
      <c r="B2645" s="58" t="s">
        <v>3297</v>
      </c>
      <c r="C2645" s="58" t="s">
        <v>1152</v>
      </c>
      <c r="D2645" s="58" t="s">
        <v>1153</v>
      </c>
      <c r="AJ2645" s="58">
        <v>57.409803513899597</v>
      </c>
      <c r="AK2645" s="58">
        <v>57.227739541567502</v>
      </c>
      <c r="AL2645" s="58">
        <v>57.188204095233097</v>
      </c>
      <c r="AM2645" s="58">
        <v>57.159556302398599</v>
      </c>
      <c r="AN2645" s="58">
        <v>57.146736121813703</v>
      </c>
      <c r="AO2645" s="58">
        <v>57.069689993997898</v>
      </c>
      <c r="AP2645" s="58">
        <v>57.001924576334702</v>
      </c>
      <c r="AQ2645" s="58">
        <v>56.924043986046399</v>
      </c>
      <c r="AR2645" s="58">
        <v>56.748332913236602</v>
      </c>
      <c r="AS2645" s="58">
        <v>56.685293192808203</v>
      </c>
      <c r="AT2645" s="58">
        <v>56.6190706560092</v>
      </c>
      <c r="AU2645" s="58">
        <v>56.573443150934999</v>
      </c>
      <c r="AV2645" s="58">
        <v>56.485306074305001</v>
      </c>
      <c r="AW2645" s="58">
        <v>56.409345334129704</v>
      </c>
      <c r="AX2645" s="58">
        <v>56.297369169470699</v>
      </c>
      <c r="AY2645" s="58">
        <v>56.203729895521697</v>
      </c>
      <c r="AZ2645" s="58">
        <v>56.121813838185403</v>
      </c>
      <c r="BA2645" s="58">
        <v>55.871505625255999</v>
      </c>
      <c r="BB2645" s="58">
        <v>55.602729509665302</v>
      </c>
      <c r="BC2645" s="58">
        <v>55.331322290210402</v>
      </c>
      <c r="BD2645" s="58">
        <v>55.252753766759</v>
      </c>
      <c r="BE2645" s="58">
        <v>53.9528190209587</v>
      </c>
      <c r="BF2645" s="58">
        <v>52.829243690090003</v>
      </c>
      <c r="BG2645" s="58">
        <v>52.141497943143499</v>
      </c>
      <c r="BH2645" s="58">
        <v>51.988543366961302</v>
      </c>
      <c r="BI2645" s="58">
        <v>51.173758475597097</v>
      </c>
      <c r="BJ2645" s="58">
        <v>50.741865265081103</v>
      </c>
      <c r="BK2645" s="58">
        <v>50.779543197662903</v>
      </c>
      <c r="BL2645" s="58">
        <v>50.844338788813801</v>
      </c>
      <c r="BM2645" s="58">
        <v>49.339307265307099</v>
      </c>
      <c r="BN2645" s="58">
        <v>49.457240714645401</v>
      </c>
    </row>
    <row r="2646" spans="1:66" hidden="1" x14ac:dyDescent="0.25">
      <c r="A2646" s="58" t="s">
        <v>3296</v>
      </c>
      <c r="B2646" s="58" t="s">
        <v>3297</v>
      </c>
      <c r="C2646" s="58" t="s">
        <v>1154</v>
      </c>
      <c r="D2646" s="58" t="s">
        <v>1155</v>
      </c>
    </row>
    <row r="2647" spans="1:66" hidden="1" x14ac:dyDescent="0.25">
      <c r="A2647" s="58" t="s">
        <v>3296</v>
      </c>
      <c r="B2647" s="58" t="s">
        <v>3297</v>
      </c>
      <c r="C2647" s="58" t="s">
        <v>1156</v>
      </c>
      <c r="D2647" s="58" t="s">
        <v>1157</v>
      </c>
      <c r="AJ2647" s="58">
        <v>69.340327406177394</v>
      </c>
      <c r="AK2647" s="58">
        <v>69.247830742131796</v>
      </c>
      <c r="AL2647" s="58">
        <v>69.116728961035705</v>
      </c>
      <c r="AM2647" s="58">
        <v>68.959817224806599</v>
      </c>
      <c r="AN2647" s="58">
        <v>68.781103403392706</v>
      </c>
      <c r="AO2647" s="58">
        <v>68.667881994005896</v>
      </c>
      <c r="AP2647" s="58">
        <v>68.531150497410906</v>
      </c>
      <c r="AQ2647" s="58">
        <v>68.357516504731805</v>
      </c>
      <c r="AR2647" s="58">
        <v>68.039656468426202</v>
      </c>
      <c r="AS2647" s="58">
        <v>67.795123751962507</v>
      </c>
      <c r="AT2647" s="58">
        <v>67.765250454218304</v>
      </c>
      <c r="AU2647" s="58">
        <v>67.739233924598096</v>
      </c>
      <c r="AV2647" s="58">
        <v>67.679277010743107</v>
      </c>
      <c r="AW2647" s="58">
        <v>67.641131098043502</v>
      </c>
      <c r="AX2647" s="58">
        <v>67.534843968808204</v>
      </c>
      <c r="AY2647" s="58">
        <v>67.550444549193998</v>
      </c>
      <c r="AZ2647" s="58">
        <v>67.433742837831602</v>
      </c>
      <c r="BA2647" s="58">
        <v>67.260000250488602</v>
      </c>
      <c r="BB2647" s="58">
        <v>67.0566573766598</v>
      </c>
      <c r="BC2647" s="58">
        <v>66.839783296486999</v>
      </c>
      <c r="BD2647" s="58">
        <v>66.674870185995402</v>
      </c>
      <c r="BE2647" s="58">
        <v>65.223590713161997</v>
      </c>
      <c r="BF2647" s="58">
        <v>63.944472019443303</v>
      </c>
      <c r="BG2647" s="58">
        <v>63.779378901115699</v>
      </c>
      <c r="BH2647" s="58">
        <v>63.761456106902699</v>
      </c>
      <c r="BI2647" s="58">
        <v>63.231071651113098</v>
      </c>
      <c r="BJ2647" s="58">
        <v>62.901203989078297</v>
      </c>
      <c r="BK2647" s="58">
        <v>62.705574962603798</v>
      </c>
      <c r="BL2647" s="58">
        <v>62.521612448239999</v>
      </c>
      <c r="BM2647" s="58">
        <v>61.015697487852997</v>
      </c>
      <c r="BN2647" s="58">
        <v>61.319614536090697</v>
      </c>
    </row>
    <row r="2648" spans="1:66" hidden="1" x14ac:dyDescent="0.25">
      <c r="A2648" s="58" t="s">
        <v>3296</v>
      </c>
      <c r="B2648" s="58" t="s">
        <v>3297</v>
      </c>
      <c r="C2648" s="58" t="s">
        <v>1158</v>
      </c>
      <c r="D2648" s="58" t="s">
        <v>1159</v>
      </c>
    </row>
    <row r="2649" spans="1:66" hidden="1" x14ac:dyDescent="0.25">
      <c r="A2649" s="58" t="s">
        <v>3296</v>
      </c>
      <c r="B2649" s="58" t="s">
        <v>3297</v>
      </c>
      <c r="C2649" s="58" t="s">
        <v>1160</v>
      </c>
      <c r="D2649" s="58" t="s">
        <v>1161</v>
      </c>
      <c r="AJ2649" s="58">
        <v>63.305705420526699</v>
      </c>
      <c r="AK2649" s="58">
        <v>63.169191859761</v>
      </c>
      <c r="AL2649" s="58">
        <v>63.086632516072903</v>
      </c>
      <c r="AM2649" s="58">
        <v>62.996769151349703</v>
      </c>
      <c r="AN2649" s="58">
        <v>62.904315641310198</v>
      </c>
      <c r="AO2649" s="58">
        <v>62.810669845398401</v>
      </c>
      <c r="AP2649" s="58">
        <v>62.710270783891502</v>
      </c>
      <c r="AQ2649" s="58">
        <v>62.586595636841203</v>
      </c>
      <c r="AR2649" s="58">
        <v>62.3413797894355</v>
      </c>
      <c r="AS2649" s="58">
        <v>62.190057159657002</v>
      </c>
      <c r="AT2649" s="58">
        <v>62.143254364523102</v>
      </c>
      <c r="AU2649" s="58">
        <v>62.109251307489899</v>
      </c>
      <c r="AV2649" s="58">
        <v>62.036912530252799</v>
      </c>
      <c r="AW2649" s="58">
        <v>61.981730951362799</v>
      </c>
      <c r="AX2649" s="58">
        <v>61.874329494684098</v>
      </c>
      <c r="AY2649" s="58">
        <v>61.836694811239802</v>
      </c>
      <c r="AZ2649" s="58">
        <v>61.739369640367002</v>
      </c>
      <c r="BA2649" s="58">
        <v>61.529176450209</v>
      </c>
      <c r="BB2649" s="58">
        <v>61.295220320817798</v>
      </c>
      <c r="BC2649" s="58">
        <v>61.053152739181201</v>
      </c>
      <c r="BD2649" s="58">
        <v>60.933960767680901</v>
      </c>
      <c r="BE2649" s="58">
        <v>59.560172813983698</v>
      </c>
      <c r="BF2649" s="58">
        <v>58.361123125366902</v>
      </c>
      <c r="BG2649" s="58">
        <v>57.935669528222</v>
      </c>
      <c r="BH2649" s="58">
        <v>57.8520852258075</v>
      </c>
      <c r="BI2649" s="58">
        <v>57.180859784304502</v>
      </c>
      <c r="BJ2649" s="58">
        <v>56.802680000376398</v>
      </c>
      <c r="BK2649" s="58">
        <v>56.726170888082699</v>
      </c>
      <c r="BL2649" s="58">
        <v>56.669361807498099</v>
      </c>
      <c r="BM2649" s="58">
        <v>55.166083017849097</v>
      </c>
      <c r="BN2649" s="58">
        <v>55.379046388879701</v>
      </c>
    </row>
    <row r="2650" spans="1:66" hidden="1" x14ac:dyDescent="0.25">
      <c r="A2650" s="58" t="s">
        <v>3296</v>
      </c>
      <c r="B2650" s="58" t="s">
        <v>3297</v>
      </c>
      <c r="C2650" s="58" t="s">
        <v>1162</v>
      </c>
      <c r="D2650" s="58" t="s">
        <v>1163</v>
      </c>
      <c r="BJ2650" s="58">
        <v>62.9852662918221</v>
      </c>
    </row>
    <row r="2651" spans="1:66" hidden="1" x14ac:dyDescent="0.25">
      <c r="A2651" s="58" t="s">
        <v>3296</v>
      </c>
      <c r="B2651" s="58" t="s">
        <v>3297</v>
      </c>
      <c r="C2651" s="58" t="s">
        <v>1164</v>
      </c>
      <c r="D2651" s="58" t="s">
        <v>1165</v>
      </c>
      <c r="AJ2651" s="58">
        <v>39.522615147998103</v>
      </c>
      <c r="AK2651" s="58">
        <v>39.210806503887902</v>
      </c>
      <c r="AL2651" s="58">
        <v>38.991467940417003</v>
      </c>
      <c r="AM2651" s="58">
        <v>38.744014350459103</v>
      </c>
      <c r="AN2651" s="58">
        <v>38.499754367434299</v>
      </c>
      <c r="AO2651" s="58">
        <v>38.358248194501897</v>
      </c>
      <c r="AP2651" s="58">
        <v>38.182419244558197</v>
      </c>
      <c r="AQ2651" s="58">
        <v>37.963731652690399</v>
      </c>
      <c r="AR2651" s="58">
        <v>37.588494392279003</v>
      </c>
      <c r="AS2651" s="58">
        <v>37.352366182409199</v>
      </c>
      <c r="AT2651" s="58">
        <v>37.272763055897499</v>
      </c>
      <c r="AU2651" s="58">
        <v>37.212078314725801</v>
      </c>
      <c r="AV2651" s="58">
        <v>37.037613842230698</v>
      </c>
      <c r="AW2651" s="58">
        <v>36.903875762389397</v>
      </c>
      <c r="AX2651" s="58">
        <v>36.681535919083302</v>
      </c>
      <c r="AY2651" s="58">
        <v>36.6022380337402</v>
      </c>
      <c r="AZ2651" s="58">
        <v>36.436843091018602</v>
      </c>
      <c r="BA2651" s="58">
        <v>35.975459458680703</v>
      </c>
      <c r="BB2651" s="58">
        <v>35.478866041148201</v>
      </c>
      <c r="BC2651" s="58">
        <v>34.973015720749899</v>
      </c>
      <c r="BD2651" s="58">
        <v>34.795736202580201</v>
      </c>
      <c r="BE2651" s="58">
        <v>32.525842779822803</v>
      </c>
      <c r="BF2651" s="58">
        <v>30.653658825986401</v>
      </c>
      <c r="BG2651" s="58">
        <v>30.9133508972036</v>
      </c>
      <c r="BH2651" s="58">
        <v>31.2557920617425</v>
      </c>
      <c r="BI2651" s="58">
        <v>31.062267637149102</v>
      </c>
      <c r="BJ2651" s="58">
        <v>31.3729407626499</v>
      </c>
      <c r="BK2651" s="58">
        <v>31.817126080678801</v>
      </c>
      <c r="BL2651" s="58">
        <v>32.366716973904502</v>
      </c>
      <c r="BM2651" s="58">
        <v>30.592159397861501</v>
      </c>
      <c r="BN2651" s="58">
        <v>31.386857315885798</v>
      </c>
    </row>
    <row r="2652" spans="1:66" hidden="1" x14ac:dyDescent="0.25">
      <c r="A2652" s="58" t="s">
        <v>3296</v>
      </c>
      <c r="B2652" s="58" t="s">
        <v>3297</v>
      </c>
      <c r="C2652" s="58" t="s">
        <v>1166</v>
      </c>
      <c r="D2652" s="58" t="s">
        <v>1167</v>
      </c>
    </row>
    <row r="2653" spans="1:66" hidden="1" x14ac:dyDescent="0.25">
      <c r="A2653" s="58" t="s">
        <v>3296</v>
      </c>
      <c r="B2653" s="58" t="s">
        <v>3297</v>
      </c>
      <c r="C2653" s="58" t="s">
        <v>1168</v>
      </c>
      <c r="D2653" s="58" t="s">
        <v>1169</v>
      </c>
      <c r="AJ2653" s="58">
        <v>44.590364766031598</v>
      </c>
      <c r="AK2653" s="58">
        <v>44.427550616814102</v>
      </c>
      <c r="AL2653" s="58">
        <v>44.1309466643634</v>
      </c>
      <c r="AM2653" s="58">
        <v>43.784307409846598</v>
      </c>
      <c r="AN2653" s="58">
        <v>43.418904313867401</v>
      </c>
      <c r="AO2653" s="58">
        <v>43.251112593369903</v>
      </c>
      <c r="AP2653" s="58">
        <v>43.022337315318701</v>
      </c>
      <c r="AQ2653" s="58">
        <v>42.723778044046099</v>
      </c>
      <c r="AR2653" s="58">
        <v>42.205449994766397</v>
      </c>
      <c r="AS2653" s="58">
        <v>41.7840784033896</v>
      </c>
      <c r="AT2653" s="58">
        <v>41.708884772541602</v>
      </c>
      <c r="AU2653" s="58">
        <v>41.662464694275499</v>
      </c>
      <c r="AV2653" s="58">
        <v>41.510854100923503</v>
      </c>
      <c r="AW2653" s="58">
        <v>41.395468570461603</v>
      </c>
      <c r="AX2653" s="58">
        <v>41.160072914665697</v>
      </c>
      <c r="AY2653" s="58">
        <v>41.1664783900573</v>
      </c>
      <c r="AZ2653" s="58">
        <v>41.013346848919603</v>
      </c>
      <c r="BA2653" s="58">
        <v>40.710868428419801</v>
      </c>
      <c r="BB2653" s="58">
        <v>40.368655336082497</v>
      </c>
      <c r="BC2653" s="58">
        <v>40.006567365341603</v>
      </c>
      <c r="BD2653" s="58">
        <v>39.768071437263103</v>
      </c>
      <c r="BE2653" s="58">
        <v>37.959759976734397</v>
      </c>
      <c r="BF2653" s="58">
        <v>36.419080554206502</v>
      </c>
      <c r="BG2653" s="58">
        <v>36.751515059015098</v>
      </c>
      <c r="BH2653" s="58">
        <v>36.745061840580099</v>
      </c>
      <c r="BI2653" s="58">
        <v>36.744025713884497</v>
      </c>
      <c r="BJ2653" s="58">
        <v>36.969338943306802</v>
      </c>
      <c r="BK2653" s="58">
        <v>36.906078971362</v>
      </c>
      <c r="BL2653" s="58">
        <v>36.763115188932602</v>
      </c>
      <c r="BM2653" s="58">
        <v>35.135479959013701</v>
      </c>
      <c r="BN2653" s="58">
        <v>35.9862764388375</v>
      </c>
    </row>
    <row r="2654" spans="1:66" hidden="1" x14ac:dyDescent="0.25">
      <c r="A2654" s="58" t="s">
        <v>3296</v>
      </c>
      <c r="B2654" s="58" t="s">
        <v>3297</v>
      </c>
      <c r="C2654" s="58" t="s">
        <v>1170</v>
      </c>
      <c r="D2654" s="58" t="s">
        <v>1171</v>
      </c>
    </row>
    <row r="2655" spans="1:66" hidden="1" x14ac:dyDescent="0.25">
      <c r="A2655" s="58" t="s">
        <v>3296</v>
      </c>
      <c r="B2655" s="58" t="s">
        <v>3297</v>
      </c>
      <c r="C2655" s="58" t="s">
        <v>1172</v>
      </c>
      <c r="D2655" s="58" t="s">
        <v>1173</v>
      </c>
      <c r="AJ2655" s="58">
        <v>42.065072436608702</v>
      </c>
      <c r="AK2655" s="58">
        <v>41.829790900723999</v>
      </c>
      <c r="AL2655" s="58">
        <v>41.573165921026799</v>
      </c>
      <c r="AM2655" s="58">
        <v>41.277879184223302</v>
      </c>
      <c r="AN2655" s="58">
        <v>40.9741625646949</v>
      </c>
      <c r="AO2655" s="58">
        <v>40.8203471139634</v>
      </c>
      <c r="AP2655" s="58">
        <v>40.618572488131399</v>
      </c>
      <c r="AQ2655" s="58">
        <v>40.3596702245963</v>
      </c>
      <c r="AR2655" s="58">
        <v>39.9123789738818</v>
      </c>
      <c r="AS2655" s="58">
        <v>39.583321201579601</v>
      </c>
      <c r="AT2655" s="58">
        <v>39.506141684203001</v>
      </c>
      <c r="AU2655" s="58">
        <v>39.453196154396501</v>
      </c>
      <c r="AV2655" s="58">
        <v>39.2909370236234</v>
      </c>
      <c r="AW2655" s="58">
        <v>39.166494136691497</v>
      </c>
      <c r="AX2655" s="58">
        <v>38.938094866151502</v>
      </c>
      <c r="AY2655" s="58">
        <v>38.902831435082597</v>
      </c>
      <c r="AZ2655" s="58">
        <v>38.744723176288502</v>
      </c>
      <c r="BA2655" s="58">
        <v>38.364468531768601</v>
      </c>
      <c r="BB2655" s="58">
        <v>37.947113046570998</v>
      </c>
      <c r="BC2655" s="58">
        <v>37.514780179844003</v>
      </c>
      <c r="BD2655" s="58">
        <v>37.307548461305998</v>
      </c>
      <c r="BE2655" s="58">
        <v>35.2716610517381</v>
      </c>
      <c r="BF2655" s="58">
        <v>33.567829490433503</v>
      </c>
      <c r="BG2655" s="58">
        <v>33.8649069389445</v>
      </c>
      <c r="BH2655" s="58">
        <v>34.0318753465451</v>
      </c>
      <c r="BI2655" s="58">
        <v>33.936584780851099</v>
      </c>
      <c r="BJ2655" s="58">
        <v>34.204988669059802</v>
      </c>
      <c r="BK2655" s="58">
        <v>34.393081499014997</v>
      </c>
      <c r="BL2655" s="58">
        <v>34.5926725926481</v>
      </c>
      <c r="BM2655" s="58">
        <v>32.893198634090503</v>
      </c>
      <c r="BN2655" s="58">
        <v>33.716662593639498</v>
      </c>
    </row>
    <row r="2656" spans="1:66" hidden="1" x14ac:dyDescent="0.25">
      <c r="A2656" s="58" t="s">
        <v>3296</v>
      </c>
      <c r="B2656" s="58" t="s">
        <v>3297</v>
      </c>
      <c r="C2656" s="58" t="s">
        <v>1174</v>
      </c>
      <c r="D2656" s="58" t="s">
        <v>1175</v>
      </c>
    </row>
    <row r="2657" spans="1:64" hidden="1" x14ac:dyDescent="0.25">
      <c r="A2657" s="58" t="s">
        <v>3296</v>
      </c>
      <c r="B2657" s="58" t="s">
        <v>3297</v>
      </c>
      <c r="C2657" s="58" t="s">
        <v>1176</v>
      </c>
      <c r="D2657" s="58" t="s">
        <v>1177</v>
      </c>
      <c r="P2657" s="58">
        <v>-170.260603353807</v>
      </c>
      <c r="Q2657" s="58">
        <v>-196.22730069751799</v>
      </c>
      <c r="R2657" s="58">
        <v>-214.97244361181899</v>
      </c>
      <c r="S2657" s="58">
        <v>-231.99242075423101</v>
      </c>
      <c r="T2657" s="58">
        <v>-179.04742510215601</v>
      </c>
      <c r="U2657" s="58">
        <v>-196.60184079208099</v>
      </c>
      <c r="V2657" s="58">
        <v>-185.836242314434</v>
      </c>
      <c r="W2657" s="58">
        <v>-159.80361353177801</v>
      </c>
      <c r="X2657" s="58">
        <v>-189.303793230807</v>
      </c>
      <c r="Y2657" s="58">
        <v>-163.123695780422</v>
      </c>
      <c r="Z2657" s="58">
        <v>-111.936107729257</v>
      </c>
      <c r="AA2657" s="58">
        <v>-97.753944857918597</v>
      </c>
      <c r="AB2657" s="58">
        <v>-94.826243623301295</v>
      </c>
      <c r="AC2657" s="58">
        <v>-110.934400748569</v>
      </c>
      <c r="AD2657" s="58">
        <v>-115.385486647204</v>
      </c>
      <c r="AE2657" s="58">
        <v>-110.887748350778</v>
      </c>
      <c r="AF2657" s="58">
        <v>-97.983800130832407</v>
      </c>
      <c r="AG2657" s="58">
        <v>-104.017894622337</v>
      </c>
      <c r="AH2657" s="58">
        <v>-118.594771366622</v>
      </c>
      <c r="AI2657" s="58">
        <v>-119.371137664242</v>
      </c>
      <c r="AJ2657" s="58">
        <v>-119.00609494915</v>
      </c>
      <c r="AK2657" s="58">
        <v>-117.33164573151601</v>
      </c>
      <c r="AL2657" s="58">
        <v>-117.92332970440199</v>
      </c>
      <c r="AM2657" s="58">
        <v>-123.845113211387</v>
      </c>
      <c r="AN2657" s="58">
        <v>-121.85043803635899</v>
      </c>
      <c r="AO2657" s="58">
        <v>-126.846205648984</v>
      </c>
      <c r="AP2657" s="58">
        <v>-133.06888150202801</v>
      </c>
      <c r="AQ2657" s="58">
        <v>-126.64395606479501</v>
      </c>
      <c r="AR2657" s="58">
        <v>-115.455603975616</v>
      </c>
      <c r="AS2657" s="58">
        <v>-120.542230544576</v>
      </c>
      <c r="AT2657" s="58">
        <v>-118.271194270096</v>
      </c>
      <c r="AU2657" s="58">
        <v>-98.835301553181495</v>
      </c>
      <c r="AV2657" s="58">
        <v>-108.57220453258201</v>
      </c>
      <c r="AW2657" s="58">
        <v>-111.508331410797</v>
      </c>
      <c r="AX2657" s="58">
        <v>-108.52898095995801</v>
      </c>
      <c r="AY2657" s="58">
        <v>-106.886549470491</v>
      </c>
      <c r="AZ2657" s="58">
        <v>-99.316763001881696</v>
      </c>
      <c r="BA2657" s="58">
        <v>-91.9476520844552</v>
      </c>
      <c r="BB2657" s="58">
        <v>-88.709022451941806</v>
      </c>
      <c r="BC2657" s="58">
        <v>-95.402602453528402</v>
      </c>
      <c r="BD2657" s="58">
        <v>-90.779692614994801</v>
      </c>
      <c r="BE2657" s="58">
        <v>-85.664476228369907</v>
      </c>
      <c r="BF2657" s="58">
        <v>-76.486160056504801</v>
      </c>
      <c r="BG2657" s="58">
        <v>-78.211438086468405</v>
      </c>
    </row>
    <row r="2658" spans="1:64" hidden="1" x14ac:dyDescent="0.25">
      <c r="A2658" s="58" t="s">
        <v>3296</v>
      </c>
      <c r="B2658" s="58" t="s">
        <v>3297</v>
      </c>
      <c r="C2658" s="58" t="s">
        <v>1178</v>
      </c>
      <c r="D2658" s="58" t="s">
        <v>1179</v>
      </c>
    </row>
    <row r="2659" spans="1:64" hidden="1" x14ac:dyDescent="0.25">
      <c r="A2659" s="58" t="s">
        <v>3296</v>
      </c>
      <c r="B2659" s="58" t="s">
        <v>3297</v>
      </c>
      <c r="C2659" s="58" t="s">
        <v>1180</v>
      </c>
      <c r="D2659" s="58" t="s">
        <v>1181</v>
      </c>
      <c r="AI2659" s="58">
        <v>30.691442717244801</v>
      </c>
      <c r="AJ2659" s="58">
        <v>29.854170396258201</v>
      </c>
      <c r="AK2659" s="58">
        <v>29.718392408585999</v>
      </c>
      <c r="AL2659" s="58">
        <v>29.456254553877599</v>
      </c>
      <c r="AM2659" s="58">
        <v>29.257261651705502</v>
      </c>
      <c r="AN2659" s="58">
        <v>30.266137378121101</v>
      </c>
      <c r="AO2659" s="58">
        <v>31.923558261768001</v>
      </c>
      <c r="AP2659" s="58">
        <v>33.050143332446901</v>
      </c>
      <c r="AQ2659" s="58">
        <v>33.776833255230301</v>
      </c>
      <c r="AR2659" s="58">
        <v>34.705700951788202</v>
      </c>
      <c r="AS2659" s="58">
        <v>35.6492393423094</v>
      </c>
      <c r="AT2659" s="58">
        <v>37.527700920432899</v>
      </c>
      <c r="AU2659" s="58">
        <v>37.263040764975202</v>
      </c>
      <c r="AV2659" s="58">
        <v>37.9817093288083</v>
      </c>
      <c r="AW2659" s="58">
        <v>38.664970533310402</v>
      </c>
      <c r="AX2659" s="58">
        <v>38.316386960856399</v>
      </c>
      <c r="AY2659" s="58">
        <v>37.925212389702303</v>
      </c>
      <c r="AZ2659" s="58">
        <v>37.830347235236701</v>
      </c>
      <c r="BA2659" s="58">
        <v>37.485343537060601</v>
      </c>
    </row>
    <row r="2660" spans="1:64" hidden="1" x14ac:dyDescent="0.25">
      <c r="A2660" s="58" t="s">
        <v>3296</v>
      </c>
      <c r="B2660" s="58" t="s">
        <v>3297</v>
      </c>
      <c r="C2660" s="58" t="s">
        <v>1182</v>
      </c>
      <c r="D2660" s="58" t="s">
        <v>1183</v>
      </c>
      <c r="P2660" s="58">
        <v>511.98201853168302</v>
      </c>
      <c r="Q2660" s="58">
        <v>516.54767013156004</v>
      </c>
      <c r="R2660" s="58">
        <v>528.12554357114095</v>
      </c>
      <c r="S2660" s="58">
        <v>531.46378310758905</v>
      </c>
      <c r="T2660" s="58">
        <v>534.68861025478395</v>
      </c>
      <c r="U2660" s="58">
        <v>541.99642009317597</v>
      </c>
      <c r="V2660" s="58">
        <v>553.70882241344702</v>
      </c>
      <c r="W2660" s="58">
        <v>561.48917634334498</v>
      </c>
      <c r="X2660" s="58">
        <v>563.24683224113005</v>
      </c>
      <c r="Y2660" s="58">
        <v>569.83066583495497</v>
      </c>
      <c r="Z2660" s="58">
        <v>576.78282678684695</v>
      </c>
      <c r="AA2660" s="58">
        <v>585.01883136079198</v>
      </c>
      <c r="AB2660" s="58">
        <v>577.23597365547505</v>
      </c>
      <c r="AC2660" s="58">
        <v>565.80891821758701</v>
      </c>
      <c r="AD2660" s="58">
        <v>569.089757226948</v>
      </c>
      <c r="AE2660" s="58">
        <v>563.04863697055703</v>
      </c>
      <c r="AF2660" s="58">
        <v>566.49633982596902</v>
      </c>
      <c r="AG2660" s="58">
        <v>564.01777166086094</v>
      </c>
      <c r="AH2660" s="58">
        <v>567.34926107502395</v>
      </c>
      <c r="AI2660" s="58">
        <v>564.362021702064</v>
      </c>
      <c r="AJ2660" s="58">
        <v>579.37621375236995</v>
      </c>
      <c r="AK2660" s="58">
        <v>586.33202191685302</v>
      </c>
      <c r="AL2660" s="58">
        <v>582.19221584761704</v>
      </c>
      <c r="AM2660" s="58">
        <v>559.10614633203602</v>
      </c>
      <c r="AN2660" s="58">
        <v>560.39183169811599</v>
      </c>
      <c r="AO2660" s="58">
        <v>571.89687705613801</v>
      </c>
      <c r="AP2660" s="58">
        <v>575.33420670645</v>
      </c>
      <c r="AQ2660" s="58">
        <v>568.05368953183699</v>
      </c>
      <c r="AR2660" s="58">
        <v>578.16030113155796</v>
      </c>
      <c r="AS2660" s="58">
        <v>548.18105190474705</v>
      </c>
      <c r="AT2660" s="58">
        <v>555.91173464433996</v>
      </c>
      <c r="AU2660" s="58">
        <v>560.27433813377002</v>
      </c>
      <c r="AV2660" s="58">
        <v>570.38243921467404</v>
      </c>
      <c r="AW2660" s="58">
        <v>578.10791279688897</v>
      </c>
      <c r="AX2660" s="58">
        <v>585.19102421826199</v>
      </c>
      <c r="AY2660" s="58">
        <v>578.67860146987402</v>
      </c>
      <c r="AZ2660" s="58">
        <v>583.57093028177803</v>
      </c>
      <c r="BA2660" s="58">
        <v>585.93301916416897</v>
      </c>
      <c r="BB2660" s="58">
        <v>571.80000697894297</v>
      </c>
      <c r="BC2660" s="58">
        <v>596.78522777278101</v>
      </c>
      <c r="BD2660" s="58">
        <v>610.01607718294201</v>
      </c>
      <c r="BE2660" s="58">
        <v>624.24045763195397</v>
      </c>
      <c r="BF2660" s="58">
        <v>622.11752527438102</v>
      </c>
      <c r="BG2660" s="58">
        <v>611.43741001305898</v>
      </c>
    </row>
    <row r="2661" spans="1:64" hidden="1" x14ac:dyDescent="0.25">
      <c r="A2661" s="58" t="s">
        <v>3296</v>
      </c>
      <c r="B2661" s="58" t="s">
        <v>3297</v>
      </c>
      <c r="C2661" s="58" t="s">
        <v>1184</v>
      </c>
      <c r="D2661" s="58" t="s">
        <v>1185</v>
      </c>
      <c r="AI2661" s="58">
        <v>173.23692817871299</v>
      </c>
      <c r="AJ2661" s="58">
        <v>180.470911504892</v>
      </c>
      <c r="AK2661" s="58">
        <v>182.39724217251501</v>
      </c>
      <c r="AL2661" s="58">
        <v>188.683327677368</v>
      </c>
      <c r="AM2661" s="58">
        <v>186.952466491678</v>
      </c>
      <c r="AN2661" s="58">
        <v>188.73795487921001</v>
      </c>
      <c r="AO2661" s="58">
        <v>189.09094290352201</v>
      </c>
      <c r="AP2661" s="58">
        <v>187.472412590342</v>
      </c>
      <c r="AQ2661" s="58">
        <v>183.94387374554799</v>
      </c>
      <c r="AR2661" s="58">
        <v>189.81281645409999</v>
      </c>
      <c r="AS2661" s="58">
        <v>184.57478388459501</v>
      </c>
      <c r="AT2661" s="58">
        <v>183.87620367929699</v>
      </c>
      <c r="AU2661" s="58">
        <v>173.164111708625</v>
      </c>
      <c r="AV2661" s="58">
        <v>171.62445288323201</v>
      </c>
      <c r="AW2661" s="58">
        <v>163.341844743645</v>
      </c>
      <c r="AX2661" s="58">
        <v>160.83114340549801</v>
      </c>
      <c r="AY2661" s="58">
        <v>155.081281425681</v>
      </c>
      <c r="AZ2661" s="58">
        <v>152.14991720457701</v>
      </c>
      <c r="BA2661" s="58">
        <v>151.310848955994</v>
      </c>
      <c r="BB2661" s="58">
        <v>142.34664560191399</v>
      </c>
      <c r="BC2661" s="58">
        <v>142.22528850092399</v>
      </c>
      <c r="BD2661" s="58">
        <v>142.323881013641</v>
      </c>
      <c r="BE2661" s="58">
        <v>142.32916081717099</v>
      </c>
      <c r="BF2661" s="58">
        <v>136.75167534324501</v>
      </c>
      <c r="BG2661" s="58">
        <v>130.13549870747499</v>
      </c>
    </row>
    <row r="2662" spans="1:64" hidden="1" x14ac:dyDescent="0.25">
      <c r="A2662" s="58" t="s">
        <v>3296</v>
      </c>
      <c r="B2662" s="58" t="s">
        <v>3297</v>
      </c>
      <c r="C2662" s="58" t="s">
        <v>1186</v>
      </c>
      <c r="D2662" s="58" t="s">
        <v>1187</v>
      </c>
      <c r="AS2662" s="58">
        <v>15.675721351979499</v>
      </c>
      <c r="BC2662" s="58">
        <v>21.1605091698564</v>
      </c>
      <c r="BI2662" s="58">
        <v>32.228021818507898</v>
      </c>
    </row>
    <row r="2663" spans="1:64" hidden="1" x14ac:dyDescent="0.25">
      <c r="A2663" s="58" t="s">
        <v>3296</v>
      </c>
      <c r="B2663" s="58" t="s">
        <v>3297</v>
      </c>
      <c r="C2663" s="58" t="s">
        <v>1188</v>
      </c>
      <c r="D2663" s="58" t="s">
        <v>1189</v>
      </c>
      <c r="AY2663" s="58">
        <v>49.11833</v>
      </c>
      <c r="AZ2663" s="58">
        <v>50.003239999999998</v>
      </c>
      <c r="BA2663" s="58">
        <v>43.547834999999999</v>
      </c>
      <c r="BB2663" s="58">
        <v>48.449959999999997</v>
      </c>
      <c r="BC2663" s="58">
        <v>47.133054999999999</v>
      </c>
      <c r="BD2663" s="58">
        <v>45.073090000000001</v>
      </c>
      <c r="BE2663" s="58">
        <v>46.700110000000002</v>
      </c>
      <c r="BF2663" s="58">
        <v>43.209380000000003</v>
      </c>
      <c r="BG2663" s="58">
        <v>43.141190000000002</v>
      </c>
    </row>
    <row r="2664" spans="1:64" hidden="1" x14ac:dyDescent="0.25">
      <c r="A2664" s="58" t="s">
        <v>3296</v>
      </c>
      <c r="B2664" s="58" t="s">
        <v>3297</v>
      </c>
      <c r="C2664" s="58" t="s">
        <v>1190</v>
      </c>
      <c r="D2664" s="58" t="s">
        <v>1191</v>
      </c>
      <c r="AZ2664" s="58">
        <v>26.902740000000001</v>
      </c>
      <c r="BA2664" s="58">
        <v>25.913329999999998</v>
      </c>
      <c r="BB2664" s="58">
        <v>28.349710000000002</v>
      </c>
      <c r="BC2664" s="58">
        <v>27.648254999999999</v>
      </c>
      <c r="BD2664" s="58">
        <v>28.488119999999999</v>
      </c>
      <c r="BE2664" s="58">
        <v>28.649480000000001</v>
      </c>
      <c r="BF2664" s="58">
        <v>26.11279</v>
      </c>
      <c r="BG2664" s="58">
        <v>29.029405000000001</v>
      </c>
    </row>
    <row r="2665" spans="1:64" hidden="1" x14ac:dyDescent="0.25">
      <c r="A2665" s="58" t="s">
        <v>3296</v>
      </c>
      <c r="B2665" s="58" t="s">
        <v>3297</v>
      </c>
      <c r="C2665" s="58" t="s">
        <v>1192</v>
      </c>
      <c r="D2665" s="58" t="s">
        <v>1193</v>
      </c>
      <c r="AX2665" s="58">
        <v>20.601434999999999</v>
      </c>
      <c r="AZ2665" s="58">
        <v>19.437915</v>
      </c>
      <c r="BA2665" s="58">
        <v>17.636900000000001</v>
      </c>
      <c r="BB2665" s="58">
        <v>18.495570000000001</v>
      </c>
      <c r="BC2665" s="58">
        <v>19.239909999999998</v>
      </c>
      <c r="BD2665" s="58">
        <v>16.153199999999998</v>
      </c>
      <c r="BE2665" s="58">
        <v>20.342009999999998</v>
      </c>
      <c r="BF2665" s="58">
        <v>21.377089999999999</v>
      </c>
      <c r="BG2665" s="58">
        <v>21.304925000000001</v>
      </c>
    </row>
    <row r="2666" spans="1:64" hidden="1" x14ac:dyDescent="0.25">
      <c r="A2666" s="58" t="s">
        <v>3296</v>
      </c>
      <c r="B2666" s="58" t="s">
        <v>3297</v>
      </c>
      <c r="C2666" s="58" t="s">
        <v>1194</v>
      </c>
      <c r="D2666" s="58" t="s">
        <v>1195</v>
      </c>
    </row>
    <row r="2667" spans="1:64" hidden="1" x14ac:dyDescent="0.25">
      <c r="A2667" s="58" t="s">
        <v>3296</v>
      </c>
      <c r="B2667" s="58" t="s">
        <v>3297</v>
      </c>
      <c r="C2667" s="58" t="s">
        <v>1196</v>
      </c>
      <c r="D2667" s="58" t="s">
        <v>1197</v>
      </c>
    </row>
    <row r="2668" spans="1:64" hidden="1" x14ac:dyDescent="0.25">
      <c r="A2668" s="58" t="s">
        <v>3296</v>
      </c>
      <c r="B2668" s="58" t="s">
        <v>3297</v>
      </c>
      <c r="C2668" s="58" t="s">
        <v>1198</v>
      </c>
      <c r="D2668" s="58" t="s">
        <v>1199</v>
      </c>
    </row>
    <row r="2669" spans="1:64" hidden="1" x14ac:dyDescent="0.25">
      <c r="A2669" s="58" t="s">
        <v>3296</v>
      </c>
      <c r="B2669" s="58" t="s">
        <v>3297</v>
      </c>
      <c r="C2669" s="58" t="s">
        <v>1200</v>
      </c>
      <c r="D2669" s="58" t="s">
        <v>1201</v>
      </c>
    </row>
    <row r="2670" spans="1:64" hidden="1" x14ac:dyDescent="0.25">
      <c r="A2670" s="58" t="s">
        <v>3296</v>
      </c>
      <c r="B2670" s="58" t="s">
        <v>3297</v>
      </c>
      <c r="C2670" s="58" t="s">
        <v>1202</v>
      </c>
      <c r="D2670" s="58" t="s">
        <v>1203</v>
      </c>
    </row>
    <row r="2671" spans="1:64" hidden="1" x14ac:dyDescent="0.25">
      <c r="A2671" s="58" t="s">
        <v>3296</v>
      </c>
      <c r="B2671" s="58" t="s">
        <v>3297</v>
      </c>
      <c r="C2671" s="58" t="s">
        <v>1204</v>
      </c>
      <c r="D2671" s="58" t="s">
        <v>1205</v>
      </c>
    </row>
    <row r="2672" spans="1:64" hidden="1" x14ac:dyDescent="0.25">
      <c r="A2672" s="58" t="s">
        <v>3296</v>
      </c>
      <c r="B2672" s="58" t="s">
        <v>3297</v>
      </c>
      <c r="C2672" s="58" t="s">
        <v>1206</v>
      </c>
      <c r="D2672" s="58" t="s">
        <v>1207</v>
      </c>
      <c r="E2672" s="58">
        <v>16.763815977719499</v>
      </c>
      <c r="F2672" s="58">
        <v>17.219986293545801</v>
      </c>
      <c r="G2672" s="58">
        <v>16.346344432575901</v>
      </c>
      <c r="H2672" s="58">
        <v>16.455534375508101</v>
      </c>
      <c r="I2672" s="58">
        <v>17.536982716444001</v>
      </c>
      <c r="J2672" s="58">
        <v>17.9440400542173</v>
      </c>
      <c r="K2672" s="58">
        <v>17.381310101490701</v>
      </c>
      <c r="L2672" s="58">
        <v>18.600374450732801</v>
      </c>
      <c r="M2672" s="58">
        <v>19.7478074561852</v>
      </c>
      <c r="N2672" s="58">
        <v>20.051171437780098</v>
      </c>
      <c r="O2672" s="58">
        <v>17.1132091596895</v>
      </c>
      <c r="P2672" s="58">
        <v>19.124699414295598</v>
      </c>
      <c r="Q2672" s="58">
        <v>19.242188573682501</v>
      </c>
      <c r="R2672" s="58">
        <v>22.397180657237701</v>
      </c>
      <c r="S2672" s="58">
        <v>30.463034241780701</v>
      </c>
      <c r="T2672" s="58">
        <v>24.468493889586998</v>
      </c>
      <c r="U2672" s="58">
        <v>24.6040965999089</v>
      </c>
      <c r="V2672" s="58">
        <v>29.635808521429201</v>
      </c>
      <c r="W2672" s="58">
        <v>25.655370622341401</v>
      </c>
      <c r="X2672" s="58">
        <v>28.549231900331701</v>
      </c>
      <c r="Y2672" s="58">
        <v>32.667314787337503</v>
      </c>
      <c r="Z2672" s="58">
        <v>13.9706366513244</v>
      </c>
      <c r="AA2672" s="58">
        <v>12.890749065218699</v>
      </c>
      <c r="AB2672" s="58">
        <v>13.6536049956593</v>
      </c>
      <c r="AC2672" s="58">
        <v>17.0446683266936</v>
      </c>
      <c r="AD2672" s="58">
        <v>17.8432334501328</v>
      </c>
      <c r="AE2672" s="58">
        <v>16.556666478529099</v>
      </c>
      <c r="AF2672" s="58">
        <v>20.251781409688601</v>
      </c>
      <c r="AG2672" s="58">
        <v>18.970536978637298</v>
      </c>
      <c r="AH2672" s="58">
        <v>27.3829043928849</v>
      </c>
      <c r="AI2672" s="58">
        <v>25.419735130974601</v>
      </c>
      <c r="AJ2672" s="58">
        <v>26.1078345554075</v>
      </c>
      <c r="AK2672" s="58">
        <v>25.749075357466101</v>
      </c>
      <c r="AL2672" s="58">
        <v>23.3876019863194</v>
      </c>
      <c r="AM2672" s="58">
        <v>25.377856145460399</v>
      </c>
      <c r="AN2672" s="58">
        <v>30.071897023984199</v>
      </c>
      <c r="AO2672" s="58">
        <v>28.834397622914501</v>
      </c>
      <c r="AP2672" s="58">
        <v>31.621517154530199</v>
      </c>
      <c r="AQ2672" s="58">
        <v>25.130971037206201</v>
      </c>
      <c r="AR2672" s="58">
        <v>26.541255651651099</v>
      </c>
      <c r="AS2672" s="58">
        <v>36.229527436599803</v>
      </c>
      <c r="AT2672" s="58">
        <v>30.8037349458764</v>
      </c>
      <c r="AU2672" s="58">
        <v>28.0286751742353</v>
      </c>
      <c r="AV2672" s="58">
        <v>29.382730892536799</v>
      </c>
      <c r="AW2672" s="58">
        <v>26.341198590852901</v>
      </c>
      <c r="AX2672" s="58">
        <v>27.0827412582276</v>
      </c>
      <c r="AY2672" s="58">
        <v>31.664187280404199</v>
      </c>
      <c r="AZ2672" s="58">
        <v>26.574355811812801</v>
      </c>
      <c r="BA2672" s="58">
        <v>29.938510685745602</v>
      </c>
      <c r="BB2672" s="58">
        <v>24.260265014721401</v>
      </c>
      <c r="BC2672" s="58">
        <v>29.494305574168401</v>
      </c>
      <c r="BD2672" s="58">
        <v>34.249966084763898</v>
      </c>
      <c r="BE2672" s="58">
        <v>34.034380732401701</v>
      </c>
      <c r="BF2672" s="58">
        <v>23.6668947265592</v>
      </c>
      <c r="BG2672" s="58">
        <v>23.441380727978501</v>
      </c>
      <c r="BH2672" s="58">
        <v>17.4592555213721</v>
      </c>
      <c r="BI2672" s="58">
        <v>16.8793676833733</v>
      </c>
      <c r="BJ2672" s="58">
        <v>20.8168306006053</v>
      </c>
      <c r="BK2672" s="58">
        <v>22.512013537271201</v>
      </c>
      <c r="BL2672" s="58">
        <v>21.600341640850299</v>
      </c>
    </row>
    <row r="2673" spans="1:65" hidden="1" x14ac:dyDescent="0.25">
      <c r="A2673" s="58" t="s">
        <v>3296</v>
      </c>
      <c r="B2673" s="58" t="s">
        <v>3297</v>
      </c>
      <c r="C2673" s="58" t="s">
        <v>1208</v>
      </c>
      <c r="D2673" s="58" t="s">
        <v>1209</v>
      </c>
      <c r="AJ2673" s="58">
        <v>3.9581092510643399</v>
      </c>
      <c r="AK2673" s="58">
        <v>-13.169595147498001</v>
      </c>
      <c r="AL2673" s="58">
        <v>9.0647541702217502</v>
      </c>
      <c r="AM2673" s="58">
        <v>5.5789578293373996</v>
      </c>
      <c r="AN2673" s="58">
        <v>0.40624741160569</v>
      </c>
      <c r="AO2673" s="58">
        <v>-2.3154359610282298</v>
      </c>
      <c r="AP2673" s="58">
        <v>18.5010987182409</v>
      </c>
      <c r="AQ2673" s="58">
        <v>1.67268869340029</v>
      </c>
      <c r="AR2673" s="58">
        <v>-2.8593375645613301</v>
      </c>
      <c r="AS2673" s="58">
        <v>2.6270518973691801</v>
      </c>
      <c r="AT2673" s="58">
        <v>-9.71796845692616</v>
      </c>
      <c r="AU2673" s="58">
        <v>5.5198293225725301</v>
      </c>
      <c r="AV2673" s="58">
        <v>6.3731197186622497</v>
      </c>
      <c r="AW2673" s="58">
        <v>3.0133986588193999</v>
      </c>
      <c r="AX2673" s="58">
        <v>7.6643760351737598</v>
      </c>
      <c r="AY2673" s="58">
        <v>29.755369102085901</v>
      </c>
      <c r="AZ2673" s="58">
        <v>-6.0053513748997602</v>
      </c>
      <c r="BA2673" s="58">
        <v>18.725568050154099</v>
      </c>
      <c r="BB2673" s="58">
        <v>-12.756639792179</v>
      </c>
      <c r="BC2673" s="58">
        <v>7.9773301903501403</v>
      </c>
      <c r="BD2673" s="58">
        <v>15.3846309508752</v>
      </c>
      <c r="BE2673" s="58">
        <v>2.3878746655048202</v>
      </c>
      <c r="BF2673" s="58">
        <v>-10.7037077128014</v>
      </c>
      <c r="BG2673" s="58">
        <v>11.7591932425845</v>
      </c>
      <c r="BH2673" s="58">
        <v>1.89829906926352</v>
      </c>
      <c r="BI2673" s="58">
        <v>4.8741155176428901</v>
      </c>
      <c r="BJ2673" s="58">
        <v>10.710956731257401</v>
      </c>
      <c r="BK2673" s="58">
        <v>1.2330393554941801</v>
      </c>
      <c r="BL2673" s="58">
        <v>10.825006030903401</v>
      </c>
    </row>
    <row r="2674" spans="1:65" hidden="1" x14ac:dyDescent="0.25">
      <c r="A2674" s="58" t="s">
        <v>3296</v>
      </c>
      <c r="B2674" s="58" t="s">
        <v>3297</v>
      </c>
      <c r="C2674" s="58" t="s">
        <v>1210</v>
      </c>
      <c r="D2674" s="58" t="s">
        <v>1211</v>
      </c>
      <c r="V2674" s="58">
        <v>23179908295.966999</v>
      </c>
      <c r="W2674" s="58">
        <v>21418835113.020199</v>
      </c>
      <c r="X2674" s="58">
        <v>31418075325.443901</v>
      </c>
      <c r="Y2674" s="58">
        <v>44789972350.743599</v>
      </c>
      <c r="Z2674" s="58">
        <v>34465588674.652298</v>
      </c>
      <c r="AA2674" s="58">
        <v>26012518091.329201</v>
      </c>
      <c r="AB2674" s="58">
        <v>23313431009.6749</v>
      </c>
      <c r="AC2674" s="58">
        <v>25887062172.0257</v>
      </c>
      <c r="AD2674" s="58">
        <v>27208590804.6311</v>
      </c>
      <c r="AE2674" s="58">
        <v>17175286265.045099</v>
      </c>
      <c r="AF2674" s="58">
        <v>20722830031.6395</v>
      </c>
      <c r="AG2674" s="58">
        <v>20192679091.181599</v>
      </c>
      <c r="AH2674" s="58">
        <v>22729995290.326698</v>
      </c>
      <c r="AI2674" s="58">
        <v>32388705194.957001</v>
      </c>
      <c r="AJ2674" s="58">
        <v>29967687673.310398</v>
      </c>
      <c r="AK2674" s="58">
        <v>29448089280.910999</v>
      </c>
      <c r="AL2674" s="58">
        <v>26521380306.238899</v>
      </c>
      <c r="AM2674" s="58">
        <v>24879760632.072201</v>
      </c>
      <c r="AN2674" s="58">
        <v>19934109993.354099</v>
      </c>
      <c r="AO2674" s="58">
        <v>23767942668.77</v>
      </c>
      <c r="AP2674" s="58">
        <v>22560982008.689201</v>
      </c>
      <c r="AQ2674" s="58">
        <v>19501027401.4659</v>
      </c>
      <c r="AR2674" s="58">
        <v>33852135179.382599</v>
      </c>
      <c r="AS2674" s="58">
        <v>44932163640.266602</v>
      </c>
      <c r="AT2674" s="58">
        <v>42577935516.163498</v>
      </c>
      <c r="AU2674" s="58">
        <v>41861175478.420799</v>
      </c>
      <c r="AV2674" s="58">
        <v>56690083659.300903</v>
      </c>
      <c r="AW2674" s="58">
        <v>74059115218.561005</v>
      </c>
      <c r="AX2674" s="58">
        <v>102457662438.554</v>
      </c>
      <c r="AY2674" s="58">
        <v>111387468535.51801</v>
      </c>
      <c r="AZ2674" s="58">
        <v>125638897536.019</v>
      </c>
      <c r="BA2674" s="58">
        <v>160969208817.58499</v>
      </c>
      <c r="BB2674" s="58">
        <v>120818342149.05701</v>
      </c>
      <c r="BC2674" s="58">
        <v>158533907091.224</v>
      </c>
      <c r="BD2674" s="58">
        <v>196295675549.17801</v>
      </c>
      <c r="BE2674" s="58">
        <v>194860007397.57599</v>
      </c>
      <c r="BF2674" s="58">
        <v>196659116401.74899</v>
      </c>
      <c r="BG2674" s="58">
        <v>179661459059.59</v>
      </c>
      <c r="BH2674" s="58">
        <v>126553473200.79201</v>
      </c>
      <c r="BI2674" s="58">
        <v>115591901007.61301</v>
      </c>
      <c r="BJ2674" s="58">
        <v>140650139911.59</v>
      </c>
      <c r="BK2674" s="58">
        <v>165964118645.27399</v>
      </c>
      <c r="BL2674" s="58">
        <v>176430255987.35001</v>
      </c>
      <c r="BM2674" s="58">
        <v>139028124246.51199</v>
      </c>
    </row>
    <row r="2675" spans="1:65" hidden="1" x14ac:dyDescent="0.25">
      <c r="A2675" s="58" t="s">
        <v>3296</v>
      </c>
      <c r="B2675" s="58" t="s">
        <v>3297</v>
      </c>
      <c r="C2675" s="58" t="s">
        <v>1212</v>
      </c>
      <c r="D2675" s="58" t="s">
        <v>1213</v>
      </c>
      <c r="AI2675" s="58">
        <v>58889748417.567398</v>
      </c>
      <c r="AJ2675" s="58">
        <v>61220668997.611702</v>
      </c>
      <c r="AK2675" s="58">
        <v>53158154744.0364</v>
      </c>
      <c r="AL2675" s="58">
        <v>57976810793.009399</v>
      </c>
      <c r="AM2675" s="58">
        <v>61211312617.946098</v>
      </c>
      <c r="AN2675" s="58">
        <v>61459981991.066399</v>
      </c>
      <c r="AO2675" s="58">
        <v>60036915466.403801</v>
      </c>
      <c r="AP2675" s="58">
        <v>71144404464.229996</v>
      </c>
      <c r="AQ2675" s="58">
        <v>72334428873.690094</v>
      </c>
      <c r="AR2675" s="58">
        <v>70266143376.793793</v>
      </c>
      <c r="AS2675" s="58">
        <v>72112071429.582001</v>
      </c>
      <c r="AT2675" s="58">
        <v>65104243074.419197</v>
      </c>
      <c r="AU2675" s="58">
        <v>68697886173.879799</v>
      </c>
      <c r="AV2675" s="58">
        <v>73076084703.931503</v>
      </c>
      <c r="AW2675" s="58">
        <v>75278158460.317505</v>
      </c>
      <c r="AX2675" s="58">
        <v>81047759597.070206</v>
      </c>
      <c r="AY2675" s="58">
        <v>105163819614.14999</v>
      </c>
      <c r="AZ2675" s="58">
        <v>98848362727.054306</v>
      </c>
      <c r="BA2675" s="58">
        <v>117358280155.972</v>
      </c>
      <c r="BB2675" s="58">
        <v>102387307090.17799</v>
      </c>
      <c r="BC2675" s="58">
        <v>110555080649.77</v>
      </c>
      <c r="BD2675" s="58">
        <v>127563571805.179</v>
      </c>
      <c r="BE2675" s="58">
        <v>130609630018.728</v>
      </c>
      <c r="BF2675" s="58">
        <v>116629556976.752</v>
      </c>
      <c r="BG2675" s="58">
        <v>130344251959.619</v>
      </c>
      <c r="BH2675" s="58">
        <v>132818575681.407</v>
      </c>
      <c r="BI2675" s="58">
        <v>139292306489.00601</v>
      </c>
      <c r="BJ2675" s="58">
        <v>154211845167.01401</v>
      </c>
      <c r="BK2675" s="58">
        <v>156113337908.75699</v>
      </c>
      <c r="BL2675" s="58">
        <v>173012616152.42499</v>
      </c>
    </row>
    <row r="2676" spans="1:65" hidden="1" x14ac:dyDescent="0.25">
      <c r="A2676" s="58" t="s">
        <v>3296</v>
      </c>
      <c r="B2676" s="58" t="s">
        <v>3297</v>
      </c>
      <c r="C2676" s="58" t="s">
        <v>1214</v>
      </c>
      <c r="D2676" s="58" t="s">
        <v>1215</v>
      </c>
    </row>
    <row r="2677" spans="1:65" hidden="1" x14ac:dyDescent="0.25">
      <c r="A2677" s="58" t="s">
        <v>3296</v>
      </c>
      <c r="B2677" s="58" t="s">
        <v>3297</v>
      </c>
      <c r="C2677" s="58" t="s">
        <v>1216</v>
      </c>
      <c r="D2677" s="58" t="s">
        <v>1217</v>
      </c>
    </row>
    <row r="2678" spans="1:65" hidden="1" x14ac:dyDescent="0.25">
      <c r="A2678" s="58" t="s">
        <v>3296</v>
      </c>
      <c r="B2678" s="58" t="s">
        <v>3297</v>
      </c>
      <c r="C2678" s="58" t="s">
        <v>1218</v>
      </c>
      <c r="D2678" s="58" t="s">
        <v>1219</v>
      </c>
      <c r="E2678" s="58">
        <v>1744130057.06568</v>
      </c>
      <c r="F2678" s="58">
        <v>1916221931.9437101</v>
      </c>
      <c r="G2678" s="58">
        <v>1952274621.9133699</v>
      </c>
      <c r="H2678" s="58">
        <v>2085957966.5369599</v>
      </c>
      <c r="I2678" s="58">
        <v>2426832431.5423899</v>
      </c>
      <c r="J2678" s="58">
        <v>2666883743.3070898</v>
      </c>
      <c r="K2678" s="58">
        <v>2751911774.2792101</v>
      </c>
      <c r="L2678" s="58">
        <v>2683297129.14398</v>
      </c>
      <c r="M2678" s="58">
        <v>2938542724.68541</v>
      </c>
      <c r="N2678" s="58">
        <v>3385057319.37991</v>
      </c>
      <c r="O2678" s="58">
        <v>4022392297.2067599</v>
      </c>
      <c r="P2678" s="58">
        <v>3984213672.5474501</v>
      </c>
      <c r="Q2678" s="58">
        <v>4861530046.6616201</v>
      </c>
      <c r="R2678" s="58">
        <v>7004453745.6634598</v>
      </c>
      <c r="S2678" s="58">
        <v>13469073704.4245</v>
      </c>
      <c r="T2678" s="58">
        <v>12587751053.091</v>
      </c>
      <c r="U2678" s="58">
        <v>15286375224.7757</v>
      </c>
      <c r="V2678" s="58">
        <v>19356630726.8186</v>
      </c>
      <c r="W2678" s="58">
        <v>18266549018.681702</v>
      </c>
      <c r="X2678" s="58">
        <v>25302727807.752899</v>
      </c>
      <c r="Y2678" s="58">
        <v>36597620258.329102</v>
      </c>
      <c r="Z2678" s="58">
        <v>29478531188.952702</v>
      </c>
      <c r="AA2678" s="58">
        <v>24126806287.205399</v>
      </c>
      <c r="AB2678" s="58">
        <v>18857704522.4566</v>
      </c>
      <c r="AC2678" s="58">
        <v>19475693174.472801</v>
      </c>
      <c r="AD2678" s="58">
        <v>20788666425.5765</v>
      </c>
      <c r="AE2678" s="58">
        <v>17798009558.084301</v>
      </c>
      <c r="AF2678" s="58">
        <v>22342123732.7421</v>
      </c>
      <c r="AG2678" s="58">
        <v>20667160227.991699</v>
      </c>
      <c r="AH2678" s="58">
        <v>27867248571.2845</v>
      </c>
      <c r="AI2678" s="58">
        <v>30961777666.150902</v>
      </c>
      <c r="AJ2678" s="58">
        <v>30665495085.3148</v>
      </c>
      <c r="AK2678" s="58">
        <v>30456586498.658001</v>
      </c>
      <c r="AL2678" s="58">
        <v>23113118034.777699</v>
      </c>
      <c r="AM2678" s="58">
        <v>21896456809.343201</v>
      </c>
      <c r="AN2678" s="58">
        <v>32544203898.304001</v>
      </c>
      <c r="AO2678" s="58">
        <v>36263010087.786903</v>
      </c>
      <c r="AP2678" s="58">
        <v>40179539976.815804</v>
      </c>
      <c r="AQ2678" s="58">
        <v>32697107901.658298</v>
      </c>
      <c r="AR2678" s="58">
        <v>36499800288.7733</v>
      </c>
      <c r="AS2678" s="58">
        <v>50869973417.787498</v>
      </c>
      <c r="AT2678" s="58">
        <v>45593479611.845001</v>
      </c>
      <c r="AU2678" s="58">
        <v>49593384951.241203</v>
      </c>
      <c r="AV2678" s="58">
        <v>60130151923.262199</v>
      </c>
      <c r="AW2678" s="58">
        <v>66931024620.853104</v>
      </c>
      <c r="AX2678" s="58">
        <v>84107493420.736206</v>
      </c>
      <c r="AY2678" s="58">
        <v>124536897582.345</v>
      </c>
      <c r="AZ2678" s="58">
        <v>122718085214.39999</v>
      </c>
      <c r="BA2678" s="58">
        <v>169595923056.46701</v>
      </c>
      <c r="BB2678" s="58">
        <v>123010119505.37399</v>
      </c>
      <c r="BC2678" s="58">
        <v>174487066635.48199</v>
      </c>
      <c r="BD2678" s="58">
        <v>229811460310.94299</v>
      </c>
      <c r="BE2678" s="58">
        <v>247624074598.48199</v>
      </c>
      <c r="BF2678" s="58">
        <v>194256144243.99899</v>
      </c>
      <c r="BG2678" s="58">
        <v>202765705474.63199</v>
      </c>
      <c r="BH2678" s="58">
        <v>132818575681.40601</v>
      </c>
      <c r="BI2678" s="58">
        <v>116559863332.069</v>
      </c>
      <c r="BJ2678" s="58">
        <v>142334818392.19501</v>
      </c>
      <c r="BK2678" s="58">
        <v>166969336359.61801</v>
      </c>
      <c r="BL2678" s="58">
        <v>171624012398.04199</v>
      </c>
    </row>
    <row r="2679" spans="1:65" hidden="1" x14ac:dyDescent="0.25">
      <c r="A2679" s="58" t="s">
        <v>3296</v>
      </c>
      <c r="B2679" s="58" t="s">
        <v>3297</v>
      </c>
      <c r="C2679" s="58" t="s">
        <v>1220</v>
      </c>
      <c r="D2679" s="58" t="s">
        <v>1221</v>
      </c>
      <c r="V2679" s="58">
        <v>23720413314.557499</v>
      </c>
      <c r="W2679" s="58">
        <v>21886036106.361</v>
      </c>
      <c r="X2679" s="58">
        <v>31894953785.187599</v>
      </c>
      <c r="Y2679" s="58">
        <v>45919341019.765198</v>
      </c>
      <c r="Z2679" s="58">
        <v>35573213148.644798</v>
      </c>
      <c r="AA2679" s="58">
        <v>26509159681.6745</v>
      </c>
      <c r="AB2679" s="58">
        <v>23667039231.404499</v>
      </c>
      <c r="AC2679" s="58">
        <v>26191794152.588902</v>
      </c>
      <c r="AD2679" s="58">
        <v>27573619945.949799</v>
      </c>
      <c r="AE2679" s="58">
        <v>17488690951.332901</v>
      </c>
      <c r="AF2679" s="58">
        <v>21016254938.120701</v>
      </c>
      <c r="AG2679" s="58">
        <v>20468838804.553398</v>
      </c>
      <c r="AH2679" s="58">
        <v>23161711373.753502</v>
      </c>
      <c r="AI2679" s="58">
        <v>32941353363.1091</v>
      </c>
      <c r="AJ2679" s="58">
        <v>30583837330.895802</v>
      </c>
      <c r="AK2679" s="58">
        <v>30090199891.8512</v>
      </c>
      <c r="AL2679" s="58">
        <v>26969078423.483398</v>
      </c>
      <c r="AM2679" s="58">
        <v>25182899947.367001</v>
      </c>
      <c r="AN2679" s="58">
        <v>20279408136.8423</v>
      </c>
      <c r="AO2679" s="58">
        <v>24261762071.712601</v>
      </c>
      <c r="AP2679" s="58">
        <v>23012494532.064602</v>
      </c>
      <c r="AQ2679" s="58">
        <v>20084121242.490002</v>
      </c>
      <c r="AR2679" s="58">
        <v>34678265527.331802</v>
      </c>
      <c r="AS2679" s="58">
        <v>45650583083.717499</v>
      </c>
      <c r="AT2679" s="58">
        <v>43228140823.770599</v>
      </c>
      <c r="AU2679" s="58">
        <v>42485873273.955299</v>
      </c>
      <c r="AV2679" s="58">
        <v>57395101038.062897</v>
      </c>
      <c r="AW2679" s="58">
        <v>74938584373.314301</v>
      </c>
      <c r="AX2679" s="58">
        <v>103467320686.384</v>
      </c>
      <c r="AY2679" s="58">
        <v>114467384534.56599</v>
      </c>
      <c r="AZ2679" s="58">
        <v>129792382668.60001</v>
      </c>
      <c r="BA2679" s="58">
        <v>164986270292.64899</v>
      </c>
      <c r="BB2679" s="58">
        <v>123447290785.30299</v>
      </c>
      <c r="BC2679" s="58">
        <v>161006363013.909</v>
      </c>
      <c r="BD2679" s="58">
        <v>199363523557.12601</v>
      </c>
      <c r="BE2679" s="58">
        <v>197858775578.319</v>
      </c>
      <c r="BF2679" s="58">
        <v>199829351189.75699</v>
      </c>
      <c r="BG2679" s="58">
        <v>183594753379.16501</v>
      </c>
      <c r="BH2679" s="58">
        <v>130063321469.22099</v>
      </c>
      <c r="BI2679" s="58">
        <v>119244443908.64101</v>
      </c>
      <c r="BJ2679" s="58">
        <v>144880678807.62</v>
      </c>
      <c r="BK2679" s="58">
        <v>171571767516.79599</v>
      </c>
      <c r="BL2679" s="58">
        <v>182347711391.146</v>
      </c>
      <c r="BM2679" s="58">
        <v>144307436450.40601</v>
      </c>
    </row>
    <row r="2680" spans="1:65" hidden="1" x14ac:dyDescent="0.25">
      <c r="A2680" s="58" t="s">
        <v>3296</v>
      </c>
      <c r="B2680" s="58" t="s">
        <v>3297</v>
      </c>
      <c r="C2680" s="58" t="s">
        <v>1222</v>
      </c>
      <c r="D2680" s="58" t="s">
        <v>1223</v>
      </c>
      <c r="E2680" s="58">
        <v>-5.8995278541923799</v>
      </c>
      <c r="F2680" s="58">
        <v>-6.3966237549495899</v>
      </c>
      <c r="G2680" s="58">
        <v>-4.2917663175016996</v>
      </c>
      <c r="H2680" s="58">
        <v>-3.9555701816488198</v>
      </c>
      <c r="I2680" s="58">
        <v>-3.67827298174161</v>
      </c>
      <c r="J2680" s="58">
        <v>-4.1791489971965303</v>
      </c>
      <c r="K2680" s="58">
        <v>-3.19618247916556</v>
      </c>
      <c r="L2680" s="58">
        <v>-4.0361988453273101</v>
      </c>
      <c r="M2680" s="58">
        <v>-3.0090764958123999</v>
      </c>
      <c r="N2680" s="58">
        <v>-2.4227477199065999</v>
      </c>
      <c r="O2680" s="58">
        <v>-1.98463033400614</v>
      </c>
      <c r="P2680" s="58">
        <v>-2.9008684113612602</v>
      </c>
      <c r="Q2680" s="58">
        <v>-1.66830579806699</v>
      </c>
      <c r="R2680" s="58">
        <v>-0.97485923111900497</v>
      </c>
      <c r="S2680" s="58">
        <v>6.5756759415337402</v>
      </c>
      <c r="T2680" s="58">
        <v>-5.2921057257333901</v>
      </c>
      <c r="U2680" s="58">
        <v>-5.4022498110502397</v>
      </c>
      <c r="V2680" s="58">
        <v>-9.2302034885836506E-2</v>
      </c>
      <c r="W2680" s="58">
        <v>-4.7309547696676404</v>
      </c>
      <c r="X2680" s="58">
        <v>1.1791844029714</v>
      </c>
      <c r="Y2680" s="58">
        <v>5.3594199526957702</v>
      </c>
      <c r="Z2680" s="58">
        <v>-2.2493101301485101</v>
      </c>
      <c r="AA2680" s="58">
        <v>-1.2127929622740199</v>
      </c>
      <c r="AB2680" s="58">
        <v>0.137110463021761</v>
      </c>
      <c r="AC2680" s="58">
        <v>3.0640549363630001</v>
      </c>
      <c r="AD2680" s="58">
        <v>2.2765911255280402</v>
      </c>
      <c r="AE2680" s="58">
        <v>-1.4324768531650101</v>
      </c>
      <c r="AF2680" s="58">
        <v>0.81240310790525805</v>
      </c>
      <c r="AG2680" s="58">
        <v>0.35412851597336098</v>
      </c>
      <c r="AH2680" s="58">
        <v>6.6165450100222403</v>
      </c>
      <c r="AI2680" s="58">
        <v>5.1223617797627803</v>
      </c>
      <c r="AJ2680" s="58">
        <v>4.5955570790950597</v>
      </c>
      <c r="AK2680" s="58">
        <v>3.31766030418411</v>
      </c>
      <c r="AL2680" s="58">
        <v>1.0879578593138099</v>
      </c>
      <c r="AM2680" s="58">
        <v>1.7930262174275</v>
      </c>
      <c r="AN2680" s="58">
        <v>4.2176309366533102</v>
      </c>
      <c r="AO2680" s="58">
        <v>2.9516896951296401</v>
      </c>
      <c r="AP2680" s="58">
        <v>2.4915291638586998</v>
      </c>
      <c r="AQ2680" s="58">
        <v>-3.50969167168545</v>
      </c>
      <c r="AR2680" s="58">
        <v>2.2827371956903599</v>
      </c>
      <c r="AS2680" s="58">
        <v>12.4997631127671</v>
      </c>
      <c r="AT2680" s="58">
        <v>2.5258184729361801</v>
      </c>
      <c r="AU2680" s="58">
        <v>2.6482471027740102</v>
      </c>
      <c r="AV2680" s="58">
        <v>1.0809468038437799</v>
      </c>
      <c r="AW2680" s="58">
        <v>4.3180232912160399</v>
      </c>
      <c r="AX2680" s="58">
        <v>5.3310218345646803</v>
      </c>
      <c r="AY2680" s="58">
        <v>10.254054542812501</v>
      </c>
      <c r="AZ2680" s="58">
        <v>0.85182145369836704</v>
      </c>
      <c r="BA2680" s="58">
        <v>6.01028931076074</v>
      </c>
      <c r="BB2680" s="58">
        <v>-1.0540419970720201</v>
      </c>
      <c r="BC2680" s="58">
        <v>3.55402530930585</v>
      </c>
      <c r="BD2680" s="58">
        <v>6.0155686365109302</v>
      </c>
      <c r="BE2680" s="58">
        <v>11.004008424591801</v>
      </c>
      <c r="BF2680" s="58">
        <v>1.7841747080503401</v>
      </c>
      <c r="BG2680" s="58">
        <v>2.4172632125615601</v>
      </c>
      <c r="BH2680" s="58">
        <v>-2.7666328480229399</v>
      </c>
      <c r="BI2680" s="58">
        <v>-4.3985880949184102</v>
      </c>
      <c r="BJ2680" s="58">
        <v>-1.5992621234898099</v>
      </c>
      <c r="BK2680" s="58">
        <v>-2.18102341957528</v>
      </c>
      <c r="BL2680" s="58">
        <v>-4.3868008214154104</v>
      </c>
    </row>
    <row r="2681" spans="1:65" hidden="1" x14ac:dyDescent="0.25">
      <c r="A2681" s="58" t="s">
        <v>3296</v>
      </c>
      <c r="B2681" s="58" t="s">
        <v>3297</v>
      </c>
      <c r="C2681" s="58" t="s">
        <v>1224</v>
      </c>
      <c r="D2681" s="58" t="s">
        <v>1225</v>
      </c>
    </row>
    <row r="2682" spans="1:65" hidden="1" x14ac:dyDescent="0.25">
      <c r="A2682" s="58" t="s">
        <v>3296</v>
      </c>
      <c r="B2682" s="58" t="s">
        <v>3297</v>
      </c>
      <c r="C2682" s="58" t="s">
        <v>1226</v>
      </c>
      <c r="D2682" s="58" t="s">
        <v>1227</v>
      </c>
    </row>
    <row r="2683" spans="1:65" hidden="1" x14ac:dyDescent="0.25">
      <c r="A2683" s="58" t="s">
        <v>3296</v>
      </c>
      <c r="B2683" s="58" t="s">
        <v>3297</v>
      </c>
      <c r="C2683" s="58" t="s">
        <v>1228</v>
      </c>
      <c r="D2683" s="58" t="s">
        <v>1229</v>
      </c>
    </row>
    <row r="2684" spans="1:65" hidden="1" x14ac:dyDescent="0.25">
      <c r="A2684" s="58" t="s">
        <v>3296</v>
      </c>
      <c r="B2684" s="58" t="s">
        <v>3297</v>
      </c>
      <c r="C2684" s="58" t="s">
        <v>1230</v>
      </c>
      <c r="D2684" s="58" t="s">
        <v>1231</v>
      </c>
    </row>
    <row r="2685" spans="1:65" hidden="1" x14ac:dyDescent="0.25">
      <c r="A2685" s="58" t="s">
        <v>3296</v>
      </c>
      <c r="B2685" s="58" t="s">
        <v>3297</v>
      </c>
      <c r="C2685" s="58" t="s">
        <v>1232</v>
      </c>
      <c r="D2685" s="58" t="s">
        <v>1233</v>
      </c>
    </row>
    <row r="2686" spans="1:65" hidden="1" x14ac:dyDescent="0.25">
      <c r="A2686" s="58" t="s">
        <v>3296</v>
      </c>
      <c r="B2686" s="58" t="s">
        <v>3297</v>
      </c>
      <c r="C2686" s="58" t="s">
        <v>1234</v>
      </c>
      <c r="D2686" s="58" t="s">
        <v>1235</v>
      </c>
    </row>
    <row r="2687" spans="1:65" hidden="1" x14ac:dyDescent="0.25">
      <c r="A2687" s="58" t="s">
        <v>3296</v>
      </c>
      <c r="B2687" s="58" t="s">
        <v>3297</v>
      </c>
      <c r="C2687" s="58" t="s">
        <v>1236</v>
      </c>
      <c r="D2687" s="58" t="s">
        <v>1237</v>
      </c>
    </row>
    <row r="2688" spans="1:65" hidden="1" x14ac:dyDescent="0.25">
      <c r="A2688" s="58" t="s">
        <v>3296</v>
      </c>
      <c r="B2688" s="58" t="s">
        <v>3297</v>
      </c>
      <c r="C2688" s="58" t="s">
        <v>1238</v>
      </c>
      <c r="D2688" s="58" t="s">
        <v>1239</v>
      </c>
    </row>
    <row r="2689" spans="1:66" hidden="1" x14ac:dyDescent="0.25">
      <c r="A2689" s="58" t="s">
        <v>3296</v>
      </c>
      <c r="B2689" s="58" t="s">
        <v>3297</v>
      </c>
      <c r="C2689" s="58" t="s">
        <v>1240</v>
      </c>
      <c r="D2689" s="58" t="s">
        <v>1241</v>
      </c>
    </row>
    <row r="2690" spans="1:66" hidden="1" x14ac:dyDescent="0.25">
      <c r="A2690" s="58" t="s">
        <v>3296</v>
      </c>
      <c r="B2690" s="58" t="s">
        <v>3297</v>
      </c>
      <c r="C2690" s="58" t="s">
        <v>1242</v>
      </c>
      <c r="D2690" s="58" t="s">
        <v>1243</v>
      </c>
      <c r="AS2690" s="58">
        <v>12.6150270871443</v>
      </c>
      <c r="AT2690" s="58">
        <v>8.3658577701231902</v>
      </c>
      <c r="AU2690" s="58">
        <v>9.2957433755123393</v>
      </c>
      <c r="AV2690" s="58">
        <v>7.8171034660257197</v>
      </c>
      <c r="AW2690" s="58">
        <v>8.5549475493521694</v>
      </c>
      <c r="AX2690" s="58">
        <v>8.3673435031773007</v>
      </c>
      <c r="AY2690" s="58">
        <v>8.3103744934948693</v>
      </c>
      <c r="AZ2690" s="58">
        <v>8.8924840915286492</v>
      </c>
      <c r="BA2690" s="58">
        <v>8.8772327349256006</v>
      </c>
      <c r="BB2690" s="58">
        <v>9.5219703679781293</v>
      </c>
      <c r="BC2690" s="58">
        <v>9.7568696436561595</v>
      </c>
      <c r="BD2690" s="58">
        <v>10.9343683410018</v>
      </c>
      <c r="BE2690" s="58">
        <v>11.5013167321103</v>
      </c>
      <c r="BF2690" s="58">
        <v>13.956463332142199</v>
      </c>
      <c r="BG2690" s="58">
        <v>15.2433932178005</v>
      </c>
      <c r="BH2690" s="58">
        <v>14.701655121600901</v>
      </c>
      <c r="BI2690" s="58">
        <v>13.499760150087999</v>
      </c>
      <c r="BJ2690" s="58">
        <v>11.1520063532832</v>
      </c>
      <c r="BK2690" s="58">
        <v>11.206183446859701</v>
      </c>
      <c r="BL2690" s="58">
        <v>14.062637565152199</v>
      </c>
    </row>
    <row r="2691" spans="1:66" hidden="1" x14ac:dyDescent="0.25">
      <c r="A2691" s="58" t="s">
        <v>3296</v>
      </c>
      <c r="B2691" s="58" t="s">
        <v>3297</v>
      </c>
      <c r="C2691" s="58" t="s">
        <v>1244</v>
      </c>
      <c r="D2691" s="58" t="s">
        <v>1245</v>
      </c>
      <c r="AS2691" s="58">
        <v>2.5687727923800301</v>
      </c>
      <c r="AT2691" s="58">
        <v>1.75971957487127</v>
      </c>
      <c r="AU2691" s="58">
        <v>2.0561975272810402</v>
      </c>
      <c r="AV2691" s="58">
        <v>2.6632036311425402</v>
      </c>
      <c r="AW2691" s="58">
        <v>3.3098478900638901</v>
      </c>
      <c r="AX2691" s="58">
        <v>3.7000503770147</v>
      </c>
      <c r="AY2691" s="58">
        <v>4.2255670110876702</v>
      </c>
      <c r="AZ2691" s="58">
        <v>4.9128276631426298</v>
      </c>
      <c r="BA2691" s="58">
        <v>5.6641955575929597</v>
      </c>
      <c r="BB2691" s="58">
        <v>5.4886433928073801</v>
      </c>
      <c r="BC2691" s="58">
        <v>5.9928196540300496</v>
      </c>
      <c r="BD2691" s="58">
        <v>7.5095476020891798</v>
      </c>
      <c r="BE2691" s="58">
        <v>8.1705301774498302</v>
      </c>
      <c r="BF2691" s="58">
        <v>10.990277376574699</v>
      </c>
      <c r="BG2691" s="58">
        <v>12.4697835519608</v>
      </c>
      <c r="BH2691" s="58">
        <v>10.7759844781522</v>
      </c>
      <c r="BI2691" s="58">
        <v>8.5924716191602908</v>
      </c>
      <c r="BJ2691" s="58">
        <v>6.7992500323308898</v>
      </c>
      <c r="BK2691" s="58">
        <v>6.6484959914411004</v>
      </c>
      <c r="BL2691" s="58">
        <v>8.6258076200635792</v>
      </c>
    </row>
    <row r="2692" spans="1:66" hidden="1" x14ac:dyDescent="0.25">
      <c r="A2692" s="58" t="s">
        <v>3296</v>
      </c>
      <c r="B2692" s="58" t="s">
        <v>3297</v>
      </c>
      <c r="C2692" s="58" t="s">
        <v>1246</v>
      </c>
      <c r="D2692" s="58" t="s">
        <v>1247</v>
      </c>
      <c r="AS2692" s="58">
        <v>10.2456096105286</v>
      </c>
      <c r="AT2692" s="58">
        <v>6.8815817744610301</v>
      </c>
      <c r="AU2692" s="58">
        <v>7.5413886053543404</v>
      </c>
      <c r="AV2692" s="58">
        <v>9.2142307424131005</v>
      </c>
      <c r="AW2692" s="58">
        <v>10.1004169291807</v>
      </c>
      <c r="AX2692" s="58">
        <v>10.380399841334</v>
      </c>
      <c r="AY2692" s="58">
        <v>10.834666674400999</v>
      </c>
      <c r="AZ2692" s="58">
        <v>11.5099708090122</v>
      </c>
      <c r="BA2692" s="58">
        <v>11.835647216744</v>
      </c>
      <c r="BB2692" s="58">
        <v>13.086849314555</v>
      </c>
      <c r="BC2692" s="58">
        <v>13.158777576377499</v>
      </c>
      <c r="BD2692" s="58">
        <v>15.413864486948199</v>
      </c>
      <c r="BE2692" s="58">
        <v>16.424788188161799</v>
      </c>
      <c r="BF2692" s="58">
        <v>21.245188794009</v>
      </c>
      <c r="BG2692" s="58">
        <v>24.905744399696701</v>
      </c>
      <c r="BH2692" s="58">
        <v>25.233691672800902</v>
      </c>
      <c r="BI2692" s="58">
        <v>21.636753900867902</v>
      </c>
      <c r="BJ2692" s="58">
        <v>17.472990015931099</v>
      </c>
      <c r="BK2692" s="58">
        <v>16.274942745437102</v>
      </c>
      <c r="BL2692" s="58">
        <v>21.067947738552</v>
      </c>
    </row>
    <row r="2693" spans="1:66" hidden="1" x14ac:dyDescent="0.25">
      <c r="A2693" s="58" t="s">
        <v>3296</v>
      </c>
      <c r="B2693" s="58" t="s">
        <v>3297</v>
      </c>
      <c r="C2693" s="58" t="s">
        <v>1248</v>
      </c>
      <c r="D2693" s="58" t="s">
        <v>1249</v>
      </c>
    </row>
    <row r="2694" spans="1:66" hidden="1" x14ac:dyDescent="0.25">
      <c r="A2694" s="58" t="s">
        <v>3296</v>
      </c>
      <c r="B2694" s="58" t="s">
        <v>3297</v>
      </c>
      <c r="C2694" s="58" t="s">
        <v>1250</v>
      </c>
      <c r="D2694" s="58" t="s">
        <v>1251</v>
      </c>
    </row>
    <row r="2695" spans="1:66" hidden="1" x14ac:dyDescent="0.25">
      <c r="A2695" s="58" t="s">
        <v>3296</v>
      </c>
      <c r="B2695" s="58" t="s">
        <v>3297</v>
      </c>
      <c r="C2695" s="58" t="s">
        <v>1252</v>
      </c>
      <c r="D2695" s="58" t="s">
        <v>1253</v>
      </c>
    </row>
    <row r="2696" spans="1:66" hidden="1" x14ac:dyDescent="0.25">
      <c r="A2696" s="58" t="s">
        <v>3296</v>
      </c>
      <c r="B2696" s="58" t="s">
        <v>3297</v>
      </c>
      <c r="C2696" s="58" t="s">
        <v>1254</v>
      </c>
      <c r="D2696" s="58" t="s">
        <v>1255</v>
      </c>
      <c r="E2696" s="58">
        <v>6.4390015411609696</v>
      </c>
      <c r="F2696" s="58">
        <v>6.4555230214429402</v>
      </c>
      <c r="G2696" s="58">
        <v>6.4713994701691604</v>
      </c>
      <c r="H2696" s="58">
        <v>6.4872457534826902</v>
      </c>
      <c r="I2696" s="58">
        <v>6.5026192900095596</v>
      </c>
      <c r="J2696" s="58">
        <v>6.5190498760712599</v>
      </c>
      <c r="K2696" s="58">
        <v>6.5376146074325696</v>
      </c>
      <c r="L2696" s="58">
        <v>6.5600782234797101</v>
      </c>
      <c r="M2696" s="58">
        <v>6.5866645902175103</v>
      </c>
      <c r="N2696" s="58">
        <v>6.6171374647119299</v>
      </c>
      <c r="O2696" s="58">
        <v>6.6505640942557598</v>
      </c>
      <c r="P2696" s="58">
        <v>6.68593147019455</v>
      </c>
      <c r="Q2696" s="58">
        <v>6.72169840474682</v>
      </c>
      <c r="R2696" s="58">
        <v>6.7556792362841298</v>
      </c>
      <c r="S2696" s="58">
        <v>6.78590346146943</v>
      </c>
      <c r="T2696" s="58">
        <v>6.8116467648616803</v>
      </c>
      <c r="U2696" s="58">
        <v>6.8322400846107296</v>
      </c>
      <c r="V2696" s="58">
        <v>6.84795955454954</v>
      </c>
      <c r="W2696" s="58">
        <v>6.8583500210805104</v>
      </c>
      <c r="X2696" s="58">
        <v>6.8635574212032902</v>
      </c>
      <c r="Y2696" s="58">
        <v>6.8622948601616702</v>
      </c>
      <c r="Z2696" s="58">
        <v>6.8541953501961999</v>
      </c>
      <c r="AA2696" s="58">
        <v>6.8385678522462099</v>
      </c>
      <c r="AB2696" s="58">
        <v>6.8163086379695503</v>
      </c>
      <c r="AC2696" s="58">
        <v>6.7880580721409496</v>
      </c>
      <c r="AD2696" s="58">
        <v>6.7540042492676697</v>
      </c>
      <c r="AE2696" s="58">
        <v>6.7137873340652696</v>
      </c>
      <c r="AF2696" s="58">
        <v>6.6689658125787501</v>
      </c>
      <c r="AG2696" s="58">
        <v>6.6206628739240401</v>
      </c>
      <c r="AH2696" s="58">
        <v>6.5701398938699498</v>
      </c>
      <c r="AI2696" s="58">
        <v>6.5181463298748401</v>
      </c>
      <c r="AJ2696" s="58">
        <v>6.4654877741397101</v>
      </c>
      <c r="AK2696" s="58">
        <v>6.4120916730712203</v>
      </c>
      <c r="AL2696" s="58">
        <v>6.35892958675801</v>
      </c>
      <c r="AM2696" s="58">
        <v>6.3068236773490396</v>
      </c>
      <c r="AN2696" s="58">
        <v>6.2569448914909902</v>
      </c>
      <c r="AO2696" s="58">
        <v>6.2082045517898896</v>
      </c>
      <c r="AP2696" s="58">
        <v>6.1615306212473104</v>
      </c>
      <c r="AQ2696" s="58">
        <v>6.1166020088130404</v>
      </c>
      <c r="AR2696" s="58">
        <v>6.0731277204260703</v>
      </c>
      <c r="AS2696" s="58">
        <v>6.0310441280884497</v>
      </c>
      <c r="AT2696" s="58">
        <v>5.9899724813947497</v>
      </c>
      <c r="AU2696" s="58">
        <v>5.9493905630958901</v>
      </c>
      <c r="AV2696" s="58">
        <v>5.9086591885799002</v>
      </c>
      <c r="AW2696" s="58">
        <v>5.8677995124568803</v>
      </c>
      <c r="AX2696" s="58">
        <v>5.8266744821690404</v>
      </c>
      <c r="AY2696" s="58">
        <v>5.7844520186055401</v>
      </c>
      <c r="AZ2696" s="58">
        <v>5.74184743463658</v>
      </c>
      <c r="BA2696" s="58">
        <v>5.6988420588814197</v>
      </c>
      <c r="BB2696" s="58">
        <v>5.6543983459676896</v>
      </c>
      <c r="BC2696" s="58">
        <v>5.6076721021250497</v>
      </c>
      <c r="BD2696" s="58">
        <v>5.5578718282169604</v>
      </c>
      <c r="BE2696" s="58">
        <v>5.5037813509304598</v>
      </c>
      <c r="BF2696" s="58">
        <v>5.4461440305800597</v>
      </c>
      <c r="BG2696" s="58">
        <v>5.3843358942221702</v>
      </c>
      <c r="BH2696" s="58">
        <v>5.31947341679464</v>
      </c>
      <c r="BI2696" s="58">
        <v>5.2516741898803501</v>
      </c>
      <c r="BJ2696" s="58">
        <v>5.1823910748427897</v>
      </c>
      <c r="BK2696" s="58">
        <v>5.1130026166012597</v>
      </c>
      <c r="BL2696" s="58">
        <v>5.0441444140721297</v>
      </c>
      <c r="BM2696" s="58">
        <v>4.9765459267045999</v>
      </c>
    </row>
    <row r="2697" spans="1:66" hidden="1" x14ac:dyDescent="0.25">
      <c r="A2697" s="58" t="s">
        <v>3296</v>
      </c>
      <c r="B2697" s="58" t="s">
        <v>3297</v>
      </c>
      <c r="C2697" s="58" t="s">
        <v>1256</v>
      </c>
      <c r="D2697" s="58" t="s">
        <v>1257</v>
      </c>
      <c r="L2697" s="58">
        <v>623.53773584905696</v>
      </c>
      <c r="M2697" s="58">
        <v>111.011687363039</v>
      </c>
      <c r="N2697" s="58">
        <v>54.255848680935799</v>
      </c>
      <c r="O2697" s="58">
        <v>121.29977781575801</v>
      </c>
      <c r="P2697" s="58">
        <v>119.522999390107</v>
      </c>
      <c r="Q2697" s="58">
        <v>112.047930809557</v>
      </c>
      <c r="R2697" s="58">
        <v>130.491504106143</v>
      </c>
      <c r="S2697" s="58">
        <v>166.79133103183699</v>
      </c>
      <c r="T2697" s="58">
        <v>390.47619047619003</v>
      </c>
      <c r="U2697" s="58">
        <v>416.86945812807897</v>
      </c>
      <c r="V2697" s="58">
        <v>474.79076309928502</v>
      </c>
      <c r="W2697" s="58">
        <v>303.63456952553202</v>
      </c>
      <c r="X2697" s="58">
        <v>409.53275109170301</v>
      </c>
      <c r="Y2697" s="58">
        <v>544.92779264435899</v>
      </c>
      <c r="Z2697" s="58">
        <v>607.87523629489601</v>
      </c>
      <c r="AA2697" s="58">
        <v>850.94339622641496</v>
      </c>
      <c r="AB2697" s="58">
        <v>1178.3582089552201</v>
      </c>
      <c r="AC2697" s="58">
        <v>652.705410821643</v>
      </c>
      <c r="AD2697" s="58">
        <v>441.875</v>
      </c>
      <c r="AE2697" s="58">
        <v>398.82659713168198</v>
      </c>
      <c r="AF2697" s="58">
        <v>151.343938562809</v>
      </c>
      <c r="AG2697" s="58">
        <v>103.041095890411</v>
      </c>
      <c r="AH2697" s="58">
        <v>114.700878538558</v>
      </c>
      <c r="AI2697" s="58">
        <v>119.31722465216799</v>
      </c>
      <c r="AJ2697" s="58">
        <v>128.074956460457</v>
      </c>
      <c r="AK2697" s="58">
        <v>119.24767907885099</v>
      </c>
      <c r="AL2697" s="58">
        <v>141.84397163120599</v>
      </c>
      <c r="AM2697" s="58">
        <v>157.257416704701</v>
      </c>
      <c r="AN2697" s="58">
        <v>107.766634522662</v>
      </c>
      <c r="AO2697" s="58">
        <v>118.933803581118</v>
      </c>
      <c r="AP2697" s="58">
        <v>154.0386656558</v>
      </c>
      <c r="AQ2697" s="58">
        <v>127.077086656034</v>
      </c>
      <c r="AR2697" s="58">
        <v>177.279202279202</v>
      </c>
      <c r="AS2697" s="58">
        <v>138.21167813272501</v>
      </c>
      <c r="AT2697" s="58">
        <v>51.640759930915401</v>
      </c>
      <c r="AU2697" s="58">
        <v>872.67650684931505</v>
      </c>
      <c r="AV2697" s="58">
        <v>730.92024206160295</v>
      </c>
      <c r="AW2697" s="58">
        <v>767.84784665912105</v>
      </c>
      <c r="AX2697" s="58">
        <v>1115.06306166029</v>
      </c>
      <c r="AY2697" s="58">
        <v>4661.14329454991</v>
      </c>
      <c r="AZ2697" s="58">
        <v>997.36183760458903</v>
      </c>
      <c r="BA2697" s="58">
        <v>2304.8575770733801</v>
      </c>
      <c r="BB2697" s="58">
        <v>520.73196299846904</v>
      </c>
      <c r="BC2697" s="58">
        <v>1753.28375165494</v>
      </c>
      <c r="BD2697" s="58">
        <v>594.46348503602599</v>
      </c>
      <c r="BE2697" s="58">
        <v>312.38411300433</v>
      </c>
      <c r="BF2697" s="58">
        <v>175.837277591793</v>
      </c>
      <c r="BG2697" s="58">
        <v>174.20912491012299</v>
      </c>
      <c r="BH2697" s="58">
        <v>221.232767618689</v>
      </c>
      <c r="BI2697" s="58">
        <v>165.181901981999</v>
      </c>
      <c r="BJ2697" s="58">
        <v>213.23608752339501</v>
      </c>
      <c r="BK2697" s="58">
        <v>193.95038033953301</v>
      </c>
      <c r="BL2697" s="58">
        <v>217.58827639554801</v>
      </c>
      <c r="BM2697" s="58">
        <v>204.52027234791399</v>
      </c>
    </row>
    <row r="2698" spans="1:66" hidden="1" x14ac:dyDescent="0.25">
      <c r="A2698" s="58" t="s">
        <v>3296</v>
      </c>
      <c r="B2698" s="58" t="s">
        <v>3297</v>
      </c>
      <c r="C2698" s="58" t="s">
        <v>1258</v>
      </c>
      <c r="D2698" s="58" t="s">
        <v>1259</v>
      </c>
      <c r="K2698" s="58">
        <v>0.949617195119142</v>
      </c>
      <c r="L2698" s="58">
        <v>1.1374606331816099</v>
      </c>
      <c r="M2698" s="58">
        <v>1.01311641509391</v>
      </c>
      <c r="N2698" s="58">
        <v>0.92865597174681203</v>
      </c>
      <c r="O2698" s="58">
        <v>1.2394461136103101</v>
      </c>
      <c r="P2698" s="58">
        <v>1.3777205896540401</v>
      </c>
      <c r="Q2698" s="58">
        <v>1.77718360071301</v>
      </c>
      <c r="R2698" s="58">
        <v>1.71288336258441</v>
      </c>
      <c r="S2698" s="58">
        <v>2.4186080069262998</v>
      </c>
      <c r="T2698" s="58">
        <v>3.1076382137533201</v>
      </c>
      <c r="U2698" s="58">
        <v>3.55015706806283</v>
      </c>
      <c r="V2698" s="58">
        <v>4.6625553614596003</v>
      </c>
      <c r="W2698" s="58">
        <v>4.3039072217750798</v>
      </c>
      <c r="X2698" s="58">
        <v>4.9842003005975304</v>
      </c>
      <c r="Y2698" s="58">
        <v>5.6245929055540902</v>
      </c>
      <c r="Z2698" s="58">
        <v>7.2229431952440803</v>
      </c>
      <c r="AA2698" s="58">
        <v>6.7302846903512501</v>
      </c>
      <c r="AB2698" s="58">
        <v>8.08476859424613</v>
      </c>
      <c r="AC2698" s="58">
        <v>7.9891999455745299</v>
      </c>
      <c r="AD2698" s="58">
        <v>6.8121671882424302</v>
      </c>
      <c r="AE2698" s="58">
        <v>6.4222006639280904</v>
      </c>
      <c r="AF2698" s="58">
        <v>6.0934578020643597</v>
      </c>
      <c r="AG2698" s="58">
        <v>7.1754756871035896</v>
      </c>
      <c r="AH2698" s="58">
        <v>7.6460810446554301</v>
      </c>
      <c r="AI2698" s="58">
        <v>8.0522928399034601</v>
      </c>
      <c r="AJ2698" s="58">
        <v>8.0854512539119003</v>
      </c>
      <c r="AK2698" s="58">
        <v>8.3745330227043997</v>
      </c>
      <c r="AL2698" s="58">
        <v>8.8031175872585603</v>
      </c>
      <c r="AM2698" s="58">
        <v>6.8573391680230502</v>
      </c>
      <c r="AN2698" s="58">
        <v>5.4629937364182499</v>
      </c>
      <c r="AO2698" s="58">
        <v>5.4216171103277304</v>
      </c>
      <c r="AP2698" s="58">
        <v>5.99991346700621</v>
      </c>
      <c r="AQ2698" s="58">
        <v>6.0835682084760698</v>
      </c>
      <c r="AR2698" s="58">
        <v>6.2660789738249498</v>
      </c>
      <c r="AS2698" s="58">
        <v>5.9448979984788801</v>
      </c>
      <c r="AT2698" s="58">
        <v>6.2570874365860902</v>
      </c>
      <c r="AV2698" s="58">
        <v>6.6350954700632396</v>
      </c>
      <c r="AW2698" s="58">
        <v>6.5286433302334803</v>
      </c>
      <c r="AX2698" s="58">
        <v>6.76680532003863</v>
      </c>
      <c r="AY2698" s="58">
        <v>8.7415853737247105</v>
      </c>
      <c r="AZ2698" s="58">
        <v>5.6995315652272502</v>
      </c>
      <c r="BA2698" s="58">
        <v>6.1941744587442598</v>
      </c>
      <c r="BB2698" s="58">
        <v>6.67089285672514</v>
      </c>
      <c r="BC2698" s="58">
        <v>10.384251546023</v>
      </c>
      <c r="BD2698" s="58">
        <v>6.9841537195463799</v>
      </c>
      <c r="BE2698" s="58">
        <v>9.4359611028233594</v>
      </c>
      <c r="BF2698" s="58">
        <v>9.7604861008138002</v>
      </c>
      <c r="BG2698" s="58">
        <v>9.8325006395525492</v>
      </c>
      <c r="BH2698" s="58">
        <v>10.771814908316101</v>
      </c>
      <c r="BI2698" s="58">
        <v>13.162500732299501</v>
      </c>
      <c r="BJ2698" s="58">
        <v>17.0593408283511</v>
      </c>
      <c r="BK2698" s="58">
        <v>16.371883039338702</v>
      </c>
      <c r="BL2698" s="58">
        <v>17.707358722545202</v>
      </c>
      <c r="BM2698" s="58">
        <v>19.609303564184199</v>
      </c>
    </row>
    <row r="2699" spans="1:66" hidden="1" x14ac:dyDescent="0.25">
      <c r="A2699" s="58" t="s">
        <v>3296</v>
      </c>
      <c r="B2699" s="58" t="s">
        <v>3297</v>
      </c>
      <c r="C2699" s="58" t="s">
        <v>1260</v>
      </c>
      <c r="D2699" s="58" t="s">
        <v>1261</v>
      </c>
    </row>
    <row r="2700" spans="1:66" hidden="1" x14ac:dyDescent="0.25">
      <c r="A2700" s="58" t="s">
        <v>3296</v>
      </c>
      <c r="B2700" s="58" t="s">
        <v>3297</v>
      </c>
      <c r="C2700" s="58" t="s">
        <v>1262</v>
      </c>
      <c r="D2700" s="58" t="s">
        <v>1263</v>
      </c>
      <c r="AA2700" s="58">
        <v>-7.5610745135883199</v>
      </c>
      <c r="AB2700" s="58">
        <v>-16.266447106190402</v>
      </c>
      <c r="AC2700" s="58">
        <v>4.2864107051857898</v>
      </c>
      <c r="AD2700" s="58">
        <v>16.629605152952202</v>
      </c>
      <c r="AE2700" s="58">
        <v>-3.9363208408272201</v>
      </c>
      <c r="AF2700" s="58">
        <v>-4.0098867530405897</v>
      </c>
      <c r="AG2700" s="58">
        <v>3.8921916408594801</v>
      </c>
      <c r="AH2700" s="58">
        <v>-5.5149401537851599</v>
      </c>
      <c r="AI2700" s="58">
        <v>15.5177337298383</v>
      </c>
      <c r="AJ2700" s="58">
        <v>5.09813216240644</v>
      </c>
      <c r="AK2700" s="58">
        <v>10.441295263324299</v>
      </c>
      <c r="AL2700" s="58">
        <v>-4.7861268490633897</v>
      </c>
      <c r="AM2700" s="58">
        <v>-7.6152333293989498</v>
      </c>
      <c r="AN2700" s="58">
        <v>4.5204538847051099</v>
      </c>
      <c r="AO2700" s="58">
        <v>15.3769701663619</v>
      </c>
      <c r="AP2700" s="58">
        <v>-0.67134346982857096</v>
      </c>
      <c r="AQ2700" s="58">
        <v>1.68077779940359</v>
      </c>
      <c r="AR2700" s="58">
        <v>-2.8703638432414902</v>
      </c>
      <c r="AS2700" s="58">
        <v>1.6719912666686101</v>
      </c>
      <c r="AT2700" s="58">
        <v>36.002522273144997</v>
      </c>
      <c r="AU2700" s="58">
        <v>10.900947441049899</v>
      </c>
      <c r="AV2700" s="58">
        <v>8.1023294586270502</v>
      </c>
      <c r="AW2700" s="58">
        <v>4.5152244431898501</v>
      </c>
      <c r="AX2700" s="58">
        <v>10.217923386386801</v>
      </c>
      <c r="AY2700" s="58">
        <v>-7.0214906510221597</v>
      </c>
      <c r="AZ2700" s="58">
        <v>27.301843537926999</v>
      </c>
      <c r="BA2700" s="58">
        <v>-8.0875923544487893</v>
      </c>
      <c r="BB2700" s="58">
        <v>13.339914691296901</v>
      </c>
      <c r="BC2700" s="58">
        <v>4.2195446326237196</v>
      </c>
      <c r="BD2700" s="58">
        <v>4.2993042309163301E-2</v>
      </c>
      <c r="BE2700" s="58">
        <v>1.8796623179943299</v>
      </c>
      <c r="BF2700" s="58">
        <v>14.046884302745999</v>
      </c>
      <c r="BG2700" s="58">
        <v>0.887841908048557</v>
      </c>
      <c r="BH2700" s="58">
        <v>1.57540777065392</v>
      </c>
      <c r="BI2700" s="58">
        <v>-3.04198340384688</v>
      </c>
      <c r="BJ2700" s="58">
        <v>0.45272528095891601</v>
      </c>
      <c r="BK2700" s="58">
        <v>6.1499582089341098</v>
      </c>
      <c r="BL2700" s="58">
        <v>1.8731985963342801</v>
      </c>
      <c r="BM2700" s="58">
        <v>2.7881730490569701</v>
      </c>
      <c r="BN2700" s="58">
        <v>13.4211756401961</v>
      </c>
    </row>
    <row r="2701" spans="1:66" hidden="1" x14ac:dyDescent="0.25">
      <c r="A2701" s="58" t="s">
        <v>3296</v>
      </c>
      <c r="B2701" s="58" t="s">
        <v>3297</v>
      </c>
      <c r="C2701" s="58" t="s">
        <v>1264</v>
      </c>
      <c r="D2701" s="58" t="s">
        <v>1265</v>
      </c>
      <c r="Z2701" s="58">
        <v>181380833952.50101</v>
      </c>
      <c r="AA2701" s="58">
        <v>167666493943.98401</v>
      </c>
      <c r="AB2701" s="58">
        <v>140393112391.78201</v>
      </c>
      <c r="AC2701" s="58">
        <v>146410937790.68701</v>
      </c>
      <c r="AD2701" s="58">
        <v>170758498646.013</v>
      </c>
      <c r="AE2701" s="58">
        <v>164036896276.32599</v>
      </c>
      <c r="AF2701" s="58">
        <v>157459202502.44299</v>
      </c>
      <c r="AG2701" s="58">
        <v>163587816420.00699</v>
      </c>
      <c r="AH2701" s="58">
        <v>154566046245.56</v>
      </c>
      <c r="AI2701" s="58">
        <v>178551193738.68399</v>
      </c>
      <c r="AJ2701" s="58">
        <v>187653969573.03699</v>
      </c>
      <c r="AK2701" s="58">
        <v>207247474609.50601</v>
      </c>
      <c r="AL2701" s="58">
        <v>197328347583.215</v>
      </c>
      <c r="AM2701" s="58">
        <v>182301333489.70599</v>
      </c>
      <c r="AN2701" s="58">
        <v>190542181201.31</v>
      </c>
      <c r="AO2701" s="58">
        <v>219841795558.97101</v>
      </c>
      <c r="AP2701" s="58">
        <v>218365902020.53201</v>
      </c>
      <c r="AQ2701" s="58">
        <v>222036147623.16</v>
      </c>
      <c r="AR2701" s="58">
        <v>215662902322.85901</v>
      </c>
      <c r="AS2701" s="58">
        <v>219268767215.14099</v>
      </c>
      <c r="AT2701" s="58">
        <v>298211053969.823</v>
      </c>
      <c r="AU2701" s="58">
        <v>330718884226.474</v>
      </c>
      <c r="AV2701" s="58">
        <v>357514817808.39899</v>
      </c>
      <c r="AW2701" s="58">
        <v>373657414250.10901</v>
      </c>
      <c r="AX2701" s="58">
        <v>411837442565.73901</v>
      </c>
      <c r="AY2701" s="58">
        <v>382920315038.57703</v>
      </c>
      <c r="AZ2701" s="58">
        <v>487464620325.34698</v>
      </c>
      <c r="BA2701" s="58">
        <v>448040468961.271</v>
      </c>
      <c r="BB2701" s="58">
        <v>507808685303.19098</v>
      </c>
      <c r="BC2701" s="58">
        <v>529235899427.89899</v>
      </c>
      <c r="BD2701" s="58">
        <v>529463434042.05499</v>
      </c>
      <c r="BE2701" s="58">
        <v>539415558699.302</v>
      </c>
      <c r="BF2701" s="58">
        <v>615186638140.80396</v>
      </c>
      <c r="BG2701" s="58">
        <v>620648522926.93396</v>
      </c>
      <c r="BH2701" s="58">
        <v>630426267985.573</v>
      </c>
      <c r="BI2701" s="58">
        <v>611248805539.96106</v>
      </c>
      <c r="BJ2701" s="58">
        <v>614016083412.19995</v>
      </c>
      <c r="BK2701" s="58">
        <v>651777815938.18396</v>
      </c>
      <c r="BL2701" s="58">
        <v>663986908837.55701</v>
      </c>
      <c r="BM2701" s="58">
        <v>682500012879.03198</v>
      </c>
      <c r="BN2701" s="58">
        <v>774099538351.88696</v>
      </c>
    </row>
    <row r="2702" spans="1:66" hidden="1" x14ac:dyDescent="0.25">
      <c r="A2702" s="58" t="s">
        <v>3296</v>
      </c>
      <c r="B2702" s="58" t="s">
        <v>3297</v>
      </c>
      <c r="C2702" s="58" t="s">
        <v>1266</v>
      </c>
      <c r="D2702" s="58" t="s">
        <v>1267</v>
      </c>
    </row>
    <row r="2703" spans="1:66" hidden="1" x14ac:dyDescent="0.25">
      <c r="A2703" s="58" t="s">
        <v>3296</v>
      </c>
      <c r="B2703" s="58" t="s">
        <v>3297</v>
      </c>
      <c r="C2703" s="58" t="s">
        <v>1268</v>
      </c>
      <c r="D2703" s="58" t="s">
        <v>1269</v>
      </c>
    </row>
    <row r="2704" spans="1:66" hidden="1" x14ac:dyDescent="0.25">
      <c r="A2704" s="58" t="s">
        <v>3296</v>
      </c>
      <c r="B2704" s="58" t="s">
        <v>3297</v>
      </c>
      <c r="C2704" s="58" t="s">
        <v>1270</v>
      </c>
      <c r="D2704" s="58" t="s">
        <v>1271</v>
      </c>
      <c r="Z2704" s="58">
        <v>56123514563.789398</v>
      </c>
      <c r="AA2704" s="58">
        <v>55268131786.653297</v>
      </c>
      <c r="AB2704" s="58">
        <v>55722634637.096001</v>
      </c>
      <c r="AC2704" s="58">
        <v>60691328620.278801</v>
      </c>
      <c r="AD2704" s="58">
        <v>72215839031.588699</v>
      </c>
      <c r="AE2704" s="58">
        <v>69214525575.611404</v>
      </c>
      <c r="AF2704" s="58">
        <v>73356286525.735001</v>
      </c>
      <c r="AG2704" s="58">
        <v>77033445849.621506</v>
      </c>
      <c r="AH2704" s="58">
        <v>64119641884.181602</v>
      </c>
      <c r="AI2704" s="58">
        <v>77502060543.770294</v>
      </c>
      <c r="AJ2704" s="58">
        <v>78444028146.373505</v>
      </c>
      <c r="AK2704" s="58">
        <v>84343176561.654907</v>
      </c>
      <c r="AL2704" s="58">
        <v>75228387241.786606</v>
      </c>
      <c r="AM2704" s="58">
        <v>60523665485.080803</v>
      </c>
      <c r="AN2704" s="58">
        <v>76052918622.7827</v>
      </c>
      <c r="AO2704" s="58">
        <v>91441420338.487198</v>
      </c>
      <c r="AP2704" s="58">
        <v>89856687753.449097</v>
      </c>
      <c r="AQ2704" s="58">
        <v>97190215249.569305</v>
      </c>
      <c r="AR2704" s="58">
        <v>98085016310.094299</v>
      </c>
      <c r="AS2704" s="58">
        <v>87488399155.045105</v>
      </c>
      <c r="AT2704" s="58">
        <v>107274098444.06799</v>
      </c>
      <c r="AU2704" s="58">
        <v>131270967152.548</v>
      </c>
      <c r="AV2704" s="58">
        <v>151157378385.03101</v>
      </c>
      <c r="AW2704" s="58">
        <v>182544646087.155</v>
      </c>
      <c r="AX2704" s="58">
        <v>218305233700.16901</v>
      </c>
      <c r="AY2704" s="58">
        <v>254427486985.487</v>
      </c>
      <c r="AZ2704" s="58">
        <v>357634092540.15302</v>
      </c>
      <c r="BA2704" s="58">
        <v>412404949552.26398</v>
      </c>
      <c r="BB2704" s="58">
        <v>397714690842.37</v>
      </c>
      <c r="BC2704" s="58">
        <v>454415896936.146</v>
      </c>
      <c r="BD2704" s="58">
        <v>506067231881.42902</v>
      </c>
      <c r="BE2704" s="58">
        <v>510425270682.19202</v>
      </c>
      <c r="BF2704" s="58">
        <v>647804106887.98206</v>
      </c>
      <c r="BG2704" s="58">
        <v>669988279914.78699</v>
      </c>
      <c r="BH2704" s="58">
        <v>630426267985.573</v>
      </c>
      <c r="BI2704" s="58">
        <v>581788512807.94897</v>
      </c>
      <c r="BJ2704" s="58">
        <v>565311671091.40906</v>
      </c>
      <c r="BK2704" s="58">
        <v>598556252285.802</v>
      </c>
      <c r="BL2704" s="58">
        <v>635872313678.95898</v>
      </c>
      <c r="BM2704" s="58">
        <v>594430776137.78601</v>
      </c>
      <c r="BN2704" s="58">
        <v>603940444604.82397</v>
      </c>
    </row>
    <row r="2705" spans="1:65" hidden="1" x14ac:dyDescent="0.25">
      <c r="A2705" s="58" t="s">
        <v>3296</v>
      </c>
      <c r="B2705" s="58" t="s">
        <v>3297</v>
      </c>
      <c r="C2705" s="58" t="s">
        <v>1272</v>
      </c>
      <c r="D2705" s="58" t="s">
        <v>1273</v>
      </c>
    </row>
    <row r="2706" spans="1:65" hidden="1" x14ac:dyDescent="0.25">
      <c r="A2706" s="58" t="s">
        <v>3296</v>
      </c>
      <c r="B2706" s="58" t="s">
        <v>3297</v>
      </c>
      <c r="C2706" s="58" t="s">
        <v>1274</v>
      </c>
      <c r="D2706" s="58" t="s">
        <v>1275</v>
      </c>
    </row>
    <row r="2707" spans="1:65" hidden="1" x14ac:dyDescent="0.25">
      <c r="A2707" s="58" t="s">
        <v>3296</v>
      </c>
      <c r="B2707" s="58" t="s">
        <v>3297</v>
      </c>
      <c r="C2707" s="58" t="s">
        <v>1276</v>
      </c>
      <c r="D2707" s="58" t="s">
        <v>1277</v>
      </c>
      <c r="BM2707" s="58">
        <v>71.817647058823496</v>
      </c>
    </row>
    <row r="2708" spans="1:65" hidden="1" x14ac:dyDescent="0.25">
      <c r="A2708" s="58" t="s">
        <v>3296</v>
      </c>
      <c r="B2708" s="58" t="s">
        <v>3297</v>
      </c>
      <c r="C2708" s="58" t="s">
        <v>1278</v>
      </c>
      <c r="D2708" s="58" t="s">
        <v>1279</v>
      </c>
      <c r="BM2708" s="58">
        <v>18.8764705882353</v>
      </c>
    </row>
    <row r="2709" spans="1:65" hidden="1" x14ac:dyDescent="0.25">
      <c r="A2709" s="58" t="s">
        <v>3296</v>
      </c>
      <c r="B2709" s="58" t="s">
        <v>3297</v>
      </c>
      <c r="C2709" s="58" t="s">
        <v>1280</v>
      </c>
      <c r="D2709" s="58" t="s">
        <v>1281</v>
      </c>
      <c r="BM2709" s="58">
        <v>82.870588235294093</v>
      </c>
    </row>
    <row r="2710" spans="1:65" hidden="1" x14ac:dyDescent="0.25">
      <c r="A2710" s="58" t="s">
        <v>3296</v>
      </c>
      <c r="B2710" s="58" t="s">
        <v>3297</v>
      </c>
      <c r="C2710" s="58" t="s">
        <v>1282</v>
      </c>
      <c r="D2710" s="58" t="s">
        <v>1283</v>
      </c>
      <c r="BM2710" s="58">
        <v>23.741176470588201</v>
      </c>
    </row>
    <row r="2711" spans="1:65" hidden="1" x14ac:dyDescent="0.25">
      <c r="A2711" s="58" t="s">
        <v>3296</v>
      </c>
      <c r="B2711" s="58" t="s">
        <v>3297</v>
      </c>
      <c r="C2711" s="58" t="s">
        <v>1284</v>
      </c>
      <c r="D2711" s="58" t="s">
        <v>1285</v>
      </c>
      <c r="BM2711" s="58">
        <v>82.376470588235307</v>
      </c>
    </row>
    <row r="2712" spans="1:65" hidden="1" x14ac:dyDescent="0.25">
      <c r="A2712" s="58" t="s">
        <v>3296</v>
      </c>
      <c r="B2712" s="58" t="s">
        <v>3297</v>
      </c>
      <c r="C2712" s="58" t="s">
        <v>1286</v>
      </c>
      <c r="D2712" s="58" t="s">
        <v>1287</v>
      </c>
      <c r="BM2712" s="58">
        <v>29.917647058823501</v>
      </c>
    </row>
    <row r="2713" spans="1:65" hidden="1" x14ac:dyDescent="0.25">
      <c r="A2713" s="58" t="s">
        <v>3296</v>
      </c>
      <c r="B2713" s="58" t="s">
        <v>3297</v>
      </c>
      <c r="C2713" s="58" t="s">
        <v>1288</v>
      </c>
      <c r="D2713" s="58" t="s">
        <v>1289</v>
      </c>
      <c r="AW2713" s="58">
        <v>39.549999999999997</v>
      </c>
      <c r="AY2713" s="58">
        <v>60.11</v>
      </c>
      <c r="AZ2713" s="58">
        <v>47.134999999999998</v>
      </c>
      <c r="BB2713" s="58">
        <v>71.282857142857097</v>
      </c>
    </row>
    <row r="2714" spans="1:65" hidden="1" x14ac:dyDescent="0.25">
      <c r="A2714" s="58" t="s">
        <v>3296</v>
      </c>
      <c r="B2714" s="58" t="s">
        <v>3297</v>
      </c>
      <c r="C2714" s="58" t="s">
        <v>1290</v>
      </c>
      <c r="D2714" s="58" t="s">
        <v>1291</v>
      </c>
      <c r="BM2714" s="58">
        <v>14.425000000000001</v>
      </c>
    </row>
    <row r="2715" spans="1:65" hidden="1" x14ac:dyDescent="0.25">
      <c r="A2715" s="58" t="s">
        <v>3296</v>
      </c>
      <c r="B2715" s="58" t="s">
        <v>3297</v>
      </c>
      <c r="C2715" s="58" t="s">
        <v>1292</v>
      </c>
      <c r="D2715" s="58" t="s">
        <v>1293</v>
      </c>
      <c r="BM2715" s="58">
        <v>17.670588235294101</v>
      </c>
    </row>
    <row r="2716" spans="1:65" hidden="1" x14ac:dyDescent="0.25">
      <c r="A2716" s="58" t="s">
        <v>3296</v>
      </c>
      <c r="B2716" s="58" t="s">
        <v>3297</v>
      </c>
      <c r="C2716" s="58" t="s">
        <v>1294</v>
      </c>
      <c r="D2716" s="58" t="s">
        <v>1295</v>
      </c>
      <c r="BM2716" s="58">
        <v>21.894117647058799</v>
      </c>
    </row>
    <row r="2717" spans="1:65" hidden="1" x14ac:dyDescent="0.25">
      <c r="A2717" s="58" t="s">
        <v>3296</v>
      </c>
      <c r="B2717" s="58" t="s">
        <v>3297</v>
      </c>
      <c r="C2717" s="58" t="s">
        <v>1296</v>
      </c>
      <c r="D2717" s="58" t="s">
        <v>1297</v>
      </c>
      <c r="BM2717" s="58">
        <v>76.723529411764702</v>
      </c>
    </row>
    <row r="2718" spans="1:65" hidden="1" x14ac:dyDescent="0.25">
      <c r="A2718" s="58" t="s">
        <v>3296</v>
      </c>
      <c r="B2718" s="58" t="s">
        <v>3297</v>
      </c>
      <c r="C2718" s="58" t="s">
        <v>1298</v>
      </c>
      <c r="D2718" s="58" t="s">
        <v>1299</v>
      </c>
      <c r="BM2718" s="58">
        <v>24.8117647058824</v>
      </c>
    </row>
    <row r="2719" spans="1:65" hidden="1" x14ac:dyDescent="0.25">
      <c r="A2719" s="58" t="s">
        <v>3296</v>
      </c>
      <c r="B2719" s="58" t="s">
        <v>3297</v>
      </c>
      <c r="C2719" s="58" t="s">
        <v>1300</v>
      </c>
      <c r="D2719" s="58" t="s">
        <v>1301</v>
      </c>
      <c r="BM2719" s="58">
        <v>13.9470588235294</v>
      </c>
    </row>
    <row r="2720" spans="1:65" hidden="1" x14ac:dyDescent="0.25">
      <c r="A2720" s="58" t="s">
        <v>3296</v>
      </c>
      <c r="B2720" s="58" t="s">
        <v>3297</v>
      </c>
      <c r="C2720" s="58" t="s">
        <v>1302</v>
      </c>
      <c r="D2720" s="58" t="s">
        <v>1303</v>
      </c>
      <c r="BK2720" s="58">
        <v>989</v>
      </c>
    </row>
    <row r="2721" spans="1:65" hidden="1" x14ac:dyDescent="0.25">
      <c r="A2721" s="58" t="s">
        <v>3296</v>
      </c>
      <c r="B2721" s="58" t="s">
        <v>3297</v>
      </c>
      <c r="C2721" s="58" t="s">
        <v>1304</v>
      </c>
      <c r="D2721" s="58" t="s">
        <v>1305</v>
      </c>
      <c r="AX2721" s="58">
        <v>25547</v>
      </c>
      <c r="AZ2721" s="58">
        <v>141153</v>
      </c>
      <c r="BA2721" s="58">
        <v>191510</v>
      </c>
      <c r="BB2721" s="58">
        <v>246893</v>
      </c>
      <c r="BC2721" s="58">
        <v>342842</v>
      </c>
      <c r="BE2721" s="58">
        <v>400964</v>
      </c>
      <c r="BF2721" s="58">
        <v>399466</v>
      </c>
      <c r="BG2721" s="58">
        <v>489777</v>
      </c>
      <c r="BH2721" s="58">
        <v>565867</v>
      </c>
      <c r="BI2721" s="58">
        <v>971317</v>
      </c>
      <c r="BJ2721" s="58">
        <v>980402</v>
      </c>
      <c r="BK2721" s="58">
        <v>1084105</v>
      </c>
      <c r="BL2721" s="58">
        <v>1209936</v>
      </c>
      <c r="BM2721" s="58">
        <v>1743931</v>
      </c>
    </row>
    <row r="2722" spans="1:65" hidden="1" x14ac:dyDescent="0.25">
      <c r="A2722" s="58" t="s">
        <v>3296</v>
      </c>
      <c r="B2722" s="58" t="s">
        <v>3297</v>
      </c>
      <c r="C2722" s="58" t="s">
        <v>1306</v>
      </c>
      <c r="D2722" s="58" t="s">
        <v>1307</v>
      </c>
      <c r="AX2722" s="58">
        <v>1.02164555491789E-2</v>
      </c>
      <c r="AZ2722" s="58">
        <v>4.97949957743428E-2</v>
      </c>
      <c r="BA2722" s="58">
        <v>6.4922046328478394E-2</v>
      </c>
      <c r="BB2722" s="58">
        <v>7.7397918333529395E-2</v>
      </c>
      <c r="BC2722" s="58">
        <v>0.107400574159413</v>
      </c>
      <c r="BE2722" s="58">
        <v>0.11029723563176499</v>
      </c>
      <c r="BF2722" s="58">
        <v>0.10821942895518601</v>
      </c>
      <c r="BG2722" s="58">
        <v>0.135123015538613</v>
      </c>
      <c r="BH2722" s="58">
        <v>0.14525849740480701</v>
      </c>
      <c r="BI2722" s="58">
        <v>0.24268276066091601</v>
      </c>
      <c r="BJ2722" s="58">
        <v>0.23844155869446601</v>
      </c>
      <c r="BK2722" s="58">
        <v>0.27440619723820903</v>
      </c>
      <c r="BL2722" s="58">
        <v>0.27896843343122502</v>
      </c>
      <c r="BM2722" s="58">
        <v>0.39101878868168599</v>
      </c>
    </row>
    <row r="2723" spans="1:65" hidden="1" x14ac:dyDescent="0.25">
      <c r="A2723" s="58" t="s">
        <v>3296</v>
      </c>
      <c r="B2723" s="58" t="s">
        <v>3297</v>
      </c>
      <c r="C2723" s="58" t="s">
        <v>1308</v>
      </c>
      <c r="D2723" s="58" t="s">
        <v>1309</v>
      </c>
      <c r="E2723" s="58">
        <v>42041</v>
      </c>
      <c r="F2723" s="58">
        <v>42041</v>
      </c>
      <c r="G2723" s="58">
        <v>42041</v>
      </c>
      <c r="H2723" s="58">
        <v>42041</v>
      </c>
      <c r="I2723" s="58">
        <v>42041</v>
      </c>
      <c r="K2723" s="58">
        <v>74713</v>
      </c>
      <c r="L2723" s="58">
        <v>74713</v>
      </c>
      <c r="M2723" s="58">
        <v>74713</v>
      </c>
      <c r="N2723" s="58">
        <v>74713</v>
      </c>
      <c r="P2723" s="58">
        <v>101339</v>
      </c>
      <c r="Q2723" s="58">
        <v>101339</v>
      </c>
      <c r="R2723" s="58">
        <v>101339</v>
      </c>
      <c r="S2723" s="58">
        <v>101339</v>
      </c>
      <c r="Z2723" s="58">
        <v>375001.1</v>
      </c>
      <c r="AA2723" s="58">
        <v>378510</v>
      </c>
      <c r="AB2723" s="58">
        <v>424576</v>
      </c>
      <c r="AC2723" s="58">
        <v>449098</v>
      </c>
      <c r="AD2723" s="58">
        <v>471369</v>
      </c>
      <c r="AE2723" s="58">
        <v>501106</v>
      </c>
      <c r="AF2723" s="58">
        <v>529050</v>
      </c>
      <c r="AG2723" s="58">
        <v>554849</v>
      </c>
      <c r="AH2723" s="58">
        <v>592908.5</v>
      </c>
      <c r="AI2723" s="58">
        <v>659797</v>
      </c>
      <c r="AJ2723" s="58">
        <v>692452</v>
      </c>
      <c r="AK2723" s="58">
        <v>764375</v>
      </c>
      <c r="AL2723" s="58">
        <v>823937</v>
      </c>
      <c r="AM2723" s="58">
        <v>899859</v>
      </c>
      <c r="AN2723" s="58">
        <v>1001339</v>
      </c>
      <c r="AO2723" s="58">
        <v>1092484</v>
      </c>
      <c r="AP2723" s="58">
        <v>1184206</v>
      </c>
      <c r="AQ2723" s="58">
        <v>1343974</v>
      </c>
      <c r="AR2723" s="58">
        <v>1525535</v>
      </c>
      <c r="AS2723" s="58">
        <v>1792145</v>
      </c>
      <c r="AT2723" s="58">
        <v>1995118</v>
      </c>
      <c r="AU2723" s="58">
        <v>2183979</v>
      </c>
      <c r="AV2723" s="58">
        <v>2312818</v>
      </c>
      <c r="AW2723" s="58">
        <v>2559087</v>
      </c>
      <c r="AX2723" s="58">
        <v>2807438</v>
      </c>
      <c r="AY2723" s="58">
        <v>3386534</v>
      </c>
      <c r="AZ2723" s="58">
        <v>3411947</v>
      </c>
      <c r="BA2723" s="58">
        <v>3210708</v>
      </c>
      <c r="BB2723" s="58">
        <v>3741810</v>
      </c>
      <c r="BC2723" s="58">
        <v>3367768</v>
      </c>
      <c r="BD2723" s="58">
        <v>3164968</v>
      </c>
      <c r="BE2723" s="58">
        <v>2941315</v>
      </c>
      <c r="BF2723" s="58">
        <v>2925394</v>
      </c>
      <c r="BG2723" s="58">
        <v>3055563</v>
      </c>
      <c r="BH2723" s="58">
        <v>2943790</v>
      </c>
      <c r="BI2723" s="58">
        <v>2871319</v>
      </c>
      <c r="BJ2723" s="58">
        <v>2652247</v>
      </c>
      <c r="BK2723" s="58">
        <v>2531706</v>
      </c>
      <c r="BL2723" s="58">
        <v>2431126</v>
      </c>
      <c r="BM2723" s="58">
        <v>2612210</v>
      </c>
    </row>
    <row r="2724" spans="1:65" hidden="1" x14ac:dyDescent="0.25">
      <c r="A2724" s="58" t="s">
        <v>3296</v>
      </c>
      <c r="B2724" s="58" t="s">
        <v>3297</v>
      </c>
      <c r="C2724" s="58" t="s">
        <v>1310</v>
      </c>
      <c r="D2724" s="58" t="s">
        <v>1311</v>
      </c>
      <c r="E2724" s="58">
        <v>6.1083504630732199E-2</v>
      </c>
      <c r="F2724" s="58">
        <v>6.1229388011098E-2</v>
      </c>
      <c r="G2724" s="58">
        <v>6.1344374526204302E-2</v>
      </c>
      <c r="H2724" s="58">
        <v>6.14623022162539E-2</v>
      </c>
      <c r="I2724" s="58">
        <v>6.1584087596911898E-2</v>
      </c>
      <c r="K2724" s="58">
        <v>8.4772283300865101E-2</v>
      </c>
      <c r="L2724" s="58">
        <v>8.4924886690199097E-2</v>
      </c>
      <c r="M2724" s="58">
        <v>8.5069734446069106E-2</v>
      </c>
      <c r="N2724" s="58">
        <v>8.5237511536533195E-2</v>
      </c>
      <c r="P2724" s="58">
        <v>9.7804435529209893E-2</v>
      </c>
      <c r="Q2724" s="58">
        <v>9.8227014251358602E-2</v>
      </c>
      <c r="R2724" s="58">
        <v>9.8643513468890207E-2</v>
      </c>
      <c r="S2724" s="58">
        <v>9.8995565461460794E-2</v>
      </c>
      <c r="Z2724" s="58">
        <v>0.23404866150593201</v>
      </c>
      <c r="AA2724" s="58">
        <v>0.22983210942094201</v>
      </c>
      <c r="AB2724" s="58">
        <v>0.25081372576504302</v>
      </c>
      <c r="AC2724" s="58">
        <v>0.25811439298253003</v>
      </c>
      <c r="AD2724" s="58">
        <v>0.263590056919149</v>
      </c>
      <c r="AE2724" s="58">
        <v>0.27265789666288698</v>
      </c>
      <c r="AF2724" s="58">
        <v>0.28011535360291601</v>
      </c>
      <c r="AG2724" s="58">
        <v>0.28590137744955901</v>
      </c>
      <c r="AH2724" s="58">
        <v>0.29737198020354</v>
      </c>
      <c r="AI2724" s="58">
        <v>0.322160446010617</v>
      </c>
      <c r="AJ2724" s="58">
        <v>0.32921816968439799</v>
      </c>
      <c r="AK2724" s="58">
        <v>0.35391601468922201</v>
      </c>
      <c r="AL2724" s="58">
        <v>0.37155314623977798</v>
      </c>
      <c r="AM2724" s="58">
        <v>0.395208694682679</v>
      </c>
      <c r="AN2724" s="58">
        <v>0.42827476455721802</v>
      </c>
      <c r="AO2724" s="58">
        <v>0.45498520910481499</v>
      </c>
      <c r="AP2724" s="58">
        <v>0.480186458155278</v>
      </c>
      <c r="AQ2724" s="58">
        <v>0.53058106126941396</v>
      </c>
      <c r="AR2724" s="58">
        <v>0.58636005435843597</v>
      </c>
      <c r="AS2724" s="58">
        <v>0.67067642580829501</v>
      </c>
      <c r="AT2724" s="58">
        <v>0.72699398869957998</v>
      </c>
      <c r="AU2724" s="58">
        <v>0.77489350168216697</v>
      </c>
      <c r="AV2724" s="58">
        <v>0.80756940856779502</v>
      </c>
      <c r="AW2724" s="58">
        <v>0.86979446228739898</v>
      </c>
      <c r="AX2724" s="58">
        <v>0.928685156779951</v>
      </c>
      <c r="AY2724" s="58">
        <v>1.1047673667772999</v>
      </c>
      <c r="AZ2724" s="58">
        <v>1.0711081948752601</v>
      </c>
      <c r="BA2724" s="58">
        <v>0.98037201327408097</v>
      </c>
      <c r="BB2724" s="58">
        <v>1.0971424024019101</v>
      </c>
      <c r="BC2724" s="58">
        <v>0.96069768708748304</v>
      </c>
      <c r="BD2724" s="58">
        <v>0.87846125794359398</v>
      </c>
      <c r="BE2724" s="58">
        <v>0.79442825375138004</v>
      </c>
      <c r="BF2724" s="58">
        <v>0.76895444771441501</v>
      </c>
      <c r="BG2724" s="58">
        <v>0.78170777540901504</v>
      </c>
      <c r="BH2724" s="58">
        <v>0.73303984264287003</v>
      </c>
      <c r="BI2724" s="58">
        <v>0.69599081098217097</v>
      </c>
      <c r="BJ2724" s="58">
        <v>0.63289230397910601</v>
      </c>
      <c r="BK2724" s="58">
        <v>0.62864663623940398</v>
      </c>
      <c r="BL2724" s="58">
        <v>0.56247492648419695</v>
      </c>
      <c r="BM2724" s="58">
        <v>0.58872982100761895</v>
      </c>
    </row>
    <row r="2725" spans="1:65" hidden="1" x14ac:dyDescent="0.25">
      <c r="A2725" s="58" t="s">
        <v>3296</v>
      </c>
      <c r="B2725" s="58" t="s">
        <v>3297</v>
      </c>
      <c r="C2725" s="58" t="s">
        <v>1312</v>
      </c>
      <c r="D2725" s="58" t="s">
        <v>1313</v>
      </c>
      <c r="G2725" s="58">
        <v>59.577918422543803</v>
      </c>
      <c r="H2725" s="58">
        <v>57.4891495941784</v>
      </c>
      <c r="I2725" s="58">
        <v>56.270284367696298</v>
      </c>
      <c r="J2725" s="58">
        <v>52.277882170521799</v>
      </c>
      <c r="K2725" s="58">
        <v>48.359570445617898</v>
      </c>
      <c r="L2725" s="58">
        <v>50.780965714567202</v>
      </c>
      <c r="M2725" s="58">
        <v>55.849958491198002</v>
      </c>
      <c r="N2725" s="58">
        <v>48.329557133489203</v>
      </c>
      <c r="O2725" s="58">
        <v>42.678581306843498</v>
      </c>
      <c r="P2725" s="58">
        <v>35.384719989317198</v>
      </c>
      <c r="Q2725" s="58">
        <v>31.460120837261599</v>
      </c>
      <c r="R2725" s="58">
        <v>27.8470407027195</v>
      </c>
      <c r="S2725" s="58">
        <v>26.700608536434</v>
      </c>
      <c r="T2725" s="58">
        <v>25.8293825978573</v>
      </c>
      <c r="U2725" s="58">
        <v>24.171731394301599</v>
      </c>
      <c r="V2725" s="58">
        <v>27.552025608373398</v>
      </c>
      <c r="W2725" s="58">
        <v>28.211354023159299</v>
      </c>
      <c r="X2725" s="58">
        <v>28.291773861316202</v>
      </c>
      <c r="Z2725" s="58">
        <v>22.899551047357601</v>
      </c>
      <c r="AB2725" s="58">
        <v>21.035404269021001</v>
      </c>
      <c r="AO2725" s="58">
        <v>16.357810399714399</v>
      </c>
      <c r="AP2725" s="58">
        <v>14.021151998635499</v>
      </c>
      <c r="AQ2725" s="58">
        <v>16.2729932454425</v>
      </c>
      <c r="AR2725" s="58">
        <v>15.116822420978901</v>
      </c>
      <c r="AS2725" s="58">
        <v>13.5203151450968</v>
      </c>
      <c r="AT2725" s="58">
        <v>14.379659464861399</v>
      </c>
      <c r="AU2725" s="58">
        <v>12.8917997142127</v>
      </c>
      <c r="AV2725" s="58">
        <v>15.365924080707799</v>
      </c>
      <c r="AY2725" s="58">
        <v>12.727410514009801</v>
      </c>
      <c r="AZ2725" s="58">
        <v>12.305642304748201</v>
      </c>
      <c r="BA2725" s="58">
        <v>12.427601117441</v>
      </c>
      <c r="BB2725" s="58">
        <v>15.1395347172055</v>
      </c>
      <c r="BC2725" s="58">
        <v>13.8937504937273</v>
      </c>
      <c r="BD2725" s="58">
        <v>12.998648308148899</v>
      </c>
      <c r="BE2725" s="58">
        <v>13.079052179375299</v>
      </c>
      <c r="BF2725" s="58">
        <v>12.5056341436133</v>
      </c>
      <c r="BG2725" s="58">
        <v>13.0095862379663</v>
      </c>
      <c r="BH2725" s="58">
        <v>16.107823828839699</v>
      </c>
      <c r="BI2725" s="58">
        <v>16.5493506399769</v>
      </c>
      <c r="BJ2725" s="58">
        <v>15.099842928716701</v>
      </c>
      <c r="BK2725" s="58">
        <v>15.163277828574699</v>
      </c>
      <c r="BL2725" s="58">
        <v>13.2467415498043</v>
      </c>
    </row>
    <row r="2726" spans="1:65" hidden="1" x14ac:dyDescent="0.25">
      <c r="A2726" s="58" t="s">
        <v>3296</v>
      </c>
      <c r="B2726" s="58" t="s">
        <v>3297</v>
      </c>
      <c r="C2726" s="58" t="s">
        <v>1314</v>
      </c>
      <c r="D2726" s="58" t="s">
        <v>1315</v>
      </c>
      <c r="G2726" s="58">
        <v>18.032962372195499</v>
      </c>
      <c r="H2726" s="58">
        <v>16.413429113109999</v>
      </c>
      <c r="I2726" s="58">
        <v>15.5923134085116</v>
      </c>
      <c r="J2726" s="58">
        <v>14.1237678276467</v>
      </c>
      <c r="K2726" s="58">
        <v>15.9349039520446</v>
      </c>
      <c r="L2726" s="58">
        <v>15.631164272209199</v>
      </c>
      <c r="M2726" s="58">
        <v>14.9407151181389</v>
      </c>
      <c r="N2726" s="58">
        <v>14.1054682875294</v>
      </c>
      <c r="O2726" s="58">
        <v>15.8834040006439</v>
      </c>
      <c r="P2726" s="58">
        <v>14.9682728954898</v>
      </c>
      <c r="Q2726" s="58">
        <v>16.216064409908601</v>
      </c>
      <c r="R2726" s="58">
        <v>17.192729016353901</v>
      </c>
      <c r="S2726" s="58">
        <v>17.0610992367702</v>
      </c>
      <c r="T2726" s="58">
        <v>13.6875884894846</v>
      </c>
      <c r="U2726" s="58">
        <v>12.7302828623416</v>
      </c>
      <c r="V2726" s="58">
        <v>14.235137323113699</v>
      </c>
      <c r="W2726" s="58">
        <v>16.034613792622299</v>
      </c>
      <c r="X2726" s="58">
        <v>16.9191766159751</v>
      </c>
      <c r="Z2726" s="58">
        <v>17.138430531183499</v>
      </c>
      <c r="AB2726" s="58">
        <v>20.445303781165499</v>
      </c>
      <c r="AO2726" s="58">
        <v>17.5351427828267</v>
      </c>
      <c r="AP2726" s="58">
        <v>17.700736701846498</v>
      </c>
      <c r="AQ2726" s="58">
        <v>19.490544153813399</v>
      </c>
      <c r="AR2726" s="58">
        <v>22.935684958599701</v>
      </c>
      <c r="AS2726" s="58">
        <v>19.100903289974902</v>
      </c>
      <c r="AT2726" s="58">
        <v>21.054994707195501</v>
      </c>
      <c r="AU2726" s="58">
        <v>20.811945427289</v>
      </c>
      <c r="AV2726" s="58">
        <v>18.558130977157401</v>
      </c>
      <c r="AY2726" s="58">
        <v>18.5444788728113</v>
      </c>
      <c r="AZ2726" s="58">
        <v>18.1886610777843</v>
      </c>
      <c r="BA2726" s="58">
        <v>14.8227523233477</v>
      </c>
      <c r="BB2726" s="58">
        <v>16.268113586362901</v>
      </c>
      <c r="BC2726" s="58">
        <v>14.006147535609299</v>
      </c>
      <c r="BD2726" s="58">
        <v>22.996573424365401</v>
      </c>
      <c r="BE2726" s="58">
        <v>19.2509966183244</v>
      </c>
      <c r="BF2726" s="58">
        <v>17.501354118340402</v>
      </c>
      <c r="BG2726" s="58">
        <v>17.464876118833899</v>
      </c>
      <c r="BH2726" s="58">
        <v>16.7882730693564</v>
      </c>
      <c r="BI2726" s="58">
        <v>16.096897801661399</v>
      </c>
      <c r="BJ2726" s="58">
        <v>18.8665354106049</v>
      </c>
      <c r="BK2726" s="58">
        <v>16.5776061975841</v>
      </c>
      <c r="BL2726" s="58">
        <v>15.9714185889245</v>
      </c>
    </row>
    <row r="2727" spans="1:65" hidden="1" x14ac:dyDescent="0.25">
      <c r="A2727" s="58" t="s">
        <v>3296</v>
      </c>
      <c r="B2727" s="58" t="s">
        <v>3297</v>
      </c>
      <c r="C2727" s="58" t="s">
        <v>1316</v>
      </c>
      <c r="D2727" s="58" t="s">
        <v>1317</v>
      </c>
    </row>
    <row r="2728" spans="1:65" hidden="1" x14ac:dyDescent="0.25">
      <c r="A2728" s="58" t="s">
        <v>3296</v>
      </c>
      <c r="B2728" s="58" t="s">
        <v>3297</v>
      </c>
      <c r="C2728" s="58" t="s">
        <v>1318</v>
      </c>
      <c r="D2728" s="58" t="s">
        <v>1319</v>
      </c>
    </row>
    <row r="2729" spans="1:65" hidden="1" x14ac:dyDescent="0.25">
      <c r="A2729" s="58" t="s">
        <v>3296</v>
      </c>
      <c r="B2729" s="58" t="s">
        <v>3297</v>
      </c>
      <c r="C2729" s="58" t="s">
        <v>1320</v>
      </c>
      <c r="D2729" s="58" t="s">
        <v>1321</v>
      </c>
    </row>
    <row r="2730" spans="1:65" hidden="1" x14ac:dyDescent="0.25">
      <c r="A2730" s="58" t="s">
        <v>3296</v>
      </c>
      <c r="B2730" s="58" t="s">
        <v>3297</v>
      </c>
      <c r="C2730" s="58" t="s">
        <v>1322</v>
      </c>
      <c r="D2730" s="58" t="s">
        <v>1323</v>
      </c>
      <c r="O2730" s="58">
        <v>1.56294050412745</v>
      </c>
      <c r="P2730" s="58">
        <v>2.0953591209535301</v>
      </c>
      <c r="Q2730" s="58">
        <v>1.86260666892259</v>
      </c>
      <c r="R2730" s="58">
        <v>1.8691093990527801</v>
      </c>
      <c r="S2730" s="58">
        <v>1.0696866136496901</v>
      </c>
      <c r="T2730" s="58">
        <v>1.57380226092525</v>
      </c>
      <c r="U2730" s="58">
        <v>0.86623894040879701</v>
      </c>
      <c r="V2730" s="58">
        <v>0.95963310610711705</v>
      </c>
      <c r="W2730" s="58">
        <v>0.87599533787221995</v>
      </c>
      <c r="X2730" s="58">
        <v>0.86345709242476698</v>
      </c>
      <c r="Y2730" s="58">
        <v>-0.27551566894864599</v>
      </c>
      <c r="Z2730" s="58">
        <v>0.43101844726477601</v>
      </c>
      <c r="AA2730" s="58">
        <v>0.48112943491112198</v>
      </c>
      <c r="AB2730" s="58">
        <v>0.56928375885475802</v>
      </c>
      <c r="AC2730" s="58">
        <v>0.302853640300349</v>
      </c>
      <c r="AD2730" s="58">
        <v>0.78583132465141503</v>
      </c>
      <c r="AE2730" s="58">
        <v>0.191695238003839</v>
      </c>
      <c r="AF2730" s="58">
        <v>0.94594748112951299</v>
      </c>
      <c r="AG2730" s="58">
        <v>0.63129337533914398</v>
      </c>
      <c r="AH2730" s="58">
        <v>1.8916206620315199</v>
      </c>
      <c r="AI2730" s="58">
        <v>0.70062799188486202</v>
      </c>
      <c r="AJ2730" s="58">
        <v>0.71041855886220595</v>
      </c>
      <c r="AK2730" s="58">
        <v>1.0425548233486199</v>
      </c>
      <c r="AL2730" s="58">
        <v>1.84455188881156</v>
      </c>
      <c r="AM2730" s="58">
        <v>2.76699469235573</v>
      </c>
      <c r="AN2730" s="58">
        <v>0.87480086351643604</v>
      </c>
      <c r="AO2730" s="58">
        <v>1.0518502040469899</v>
      </c>
      <c r="AP2730" s="58">
        <v>1.11552932614547</v>
      </c>
      <c r="AQ2730" s="58">
        <v>1.3207328091230099</v>
      </c>
      <c r="AR2730" s="58">
        <v>1.56206686981524</v>
      </c>
      <c r="AS2730" s="58">
        <v>1.8232961164016901</v>
      </c>
      <c r="AT2730" s="58">
        <v>2.1784183872669498</v>
      </c>
      <c r="AU2730" s="58">
        <v>2.4915613002171502</v>
      </c>
      <c r="AV2730" s="58">
        <v>2.5713693808258302</v>
      </c>
      <c r="AW2730" s="58">
        <v>1.8315171384765701</v>
      </c>
      <c r="AX2730" s="58">
        <v>2.9875718419130499</v>
      </c>
      <c r="AY2730" s="58">
        <v>2.3397494729074202</v>
      </c>
      <c r="AZ2730" s="58">
        <v>2.8217627457574399</v>
      </c>
      <c r="BA2730" s="58">
        <v>2.8804934781809299</v>
      </c>
      <c r="BB2730" s="58">
        <v>3.5814959672240598</v>
      </c>
      <c r="BC2730" s="58">
        <v>3.1904086731001802</v>
      </c>
      <c r="BD2730" s="58">
        <v>3.6515287161921699</v>
      </c>
      <c r="BE2730" s="58">
        <v>2.8743181074122601</v>
      </c>
      <c r="BF2730" s="58">
        <v>2.3340306768418602</v>
      </c>
      <c r="BG2730" s="58">
        <v>1.9188683677278999</v>
      </c>
      <c r="BH2730" s="58">
        <v>2.0563249465737501</v>
      </c>
      <c r="BI2730" s="58">
        <v>2.0182629359607702</v>
      </c>
      <c r="BJ2730" s="58">
        <v>2.5831741437373901</v>
      </c>
      <c r="BK2730" s="58">
        <v>2.08875055768116</v>
      </c>
      <c r="BL2730" s="58">
        <v>1.5579692092694799</v>
      </c>
      <c r="BM2730" s="58">
        <v>1.38328437382418</v>
      </c>
    </row>
    <row r="2731" spans="1:65" hidden="1" x14ac:dyDescent="0.25">
      <c r="A2731" s="58" t="s">
        <v>3296</v>
      </c>
      <c r="B2731" s="58" t="s">
        <v>3297</v>
      </c>
      <c r="C2731" s="58" t="s">
        <v>1324</v>
      </c>
      <c r="D2731" s="58" t="s">
        <v>1325</v>
      </c>
      <c r="O2731" s="58">
        <v>407459999.60000002</v>
      </c>
      <c r="P2731" s="58">
        <v>388679999.69999999</v>
      </c>
      <c r="Q2731" s="58">
        <v>476659999</v>
      </c>
      <c r="R2731" s="58">
        <v>642409999.5</v>
      </c>
      <c r="S2731" s="58">
        <v>518269117.68684101</v>
      </c>
      <c r="T2731" s="58">
        <v>969105150.47056603</v>
      </c>
      <c r="U2731" s="58">
        <v>605378805.49715102</v>
      </c>
      <c r="V2731" s="58">
        <v>778790474.85307503</v>
      </c>
      <c r="W2731" s="58">
        <v>751399198.55394495</v>
      </c>
      <c r="X2731" s="58">
        <v>785673507.75754201</v>
      </c>
      <c r="Y2731" s="58">
        <v>-228089204.80276299</v>
      </c>
      <c r="Z2731" s="58">
        <v>1172896062.16749</v>
      </c>
      <c r="AA2731" s="58">
        <v>878530340.39369404</v>
      </c>
      <c r="AB2731" s="58">
        <v>768217164.30335402</v>
      </c>
      <c r="AC2731" s="58">
        <v>338951391.008596</v>
      </c>
      <c r="AD2731" s="58">
        <v>893620026.79566002</v>
      </c>
      <c r="AE2731" s="58">
        <v>204429670.558956</v>
      </c>
      <c r="AF2731" s="58">
        <v>1037919132.48478</v>
      </c>
      <c r="AG2731" s="58">
        <v>973621876.65145302</v>
      </c>
      <c r="AH2731" s="58">
        <v>2569136447.7293801</v>
      </c>
      <c r="AI2731" s="58">
        <v>1073307823.62589</v>
      </c>
      <c r="AJ2731" s="58">
        <v>837652709.30660701</v>
      </c>
      <c r="AK2731" s="58">
        <v>1214631404.0539601</v>
      </c>
      <c r="AL2731" s="58">
        <v>1757936795.5014801</v>
      </c>
      <c r="AM2731" s="58">
        <v>2389930550.7097502</v>
      </c>
      <c r="AN2731" s="58">
        <v>945428066.17244101</v>
      </c>
      <c r="AO2731" s="58">
        <v>1182474450.17045</v>
      </c>
      <c r="AP2731" s="58">
        <v>1622432324.65205</v>
      </c>
      <c r="AQ2731" s="58">
        <v>1897977339.2637501</v>
      </c>
      <c r="AR2731" s="58">
        <v>2391058451.9800601</v>
      </c>
      <c r="AS2731" s="58">
        <v>2560094804.8913898</v>
      </c>
      <c r="AT2731" s="58">
        <v>3224338688.1635299</v>
      </c>
      <c r="AU2731" s="58">
        <v>4408519415.3189297</v>
      </c>
      <c r="AV2731" s="58">
        <v>5262166817.8281698</v>
      </c>
      <c r="AW2731" s="58">
        <v>4653748699.6304703</v>
      </c>
      <c r="AX2731" s="58">
        <v>9278129441.9870396</v>
      </c>
      <c r="AY2731" s="58">
        <v>9202356526.4896107</v>
      </c>
      <c r="AZ2731" s="58">
        <v>13030657207.3048</v>
      </c>
      <c r="BA2731" s="58">
        <v>16317443289.616301</v>
      </c>
      <c r="BB2731" s="58">
        <v>18159745850.629002</v>
      </c>
      <c r="BC2731" s="58">
        <v>18874323022.719501</v>
      </c>
      <c r="BD2731" s="58">
        <v>24501138032.039299</v>
      </c>
      <c r="BE2731" s="58">
        <v>20912687292.4711</v>
      </c>
      <c r="BF2731" s="58">
        <v>19157553412.433998</v>
      </c>
      <c r="BG2731" s="58">
        <v>16598028196.8167</v>
      </c>
      <c r="BH2731" s="58">
        <v>15643172769.179199</v>
      </c>
      <c r="BI2731" s="58">
        <v>13937041742.120199</v>
      </c>
      <c r="BJ2731" s="58">
        <v>17662420840.067001</v>
      </c>
      <c r="BK2731" s="58">
        <v>15492052448.3249</v>
      </c>
      <c r="BL2731" s="58">
        <v>12378736009.5156</v>
      </c>
      <c r="BM2731" s="58">
        <v>10851115143.8377</v>
      </c>
    </row>
    <row r="2732" spans="1:65" hidden="1" x14ac:dyDescent="0.25">
      <c r="A2732" s="58" t="s">
        <v>3296</v>
      </c>
      <c r="B2732" s="58" t="s">
        <v>3297</v>
      </c>
      <c r="C2732" s="58" t="s">
        <v>1326</v>
      </c>
      <c r="D2732" s="58" t="s">
        <v>1327</v>
      </c>
      <c r="V2732" s="58">
        <v>5.7024124823498501E-2</v>
      </c>
      <c r="W2732" s="58">
        <v>1.4442320545358701E-2</v>
      </c>
      <c r="X2732" s="58">
        <v>3.0922479404064299E-2</v>
      </c>
      <c r="Y2732" s="58">
        <v>2.12008593174688E-3</v>
      </c>
      <c r="Z2732" s="58">
        <v>1.60814185625353E-2</v>
      </c>
      <c r="AA2732" s="58">
        <v>4.3217791667423504E-3</v>
      </c>
      <c r="AB2732" s="58">
        <v>1.29261726503134E-2</v>
      </c>
      <c r="AC2732" s="58">
        <v>2.0648793670865799E-2</v>
      </c>
      <c r="AD2732" s="58">
        <v>2.2440611682398599E-2</v>
      </c>
      <c r="AE2732" s="58">
        <v>3.2600616088467198E-2</v>
      </c>
      <c r="AF2732" s="58">
        <v>2.2037476156345499E-2</v>
      </c>
      <c r="AG2732" s="58">
        <v>5.6025220012603003E-2</v>
      </c>
      <c r="AH2732" s="58">
        <v>0.83319192563643596</v>
      </c>
      <c r="AI2732" s="58">
        <v>0.341671775410753</v>
      </c>
      <c r="AJ2732" s="58">
        <v>0.28535279634912403</v>
      </c>
      <c r="AK2732" s="58">
        <v>0.31599481886438102</v>
      </c>
      <c r="AL2732" s="58">
        <v>0.492791400185212</v>
      </c>
      <c r="AM2732" s="58">
        <v>0.14473775188467899</v>
      </c>
      <c r="AN2732" s="58">
        <v>0.27012462945604099</v>
      </c>
      <c r="AO2732" s="58">
        <v>0.62343079939076196</v>
      </c>
      <c r="AP2732" s="58">
        <v>0.25741217451074699</v>
      </c>
      <c r="AQ2732" s="58">
        <v>-0.14587877777154901</v>
      </c>
      <c r="AR2732" s="58">
        <v>8.5335530385176203E-2</v>
      </c>
      <c r="AS2732" s="58">
        <v>0.75185397820114697</v>
      </c>
      <c r="AT2732" s="58">
        <v>-0.26093177557889102</v>
      </c>
      <c r="AU2732" s="58">
        <v>-1.0582107536608701E-2</v>
      </c>
      <c r="AV2732" s="58">
        <v>7.8283393091400005E-2</v>
      </c>
      <c r="AW2732" s="58">
        <v>0.23084758174654499</v>
      </c>
      <c r="AX2732" s="58">
        <v>0.32126605573556699</v>
      </c>
      <c r="AY2732" s="58">
        <v>0.220222748242168</v>
      </c>
      <c r="AZ2732" s="58">
        <v>0.23384379932521099</v>
      </c>
      <c r="BA2732" s="58">
        <v>0.16061942960467501</v>
      </c>
      <c r="BB2732" s="58">
        <v>0.269718912286318</v>
      </c>
      <c r="BC2732" s="58">
        <v>0.63496337635157996</v>
      </c>
      <c r="BD2732" s="58">
        <v>0.37706809509338102</v>
      </c>
      <c r="BE2732" s="58">
        <v>0.639577958816407</v>
      </c>
      <c r="BF2732" s="58">
        <v>0.40924614094596401</v>
      </c>
      <c r="BG2732" s="58">
        <v>0.47633227756996799</v>
      </c>
      <c r="BH2732" s="58">
        <v>0.39084827086797402</v>
      </c>
      <c r="BI2732" s="58">
        <v>0.369414640233654</v>
      </c>
      <c r="BJ2732" s="58">
        <v>0.18105279650734099</v>
      </c>
      <c r="BK2732" s="58">
        <v>5.6980611540492797E-2</v>
      </c>
      <c r="BL2732" s="58">
        <v>0.235290704561957</v>
      </c>
      <c r="BM2732" s="58">
        <v>0.164486052991138</v>
      </c>
    </row>
    <row r="2733" spans="1:65" hidden="1" x14ac:dyDescent="0.25">
      <c r="A2733" s="58" t="s">
        <v>3296</v>
      </c>
      <c r="B2733" s="58" t="s">
        <v>3297</v>
      </c>
      <c r="C2733" s="58" t="s">
        <v>1328</v>
      </c>
      <c r="D2733" s="58" t="s">
        <v>1329</v>
      </c>
      <c r="R2733" s="58">
        <v>4000000</v>
      </c>
      <c r="S2733" s="58">
        <v>8932070.7113435809</v>
      </c>
      <c r="T2733" s="58">
        <v>10740658.9709686</v>
      </c>
      <c r="U2733" s="58">
        <v>52079659.420763299</v>
      </c>
      <c r="V2733" s="58">
        <v>32104791.916623302</v>
      </c>
      <c r="W2733" s="58">
        <v>8851589.8816091698</v>
      </c>
      <c r="X2733" s="58">
        <v>23815777.509163301</v>
      </c>
      <c r="Y2733" s="58">
        <v>238225140.349356</v>
      </c>
      <c r="Z2733" s="58">
        <v>73624474.249224797</v>
      </c>
      <c r="AA2733" s="58">
        <v>168769374.526279</v>
      </c>
      <c r="AB2733" s="58">
        <v>77488864.115331098</v>
      </c>
      <c r="AC2733" s="58">
        <v>81050984.568978906</v>
      </c>
      <c r="AD2733" s="58">
        <v>278932020.49063301</v>
      </c>
      <c r="AE2733" s="58">
        <v>-232528188.91515601</v>
      </c>
      <c r="AF2733" s="58">
        <v>83329532.185127795</v>
      </c>
      <c r="AG2733" s="58">
        <v>259984789.320012</v>
      </c>
      <c r="AH2733" s="58">
        <v>863445973.09098995</v>
      </c>
      <c r="AI2733" s="58">
        <v>382627653.54407102</v>
      </c>
      <c r="AJ2733" s="58">
        <v>669491711.09750998</v>
      </c>
      <c r="AK2733" s="58">
        <v>394740431.31992</v>
      </c>
      <c r="AL2733" s="58">
        <v>480485861.86831498</v>
      </c>
      <c r="AM2733" s="58">
        <v>215064880.90303501</v>
      </c>
      <c r="AN2733" s="58">
        <v>280123755.15234202</v>
      </c>
      <c r="AO2733" s="58">
        <v>743556755.07539904</v>
      </c>
      <c r="AP2733" s="58">
        <v>814081947.67704701</v>
      </c>
      <c r="AQ2733" s="58">
        <v>-914922897.46819103</v>
      </c>
      <c r="AR2733" s="58">
        <v>424115497.14517701</v>
      </c>
      <c r="AS2733" s="58">
        <v>1003646631.53459</v>
      </c>
      <c r="AT2733" s="58">
        <v>-369152511.29010898</v>
      </c>
      <c r="AU2733" s="58">
        <v>-18260066.010657702</v>
      </c>
      <c r="AV2733" s="58">
        <v>154834856.79716399</v>
      </c>
      <c r="AW2733" s="58">
        <v>561016584.13620901</v>
      </c>
      <c r="AX2733" s="58">
        <v>942354497.53659594</v>
      </c>
      <c r="AY2733" s="58">
        <v>822034270.31462705</v>
      </c>
      <c r="AZ2733" s="58">
        <v>1022107886.0612299</v>
      </c>
      <c r="BA2733" s="58">
        <v>855751293.56773496</v>
      </c>
      <c r="BB2733" s="58">
        <v>1279797236.93133</v>
      </c>
      <c r="BC2733" s="58">
        <v>3571482579.8938999</v>
      </c>
      <c r="BD2733" s="58">
        <v>2383345041.1660199</v>
      </c>
      <c r="BE2733" s="58">
        <v>4390719861.4533005</v>
      </c>
      <c r="BF2733" s="58">
        <v>3189166950.3554502</v>
      </c>
      <c r="BG2733" s="58">
        <v>3917234041.6078901</v>
      </c>
      <c r="BH2733" s="58">
        <v>2855865918.30826</v>
      </c>
      <c r="BI2733" s="58">
        <v>2465409692.8600702</v>
      </c>
      <c r="BJ2733" s="58">
        <v>1193998090.7832699</v>
      </c>
      <c r="BK2733" s="58">
        <v>407487024.497697</v>
      </c>
      <c r="BL2733" s="58">
        <v>1810897635.08339</v>
      </c>
      <c r="BM2733" s="58">
        <v>1227045603.8980801</v>
      </c>
    </row>
    <row r="2734" spans="1:65" hidden="1" x14ac:dyDescent="0.25">
      <c r="A2734" s="58" t="s">
        <v>3296</v>
      </c>
      <c r="B2734" s="58" t="s">
        <v>3297</v>
      </c>
      <c r="C2734" s="58" t="s">
        <v>1330</v>
      </c>
      <c r="D2734" s="58" t="s">
        <v>1331</v>
      </c>
      <c r="AI2734" s="58">
        <v>22.776908127325701</v>
      </c>
      <c r="AJ2734" s="58">
        <v>22.658745669251299</v>
      </c>
      <c r="AK2734" s="58">
        <v>22.540583211176902</v>
      </c>
      <c r="AL2734" s="58">
        <v>22.4224207531025</v>
      </c>
      <c r="AM2734" s="58">
        <v>22.304258295028198</v>
      </c>
      <c r="AN2734" s="58">
        <v>22.1860958369538</v>
      </c>
      <c r="AO2734" s="58">
        <v>22.067933378879399</v>
      </c>
      <c r="AP2734" s="58">
        <v>21.949770920805101</v>
      </c>
      <c r="AQ2734" s="58">
        <v>21.831608462730699</v>
      </c>
      <c r="AR2734" s="58">
        <v>21.713446004656301</v>
      </c>
      <c r="AS2734" s="58">
        <v>21.5952835465819</v>
      </c>
      <c r="AT2734" s="58">
        <v>21.503156344726499</v>
      </c>
      <c r="AU2734" s="58">
        <v>21.411029142871001</v>
      </c>
      <c r="AV2734" s="58">
        <v>21.3189019410156</v>
      </c>
      <c r="AW2734" s="58">
        <v>21.226774739160099</v>
      </c>
      <c r="AX2734" s="58">
        <v>21.134647537304701</v>
      </c>
      <c r="AY2734" s="58">
        <v>21.042520335449201</v>
      </c>
      <c r="AZ2734" s="58">
        <v>20.950393133593799</v>
      </c>
      <c r="BA2734" s="58">
        <v>20.858265931738298</v>
      </c>
      <c r="BB2734" s="58">
        <v>20.766138729882901</v>
      </c>
      <c r="BC2734" s="58">
        <v>20.6740115280274</v>
      </c>
      <c r="BD2734" s="58">
        <v>20.586055376097999</v>
      </c>
      <c r="BE2734" s="58">
        <v>20.498099224168602</v>
      </c>
      <c r="BF2734" s="58">
        <v>20.410143072239201</v>
      </c>
      <c r="BG2734" s="58">
        <v>20.3221869203098</v>
      </c>
      <c r="BH2734" s="58">
        <v>20.234230768380399</v>
      </c>
      <c r="BI2734" s="58">
        <v>20.152610156338099</v>
      </c>
      <c r="BJ2734" s="58">
        <v>20.0713271823989</v>
      </c>
      <c r="BK2734" s="58">
        <v>19.986099595612501</v>
      </c>
      <c r="BL2734" s="58">
        <v>19.901214710063702</v>
      </c>
      <c r="BM2734" s="58">
        <v>19.816777405314099</v>
      </c>
    </row>
    <row r="2735" spans="1:65" hidden="1" x14ac:dyDescent="0.25">
      <c r="A2735" s="58" t="s">
        <v>3296</v>
      </c>
      <c r="B2735" s="58" t="s">
        <v>3297</v>
      </c>
      <c r="C2735" s="58" t="s">
        <v>1332</v>
      </c>
      <c r="D2735" s="58" t="s">
        <v>1333</v>
      </c>
      <c r="AI2735" s="58">
        <v>2060349</v>
      </c>
      <c r="AJ2735" s="58">
        <v>2049660.284</v>
      </c>
      <c r="AK2735" s="58">
        <v>2038971.568</v>
      </c>
      <c r="AL2735" s="58">
        <v>2028282.852</v>
      </c>
      <c r="AM2735" s="58">
        <v>2017594.1359999999</v>
      </c>
      <c r="AN2735" s="58">
        <v>2006905.42</v>
      </c>
      <c r="AO2735" s="58">
        <v>1996216.7039999999</v>
      </c>
      <c r="AP2735" s="58">
        <v>1985527.9879999999</v>
      </c>
      <c r="AQ2735" s="58">
        <v>1974839.2720000001</v>
      </c>
      <c r="AR2735" s="58">
        <v>1964150.5560000001</v>
      </c>
      <c r="AS2735" s="58">
        <v>1953461.84</v>
      </c>
      <c r="AT2735" s="58">
        <v>1945128.216</v>
      </c>
      <c r="AU2735" s="58">
        <v>1936794.5919999999</v>
      </c>
      <c r="AV2735" s="58">
        <v>1928460.9680000001</v>
      </c>
      <c r="AW2735" s="58">
        <v>1920127.344</v>
      </c>
      <c r="AX2735" s="58">
        <v>1911793.72</v>
      </c>
      <c r="AY2735" s="58">
        <v>1903460.0959999999</v>
      </c>
      <c r="AZ2735" s="58">
        <v>1895126.4720000001</v>
      </c>
      <c r="BA2735" s="58">
        <v>1886792.848</v>
      </c>
      <c r="BB2735" s="58">
        <v>1878459.2239999999</v>
      </c>
      <c r="BC2735" s="58">
        <v>1870125.6</v>
      </c>
      <c r="BD2735" s="58">
        <v>1862169.28</v>
      </c>
      <c r="BE2735" s="58">
        <v>1854212.96</v>
      </c>
      <c r="BF2735" s="58">
        <v>1846256.6399999999</v>
      </c>
      <c r="BG2735" s="58">
        <v>1838300.32</v>
      </c>
      <c r="BH2735" s="58">
        <v>1830344</v>
      </c>
      <c r="BI2735" s="58">
        <v>1822960.7790000001</v>
      </c>
      <c r="BJ2735" s="58">
        <v>1815608.1</v>
      </c>
      <c r="BK2735" s="58">
        <v>1807898.6</v>
      </c>
      <c r="BL2735" s="58">
        <v>1800220.1</v>
      </c>
      <c r="BM2735" s="58">
        <v>1792580.7</v>
      </c>
    </row>
    <row r="2736" spans="1:65" hidden="1" x14ac:dyDescent="0.25">
      <c r="A2736" s="58" t="s">
        <v>3296</v>
      </c>
      <c r="B2736" s="58" t="s">
        <v>3297</v>
      </c>
      <c r="C2736" s="58" t="s">
        <v>1334</v>
      </c>
      <c r="D2736" s="58" t="s">
        <v>1335</v>
      </c>
      <c r="O2736" s="58">
        <v>2.7869285923379801</v>
      </c>
      <c r="P2736" s="58">
        <v>2.88743075253418</v>
      </c>
      <c r="Q2736" s="58">
        <v>2.90015228563465</v>
      </c>
      <c r="R2736" s="58">
        <v>3.7752592349234302</v>
      </c>
      <c r="S2736" s="58">
        <v>2.94235304796748</v>
      </c>
      <c r="T2736" s="58">
        <v>3.1855683225900702</v>
      </c>
      <c r="U2736" s="58">
        <v>2.6006564347704</v>
      </c>
      <c r="V2736" s="58">
        <v>3.8186833018924302</v>
      </c>
      <c r="W2736" s="58">
        <v>3.7839144207155502</v>
      </c>
      <c r="X2736" s="58">
        <v>3.2234346780525902</v>
      </c>
      <c r="Y2736" s="58">
        <v>3.0791652845523698</v>
      </c>
      <c r="Z2736" s="58">
        <v>1.39973265569919</v>
      </c>
      <c r="AA2736" s="58">
        <v>2.0005163973926998</v>
      </c>
      <c r="AB2736" s="58">
        <v>1.97508645045811</v>
      </c>
      <c r="AC2736" s="58">
        <v>2.1848987566722502</v>
      </c>
      <c r="AD2736" s="58">
        <v>1.7333472263477701</v>
      </c>
      <c r="AE2736" s="58">
        <v>2.8889168599647701</v>
      </c>
      <c r="AF2736" s="58">
        <v>2.7992810424407399</v>
      </c>
      <c r="AG2736" s="58">
        <v>3.00656726523599</v>
      </c>
      <c r="AH2736" s="58">
        <v>3.3608307980306802</v>
      </c>
      <c r="AI2736" s="58">
        <v>3.7467834106798898</v>
      </c>
      <c r="AJ2736" s="58">
        <v>3.6305513546860202</v>
      </c>
      <c r="AK2736" s="58">
        <v>3.7464650896695999</v>
      </c>
      <c r="AL2736" s="58">
        <v>4.1772068100407802</v>
      </c>
      <c r="AM2736" s="58">
        <v>5.5890246131371599</v>
      </c>
      <c r="AN2736" s="58">
        <v>6.3542348462259701</v>
      </c>
      <c r="AO2736" s="58">
        <v>5.3498612503384599</v>
      </c>
      <c r="AP2736" s="58">
        <v>4.92414126745315</v>
      </c>
      <c r="AQ2736" s="58">
        <v>4.9061630100284699</v>
      </c>
      <c r="AR2736" s="58">
        <v>3.3099806327308898</v>
      </c>
      <c r="AS2736" s="58">
        <v>3.372194110738</v>
      </c>
      <c r="AT2736" s="58">
        <v>3.05575642702469</v>
      </c>
      <c r="AU2736" s="58">
        <v>3.0852262154635102</v>
      </c>
      <c r="AV2736" s="58">
        <v>3.9615177188641</v>
      </c>
      <c r="AW2736" s="58">
        <v>2.6618305245840799</v>
      </c>
      <c r="AX2736" s="58">
        <v>2.3797317885374598</v>
      </c>
      <c r="AY2736" s="58">
        <v>2.0160488460936699</v>
      </c>
      <c r="AZ2736" s="58">
        <v>2.3742110431321901</v>
      </c>
      <c r="BA2736" s="58">
        <v>2.4277305581132702</v>
      </c>
      <c r="BB2736" s="58">
        <v>2.6070041421846901</v>
      </c>
      <c r="BC2736" s="58">
        <v>2.0709211082332901</v>
      </c>
      <c r="BD2736" s="58">
        <v>2.0870760874158401</v>
      </c>
      <c r="BE2736" s="58">
        <v>2.21798379920327</v>
      </c>
      <c r="BF2736" s="58">
        <v>2.0401678631416398</v>
      </c>
      <c r="BG2736" s="58">
        <v>2.1987376054194101</v>
      </c>
      <c r="BH2736" s="58">
        <v>2.4937740448802401</v>
      </c>
      <c r="BI2736" s="58">
        <v>2.9133591515353099</v>
      </c>
      <c r="BJ2736" s="58">
        <v>3.0192449051991401</v>
      </c>
      <c r="BK2736" s="58">
        <v>2.0355781799187298</v>
      </c>
      <c r="BL2736" s="58">
        <v>1.84771667533179</v>
      </c>
      <c r="BM2736" s="58">
        <v>1.95504043670945</v>
      </c>
    </row>
    <row r="2737" spans="1:66" hidden="1" x14ac:dyDescent="0.25">
      <c r="A2737" s="58" t="s">
        <v>3296</v>
      </c>
      <c r="B2737" s="58" t="s">
        <v>3297</v>
      </c>
      <c r="C2737" s="58" t="s">
        <v>1336</v>
      </c>
      <c r="D2737" s="58" t="s">
        <v>1337</v>
      </c>
      <c r="P2737" s="58">
        <v>11.0983449980257</v>
      </c>
      <c r="Q2737" s="58">
        <v>11.898938428892601</v>
      </c>
      <c r="R2737" s="58">
        <v>13.7636066030667</v>
      </c>
      <c r="S2737" s="58">
        <v>14.2270090740122</v>
      </c>
      <c r="T2737" s="58">
        <v>14.9545090363426</v>
      </c>
      <c r="U2737" s="58">
        <v>16.192816243788201</v>
      </c>
      <c r="V2737" s="58">
        <v>18.1516807016116</v>
      </c>
      <c r="W2737" s="58">
        <v>19.771788641214499</v>
      </c>
      <c r="X2737" s="58">
        <v>19.876210924181201</v>
      </c>
      <c r="Y2737" s="58">
        <v>20.851624137867201</v>
      </c>
      <c r="Z2737" s="58">
        <v>21.9918613792304</v>
      </c>
      <c r="AA2737" s="58">
        <v>23.180888372434399</v>
      </c>
      <c r="AB2737" s="58">
        <v>22.633978544514701</v>
      </c>
      <c r="AC2737" s="58">
        <v>21.192006295675402</v>
      </c>
      <c r="AD2737" s="58">
        <v>21.300721017834999</v>
      </c>
      <c r="AE2737" s="58">
        <v>20.4076324906104</v>
      </c>
      <c r="AF2737" s="58">
        <v>21.0550673425391</v>
      </c>
      <c r="AG2737" s="58">
        <v>20.646041285940999</v>
      </c>
      <c r="AH2737" s="58">
        <v>21.129181786354899</v>
      </c>
      <c r="AI2737" s="58">
        <v>20.736151351507701</v>
      </c>
      <c r="AJ2737" s="58">
        <v>21.594482590943901</v>
      </c>
      <c r="AK2737" s="58">
        <v>22.4663308846145</v>
      </c>
      <c r="AL2737" s="58">
        <v>21.975678237202501</v>
      </c>
      <c r="AM2737" s="58">
        <v>18.633093249461499</v>
      </c>
      <c r="AN2737" s="58">
        <v>18.597598055597</v>
      </c>
      <c r="AO2737" s="58">
        <v>20.028253787908302</v>
      </c>
      <c r="AP2737" s="58">
        <v>20.412433353019601</v>
      </c>
      <c r="AQ2737" s="58">
        <v>19.515881329111</v>
      </c>
      <c r="AR2737" s="58">
        <v>20.4992516268561</v>
      </c>
      <c r="AS2737" s="58">
        <v>20.8568629413287</v>
      </c>
      <c r="AT2737" s="58">
        <v>21.996540480064301</v>
      </c>
      <c r="AU2737" s="58">
        <v>22.233095181987899</v>
      </c>
      <c r="AV2737" s="58">
        <v>23.285903357397</v>
      </c>
      <c r="AW2737" s="58">
        <v>22.577978747503799</v>
      </c>
      <c r="AX2737" s="58">
        <v>22.676149093936498</v>
      </c>
      <c r="AY2737" s="58">
        <v>21.334751880146701</v>
      </c>
      <c r="AZ2737" s="58">
        <v>20.6740770300019</v>
      </c>
      <c r="BA2737" s="58">
        <v>21.408782115126701</v>
      </c>
      <c r="BB2737" s="58">
        <v>19.988773607299599</v>
      </c>
      <c r="BC2737" s="58">
        <v>21.946878599172699</v>
      </c>
      <c r="BD2737" s="58">
        <v>22.610506126430199</v>
      </c>
      <c r="BE2737" s="58">
        <v>23.053942417727001</v>
      </c>
      <c r="BF2737" s="58">
        <v>23.081634888900801</v>
      </c>
      <c r="BG2737" s="58">
        <v>23.471278025362199</v>
      </c>
    </row>
    <row r="2738" spans="1:66" hidden="1" x14ac:dyDescent="0.25">
      <c r="A2738" s="58" t="s">
        <v>3296</v>
      </c>
      <c r="B2738" s="58" t="s">
        <v>3297</v>
      </c>
      <c r="C2738" s="58" t="s">
        <v>1338</v>
      </c>
      <c r="D2738" s="58" t="s">
        <v>1339</v>
      </c>
      <c r="G2738" s="58">
        <v>6.5647275049608798</v>
      </c>
      <c r="H2738" s="58">
        <v>6.2876915536739197</v>
      </c>
      <c r="I2738" s="58">
        <v>7.5353486891342696</v>
      </c>
      <c r="J2738" s="58">
        <v>13.5147010915036</v>
      </c>
      <c r="K2738" s="58">
        <v>17.0331358379952</v>
      </c>
      <c r="L2738" s="58">
        <v>16.483837552894101</v>
      </c>
      <c r="M2738" s="58">
        <v>10.7774868933143</v>
      </c>
      <c r="N2738" s="58">
        <v>24.629547071843799</v>
      </c>
      <c r="O2738" s="58">
        <v>29.953997116861501</v>
      </c>
      <c r="P2738" s="58">
        <v>37.8829711052324</v>
      </c>
      <c r="Q2738" s="58">
        <v>43.506872649465798</v>
      </c>
      <c r="R2738" s="58">
        <v>47.148599453238802</v>
      </c>
      <c r="S2738" s="58">
        <v>53.994527413485599</v>
      </c>
      <c r="T2738" s="58">
        <v>56.894619532200998</v>
      </c>
      <c r="U2738" s="58">
        <v>62.961666960790403</v>
      </c>
      <c r="V2738" s="58">
        <v>56.382567037717898</v>
      </c>
      <c r="W2738" s="58">
        <v>55.543385401507102</v>
      </c>
      <c r="X2738" s="58">
        <v>57.934252410537802</v>
      </c>
      <c r="Z2738" s="58">
        <v>62.520881491129401</v>
      </c>
      <c r="AB2738" s="58">
        <v>64.949350599590701</v>
      </c>
      <c r="AO2738" s="58">
        <v>60.746239588759202</v>
      </c>
      <c r="AP2738" s="58">
        <v>60.385655587037597</v>
      </c>
      <c r="AQ2738" s="58">
        <v>60.577167386953001</v>
      </c>
      <c r="AR2738" s="58">
        <v>61.861027901944396</v>
      </c>
      <c r="AS2738" s="58">
        <v>64.282564532602706</v>
      </c>
      <c r="AT2738" s="58">
        <v>62.892404580875301</v>
      </c>
      <c r="AU2738" s="58">
        <v>65.7572568417322</v>
      </c>
      <c r="AV2738" s="58">
        <v>61.680034960352103</v>
      </c>
      <c r="AY2738" s="58">
        <v>66.284795115001899</v>
      </c>
      <c r="AZ2738" s="58">
        <v>63.148866227643303</v>
      </c>
      <c r="BA2738" s="58">
        <v>60.876176373706798</v>
      </c>
      <c r="BB2738" s="58">
        <v>60.0734079060094</v>
      </c>
      <c r="BC2738" s="58">
        <v>56.395173498747099</v>
      </c>
      <c r="BD2738" s="58">
        <v>60.240338695908697</v>
      </c>
      <c r="BE2738" s="58">
        <v>59.764328414269102</v>
      </c>
      <c r="BF2738" s="58">
        <v>60.622692139224696</v>
      </c>
      <c r="BG2738" s="58">
        <v>59.922184311862502</v>
      </c>
      <c r="BH2738" s="58">
        <v>54.485548524394503</v>
      </c>
      <c r="BI2738" s="58">
        <v>54.690732037492701</v>
      </c>
      <c r="BJ2738" s="58">
        <v>60.394383758188098</v>
      </c>
      <c r="BK2738" s="58">
        <v>64.127605292247594</v>
      </c>
      <c r="BL2738" s="58">
        <v>61.951130093472699</v>
      </c>
    </row>
    <row r="2739" spans="1:66" hidden="1" x14ac:dyDescent="0.25">
      <c r="A2739" s="58" t="s">
        <v>3296</v>
      </c>
      <c r="B2739" s="58" t="s">
        <v>3297</v>
      </c>
      <c r="C2739" s="58" t="s">
        <v>1340</v>
      </c>
      <c r="D2739" s="58" t="s">
        <v>1341</v>
      </c>
      <c r="G2739" s="58">
        <v>6.4610683025473099</v>
      </c>
      <c r="H2739" s="58">
        <v>6.9001419656250302</v>
      </c>
      <c r="I2739" s="58">
        <v>6.6980989091787597</v>
      </c>
      <c r="J2739" s="58">
        <v>6.0882417426644801</v>
      </c>
      <c r="K2739" s="58">
        <v>4.1945522884480502</v>
      </c>
      <c r="L2739" s="58">
        <v>5.0940427845837002</v>
      </c>
      <c r="M2739" s="58">
        <v>6.5336564102619397</v>
      </c>
      <c r="N2739" s="58">
        <v>6.4293085277166604</v>
      </c>
      <c r="O2739" s="58">
        <v>4.9441109950128501</v>
      </c>
      <c r="P2739" s="58">
        <v>4.0246832007010802</v>
      </c>
      <c r="Q2739" s="58">
        <v>4.9311159607826802</v>
      </c>
      <c r="R2739" s="58">
        <v>4.3541591798111297</v>
      </c>
      <c r="S2739" s="58">
        <v>8.6546348152711001</v>
      </c>
      <c r="T2739" s="58">
        <v>8.0849349890821198</v>
      </c>
      <c r="U2739" s="58">
        <v>7.7491615227056903</v>
      </c>
      <c r="V2739" s="58">
        <v>6.5383616721901001</v>
      </c>
      <c r="W2739" s="58">
        <v>7.1717085277928501</v>
      </c>
      <c r="X2739" s="58">
        <v>8.5162100816564497</v>
      </c>
      <c r="Z2739" s="58">
        <v>11.531081372074</v>
      </c>
      <c r="AB2739" s="58">
        <v>5.83795406763572</v>
      </c>
      <c r="AO2739" s="58">
        <v>9.4351007400330005</v>
      </c>
      <c r="AP2739" s="58">
        <v>10.645198405913201</v>
      </c>
      <c r="AQ2739" s="58">
        <v>9.1272376291269506</v>
      </c>
      <c r="AR2739" s="58">
        <v>9.4520650597465998</v>
      </c>
      <c r="AS2739" s="58">
        <v>13.7961433117275</v>
      </c>
      <c r="AT2739" s="58">
        <v>12.2719730882215</v>
      </c>
      <c r="AU2739" s="58">
        <v>9.2559839700469997</v>
      </c>
      <c r="AV2739" s="58">
        <v>16.131335224292499</v>
      </c>
      <c r="AY2739" s="58">
        <v>13.261910789419</v>
      </c>
      <c r="AZ2739" s="58">
        <v>10.991879154309601</v>
      </c>
      <c r="BA2739" s="58">
        <v>12.0784194771045</v>
      </c>
      <c r="BB2739" s="58">
        <v>7.2821251284177704</v>
      </c>
      <c r="BC2739" s="58">
        <v>9.8707034634491695</v>
      </c>
      <c r="BD2739" s="58">
        <v>13.3487912447548</v>
      </c>
      <c r="BE2739" s="58">
        <v>11.3848098813588</v>
      </c>
      <c r="BF2739" s="58">
        <v>17.613999125051802</v>
      </c>
      <c r="BG2739" s="58">
        <v>16.918747141940202</v>
      </c>
      <c r="BH2739" s="58">
        <v>16.2810204319116</v>
      </c>
      <c r="BI2739" s="58">
        <v>17.5196195156839</v>
      </c>
      <c r="BJ2739" s="58">
        <v>18.2200435133357</v>
      </c>
      <c r="BK2739" s="58">
        <v>21.0819721150513</v>
      </c>
      <c r="BL2739" s="58">
        <v>14.939622544092099</v>
      </c>
    </row>
    <row r="2740" spans="1:66" hidden="1" x14ac:dyDescent="0.25">
      <c r="A2740" s="58" t="s">
        <v>3296</v>
      </c>
      <c r="B2740" s="58" t="s">
        <v>3297</v>
      </c>
      <c r="C2740" s="58" t="s">
        <v>1342</v>
      </c>
      <c r="D2740" s="58" t="s">
        <v>1343</v>
      </c>
      <c r="E2740" s="58">
        <v>104844594469.394</v>
      </c>
      <c r="F2740" s="58">
        <v>106782910739.83099</v>
      </c>
      <c r="G2740" s="58">
        <v>110808861307.841</v>
      </c>
      <c r="H2740" s="58">
        <v>118867368959.015</v>
      </c>
      <c r="I2740" s="58">
        <v>125281866902.474</v>
      </c>
      <c r="J2740" s="58">
        <v>130355522923.89101</v>
      </c>
      <c r="K2740" s="58">
        <v>128025967157.69501</v>
      </c>
      <c r="L2740" s="58">
        <v>115804014518.548</v>
      </c>
      <c r="M2740" s="58">
        <v>117501440421.375</v>
      </c>
      <c r="N2740" s="58">
        <v>135704631698.526</v>
      </c>
      <c r="O2740" s="58">
        <v>160007890260.98999</v>
      </c>
      <c r="P2740" s="58">
        <v>177300732731.12299</v>
      </c>
      <c r="Q2740" s="58">
        <v>182878583963.259</v>
      </c>
      <c r="R2740" s="58">
        <v>190584016175.535</v>
      </c>
      <c r="S2740" s="58">
        <v>210118571804.51401</v>
      </c>
      <c r="T2740" s="58">
        <v>205571049603.35101</v>
      </c>
      <c r="U2740" s="58">
        <v>223206320201.47101</v>
      </c>
      <c r="V2740" s="58">
        <v>233755336112.72699</v>
      </c>
      <c r="W2740" s="58">
        <v>228626329338.491</v>
      </c>
      <c r="X2740" s="58">
        <v>240585344123.94199</v>
      </c>
      <c r="Y2740" s="58">
        <v>245386033779.55899</v>
      </c>
      <c r="Z2740" s="58">
        <v>228374376035.48199</v>
      </c>
      <c r="AA2740" s="58">
        <v>220723194427.164</v>
      </c>
      <c r="AB2740" s="58">
        <v>206300958770.06</v>
      </c>
      <c r="AC2740" s="58">
        <v>207455066219.492</v>
      </c>
      <c r="AD2740" s="58">
        <v>218972163166.638</v>
      </c>
      <c r="AE2740" s="58">
        <v>222069897463.16901</v>
      </c>
      <c r="AF2740" s="58">
        <v>225286301488.966</v>
      </c>
      <c r="AG2740" s="58">
        <v>236199739076.69901</v>
      </c>
      <c r="AH2740" s="58">
        <v>241566470174.27301</v>
      </c>
      <c r="AI2740" s="58">
        <v>257420162530.24799</v>
      </c>
      <c r="AJ2740" s="58">
        <v>260306049763.836</v>
      </c>
      <c r="AK2740" s="58">
        <v>267318586873.741</v>
      </c>
      <c r="AL2740" s="58">
        <v>264216443948.71701</v>
      </c>
      <c r="AM2740" s="58">
        <v>263424619998.85501</v>
      </c>
      <c r="AN2740" s="58">
        <v>268500931184.91501</v>
      </c>
      <c r="AO2740" s="58">
        <v>280929959654.77197</v>
      </c>
      <c r="AP2740" s="58">
        <v>292826378734.07898</v>
      </c>
      <c r="AQ2740" s="58">
        <v>303094387659.953</v>
      </c>
      <c r="AR2740" s="58">
        <v>307401366916.32098</v>
      </c>
      <c r="AS2740" s="58">
        <v>318881779809.30402</v>
      </c>
      <c r="AT2740" s="58">
        <v>335504078821.24902</v>
      </c>
      <c r="AU2740" s="58">
        <v>368717466850.51202</v>
      </c>
      <c r="AV2740" s="58">
        <v>389065045256.60498</v>
      </c>
      <c r="AW2740" s="58">
        <v>420242588400.76001</v>
      </c>
      <c r="AX2740" s="58">
        <v>444819904985.74799</v>
      </c>
      <c r="AY2740" s="58">
        <v>468726668612.84998</v>
      </c>
      <c r="AZ2740" s="58">
        <v>494651465117.21698</v>
      </c>
      <c r="BA2740" s="58">
        <v>525711734629.45599</v>
      </c>
      <c r="BB2740" s="58">
        <v>558697505828.65002</v>
      </c>
      <c r="BC2740" s="58">
        <v>597566259897.92896</v>
      </c>
      <c r="BD2740" s="58">
        <v>626538259609.04297</v>
      </c>
      <c r="BE2740" s="58">
        <v>658761102718.81201</v>
      </c>
      <c r="BF2740" s="58">
        <v>698973147240.97498</v>
      </c>
      <c r="BG2740" s="58">
        <v>740403767841.78003</v>
      </c>
      <c r="BH2740" s="58">
        <v>760734474152.24304</v>
      </c>
      <c r="BI2740" s="58">
        <v>761707030761.30396</v>
      </c>
      <c r="BJ2740" s="58">
        <v>779360954662.21704</v>
      </c>
      <c r="BK2740" s="58">
        <v>802369168769.61597</v>
      </c>
      <c r="BL2740" s="58">
        <v>828065395939.52197</v>
      </c>
      <c r="BM2740" s="58">
        <v>820637533071.22998</v>
      </c>
      <c r="BN2740" s="58">
        <v>852763842656.53503</v>
      </c>
    </row>
    <row r="2741" spans="1:66" hidden="1" x14ac:dyDescent="0.25">
      <c r="A2741" s="58" t="s">
        <v>3296</v>
      </c>
      <c r="B2741" s="58" t="s">
        <v>3297</v>
      </c>
      <c r="C2741" s="58" t="s">
        <v>1344</v>
      </c>
      <c r="D2741" s="58" t="s">
        <v>1345</v>
      </c>
    </row>
    <row r="2742" spans="1:66" hidden="1" x14ac:dyDescent="0.25">
      <c r="A2742" s="58" t="s">
        <v>3296</v>
      </c>
      <c r="B2742" s="58" t="s">
        <v>3297</v>
      </c>
      <c r="C2742" s="58" t="s">
        <v>1346</v>
      </c>
      <c r="D2742" s="58" t="s">
        <v>1347</v>
      </c>
    </row>
    <row r="2743" spans="1:66" hidden="1" x14ac:dyDescent="0.25">
      <c r="A2743" s="58" t="s">
        <v>3296</v>
      </c>
      <c r="B2743" s="58" t="s">
        <v>3297</v>
      </c>
      <c r="C2743" s="58" t="s">
        <v>1348</v>
      </c>
      <c r="D2743" s="58" t="s">
        <v>1349</v>
      </c>
      <c r="E2743" s="58">
        <v>10404135069.15</v>
      </c>
      <c r="F2743" s="58">
        <v>11127894641.0191</v>
      </c>
      <c r="G2743" s="58">
        <v>11943187848.3043</v>
      </c>
      <c r="H2743" s="58">
        <v>12676330764.6917</v>
      </c>
      <c r="I2743" s="58">
        <v>13838369295.2313</v>
      </c>
      <c r="J2743" s="58">
        <v>14862225759.9135</v>
      </c>
      <c r="K2743" s="58">
        <v>15832591204.0611</v>
      </c>
      <c r="L2743" s="58">
        <v>14426038229.774799</v>
      </c>
      <c r="M2743" s="58">
        <v>14880349280.319901</v>
      </c>
      <c r="N2743" s="58">
        <v>16882092549.474899</v>
      </c>
      <c r="O2743" s="58">
        <v>23504605475.643799</v>
      </c>
      <c r="P2743" s="58">
        <v>20832817218.393902</v>
      </c>
      <c r="Q2743" s="58">
        <v>25264953765.762001</v>
      </c>
      <c r="R2743" s="58">
        <v>31273819025.9673</v>
      </c>
      <c r="S2743" s="58">
        <v>44214484996.873398</v>
      </c>
      <c r="T2743" s="58">
        <v>51444731784.034798</v>
      </c>
      <c r="U2743" s="58">
        <v>62129390374.903099</v>
      </c>
      <c r="V2743" s="58">
        <v>65315008068.101402</v>
      </c>
      <c r="W2743" s="58">
        <v>71199708191.994507</v>
      </c>
      <c r="X2743" s="58">
        <v>88628401268.683197</v>
      </c>
      <c r="Y2743" s="58">
        <v>112031308653.85699</v>
      </c>
      <c r="Z2743" s="58">
        <v>211003492000.18799</v>
      </c>
      <c r="AA2743" s="58">
        <v>187163726212.80301</v>
      </c>
      <c r="AB2743" s="58">
        <v>138115204947.35101</v>
      </c>
      <c r="AC2743" s="58">
        <v>114262670303.605</v>
      </c>
      <c r="AD2743" s="58">
        <v>116507282627.19501</v>
      </c>
      <c r="AE2743" s="58">
        <v>107497542341.418</v>
      </c>
      <c r="AF2743" s="58">
        <v>110321770123.657</v>
      </c>
      <c r="AG2743" s="58">
        <v>108943464548.552</v>
      </c>
      <c r="AH2743" s="58">
        <v>101768783075.2</v>
      </c>
      <c r="AI2743" s="58">
        <v>121802125421.925</v>
      </c>
      <c r="AJ2743" s="58">
        <v>117457060715.759</v>
      </c>
      <c r="AK2743" s="58">
        <v>118282253152.158</v>
      </c>
      <c r="AL2743" s="58">
        <v>98826369836.025604</v>
      </c>
      <c r="AM2743" s="58">
        <v>86281743752.653595</v>
      </c>
      <c r="AN2743" s="58">
        <v>108221319966.439</v>
      </c>
      <c r="AO2743" s="58">
        <v>125763022907.64301</v>
      </c>
      <c r="AP2743" s="58">
        <v>127063922266.802</v>
      </c>
      <c r="AQ2743" s="58">
        <v>130106822586.563</v>
      </c>
      <c r="AR2743" s="58">
        <v>137521000392.09201</v>
      </c>
      <c r="AS2743" s="58">
        <v>140410259302.465</v>
      </c>
      <c r="AT2743" s="58">
        <v>148012829262.27899</v>
      </c>
      <c r="AU2743" s="58">
        <v>176938027370.01501</v>
      </c>
      <c r="AV2743" s="58">
        <v>204644531317.323</v>
      </c>
      <c r="AW2743" s="58">
        <v>254092555393.797</v>
      </c>
      <c r="AX2743" s="58">
        <v>310557534109.23499</v>
      </c>
      <c r="AY2743" s="58">
        <v>393305207803.06403</v>
      </c>
      <c r="AZ2743" s="58">
        <v>461791382953.67102</v>
      </c>
      <c r="BA2743" s="58">
        <v>566480827442.146</v>
      </c>
      <c r="BB2743" s="58">
        <v>507043593426.24597</v>
      </c>
      <c r="BC2743" s="58">
        <v>591595778367.13306</v>
      </c>
      <c r="BD2743" s="58">
        <v>670983030296.12195</v>
      </c>
      <c r="BE2743" s="58">
        <v>727570384034.45105</v>
      </c>
      <c r="BF2743" s="58">
        <v>820792700049.50598</v>
      </c>
      <c r="BG2743" s="58">
        <v>864990453538.51794</v>
      </c>
      <c r="BH2743" s="58">
        <v>760734474152.24304</v>
      </c>
      <c r="BI2743" s="58">
        <v>690546384903.29504</v>
      </c>
      <c r="BJ2743" s="58">
        <v>683748746978.11206</v>
      </c>
      <c r="BK2743" s="58">
        <v>741689925173.42603</v>
      </c>
      <c r="BL2743" s="58">
        <v>794543045900.10999</v>
      </c>
      <c r="BM2743" s="58">
        <v>784445725634.78601</v>
      </c>
      <c r="BN2743" s="58">
        <v>835808395909.47705</v>
      </c>
    </row>
    <row r="2744" spans="1:66" hidden="1" x14ac:dyDescent="0.25">
      <c r="A2744" s="58" t="s">
        <v>3296</v>
      </c>
      <c r="B2744" s="58" t="s">
        <v>3297</v>
      </c>
      <c r="C2744" s="58" t="s">
        <v>1350</v>
      </c>
      <c r="D2744" s="58" t="s">
        <v>1351</v>
      </c>
    </row>
    <row r="2745" spans="1:66" hidden="1" x14ac:dyDescent="0.25">
      <c r="A2745" s="58" t="s">
        <v>3296</v>
      </c>
      <c r="B2745" s="58" t="s">
        <v>3297</v>
      </c>
      <c r="C2745" s="58" t="s">
        <v>1352</v>
      </c>
      <c r="D2745" s="58" t="s">
        <v>1353</v>
      </c>
    </row>
    <row r="2746" spans="1:66" hidden="1" x14ac:dyDescent="0.25">
      <c r="A2746" s="58" t="s">
        <v>3296</v>
      </c>
      <c r="B2746" s="58" t="s">
        <v>3297</v>
      </c>
      <c r="C2746" s="58" t="s">
        <v>1354</v>
      </c>
      <c r="D2746" s="58" t="s">
        <v>1355</v>
      </c>
      <c r="F2746" s="58">
        <v>1.84875174561579</v>
      </c>
      <c r="G2746" s="58">
        <v>3.77021991638627</v>
      </c>
      <c r="H2746" s="58">
        <v>7.2724397273488499</v>
      </c>
      <c r="I2746" s="58">
        <v>5.3963488883739501</v>
      </c>
      <c r="J2746" s="58">
        <v>4.0497927967231204</v>
      </c>
      <c r="K2746" s="58">
        <v>-1.7870786859990899</v>
      </c>
      <c r="L2746" s="58">
        <v>-9.5464638233062296</v>
      </c>
      <c r="M2746" s="58">
        <v>1.4657746623755701</v>
      </c>
      <c r="N2746" s="58">
        <v>15.491887769096801</v>
      </c>
      <c r="O2746" s="58">
        <v>17.9089381536029</v>
      </c>
      <c r="P2746" s="58">
        <v>10.807493581677001</v>
      </c>
      <c r="Q2746" s="58">
        <v>3.1459831813527499</v>
      </c>
      <c r="R2746" s="58">
        <v>4.2134141927866704</v>
      </c>
      <c r="S2746" s="58">
        <v>10.249839425667</v>
      </c>
      <c r="T2746" s="58">
        <v>-2.1642647587543098</v>
      </c>
      <c r="U2746" s="58">
        <v>8.5786742015213395</v>
      </c>
      <c r="V2746" s="58">
        <v>4.7261277824636903</v>
      </c>
      <c r="W2746" s="58">
        <v>-2.19417740768202</v>
      </c>
      <c r="X2746" s="58">
        <v>5.2308125752855998</v>
      </c>
      <c r="Y2746" s="58">
        <v>1.99542065752085</v>
      </c>
      <c r="Z2746" s="58">
        <v>-6.93261041879805</v>
      </c>
      <c r="AA2746" s="58">
        <v>-3.35028024647103</v>
      </c>
      <c r="AB2746" s="58">
        <v>-6.5340825165808196</v>
      </c>
      <c r="AC2746" s="58">
        <v>0.55942902849960796</v>
      </c>
      <c r="AD2746" s="58">
        <v>5.5516103593056298</v>
      </c>
      <c r="AE2746" s="58">
        <v>1.4146703634532101</v>
      </c>
      <c r="AF2746" s="58">
        <v>1.4483746165237601</v>
      </c>
      <c r="AG2746" s="58">
        <v>4.8442526312535303</v>
      </c>
      <c r="AH2746" s="58">
        <v>2.2721155910469699</v>
      </c>
      <c r="AI2746" s="58">
        <v>6.5628695673442596</v>
      </c>
      <c r="AJ2746" s="58">
        <v>1.1210804954909701</v>
      </c>
      <c r="AK2746" s="58">
        <v>2.6939585600362199</v>
      </c>
      <c r="AL2746" s="58">
        <v>-1.1604666032776301</v>
      </c>
      <c r="AM2746" s="58">
        <v>-0.29968761142512801</v>
      </c>
      <c r="AN2746" s="58">
        <v>1.92704508260533</v>
      </c>
      <c r="AO2746" s="58">
        <v>4.6290448286369799</v>
      </c>
      <c r="AP2746" s="58">
        <v>4.23465660050155</v>
      </c>
      <c r="AQ2746" s="58">
        <v>3.5065177427880498</v>
      </c>
      <c r="AR2746" s="58">
        <v>1.4210026419886801</v>
      </c>
      <c r="AS2746" s="58">
        <v>3.7346655313046599</v>
      </c>
      <c r="AT2746" s="58">
        <v>5.2126838422331003</v>
      </c>
      <c r="AU2746" s="58">
        <v>9.8995482099514494</v>
      </c>
      <c r="AV2746" s="58">
        <v>5.5184742344584103</v>
      </c>
      <c r="AW2746" s="58">
        <v>8.0134526409567108</v>
      </c>
      <c r="AX2746" s="58">
        <v>5.8483640790709899</v>
      </c>
      <c r="AY2746" s="58">
        <v>5.37448152817423</v>
      </c>
      <c r="AZ2746" s="58">
        <v>5.5308985471404402</v>
      </c>
      <c r="BA2746" s="58">
        <v>6.2792231909952498</v>
      </c>
      <c r="BB2746" s="58">
        <v>6.2744977953448604</v>
      </c>
      <c r="BC2746" s="58">
        <v>6.9570301753235801</v>
      </c>
      <c r="BD2746" s="58">
        <v>4.8483325875966896</v>
      </c>
      <c r="BE2746" s="58">
        <v>5.1429968745843597</v>
      </c>
      <c r="BF2746" s="58">
        <v>6.1041923022172897</v>
      </c>
      <c r="BG2746" s="58">
        <v>5.9273551157640698</v>
      </c>
      <c r="BH2746" s="58">
        <v>2.74589449615112</v>
      </c>
      <c r="BI2746" s="58">
        <v>0.127844424317061</v>
      </c>
      <c r="BJ2746" s="58">
        <v>2.3176790009760602</v>
      </c>
      <c r="BK2746" s="58">
        <v>2.9521897356752298</v>
      </c>
      <c r="BL2746" s="58">
        <v>3.2025441866503099</v>
      </c>
      <c r="BM2746" s="58">
        <v>-0.89701404076471603</v>
      </c>
      <c r="BN2746" s="58">
        <v>3.9147989569855901</v>
      </c>
    </row>
    <row r="2747" spans="1:66" hidden="1" x14ac:dyDescent="0.25">
      <c r="A2747" s="58" t="s">
        <v>3296</v>
      </c>
      <c r="B2747" s="58" t="s">
        <v>3297</v>
      </c>
      <c r="C2747" s="58" t="s">
        <v>1356</v>
      </c>
      <c r="D2747" s="58" t="s">
        <v>1357</v>
      </c>
      <c r="E2747" s="58">
        <v>1087.6399305807599</v>
      </c>
      <c r="F2747" s="58">
        <v>1085.1125522570201</v>
      </c>
      <c r="G2747" s="58">
        <v>1102.4993822103499</v>
      </c>
      <c r="H2747" s="58">
        <v>1157.52087874728</v>
      </c>
      <c r="I2747" s="58">
        <v>1193.68961219171</v>
      </c>
      <c r="J2747" s="58">
        <v>1214.98438621436</v>
      </c>
      <c r="K2747" s="58">
        <v>1167.0360406146399</v>
      </c>
      <c r="L2747" s="58">
        <v>1032.1585985817501</v>
      </c>
      <c r="M2747" s="58">
        <v>1023.70010430439</v>
      </c>
      <c r="N2747" s="58">
        <v>1155.24036899762</v>
      </c>
      <c r="O2747" s="58">
        <v>1330.4162479331701</v>
      </c>
      <c r="P2747" s="58">
        <v>1439.3126495553599</v>
      </c>
      <c r="Q2747" s="58">
        <v>1448.9047252617499</v>
      </c>
      <c r="R2747" s="58">
        <v>1472.99983717994</v>
      </c>
      <c r="S2747" s="58">
        <v>1583.4160130077501</v>
      </c>
      <c r="T2747" s="58">
        <v>1509.6254644246601</v>
      </c>
      <c r="U2747" s="58">
        <v>1596.4613248166099</v>
      </c>
      <c r="V2747" s="58">
        <v>1627.64455207933</v>
      </c>
      <c r="W2747" s="58">
        <v>1549.26260400042</v>
      </c>
      <c r="X2747" s="58">
        <v>1586.3064228227299</v>
      </c>
      <c r="Y2747" s="58">
        <v>1574.1753939018099</v>
      </c>
      <c r="Z2747" s="58">
        <v>1425.3480332464001</v>
      </c>
      <c r="AA2747" s="58">
        <v>1340.2362664577199</v>
      </c>
      <c r="AB2747" s="58">
        <v>1218.70075129427</v>
      </c>
      <c r="AC2747" s="58">
        <v>1192.3263361310701</v>
      </c>
      <c r="AD2747" s="58">
        <v>1224.49468209924</v>
      </c>
      <c r="AE2747" s="58">
        <v>1208.3094810662801</v>
      </c>
      <c r="AF2747" s="58">
        <v>1192.82051570268</v>
      </c>
      <c r="AG2747" s="58">
        <v>1217.08477831196</v>
      </c>
      <c r="AH2747" s="58">
        <v>1211.5713630814</v>
      </c>
      <c r="AI2747" s="58">
        <v>1256.91066684824</v>
      </c>
      <c r="AJ2747" s="58">
        <v>1237.5944664916101</v>
      </c>
      <c r="AK2747" s="58">
        <v>1237.72147769974</v>
      </c>
      <c r="AL2747" s="58">
        <v>1191.48012489397</v>
      </c>
      <c r="AM2747" s="58">
        <v>1156.9333250879399</v>
      </c>
      <c r="AN2747" s="58">
        <v>1148.38397117351</v>
      </c>
      <c r="AO2747" s="58">
        <v>1169.98488312834</v>
      </c>
      <c r="AP2747" s="58">
        <v>1187.3886948074801</v>
      </c>
      <c r="AQ2747" s="58">
        <v>1196.5717472531301</v>
      </c>
      <c r="AR2747" s="58">
        <v>1181.5388236184399</v>
      </c>
      <c r="AS2747" s="58">
        <v>1193.35487895189</v>
      </c>
      <c r="AT2747" s="58">
        <v>1222.53149540358</v>
      </c>
      <c r="AU2747" s="58">
        <v>1308.23950616143</v>
      </c>
      <c r="AV2747" s="58">
        <v>1344.0621721277701</v>
      </c>
      <c r="AW2747" s="58">
        <v>1413.27798912241</v>
      </c>
      <c r="AX2747" s="58">
        <v>1455.9408513109699</v>
      </c>
      <c r="AY2747" s="58">
        <v>1492.82915111178</v>
      </c>
      <c r="AZ2747" s="58">
        <v>1532.6545424840299</v>
      </c>
      <c r="BA2747" s="58">
        <v>1584.5556940491599</v>
      </c>
      <c r="BB2747" s="58">
        <v>1638.1663279089</v>
      </c>
      <c r="BC2747" s="58">
        <v>1704.6199454713601</v>
      </c>
      <c r="BD2747" s="58">
        <v>1739.0052213823799</v>
      </c>
      <c r="BE2747" s="58">
        <v>1779.26678551999</v>
      </c>
      <c r="BF2747" s="58">
        <v>1837.28580824917</v>
      </c>
      <c r="BG2747" s="58">
        <v>1894.1826777312299</v>
      </c>
      <c r="BH2747" s="58">
        <v>1894.3221151846601</v>
      </c>
      <c r="BI2747" s="58">
        <v>1846.33288661952</v>
      </c>
      <c r="BJ2747" s="58">
        <v>1839.11339500237</v>
      </c>
      <c r="BK2747" s="58">
        <v>1843.55469505772</v>
      </c>
      <c r="BL2747" s="58">
        <v>1852.86172846094</v>
      </c>
      <c r="BM2747" s="58">
        <v>1788.6471572225601</v>
      </c>
      <c r="BN2747" s="58">
        <v>1810.92777448486</v>
      </c>
    </row>
    <row r="2748" spans="1:66" hidden="1" x14ac:dyDescent="0.25">
      <c r="A2748" s="58" t="s">
        <v>3296</v>
      </c>
      <c r="B2748" s="58" t="s">
        <v>3297</v>
      </c>
      <c r="C2748" s="58" t="s">
        <v>1358</v>
      </c>
      <c r="D2748" s="58" t="s">
        <v>1359</v>
      </c>
    </row>
    <row r="2749" spans="1:66" hidden="1" x14ac:dyDescent="0.25">
      <c r="A2749" s="58" t="s">
        <v>3296</v>
      </c>
      <c r="B2749" s="58" t="s">
        <v>3297</v>
      </c>
      <c r="C2749" s="58" t="s">
        <v>1360</v>
      </c>
      <c r="D2749" s="58" t="s">
        <v>1361</v>
      </c>
    </row>
    <row r="2750" spans="1:66" hidden="1" x14ac:dyDescent="0.25">
      <c r="A2750" s="58" t="s">
        <v>3296</v>
      </c>
      <c r="B2750" s="58" t="s">
        <v>3297</v>
      </c>
      <c r="C2750" s="58" t="s">
        <v>1362</v>
      </c>
      <c r="D2750" s="58" t="s">
        <v>1363</v>
      </c>
      <c r="E2750" s="58">
        <v>107.930721670791</v>
      </c>
      <c r="F2750" s="58">
        <v>113.08006188914899</v>
      </c>
      <c r="G2750" s="58">
        <v>118.829460649335</v>
      </c>
      <c r="H2750" s="58">
        <v>123.441089464144</v>
      </c>
      <c r="I2750" s="58">
        <v>131.852422747254</v>
      </c>
      <c r="J2750" s="58">
        <v>138.52402903734901</v>
      </c>
      <c r="K2750" s="58">
        <v>144.32388180046701</v>
      </c>
      <c r="L2750" s="58">
        <v>128.57895699242999</v>
      </c>
      <c r="M2750" s="58">
        <v>129.641092532328</v>
      </c>
      <c r="N2750" s="58">
        <v>143.715616646261</v>
      </c>
      <c r="O2750" s="58">
        <v>195.433543777431</v>
      </c>
      <c r="P2750" s="58">
        <v>169.11908307666801</v>
      </c>
      <c r="Q2750" s="58">
        <v>200.16838550153199</v>
      </c>
      <c r="R2750" s="58">
        <v>241.71140506775799</v>
      </c>
      <c r="S2750" s="58">
        <v>333.19245866602699</v>
      </c>
      <c r="T2750" s="58">
        <v>377.788006927651</v>
      </c>
      <c r="U2750" s="58">
        <v>444.37437424906898</v>
      </c>
      <c r="V2750" s="58">
        <v>454.790118672608</v>
      </c>
      <c r="W2750" s="58">
        <v>482.47743659605197</v>
      </c>
      <c r="X2750" s="58">
        <v>584.373926387609</v>
      </c>
      <c r="Y2750" s="58">
        <v>718.69179640415098</v>
      </c>
      <c r="Z2750" s="58">
        <v>1316.9315119830401</v>
      </c>
      <c r="AA2750" s="58">
        <v>1136.46241069847</v>
      </c>
      <c r="AB2750" s="58">
        <v>815.90073569220397</v>
      </c>
      <c r="AC2750" s="58">
        <v>656.71276928713598</v>
      </c>
      <c r="AD2750" s="58">
        <v>651.50997249941497</v>
      </c>
      <c r="AE2750" s="58">
        <v>584.90727958300897</v>
      </c>
      <c r="AF2750" s="58">
        <v>584.119273397445</v>
      </c>
      <c r="AG2750" s="58">
        <v>561.36146854741105</v>
      </c>
      <c r="AH2750" s="58">
        <v>510.41911214169397</v>
      </c>
      <c r="AI2750" s="58">
        <v>594.72571683119997</v>
      </c>
      <c r="AJ2750" s="58">
        <v>558.43576637605702</v>
      </c>
      <c r="AK2750" s="58">
        <v>547.66294730673599</v>
      </c>
      <c r="AL2750" s="58">
        <v>445.656045154781</v>
      </c>
      <c r="AM2750" s="58">
        <v>378.94037654710002</v>
      </c>
      <c r="AN2750" s="58">
        <v>462.86479767590799</v>
      </c>
      <c r="AO2750" s="58">
        <v>523.76341718513402</v>
      </c>
      <c r="AP2750" s="58">
        <v>515.23454092402505</v>
      </c>
      <c r="AQ2750" s="58">
        <v>513.64246376814594</v>
      </c>
      <c r="AR2750" s="58">
        <v>528.58060670346697</v>
      </c>
      <c r="AS2750" s="58">
        <v>525.45889606392495</v>
      </c>
      <c r="AT2750" s="58">
        <v>539.33873511367096</v>
      </c>
      <c r="AU2750" s="58">
        <v>627.79048555780196</v>
      </c>
      <c r="AV2750" s="58">
        <v>706.96398103566696</v>
      </c>
      <c r="AW2750" s="58">
        <v>854.51457241517403</v>
      </c>
      <c r="AX2750" s="58">
        <v>1016.48643759888</v>
      </c>
      <c r="AY2750" s="58">
        <v>1252.6223038046101</v>
      </c>
      <c r="AZ2750" s="58">
        <v>1430.8391072817401</v>
      </c>
      <c r="BA2750" s="58">
        <v>1707.4384335852999</v>
      </c>
      <c r="BB2750" s="58">
        <v>1486.71102495947</v>
      </c>
      <c r="BC2750" s="58">
        <v>1687.5885255528301</v>
      </c>
      <c r="BD2750" s="58">
        <v>1862.36510739509</v>
      </c>
      <c r="BE2750" s="58">
        <v>1965.11575000063</v>
      </c>
      <c r="BF2750" s="58">
        <v>2157.4945836876</v>
      </c>
      <c r="BG2750" s="58">
        <v>2212.91409452372</v>
      </c>
      <c r="BH2750" s="58">
        <v>1894.3221151846601</v>
      </c>
      <c r="BI2750" s="58">
        <v>1673.8436809607399</v>
      </c>
      <c r="BJ2750" s="58">
        <v>1613.4904781425</v>
      </c>
      <c r="BK2750" s="58">
        <v>1704.13569844318</v>
      </c>
      <c r="BL2750" s="58">
        <v>1777.85282247276</v>
      </c>
      <c r="BM2750" s="58">
        <v>1709.7641292386099</v>
      </c>
      <c r="BN2750" s="58">
        <v>1774.92121803027</v>
      </c>
    </row>
    <row r="2751" spans="1:66" hidden="1" x14ac:dyDescent="0.25">
      <c r="A2751" s="58" t="s">
        <v>3296</v>
      </c>
      <c r="B2751" s="58" t="s">
        <v>3297</v>
      </c>
      <c r="C2751" s="58" t="s">
        <v>1364</v>
      </c>
      <c r="D2751" s="58" t="s">
        <v>1365</v>
      </c>
      <c r="F2751" s="58">
        <v>-0.23237270466807999</v>
      </c>
      <c r="G2751" s="58">
        <v>1.6023065918064201</v>
      </c>
      <c r="H2751" s="58">
        <v>4.9906147272951804</v>
      </c>
      <c r="I2751" s="58">
        <v>3.1246722291152502</v>
      </c>
      <c r="J2751" s="58">
        <v>1.7839456593373799</v>
      </c>
      <c r="K2751" s="58">
        <v>-3.9464166077988199</v>
      </c>
      <c r="L2751" s="58">
        <v>-11.557264500747801</v>
      </c>
      <c r="M2751" s="58">
        <v>-0.81949559776752801</v>
      </c>
      <c r="N2751" s="58">
        <v>12.849492164759701</v>
      </c>
      <c r="O2751" s="58">
        <v>15.163587045313101</v>
      </c>
      <c r="P2751" s="58">
        <v>8.1851376808840701</v>
      </c>
      <c r="Q2751" s="58">
        <v>0.666434475466815</v>
      </c>
      <c r="R2751" s="58">
        <v>1.6629880141942399</v>
      </c>
      <c r="S2751" s="58">
        <v>7.4960073342028197</v>
      </c>
      <c r="T2751" s="58">
        <v>-4.6602123495597301</v>
      </c>
      <c r="U2751" s="58">
        <v>5.7521459751637396</v>
      </c>
      <c r="V2751" s="58">
        <v>1.9532717002275599</v>
      </c>
      <c r="W2751" s="58">
        <v>-4.8156673997875998</v>
      </c>
      <c r="X2751" s="58">
        <v>2.3910613169551</v>
      </c>
      <c r="Y2751" s="58">
        <v>-0.76473427494091994</v>
      </c>
      <c r="Z2751" s="58">
        <v>-9.4543061231901202</v>
      </c>
      <c r="AA2751" s="58">
        <v>-5.9712971711776399</v>
      </c>
      <c r="AB2751" s="58">
        <v>-9.0682156725004699</v>
      </c>
      <c r="AC2751" s="58">
        <v>-2.1641420287296298</v>
      </c>
      <c r="AD2751" s="58">
        <v>2.6979481198542201</v>
      </c>
      <c r="AE2751" s="58">
        <v>-1.32178614326133</v>
      </c>
      <c r="AF2751" s="58">
        <v>-1.2818707132824201</v>
      </c>
      <c r="AG2751" s="58">
        <v>2.0341922602650899</v>
      </c>
      <c r="AH2751" s="58">
        <v>-0.45300174061861798</v>
      </c>
      <c r="AI2751" s="58">
        <v>3.7421901134683502</v>
      </c>
      <c r="AJ2751" s="58">
        <v>-1.5367997794999999</v>
      </c>
      <c r="AK2751" s="58">
        <v>1.0262748547560799E-2</v>
      </c>
      <c r="AL2751" s="58">
        <v>-3.7360063341322101</v>
      </c>
      <c r="AM2751" s="58">
        <v>-2.89948603289568</v>
      </c>
      <c r="AN2751" s="58">
        <v>-0.738966864298646</v>
      </c>
      <c r="AO2751" s="58">
        <v>1.8809834077321701</v>
      </c>
      <c r="AP2751" s="58">
        <v>1.48752449113789</v>
      </c>
      <c r="AQ2751" s="58">
        <v>0.773382169276289</v>
      </c>
      <c r="AR2751" s="58">
        <v>-1.2563328249388499</v>
      </c>
      <c r="AS2751" s="58">
        <v>1.00005646003738</v>
      </c>
      <c r="AT2751" s="58">
        <v>2.4449237160133199</v>
      </c>
      <c r="AU2751" s="58">
        <v>7.0106996081559698</v>
      </c>
      <c r="AV2751" s="58">
        <v>2.7382345356206099</v>
      </c>
      <c r="AW2751" s="58">
        <v>5.1497481612079996</v>
      </c>
      <c r="AX2751" s="58">
        <v>3.0187169486060301</v>
      </c>
      <c r="AY2751" s="58">
        <v>2.5336400010751299</v>
      </c>
      <c r="AZ2751" s="58">
        <v>2.66777958767676</v>
      </c>
      <c r="BA2751" s="58">
        <v>3.38635681599912</v>
      </c>
      <c r="BB2751" s="58">
        <v>3.3833227863864299</v>
      </c>
      <c r="BC2751" s="58">
        <v>4.0565854901486897</v>
      </c>
      <c r="BD2751" s="58">
        <v>2.01718136657811</v>
      </c>
      <c r="BE2751" s="58">
        <v>2.3152066274764</v>
      </c>
      <c r="BF2751" s="58">
        <v>3.2608388579698602</v>
      </c>
      <c r="BG2751" s="58">
        <v>3.0967892543771298</v>
      </c>
      <c r="BH2751" s="58">
        <v>7.3613519470825403E-3</v>
      </c>
      <c r="BI2751" s="58">
        <v>-2.5333193431285101</v>
      </c>
      <c r="BJ2751" s="58">
        <v>-0.391017874916955</v>
      </c>
      <c r="BK2751" s="58">
        <v>0.24149136575366001</v>
      </c>
      <c r="BL2751" s="58">
        <v>0.50484172930541105</v>
      </c>
      <c r="BM2751" s="58">
        <v>-3.46569688671363</v>
      </c>
      <c r="BN2751" s="58">
        <v>1.24566867044331</v>
      </c>
    </row>
    <row r="2752" spans="1:66" hidden="1" x14ac:dyDescent="0.25">
      <c r="A2752" s="58" t="s">
        <v>3296</v>
      </c>
      <c r="B2752" s="58" t="s">
        <v>3297</v>
      </c>
      <c r="C2752" s="58" t="s">
        <v>1366</v>
      </c>
      <c r="D2752" s="58" t="s">
        <v>1367</v>
      </c>
      <c r="AI2752" s="58">
        <v>2810.3411286934002</v>
      </c>
      <c r="AJ2752" s="58">
        <v>2770.6727910055802</v>
      </c>
      <c r="AK2752" s="58">
        <v>2764.9563994636901</v>
      </c>
      <c r="AL2752" s="58">
        <v>2664.8783454131299</v>
      </c>
      <c r="AM2752" s="58">
        <v>2593.40438321294</v>
      </c>
      <c r="AN2752" s="58">
        <v>2579.8221618102498</v>
      </c>
      <c r="AO2752" s="58">
        <v>2630.2964698513101</v>
      </c>
      <c r="AP2752" s="58">
        <v>2672.0296740049898</v>
      </c>
      <c r="AQ2752" s="58">
        <v>2694.4914432812602</v>
      </c>
      <c r="AR2752" s="58">
        <v>2667.1576996635699</v>
      </c>
      <c r="AS2752" s="58">
        <v>2690.55583945125</v>
      </c>
      <c r="AT2752" s="58">
        <v>2756.60176621859</v>
      </c>
      <c r="AU2752" s="58">
        <v>2935.4880364324199</v>
      </c>
      <c r="AV2752" s="58">
        <v>3014.5385960792701</v>
      </c>
      <c r="AW2752" s="58">
        <v>3165.0911016136602</v>
      </c>
      <c r="AX2752" s="58">
        <v>3258.73650495837</v>
      </c>
      <c r="AY2752" s="58">
        <v>3341.0683866883301</v>
      </c>
      <c r="AZ2752" s="58">
        <v>3426.1845372266898</v>
      </c>
      <c r="BA2752" s="58">
        <v>3540.9219146124901</v>
      </c>
      <c r="BB2752" s="58">
        <v>3652.1140303338402</v>
      </c>
      <c r="BC2752" s="58">
        <v>3794.1794903172699</v>
      </c>
      <c r="BD2752" s="58">
        <v>3872.80912133943</v>
      </c>
      <c r="BE2752" s="58">
        <v>3966.0712337977998</v>
      </c>
      <c r="BF2752" s="58">
        <v>4092.7686298010399</v>
      </c>
      <c r="BG2752" s="58">
        <v>4215.6459995466903</v>
      </c>
      <c r="BH2752" s="58">
        <v>4216.4092040944397</v>
      </c>
      <c r="BI2752" s="58">
        <v>4121.2491196741503</v>
      </c>
      <c r="BJ2752" s="58">
        <v>4115.6454801649497</v>
      </c>
      <c r="BK2752" s="58">
        <v>4132.5929962006603</v>
      </c>
      <c r="BL2752" s="58">
        <v>4159.8446498027797</v>
      </c>
      <c r="BM2752" s="58">
        <v>4021.29391902622</v>
      </c>
      <c r="BN2752" s="58">
        <v>4073.3579269531201</v>
      </c>
    </row>
    <row r="2753" spans="1:66" hidden="1" x14ac:dyDescent="0.25">
      <c r="A2753" s="58" t="s">
        <v>3296</v>
      </c>
      <c r="B2753" s="58" t="s">
        <v>3297</v>
      </c>
      <c r="C2753" s="58" t="s">
        <v>1368</v>
      </c>
      <c r="D2753" s="58" t="s">
        <v>1369</v>
      </c>
      <c r="AI2753" s="58">
        <v>1729.9088906939</v>
      </c>
      <c r="AJ2753" s="58">
        <v>1762.5368270768899</v>
      </c>
      <c r="AK2753" s="58">
        <v>1800.4562548144399</v>
      </c>
      <c r="AL2753" s="58">
        <v>1775.5497153897099</v>
      </c>
      <c r="AM2753" s="58">
        <v>1763.08894782789</v>
      </c>
      <c r="AN2753" s="58">
        <v>1789.8406903893399</v>
      </c>
      <c r="AO2753" s="58">
        <v>1857.8310380236101</v>
      </c>
      <c r="AP2753" s="58">
        <v>1919.59649032639</v>
      </c>
      <c r="AQ2753" s="58">
        <v>1957.9260686709199</v>
      </c>
      <c r="AR2753" s="58">
        <v>1962.87935932915</v>
      </c>
      <c r="AS2753" s="58">
        <v>2025.0958939115601</v>
      </c>
      <c r="AT2753" s="58">
        <v>2121.9426299279598</v>
      </c>
      <c r="AU2753" s="58">
        <v>2297.0861801812098</v>
      </c>
      <c r="AV2753" s="58">
        <v>2406.4298573487599</v>
      </c>
      <c r="AW2753" s="58">
        <v>2596.9713473894899</v>
      </c>
      <c r="AX2753" s="58">
        <v>2759.1338661028399</v>
      </c>
      <c r="AY2753" s="58">
        <v>2915.2915861894398</v>
      </c>
      <c r="AZ2753" s="58">
        <v>3070.6804052583002</v>
      </c>
      <c r="BA2753" s="58">
        <v>3233.8025753356701</v>
      </c>
      <c r="BB2753" s="58">
        <v>3358.51781203378</v>
      </c>
      <c r="BC2753" s="58">
        <v>3532.5301861254002</v>
      </c>
      <c r="BD2753" s="58">
        <v>3675.3924410261002</v>
      </c>
      <c r="BE2753" s="58">
        <v>3772.3238020172598</v>
      </c>
      <c r="BF2753" s="58">
        <v>4013.1965231436898</v>
      </c>
      <c r="BG2753" s="58">
        <v>4208.7317798629201</v>
      </c>
      <c r="BH2753" s="58">
        <v>4139.3233644973398</v>
      </c>
      <c r="BI2753" s="58">
        <v>4069.0056666957398</v>
      </c>
      <c r="BJ2753" s="58">
        <v>4115.6454801649497</v>
      </c>
      <c r="BK2753" s="58">
        <v>4231.32109304406</v>
      </c>
      <c r="BL2753" s="58">
        <v>4335.4091880729002</v>
      </c>
      <c r="BM2753" s="58">
        <v>4241.5224985172399</v>
      </c>
      <c r="BN2753" s="58">
        <v>4474.9707000743401</v>
      </c>
    </row>
    <row r="2754" spans="1:66" hidden="1" x14ac:dyDescent="0.25">
      <c r="A2754" s="58" t="s">
        <v>3296</v>
      </c>
      <c r="B2754" s="58" t="s">
        <v>3297</v>
      </c>
      <c r="C2754" s="58" t="s">
        <v>1370</v>
      </c>
      <c r="D2754" s="58" t="s">
        <v>1371</v>
      </c>
      <c r="AJ2754" s="58">
        <v>8020.8817692940502</v>
      </c>
      <c r="AK2754" s="58">
        <v>8012.09143960847</v>
      </c>
      <c r="AL2754" s="58">
        <v>7715.6784067533799</v>
      </c>
      <c r="AM2754" s="58">
        <v>7497.8817423750397</v>
      </c>
      <c r="AN2754" s="58">
        <v>7444.1835071720398</v>
      </c>
      <c r="AO2754" s="58">
        <v>7595.31422251396</v>
      </c>
      <c r="AP2754" s="58">
        <v>7715.81292769012</v>
      </c>
      <c r="AQ2754" s="58">
        <v>7779.1129983204401</v>
      </c>
      <c r="AR2754" s="58">
        <v>7711.3650114663897</v>
      </c>
      <c r="AS2754" s="58">
        <v>7777.7155326341399</v>
      </c>
      <c r="AT2754" s="58">
        <v>7977.1911498641803</v>
      </c>
      <c r="AU2754" s="58">
        <v>8497.4021658044403</v>
      </c>
      <c r="AV2754" s="58">
        <v>8730.9360506356807</v>
      </c>
      <c r="AW2754" s="58">
        <v>9167.4341379737998</v>
      </c>
      <c r="AX2754" s="58">
        <v>9445.9536762533007</v>
      </c>
      <c r="AY2754" s="58">
        <v>9698.5372880585492</v>
      </c>
      <c r="AZ2754" s="58">
        <v>9963.74999928939</v>
      </c>
      <c r="BA2754" s="58">
        <v>10330.519343898801</v>
      </c>
      <c r="BB2754" s="58">
        <v>10689.655860676001</v>
      </c>
      <c r="BC2754" s="58">
        <v>11139.804406482201</v>
      </c>
      <c r="BD2754" s="58">
        <v>11397.023252523601</v>
      </c>
      <c r="BE2754" s="58">
        <v>11938.2926842587</v>
      </c>
      <c r="BF2754" s="58">
        <v>12562.973432102701</v>
      </c>
      <c r="BG2754" s="58">
        <v>13016.6353650522</v>
      </c>
      <c r="BH2754" s="58">
        <v>13010.720999375701</v>
      </c>
      <c r="BI2754" s="58">
        <v>12845.409044679</v>
      </c>
      <c r="BJ2754" s="58">
        <v>12880.858176330201</v>
      </c>
      <c r="BK2754" s="58">
        <v>12909.551744779799</v>
      </c>
      <c r="BL2754" s="58">
        <v>12959.3696332815</v>
      </c>
      <c r="BM2754" s="58">
        <v>12816.7091862178</v>
      </c>
      <c r="BN2754" s="58">
        <v>12885.026558437599</v>
      </c>
    </row>
    <row r="2755" spans="1:66" hidden="1" x14ac:dyDescent="0.25">
      <c r="A2755" s="58" t="s">
        <v>3296</v>
      </c>
      <c r="B2755" s="58" t="s">
        <v>3297</v>
      </c>
      <c r="C2755" s="58" t="s">
        <v>1372</v>
      </c>
      <c r="D2755" s="58" t="s">
        <v>1373</v>
      </c>
      <c r="AI2755" s="58">
        <v>5.7724413063269697</v>
      </c>
      <c r="AJ2755" s="58">
        <v>5.5410591749180202</v>
      </c>
      <c r="AK2755" s="58">
        <v>5.4825390345221301</v>
      </c>
      <c r="AL2755" s="58">
        <v>5.29988532802387</v>
      </c>
      <c r="AM2755" s="58">
        <v>5.3489532326898397</v>
      </c>
      <c r="AN2755" s="58">
        <v>5.29835136043509</v>
      </c>
      <c r="AO2755" s="58">
        <v>5.2884605927964596</v>
      </c>
      <c r="AP2755" s="58">
        <v>5.3341181573481</v>
      </c>
      <c r="AQ2755" s="58">
        <v>5.4364409079658502</v>
      </c>
      <c r="AR2755" s="58">
        <v>5.2683481478281404</v>
      </c>
      <c r="AS2755" s="58">
        <v>5.4178581654211699</v>
      </c>
      <c r="AT2755" s="58">
        <v>5.4384416253455203</v>
      </c>
      <c r="AU2755" s="58">
        <v>5.7748686499351196</v>
      </c>
      <c r="AV2755" s="58">
        <v>5.8266755302076199</v>
      </c>
      <c r="AW2755" s="58">
        <v>6.1221299512653404</v>
      </c>
      <c r="AX2755" s="58">
        <v>6.2177012413493502</v>
      </c>
      <c r="AY2755" s="58">
        <v>6.44823147453309</v>
      </c>
      <c r="AZ2755" s="58">
        <v>6.5724649633257997</v>
      </c>
      <c r="BA2755" s="58">
        <v>6.6089114356289898</v>
      </c>
      <c r="BB2755" s="58">
        <v>7.0251040744338802</v>
      </c>
      <c r="BC2755" s="58">
        <v>7.0310984111204897</v>
      </c>
      <c r="BD2755" s="58">
        <v>7.0262277340803703</v>
      </c>
      <c r="BE2755" s="58">
        <v>7.0259670910626202</v>
      </c>
      <c r="BF2755" s="58">
        <v>7.3125246728422901</v>
      </c>
      <c r="BG2755" s="58">
        <v>7.6842983654125598</v>
      </c>
    </row>
    <row r="2756" spans="1:66" hidden="1" x14ac:dyDescent="0.25">
      <c r="A2756" s="58" t="s">
        <v>3296</v>
      </c>
      <c r="B2756" s="58" t="s">
        <v>3297</v>
      </c>
      <c r="C2756" s="58" t="s">
        <v>1374</v>
      </c>
      <c r="D2756" s="58" t="s">
        <v>1375</v>
      </c>
      <c r="AI2756" s="58">
        <v>3.5747758863822199</v>
      </c>
      <c r="AJ2756" s="58">
        <v>3.5479183645095902</v>
      </c>
      <c r="AK2756" s="58">
        <v>3.5912988500284002</v>
      </c>
      <c r="AL2756" s="58">
        <v>3.5539702305451599</v>
      </c>
      <c r="AM2756" s="58">
        <v>3.6592661386587699</v>
      </c>
      <c r="AN2756" s="58">
        <v>3.6990749053303902</v>
      </c>
      <c r="AO2756" s="58">
        <v>3.7594616578072202</v>
      </c>
      <c r="AP2756" s="58">
        <v>3.85600146087247</v>
      </c>
      <c r="AQ2756" s="58">
        <v>3.9739082287687899</v>
      </c>
      <c r="AR2756" s="58">
        <v>3.9004336711697398</v>
      </c>
      <c r="AS2756" s="58">
        <v>4.1087648401290702</v>
      </c>
      <c r="AT2756" s="58">
        <v>4.2172975318173904</v>
      </c>
      <c r="AU2756" s="58">
        <v>4.5514325094484702</v>
      </c>
      <c r="AV2756" s="58">
        <v>4.6812683999264602</v>
      </c>
      <c r="AW2756" s="58">
        <v>5.0534882272337098</v>
      </c>
      <c r="AX2756" s="58">
        <v>5.2953178327863801</v>
      </c>
      <c r="AY2756" s="58">
        <v>5.6603764935538203</v>
      </c>
      <c r="AZ2756" s="58">
        <v>5.9259706777333303</v>
      </c>
      <c r="BA2756" s="58">
        <v>6.0688886388383798</v>
      </c>
      <c r="BB2756" s="58">
        <v>6.4952853660130003</v>
      </c>
      <c r="BC2756" s="58">
        <v>6.5809224346853297</v>
      </c>
      <c r="BD2756" s="58">
        <v>6.7032970355808299</v>
      </c>
      <c r="BE2756" s="58">
        <v>6.71899413883403</v>
      </c>
      <c r="BF2756" s="58">
        <v>7.2368886203050504</v>
      </c>
      <c r="BG2756" s="58">
        <v>7.7597276007798399</v>
      </c>
    </row>
    <row r="2757" spans="1:66" hidden="1" x14ac:dyDescent="0.25">
      <c r="A2757" s="58" t="s">
        <v>3296</v>
      </c>
      <c r="B2757" s="58" t="s">
        <v>3297</v>
      </c>
      <c r="C2757" s="58" t="s">
        <v>1376</v>
      </c>
      <c r="D2757" s="58" t="s">
        <v>1377</v>
      </c>
      <c r="AI2757" s="58">
        <v>575568725124.87097</v>
      </c>
      <c r="AJ2757" s="58">
        <v>582761889247.42102</v>
      </c>
      <c r="AK2757" s="58">
        <v>597165235304.61206</v>
      </c>
      <c r="AL2757" s="58">
        <v>590949580500.68994</v>
      </c>
      <c r="AM2757" s="58">
        <v>590497783525.51599</v>
      </c>
      <c r="AN2757" s="58">
        <v>603182097734.86499</v>
      </c>
      <c r="AO2757" s="58">
        <v>631571477384.94604</v>
      </c>
      <c r="AP2757" s="58">
        <v>658959258017.64697</v>
      </c>
      <c r="AQ2757" s="58">
        <v>682520906858.37805</v>
      </c>
      <c r="AR2757" s="58">
        <v>693915346892.34998</v>
      </c>
      <c r="AS2757" s="58">
        <v>718955651745.50403</v>
      </c>
      <c r="AT2757" s="58">
        <v>756504956910.64404</v>
      </c>
      <c r="AU2757" s="58">
        <v>827345228198.44397</v>
      </c>
      <c r="AV2757" s="58">
        <v>872617070573.92505</v>
      </c>
      <c r="AW2757" s="58">
        <v>941149644517.05396</v>
      </c>
      <c r="AX2757" s="58">
        <v>995611093131.94604</v>
      </c>
      <c r="AY2757" s="58">
        <v>1049046941060.75</v>
      </c>
      <c r="AZ2757" s="58">
        <v>1105772471306.1399</v>
      </c>
      <c r="BA2757" s="58">
        <v>1174779913959.05</v>
      </c>
      <c r="BB2757" s="58">
        <v>1245555451230.5901</v>
      </c>
      <c r="BC2757" s="58">
        <v>1330075747050.6899</v>
      </c>
      <c r="BD2757" s="58">
        <v>1395316734444.98</v>
      </c>
      <c r="BE2757" s="58">
        <v>1468410179238.21</v>
      </c>
      <c r="BF2757" s="58">
        <v>1557044286336.3101</v>
      </c>
      <c r="BG2757" s="58">
        <v>1647824266712.24</v>
      </c>
      <c r="BH2757" s="58">
        <v>1693253651517.8601</v>
      </c>
      <c r="BI2757" s="58">
        <v>1700226677824.1799</v>
      </c>
      <c r="BJ2757" s="58">
        <v>1744086797034.3201</v>
      </c>
      <c r="BK2757" s="58">
        <v>1798625891661.3501</v>
      </c>
      <c r="BL2757" s="58">
        <v>1859082819875.1101</v>
      </c>
      <c r="BM2757" s="58">
        <v>1844983628066.8899</v>
      </c>
      <c r="BN2757" s="58">
        <v>1918139644907.77</v>
      </c>
    </row>
    <row r="2758" spans="1:66" hidden="1" x14ac:dyDescent="0.25">
      <c r="A2758" s="58" t="s">
        <v>3296</v>
      </c>
      <c r="B2758" s="58" t="s">
        <v>3297</v>
      </c>
      <c r="C2758" s="58" t="s">
        <v>1378</v>
      </c>
      <c r="D2758" s="58" t="s">
        <v>1379</v>
      </c>
      <c r="AI2758" s="58">
        <v>354292026911.97302</v>
      </c>
      <c r="AJ2758" s="58">
        <v>370718366510.06897</v>
      </c>
      <c r="AK2758" s="58">
        <v>388855999056.79303</v>
      </c>
      <c r="AL2758" s="58">
        <v>393736682679.60101</v>
      </c>
      <c r="AM2758" s="58">
        <v>401441488488.92401</v>
      </c>
      <c r="AN2758" s="58">
        <v>418478404527.97302</v>
      </c>
      <c r="AO2758" s="58">
        <v>446091574415.75598</v>
      </c>
      <c r="AP2758" s="58">
        <v>473398888966.229</v>
      </c>
      <c r="AQ2758" s="58">
        <v>495947196003.56299</v>
      </c>
      <c r="AR2758" s="58">
        <v>510683005998.68201</v>
      </c>
      <c r="AS2758" s="58">
        <v>541135075847.84998</v>
      </c>
      <c r="AT2758" s="58">
        <v>582332978775.73206</v>
      </c>
      <c r="AU2758" s="58">
        <v>647416465795.99902</v>
      </c>
      <c r="AV2758" s="58">
        <v>696588119784.71204</v>
      </c>
      <c r="AW2758" s="58">
        <v>772217475563.49805</v>
      </c>
      <c r="AX2758" s="58">
        <v>842972201142.45203</v>
      </c>
      <c r="AY2758" s="58">
        <v>915359210537.90295</v>
      </c>
      <c r="AZ2758" s="58">
        <v>991036479039.81494</v>
      </c>
      <c r="BA2758" s="58">
        <v>1072886215179.12</v>
      </c>
      <c r="BB2758" s="58">
        <v>1145424303318.1899</v>
      </c>
      <c r="BC2758" s="58">
        <v>1238352781749.1201</v>
      </c>
      <c r="BD2758" s="58">
        <v>1324190379112.3701</v>
      </c>
      <c r="BE2758" s="58">
        <v>1396676545559.78</v>
      </c>
      <c r="BF2758" s="58">
        <v>1526772041499.3</v>
      </c>
      <c r="BG2758" s="58">
        <v>1645121615924.79</v>
      </c>
      <c r="BH2758" s="58">
        <v>1662297007354.54</v>
      </c>
      <c r="BI2758" s="58">
        <v>1678673573433.6899</v>
      </c>
      <c r="BJ2758" s="58">
        <v>1744086797034.3201</v>
      </c>
      <c r="BK2758" s="58">
        <v>1841595260137.8101</v>
      </c>
      <c r="BL2758" s="58">
        <v>1937544648225.54</v>
      </c>
      <c r="BM2758" s="58">
        <v>1946025265851.9199</v>
      </c>
      <c r="BN2758" s="58">
        <v>2107258645948.1101</v>
      </c>
    </row>
    <row r="2759" spans="1:66" hidden="1" x14ac:dyDescent="0.25">
      <c r="A2759" s="58" t="s">
        <v>3296</v>
      </c>
      <c r="B2759" s="58" t="s">
        <v>3297</v>
      </c>
      <c r="C2759" s="58" t="s">
        <v>1380</v>
      </c>
      <c r="D2759" s="58" t="s">
        <v>1381</v>
      </c>
    </row>
    <row r="2760" spans="1:66" hidden="1" x14ac:dyDescent="0.25">
      <c r="A2760" s="58" t="s">
        <v>3296</v>
      </c>
      <c r="B2760" s="58" t="s">
        <v>3297</v>
      </c>
      <c r="C2760" s="58" t="s">
        <v>1382</v>
      </c>
      <c r="D2760" s="58" t="s">
        <v>1383</v>
      </c>
      <c r="Z2760" s="58">
        <v>4.0704410543382297</v>
      </c>
      <c r="AA2760" s="58">
        <v>4.42996575501388</v>
      </c>
      <c r="AB2760" s="58">
        <v>5.1421474004989101</v>
      </c>
      <c r="AC2760" s="58">
        <v>5.6444704725080301</v>
      </c>
      <c r="AD2760" s="58">
        <v>5.6919395731947802</v>
      </c>
      <c r="AE2760" s="58">
        <v>7.7548487415510996</v>
      </c>
      <c r="AF2760" s="58">
        <v>8.1779402908872498</v>
      </c>
      <c r="AG2760" s="58">
        <v>8.1377442024088094</v>
      </c>
      <c r="AH2760" s="58">
        <v>8.2658086206268706</v>
      </c>
      <c r="AI2760" s="58">
        <v>8.3376876978867607</v>
      </c>
      <c r="AJ2760" s="58">
        <v>8.6005370759939197</v>
      </c>
      <c r="AK2760" s="58">
        <v>9.1989168725685904</v>
      </c>
      <c r="AL2760" s="58">
        <v>10.6022363232802</v>
      </c>
      <c r="AM2760" s="58">
        <v>7.9627769224702902</v>
      </c>
      <c r="AN2760" s="58">
        <v>6.9906965467062703</v>
      </c>
      <c r="AO2760" s="58">
        <v>6.3555370502039699</v>
      </c>
      <c r="AP2760" s="58">
        <v>6.0720689827841499</v>
      </c>
      <c r="AQ2760" s="58">
        <v>6.6100861658652796</v>
      </c>
      <c r="AR2760" s="58">
        <v>6.1058077405558402</v>
      </c>
      <c r="AS2760" s="58">
        <v>5.9288609951805604</v>
      </c>
      <c r="AT2760" s="58">
        <v>6.08789946423546</v>
      </c>
      <c r="AU2760" s="58">
        <v>5.4883806270717903</v>
      </c>
      <c r="AV2760" s="58">
        <v>5.5327814777722404</v>
      </c>
      <c r="AW2760" s="58">
        <v>7.4404168739659999</v>
      </c>
      <c r="AX2760" s="58">
        <v>7.0078980440933698</v>
      </c>
      <c r="AY2760" s="58">
        <v>7.1235184256594399</v>
      </c>
      <c r="AZ2760" s="58">
        <v>10.1011329061011</v>
      </c>
      <c r="BA2760" s="58">
        <v>9.9788455332605803</v>
      </c>
      <c r="BB2760" s="58">
        <v>9.8461160679894704</v>
      </c>
      <c r="BC2760" s="58">
        <v>9.8057493581589004</v>
      </c>
      <c r="BD2760" s="58">
        <v>10.2773715101806</v>
      </c>
      <c r="BE2760" s="58">
        <v>9.8672522912970297</v>
      </c>
      <c r="BF2760" s="58">
        <v>9.1129057224936396</v>
      </c>
      <c r="BG2760" s="58">
        <v>8.6093968721579994</v>
      </c>
      <c r="BH2760" s="58">
        <v>8.2665635733168408</v>
      </c>
      <c r="BI2760" s="58">
        <v>8.2529442892779201</v>
      </c>
      <c r="BJ2760" s="58">
        <v>7.79318124098989</v>
      </c>
      <c r="BK2760" s="58">
        <v>8.4243617481899804</v>
      </c>
      <c r="BL2760" s="58">
        <v>8.2526405144694408</v>
      </c>
      <c r="BM2760" s="58">
        <v>10.505173876844101</v>
      </c>
      <c r="BN2760" s="58">
        <v>8.3394612189203592</v>
      </c>
    </row>
    <row r="2761" spans="1:66" hidden="1" x14ac:dyDescent="0.25">
      <c r="A2761" s="58" t="s">
        <v>3296</v>
      </c>
      <c r="B2761" s="58" t="s">
        <v>3297</v>
      </c>
      <c r="C2761" s="58" t="s">
        <v>1384</v>
      </c>
      <c r="D2761" s="58" t="s">
        <v>1385</v>
      </c>
      <c r="AA2761" s="58">
        <v>1.6257059174702699</v>
      </c>
      <c r="AB2761" s="58">
        <v>6.6175015251538598</v>
      </c>
      <c r="AC2761" s="58">
        <v>2.3210219108508898</v>
      </c>
      <c r="AD2761" s="58">
        <v>1.84541562615517</v>
      </c>
      <c r="AE2761" s="58">
        <v>3.7465662659400598</v>
      </c>
      <c r="AF2761" s="58">
        <v>-2.4191115789615498</v>
      </c>
      <c r="AG2761" s="58">
        <v>-3.2588079007652202</v>
      </c>
      <c r="AH2761" s="58">
        <v>0.58413900748568903</v>
      </c>
      <c r="AI2761" s="58">
        <v>3.77327540321608</v>
      </c>
      <c r="AJ2761" s="58">
        <v>1.77091744811591</v>
      </c>
      <c r="AK2761" s="58">
        <v>-4.8455936695671902</v>
      </c>
      <c r="AL2761" s="58">
        <v>-5.6436128217271203E-2</v>
      </c>
      <c r="AM2761" s="58">
        <v>-3.2922974091768702</v>
      </c>
      <c r="AN2761" s="58">
        <v>-1.3570217416913599</v>
      </c>
      <c r="AO2761" s="58">
        <v>1.7848984975809701</v>
      </c>
      <c r="AP2761" s="58">
        <v>6.8853528096958501</v>
      </c>
      <c r="AQ2761" s="58">
        <v>16.3213303395308</v>
      </c>
      <c r="AR2761" s="58">
        <v>-3.6214912641057899</v>
      </c>
      <c r="AS2761" s="58">
        <v>3.3861647060957698</v>
      </c>
      <c r="AT2761" s="58">
        <v>2.8782480892841402</v>
      </c>
      <c r="AU2761" s="58">
        <v>10.311257244409999</v>
      </c>
      <c r="AV2761" s="58">
        <v>-2.7540054329685701</v>
      </c>
      <c r="AW2761" s="58">
        <v>83.084242281021801</v>
      </c>
      <c r="AX2761" s="58">
        <v>7.7786570928652896</v>
      </c>
      <c r="AY2761" s="58">
        <v>21.8888611372521</v>
      </c>
      <c r="AZ2761" s="58">
        <v>51.6277140930599</v>
      </c>
      <c r="BA2761" s="58">
        <v>5.2311333678544001</v>
      </c>
      <c r="BB2761" s="58">
        <v>-3.17370469412421</v>
      </c>
      <c r="BC2761" s="58">
        <v>13.4791443543211</v>
      </c>
      <c r="BD2761" s="58">
        <v>9.1515369228404495</v>
      </c>
      <c r="BE2761" s="58">
        <v>1.1906768721562999</v>
      </c>
      <c r="BF2761" s="58">
        <v>-4.70363796824783</v>
      </c>
      <c r="BG2761" s="58">
        <v>-1.15122316062786</v>
      </c>
      <c r="BH2761" s="58">
        <v>-5.8373380466835796</v>
      </c>
      <c r="BI2761" s="58">
        <v>-6.2240854364766998</v>
      </c>
      <c r="BJ2761" s="58">
        <v>-2.2310217600693201</v>
      </c>
      <c r="BK2761" s="58">
        <v>17.357734764898598</v>
      </c>
      <c r="BL2761" s="58">
        <v>6.4195320050260696</v>
      </c>
      <c r="BM2761" s="58">
        <v>34.698522857220397</v>
      </c>
      <c r="BN2761" s="58">
        <v>-18.724868699595</v>
      </c>
    </row>
    <row r="2762" spans="1:66" hidden="1" x14ac:dyDescent="0.25">
      <c r="A2762" s="58" t="s">
        <v>3296</v>
      </c>
      <c r="B2762" s="58" t="s">
        <v>3297</v>
      </c>
      <c r="C2762" s="58" t="s">
        <v>1386</v>
      </c>
      <c r="D2762" s="58" t="s">
        <v>1387</v>
      </c>
      <c r="Z2762" s="58">
        <v>10264191311.821501</v>
      </c>
      <c r="AA2762" s="58">
        <v>10431056877.3582</v>
      </c>
      <c r="AB2762" s="58">
        <v>11121332225.3071</v>
      </c>
      <c r="AC2762" s="58">
        <v>11379460783.035</v>
      </c>
      <c r="AD2762" s="58">
        <v>11589459130.497299</v>
      </c>
      <c r="AE2762" s="58">
        <v>12023665896.6854</v>
      </c>
      <c r="AF2762" s="58">
        <v>11732800002.763</v>
      </c>
      <c r="AG2762" s="58">
        <v>11350450589.292</v>
      </c>
      <c r="AH2762" s="58">
        <v>11416752998.709499</v>
      </c>
      <c r="AI2762" s="58">
        <v>11847538531.4557</v>
      </c>
      <c r="AJ2762" s="58">
        <v>12057348658.481501</v>
      </c>
      <c r="AK2762" s="58">
        <v>11473098535.168501</v>
      </c>
      <c r="AL2762" s="58">
        <v>11466623562.568701</v>
      </c>
      <c r="AM2762" s="58">
        <v>11089108212.0982</v>
      </c>
      <c r="AN2762" s="58">
        <v>10938626602.7003</v>
      </c>
      <c r="AO2762" s="58">
        <v>11133869984.5879</v>
      </c>
      <c r="AP2762" s="58">
        <v>11900476214.399599</v>
      </c>
      <c r="AQ2762" s="58">
        <v>13842792249.3291</v>
      </c>
      <c r="AR2762" s="58">
        <v>13341476737.3113</v>
      </c>
      <c r="AS2762" s="58">
        <v>13793241113.862101</v>
      </c>
      <c r="AT2762" s="58">
        <v>14190244812.672199</v>
      </c>
      <c r="AU2762" s="58">
        <v>15653437458.9184</v>
      </c>
      <c r="AV2762" s="58">
        <v>15222340940.853399</v>
      </c>
      <c r="AW2762" s="58">
        <v>27869707568.995201</v>
      </c>
      <c r="AX2762" s="58">
        <v>30037596553.571701</v>
      </c>
      <c r="AY2762" s="58">
        <v>36612484352.151001</v>
      </c>
      <c r="AZ2762" s="58">
        <v>55514673095.845802</v>
      </c>
      <c r="BA2762" s="58">
        <v>58418719684.217903</v>
      </c>
      <c r="BB2762" s="58">
        <v>56564682035.3526</v>
      </c>
      <c r="BC2762" s="58">
        <v>64189117180.460503</v>
      </c>
      <c r="BD2762" s="58">
        <v>70063407939.675705</v>
      </c>
      <c r="BE2762" s="58">
        <v>70897636733.857895</v>
      </c>
      <c r="BF2762" s="58">
        <v>67562868573.853798</v>
      </c>
      <c r="BG2762" s="58">
        <v>66785069182.847</v>
      </c>
      <c r="BH2762" s="58">
        <v>62886598929.932701</v>
      </c>
      <c r="BI2762" s="58">
        <v>58972483284.439301</v>
      </c>
      <c r="BJ2762" s="58">
        <v>57656794349.910202</v>
      </c>
      <c r="BK2762" s="58">
        <v>67664707787.110603</v>
      </c>
      <c r="BL2762" s="58">
        <v>72008465359.611603</v>
      </c>
      <c r="BM2762" s="58">
        <v>96994339171.550003</v>
      </c>
      <c r="BN2762" s="58">
        <v>78832276515.637405</v>
      </c>
    </row>
    <row r="2763" spans="1:66" hidden="1" x14ac:dyDescent="0.25">
      <c r="A2763" s="58" t="s">
        <v>3296</v>
      </c>
      <c r="B2763" s="58" t="s">
        <v>3297</v>
      </c>
      <c r="C2763" s="58" t="s">
        <v>1388</v>
      </c>
      <c r="D2763" s="58" t="s">
        <v>1389</v>
      </c>
    </row>
    <row r="2764" spans="1:66" hidden="1" x14ac:dyDescent="0.25">
      <c r="A2764" s="58" t="s">
        <v>3296</v>
      </c>
      <c r="B2764" s="58" t="s">
        <v>3297</v>
      </c>
      <c r="C2764" s="58" t="s">
        <v>1390</v>
      </c>
      <c r="D2764" s="58" t="s">
        <v>1391</v>
      </c>
    </row>
    <row r="2765" spans="1:66" hidden="1" x14ac:dyDescent="0.25">
      <c r="A2765" s="58" t="s">
        <v>3296</v>
      </c>
      <c r="B2765" s="58" t="s">
        <v>3297</v>
      </c>
      <c r="C2765" s="58" t="s">
        <v>1392</v>
      </c>
      <c r="D2765" s="58" t="s">
        <v>1393</v>
      </c>
      <c r="Z2765" s="58">
        <v>8588772764.4629297</v>
      </c>
      <c r="AA2765" s="58">
        <v>8291288977.03508</v>
      </c>
      <c r="AB2765" s="58">
        <v>7102087420.89396</v>
      </c>
      <c r="AC2765" s="58">
        <v>6449522686.3861704</v>
      </c>
      <c r="AD2765" s="58">
        <v>6631524125.5112</v>
      </c>
      <c r="AE2765" s="58">
        <v>8336271809.4618502</v>
      </c>
      <c r="AF2765" s="58">
        <v>9022048488.5625305</v>
      </c>
      <c r="AG2765" s="58">
        <v>8865540470.2030907</v>
      </c>
      <c r="AH2765" s="58">
        <v>8412012844.5369396</v>
      </c>
      <c r="AI2765" s="58">
        <v>10155480827.068501</v>
      </c>
      <c r="AJ2765" s="58">
        <v>10101938055.231501</v>
      </c>
      <c r="AK2765" s="58">
        <v>10880686142.468201</v>
      </c>
      <c r="AL2765" s="58">
        <v>10477805279.7344</v>
      </c>
      <c r="AM2765" s="58">
        <v>6870422779.8412504</v>
      </c>
      <c r="AN2765" s="58">
        <v>7565424077.6938</v>
      </c>
      <c r="AO2765" s="58">
        <v>7992915516.3517504</v>
      </c>
      <c r="AP2765" s="58">
        <v>7715409012.2714596</v>
      </c>
      <c r="AQ2765" s="58">
        <v>8600173080.6412697</v>
      </c>
      <c r="AR2765" s="58">
        <v>8396767886.8301897</v>
      </c>
      <c r="AS2765" s="58">
        <v>8324729097.0157404</v>
      </c>
      <c r="AT2765" s="58">
        <v>9010872239.6580391</v>
      </c>
      <c r="AU2765" s="58">
        <v>9711032416.0988903</v>
      </c>
      <c r="AV2765" s="58">
        <v>11322534723.998699</v>
      </c>
      <c r="AW2765" s="58">
        <v>18905545367.011501</v>
      </c>
      <c r="AX2765" s="58">
        <v>21763555358.625702</v>
      </c>
      <c r="AY2765" s="58">
        <v>28017168946.929401</v>
      </c>
      <c r="AZ2765" s="58">
        <v>46646161341.072403</v>
      </c>
      <c r="BA2765" s="58">
        <v>56528246745.988098</v>
      </c>
      <c r="BB2765" s="58">
        <v>49924100724.052803</v>
      </c>
      <c r="BC2765" s="58">
        <v>58010399240.130302</v>
      </c>
      <c r="BD2765" s="58">
        <v>68959418793.800293</v>
      </c>
      <c r="BE2765" s="58">
        <v>71791205389.438004</v>
      </c>
      <c r="BF2765" s="58">
        <v>74798064932.621506</v>
      </c>
      <c r="BG2765" s="58">
        <v>74470461051.410507</v>
      </c>
      <c r="BH2765" s="58">
        <v>62886598929.932701</v>
      </c>
      <c r="BI2765" s="58">
        <v>56990408437.691597</v>
      </c>
      <c r="BJ2765" s="58">
        <v>53285779085.001602</v>
      </c>
      <c r="BK2765" s="58">
        <v>62482642346.488998</v>
      </c>
      <c r="BL2765" s="58">
        <v>65570781310.851997</v>
      </c>
      <c r="BM2765" s="58">
        <v>82407387447.406097</v>
      </c>
      <c r="BN2765" s="58">
        <v>69701917041.351196</v>
      </c>
    </row>
    <row r="2766" spans="1:66" hidden="1" x14ac:dyDescent="0.25">
      <c r="A2766" s="58" t="s">
        <v>3296</v>
      </c>
      <c r="B2766" s="58" t="s">
        <v>3297</v>
      </c>
      <c r="C2766" s="58" t="s">
        <v>1394</v>
      </c>
      <c r="D2766" s="58" t="s">
        <v>1395</v>
      </c>
    </row>
    <row r="2767" spans="1:66" hidden="1" x14ac:dyDescent="0.25">
      <c r="A2767" s="58" t="s">
        <v>3296</v>
      </c>
      <c r="B2767" s="58" t="s">
        <v>3297</v>
      </c>
      <c r="C2767" s="58" t="s">
        <v>1396</v>
      </c>
      <c r="D2767" s="58" t="s">
        <v>1397</v>
      </c>
    </row>
    <row r="2768" spans="1:66" hidden="1" x14ac:dyDescent="0.25">
      <c r="A2768" s="58" t="s">
        <v>3296</v>
      </c>
      <c r="B2768" s="58" t="s">
        <v>3297</v>
      </c>
      <c r="C2768" s="58" t="s">
        <v>1398</v>
      </c>
      <c r="D2768" s="58" t="s">
        <v>1399</v>
      </c>
      <c r="Z2768" s="58">
        <v>217388926173.81299</v>
      </c>
      <c r="AA2768" s="58">
        <v>209689326944.853</v>
      </c>
      <c r="AB2768" s="58">
        <v>193805178591.59299</v>
      </c>
      <c r="AC2768" s="58">
        <v>195669512040.59698</v>
      </c>
      <c r="AD2768" s="58">
        <v>205847409929.11899</v>
      </c>
      <c r="AE2768" s="58">
        <v>207054193327.242</v>
      </c>
      <c r="AF2768" s="58">
        <v>207612324113.32599</v>
      </c>
      <c r="AG2768" s="58">
        <v>223339535859.14401</v>
      </c>
      <c r="AH2768" s="58">
        <v>221166614348.49701</v>
      </c>
      <c r="AI2768" s="58">
        <v>237539562062.67001</v>
      </c>
      <c r="AJ2768" s="58">
        <v>239736138632.909</v>
      </c>
      <c r="AK2768" s="58">
        <v>244644470363.05801</v>
      </c>
      <c r="AL2768" s="58">
        <v>236477977361.146</v>
      </c>
      <c r="AM2768" s="58">
        <v>238158539948.69699</v>
      </c>
      <c r="AN2768" s="58">
        <v>242456437823.63101</v>
      </c>
      <c r="AO2768" s="58">
        <v>253862300133.91199</v>
      </c>
      <c r="AP2768" s="58">
        <v>263409090778.75699</v>
      </c>
      <c r="AQ2768" s="58">
        <v>272284420742.76401</v>
      </c>
      <c r="AR2768" s="58">
        <v>278821534952.67798</v>
      </c>
      <c r="AS2768" s="58">
        <v>272151685005.41699</v>
      </c>
      <c r="AT2768" s="58">
        <v>296974384309.62799</v>
      </c>
      <c r="AU2768" s="58">
        <v>330565589698.573</v>
      </c>
      <c r="AV2768" s="58">
        <v>349850977756.47302</v>
      </c>
      <c r="AW2768" s="58">
        <v>378022417841.33301</v>
      </c>
      <c r="AX2768" s="58">
        <v>398656962111.62201</v>
      </c>
      <c r="AY2768" s="58">
        <v>444123047154.44098</v>
      </c>
      <c r="AZ2768" s="58">
        <v>461353524864.15601</v>
      </c>
      <c r="BA2768" s="58">
        <v>490436519926.72998</v>
      </c>
      <c r="BB2768" s="58">
        <v>523059391048.27301</v>
      </c>
      <c r="BC2768" s="58">
        <v>555253895957.00696</v>
      </c>
      <c r="BD2768" s="58">
        <v>582223363408.59705</v>
      </c>
      <c r="BE2768" s="58">
        <v>614105200936.80896</v>
      </c>
      <c r="BF2768" s="58">
        <v>653596859229.76099</v>
      </c>
      <c r="BG2768" s="58">
        <v>712317330083.19995</v>
      </c>
      <c r="BH2768" s="58">
        <v>738688080222.75195</v>
      </c>
      <c r="BI2768" s="58">
        <v>741468968437.72705</v>
      </c>
      <c r="BJ2768" s="58">
        <v>753808356661.22803</v>
      </c>
      <c r="BK2768" s="58">
        <v>768731908720.90906</v>
      </c>
      <c r="BL2768" s="58">
        <v>799114920529.08899</v>
      </c>
      <c r="BM2768" s="58">
        <v>792190819665.95996</v>
      </c>
      <c r="BN2768" s="58">
        <v>817727033926.81006</v>
      </c>
    </row>
    <row r="2769" spans="1:66" hidden="1" x14ac:dyDescent="0.25">
      <c r="A2769" s="58" t="s">
        <v>3296</v>
      </c>
      <c r="B2769" s="58" t="s">
        <v>3297</v>
      </c>
      <c r="C2769" s="58" t="s">
        <v>1400</v>
      </c>
      <c r="D2769" s="58" t="s">
        <v>1401</v>
      </c>
    </row>
    <row r="2770" spans="1:66" hidden="1" x14ac:dyDescent="0.25">
      <c r="A2770" s="58" t="s">
        <v>3296</v>
      </c>
      <c r="B2770" s="58" t="s">
        <v>3297</v>
      </c>
      <c r="C2770" s="58" t="s">
        <v>1402</v>
      </c>
      <c r="D2770" s="58" t="s">
        <v>1403</v>
      </c>
    </row>
    <row r="2771" spans="1:66" hidden="1" x14ac:dyDescent="0.25">
      <c r="A2771" s="58" t="s">
        <v>3296</v>
      </c>
      <c r="B2771" s="58" t="s">
        <v>3297</v>
      </c>
      <c r="C2771" s="58" t="s">
        <v>1404</v>
      </c>
      <c r="D2771" s="58" t="s">
        <v>1405</v>
      </c>
      <c r="E2771" s="58">
        <v>10172829166.943701</v>
      </c>
      <c r="F2771" s="58">
        <v>10894064401.9494</v>
      </c>
      <c r="G2771" s="58">
        <v>11765240740.5961</v>
      </c>
      <c r="H2771" s="58">
        <v>12553333439.209999</v>
      </c>
      <c r="I2771" s="58">
        <v>13679887109.000299</v>
      </c>
      <c r="J2771" s="58">
        <v>14637803511.223101</v>
      </c>
      <c r="K2771" s="58">
        <v>15662708248.586599</v>
      </c>
      <c r="L2771" s="58">
        <v>14067504612.129499</v>
      </c>
      <c r="M2771" s="58">
        <v>14379204475.556801</v>
      </c>
      <c r="N2771" s="58">
        <v>16344983087.6215</v>
      </c>
      <c r="O2771" s="58">
        <v>22713419430.5648</v>
      </c>
      <c r="P2771" s="58">
        <v>19812710232.098598</v>
      </c>
      <c r="Q2771" s="58">
        <v>23957581937.053101</v>
      </c>
      <c r="R2771" s="58">
        <v>29588732498.804798</v>
      </c>
      <c r="S2771" s="58">
        <v>42652772863.736603</v>
      </c>
      <c r="T2771" s="58">
        <v>49907185734.680603</v>
      </c>
      <c r="U2771" s="58">
        <v>60300909529.910103</v>
      </c>
      <c r="V2771" s="58">
        <v>63524069317.878601</v>
      </c>
      <c r="W2771" s="58">
        <v>69762619217.878601</v>
      </c>
      <c r="X2771" s="58">
        <v>86672628932.102402</v>
      </c>
      <c r="Y2771" s="58">
        <v>106188261694.948</v>
      </c>
      <c r="Z2771" s="58">
        <v>207147314537.18301</v>
      </c>
      <c r="AA2771" s="58">
        <v>184062931114.29099</v>
      </c>
      <c r="AB2771" s="58">
        <v>135270119597.72701</v>
      </c>
      <c r="AC2771" s="58">
        <v>111796205664.701</v>
      </c>
      <c r="AD2771" s="58">
        <v>113574738332.927</v>
      </c>
      <c r="AE2771" s="58">
        <v>104318013336.899</v>
      </c>
      <c r="AF2771" s="58">
        <v>105878622124.49001</v>
      </c>
      <c r="AG2771" s="58">
        <v>106015925719.008</v>
      </c>
      <c r="AH2771" s="58">
        <v>96712782935.431198</v>
      </c>
      <c r="AI2771" s="58">
        <v>114943692940.36501</v>
      </c>
      <c r="AJ2771" s="58">
        <v>111154040686.86501</v>
      </c>
      <c r="AK2771" s="58">
        <v>111522857170.02901</v>
      </c>
      <c r="AL2771" s="58">
        <v>92596051764.759506</v>
      </c>
      <c r="AM2771" s="58">
        <v>81242644284.372192</v>
      </c>
      <c r="AN2771" s="58">
        <v>102164589741.81</v>
      </c>
      <c r="AO2771" s="58">
        <v>113688089972.159</v>
      </c>
      <c r="AP2771" s="58">
        <v>115259014470.366</v>
      </c>
      <c r="AQ2771" s="58">
        <v>117664771908.81</v>
      </c>
      <c r="AR2771" s="58">
        <v>126640186844.707</v>
      </c>
      <c r="AS2771" s="58">
        <v>124244903556.51199</v>
      </c>
      <c r="AT2771" s="58">
        <v>133319127790.758</v>
      </c>
      <c r="AU2771" s="58">
        <v>159937953878.34</v>
      </c>
      <c r="AV2771" s="58">
        <v>183806514912.63199</v>
      </c>
      <c r="AW2771" s="58">
        <v>227982132846.98599</v>
      </c>
      <c r="AX2771" s="58">
        <v>280714221392.37598</v>
      </c>
      <c r="AY2771" s="58">
        <v>373649588152.29797</v>
      </c>
      <c r="AZ2771" s="58">
        <v>432655809617.03101</v>
      </c>
      <c r="BA2771" s="58">
        <v>529430046322.31</v>
      </c>
      <c r="BB2771" s="58">
        <v>473509962373.15698</v>
      </c>
      <c r="BC2771" s="58">
        <v>549627332596.289</v>
      </c>
      <c r="BD2771" s="58">
        <v>621778104383.33203</v>
      </c>
      <c r="BE2771" s="58">
        <v>680880652072.64502</v>
      </c>
      <c r="BF2771" s="58">
        <v>768874496677.38</v>
      </c>
      <c r="BG2771" s="58">
        <v>832469866956.55103</v>
      </c>
      <c r="BH2771" s="58">
        <v>738688080222.75195</v>
      </c>
      <c r="BI2771" s="58">
        <v>671664876596.40002</v>
      </c>
      <c r="BJ2771" s="58">
        <v>659374881952.36206</v>
      </c>
      <c r="BK2771" s="58">
        <v>708742999675.23206</v>
      </c>
      <c r="BL2771" s="58">
        <v>764595426944.51501</v>
      </c>
      <c r="BM2771" s="58">
        <v>755931235858.93506</v>
      </c>
      <c r="BN2771" s="58">
        <v>802237710081.30005</v>
      </c>
    </row>
    <row r="2772" spans="1:66" hidden="1" x14ac:dyDescent="0.25">
      <c r="A2772" s="58" t="s">
        <v>3296</v>
      </c>
      <c r="B2772" s="58" t="s">
        <v>3297</v>
      </c>
      <c r="C2772" s="58" t="s">
        <v>1406</v>
      </c>
      <c r="D2772" s="58" t="s">
        <v>1407</v>
      </c>
      <c r="AA2772" s="58">
        <v>-3.5418543917933101</v>
      </c>
      <c r="AB2772" s="58">
        <v>-7.5750867174261902</v>
      </c>
      <c r="AC2772" s="58">
        <v>0.96196265886787602</v>
      </c>
      <c r="AD2772" s="58">
        <v>5.2015757500384696</v>
      </c>
      <c r="AE2772" s="58">
        <v>0.58625143670178703</v>
      </c>
      <c r="AF2772" s="58">
        <v>0.269557827888249</v>
      </c>
      <c r="AG2772" s="58">
        <v>7.5752784970668898</v>
      </c>
      <c r="AH2772" s="58">
        <v>-0.97292290963521599</v>
      </c>
      <c r="AI2772" s="58">
        <v>7.4029924283117898</v>
      </c>
      <c r="AJ2772" s="58">
        <v>0.92472030813084405</v>
      </c>
      <c r="AK2772" s="58">
        <v>2.0473891663305999</v>
      </c>
      <c r="AL2772" s="58">
        <v>-3.33810651423796</v>
      </c>
      <c r="AM2772" s="58">
        <v>0.71066346486226495</v>
      </c>
      <c r="AN2772" s="58">
        <v>1.80463731254821</v>
      </c>
      <c r="AO2772" s="58">
        <v>4.7042934444900597</v>
      </c>
      <c r="AP2772" s="58">
        <v>3.76061772063392</v>
      </c>
      <c r="AQ2772" s="58">
        <v>3.3694091338180701</v>
      </c>
      <c r="AR2772" s="58">
        <v>2.4008403389668298</v>
      </c>
      <c r="AS2772" s="58">
        <v>-2.3921573878406099</v>
      </c>
      <c r="AT2772" s="58">
        <v>9.1209059770168697</v>
      </c>
      <c r="AU2772" s="58">
        <v>11.311145729633701</v>
      </c>
      <c r="AV2772" s="58">
        <v>5.8340579476179899</v>
      </c>
      <c r="AW2772" s="58">
        <v>8.0524114197189505</v>
      </c>
      <c r="AX2772" s="58">
        <v>5.4585504182848901</v>
      </c>
      <c r="AY2772" s="58">
        <v>11.404814003998</v>
      </c>
      <c r="AZ2772" s="58">
        <v>3.8796630393564402</v>
      </c>
      <c r="BA2772" s="58">
        <v>6.30384152177822</v>
      </c>
      <c r="BB2772" s="58">
        <v>6.6518029950985902</v>
      </c>
      <c r="BC2772" s="58">
        <v>6.1550381198992197</v>
      </c>
      <c r="BD2772" s="58">
        <v>4.8571415073291204</v>
      </c>
      <c r="BE2772" s="58">
        <v>5.4758773920649597</v>
      </c>
      <c r="BF2772" s="58">
        <v>6.4307643434233599</v>
      </c>
      <c r="BG2772" s="58">
        <v>8.9842033394466192</v>
      </c>
      <c r="BH2772" s="58">
        <v>3.7021070562008598</v>
      </c>
      <c r="BI2772" s="58">
        <v>0.37646312285647798</v>
      </c>
      <c r="BJ2772" s="58">
        <v>1.6641813411962501</v>
      </c>
      <c r="BK2772" s="58">
        <v>1.9797541281951501</v>
      </c>
      <c r="BL2772" s="58">
        <v>3.95235471085546</v>
      </c>
      <c r="BM2772" s="58">
        <v>-0.86647122776083996</v>
      </c>
      <c r="BN2772" s="58">
        <v>3.2234928286114601</v>
      </c>
    </row>
    <row r="2773" spans="1:66" hidden="1" x14ac:dyDescent="0.25">
      <c r="A2773" s="58" t="s">
        <v>3296</v>
      </c>
      <c r="B2773" s="58" t="s">
        <v>3297</v>
      </c>
      <c r="C2773" s="58" t="s">
        <v>1408</v>
      </c>
      <c r="D2773" s="58" t="s">
        <v>1409</v>
      </c>
      <c r="Z2773" s="58">
        <v>1356.78478361009</v>
      </c>
      <c r="AA2773" s="58">
        <v>1273.23837166257</v>
      </c>
      <c r="AB2773" s="58">
        <v>1144.8832722951599</v>
      </c>
      <c r="AC2773" s="58">
        <v>1124.5900938233999</v>
      </c>
      <c r="AD2773" s="58">
        <v>1151.1009214001899</v>
      </c>
      <c r="AE2773" s="58">
        <v>1126.60719777804</v>
      </c>
      <c r="AF2773" s="58">
        <v>1099.24233243813</v>
      </c>
      <c r="AG2773" s="58">
        <v>1150.8190083188699</v>
      </c>
      <c r="AH2773" s="58">
        <v>1109.25633106695</v>
      </c>
      <c r="AI2773" s="58">
        <v>1159.8392543161699</v>
      </c>
      <c r="AJ2773" s="58">
        <v>1139.7972458163499</v>
      </c>
      <c r="AK2773" s="58">
        <v>1132.7372290496701</v>
      </c>
      <c r="AL2773" s="58">
        <v>1066.39392230871</v>
      </c>
      <c r="AM2773" s="58">
        <v>1045.96734930141</v>
      </c>
      <c r="AN2773" s="58">
        <v>1036.99114068521</v>
      </c>
      <c r="AO2773" s="58">
        <v>1057.2565984698199</v>
      </c>
      <c r="AP2773" s="58">
        <v>1068.10382948541</v>
      </c>
      <c r="AQ2773" s="58">
        <v>1074.9385615266001</v>
      </c>
      <c r="AR2773" s="58">
        <v>1071.6883653193199</v>
      </c>
      <c r="AS2773" s="58">
        <v>1018.47631843504</v>
      </c>
      <c r="AT2773" s="58">
        <v>1082.1344986987201</v>
      </c>
      <c r="AU2773" s="58">
        <v>1172.87354872329</v>
      </c>
      <c r="AV2773" s="58">
        <v>1208.59344939163</v>
      </c>
      <c r="AW2773" s="58">
        <v>1271.29133808901</v>
      </c>
      <c r="AX2773" s="58">
        <v>1304.8448378595799</v>
      </c>
      <c r="AY2773" s="58">
        <v>1414.47004377802</v>
      </c>
      <c r="AZ2773" s="58">
        <v>1429.4824243702701</v>
      </c>
      <c r="BA2773" s="58">
        <v>1478.23213565378</v>
      </c>
      <c r="BB2773" s="58">
        <v>1533.671213801</v>
      </c>
      <c r="BC2773" s="58">
        <v>1583.91952385442</v>
      </c>
      <c r="BD2773" s="58">
        <v>1616.00581201561</v>
      </c>
      <c r="BE2773" s="58">
        <v>1658.65437763762</v>
      </c>
      <c r="BF2773" s="58">
        <v>1718.0119701581</v>
      </c>
      <c r="BG2773" s="58">
        <v>1822.32885122174</v>
      </c>
      <c r="BH2773" s="58">
        <v>1839.42389116602</v>
      </c>
      <c r="BI2773" s="58">
        <v>1797.27701799753</v>
      </c>
      <c r="BJ2773" s="58">
        <v>1778.8151147516</v>
      </c>
      <c r="BK2773" s="58">
        <v>1766.2684144959201</v>
      </c>
      <c r="BL2773" s="58">
        <v>1788.08275306628</v>
      </c>
      <c r="BM2773" s="58">
        <v>1726.64520019016</v>
      </c>
      <c r="BN2773" s="58">
        <v>1736.5236699905699</v>
      </c>
    </row>
    <row r="2774" spans="1:66" hidden="1" x14ac:dyDescent="0.25">
      <c r="A2774" s="58" t="s">
        <v>3296</v>
      </c>
      <c r="B2774" s="58" t="s">
        <v>3297</v>
      </c>
      <c r="C2774" s="58" t="s">
        <v>1410</v>
      </c>
      <c r="D2774" s="58" t="s">
        <v>1411</v>
      </c>
    </row>
    <row r="2775" spans="1:66" hidden="1" x14ac:dyDescent="0.25">
      <c r="A2775" s="58" t="s">
        <v>3296</v>
      </c>
      <c r="B2775" s="58" t="s">
        <v>3297</v>
      </c>
      <c r="C2775" s="58" t="s">
        <v>1412</v>
      </c>
      <c r="D2775" s="58" t="s">
        <v>1413</v>
      </c>
    </row>
    <row r="2776" spans="1:66" hidden="1" x14ac:dyDescent="0.25">
      <c r="A2776" s="58" t="s">
        <v>3296</v>
      </c>
      <c r="B2776" s="58" t="s">
        <v>3297</v>
      </c>
      <c r="C2776" s="58" t="s">
        <v>1414</v>
      </c>
      <c r="D2776" s="58" t="s">
        <v>1415</v>
      </c>
      <c r="AA2776" s="58">
        <v>-6.1576760704246398</v>
      </c>
      <c r="AB2776" s="58">
        <v>-10.0809952185</v>
      </c>
      <c r="AC2776" s="58">
        <v>-1.7725106971892599</v>
      </c>
      <c r="AD2776" s="58">
        <v>2.3573769431540099</v>
      </c>
      <c r="AE2776" s="58">
        <v>-2.12785196908297</v>
      </c>
      <c r="AF2776" s="58">
        <v>-2.4289624097808198</v>
      </c>
      <c r="AG2776" s="58">
        <v>4.6920205271155702</v>
      </c>
      <c r="AH2776" s="58">
        <v>-3.61157375325539</v>
      </c>
      <c r="AI2776" s="58">
        <v>4.5600752353220297</v>
      </c>
      <c r="AJ2776" s="58">
        <v>-1.7279988089075</v>
      </c>
      <c r="AK2776" s="58">
        <v>-0.61940988123878105</v>
      </c>
      <c r="AL2776" s="58">
        <v>-5.8569017632296196</v>
      </c>
      <c r="AM2776" s="58">
        <v>-1.9154810037804</v>
      </c>
      <c r="AN2776" s="58">
        <v>-0.85817292692765101</v>
      </c>
      <c r="AO2776" s="58">
        <v>1.9542556333912799</v>
      </c>
      <c r="AP2776" s="58">
        <v>1.0259790320810001</v>
      </c>
      <c r="AQ2776" s="58">
        <v>0.63989397402308201</v>
      </c>
      <c r="AR2776" s="58">
        <v>-0.302361113798085</v>
      </c>
      <c r="AS2776" s="58">
        <v>-4.9652537627789597</v>
      </c>
      <c r="AT2776" s="58">
        <v>6.2503348493660802</v>
      </c>
      <c r="AU2776" s="58">
        <v>8.3851915019511605</v>
      </c>
      <c r="AV2776" s="58">
        <v>3.0455031326453099</v>
      </c>
      <c r="AW2776" s="58">
        <v>5.1876740461358102</v>
      </c>
      <c r="AX2776" s="58">
        <v>2.6393241867752799</v>
      </c>
      <c r="AY2776" s="58">
        <v>8.4013978319649603</v>
      </c>
      <c r="AZ2776" s="58">
        <v>1.0613431269393301</v>
      </c>
      <c r="BA2776" s="58">
        <v>3.41030504834524</v>
      </c>
      <c r="BB2776" s="58">
        <v>3.7503634787851001</v>
      </c>
      <c r="BC2776" s="58">
        <v>3.2763417348678101</v>
      </c>
      <c r="BD2776" s="58">
        <v>2.0257524247896201</v>
      </c>
      <c r="BE2776" s="58">
        <v>2.6391344204887601</v>
      </c>
      <c r="BF2776" s="58">
        <v>3.57865950379741</v>
      </c>
      <c r="BG2776" s="58">
        <v>6.0719530990251798</v>
      </c>
      <c r="BH2776" s="58">
        <v>0.93808754291664798</v>
      </c>
      <c r="BI2776" s="58">
        <v>-2.29130834773366</v>
      </c>
      <c r="BJ2776" s="58">
        <v>-1.0272152295419501</v>
      </c>
      <c r="BK2776" s="58">
        <v>-0.70534032186014906</v>
      </c>
      <c r="BL2776" s="58">
        <v>1.2350522939394799</v>
      </c>
      <c r="BM2776" s="58">
        <v>-3.4359457229125798</v>
      </c>
      <c r="BN2776" s="58">
        <v>0.57211926337390695</v>
      </c>
    </row>
    <row r="2777" spans="1:66" hidden="1" x14ac:dyDescent="0.25">
      <c r="A2777" s="58" t="s">
        <v>3296</v>
      </c>
      <c r="B2777" s="58" t="s">
        <v>3297</v>
      </c>
      <c r="C2777" s="58" t="s">
        <v>1416</v>
      </c>
      <c r="D2777" s="58" t="s">
        <v>1417</v>
      </c>
      <c r="G2777" s="58">
        <v>113.681159518667</v>
      </c>
      <c r="H2777" s="58">
        <v>122.149868332232</v>
      </c>
      <c r="I2777" s="58">
        <v>128.208610271661</v>
      </c>
      <c r="J2777" s="58">
        <v>133.15282662155801</v>
      </c>
      <c r="K2777" s="58">
        <v>136.07390962005499</v>
      </c>
      <c r="L2777" s="58">
        <v>128.78980155872</v>
      </c>
      <c r="M2777" s="58">
        <v>130.41539600080401</v>
      </c>
      <c r="N2777" s="58">
        <v>143.032579910116</v>
      </c>
      <c r="O2777" s="58">
        <v>170.46471393456901</v>
      </c>
      <c r="P2777" s="58">
        <v>179.002719057289</v>
      </c>
      <c r="Q2777" s="58">
        <v>192.907329167733</v>
      </c>
      <c r="R2777" s="58">
        <v>216.294789434439</v>
      </c>
      <c r="S2777" s="58">
        <v>300.837384885223</v>
      </c>
      <c r="T2777" s="58">
        <v>358.21456558174498</v>
      </c>
      <c r="U2777" s="58">
        <v>422.63861786264403</v>
      </c>
      <c r="V2777" s="58">
        <v>455.23098005050798</v>
      </c>
      <c r="W2777" s="58">
        <v>478.73623901038201</v>
      </c>
      <c r="X2777" s="58">
        <v>558.914898740544</v>
      </c>
      <c r="Y2777" s="58">
        <v>646.02097525716499</v>
      </c>
      <c r="Z2777" s="58">
        <v>762.94670148923694</v>
      </c>
      <c r="AA2777" s="58">
        <v>876.47381299758001</v>
      </c>
      <c r="AB2777" s="58">
        <v>925.18522855694198</v>
      </c>
      <c r="AC2777" s="58">
        <v>757.90897836048896</v>
      </c>
      <c r="AD2777" s="58">
        <v>685.76626980771096</v>
      </c>
      <c r="AE2777" s="58">
        <v>623.02090016564205</v>
      </c>
      <c r="AF2777" s="58">
        <v>614.85519931485601</v>
      </c>
      <c r="AG2777" s="58">
        <v>630.14273051470798</v>
      </c>
      <c r="AH2777" s="58">
        <v>563.56614261429195</v>
      </c>
      <c r="AI2777" s="58">
        <v>556.06493497184897</v>
      </c>
      <c r="AJ2777" s="58">
        <v>541.61503427879404</v>
      </c>
      <c r="AK2777" s="58">
        <v>552.70611074211604</v>
      </c>
      <c r="AL2777" s="58">
        <v>471.93214283548599</v>
      </c>
      <c r="AM2777" s="58">
        <v>416.30040652025002</v>
      </c>
      <c r="AN2777" s="58">
        <v>407.93297478147798</v>
      </c>
      <c r="AO2777" s="58">
        <v>427.10032887270103</v>
      </c>
      <c r="AP2777" s="58">
        <v>465.582033284842</v>
      </c>
      <c r="AQ2777" s="58">
        <v>463.57806722294703</v>
      </c>
      <c r="AR2777" s="58">
        <v>465.94162502220303</v>
      </c>
      <c r="AS2777" s="58">
        <v>456.07896607307902</v>
      </c>
      <c r="AT2777" s="58">
        <v>480.25078877092801</v>
      </c>
      <c r="AU2777" s="58">
        <v>525.03600073100404</v>
      </c>
      <c r="AV2777" s="58">
        <v>587.69191861721299</v>
      </c>
      <c r="AW2777" s="58">
        <v>714.62392346594299</v>
      </c>
      <c r="AX2777" s="58">
        <v>844.72062100172695</v>
      </c>
      <c r="AY2777" s="58">
        <v>1032.3853574703301</v>
      </c>
      <c r="AZ2777" s="58">
        <v>1199.48725606995</v>
      </c>
      <c r="BA2777" s="58">
        <v>1446.61498932109</v>
      </c>
      <c r="BB2777" s="58">
        <v>1518.5571941829701</v>
      </c>
      <c r="BC2777" s="58">
        <v>1575.91545569087</v>
      </c>
      <c r="BD2777" s="58">
        <v>1605.75683572412</v>
      </c>
      <c r="BE2777" s="58">
        <v>1774.06726894128</v>
      </c>
      <c r="BF2777" s="58">
        <v>1931.8315016374299</v>
      </c>
      <c r="BG2777" s="58">
        <v>2094.4050112279301</v>
      </c>
      <c r="BH2777" s="58">
        <v>2005.30632501013</v>
      </c>
      <c r="BI2777" s="58">
        <v>1782.17439426541</v>
      </c>
      <c r="BJ2777" s="58">
        <v>1611.4976728240599</v>
      </c>
      <c r="BK2777" s="58">
        <v>1611.8700508962299</v>
      </c>
      <c r="BL2777" s="58">
        <v>1669.28410605469</v>
      </c>
      <c r="BM2777" s="58">
        <v>1651.55233916252</v>
      </c>
      <c r="BN2777" s="58">
        <v>1728.85037616199</v>
      </c>
    </row>
    <row r="2778" spans="1:66" hidden="1" x14ac:dyDescent="0.25">
      <c r="A2778" s="58" t="s">
        <v>3296</v>
      </c>
      <c r="B2778" s="58" t="s">
        <v>3297</v>
      </c>
      <c r="C2778" s="58" t="s">
        <v>1418</v>
      </c>
      <c r="D2778" s="58" t="s">
        <v>1419</v>
      </c>
      <c r="AI2778" s="58">
        <v>2600.8211297758098</v>
      </c>
      <c r="AJ2778" s="58">
        <v>2560.4414848399501</v>
      </c>
      <c r="AK2778" s="58">
        <v>2542.6177401004402</v>
      </c>
      <c r="AL2778" s="58">
        <v>2391.2042829716402</v>
      </c>
      <c r="AM2778" s="58">
        <v>2350.4260293719699</v>
      </c>
      <c r="AN2778" s="58">
        <v>2334.6358189848102</v>
      </c>
      <c r="AO2778" s="58">
        <v>2382.0757246424801</v>
      </c>
      <c r="AP2778" s="58">
        <v>2407.7599724388001</v>
      </c>
      <c r="AQ2778" s="58">
        <v>2427.8865412161599</v>
      </c>
      <c r="AR2778" s="58">
        <v>2422.92037440278</v>
      </c>
      <c r="AS2778" s="58">
        <v>2308.1985014772399</v>
      </c>
      <c r="AT2778" s="58">
        <v>2445.6939897233901</v>
      </c>
      <c r="AU2778" s="58">
        <v>2637.4431257238298</v>
      </c>
      <c r="AV2778" s="58">
        <v>2715.7456871815698</v>
      </c>
      <c r="AW2778" s="58">
        <v>2850.01769883104</v>
      </c>
      <c r="AX2778" s="58">
        <v>2922.60335061962</v>
      </c>
      <c r="AY2778" s="58">
        <v>3159.14986219504</v>
      </c>
      <c r="AZ2778" s="58">
        <v>3193.7599894325699</v>
      </c>
      <c r="BA2778" s="58">
        <v>3299.8340891286698</v>
      </c>
      <c r="BB2778" s="58">
        <v>3415.9606551703</v>
      </c>
      <c r="BC2778" s="58">
        <v>3520.9942388520599</v>
      </c>
      <c r="BD2778" s="58">
        <v>3593.7996901646102</v>
      </c>
      <c r="BE2778" s="58">
        <v>3689.3718123417102</v>
      </c>
      <c r="BF2778" s="58">
        <v>3819.7766687826302</v>
      </c>
      <c r="BG2778" s="58">
        <v>4043.5821586586599</v>
      </c>
      <c r="BH2778" s="58">
        <v>4083.8586536254802</v>
      </c>
      <c r="BI2778" s="58">
        <v>4000.0896920751702</v>
      </c>
      <c r="BJ2778" s="58">
        <v>3970.7835512476099</v>
      </c>
      <c r="BK2778" s="58">
        <v>3952.9625675428401</v>
      </c>
      <c r="BL2778" s="58">
        <v>4005.2842164261401</v>
      </c>
      <c r="BM2778" s="58">
        <v>3876.0079362002498</v>
      </c>
      <c r="BN2778" s="58">
        <v>3897.6132958449598</v>
      </c>
    </row>
    <row r="2779" spans="1:66" hidden="1" x14ac:dyDescent="0.25">
      <c r="A2779" s="58" t="s">
        <v>3296</v>
      </c>
      <c r="B2779" s="58" t="s">
        <v>3297</v>
      </c>
      <c r="C2779" s="58" t="s">
        <v>1420</v>
      </c>
      <c r="D2779" s="58" t="s">
        <v>1421</v>
      </c>
      <c r="AI2779" s="58">
        <v>1634.63870627746</v>
      </c>
      <c r="AJ2779" s="58">
        <v>1670.74511506923</v>
      </c>
      <c r="AK2779" s="58">
        <v>1695.6459304136999</v>
      </c>
      <c r="AL2779" s="58">
        <v>1645.4849943466099</v>
      </c>
      <c r="AM2779" s="58">
        <v>1654.7895444851799</v>
      </c>
      <c r="AN2779" s="58">
        <v>1690.52159849955</v>
      </c>
      <c r="AO2779" s="58">
        <v>1706.3910856094799</v>
      </c>
      <c r="AP2779" s="58">
        <v>1766.1941733267699</v>
      </c>
      <c r="AQ2779" s="58">
        <v>1794.0905409229999</v>
      </c>
      <c r="AR2779" s="58">
        <v>1829.6842136338701</v>
      </c>
      <c r="AS2779" s="58">
        <v>1801.7784802108199</v>
      </c>
      <c r="AT2779" s="58">
        <v>1921.4433943859599</v>
      </c>
      <c r="AU2779" s="58">
        <v>2083.1271769462301</v>
      </c>
      <c r="AV2779" s="58">
        <v>2171.9820419693201</v>
      </c>
      <c r="AW2779" s="58">
        <v>2336.9022986444702</v>
      </c>
      <c r="AX2779" s="58">
        <v>2498.3806552593201</v>
      </c>
      <c r="AY2779" s="58">
        <v>2768.2904221813801</v>
      </c>
      <c r="AZ2779" s="58">
        <v>2874.4611014662</v>
      </c>
      <c r="BA2779" s="58">
        <v>3022.9241844932699</v>
      </c>
      <c r="BB2779" s="58">
        <v>3133.95717901743</v>
      </c>
      <c r="BC2779" s="58">
        <v>3287.3545618683002</v>
      </c>
      <c r="BD2779" s="58">
        <v>3417.4995995020099</v>
      </c>
      <c r="BE2779" s="58">
        <v>3532.9626847618301</v>
      </c>
      <c r="BF2779" s="58">
        <v>3762.24046358449</v>
      </c>
      <c r="BG2779" s="58">
        <v>4051.8641438673299</v>
      </c>
      <c r="BH2779" s="58">
        <v>4020.8618124873001</v>
      </c>
      <c r="BI2779" s="58">
        <v>3959.1270513055902</v>
      </c>
      <c r="BJ2779" s="58">
        <v>3972.5150705246401</v>
      </c>
      <c r="BK2779" s="58">
        <v>4047.7584008948902</v>
      </c>
      <c r="BL2779" s="58">
        <v>4177.28366690437</v>
      </c>
      <c r="BM2779" s="58">
        <v>4089.21258641347</v>
      </c>
      <c r="BN2779" s="58">
        <v>4301.2299214175</v>
      </c>
    </row>
    <row r="2780" spans="1:66" hidden="1" x14ac:dyDescent="0.25">
      <c r="A2780" s="58" t="s">
        <v>3296</v>
      </c>
      <c r="B2780" s="58" t="s">
        <v>3297</v>
      </c>
      <c r="C2780" s="58" t="s">
        <v>1422</v>
      </c>
      <c r="D2780" s="58" t="s">
        <v>1423</v>
      </c>
      <c r="G2780" s="58">
        <v>11425747752.4963</v>
      </c>
      <c r="H2780" s="58">
        <v>12543733537.7106</v>
      </c>
      <c r="I2780" s="58">
        <v>13455938531.888399</v>
      </c>
      <c r="J2780" s="58">
        <v>14285950124.123699</v>
      </c>
      <c r="K2780" s="58">
        <v>14927554315.170401</v>
      </c>
      <c r="L2780" s="58">
        <v>14449694136.191999</v>
      </c>
      <c r="M2780" s="58">
        <v>14969224696.554199</v>
      </c>
      <c r="N2780" s="58">
        <v>16801857084.023199</v>
      </c>
      <c r="O2780" s="58">
        <v>20501628180.6441</v>
      </c>
      <c r="P2780" s="58">
        <v>22050326077.190498</v>
      </c>
      <c r="Q2780" s="58">
        <v>24348474112.372101</v>
      </c>
      <c r="R2780" s="58">
        <v>27985291381.4146</v>
      </c>
      <c r="S2780" s="58">
        <v>39920981686.559898</v>
      </c>
      <c r="T2780" s="58">
        <v>48779346907.6866</v>
      </c>
      <c r="U2780" s="58">
        <v>59090445350.433502</v>
      </c>
      <c r="V2780" s="58">
        <v>65378322690.1045</v>
      </c>
      <c r="W2780" s="58">
        <v>70647615687.384094</v>
      </c>
      <c r="X2780" s="58">
        <v>84767187042.095703</v>
      </c>
      <c r="Y2780" s="58">
        <v>100703216090.701</v>
      </c>
      <c r="Z2780" s="58">
        <v>122242057965.371</v>
      </c>
      <c r="AA2780" s="58">
        <v>144346265414.75201</v>
      </c>
      <c r="AB2780" s="58">
        <v>156614820733.05701</v>
      </c>
      <c r="AC2780" s="58">
        <v>131869986034.46001</v>
      </c>
      <c r="AD2780" s="58">
        <v>122633218193.381</v>
      </c>
      <c r="AE2780" s="58">
        <v>114502277425.733</v>
      </c>
      <c r="AF2780" s="58">
        <v>116126820407.09599</v>
      </c>
      <c r="AG2780" s="58">
        <v>122291849492.265</v>
      </c>
      <c r="AH2780" s="58">
        <v>112365385919.01199</v>
      </c>
      <c r="AI2780" s="58">
        <v>113884247873.20799</v>
      </c>
      <c r="AJ2780" s="58">
        <v>113919118001.14101</v>
      </c>
      <c r="AK2780" s="58">
        <v>119371457264.076</v>
      </c>
      <c r="AL2780" s="58">
        <v>104653220779.64799</v>
      </c>
      <c r="AM2780" s="58">
        <v>94788328778.264008</v>
      </c>
      <c r="AN2780" s="58">
        <v>95377840808.708099</v>
      </c>
      <c r="AO2780" s="58">
        <v>102552844817.89799</v>
      </c>
      <c r="AP2780" s="58">
        <v>114818931161</v>
      </c>
      <c r="AQ2780" s="58">
        <v>117425395292.908</v>
      </c>
      <c r="AR2780" s="58">
        <v>121224194729.71201</v>
      </c>
      <c r="AS2780" s="58">
        <v>121870932947.209</v>
      </c>
      <c r="AT2780" s="58">
        <v>131797094058.97701</v>
      </c>
      <c r="AU2780" s="58">
        <v>147977448535.30801</v>
      </c>
      <c r="AV2780" s="58">
        <v>170118903466.923</v>
      </c>
      <c r="AW2780" s="58">
        <v>212495637547.513</v>
      </c>
      <c r="AX2780" s="58">
        <v>258079540824.173</v>
      </c>
      <c r="AY2780" s="58">
        <v>324154005815.98102</v>
      </c>
      <c r="AZ2780" s="58">
        <v>387124503374.91302</v>
      </c>
      <c r="BA2780" s="58">
        <v>479946825619.98401</v>
      </c>
      <c r="BB2780" s="58">
        <v>517904746541.31403</v>
      </c>
      <c r="BC2780" s="58">
        <v>552448014746.26196</v>
      </c>
      <c r="BD2780" s="58">
        <v>578530806486.11401</v>
      </c>
      <c r="BE2780" s="58">
        <v>656836018013.771</v>
      </c>
      <c r="BF2780" s="58">
        <v>734941911909.46301</v>
      </c>
      <c r="BG2780" s="58">
        <v>818667270021.30005</v>
      </c>
      <c r="BH2780" s="58">
        <v>805304251289.93701</v>
      </c>
      <c r="BI2780" s="58">
        <v>735238361398.73206</v>
      </c>
      <c r="BJ2780" s="58">
        <v>682904256007.81396</v>
      </c>
      <c r="BK2780" s="58">
        <v>701533204504.00403</v>
      </c>
      <c r="BL2780" s="58">
        <v>746022427352.90405</v>
      </c>
      <c r="BM2780" s="58">
        <v>757737954003.69495</v>
      </c>
      <c r="BN2780" s="58">
        <v>814113688533.75598</v>
      </c>
    </row>
    <row r="2781" spans="1:66" hidden="1" x14ac:dyDescent="0.25">
      <c r="A2781" s="58" t="s">
        <v>3296</v>
      </c>
      <c r="B2781" s="58" t="s">
        <v>3297</v>
      </c>
      <c r="C2781" s="58" t="s">
        <v>1424</v>
      </c>
      <c r="D2781" s="58" t="s">
        <v>1425</v>
      </c>
      <c r="AI2781" s="58">
        <v>532658219551.75299</v>
      </c>
      <c r="AJ2781" s="58">
        <v>538543462027.23199</v>
      </c>
      <c r="AK2781" s="58">
        <v>549145339634.02502</v>
      </c>
      <c r="AL2781" s="58">
        <v>530261041876.74597</v>
      </c>
      <c r="AM2781" s="58">
        <v>535173523137.703</v>
      </c>
      <c r="AN2781" s="58">
        <v>545855660746.03998</v>
      </c>
      <c r="AO2781" s="58">
        <v>571970156938.35999</v>
      </c>
      <c r="AP2781" s="58">
        <v>593786715903.03003</v>
      </c>
      <c r="AQ2781" s="58">
        <v>614989269307.96399</v>
      </c>
      <c r="AR2781" s="58">
        <v>630372036984.66199</v>
      </c>
      <c r="AS2781" s="58">
        <v>616784210033.72498</v>
      </c>
      <c r="AT2781" s="58">
        <v>671181325132.18506</v>
      </c>
      <c r="AU2781" s="58">
        <v>743343511412.95496</v>
      </c>
      <c r="AV2781" s="58">
        <v>786125627667.97498</v>
      </c>
      <c r="AW2781" s="58">
        <v>847461592102.24194</v>
      </c>
      <c r="AX2781" s="58">
        <v>892915494172.07495</v>
      </c>
      <c r="AY2781" s="58">
        <v>991927166918.34497</v>
      </c>
      <c r="AZ2781" s="58">
        <v>1030759387856.01</v>
      </c>
      <c r="BA2781" s="58">
        <v>1094793644363.65</v>
      </c>
      <c r="BB2781" s="58">
        <v>1165015215816.7</v>
      </c>
      <c r="BC2781" s="58">
        <v>1234308775995.9199</v>
      </c>
      <c r="BD2781" s="58">
        <v>1294793699049.02</v>
      </c>
      <c r="BE2781" s="58">
        <v>1365964150636.1499</v>
      </c>
      <c r="BF2781" s="58">
        <v>1453187799061.55</v>
      </c>
      <c r="BG2781" s="58">
        <v>1580567440007.75</v>
      </c>
      <c r="BH2781" s="58">
        <v>1640023119866.8301</v>
      </c>
      <c r="BI2781" s="58">
        <v>1650242198582.1201</v>
      </c>
      <c r="BJ2781" s="58">
        <v>1682698667557.3501</v>
      </c>
      <c r="BK2781" s="58">
        <v>1720445451387.8401</v>
      </c>
      <c r="BL2781" s="58">
        <v>1790007969607.1799</v>
      </c>
      <c r="BM2781" s="58">
        <v>1778325914132.26</v>
      </c>
      <c r="BN2781" s="58">
        <v>1835381696710.3701</v>
      </c>
    </row>
    <row r="2782" spans="1:66" hidden="1" x14ac:dyDescent="0.25">
      <c r="A2782" s="58" t="s">
        <v>3296</v>
      </c>
      <c r="B2782" s="58" t="s">
        <v>3297</v>
      </c>
      <c r="C2782" s="58" t="s">
        <v>1426</v>
      </c>
      <c r="D2782" s="58" t="s">
        <v>1427</v>
      </c>
      <c r="AI2782" s="58">
        <v>334780324924.22302</v>
      </c>
      <c r="AJ2782" s="58">
        <v>351411607631.68701</v>
      </c>
      <c r="AK2782" s="58">
        <v>366219446073.44</v>
      </c>
      <c r="AL2782" s="58">
        <v>364894205697.24298</v>
      </c>
      <c r="AM2782" s="58">
        <v>376782566014.29797</v>
      </c>
      <c r="AN2782" s="58">
        <v>395256843337.42499</v>
      </c>
      <c r="AO2782" s="58">
        <v>409728694574.039</v>
      </c>
      <c r="AP2782" s="58">
        <v>435567768312.26501</v>
      </c>
      <c r="AQ2782" s="58">
        <v>454447278364.94501</v>
      </c>
      <c r="AR2782" s="58">
        <v>476029578591.23102</v>
      </c>
      <c r="AS2782" s="58">
        <v>481461414978.54797</v>
      </c>
      <c r="AT2782" s="58">
        <v>527309192821.91602</v>
      </c>
      <c r="AU2782" s="58">
        <v>587113729705.92395</v>
      </c>
      <c r="AV2782" s="58">
        <v>628722620857.30005</v>
      </c>
      <c r="AW2782" s="58">
        <v>694885138225.255</v>
      </c>
      <c r="AX2782" s="58">
        <v>763306726842.65295</v>
      </c>
      <c r="AY2782" s="58">
        <v>869202980378.28101</v>
      </c>
      <c r="AZ2782" s="58">
        <v>927708335994.78699</v>
      </c>
      <c r="BA2782" s="58">
        <v>1002922600102.6801</v>
      </c>
      <c r="BB2782" s="58">
        <v>1068837778838.9</v>
      </c>
      <c r="BC2782" s="58">
        <v>1152404778386.4399</v>
      </c>
      <c r="BD2782" s="58">
        <v>1231275343488.9099</v>
      </c>
      <c r="BE2782" s="58">
        <v>1308054763354.6399</v>
      </c>
      <c r="BF2782" s="58">
        <v>1431298846212.1499</v>
      </c>
      <c r="BG2782" s="58">
        <v>1583804727058.1499</v>
      </c>
      <c r="BH2782" s="58">
        <v>1614724429410.5601</v>
      </c>
      <c r="BI2782" s="58">
        <v>1633343007922.1599</v>
      </c>
      <c r="BJ2782" s="58">
        <v>1683432433360.1699</v>
      </c>
      <c r="BK2782" s="58">
        <v>1761703383259.03</v>
      </c>
      <c r="BL2782" s="58">
        <v>1866876518875.53</v>
      </c>
      <c r="BM2782" s="58">
        <v>1876144948749.45</v>
      </c>
      <c r="BN2782" s="58">
        <v>2025444309605.6899</v>
      </c>
    </row>
    <row r="2783" spans="1:66" hidden="1" x14ac:dyDescent="0.25">
      <c r="A2783" s="58" t="s">
        <v>3296</v>
      </c>
      <c r="B2783" s="58" t="s">
        <v>3297</v>
      </c>
      <c r="C2783" s="58" t="s">
        <v>1428</v>
      </c>
      <c r="D2783" s="58" t="s">
        <v>1429</v>
      </c>
    </row>
    <row r="2784" spans="1:66" hidden="1" x14ac:dyDescent="0.25">
      <c r="A2784" s="58" t="s">
        <v>3296</v>
      </c>
      <c r="B2784" s="58" t="s">
        <v>3297</v>
      </c>
      <c r="C2784" s="58" t="s">
        <v>1430</v>
      </c>
      <c r="D2784" s="58" t="s">
        <v>1431</v>
      </c>
      <c r="BH2784" s="58">
        <v>23.2979994010017</v>
      </c>
      <c r="BI2784" s="58">
        <v>28.4320903029409</v>
      </c>
      <c r="BJ2784" s="58">
        <v>27.358679292759799</v>
      </c>
      <c r="BK2784" s="58">
        <v>24.4048075180708</v>
      </c>
    </row>
    <row r="2785" spans="1:66" hidden="1" x14ac:dyDescent="0.25">
      <c r="A2785" s="58" t="s">
        <v>3296</v>
      </c>
      <c r="B2785" s="58" t="s">
        <v>3297</v>
      </c>
      <c r="C2785" s="58" t="s">
        <v>1432</v>
      </c>
      <c r="D2785" s="58" t="s">
        <v>1433</v>
      </c>
    </row>
    <row r="2786" spans="1:66" hidden="1" x14ac:dyDescent="0.25">
      <c r="A2786" s="58" t="s">
        <v>3296</v>
      </c>
      <c r="B2786" s="58" t="s">
        <v>3297</v>
      </c>
      <c r="C2786" s="58" t="s">
        <v>1434</v>
      </c>
      <c r="D2786" s="58" t="s">
        <v>1435</v>
      </c>
      <c r="V2786" s="58">
        <v>21430060511.2099</v>
      </c>
      <c r="W2786" s="58">
        <v>19050915448.628601</v>
      </c>
      <c r="X2786" s="58">
        <v>28503886377.5466</v>
      </c>
      <c r="Y2786" s="58">
        <v>41298032885.861198</v>
      </c>
      <c r="Z2786" s="58">
        <v>31229660328.9216</v>
      </c>
      <c r="AA2786" s="58">
        <v>23558643374.268002</v>
      </c>
      <c r="AB2786" s="58">
        <v>21033434817.617699</v>
      </c>
      <c r="AC2786" s="58">
        <v>23707591433.3283</v>
      </c>
      <c r="AD2786" s="58">
        <v>25055975075.748199</v>
      </c>
      <c r="AE2786" s="58">
        <v>14953116559.4228</v>
      </c>
      <c r="AF2786" s="58">
        <v>18370800893.5093</v>
      </c>
      <c r="AG2786" s="58">
        <v>17473384894.557098</v>
      </c>
      <c r="AH2786" s="58">
        <v>19651802980.802799</v>
      </c>
      <c r="AI2786" s="58">
        <v>28649920014.573101</v>
      </c>
      <c r="AJ2786" s="58">
        <v>26300942459.294498</v>
      </c>
      <c r="AK2786" s="58">
        <v>25471524023.821701</v>
      </c>
      <c r="AL2786" s="58">
        <v>22610418250.5998</v>
      </c>
      <c r="AM2786" s="58">
        <v>22066974716.299099</v>
      </c>
      <c r="AN2786" s="58">
        <v>17217962100.1759</v>
      </c>
      <c r="AO2786" s="58">
        <v>20870218945.769901</v>
      </c>
      <c r="AP2786" s="58">
        <v>19771065259.586498</v>
      </c>
      <c r="AQ2786" s="58">
        <v>16254386122.6696</v>
      </c>
      <c r="AR2786" s="58">
        <v>29504186698.6651</v>
      </c>
      <c r="AS2786" s="58">
        <v>39349419692.922897</v>
      </c>
      <c r="AT2786" s="58">
        <v>36712710248.254501</v>
      </c>
      <c r="AU2786" s="58">
        <v>34772242380.041</v>
      </c>
      <c r="AV2786" s="58">
        <v>48169250965.3396</v>
      </c>
      <c r="AW2786" s="58">
        <v>64644017739.251503</v>
      </c>
      <c r="AX2786" s="58">
        <v>94274244586.574295</v>
      </c>
      <c r="AY2786" s="58">
        <v>101824012281.646</v>
      </c>
      <c r="AZ2786" s="58">
        <v>115312239423.007</v>
      </c>
      <c r="BA2786" s="58">
        <v>148772448206.457</v>
      </c>
      <c r="BB2786" s="58">
        <v>109432476000.21001</v>
      </c>
      <c r="BC2786" s="58">
        <v>145947763213.703</v>
      </c>
      <c r="BD2786" s="58">
        <v>181920681551.48401</v>
      </c>
      <c r="BE2786" s="58">
        <v>180600380563.716</v>
      </c>
      <c r="BF2786" s="58">
        <v>182108482750</v>
      </c>
      <c r="BG2786" s="58">
        <v>165708492344.276</v>
      </c>
      <c r="BH2786" s="58">
        <v>108417381708.75</v>
      </c>
      <c r="BI2786" s="58">
        <v>96445282080.765503</v>
      </c>
      <c r="BJ2786" s="58">
        <v>119286296601.368</v>
      </c>
      <c r="BK2786" s="58">
        <v>142731069401.53299</v>
      </c>
      <c r="BL2786" s="58">
        <v>149740849108.80099</v>
      </c>
      <c r="BM2786" s="58">
        <v>118824293298.554</v>
      </c>
    </row>
    <row r="2787" spans="1:66" hidden="1" x14ac:dyDescent="0.25">
      <c r="A2787" s="58" t="s">
        <v>3296</v>
      </c>
      <c r="B2787" s="58" t="s">
        <v>3297</v>
      </c>
      <c r="C2787" s="58" t="s">
        <v>1436</v>
      </c>
      <c r="D2787" s="58" t="s">
        <v>1437</v>
      </c>
      <c r="V2787" s="58">
        <v>17362774744.321201</v>
      </c>
      <c r="W2787" s="58">
        <v>20676961923.0359</v>
      </c>
      <c r="X2787" s="58">
        <v>21870677537.892502</v>
      </c>
      <c r="Y2787" s="58">
        <v>26913245711.048302</v>
      </c>
      <c r="Z2787" s="58">
        <v>32340776476.4716</v>
      </c>
      <c r="AA2787" s="58">
        <v>26069980994.292702</v>
      </c>
      <c r="AB2787" s="58">
        <v>21125935654.083</v>
      </c>
      <c r="AC2787" s="58">
        <v>17585485843.836601</v>
      </c>
      <c r="AD2787" s="58">
        <v>16650170066.444599</v>
      </c>
      <c r="AE2787" s="58">
        <v>12659958242.4405</v>
      </c>
      <c r="AF2787" s="58">
        <v>13569675830.4408</v>
      </c>
      <c r="AG2787" s="58">
        <v>14083688451.9077</v>
      </c>
      <c r="AH2787" s="58">
        <v>13144987153.5599</v>
      </c>
      <c r="AI2787" s="58">
        <v>16013550899.6576</v>
      </c>
      <c r="AJ2787" s="58">
        <v>19516211442.684898</v>
      </c>
      <c r="AK2787" s="58">
        <v>18804284403.696201</v>
      </c>
      <c r="AL2787" s="58">
        <v>17907249420.563599</v>
      </c>
      <c r="AM2787" s="58">
        <v>17391156105.6707</v>
      </c>
      <c r="AN2787" s="58">
        <v>13858804708.1759</v>
      </c>
      <c r="AO2787" s="58">
        <v>14014279153.2806</v>
      </c>
      <c r="AP2787" s="58">
        <v>15290524718.187401</v>
      </c>
      <c r="AQ2787" s="58">
        <v>16496429587.0172</v>
      </c>
      <c r="AR2787" s="58">
        <v>23906862539.217201</v>
      </c>
      <c r="AS2787" s="58">
        <v>23233255373.569302</v>
      </c>
      <c r="AT2787" s="58">
        <v>27584959311.5364</v>
      </c>
      <c r="AU2787" s="58">
        <v>27905012551.233398</v>
      </c>
      <c r="AV2787" s="58">
        <v>37656148928.5075</v>
      </c>
      <c r="AW2787" s="58">
        <v>39456344744.694</v>
      </c>
      <c r="AX2787" s="58">
        <v>56790551571.332298</v>
      </c>
      <c r="AY2787" s="58">
        <v>56510345448.269302</v>
      </c>
      <c r="AZ2787" s="58">
        <v>72309456022.609207</v>
      </c>
      <c r="BA2787" s="58">
        <v>94304237613.432297</v>
      </c>
      <c r="BB2787" s="58">
        <v>78726032210.322098</v>
      </c>
      <c r="BC2787" s="58">
        <v>106702620817.44901</v>
      </c>
      <c r="BD2787" s="58">
        <v>137340736899.217</v>
      </c>
      <c r="BE2787" s="58">
        <v>132486740223.16499</v>
      </c>
      <c r="BF2787" s="58">
        <v>132729774992.95799</v>
      </c>
      <c r="BG2787" s="58">
        <v>139664183650.86099</v>
      </c>
      <c r="BH2787" s="58">
        <v>122259526700.17</v>
      </c>
      <c r="BI2787" s="58">
        <v>102085886727.465</v>
      </c>
      <c r="BJ2787" s="58">
        <v>101704280423.308</v>
      </c>
      <c r="BK2787" s="58">
        <v>118480981957.41299</v>
      </c>
      <c r="BL2787" s="58">
        <v>146131565874.05899</v>
      </c>
      <c r="BM2787" s="58">
        <v>130992253003.44099</v>
      </c>
    </row>
    <row r="2788" spans="1:66" hidden="1" x14ac:dyDescent="0.25">
      <c r="A2788" s="58" t="s">
        <v>3296</v>
      </c>
      <c r="B2788" s="58" t="s">
        <v>3297</v>
      </c>
      <c r="C2788" s="58" t="s">
        <v>1438</v>
      </c>
      <c r="D2788" s="58" t="s">
        <v>1439</v>
      </c>
      <c r="AR2788" s="58">
        <v>2.5141700506210301</v>
      </c>
      <c r="AS2788" s="58">
        <v>2.5650200843811</v>
      </c>
      <c r="AT2788" s="58">
        <v>2.4261400699615501</v>
      </c>
      <c r="AU2788" s="58">
        <v>2.59414494037628</v>
      </c>
      <c r="AV2788" s="58">
        <v>2.7512500286102299</v>
      </c>
      <c r="AW2788" s="58">
        <v>2.6811000108718899</v>
      </c>
      <c r="AX2788" s="58">
        <v>2.7268300056457502</v>
      </c>
      <c r="AY2788" s="58">
        <v>2.5634000301361102</v>
      </c>
      <c r="AZ2788" s="58">
        <v>2.94639003276825</v>
      </c>
      <c r="BA2788" s="58">
        <v>2.7231199741363499</v>
      </c>
      <c r="BB2788" s="58">
        <v>3.0892701148986799</v>
      </c>
      <c r="BC2788" s="58">
        <v>3.0780899524688698</v>
      </c>
      <c r="BD2788" s="58">
        <v>2.8657600879669198</v>
      </c>
      <c r="BE2788" s="58">
        <v>2.8720400333404501</v>
      </c>
      <c r="BF2788" s="58">
        <v>3.0297100543975799</v>
      </c>
      <c r="BG2788" s="58">
        <v>2.91422998905181</v>
      </c>
      <c r="BH2788" s="58">
        <v>3.11513507366181</v>
      </c>
      <c r="BI2788" s="58">
        <v>2.7805792093277</v>
      </c>
      <c r="BJ2788" s="58">
        <v>3.4302208423614502</v>
      </c>
      <c r="BK2788" s="58">
        <v>3.0132200717925999</v>
      </c>
      <c r="BL2788" s="58">
        <v>3.02303826808929</v>
      </c>
      <c r="BM2788" s="58">
        <v>3.1738853454589901</v>
      </c>
    </row>
    <row r="2789" spans="1:66" hidden="1" x14ac:dyDescent="0.25">
      <c r="A2789" s="58" t="s">
        <v>3296</v>
      </c>
      <c r="B2789" s="58" t="s">
        <v>3297</v>
      </c>
      <c r="C2789" s="58" t="s">
        <v>1440</v>
      </c>
      <c r="D2789" s="58" t="s">
        <v>1441</v>
      </c>
      <c r="AR2789" s="58">
        <v>16.820360183715799</v>
      </c>
      <c r="AS2789" s="58">
        <v>15.323809623718301</v>
      </c>
      <c r="AT2789" s="58">
        <v>15.7315249443055</v>
      </c>
      <c r="AU2789" s="58">
        <v>14.525210380554199</v>
      </c>
      <c r="AV2789" s="58">
        <v>16.4000196456909</v>
      </c>
      <c r="AW2789" s="58">
        <v>17.055524826049801</v>
      </c>
      <c r="AX2789" s="58">
        <v>16.979189872741699</v>
      </c>
      <c r="AY2789" s="58">
        <v>17.954639434814499</v>
      </c>
      <c r="AZ2789" s="58">
        <v>18.0091695785522</v>
      </c>
      <c r="BA2789" s="58">
        <v>18.031690597534201</v>
      </c>
      <c r="BB2789" s="58">
        <v>18.1756191253662</v>
      </c>
      <c r="BC2789" s="58">
        <v>17.611230850219702</v>
      </c>
      <c r="BD2789" s="58">
        <v>15.118330001831101</v>
      </c>
      <c r="BE2789" s="58">
        <v>14.3328800201416</v>
      </c>
      <c r="BF2789" s="58">
        <v>14.9636039733887</v>
      </c>
      <c r="BG2789" s="58">
        <v>13</v>
      </c>
      <c r="BH2789" s="58">
        <v>13.243989944458001</v>
      </c>
      <c r="BI2789" s="58">
        <v>12.927439212799101</v>
      </c>
      <c r="BJ2789" s="58">
        <v>16.210595130920399</v>
      </c>
      <c r="BK2789" s="58">
        <v>16.339969635009801</v>
      </c>
      <c r="BL2789" s="58">
        <v>14.159390449523899</v>
      </c>
      <c r="BM2789" s="58">
        <v>14.389905929565399</v>
      </c>
      <c r="BN2789" s="58">
        <v>15.050853252410899</v>
      </c>
    </row>
    <row r="2790" spans="1:66" hidden="1" x14ac:dyDescent="0.25">
      <c r="A2790" s="58" t="s">
        <v>3296</v>
      </c>
      <c r="B2790" s="58" t="s">
        <v>3297</v>
      </c>
      <c r="C2790" s="58" t="s">
        <v>1442</v>
      </c>
      <c r="D2790" s="58" t="s">
        <v>1443</v>
      </c>
      <c r="AX2790" s="58">
        <v>7.9008700000000003</v>
      </c>
      <c r="AY2790" s="58">
        <v>12.238305</v>
      </c>
      <c r="BA2790" s="58">
        <v>11.645619999999999</v>
      </c>
      <c r="BB2790" s="58">
        <v>12.13029</v>
      </c>
      <c r="BC2790" s="58">
        <v>10.917025000000001</v>
      </c>
      <c r="BD2790" s="58">
        <v>10.633625</v>
      </c>
      <c r="BE2790" s="58">
        <v>12.891175</v>
      </c>
      <c r="BF2790" s="58">
        <v>10.674580000000001</v>
      </c>
    </row>
    <row r="2791" spans="1:66" hidden="1" x14ac:dyDescent="0.25">
      <c r="A2791" s="58" t="s">
        <v>3296</v>
      </c>
      <c r="B2791" s="58" t="s">
        <v>3297</v>
      </c>
      <c r="C2791" s="58" t="s">
        <v>1444</v>
      </c>
      <c r="D2791" s="58" t="s">
        <v>1445</v>
      </c>
      <c r="BD2791" s="58">
        <v>21.362410000000001</v>
      </c>
    </row>
    <row r="2792" spans="1:66" hidden="1" x14ac:dyDescent="0.25">
      <c r="A2792" s="58" t="s">
        <v>3296</v>
      </c>
      <c r="B2792" s="58" t="s">
        <v>3297</v>
      </c>
      <c r="C2792" s="58" t="s">
        <v>1446</v>
      </c>
      <c r="D2792" s="58" t="s">
        <v>1447</v>
      </c>
      <c r="BA2792" s="58">
        <v>121.43174999999999</v>
      </c>
      <c r="BB2792" s="58">
        <v>122.76584</v>
      </c>
      <c r="BC2792" s="58">
        <v>144.09475</v>
      </c>
      <c r="BD2792" s="58">
        <v>103.31477</v>
      </c>
      <c r="BE2792" s="58">
        <v>105.018235</v>
      </c>
      <c r="BF2792" s="58">
        <v>90.801839999999999</v>
      </c>
    </row>
    <row r="2793" spans="1:66" hidden="1" x14ac:dyDescent="0.25">
      <c r="A2793" s="58" t="s">
        <v>3296</v>
      </c>
      <c r="B2793" s="58" t="s">
        <v>3297</v>
      </c>
      <c r="C2793" s="58" t="s">
        <v>1448</v>
      </c>
      <c r="D2793" s="58" t="s">
        <v>1449</v>
      </c>
      <c r="BH2793" s="58">
        <v>26.9105068740785</v>
      </c>
      <c r="BI2793" s="58">
        <v>23.764622474299902</v>
      </c>
      <c r="BJ2793" s="58">
        <v>26.184031841598099</v>
      </c>
      <c r="BK2793" s="58">
        <v>27.970701712004001</v>
      </c>
    </row>
    <row r="2794" spans="1:66" hidden="1" x14ac:dyDescent="0.25">
      <c r="A2794" s="58" t="s">
        <v>3296</v>
      </c>
      <c r="B2794" s="58" t="s">
        <v>3297</v>
      </c>
      <c r="C2794" s="58" t="s">
        <v>1450</v>
      </c>
      <c r="D2794" s="58" t="s">
        <v>1451</v>
      </c>
    </row>
    <row r="2795" spans="1:66" hidden="1" x14ac:dyDescent="0.25">
      <c r="A2795" s="58" t="s">
        <v>3296</v>
      </c>
      <c r="B2795" s="58" t="s">
        <v>3297</v>
      </c>
      <c r="C2795" s="58" t="s">
        <v>1452</v>
      </c>
      <c r="D2795" s="58" t="s">
        <v>1453</v>
      </c>
    </row>
    <row r="2796" spans="1:66" hidden="1" x14ac:dyDescent="0.25">
      <c r="A2796" s="58" t="s">
        <v>3296</v>
      </c>
      <c r="B2796" s="58" t="s">
        <v>3297</v>
      </c>
      <c r="C2796" s="58" t="s">
        <v>1454</v>
      </c>
      <c r="D2796" s="58" t="s">
        <v>1455</v>
      </c>
      <c r="Z2796" s="58">
        <v>79.076481860258696</v>
      </c>
      <c r="AA2796" s="58">
        <v>75.139053432166406</v>
      </c>
      <c r="AB2796" s="58">
        <v>62.550562368284901</v>
      </c>
      <c r="AC2796" s="58">
        <v>46.593300545316602</v>
      </c>
      <c r="AD2796" s="58">
        <v>38.260327196964496</v>
      </c>
      <c r="AE2796" s="58">
        <v>39.063732346919799</v>
      </c>
      <c r="AF2796" s="58">
        <v>34.542618518777402</v>
      </c>
      <c r="AG2796" s="58">
        <v>30.8205944803655</v>
      </c>
      <c r="AH2796" s="58">
        <v>32.869138428245897</v>
      </c>
      <c r="AI2796" s="58">
        <v>33.6849205390861</v>
      </c>
      <c r="AJ2796" s="58">
        <v>30.772367610020201</v>
      </c>
      <c r="AK2796" s="58">
        <v>27.620258202926198</v>
      </c>
      <c r="AL2796" s="58">
        <v>24.362951689834802</v>
      </c>
      <c r="AM2796" s="58">
        <v>29.774647013480799</v>
      </c>
      <c r="AN2796" s="58">
        <v>27.289348381712799</v>
      </c>
      <c r="AO2796" s="58">
        <v>26.6510707074831</v>
      </c>
      <c r="AP2796" s="58">
        <v>28.601414800312099</v>
      </c>
      <c r="AQ2796" s="58">
        <v>30.2525715321202</v>
      </c>
      <c r="AR2796" s="58">
        <v>27.840126882848502</v>
      </c>
      <c r="AS2796" s="58">
        <v>27.020145244820899</v>
      </c>
      <c r="AT2796" s="58">
        <v>25.989492186841201</v>
      </c>
      <c r="AU2796" s="58">
        <v>24.094664592462401</v>
      </c>
      <c r="AV2796" s="58">
        <v>25.407747821641099</v>
      </c>
      <c r="AW2796" s="58">
        <v>24.327861329435901</v>
      </c>
      <c r="AX2796" s="58">
        <v>24.1781110472763</v>
      </c>
      <c r="AY2796" s="58">
        <v>24.921267153724301</v>
      </c>
      <c r="AZ2796" s="58">
        <v>21.458808861623002</v>
      </c>
      <c r="BA2796" s="58">
        <v>20.969878616481999</v>
      </c>
      <c r="BB2796" s="58">
        <v>22.335450071136101</v>
      </c>
      <c r="BC2796" s="58">
        <v>20.178511873819101</v>
      </c>
      <c r="BD2796" s="58">
        <v>18.795733249266299</v>
      </c>
      <c r="BE2796" s="58">
        <v>18.7719921066066</v>
      </c>
      <c r="BF2796" s="58">
        <v>19.0058818952912</v>
      </c>
      <c r="BG2796" s="58">
        <v>19.869746740542698</v>
      </c>
      <c r="BH2796" s="58">
        <v>19.607836123593302</v>
      </c>
      <c r="BI2796" s="58">
        <v>19.7029514264486</v>
      </c>
      <c r="BJ2796" s="58">
        <v>18.522375205609599</v>
      </c>
      <c r="BK2796" s="58">
        <v>21.121327362147799</v>
      </c>
      <c r="BL2796" s="58">
        <v>24.059568278568602</v>
      </c>
      <c r="BM2796" s="58">
        <v>25.1385447022998</v>
      </c>
      <c r="BN2796" s="58">
        <v>28.6996157796546</v>
      </c>
    </row>
    <row r="2797" spans="1:66" hidden="1" x14ac:dyDescent="0.25">
      <c r="A2797" s="58" t="s">
        <v>3296</v>
      </c>
      <c r="B2797" s="58" t="s">
        <v>3297</v>
      </c>
      <c r="C2797" s="58" t="s">
        <v>1456</v>
      </c>
      <c r="D2797" s="58" t="s">
        <v>1457</v>
      </c>
      <c r="AA2797" s="58">
        <v>-15.659475131397</v>
      </c>
      <c r="AB2797" s="58">
        <v>-19.185666357351199</v>
      </c>
      <c r="AC2797" s="58">
        <v>-24.873844739450401</v>
      </c>
      <c r="AD2797" s="58">
        <v>-9.7370582807916701</v>
      </c>
      <c r="AE2797" s="58">
        <v>-2.5275118337080298</v>
      </c>
      <c r="AF2797" s="58">
        <v>-9.3776060282457507</v>
      </c>
      <c r="AG2797" s="58">
        <v>3.9903528047630901</v>
      </c>
      <c r="AH2797" s="58">
        <v>1.2714186665445899</v>
      </c>
      <c r="AI2797" s="58">
        <v>13.162034967965999</v>
      </c>
      <c r="AJ2797" s="58">
        <v>-0.72788078973243797</v>
      </c>
      <c r="AK2797" s="58">
        <v>-0.62284175351967996</v>
      </c>
      <c r="AL2797" s="58">
        <v>6.2102940094831203</v>
      </c>
      <c r="AM2797" s="58">
        <v>0.18197129313075799</v>
      </c>
      <c r="AN2797" s="58">
        <v>-5.2478279471306699</v>
      </c>
      <c r="AO2797" s="58">
        <v>6.1017087411931596</v>
      </c>
      <c r="AP2797" s="58">
        <v>5.8171129634551999</v>
      </c>
      <c r="AQ2797" s="58">
        <v>2.0508928962206299</v>
      </c>
      <c r="AR2797" s="58">
        <v>1.19444882692719</v>
      </c>
      <c r="AS2797" s="58">
        <v>6.10738545229297</v>
      </c>
      <c r="AT2797" s="58">
        <v>-17.0373159584442</v>
      </c>
      <c r="AU2797" s="58">
        <v>8.1005334061774192</v>
      </c>
      <c r="AV2797" s="58">
        <v>19.468022739594399</v>
      </c>
      <c r="AW2797" s="58">
        <v>-14.2774543882107</v>
      </c>
      <c r="AX2797" s="58">
        <v>4.7328824448360498</v>
      </c>
      <c r="AY2797" s="58">
        <v>30.110861527226898</v>
      </c>
      <c r="AZ2797" s="58">
        <v>-9.0954426575280802</v>
      </c>
      <c r="BA2797" s="58">
        <v>2.7722740647641002</v>
      </c>
      <c r="BB2797" s="58">
        <v>1.3925228854449201</v>
      </c>
      <c r="BC2797" s="58">
        <v>8.2407869460674004</v>
      </c>
      <c r="BD2797" s="58">
        <v>-5.6696226241649201</v>
      </c>
      <c r="BE2797" s="58">
        <v>15.6289201117837</v>
      </c>
      <c r="BF2797" s="58">
        <v>1.3534265242296299</v>
      </c>
      <c r="BG2797" s="58">
        <v>10.505763298918099</v>
      </c>
      <c r="BH2797" s="58">
        <v>-0.88581152302261001</v>
      </c>
      <c r="BI2797" s="58">
        <v>-8.3567326320917304E-2</v>
      </c>
      <c r="BJ2797" s="58">
        <v>-3.3649189011901699</v>
      </c>
      <c r="BK2797" s="58">
        <v>10.6140664822393</v>
      </c>
      <c r="BL2797" s="58">
        <v>4.8546160206514504</v>
      </c>
      <c r="BM2797" s="58">
        <v>-7.4327725560770501</v>
      </c>
      <c r="BN2797" s="58">
        <v>9.1043040925684107</v>
      </c>
    </row>
    <row r="2798" spans="1:66" hidden="1" x14ac:dyDescent="0.25">
      <c r="A2798" s="58" t="s">
        <v>3296</v>
      </c>
      <c r="B2798" s="58" t="s">
        <v>3297</v>
      </c>
      <c r="C2798" s="58" t="s">
        <v>1458</v>
      </c>
      <c r="D2798" s="58" t="s">
        <v>1459</v>
      </c>
      <c r="Z2798" s="58">
        <v>161247436571.45099</v>
      </c>
      <c r="AA2798" s="58">
        <v>135996934341.52901</v>
      </c>
      <c r="AB2798" s="58">
        <v>109905016262.537</v>
      </c>
      <c r="AC2798" s="58">
        <v>82567413156.526001</v>
      </c>
      <c r="AD2798" s="58">
        <v>74527776016.533005</v>
      </c>
      <c r="AE2798" s="58">
        <v>72644077658.315704</v>
      </c>
      <c r="AF2798" s="58">
        <v>65831802252.666</v>
      </c>
      <c r="AG2798" s="58">
        <v>68458723420.281403</v>
      </c>
      <c r="AH2798" s="58">
        <v>69329120408.724899</v>
      </c>
      <c r="AI2798" s="58">
        <v>78454243479.904602</v>
      </c>
      <c r="AJ2798" s="58">
        <v>77883190112.884399</v>
      </c>
      <c r="AK2798" s="58">
        <v>77398101085.888306</v>
      </c>
      <c r="AL2798" s="58">
        <v>82204750721.078903</v>
      </c>
      <c r="AM2798" s="58">
        <v>82354339768.980896</v>
      </c>
      <c r="AN2798" s="58">
        <v>78032525710.909393</v>
      </c>
      <c r="AO2798" s="58">
        <v>82793843153.185806</v>
      </c>
      <c r="AP2798" s="58">
        <v>87610054536.192505</v>
      </c>
      <c r="AQ2798" s="58">
        <v>89406842921.050293</v>
      </c>
      <c r="AR2798" s="58">
        <v>90474761907.513397</v>
      </c>
      <c r="AS2798" s="58">
        <v>96000404354.249603</v>
      </c>
      <c r="AT2798" s="58">
        <v>79644512143.032104</v>
      </c>
      <c r="AU2798" s="58">
        <v>86096142455.365402</v>
      </c>
      <c r="AV2798" s="58">
        <v>102857359046.49001</v>
      </c>
      <c r="AW2798" s="58">
        <v>88171946523.708893</v>
      </c>
      <c r="AX2798" s="58">
        <v>92345021101.999695</v>
      </c>
      <c r="AY2798" s="58">
        <v>120150902533.311</v>
      </c>
      <c r="AZ2798" s="58">
        <v>109222646090.89101</v>
      </c>
      <c r="BA2798" s="58">
        <v>112250597181.31799</v>
      </c>
      <c r="BB2798" s="58">
        <v>113813712436.117</v>
      </c>
      <c r="BC2798" s="58">
        <v>123192857993.38699</v>
      </c>
      <c r="BD2798" s="58">
        <v>116208287845.239</v>
      </c>
      <c r="BE2798" s="58">
        <v>134370388315.843</v>
      </c>
      <c r="BF2798" s="58">
        <v>136188992792.02</v>
      </c>
      <c r="BG2798" s="58">
        <v>150496686013.92999</v>
      </c>
      <c r="BH2798" s="58">
        <v>149163569027.45099</v>
      </c>
      <c r="BI2798" s="58">
        <v>149038917020.97</v>
      </c>
      <c r="BJ2798" s="58">
        <v>144023878332.00201</v>
      </c>
      <c r="BK2798" s="58">
        <v>159310668528.461</v>
      </c>
      <c r="BL2798" s="58">
        <v>167044589765.45001</v>
      </c>
      <c r="BM2798" s="58">
        <v>154628545340.952</v>
      </c>
      <c r="BN2798" s="58">
        <v>168706398322.70801</v>
      </c>
    </row>
    <row r="2799" spans="1:66" hidden="1" x14ac:dyDescent="0.25">
      <c r="A2799" s="58" t="s">
        <v>3296</v>
      </c>
      <c r="B2799" s="58" t="s">
        <v>3297</v>
      </c>
      <c r="C2799" s="58" t="s">
        <v>1460</v>
      </c>
      <c r="D2799" s="58" t="s">
        <v>1461</v>
      </c>
    </row>
    <row r="2800" spans="1:66" hidden="1" x14ac:dyDescent="0.25">
      <c r="A2800" s="58" t="s">
        <v>3296</v>
      </c>
      <c r="B2800" s="58" t="s">
        <v>3297</v>
      </c>
      <c r="C2800" s="58" t="s">
        <v>1462</v>
      </c>
      <c r="D2800" s="58" t="s">
        <v>1463</v>
      </c>
    </row>
    <row r="2801" spans="1:66" hidden="1" x14ac:dyDescent="0.25">
      <c r="A2801" s="58" t="s">
        <v>3296</v>
      </c>
      <c r="B2801" s="58" t="s">
        <v>3297</v>
      </c>
      <c r="C2801" s="58" t="s">
        <v>1464</v>
      </c>
      <c r="D2801" s="58" t="s">
        <v>1465</v>
      </c>
      <c r="Z2801" s="58">
        <v>166854138076.04099</v>
      </c>
      <c r="AA2801" s="58">
        <v>140633052244.67099</v>
      </c>
      <c r="AB2801" s="58">
        <v>86391837410.677399</v>
      </c>
      <c r="AC2801" s="58">
        <v>53238749385.662804</v>
      </c>
      <c r="AD2801" s="58">
        <v>44576067541.4571</v>
      </c>
      <c r="AE2801" s="58">
        <v>41992552219.768501</v>
      </c>
      <c r="AF2801" s="58">
        <v>38108028196.977303</v>
      </c>
      <c r="AG2801" s="58">
        <v>33577023421.369999</v>
      </c>
      <c r="AH2801" s="58">
        <v>33450522185.728802</v>
      </c>
      <c r="AI2801" s="58">
        <v>41028949163.293602</v>
      </c>
      <c r="AJ2801" s="58">
        <v>36144318507.3778</v>
      </c>
      <c r="AK2801" s="58">
        <v>32669863728.864899</v>
      </c>
      <c r="AL2801" s="58">
        <v>24077020739.968399</v>
      </c>
      <c r="AM2801" s="58">
        <v>25690084639.4286</v>
      </c>
      <c r="AN2801" s="58">
        <v>29532893028.929699</v>
      </c>
      <c r="AO2801" s="58">
        <v>33517192158.9841</v>
      </c>
      <c r="AP2801" s="58">
        <v>36342079469.074203</v>
      </c>
      <c r="AQ2801" s="58">
        <v>39360659571.168503</v>
      </c>
      <c r="AR2801" s="58">
        <v>38286020999.721001</v>
      </c>
      <c r="AS2801" s="58">
        <v>37939056002.155701</v>
      </c>
      <c r="AT2801" s="58">
        <v>38467782696.642601</v>
      </c>
      <c r="AU2801" s="58">
        <v>42632624231.324501</v>
      </c>
      <c r="AV2801" s="58">
        <v>51995566447.884804</v>
      </c>
      <c r="AW2801" s="58">
        <v>61815284524.623001</v>
      </c>
      <c r="AX2801" s="58">
        <v>75086945462.6138</v>
      </c>
      <c r="AY2801" s="58">
        <v>98016641566.112198</v>
      </c>
      <c r="AZ2801" s="58">
        <v>99094930207.473907</v>
      </c>
      <c r="BA2801" s="58">
        <v>118790341900.261</v>
      </c>
      <c r="BB2801" s="58">
        <v>113250468648.614</v>
      </c>
      <c r="BC2801" s="58">
        <v>119375224382.82401</v>
      </c>
      <c r="BD2801" s="58">
        <v>126116180522.30299</v>
      </c>
      <c r="BE2801" s="58">
        <v>136579455060.95399</v>
      </c>
      <c r="BF2801" s="58">
        <v>155998891176.58099</v>
      </c>
      <c r="BG2801" s="58">
        <v>171871412447.97501</v>
      </c>
      <c r="BH2801" s="58">
        <v>149163569027.45099</v>
      </c>
      <c r="BI2801" s="58">
        <v>136058018794.593</v>
      </c>
      <c r="BJ2801" s="58">
        <v>126646508378.94099</v>
      </c>
      <c r="BK2801" s="58">
        <v>156654757107.94901</v>
      </c>
      <c r="BL2801" s="58">
        <v>191163626630.95499</v>
      </c>
      <c r="BM2801" s="58">
        <v>197198239403.98001</v>
      </c>
      <c r="BN2801" s="58">
        <v>239873798280.11499</v>
      </c>
    </row>
    <row r="2802" spans="1:66" hidden="1" x14ac:dyDescent="0.25">
      <c r="A2802" s="58" t="s">
        <v>3296</v>
      </c>
      <c r="B2802" s="58" t="s">
        <v>3297</v>
      </c>
      <c r="C2802" s="58" t="s">
        <v>1466</v>
      </c>
      <c r="D2802" s="58" t="s">
        <v>1467</v>
      </c>
    </row>
    <row r="2803" spans="1:66" hidden="1" x14ac:dyDescent="0.25">
      <c r="A2803" s="58" t="s">
        <v>3296</v>
      </c>
      <c r="B2803" s="58" t="s">
        <v>3297</v>
      </c>
      <c r="C2803" s="58" t="s">
        <v>1468</v>
      </c>
      <c r="D2803" s="58" t="s">
        <v>1469</v>
      </c>
      <c r="Z2803" s="58">
        <v>73.401618128794098</v>
      </c>
      <c r="AA2803" s="58">
        <v>70.470703429031801</v>
      </c>
      <c r="AB2803" s="58">
        <v>59.654960032577698</v>
      </c>
      <c r="AC2803" s="58">
        <v>46.884377497027401</v>
      </c>
      <c r="AD2803" s="58">
        <v>38.016030068551203</v>
      </c>
      <c r="AE2803" s="58">
        <v>35.612922799869999</v>
      </c>
      <c r="AF2803" s="58">
        <v>33.506971068799999</v>
      </c>
      <c r="AG2803" s="58">
        <v>29.2904386978711</v>
      </c>
      <c r="AH2803" s="58">
        <v>36.994783717909201</v>
      </c>
      <c r="AI2803" s="58">
        <v>36.370518761227402</v>
      </c>
      <c r="AJ2803" s="58">
        <v>33.214718920810597</v>
      </c>
      <c r="AK2803" s="58">
        <v>28.693295643298399</v>
      </c>
      <c r="AL2803" s="58">
        <v>23.878224641250199</v>
      </c>
      <c r="AM2803" s="58">
        <v>29.853451202161899</v>
      </c>
      <c r="AN2803" s="58">
        <v>29.724643308390799</v>
      </c>
      <c r="AO2803" s="58">
        <v>27.2906946538337</v>
      </c>
      <c r="AP2803" s="58">
        <v>29.2822965398686</v>
      </c>
      <c r="AQ2803" s="58">
        <v>25.299678128019199</v>
      </c>
      <c r="AR2803" s="58">
        <v>28.6763359556432</v>
      </c>
      <c r="AS2803" s="58">
        <v>37.690878437463901</v>
      </c>
      <c r="AT2803" s="58">
        <v>27.5237835944762</v>
      </c>
      <c r="AU2803" s="58">
        <v>25.809635665241899</v>
      </c>
      <c r="AV2803" s="58">
        <v>26.136614835484998</v>
      </c>
      <c r="AW2803" s="58">
        <v>28.1582076246806</v>
      </c>
      <c r="AX2803" s="58">
        <v>29.705381540226199</v>
      </c>
      <c r="AY2803" s="58">
        <v>35.310420015367697</v>
      </c>
      <c r="AZ2803" s="58">
        <v>22.555052835182</v>
      </c>
      <c r="BA2803" s="58">
        <v>27.198780686998202</v>
      </c>
      <c r="BB2803" s="58">
        <v>21.562032141084401</v>
      </c>
      <c r="BC2803" s="58">
        <v>23.188110268402902</v>
      </c>
      <c r="BD2803" s="58">
        <v>24.578236850775699</v>
      </c>
      <c r="BE2803" s="58">
        <v>29.845238085168901</v>
      </c>
      <c r="BF2803" s="58">
        <v>21.07579577049</v>
      </c>
      <c r="BG2803" s="58">
        <v>22.543852689473301</v>
      </c>
      <c r="BH2803" s="58">
        <v>17.129262652633699</v>
      </c>
      <c r="BI2803" s="58">
        <v>15.7495389843473</v>
      </c>
      <c r="BJ2803" s="58">
        <v>17.321724743211099</v>
      </c>
      <c r="BK2803" s="58">
        <v>19.2983169960353</v>
      </c>
      <c r="BL2803" s="58">
        <v>19.970061161557101</v>
      </c>
      <c r="BM2803" s="58">
        <v>24.222829354221599</v>
      </c>
      <c r="BN2803" s="58">
        <v>27.741759049016</v>
      </c>
    </row>
    <row r="2804" spans="1:66" hidden="1" x14ac:dyDescent="0.25">
      <c r="A2804" s="58" t="s">
        <v>3296</v>
      </c>
      <c r="B2804" s="58" t="s">
        <v>3297</v>
      </c>
      <c r="C2804" s="58" t="s">
        <v>1470</v>
      </c>
      <c r="D2804" s="58" t="s">
        <v>1471</v>
      </c>
    </row>
    <row r="2805" spans="1:66" hidden="1" x14ac:dyDescent="0.25">
      <c r="A2805" s="58" t="s">
        <v>3296</v>
      </c>
      <c r="B2805" s="58" t="s">
        <v>3297</v>
      </c>
      <c r="C2805" s="58" t="s">
        <v>1472</v>
      </c>
      <c r="D2805" s="58" t="s">
        <v>1473</v>
      </c>
      <c r="Z2805" s="58">
        <v>154879977436.39801</v>
      </c>
      <c r="AA2805" s="58">
        <v>131895594426.149</v>
      </c>
      <c r="AB2805" s="58">
        <v>82392570310.255005</v>
      </c>
      <c r="AC2805" s="58">
        <v>53571341683.325897</v>
      </c>
      <c r="AD2805" s="58">
        <v>44291443595.606499</v>
      </c>
      <c r="AE2805" s="58">
        <v>38283016765.8069</v>
      </c>
      <c r="AF2805" s="58">
        <v>36965483597.9217</v>
      </c>
      <c r="AG2805" s="58">
        <v>31910018698.930599</v>
      </c>
      <c r="AH2805" s="58">
        <v>37649141191.018402</v>
      </c>
      <c r="AI2805" s="58">
        <v>44300064878.154999</v>
      </c>
      <c r="AJ2805" s="58">
        <v>39013032569.385101</v>
      </c>
      <c r="AK2805" s="58">
        <v>33939076590.503399</v>
      </c>
      <c r="AL2805" s="58">
        <v>23597982594.238998</v>
      </c>
      <c r="AM2805" s="58">
        <v>25758078267.5728</v>
      </c>
      <c r="AN2805" s="58">
        <v>32168401343.656399</v>
      </c>
      <c r="AO2805" s="58">
        <v>34321602569.1558</v>
      </c>
      <c r="AP2805" s="58">
        <v>37207234513.353104</v>
      </c>
      <c r="AQ2805" s="58">
        <v>32916607336.993301</v>
      </c>
      <c r="AR2805" s="58">
        <v>39435984081.997803</v>
      </c>
      <c r="AS2805" s="58">
        <v>52921860147.419998</v>
      </c>
      <c r="AT2805" s="58">
        <v>40738730818.211304</v>
      </c>
      <c r="AU2805" s="58">
        <v>45667060217.466904</v>
      </c>
      <c r="AV2805" s="58">
        <v>53487152932.292297</v>
      </c>
      <c r="AW2805" s="58">
        <v>71547909306.641998</v>
      </c>
      <c r="AX2805" s="58">
        <v>92252300409.066605</v>
      </c>
      <c r="AY2805" s="58">
        <v>138877720817.577</v>
      </c>
      <c r="AZ2805" s="58">
        <v>104157290413.51801</v>
      </c>
      <c r="BA2805" s="58">
        <v>154075877889.88199</v>
      </c>
      <c r="BB2805" s="58">
        <v>109328902583.877</v>
      </c>
      <c r="BC2805" s="58">
        <v>137179881430.987</v>
      </c>
      <c r="BD2805" s="58">
        <v>164915798414.69299</v>
      </c>
      <c r="BE2805" s="58">
        <v>217145113352.259</v>
      </c>
      <c r="BF2805" s="58">
        <v>172988593161.52399</v>
      </c>
      <c r="BG2805" s="58">
        <v>195002173623.73001</v>
      </c>
      <c r="BH2805" s="58">
        <v>130308206166.67</v>
      </c>
      <c r="BI2805" s="58">
        <v>108757872095.34599</v>
      </c>
      <c r="BJ2805" s="58">
        <v>118437075886.703</v>
      </c>
      <c r="BK2805" s="58">
        <v>143133672887.625</v>
      </c>
      <c r="BL2805" s="58">
        <v>158670732221.14999</v>
      </c>
      <c r="BM2805" s="58">
        <v>190014949497</v>
      </c>
      <c r="BN2805" s="58">
        <v>231867951304.65302</v>
      </c>
    </row>
    <row r="2806" spans="1:66" hidden="1" x14ac:dyDescent="0.25">
      <c r="A2806" s="58" t="s">
        <v>3296</v>
      </c>
      <c r="B2806" s="58" t="s">
        <v>3297</v>
      </c>
      <c r="C2806" s="58" t="s">
        <v>1474</v>
      </c>
      <c r="D2806" s="58" t="s">
        <v>1475</v>
      </c>
      <c r="Z2806" s="58">
        <v>79.231586822330897</v>
      </c>
      <c r="AA2806" s="58">
        <v>75.054796725979202</v>
      </c>
      <c r="AB2806" s="58">
        <v>62.855141850141798</v>
      </c>
      <c r="AC2806" s="58">
        <v>46.589973530968699</v>
      </c>
      <c r="AD2806" s="58">
        <v>37.7657803260674</v>
      </c>
      <c r="AE2806" s="58">
        <v>39.321412773302796</v>
      </c>
      <c r="AF2806" s="58">
        <v>34.946680942917297</v>
      </c>
      <c r="AG2806" s="58">
        <v>31.063781958515001</v>
      </c>
      <c r="AH2806" s="58">
        <v>33.393368320858002</v>
      </c>
      <c r="AI2806" s="58">
        <v>33.889895925900603</v>
      </c>
      <c r="AJ2806" s="58">
        <v>31.0040126183812</v>
      </c>
      <c r="AK2806" s="58">
        <v>28.089566530347401</v>
      </c>
      <c r="AL2806" s="58">
        <v>24.977670716342899</v>
      </c>
      <c r="AM2806" s="58">
        <v>30.601876893986301</v>
      </c>
      <c r="AN2806" s="58">
        <v>27.340708801153401</v>
      </c>
      <c r="AO2806" s="58">
        <v>27.610393250326101</v>
      </c>
      <c r="AP2806" s="58">
        <v>28.825104743746301</v>
      </c>
      <c r="AQ2806" s="58">
        <v>29.779590440531699</v>
      </c>
      <c r="AR2806" s="58">
        <v>28.501875996727001</v>
      </c>
      <c r="AS2806" s="58">
        <v>27.219688138427699</v>
      </c>
      <c r="AT2806" s="58">
        <v>25.5308031540001</v>
      </c>
      <c r="AU2806" s="58">
        <v>24.244793334469001</v>
      </c>
      <c r="AV2806" s="58">
        <v>24.655138706752801</v>
      </c>
      <c r="AW2806" s="58">
        <v>23.438272164034998</v>
      </c>
      <c r="AX2806" s="58">
        <v>23.035097788142199</v>
      </c>
      <c r="AY2806" s="58">
        <v>23.819579773481198</v>
      </c>
      <c r="AZ2806" s="58">
        <v>20.910208446199199</v>
      </c>
      <c r="BA2806" s="58">
        <v>19.9819995814462</v>
      </c>
      <c r="BB2806" s="58">
        <v>22.263238198027899</v>
      </c>
      <c r="BC2806" s="58">
        <v>19.428580072842301</v>
      </c>
      <c r="BD2806" s="58">
        <v>18.4687796364673</v>
      </c>
      <c r="BE2806" s="58">
        <v>17.795871272651102</v>
      </c>
      <c r="BF2806" s="58">
        <v>18.178383536386399</v>
      </c>
      <c r="BG2806" s="58">
        <v>19.282074299811001</v>
      </c>
      <c r="BH2806" s="58">
        <v>18.984894479808801</v>
      </c>
      <c r="BI2806" s="58">
        <v>19.0641164018223</v>
      </c>
      <c r="BJ2806" s="58">
        <v>17.5817035506624</v>
      </c>
      <c r="BK2806" s="58">
        <v>20.077920262785799</v>
      </c>
      <c r="BL2806" s="58">
        <v>23.232571985309001</v>
      </c>
      <c r="BM2806" s="58">
        <v>24.372677083396699</v>
      </c>
      <c r="BN2806" s="58">
        <v>28.125826276257499</v>
      </c>
    </row>
    <row r="2807" spans="1:66" hidden="1" x14ac:dyDescent="0.25">
      <c r="A2807" s="58" t="s">
        <v>3296</v>
      </c>
      <c r="B2807" s="58" t="s">
        <v>3297</v>
      </c>
      <c r="C2807" s="58" t="s">
        <v>1476</v>
      </c>
      <c r="D2807" s="58" t="s">
        <v>1477</v>
      </c>
      <c r="AE2807" s="58">
        <v>-2.3189601583764299</v>
      </c>
      <c r="AF2807" s="58">
        <v>-8.4937642220132492</v>
      </c>
      <c r="AG2807" s="58">
        <v>4.6750323372227998</v>
      </c>
      <c r="AH2807" s="58">
        <v>1.9012921454498</v>
      </c>
      <c r="AI2807" s="58">
        <v>12.0095125703946</v>
      </c>
      <c r="AJ2807" s="58">
        <v>-0.61130923436679996</v>
      </c>
      <c r="AK2807" s="58">
        <v>-0.648575512364019</v>
      </c>
      <c r="AL2807" s="58">
        <v>7.4028270892404899</v>
      </c>
      <c r="AM2807" s="58">
        <v>-0.51097021637724505</v>
      </c>
      <c r="AN2807" s="58">
        <v>-5.5577927544234997</v>
      </c>
      <c r="AO2807" s="58">
        <v>6.7589029224581099</v>
      </c>
      <c r="AP2807" s="58">
        <v>5.1602669699297801</v>
      </c>
      <c r="AQ2807" s="58">
        <v>2.44006183302095</v>
      </c>
      <c r="AR2807" s="58">
        <v>0.73075804725763804</v>
      </c>
      <c r="AS2807" s="58">
        <v>5.7119166297625998</v>
      </c>
      <c r="AT2807" s="58">
        <v>-17.845199040398299</v>
      </c>
      <c r="AU2807" s="58">
        <v>9.2060437310996406</v>
      </c>
      <c r="AV2807" s="58">
        <v>15.8157245418763</v>
      </c>
      <c r="AW2807" s="58">
        <v>-14.5508999146905</v>
      </c>
      <c r="AX2807" s="58">
        <v>3.0367872185909599</v>
      </c>
      <c r="AY2807" s="58">
        <v>31.204954815433702</v>
      </c>
      <c r="AZ2807" s="58">
        <v>-7.3873600014314702</v>
      </c>
      <c r="BA2807" s="58">
        <v>2.7414597963904899</v>
      </c>
      <c r="BB2807" s="58">
        <v>4.162600689874</v>
      </c>
      <c r="BC2807" s="58">
        <v>3.7490080213850199</v>
      </c>
      <c r="BD2807" s="58">
        <v>-1.28696633853988</v>
      </c>
      <c r="BE2807" s="58">
        <v>10.052217866805499</v>
      </c>
      <c r="BF2807" s="58">
        <v>1.64970786250764</v>
      </c>
      <c r="BG2807" s="58">
        <v>11.077959508361101</v>
      </c>
      <c r="BH2807" s="58">
        <v>-0.68193376400817796</v>
      </c>
      <c r="BI2807" s="58">
        <v>-0.56736183947406005</v>
      </c>
      <c r="BJ2807" s="58">
        <v>-4.9936817085645497</v>
      </c>
      <c r="BK2807" s="58">
        <v>10.571000477867299</v>
      </c>
      <c r="BL2807" s="58">
        <v>7.0180022538425497</v>
      </c>
      <c r="BM2807" s="58">
        <v>-7.8918422630622604</v>
      </c>
      <c r="BN2807" s="58">
        <v>8.3956508550623692</v>
      </c>
    </row>
    <row r="2808" spans="1:66" hidden="1" x14ac:dyDescent="0.25">
      <c r="A2808" s="58" t="s">
        <v>3296</v>
      </c>
      <c r="B2808" s="58" t="s">
        <v>3297</v>
      </c>
      <c r="C2808" s="58" t="s">
        <v>1478</v>
      </c>
      <c r="D2808" s="58" t="s">
        <v>1479</v>
      </c>
      <c r="AD2808" s="58">
        <v>73701837629.551193</v>
      </c>
      <c r="AE2808" s="58">
        <v>71992721378.930603</v>
      </c>
      <c r="AF2808" s="58">
        <v>65877829367.993301</v>
      </c>
      <c r="AG2808" s="58">
        <v>68957639194.007507</v>
      </c>
      <c r="AH2808" s="58">
        <v>70268725371.690796</v>
      </c>
      <c r="AI2808" s="58">
        <v>78707656778.260101</v>
      </c>
      <c r="AJ2808" s="58">
        <v>78226509604.220795</v>
      </c>
      <c r="AK2808" s="58">
        <v>77719151618.750793</v>
      </c>
      <c r="AL2808" s="58">
        <v>83472566028.311493</v>
      </c>
      <c r="AM2808" s="58">
        <v>83046046077.061005</v>
      </c>
      <c r="AN2808" s="58">
        <v>78430518945.354904</v>
      </c>
      <c r="AO2808" s="58">
        <v>83731561582.451599</v>
      </c>
      <c r="AP2808" s="58">
        <v>88052333698.197205</v>
      </c>
      <c r="AQ2808" s="58">
        <v>90200865085.851196</v>
      </c>
      <c r="AR2808" s="58">
        <v>90860015166.162003</v>
      </c>
      <c r="AS2808" s="58">
        <v>96049863482.242905</v>
      </c>
      <c r="AT2808" s="58">
        <v>78909574165.805801</v>
      </c>
      <c r="AU2808" s="58">
        <v>86174024071.534393</v>
      </c>
      <c r="AV2808" s="58">
        <v>99803070345.338394</v>
      </c>
      <c r="AW2808" s="58">
        <v>85280825467.600006</v>
      </c>
      <c r="AX2808" s="58">
        <v>87870622675.309006</v>
      </c>
      <c r="AY2808" s="58">
        <v>115290610777.179</v>
      </c>
      <c r="AZ2808" s="58">
        <v>106773678311.22</v>
      </c>
      <c r="BA2808" s="58">
        <v>109700835775.24899</v>
      </c>
      <c r="BB2808" s="58">
        <v>114267243522.02699</v>
      </c>
      <c r="BC2808" s="58">
        <v>118551131647.48399</v>
      </c>
      <c r="BD2808" s="58">
        <v>117025418489.22301</v>
      </c>
      <c r="BE2808" s="58">
        <v>128789068515.3</v>
      </c>
      <c r="BF2808" s="58">
        <v>130913711904.647</v>
      </c>
      <c r="BG2808" s="58">
        <v>145416279900.33701</v>
      </c>
      <c r="BH2808" s="58">
        <v>144424637189.332</v>
      </c>
      <c r="BI2808" s="58">
        <v>143605226911.121</v>
      </c>
      <c r="BJ2808" s="58">
        <v>136434038962.317</v>
      </c>
      <c r="BK2808" s="58">
        <v>150856481872.99701</v>
      </c>
      <c r="BL2808" s="58">
        <v>161443593170.91199</v>
      </c>
      <c r="BM2808" s="58">
        <v>148702719454.04401</v>
      </c>
      <c r="BN2808" s="58">
        <v>161187280591.388</v>
      </c>
    </row>
    <row r="2809" spans="1:66" hidden="1" x14ac:dyDescent="0.25">
      <c r="A2809" s="58" t="s">
        <v>3296</v>
      </c>
      <c r="B2809" s="58" t="s">
        <v>3297</v>
      </c>
      <c r="C2809" s="58" t="s">
        <v>1480</v>
      </c>
      <c r="D2809" s="58" t="s">
        <v>1481</v>
      </c>
    </row>
    <row r="2810" spans="1:66" hidden="1" x14ac:dyDescent="0.25">
      <c r="A2810" s="58" t="s">
        <v>3296</v>
      </c>
      <c r="B2810" s="58" t="s">
        <v>3297</v>
      </c>
      <c r="C2810" s="58" t="s">
        <v>1482</v>
      </c>
      <c r="D2810" s="58" t="s">
        <v>1483</v>
      </c>
    </row>
    <row r="2811" spans="1:66" hidden="1" x14ac:dyDescent="0.25">
      <c r="A2811" s="58" t="s">
        <v>3296</v>
      </c>
      <c r="B2811" s="58" t="s">
        <v>3297</v>
      </c>
      <c r="C2811" s="58" t="s">
        <v>1484</v>
      </c>
      <c r="D2811" s="58" t="s">
        <v>1485</v>
      </c>
      <c r="Z2811" s="58">
        <v>167181414962.27899</v>
      </c>
      <c r="AA2811" s="58">
        <v>140475354253.78699</v>
      </c>
      <c r="AB2811" s="58">
        <v>86812507986.271606</v>
      </c>
      <c r="AC2811" s="58">
        <v>53234947850.227501</v>
      </c>
      <c r="AD2811" s="58">
        <v>43999884420.857002</v>
      </c>
      <c r="AE2811" s="58">
        <v>42269552345.224998</v>
      </c>
      <c r="AF2811" s="58">
        <v>38553797015.693001</v>
      </c>
      <c r="AG2811" s="58">
        <v>33841960285.414299</v>
      </c>
      <c r="AH2811" s="58">
        <v>33984024567.9566</v>
      </c>
      <c r="AI2811" s="58">
        <v>41278613541.025398</v>
      </c>
      <c r="AJ2811" s="58">
        <v>36416401925.493401</v>
      </c>
      <c r="AK2811" s="58">
        <v>33224972192.769402</v>
      </c>
      <c r="AL2811" s="58">
        <v>24684525238.557701</v>
      </c>
      <c r="AM2811" s="58">
        <v>26403833005.1717</v>
      </c>
      <c r="AN2811" s="58">
        <v>29588475952.788601</v>
      </c>
      <c r="AO2811" s="58">
        <v>34723665188.297897</v>
      </c>
      <c r="AP2811" s="58">
        <v>36626308684.918098</v>
      </c>
      <c r="AQ2811" s="58">
        <v>38745278901.467598</v>
      </c>
      <c r="AR2811" s="58">
        <v>39196065001.212502</v>
      </c>
      <c r="AS2811" s="58">
        <v>38219234696.488701</v>
      </c>
      <c r="AT2811" s="58">
        <v>37788864081.618698</v>
      </c>
      <c r="AU2811" s="58">
        <v>42898259065.946503</v>
      </c>
      <c r="AV2811" s="58">
        <v>50455393052.070297</v>
      </c>
      <c r="AW2811" s="58">
        <v>59554904681.749496</v>
      </c>
      <c r="AX2811" s="58">
        <v>71537231670.505402</v>
      </c>
      <c r="AY2811" s="58">
        <v>93683647725.906906</v>
      </c>
      <c r="AZ2811" s="58">
        <v>96561540762.198502</v>
      </c>
      <c r="BA2811" s="58">
        <v>113194196568.463</v>
      </c>
      <c r="BB2811" s="58">
        <v>112884322972.325</v>
      </c>
      <c r="BC2811" s="58">
        <v>114938659507.61301</v>
      </c>
      <c r="BD2811" s="58">
        <v>123922377263.48199</v>
      </c>
      <c r="BE2811" s="58">
        <v>129477488960.70399</v>
      </c>
      <c r="BF2811" s="58">
        <v>149206845053.66</v>
      </c>
      <c r="BG2811" s="58">
        <v>166788101937.569</v>
      </c>
      <c r="BH2811" s="58">
        <v>144424637189.332</v>
      </c>
      <c r="BI2811" s="58">
        <v>131646566626.53999</v>
      </c>
      <c r="BJ2811" s="58">
        <v>120214677725.061</v>
      </c>
      <c r="BK2811" s="58">
        <v>148915911773.436</v>
      </c>
      <c r="BL2811" s="58">
        <v>184592785093.01001</v>
      </c>
      <c r="BM2811" s="58">
        <v>191190423603.474</v>
      </c>
      <c r="BN2811" s="58">
        <v>235078017435.87399</v>
      </c>
    </row>
    <row r="2812" spans="1:66" hidden="1" x14ac:dyDescent="0.25">
      <c r="A2812" s="58" t="s">
        <v>3296</v>
      </c>
      <c r="B2812" s="58" t="s">
        <v>3297</v>
      </c>
      <c r="C2812" s="58" t="s">
        <v>1486</v>
      </c>
      <c r="D2812" s="58" t="s">
        <v>1487</v>
      </c>
    </row>
    <row r="2813" spans="1:66" hidden="1" x14ac:dyDescent="0.25">
      <c r="A2813" s="58" t="s">
        <v>3296</v>
      </c>
      <c r="B2813" s="58" t="s">
        <v>3297</v>
      </c>
      <c r="C2813" s="58" t="s">
        <v>1488</v>
      </c>
      <c r="D2813" s="58" t="s">
        <v>1489</v>
      </c>
    </row>
    <row r="2814" spans="1:66" hidden="1" x14ac:dyDescent="0.25">
      <c r="A2814" s="58" t="s">
        <v>3296</v>
      </c>
      <c r="B2814" s="58" t="s">
        <v>3297</v>
      </c>
      <c r="C2814" s="58" t="s">
        <v>1490</v>
      </c>
      <c r="D2814" s="58" t="s">
        <v>1491</v>
      </c>
    </row>
    <row r="2815" spans="1:66" hidden="1" x14ac:dyDescent="0.25">
      <c r="A2815" s="58" t="s">
        <v>3296</v>
      </c>
      <c r="B2815" s="58" t="s">
        <v>3297</v>
      </c>
      <c r="C2815" s="58" t="s">
        <v>1492</v>
      </c>
      <c r="D2815" s="58" t="s">
        <v>1493</v>
      </c>
    </row>
    <row r="2816" spans="1:66" hidden="1" x14ac:dyDescent="0.25">
      <c r="A2816" s="58" t="s">
        <v>3296</v>
      </c>
      <c r="B2816" s="58" t="s">
        <v>3297</v>
      </c>
      <c r="C2816" s="58" t="s">
        <v>1494</v>
      </c>
      <c r="D2816" s="58" t="s">
        <v>1495</v>
      </c>
    </row>
    <row r="2817" spans="1:66" hidden="1" x14ac:dyDescent="0.25">
      <c r="A2817" s="58" t="s">
        <v>3296</v>
      </c>
      <c r="B2817" s="58" t="s">
        <v>3297</v>
      </c>
      <c r="C2817" s="58" t="s">
        <v>1496</v>
      </c>
      <c r="D2817" s="58" t="s">
        <v>1497</v>
      </c>
    </row>
    <row r="2818" spans="1:66" hidden="1" x14ac:dyDescent="0.25">
      <c r="A2818" s="58" t="s">
        <v>3296</v>
      </c>
      <c r="B2818" s="58" t="s">
        <v>3297</v>
      </c>
      <c r="C2818" s="58" t="s">
        <v>1498</v>
      </c>
      <c r="D2818" s="58" t="s">
        <v>1499</v>
      </c>
      <c r="Z2818" s="58">
        <v>328649786414.86401</v>
      </c>
      <c r="AA2818" s="58">
        <v>290796707358.41199</v>
      </c>
      <c r="AB2818" s="58">
        <v>238468180795.01001</v>
      </c>
      <c r="AC2818" s="58">
        <v>217925382989.12701</v>
      </c>
      <c r="AD2818" s="58">
        <v>233628306492.552</v>
      </c>
      <c r="AE2818" s="58">
        <v>225367386666.84</v>
      </c>
      <c r="AF2818" s="58">
        <v>212343037674.36801</v>
      </c>
      <c r="AG2818" s="58">
        <v>220793818947.922</v>
      </c>
      <c r="AH2818" s="58">
        <v>212958375567.75201</v>
      </c>
      <c r="AI2818" s="58">
        <v>245072247995.242</v>
      </c>
      <c r="AJ2818" s="58">
        <v>253338278916.17801</v>
      </c>
      <c r="AK2818" s="58">
        <v>272220114556.67599</v>
      </c>
      <c r="AL2818" s="58">
        <v>266944535742.27899</v>
      </c>
      <c r="AM2818" s="58">
        <v>252827896439.88501</v>
      </c>
      <c r="AN2818" s="58">
        <v>256460888540.54999</v>
      </c>
      <c r="AO2818" s="58">
        <v>289267331376.33698</v>
      </c>
      <c r="AP2818" s="58">
        <v>291029832192.54999</v>
      </c>
      <c r="AQ2818" s="58">
        <v>296487996720.96002</v>
      </c>
      <c r="AR2818" s="58">
        <v>288865171569.71997</v>
      </c>
      <c r="AS2818" s="58">
        <v>298480242899.41998</v>
      </c>
      <c r="AT2818" s="58">
        <v>368495306026.02002</v>
      </c>
      <c r="AU2818" s="58">
        <v>410784650608.12201</v>
      </c>
      <c r="AV2818" s="58">
        <v>456387806291.72699</v>
      </c>
      <c r="AW2818" s="58">
        <v>459748813650.94202</v>
      </c>
      <c r="AX2818" s="58">
        <v>504528467885.45697</v>
      </c>
      <c r="AY2818" s="58">
        <v>499840712616.97101</v>
      </c>
      <c r="AZ2818" s="58">
        <v>598408503574.65405</v>
      </c>
      <c r="BA2818" s="58">
        <v>560316669092.75696</v>
      </c>
      <c r="BB2818" s="58">
        <v>621622397739.30798</v>
      </c>
      <c r="BC2818" s="58">
        <v>652428757421.28601</v>
      </c>
      <c r="BD2818" s="58">
        <v>645671721887.29395</v>
      </c>
      <c r="BE2818" s="58">
        <v>673785947015.14502</v>
      </c>
      <c r="BF2818" s="58">
        <v>751375630932.82397</v>
      </c>
      <c r="BG2818" s="58">
        <v>771145208940.86304</v>
      </c>
      <c r="BH2818" s="58">
        <v>779589837013.02502</v>
      </c>
      <c r="BI2818" s="58">
        <v>760287722560.93103</v>
      </c>
      <c r="BJ2818" s="58">
        <v>758039961744.20203</v>
      </c>
      <c r="BK2818" s="58">
        <v>811088484466.64404</v>
      </c>
      <c r="BL2818" s="58">
        <v>831031498603.00598</v>
      </c>
      <c r="BM2818" s="58">
        <v>837333778780.58398</v>
      </c>
      <c r="BN2818" s="58">
        <v>943238531154.94702</v>
      </c>
    </row>
    <row r="2819" spans="1:66" hidden="1" x14ac:dyDescent="0.25">
      <c r="A2819" s="58" t="s">
        <v>3296</v>
      </c>
      <c r="B2819" s="58" t="s">
        <v>3297</v>
      </c>
      <c r="C2819" s="58" t="s">
        <v>1500</v>
      </c>
      <c r="D2819" s="58" t="s">
        <v>1501</v>
      </c>
    </row>
    <row r="2820" spans="1:66" hidden="1" x14ac:dyDescent="0.25">
      <c r="A2820" s="58" t="s">
        <v>3296</v>
      </c>
      <c r="B2820" s="58" t="s">
        <v>3297</v>
      </c>
      <c r="C2820" s="58" t="s">
        <v>1502</v>
      </c>
      <c r="D2820" s="58" t="s">
        <v>1503</v>
      </c>
    </row>
    <row r="2821" spans="1:66" hidden="1" x14ac:dyDescent="0.25">
      <c r="A2821" s="58" t="s">
        <v>3296</v>
      </c>
      <c r="B2821" s="58" t="s">
        <v>3297</v>
      </c>
      <c r="C2821" s="58" t="s">
        <v>1504</v>
      </c>
      <c r="D2821" s="58" t="s">
        <v>1505</v>
      </c>
      <c r="Z2821" s="58">
        <v>222932890336.15799</v>
      </c>
      <c r="AA2821" s="58">
        <v>195632819773.38</v>
      </c>
      <c r="AB2821" s="58">
        <v>140803519604.72699</v>
      </c>
      <c r="AC2821" s="58">
        <v>113105339906.358</v>
      </c>
      <c r="AD2821" s="58">
        <v>116162061150.771</v>
      </c>
      <c r="AE2821" s="58">
        <v>110618923651.673</v>
      </c>
      <c r="AF2821" s="58">
        <v>111042461884.38699</v>
      </c>
      <c r="AG2821" s="58">
        <v>110370349675.808</v>
      </c>
      <c r="AH2821" s="58">
        <v>97196992109.992203</v>
      </c>
      <c r="AI2821" s="58">
        <v>118061150468.912</v>
      </c>
      <c r="AJ2821" s="58">
        <v>114282333875.612</v>
      </c>
      <c r="AK2821" s="58">
        <v>116879061695.106</v>
      </c>
      <c r="AL2821" s="58">
        <v>99345354190.882507</v>
      </c>
      <c r="AM2821" s="58">
        <v>86046848501.411804</v>
      </c>
      <c r="AN2821" s="58">
        <v>105462664538.87199</v>
      </c>
      <c r="AO2821" s="58">
        <v>124873269773.14799</v>
      </c>
      <c r="AP2821" s="58">
        <v>126007632732.50101</v>
      </c>
      <c r="AQ2821" s="58">
        <v>136342485294.75101</v>
      </c>
      <c r="AR2821" s="58">
        <v>136205990862.02</v>
      </c>
      <c r="AS2821" s="58">
        <v>125160889439.373</v>
      </c>
      <c r="AT2821" s="58">
        <v>145668621083.58499</v>
      </c>
      <c r="AU2821" s="58">
        <v>173953798164.40399</v>
      </c>
      <c r="AV2821" s="58">
        <v>203119275759.59299</v>
      </c>
      <c r="AW2821" s="58">
        <v>244350041725.479</v>
      </c>
      <c r="AX2821" s="58">
        <v>293343753167.505</v>
      </c>
      <c r="AY2821" s="58">
        <v>352352840163.13397</v>
      </c>
      <c r="AZ2821" s="58">
        <v>456729022747.62701</v>
      </c>
      <c r="BA2821" s="58">
        <v>531195291452.52399</v>
      </c>
      <c r="BB2821" s="58">
        <v>510965159490.98297</v>
      </c>
      <c r="BC2821" s="58">
        <v>573791121318.96997</v>
      </c>
      <c r="BD2821" s="58">
        <v>632183412403.73206</v>
      </c>
      <c r="BE2821" s="58">
        <v>647004725743.146</v>
      </c>
      <c r="BF2821" s="58">
        <v>803802998064.56201</v>
      </c>
      <c r="BG2821" s="58">
        <v>841859692362.76196</v>
      </c>
      <c r="BH2821" s="58">
        <v>779589837013.02502</v>
      </c>
      <c r="BI2821" s="58">
        <v>717846531602.54199</v>
      </c>
      <c r="BJ2821" s="58">
        <v>691958179470.349</v>
      </c>
      <c r="BK2821" s="58">
        <v>755211009393.75</v>
      </c>
      <c r="BL2821" s="58">
        <v>827035940309.91504</v>
      </c>
      <c r="BM2821" s="58">
        <v>791583399129.61694</v>
      </c>
      <c r="BN2821" s="58">
        <v>843641052607.03601</v>
      </c>
    </row>
    <row r="2822" spans="1:66" hidden="1" x14ac:dyDescent="0.25">
      <c r="A2822" s="58" t="s">
        <v>3296</v>
      </c>
      <c r="B2822" s="58" t="s">
        <v>3297</v>
      </c>
      <c r="C2822" s="58" t="s">
        <v>1506</v>
      </c>
      <c r="D2822" s="58" t="s">
        <v>1507</v>
      </c>
    </row>
    <row r="2823" spans="1:66" hidden="1" x14ac:dyDescent="0.25">
      <c r="A2823" s="58" t="s">
        <v>3296</v>
      </c>
      <c r="B2823" s="58" t="s">
        <v>3297</v>
      </c>
      <c r="C2823" s="58" t="s">
        <v>1508</v>
      </c>
      <c r="D2823" s="58" t="s">
        <v>1509</v>
      </c>
      <c r="Z2823" s="58">
        <v>66.053334059130904</v>
      </c>
      <c r="AA2823" s="58">
        <v>64.066675544543997</v>
      </c>
      <c r="AB2823" s="58">
        <v>57.454275661558597</v>
      </c>
      <c r="AC2823" s="58">
        <v>47.123431353926399</v>
      </c>
      <c r="AD2823" s="58">
        <v>38.076376045257497</v>
      </c>
      <c r="AE2823" s="58">
        <v>40.797308837091499</v>
      </c>
      <c r="AF2823" s="58">
        <v>39.730261866780502</v>
      </c>
      <c r="AG2823" s="58">
        <v>37.180807505540002</v>
      </c>
      <c r="AH2823" s="58">
        <v>48.939597743740102</v>
      </c>
      <c r="AI2823" s="58">
        <v>45.369403055400603</v>
      </c>
      <c r="AJ2823" s="58">
        <v>43.5034488925765</v>
      </c>
      <c r="AK2823" s="58">
        <v>37.675416000069099</v>
      </c>
      <c r="AL2823" s="58">
        <v>35.360689290266599</v>
      </c>
      <c r="AM2823" s="58">
        <v>33.916071051360099</v>
      </c>
      <c r="AN2823" s="58">
        <v>34.1094278205207</v>
      </c>
      <c r="AO2823" s="58">
        <v>31.976659814272001</v>
      </c>
      <c r="AP2823" s="58">
        <v>33.733792826755298</v>
      </c>
      <c r="AQ2823" s="58">
        <v>28.282385215107301</v>
      </c>
      <c r="AR2823" s="58">
        <v>37.338444499384501</v>
      </c>
      <c r="AS2823" s="58">
        <v>41.533878354249801</v>
      </c>
      <c r="AT2823" s="58">
        <v>29.5046444275204</v>
      </c>
      <c r="AU2823" s="58">
        <v>25.741050833712698</v>
      </c>
      <c r="AV2823" s="58">
        <v>24.9179932937183</v>
      </c>
      <c r="AW2823" s="58">
        <v>26.865734952812399</v>
      </c>
      <c r="AX2823" s="58">
        <v>28.628770285637898</v>
      </c>
      <c r="AY2823" s="58">
        <v>37.923488910604398</v>
      </c>
      <c r="AZ2823" s="58">
        <v>21.403909573352799</v>
      </c>
      <c r="BA2823" s="58">
        <v>25.241907202795801</v>
      </c>
      <c r="BB2823" s="58">
        <v>20.546960768193099</v>
      </c>
      <c r="BC2823" s="58">
        <v>20.570663169861099</v>
      </c>
      <c r="BD2823" s="58">
        <v>20.910362493014301</v>
      </c>
      <c r="BE2823" s="58">
        <v>26.869091442140402</v>
      </c>
      <c r="BF2823" s="58">
        <v>18.047482934182401</v>
      </c>
      <c r="BG2823" s="58">
        <v>22.223429405351499</v>
      </c>
      <c r="BH2823" s="58">
        <v>18.0833997463731</v>
      </c>
      <c r="BI2823" s="58">
        <v>16.492543100540399</v>
      </c>
      <c r="BJ2823" s="58">
        <v>17.955226766124898</v>
      </c>
      <c r="BK2823" s="58">
        <v>18.921163456912002</v>
      </c>
      <c r="BL2823" s="58">
        <v>21.096491132178802</v>
      </c>
      <c r="BM2823" s="58">
        <v>26.378654198165499</v>
      </c>
    </row>
    <row r="2824" spans="1:66" hidden="1" x14ac:dyDescent="0.25">
      <c r="A2824" s="58" t="s">
        <v>3296</v>
      </c>
      <c r="B2824" s="58" t="s">
        <v>3297</v>
      </c>
      <c r="C2824" s="58" t="s">
        <v>1510</v>
      </c>
      <c r="D2824" s="58" t="s">
        <v>1511</v>
      </c>
      <c r="Z2824" s="58">
        <v>76.939488404993398</v>
      </c>
      <c r="AA2824" s="58">
        <v>73.581335189293199</v>
      </c>
      <c r="AB2824" s="58">
        <v>62.764584997914</v>
      </c>
      <c r="AC2824" s="58">
        <v>49.156862726869299</v>
      </c>
      <c r="AD2824" s="58">
        <v>39.438322472997399</v>
      </c>
      <c r="AE2824" s="58">
        <v>37.193651512341503</v>
      </c>
      <c r="AF2824" s="58">
        <v>35.143664381487</v>
      </c>
      <c r="AG2824" s="58">
        <v>31.807139378016899</v>
      </c>
      <c r="AH2824" s="58">
        <v>40.182293002471802</v>
      </c>
      <c r="AI2824" s="58">
        <v>38.494836457028697</v>
      </c>
      <c r="AJ2824" s="58">
        <v>35.678680373446603</v>
      </c>
      <c r="AK2824" s="58">
        <v>30.521602823082901</v>
      </c>
      <c r="AL2824" s="58">
        <v>24.469982702854502</v>
      </c>
      <c r="AM2824" s="58">
        <v>29.8970254710418</v>
      </c>
      <c r="AN2824" s="58">
        <v>30.131755953907199</v>
      </c>
      <c r="AO2824" s="58">
        <v>28.681535974526799</v>
      </c>
      <c r="AP2824" s="58">
        <v>30.920964793210999</v>
      </c>
      <c r="AQ2824" s="58">
        <v>26.2141337621986</v>
      </c>
      <c r="AR2824" s="58">
        <v>33.130136875066398</v>
      </c>
      <c r="AS2824" s="58">
        <v>41.274755460226302</v>
      </c>
      <c r="AT2824" s="58">
        <v>28.957405951974</v>
      </c>
      <c r="AU2824" s="58">
        <v>26.103375179296702</v>
      </c>
      <c r="AV2824" s="58">
        <v>25.217323784229801</v>
      </c>
      <c r="AW2824" s="58">
        <v>27.418951704643199</v>
      </c>
      <c r="AX2824" s="58">
        <v>28.830446792051799</v>
      </c>
      <c r="AY2824" s="58">
        <v>37.8639901530439</v>
      </c>
      <c r="AZ2824" s="58">
        <v>22.039502660045699</v>
      </c>
      <c r="BA2824" s="58">
        <v>26.346197173895799</v>
      </c>
      <c r="BB2824" s="58">
        <v>20.841864134253299</v>
      </c>
      <c r="BC2824" s="58">
        <v>21.822961311913801</v>
      </c>
      <c r="BD2824" s="58">
        <v>22.450049474975899</v>
      </c>
      <c r="BE2824" s="58">
        <v>28.8653975438746</v>
      </c>
      <c r="BF2824" s="58">
        <v>19.142187138533799</v>
      </c>
      <c r="BG2824" s="58">
        <v>23.0633961195613</v>
      </c>
      <c r="BH2824" s="58">
        <v>18.467696892276599</v>
      </c>
      <c r="BI2824" s="58">
        <v>16.989904362840601</v>
      </c>
      <c r="BJ2824" s="58">
        <v>18.382833864455701</v>
      </c>
      <c r="BK2824" s="58">
        <v>19.4942961952007</v>
      </c>
      <c r="BL2824" s="58">
        <v>21.316208597440699</v>
      </c>
      <c r="BM2824" s="58">
        <v>26.3611411463129</v>
      </c>
    </row>
    <row r="2825" spans="1:66" hidden="1" x14ac:dyDescent="0.25">
      <c r="A2825" s="58" t="s">
        <v>3296</v>
      </c>
      <c r="B2825" s="58" t="s">
        <v>3297</v>
      </c>
      <c r="C2825" s="58" t="s">
        <v>1512</v>
      </c>
      <c r="D2825" s="58" t="s">
        <v>1513</v>
      </c>
    </row>
    <row r="2826" spans="1:66" hidden="1" x14ac:dyDescent="0.25">
      <c r="A2826" s="58" t="s">
        <v>3296</v>
      </c>
      <c r="B2826" s="58" t="s">
        <v>3297</v>
      </c>
      <c r="C2826" s="58" t="s">
        <v>1514</v>
      </c>
      <c r="D2826" s="58" t="s">
        <v>1515</v>
      </c>
    </row>
    <row r="2827" spans="1:66" hidden="1" x14ac:dyDescent="0.25">
      <c r="A2827" s="58" t="s">
        <v>3296</v>
      </c>
      <c r="B2827" s="58" t="s">
        <v>3297</v>
      </c>
      <c r="C2827" s="58" t="s">
        <v>1516</v>
      </c>
      <c r="D2827" s="58" t="s">
        <v>1517</v>
      </c>
      <c r="Z2827" s="58">
        <v>222990123633.52802</v>
      </c>
      <c r="AA2827" s="58">
        <v>212514225541.42001</v>
      </c>
      <c r="AB2827" s="58">
        <v>195010962402.85999</v>
      </c>
      <c r="AC2827" s="58">
        <v>194778412389.996</v>
      </c>
      <c r="AD2827" s="58">
        <v>206364413092.521</v>
      </c>
      <c r="AE2827" s="58">
        <v>208977176646.87399</v>
      </c>
      <c r="AF2827" s="58">
        <v>214102032586.211</v>
      </c>
      <c r="AG2827" s="58">
        <v>225320550317.54401</v>
      </c>
      <c r="AH2827" s="58">
        <v>229076543883.64499</v>
      </c>
      <c r="AI2827" s="58">
        <v>248582099548.20999</v>
      </c>
      <c r="AJ2827" s="58">
        <v>249644654631.521</v>
      </c>
      <c r="AK2827" s="58">
        <v>257176697806.24799</v>
      </c>
      <c r="AL2827" s="58">
        <v>252793219938.25201</v>
      </c>
      <c r="AM2827" s="58">
        <v>249798772359.24701</v>
      </c>
      <c r="AN2827" s="58">
        <v>251208289891.08099</v>
      </c>
      <c r="AO2827" s="58">
        <v>261548340060.78601</v>
      </c>
      <c r="AP2827" s="58">
        <v>269483704912.396</v>
      </c>
      <c r="AQ2827" s="58">
        <v>277809151206.91998</v>
      </c>
      <c r="AR2827" s="58">
        <v>281543615342.01398</v>
      </c>
      <c r="AS2827" s="58">
        <v>294261329165.00702</v>
      </c>
      <c r="AT2827" s="58">
        <v>310901373362.53497</v>
      </c>
      <c r="AU2827" s="58">
        <v>348936967452.52802</v>
      </c>
      <c r="AV2827" s="58">
        <v>372711137098.79901</v>
      </c>
      <c r="AW2827" s="58">
        <v>402842887683.60199</v>
      </c>
      <c r="AX2827" s="58">
        <v>426666208826.99103</v>
      </c>
      <c r="AY2827" s="58">
        <v>450249479626.32098</v>
      </c>
      <c r="AZ2827" s="58">
        <v>476570981893.26398</v>
      </c>
      <c r="BA2827" s="58">
        <v>507733290480.87097</v>
      </c>
      <c r="BB2827" s="58">
        <v>539127337480.37299</v>
      </c>
      <c r="BC2827" s="58">
        <v>579347662247.78003</v>
      </c>
      <c r="BD2827" s="58">
        <v>607854296827.43604</v>
      </c>
      <c r="BE2827" s="58">
        <v>639220545673.22205</v>
      </c>
      <c r="BF2827" s="58">
        <v>673876015863.29395</v>
      </c>
      <c r="BG2827" s="58">
        <v>713504897259.71802</v>
      </c>
      <c r="BH2827" s="58">
        <v>732738499137.71399</v>
      </c>
      <c r="BI2827" s="58">
        <v>732772341925.71704</v>
      </c>
      <c r="BJ2827" s="58">
        <v>749282793516.51697</v>
      </c>
      <c r="BK2827" s="58">
        <v>770041747996.06897</v>
      </c>
      <c r="BL2827" s="58">
        <v>794621171098.83496</v>
      </c>
      <c r="BM2827" s="58">
        <v>788057309949.23901</v>
      </c>
      <c r="BN2827" s="58">
        <v>815530407393.76599</v>
      </c>
    </row>
    <row r="2828" spans="1:66" hidden="1" x14ac:dyDescent="0.25">
      <c r="A2828" s="58" t="s">
        <v>3296</v>
      </c>
      <c r="B2828" s="58" t="s">
        <v>3297</v>
      </c>
      <c r="C2828" s="58" t="s">
        <v>1518</v>
      </c>
      <c r="D2828" s="58" t="s">
        <v>1519</v>
      </c>
    </row>
    <row r="2829" spans="1:66" hidden="1" x14ac:dyDescent="0.25">
      <c r="A2829" s="58" t="s">
        <v>3296</v>
      </c>
      <c r="B2829" s="58" t="s">
        <v>3297</v>
      </c>
      <c r="C2829" s="58" t="s">
        <v>1520</v>
      </c>
      <c r="D2829" s="58" t="s">
        <v>1521</v>
      </c>
    </row>
    <row r="2830" spans="1:66" hidden="1" x14ac:dyDescent="0.25">
      <c r="A2830" s="58" t="s">
        <v>3296</v>
      </c>
      <c r="B2830" s="58" t="s">
        <v>3297</v>
      </c>
      <c r="C2830" s="58" t="s">
        <v>1522</v>
      </c>
      <c r="D2830" s="58" t="s">
        <v>1523</v>
      </c>
      <c r="Z2830" s="58">
        <v>238229416107.91699</v>
      </c>
      <c r="AA2830" s="58">
        <v>210318440555.616</v>
      </c>
      <c r="AB2830" s="58">
        <v>149618239228.82901</v>
      </c>
      <c r="AC2830" s="58">
        <v>118674474279.925</v>
      </c>
      <c r="AD2830" s="58">
        <v>121372699768.16499</v>
      </c>
      <c r="AE2830" s="58">
        <v>107127663480.718</v>
      </c>
      <c r="AF2830" s="58">
        <v>108237415631.666</v>
      </c>
      <c r="AG2830" s="58">
        <v>105345868018.668</v>
      </c>
      <c r="AH2830" s="58">
        <v>96961919811.896194</v>
      </c>
      <c r="AI2830" s="58">
        <v>115181275654.84399</v>
      </c>
      <c r="AJ2830" s="58">
        <v>110675636245.95</v>
      </c>
      <c r="AK2830" s="58">
        <v>110055246780.117</v>
      </c>
      <c r="AL2830" s="58">
        <v>88333974510.270905</v>
      </c>
      <c r="AM2830" s="58">
        <v>79337625387.680603</v>
      </c>
      <c r="AN2830" s="58">
        <v>99321521350.195694</v>
      </c>
      <c r="AO2830" s="58">
        <v>109281533887.188</v>
      </c>
      <c r="AP2830" s="58">
        <v>111275490718.26601</v>
      </c>
      <c r="AQ2830" s="58">
        <v>114022624231.765</v>
      </c>
      <c r="AR2830" s="58">
        <v>121364606086.287</v>
      </c>
      <c r="AS2830" s="58">
        <v>126231889419.89101</v>
      </c>
      <c r="AT2830" s="58">
        <v>134848346653.888</v>
      </c>
      <c r="AU2830" s="58">
        <v>164508991495.32001</v>
      </c>
      <c r="AV2830" s="58">
        <v>189622226520.914</v>
      </c>
      <c r="AW2830" s="58">
        <v>237793294608.37799</v>
      </c>
      <c r="AX2830" s="58">
        <v>293375143254.92603</v>
      </c>
      <c r="AY2830" s="58">
        <v>379039498687.35602</v>
      </c>
      <c r="AZ2830" s="58">
        <v>445238675028.815</v>
      </c>
      <c r="BA2830" s="58">
        <v>548867608044.862</v>
      </c>
      <c r="BB2830" s="58">
        <v>486047984308.27399</v>
      </c>
      <c r="BC2830" s="58">
        <v>576192748576.45898</v>
      </c>
      <c r="BD2830" s="58">
        <v>655356383950.66699</v>
      </c>
      <c r="BE2830" s="58">
        <v>714144205750.57495</v>
      </c>
      <c r="BF2830" s="58">
        <v>801431661518.24902</v>
      </c>
      <c r="BG2830" s="58">
        <v>836994493991.67505</v>
      </c>
      <c r="BH2830" s="58">
        <v>732738499137.71399</v>
      </c>
      <c r="BI2830" s="58">
        <v>663162858394.24695</v>
      </c>
      <c r="BJ2830" s="58">
        <v>656218092606.25098</v>
      </c>
      <c r="BK2830" s="58">
        <v>712336007424.646</v>
      </c>
      <c r="BL2830" s="58">
        <v>765171102857.86804</v>
      </c>
      <c r="BM2830" s="58">
        <v>759312621430.66199</v>
      </c>
      <c r="BN2830" s="58">
        <v>796863703780.54797</v>
      </c>
    </row>
    <row r="2831" spans="1:66" hidden="1" x14ac:dyDescent="0.25">
      <c r="A2831" s="58" t="s">
        <v>3296</v>
      </c>
      <c r="B2831" s="58" t="s">
        <v>3297</v>
      </c>
      <c r="C2831" s="58" t="s">
        <v>1524</v>
      </c>
      <c r="D2831" s="58" t="s">
        <v>1525</v>
      </c>
      <c r="BC2831" s="58">
        <v>609</v>
      </c>
    </row>
    <row r="2832" spans="1:66" hidden="1" x14ac:dyDescent="0.25">
      <c r="A2832" s="58" t="s">
        <v>3296</v>
      </c>
      <c r="B2832" s="58" t="s">
        <v>3297</v>
      </c>
      <c r="C2832" s="58" t="s">
        <v>1526</v>
      </c>
      <c r="D2832" s="58" t="s">
        <v>1527</v>
      </c>
      <c r="BC2832" s="58">
        <v>1.7822912919465801</v>
      </c>
      <c r="BD2832" s="58">
        <v>2.66348435938351</v>
      </c>
      <c r="BE2832" s="58">
        <v>3.0390600242884598</v>
      </c>
      <c r="BF2832" s="58">
        <v>4.1411790958677903</v>
      </c>
      <c r="BG2832" s="58">
        <v>4.29944182455288</v>
      </c>
      <c r="BH2832" s="58">
        <v>8.5842718033877308</v>
      </c>
      <c r="BI2832" s="58">
        <v>3.3435218932068702</v>
      </c>
      <c r="BJ2832" s="58">
        <v>3.6611822982885598</v>
      </c>
      <c r="BK2832" s="58">
        <v>4.0634007328633102</v>
      </c>
      <c r="BL2832" s="58">
        <v>3.64594748469356</v>
      </c>
    </row>
    <row r="2833" spans="1:66" hidden="1" x14ac:dyDescent="0.25">
      <c r="A2833" s="58" t="s">
        <v>3296</v>
      </c>
      <c r="B2833" s="58" t="s">
        <v>3297</v>
      </c>
      <c r="C2833" s="58" t="s">
        <v>1528</v>
      </c>
      <c r="D2833" s="58" t="s">
        <v>1529</v>
      </c>
      <c r="BI2833" s="58">
        <v>289288813</v>
      </c>
      <c r="BK2833" s="58">
        <v>287038404</v>
      </c>
    </row>
    <row r="2834" spans="1:66" hidden="1" x14ac:dyDescent="0.25">
      <c r="A2834" s="58" t="s">
        <v>3296</v>
      </c>
      <c r="B2834" s="58" t="s">
        <v>3297</v>
      </c>
      <c r="C2834" s="58" t="s">
        <v>1530</v>
      </c>
      <c r="D2834" s="58" t="s">
        <v>1531</v>
      </c>
      <c r="E2834" s="58">
        <v>0.78104344413663296</v>
      </c>
      <c r="O2834" s="58">
        <v>0.96738613538609697</v>
      </c>
      <c r="T2834" s="58">
        <v>0.84098297864923799</v>
      </c>
      <c r="AI2834" s="58">
        <v>1.4747757820951399</v>
      </c>
    </row>
    <row r="2835" spans="1:66" hidden="1" x14ac:dyDescent="0.25">
      <c r="A2835" s="58" t="s">
        <v>3296</v>
      </c>
      <c r="B2835" s="58" t="s">
        <v>3297</v>
      </c>
      <c r="C2835" s="58" t="s">
        <v>1532</v>
      </c>
      <c r="D2835" s="58" t="s">
        <v>1533</v>
      </c>
      <c r="Z2835" s="58">
        <v>21.0481857861263</v>
      </c>
      <c r="AA2835" s="58">
        <v>23.4313850843523</v>
      </c>
      <c r="AB2835" s="58">
        <v>32.907261128420899</v>
      </c>
      <c r="AC2835" s="58">
        <v>44.428151821658098</v>
      </c>
      <c r="AD2835" s="58">
        <v>52.509222088702899</v>
      </c>
      <c r="AE2835" s="58">
        <v>52.6670161799412</v>
      </c>
      <c r="AF2835" s="58">
        <v>54.216568590040303</v>
      </c>
      <c r="AG2835" s="58">
        <v>58.225314581919697</v>
      </c>
      <c r="AH2835" s="58">
        <v>50.844849380670603</v>
      </c>
      <c r="AI2835" s="58">
        <v>51.358860995830298</v>
      </c>
      <c r="AJ2835" s="58">
        <v>54.059964736921401</v>
      </c>
      <c r="AK2835" s="58">
        <v>57.703413342836598</v>
      </c>
      <c r="AL2835" s="58">
        <v>60.801074472245801</v>
      </c>
      <c r="AM2835" s="58">
        <v>57.874227571099702</v>
      </c>
      <c r="AN2835" s="58">
        <v>58.988244953614497</v>
      </c>
      <c r="AO2835" s="58">
        <v>57.699140495932099</v>
      </c>
      <c r="AP2835" s="58">
        <v>56.405309109401003</v>
      </c>
      <c r="AQ2835" s="58">
        <v>59.6688923765876</v>
      </c>
      <c r="AR2835" s="58">
        <v>57.042897851200998</v>
      </c>
      <c r="AS2835" s="58">
        <v>49.450272051768003</v>
      </c>
      <c r="AT2835" s="58">
        <v>60.379562296224499</v>
      </c>
      <c r="AU2835" s="58">
        <v>64.121299880485196</v>
      </c>
      <c r="AV2835" s="58">
        <v>63.502470505387599</v>
      </c>
      <c r="AW2835" s="58">
        <v>60.356496407798801</v>
      </c>
      <c r="AX2835" s="58">
        <v>60.318446143059397</v>
      </c>
      <c r="AY2835" s="58">
        <v>55.5607256550553</v>
      </c>
      <c r="AZ2835" s="58">
        <v>66.082542945292204</v>
      </c>
      <c r="BA2835" s="58">
        <v>61.813573796075801</v>
      </c>
      <c r="BB2835" s="58">
        <v>67.364442050125106</v>
      </c>
      <c r="BC2835" s="58">
        <v>66.502039697158295</v>
      </c>
      <c r="BD2835" s="58">
        <v>65.002361131958395</v>
      </c>
      <c r="BE2835" s="58">
        <v>60.115608407691298</v>
      </c>
      <c r="BF2835" s="58">
        <v>70.090677379684493</v>
      </c>
      <c r="BG2835" s="58">
        <v>68.822998903410706</v>
      </c>
      <c r="BH2835" s="58">
        <v>74.597440634171704</v>
      </c>
      <c r="BI2835" s="58">
        <v>75.991151214339098</v>
      </c>
      <c r="BJ2835" s="58">
        <v>74.878836005411799</v>
      </c>
      <c r="BK2835" s="58">
        <v>72.270865400093001</v>
      </c>
      <c r="BL2835" s="58">
        <v>71.770077452467106</v>
      </c>
      <c r="BM2835" s="58">
        <v>65.407746680748204</v>
      </c>
      <c r="BN2835" s="58">
        <v>63.593360474521901</v>
      </c>
    </row>
    <row r="2836" spans="1:66" hidden="1" x14ac:dyDescent="0.25">
      <c r="A2836" s="58" t="s">
        <v>3296</v>
      </c>
      <c r="B2836" s="58" t="s">
        <v>3297</v>
      </c>
      <c r="C2836" s="58" t="s">
        <v>1534</v>
      </c>
      <c r="D2836" s="58" t="s">
        <v>1535</v>
      </c>
      <c r="AA2836" s="58">
        <v>-8.0629571587792999</v>
      </c>
      <c r="AB2836" s="58">
        <v>-17.6713937772709</v>
      </c>
      <c r="AC2836" s="58">
        <v>4.4241594394153898</v>
      </c>
      <c r="AD2836" s="58">
        <v>17.059145673183998</v>
      </c>
      <c r="AE2836" s="58">
        <v>-4.5001766966946501</v>
      </c>
      <c r="AF2836" s="58">
        <v>-4.1346209153677096</v>
      </c>
      <c r="AG2836" s="58">
        <v>4.1643431917965898</v>
      </c>
      <c r="AH2836" s="58">
        <v>-5.7884678131595697</v>
      </c>
      <c r="AI2836" s="58">
        <v>16.185095797067699</v>
      </c>
      <c r="AJ2836" s="58">
        <v>5.3389513678086997</v>
      </c>
      <c r="AK2836" s="58">
        <v>11.5844679799131</v>
      </c>
      <c r="AL2836" s="58">
        <v>-5.0719292896411803</v>
      </c>
      <c r="AM2836" s="58">
        <v>-7.9359519755961401</v>
      </c>
      <c r="AN2836" s="58">
        <v>4.9873765892304096</v>
      </c>
      <c r="AO2836" s="58">
        <v>16.340231763266601</v>
      </c>
      <c r="AP2836" s="58">
        <v>-2.0104421628537499</v>
      </c>
      <c r="AQ2836" s="58">
        <v>0.79015379323479396</v>
      </c>
      <c r="AR2836" s="58">
        <v>-3.9212447490676299</v>
      </c>
      <c r="AS2836" s="58">
        <v>2.12866436218235</v>
      </c>
      <c r="AT2836" s="58">
        <v>43.599433318083697</v>
      </c>
      <c r="AU2836" s="58">
        <v>12.3608516922438</v>
      </c>
      <c r="AV2836" s="58">
        <v>9.6957324010264596</v>
      </c>
      <c r="AW2836" s="58">
        <v>0.99416459764182696</v>
      </c>
      <c r="AX2836" s="58">
        <v>11.079671993061501</v>
      </c>
      <c r="AY2836" s="58">
        <v>-10.011103869951301</v>
      </c>
      <c r="AZ2836" s="58">
        <v>26.0970980677574</v>
      </c>
      <c r="BA2836" s="58">
        <v>-10.3132652628726</v>
      </c>
      <c r="BB2836" s="58">
        <v>16.115527158986101</v>
      </c>
      <c r="BC2836" s="58">
        <v>2.9748181344684199</v>
      </c>
      <c r="BD2836" s="58">
        <v>-1.1292169528478</v>
      </c>
      <c r="BE2836" s="58">
        <v>1.95344283568247</v>
      </c>
      <c r="BF2836" s="58">
        <v>16.8077274936403</v>
      </c>
      <c r="BG2836" s="58">
        <v>1.2135861629079601</v>
      </c>
      <c r="BH2836" s="58">
        <v>2.6884018608576499</v>
      </c>
      <c r="BI2836" s="58">
        <v>-2.6542613464532501</v>
      </c>
      <c r="BJ2836" s="58">
        <v>0.77843990868342405</v>
      </c>
      <c r="BK2836" s="58">
        <v>4.7652324759951297</v>
      </c>
      <c r="BL2836" s="58">
        <v>1.09276248833645</v>
      </c>
      <c r="BM2836" s="58">
        <v>-0.80726022040980205</v>
      </c>
      <c r="BN2836" s="58">
        <v>19.846418607432199</v>
      </c>
    </row>
    <row r="2837" spans="1:66" hidden="1" x14ac:dyDescent="0.25">
      <c r="A2837" s="58" t="s">
        <v>3296</v>
      </c>
      <c r="B2837" s="58" t="s">
        <v>3297</v>
      </c>
      <c r="C2837" s="58" t="s">
        <v>1536</v>
      </c>
      <c r="D2837" s="58" t="s">
        <v>1537</v>
      </c>
      <c r="Z2837" s="58">
        <v>163425757512.746</v>
      </c>
      <c r="AA2837" s="58">
        <v>150248808698.08301</v>
      </c>
      <c r="AB2837" s="58">
        <v>123697750067.386</v>
      </c>
      <c r="AC2837" s="58">
        <v>129170335753.33701</v>
      </c>
      <c r="AD2837" s="58">
        <v>151205691496.04001</v>
      </c>
      <c r="AE2837" s="58">
        <v>144401168203.259</v>
      </c>
      <c r="AF2837" s="58">
        <v>138430727300.69199</v>
      </c>
      <c r="AG2837" s="58">
        <v>144195457868.392</v>
      </c>
      <c r="AH2837" s="58">
        <v>135848750201.642</v>
      </c>
      <c r="AI2837" s="58">
        <v>157836000560.897</v>
      </c>
      <c r="AJ2837" s="58">
        <v>166262787871.73801</v>
      </c>
      <c r="AK2837" s="58">
        <v>185523447295.25</v>
      </c>
      <c r="AL2837" s="58">
        <v>176113829232.73099</v>
      </c>
      <c r="AM2837" s="58">
        <v>162137520322.43799</v>
      </c>
      <c r="AN2837" s="58">
        <v>170223929053.358</v>
      </c>
      <c r="AO2837" s="58">
        <v>198038913577.215</v>
      </c>
      <c r="AP2837" s="58">
        <v>194057455759.80099</v>
      </c>
      <c r="AQ2837" s="58">
        <v>195590808107.54199</v>
      </c>
      <c r="AR2837" s="58">
        <v>187921213814.966</v>
      </c>
      <c r="AS2837" s="58">
        <v>191921425722.42599</v>
      </c>
      <c r="AT2837" s="58">
        <v>275598079753.39001</v>
      </c>
      <c r="AU2837" s="58">
        <v>309664349658.37903</v>
      </c>
      <c r="AV2837" s="58">
        <v>339688576342.63397</v>
      </c>
      <c r="AW2837" s="58">
        <v>343065639910.86603</v>
      </c>
      <c r="AX2837" s="58">
        <v>381076187533.88702</v>
      </c>
      <c r="AY2837" s="58">
        <v>342926254576.21899</v>
      </c>
      <c r="AZ2837" s="58">
        <v>432420055533.06201</v>
      </c>
      <c r="BA2837" s="58">
        <v>387823428156.07599</v>
      </c>
      <c r="BB2837" s="58">
        <v>450323218049.47998</v>
      </c>
      <c r="BC2837" s="58">
        <v>463719514803.73798</v>
      </c>
      <c r="BD2837" s="58">
        <v>458483115428.90997</v>
      </c>
      <c r="BE2837" s="58">
        <v>467439321000.07001</v>
      </c>
      <c r="BF2837" s="58">
        <v>546005248271.88397</v>
      </c>
      <c r="BG2837" s="58">
        <v>552631492413.66296</v>
      </c>
      <c r="BH2837" s="58">
        <v>567488447739.39795</v>
      </c>
      <c r="BI2837" s="58">
        <v>552425821225.46301</v>
      </c>
      <c r="BJ2837" s="58">
        <v>556726124283.75403</v>
      </c>
      <c r="BK2837" s="58">
        <v>583255418360.47302</v>
      </c>
      <c r="BL2837" s="58">
        <v>589629014783.50598</v>
      </c>
      <c r="BM2837" s="58">
        <v>584869174299.16504</v>
      </c>
      <c r="BN2837" s="58">
        <v>700944758936.40906</v>
      </c>
    </row>
    <row r="2838" spans="1:66" hidden="1" x14ac:dyDescent="0.25">
      <c r="A2838" s="58" t="s">
        <v>3296</v>
      </c>
      <c r="B2838" s="58" t="s">
        <v>3297</v>
      </c>
      <c r="C2838" s="58" t="s">
        <v>1538</v>
      </c>
      <c r="D2838" s="58" t="s">
        <v>1539</v>
      </c>
    </row>
    <row r="2839" spans="1:66" hidden="1" x14ac:dyDescent="0.25">
      <c r="A2839" s="58" t="s">
        <v>3296</v>
      </c>
      <c r="B2839" s="58" t="s">
        <v>3297</v>
      </c>
      <c r="C2839" s="58" t="s">
        <v>1540</v>
      </c>
      <c r="D2839" s="58" t="s">
        <v>1541</v>
      </c>
    </row>
    <row r="2840" spans="1:66" hidden="1" x14ac:dyDescent="0.25">
      <c r="A2840" s="58" t="s">
        <v>3296</v>
      </c>
      <c r="B2840" s="58" t="s">
        <v>3297</v>
      </c>
      <c r="C2840" s="58" t="s">
        <v>1542</v>
      </c>
      <c r="D2840" s="58" t="s">
        <v>1543</v>
      </c>
      <c r="Z2840" s="58">
        <v>44412407011.413696</v>
      </c>
      <c r="AA2840" s="58">
        <v>43855053427.144501</v>
      </c>
      <c r="AB2840" s="58">
        <v>45449931150.078499</v>
      </c>
      <c r="AC2840" s="58">
        <v>50764792637.966202</v>
      </c>
      <c r="AD2840" s="58">
        <v>61177067784.226601</v>
      </c>
      <c r="AE2840" s="58">
        <v>56615748017.993896</v>
      </c>
      <c r="AF2840" s="58">
        <v>59812678168.838898</v>
      </c>
      <c r="AG2840" s="58">
        <v>63432674949.8367</v>
      </c>
      <c r="AH2840" s="58">
        <v>51744184471.1269</v>
      </c>
      <c r="AI2840" s="58">
        <v>62556184285.413498</v>
      </c>
      <c r="AJ2840" s="58">
        <v>63497245603.963501</v>
      </c>
      <c r="AK2840" s="58">
        <v>68252897447.610199</v>
      </c>
      <c r="AL2840" s="58">
        <v>60087494722.219002</v>
      </c>
      <c r="AM2840" s="58">
        <v>49934892731.7239</v>
      </c>
      <c r="AN2840" s="58">
        <v>63837857313.837997</v>
      </c>
      <c r="AO2840" s="58">
        <v>72564183279.412201</v>
      </c>
      <c r="AP2840" s="58">
        <v>71670798121.118698</v>
      </c>
      <c r="AQ2840" s="58">
        <v>77633299943.773895</v>
      </c>
      <c r="AR2840" s="58">
        <v>78445963777.610794</v>
      </c>
      <c r="AS2840" s="58">
        <v>69433255213.661896</v>
      </c>
      <c r="AT2840" s="58">
        <v>89369498450.822296</v>
      </c>
      <c r="AU2840" s="58">
        <v>113454963132.54201</v>
      </c>
      <c r="AV2840" s="58">
        <v>129954333140.672</v>
      </c>
      <c r="AW2840" s="58">
        <v>153361364068.741</v>
      </c>
      <c r="AX2840" s="58">
        <v>187323478954.89301</v>
      </c>
      <c r="AY2840" s="58">
        <v>218523227494.505</v>
      </c>
      <c r="AZ2840" s="58">
        <v>305163488958.01898</v>
      </c>
      <c r="BA2840" s="58">
        <v>350162044311.57098</v>
      </c>
      <c r="BB2840" s="58">
        <v>341567087662.49597</v>
      </c>
      <c r="BC2840" s="58">
        <v>393423259376.42401</v>
      </c>
      <c r="BD2840" s="58">
        <v>436154812487.24298</v>
      </c>
      <c r="BE2840" s="58">
        <v>437383362956.487</v>
      </c>
      <c r="BF2840" s="58">
        <v>575299163347.70105</v>
      </c>
      <c r="BG2840" s="58">
        <v>595312370353.42102</v>
      </c>
      <c r="BH2840" s="58">
        <v>567488447739.39795</v>
      </c>
      <c r="BI2840" s="58">
        <v>524754147557.01501</v>
      </c>
      <c r="BJ2840" s="58">
        <v>511983102938.79901</v>
      </c>
      <c r="BK2840" s="58">
        <v>536025727508.138</v>
      </c>
      <c r="BL2840" s="58">
        <v>570244159435.69995</v>
      </c>
      <c r="BM2840" s="58">
        <v>513088273071.15802</v>
      </c>
      <c r="BN2840" s="58">
        <v>531518646087.03302</v>
      </c>
    </row>
    <row r="2841" spans="1:66" hidden="1" x14ac:dyDescent="0.25">
      <c r="A2841" s="58" t="s">
        <v>3296</v>
      </c>
      <c r="B2841" s="58" t="s">
        <v>3297</v>
      </c>
      <c r="C2841" s="58" t="s">
        <v>1544</v>
      </c>
      <c r="D2841" s="58" t="s">
        <v>1545</v>
      </c>
      <c r="Z2841" s="58">
        <v>1019.98563103422</v>
      </c>
      <c r="AA2841" s="58">
        <v>912.31419032261704</v>
      </c>
      <c r="AB2841" s="58">
        <v>730.73116983697105</v>
      </c>
      <c r="AC2841" s="58">
        <v>742.39302019573904</v>
      </c>
      <c r="AD2841" s="58">
        <v>845.54384658993899</v>
      </c>
      <c r="AE2841" s="58">
        <v>785.70442284273497</v>
      </c>
      <c r="AF2841" s="58">
        <v>732.94741152291101</v>
      </c>
      <c r="AG2841" s="58">
        <v>743.00715809154894</v>
      </c>
      <c r="AH2841" s="58">
        <v>681.34644404899495</v>
      </c>
      <c r="AI2841" s="58">
        <v>770.66905236821299</v>
      </c>
      <c r="AJ2841" s="58">
        <v>790.47685000104104</v>
      </c>
      <c r="AK2841" s="58">
        <v>858.99883737857897</v>
      </c>
      <c r="AL2841" s="58">
        <v>794.18269398287805</v>
      </c>
      <c r="AM2841" s="58">
        <v>712.09099783067495</v>
      </c>
      <c r="AN2841" s="58">
        <v>728.05122415171502</v>
      </c>
      <c r="AO2841" s="58">
        <v>824.76975912869705</v>
      </c>
      <c r="AP2841" s="58">
        <v>786.88822403374104</v>
      </c>
      <c r="AQ2841" s="58">
        <v>772.16353892525501</v>
      </c>
      <c r="AR2841" s="58">
        <v>722.30065900886598</v>
      </c>
      <c r="AS2841" s="58">
        <v>718.22971478089005</v>
      </c>
      <c r="AT2841" s="58">
        <v>1004.24213546083</v>
      </c>
      <c r="AU2841" s="58">
        <v>1098.71425222478</v>
      </c>
      <c r="AV2841" s="58">
        <v>1173.48646796308</v>
      </c>
      <c r="AW2841" s="58">
        <v>1153.7315138746801</v>
      </c>
      <c r="AX2841" s="58">
        <v>1247.3011721681</v>
      </c>
      <c r="AY2841" s="58">
        <v>1092.17235500589</v>
      </c>
      <c r="AZ2841" s="58">
        <v>1339.83341627603</v>
      </c>
      <c r="BA2841" s="58">
        <v>1168.94446307827</v>
      </c>
      <c r="BB2841" s="58">
        <v>1320.4002609427901</v>
      </c>
      <c r="BC2841" s="58">
        <v>1322.8081755716501</v>
      </c>
      <c r="BD2841" s="58">
        <v>1272.5552181666401</v>
      </c>
      <c r="BE2841" s="58">
        <v>1262.52028947806</v>
      </c>
      <c r="BF2841" s="58">
        <v>1435.20205009199</v>
      </c>
      <c r="BG2841" s="58">
        <v>1413.8029080403201</v>
      </c>
      <c r="BH2841" s="58">
        <v>1413.1158152948601</v>
      </c>
      <c r="BI2841" s="58">
        <v>1339.04758648079</v>
      </c>
      <c r="BJ2841" s="58">
        <v>1313.7461742123901</v>
      </c>
      <c r="BK2841" s="58">
        <v>1340.11039654621</v>
      </c>
      <c r="BL2841" s="58">
        <v>1319.3414926401299</v>
      </c>
      <c r="BM2841" s="58">
        <v>1274.7705823814699</v>
      </c>
      <c r="BN2841" s="58">
        <v>1488.5250392221301</v>
      </c>
    </row>
    <row r="2842" spans="1:66" hidden="1" x14ac:dyDescent="0.25">
      <c r="A2842" s="58" t="s">
        <v>3296</v>
      </c>
      <c r="B2842" s="58" t="s">
        <v>3297</v>
      </c>
      <c r="C2842" s="58" t="s">
        <v>1546</v>
      </c>
      <c r="D2842" s="58" t="s">
        <v>1547</v>
      </c>
      <c r="AA2842" s="58">
        <v>-10.5561723063123</v>
      </c>
      <c r="AB2842" s="58">
        <v>-19.9035619978063</v>
      </c>
      <c r="AC2842" s="58">
        <v>1.5959152750210099</v>
      </c>
      <c r="AD2842" s="58">
        <v>13.8943690994028</v>
      </c>
      <c r="AE2842" s="58">
        <v>-7.0770337917466204</v>
      </c>
      <c r="AF2842" s="58">
        <v>-6.7146130002609397</v>
      </c>
      <c r="AG2842" s="58">
        <v>1.37250591386027</v>
      </c>
      <c r="AH2842" s="58">
        <v>-8.2988048460976493</v>
      </c>
      <c r="AI2842" s="58">
        <v>13.109719599974101</v>
      </c>
      <c r="AJ2842" s="58">
        <v>2.5702079993949001</v>
      </c>
      <c r="AK2842" s="58">
        <v>8.6684369539028001</v>
      </c>
      <c r="AL2842" s="58">
        <v>-7.5455449501539196</v>
      </c>
      <c r="AM2842" s="58">
        <v>-10.336626166015799</v>
      </c>
      <c r="AN2842" s="58">
        <v>2.2413183665657801</v>
      </c>
      <c r="AO2842" s="58">
        <v>13.2845783055543</v>
      </c>
      <c r="AP2842" s="58">
        <v>-4.5929830326192898</v>
      </c>
      <c r="AQ2842" s="58">
        <v>-1.8712549837135</v>
      </c>
      <c r="AR2842" s="58">
        <v>-6.4575543136614497</v>
      </c>
      <c r="AS2842" s="58">
        <v>-0.56360799027397901</v>
      </c>
      <c r="AT2842" s="58">
        <v>39.821858493725799</v>
      </c>
      <c r="AU2842" s="58">
        <v>9.4073046158938105</v>
      </c>
      <c r="AV2842" s="58">
        <v>6.8054287624733796</v>
      </c>
      <c r="AW2842" s="58">
        <v>-1.68344114974711</v>
      </c>
      <c r="AX2842" s="58">
        <v>8.11017616907918</v>
      </c>
      <c r="AY2842" s="58">
        <v>-12.4371579714436</v>
      </c>
      <c r="AZ2842" s="58">
        <v>22.6760053150043</v>
      </c>
      <c r="BA2842" s="58">
        <v>-12.754492545254701</v>
      </c>
      <c r="BB2842" s="58">
        <v>12.956629048542201</v>
      </c>
      <c r="BC2842" s="58">
        <v>0.18236247750613199</v>
      </c>
      <c r="BD2842" s="58">
        <v>-3.7989602977230801</v>
      </c>
      <c r="BE2842" s="58">
        <v>-0.78856528544531601</v>
      </c>
      <c r="BF2842" s="58">
        <v>13.6775434068725</v>
      </c>
      <c r="BG2842" s="58">
        <v>-1.49101947355086</v>
      </c>
      <c r="BH2842" s="58">
        <v>-4.8598905940266897E-2</v>
      </c>
      <c r="BI2842" s="58">
        <v>-5.2414832537005802</v>
      </c>
      <c r="BJ2842" s="58">
        <v>-1.8895080745328301</v>
      </c>
      <c r="BK2842" s="58">
        <v>2.0067972680966299</v>
      </c>
      <c r="BL2842" s="58">
        <v>-1.5497905217069501</v>
      </c>
      <c r="BM2842" s="58">
        <v>-3.3782694251104002</v>
      </c>
      <c r="BN2842" s="58">
        <v>16.768072608118501</v>
      </c>
    </row>
    <row r="2843" spans="1:66" hidden="1" x14ac:dyDescent="0.25">
      <c r="A2843" s="58" t="s">
        <v>3296</v>
      </c>
      <c r="B2843" s="58" t="s">
        <v>3297</v>
      </c>
      <c r="C2843" s="58" t="s">
        <v>1548</v>
      </c>
      <c r="D2843" s="58" t="s">
        <v>1549</v>
      </c>
      <c r="AI2843" s="58">
        <v>384828710091.94501</v>
      </c>
      <c r="AJ2843" s="58">
        <v>405853874623.58899</v>
      </c>
      <c r="AK2843" s="58">
        <v>450619719846.62299</v>
      </c>
      <c r="AL2843" s="58">
        <v>427059650083.13098</v>
      </c>
      <c r="AM2843" s="58">
        <v>396056838051.13202</v>
      </c>
      <c r="AN2843" s="58">
        <v>415353285974.74799</v>
      </c>
      <c r="AO2843" s="58">
        <v>480546156888.70099</v>
      </c>
      <c r="AP2843" s="58">
        <v>472547341022.802</v>
      </c>
      <c r="AQ2843" s="58">
        <v>477830891324.612</v>
      </c>
      <c r="AR2843" s="58">
        <v>461914316787.31799</v>
      </c>
      <c r="AS2843" s="58">
        <v>470600270917.58002</v>
      </c>
      <c r="AT2843" s="58">
        <v>665644752328.48499</v>
      </c>
      <c r="AU2843" s="58">
        <v>752092666995.87695</v>
      </c>
      <c r="AV2843" s="58">
        <v>815938587916.89404</v>
      </c>
      <c r="AW2843" s="58">
        <v>824636389318.17004</v>
      </c>
      <c r="AX2843" s="58">
        <v>914207827180.66895</v>
      </c>
      <c r="AY2843" s="58">
        <v>825422300200.63501</v>
      </c>
      <c r="AZ2843" s="58">
        <v>1032668331992.4</v>
      </c>
      <c r="BA2843" s="58">
        <v>934073026787.24304</v>
      </c>
      <c r="BB2843" s="58">
        <v>1079028973302.96</v>
      </c>
      <c r="BC2843" s="58">
        <v>1113940565595.04</v>
      </c>
      <c r="BD2843" s="58">
        <v>1104020686975.8999</v>
      </c>
      <c r="BE2843" s="58">
        <v>1127256174356.3501</v>
      </c>
      <c r="BF2843" s="58">
        <v>1314642180877.95</v>
      </c>
      <c r="BG2843" s="58">
        <v>1329515542598.6699</v>
      </c>
      <c r="BH2843" s="58">
        <v>1365788076380.8201</v>
      </c>
      <c r="BI2843" s="58">
        <v>1331964578509.27</v>
      </c>
      <c r="BJ2843" s="58">
        <v>1344297504085.3201</v>
      </c>
      <c r="BK2843" s="58">
        <v>1407423780207.7</v>
      </c>
      <c r="BL2843" s="58">
        <v>1427699146734.8799</v>
      </c>
      <c r="BM2843" s="58">
        <v>1416286319723.99</v>
      </c>
      <c r="BN2843" s="58">
        <v>1686054702862.3601</v>
      </c>
    </row>
    <row r="2844" spans="1:66" hidden="1" x14ac:dyDescent="0.25">
      <c r="A2844" s="58" t="s">
        <v>3296</v>
      </c>
      <c r="B2844" s="58" t="s">
        <v>3297</v>
      </c>
      <c r="C2844" s="58" t="s">
        <v>1550</v>
      </c>
      <c r="D2844" s="58" t="s">
        <v>1551</v>
      </c>
      <c r="AI2844" s="58">
        <v>121792515775.187</v>
      </c>
      <c r="AJ2844" s="58">
        <v>138524661963.49899</v>
      </c>
      <c r="AK2844" s="58">
        <v>157893425121.95801</v>
      </c>
      <c r="AL2844" s="58">
        <v>161941505518.302</v>
      </c>
      <c r="AM2844" s="58">
        <v>161955021679.05499</v>
      </c>
      <c r="AN2844" s="58">
        <v>172001718325.401</v>
      </c>
      <c r="AO2844" s="58">
        <v>188380357397.211</v>
      </c>
      <c r="AP2844" s="58">
        <v>192702892740.33899</v>
      </c>
      <c r="AQ2844" s="58">
        <v>211139754967.24701</v>
      </c>
      <c r="AR2844" s="58">
        <v>220538149836.474</v>
      </c>
      <c r="AS2844" s="58">
        <v>222209700731.99701</v>
      </c>
      <c r="AT2844" s="58">
        <v>280814781722.04102</v>
      </c>
      <c r="AU2844" s="58">
        <v>346563400974.18201</v>
      </c>
      <c r="AV2844" s="58">
        <v>366414756984.74902</v>
      </c>
      <c r="AW2844" s="58">
        <v>396732024195.70697</v>
      </c>
      <c r="AX2844" s="58">
        <v>441965360893.81201</v>
      </c>
      <c r="AY2844" s="58">
        <v>475286180107.16803</v>
      </c>
      <c r="AZ2844" s="58">
        <v>622366394798.28796</v>
      </c>
      <c r="BA2844" s="58">
        <v>635549288461.52002</v>
      </c>
      <c r="BB2844" s="58">
        <v>671341221037.672</v>
      </c>
      <c r="BC2844" s="58">
        <v>779252186000.56702</v>
      </c>
      <c r="BD2844" s="58">
        <v>832918977165.94397</v>
      </c>
      <c r="BE2844" s="58">
        <v>854259332989.422</v>
      </c>
      <c r="BF2844" s="58">
        <v>1068737861089.03</v>
      </c>
      <c r="BG2844" s="58">
        <v>1135246806412.8201</v>
      </c>
      <c r="BH2844" s="58">
        <v>1247781377556.5701</v>
      </c>
      <c r="BI2844" s="58">
        <v>1311889495056.22</v>
      </c>
      <c r="BJ2844" s="58">
        <v>1344297504085.3201</v>
      </c>
      <c r="BK2844" s="58">
        <v>1365487310335.5</v>
      </c>
      <c r="BL2844" s="58">
        <v>1417216753713.7</v>
      </c>
      <c r="BM2844" s="58">
        <v>1250662131010.05</v>
      </c>
      <c r="BN2844" s="58">
        <v>1285396583029.5601</v>
      </c>
    </row>
    <row r="2845" spans="1:66" hidden="1" x14ac:dyDescent="0.25">
      <c r="A2845" s="58" t="s">
        <v>3296</v>
      </c>
      <c r="B2845" s="58" t="s">
        <v>3297</v>
      </c>
      <c r="C2845" s="58" t="s">
        <v>1552</v>
      </c>
      <c r="D2845" s="58" t="s">
        <v>1553</v>
      </c>
    </row>
    <row r="2846" spans="1:66" hidden="1" x14ac:dyDescent="0.25">
      <c r="A2846" s="58" t="s">
        <v>3296</v>
      </c>
      <c r="B2846" s="58" t="s">
        <v>3297</v>
      </c>
      <c r="C2846" s="58" t="s">
        <v>1554</v>
      </c>
      <c r="D2846" s="58" t="s">
        <v>1555</v>
      </c>
    </row>
    <row r="2847" spans="1:66" hidden="1" x14ac:dyDescent="0.25">
      <c r="A2847" s="58" t="s">
        <v>3296</v>
      </c>
      <c r="B2847" s="58" t="s">
        <v>3297</v>
      </c>
      <c r="C2847" s="58" t="s">
        <v>1556</v>
      </c>
      <c r="D2847" s="58" t="s">
        <v>1557</v>
      </c>
    </row>
    <row r="2848" spans="1:66" hidden="1" x14ac:dyDescent="0.25">
      <c r="A2848" s="58" t="s">
        <v>3296</v>
      </c>
      <c r="B2848" s="58" t="s">
        <v>3297</v>
      </c>
      <c r="C2848" s="58" t="s">
        <v>1558</v>
      </c>
      <c r="D2848" s="58" t="s">
        <v>1559</v>
      </c>
    </row>
    <row r="2849" spans="1:66" hidden="1" x14ac:dyDescent="0.25">
      <c r="A2849" s="58" t="s">
        <v>3296</v>
      </c>
      <c r="B2849" s="58" t="s">
        <v>3297</v>
      </c>
      <c r="C2849" s="58" t="s">
        <v>1560</v>
      </c>
      <c r="D2849" s="58" t="s">
        <v>1561</v>
      </c>
    </row>
    <row r="2850" spans="1:66" hidden="1" x14ac:dyDescent="0.25">
      <c r="A2850" s="58" t="s">
        <v>3296</v>
      </c>
      <c r="B2850" s="58" t="s">
        <v>3297</v>
      </c>
      <c r="C2850" s="58" t="s">
        <v>1562</v>
      </c>
      <c r="D2850" s="58" t="s">
        <v>1563</v>
      </c>
    </row>
    <row r="2851" spans="1:66" hidden="1" x14ac:dyDescent="0.25">
      <c r="A2851" s="58" t="s">
        <v>3296</v>
      </c>
      <c r="B2851" s="58" t="s">
        <v>3297</v>
      </c>
      <c r="C2851" s="58" t="s">
        <v>1564</v>
      </c>
      <c r="D2851" s="58" t="s">
        <v>1565</v>
      </c>
    </row>
    <row r="2852" spans="1:66" hidden="1" x14ac:dyDescent="0.25">
      <c r="A2852" s="58" t="s">
        <v>3296</v>
      </c>
      <c r="B2852" s="58" t="s">
        <v>3297</v>
      </c>
      <c r="C2852" s="58" t="s">
        <v>1566</v>
      </c>
      <c r="D2852" s="58" t="s">
        <v>1567</v>
      </c>
    </row>
    <row r="2853" spans="1:66" hidden="1" x14ac:dyDescent="0.25">
      <c r="A2853" s="58" t="s">
        <v>3296</v>
      </c>
      <c r="B2853" s="58" t="s">
        <v>3297</v>
      </c>
      <c r="C2853" s="58" t="s">
        <v>1568</v>
      </c>
      <c r="D2853" s="58" t="s">
        <v>1569</v>
      </c>
    </row>
    <row r="2854" spans="1:66" hidden="1" x14ac:dyDescent="0.25">
      <c r="A2854" s="58" t="s">
        <v>3296</v>
      </c>
      <c r="B2854" s="58" t="s">
        <v>3297</v>
      </c>
      <c r="C2854" s="58" t="s">
        <v>1570</v>
      </c>
      <c r="D2854" s="58" t="s">
        <v>1571</v>
      </c>
    </row>
    <row r="2855" spans="1:66" hidden="1" x14ac:dyDescent="0.25">
      <c r="A2855" s="58" t="s">
        <v>3296</v>
      </c>
      <c r="B2855" s="58" t="s">
        <v>3297</v>
      </c>
      <c r="C2855" s="58" t="s">
        <v>1572</v>
      </c>
      <c r="D2855" s="58" t="s">
        <v>1573</v>
      </c>
    </row>
    <row r="2856" spans="1:66" hidden="1" x14ac:dyDescent="0.25">
      <c r="A2856" s="58" t="s">
        <v>3296</v>
      </c>
      <c r="B2856" s="58" t="s">
        <v>3297</v>
      </c>
      <c r="C2856" s="58" t="s">
        <v>1574</v>
      </c>
      <c r="D2856" s="58" t="s">
        <v>1575</v>
      </c>
      <c r="AS2856" s="58">
        <v>5.5865692349776501E-2</v>
      </c>
      <c r="AT2856" s="58">
        <v>5.0341154174124901E-2</v>
      </c>
      <c r="AU2856" s="58">
        <v>4.37636601536293E-2</v>
      </c>
      <c r="AV2856" s="58">
        <v>6.4458598575569306E-2</v>
      </c>
      <c r="AY2856" s="58">
        <v>0.13084428101603099</v>
      </c>
      <c r="AZ2856" s="58">
        <v>7.6327440868586505E-2</v>
      </c>
      <c r="BA2856" s="58">
        <v>6.3399388212990695E-2</v>
      </c>
      <c r="BB2856" s="58">
        <v>7.7579266041721204E-2</v>
      </c>
      <c r="BC2856" s="58">
        <v>5.2955224186964897E-2</v>
      </c>
      <c r="BD2856" s="58">
        <v>4.2600325575612698E-2</v>
      </c>
      <c r="BE2856" s="58">
        <v>3.6588588856773498E-2</v>
      </c>
      <c r="BF2856" s="58">
        <v>5.3251802109890299E-2</v>
      </c>
      <c r="BG2856" s="58">
        <v>6.09453431965431E-2</v>
      </c>
      <c r="BH2856" s="58">
        <v>8.1220917890599903E-2</v>
      </c>
      <c r="BJ2856" s="58">
        <v>3.2621900775718402E-2</v>
      </c>
      <c r="BK2856" s="58">
        <v>4.8867925414652402E-2</v>
      </c>
      <c r="BL2856" s="58">
        <v>2.1074461380592401E-2</v>
      </c>
    </row>
    <row r="2857" spans="1:66" hidden="1" x14ac:dyDescent="0.25">
      <c r="A2857" s="58" t="s">
        <v>3296</v>
      </c>
      <c r="B2857" s="58" t="s">
        <v>3297</v>
      </c>
      <c r="C2857" s="58" t="s">
        <v>1576</v>
      </c>
      <c r="D2857" s="58" t="s">
        <v>1577</v>
      </c>
      <c r="AS2857" s="58">
        <v>2.87909860467974</v>
      </c>
      <c r="AT2857" s="58">
        <v>3.15501411204996</v>
      </c>
      <c r="AU2857" s="58">
        <v>3.3455038671816602</v>
      </c>
      <c r="AV2857" s="58">
        <v>4.0676544560068102</v>
      </c>
      <c r="AY2857" s="58">
        <v>5.0590904397948302</v>
      </c>
      <c r="AZ2857" s="58">
        <v>3.6530055447398002</v>
      </c>
      <c r="BA2857" s="58">
        <v>5.8396006515286301</v>
      </c>
      <c r="BB2857" s="58">
        <v>4.6573544900868402</v>
      </c>
      <c r="BC2857" s="58">
        <v>4.7179741287056904</v>
      </c>
      <c r="BD2857" s="58">
        <v>3.41978185093557</v>
      </c>
      <c r="BE2857" s="58">
        <v>3.79853110001079</v>
      </c>
      <c r="BF2857" s="58">
        <v>2.8646986651244402</v>
      </c>
      <c r="BG2857" s="58">
        <v>2.9917422520322798</v>
      </c>
      <c r="BH2857" s="58">
        <v>3.2780220689354902</v>
      </c>
      <c r="BI2857" s="58">
        <v>3.4351134437584601</v>
      </c>
      <c r="BJ2857" s="58">
        <v>2.93446885557593</v>
      </c>
      <c r="BK2857" s="58">
        <v>2.67397038187563</v>
      </c>
      <c r="BL2857" s="58">
        <v>3.1154039185448901</v>
      </c>
    </row>
    <row r="2858" spans="1:66" hidden="1" x14ac:dyDescent="0.25">
      <c r="A2858" s="58" t="s">
        <v>3296</v>
      </c>
      <c r="B2858" s="58" t="s">
        <v>3297</v>
      </c>
      <c r="C2858" s="58" t="s">
        <v>1578</v>
      </c>
      <c r="D2858" s="58" t="s">
        <v>1579</v>
      </c>
      <c r="AX2858" s="58">
        <v>6.5940942286198103</v>
      </c>
      <c r="AY2858" s="58">
        <v>6.9573322224635596</v>
      </c>
      <c r="AZ2858" s="58">
        <v>7.4642595442941504</v>
      </c>
      <c r="BA2858" s="58">
        <v>8.0906214372099097</v>
      </c>
      <c r="BB2858" s="58">
        <v>6.7437548570856602</v>
      </c>
      <c r="BC2858" s="58">
        <v>6.6036603562953404</v>
      </c>
      <c r="BD2858" s="58">
        <v>9.9839660992370192</v>
      </c>
      <c r="BE2858" s="58">
        <v>10.3642533171874</v>
      </c>
      <c r="BF2858" s="58">
        <v>11.106125459283399</v>
      </c>
      <c r="BG2858" s="58">
        <v>11.9913839050826</v>
      </c>
      <c r="BH2858" s="58">
        <v>10.548121541032399</v>
      </c>
      <c r="BI2858" s="58">
        <v>9.6245876964330801</v>
      </c>
      <c r="BJ2858" s="58">
        <v>10.1688224347324</v>
      </c>
      <c r="BK2858" s="58">
        <v>6.2788865399998803</v>
      </c>
      <c r="BL2858" s="58">
        <v>5.0202745161523499</v>
      </c>
      <c r="BM2858" s="58">
        <v>5.6302481025970801</v>
      </c>
    </row>
    <row r="2859" spans="1:66" hidden="1" x14ac:dyDescent="0.25">
      <c r="A2859" s="58" t="s">
        <v>3296</v>
      </c>
      <c r="B2859" s="58" t="s">
        <v>3297</v>
      </c>
      <c r="C2859" s="58" t="s">
        <v>1580</v>
      </c>
      <c r="D2859" s="58" t="s">
        <v>1581</v>
      </c>
      <c r="AX2859" s="58">
        <v>390873684.24895</v>
      </c>
      <c r="AZ2859" s="58">
        <v>539480722.21366203</v>
      </c>
      <c r="BA2859" s="58">
        <v>712166177.91707003</v>
      </c>
      <c r="BB2859" s="58">
        <v>680470733.30515599</v>
      </c>
      <c r="BC2859" s="58">
        <v>748856468.09324598</v>
      </c>
      <c r="BD2859" s="58">
        <v>1115096098.5144999</v>
      </c>
      <c r="BE2859" s="58">
        <v>1013699134.50527</v>
      </c>
      <c r="BF2859" s="58">
        <v>1205960969.60583</v>
      </c>
      <c r="BG2859" s="58">
        <v>1267111331.24423</v>
      </c>
      <c r="BH2859" s="58">
        <v>1093929784.11024</v>
      </c>
      <c r="BI2859" s="58">
        <v>1044062140.84198</v>
      </c>
      <c r="BJ2859" s="58">
        <v>1266181831.4542</v>
      </c>
      <c r="BK2859" s="58">
        <v>1312731756.00583</v>
      </c>
      <c r="BL2859" s="58">
        <v>1120125148.3459001</v>
      </c>
      <c r="BM2859" s="58">
        <v>952707868.84343302</v>
      </c>
    </row>
    <row r="2860" spans="1:66" hidden="1" x14ac:dyDescent="0.25">
      <c r="A2860" s="58" t="s">
        <v>3296</v>
      </c>
      <c r="B2860" s="58" t="s">
        <v>3297</v>
      </c>
      <c r="C2860" s="58" t="s">
        <v>1582</v>
      </c>
      <c r="D2860" s="58" t="s">
        <v>1583</v>
      </c>
      <c r="AX2860" s="58">
        <v>3.1899122807017499</v>
      </c>
      <c r="AY2860" s="58">
        <v>3.1697368421052601</v>
      </c>
      <c r="AZ2860" s="58">
        <v>3.2026315789473698</v>
      </c>
      <c r="BA2860" s="58">
        <v>3.2052631578947399</v>
      </c>
      <c r="BB2860" s="58">
        <v>3.2037499999999999</v>
      </c>
      <c r="BC2860" s="58">
        <v>3.2179166666666701</v>
      </c>
      <c r="BD2860" s="58">
        <v>3.2650000000000001</v>
      </c>
      <c r="BE2860" s="58">
        <v>3.2562500000000001</v>
      </c>
      <c r="BF2860" s="58">
        <v>3.25416666666667</v>
      </c>
      <c r="BG2860" s="58">
        <v>3.2275005000000001</v>
      </c>
      <c r="BH2860" s="58">
        <v>3.2187501666666698</v>
      </c>
      <c r="BI2860" s="58">
        <v>3.1924999999999999</v>
      </c>
      <c r="BJ2860" s="58">
        <v>3.2050000000000001</v>
      </c>
      <c r="BK2860" s="58">
        <v>3.2025000000000001</v>
      </c>
      <c r="BL2860" s="58">
        <v>3.2166666666666699</v>
      </c>
      <c r="BM2860" s="58">
        <v>3.2354166666666702</v>
      </c>
      <c r="BN2860" s="58">
        <v>3.2450000000000001</v>
      </c>
    </row>
    <row r="2861" spans="1:66" hidden="1" x14ac:dyDescent="0.25">
      <c r="A2861" s="58" t="s">
        <v>3296</v>
      </c>
      <c r="B2861" s="58" t="s">
        <v>3297</v>
      </c>
      <c r="C2861" s="58" t="s">
        <v>1584</v>
      </c>
      <c r="D2861" s="58" t="s">
        <v>1585</v>
      </c>
      <c r="O2861" s="58">
        <v>0</v>
      </c>
      <c r="P2861" s="58">
        <v>0</v>
      </c>
      <c r="Q2861" s="58">
        <v>0</v>
      </c>
      <c r="R2861" s="58">
        <v>0</v>
      </c>
      <c r="S2861" s="58">
        <v>0</v>
      </c>
      <c r="T2861" s="58">
        <v>0</v>
      </c>
      <c r="U2861" s="58">
        <v>0</v>
      </c>
      <c r="V2861" s="58">
        <v>0</v>
      </c>
      <c r="W2861" s="58">
        <v>0</v>
      </c>
      <c r="X2861" s="58">
        <v>0</v>
      </c>
      <c r="Y2861" s="58">
        <v>0</v>
      </c>
      <c r="Z2861" s="58">
        <v>0</v>
      </c>
      <c r="AA2861" s="58">
        <v>0</v>
      </c>
      <c r="AB2861" s="58">
        <v>0</v>
      </c>
      <c r="AC2861" s="58">
        <v>0</v>
      </c>
      <c r="AD2861" s="58">
        <v>0</v>
      </c>
      <c r="AE2861" s="58">
        <v>0</v>
      </c>
      <c r="AF2861" s="58">
        <v>0</v>
      </c>
      <c r="AG2861" s="58">
        <v>0</v>
      </c>
      <c r="AH2861" s="58">
        <v>0</v>
      </c>
      <c r="AI2861" s="58">
        <v>0</v>
      </c>
      <c r="AJ2861" s="58">
        <v>0</v>
      </c>
      <c r="AK2861" s="58">
        <v>0</v>
      </c>
      <c r="AL2861" s="58">
        <v>0</v>
      </c>
      <c r="AM2861" s="58">
        <v>0</v>
      </c>
      <c r="AN2861" s="58">
        <v>0</v>
      </c>
      <c r="AO2861" s="58">
        <v>0</v>
      </c>
      <c r="AP2861" s="58">
        <v>0</v>
      </c>
      <c r="AQ2861" s="58">
        <v>0</v>
      </c>
      <c r="AR2861" s="58">
        <v>0</v>
      </c>
      <c r="AS2861" s="58">
        <v>0</v>
      </c>
      <c r="AT2861" s="58">
        <v>40039500</v>
      </c>
      <c r="AU2861" s="58">
        <v>63575600</v>
      </c>
      <c r="AV2861" s="58">
        <v>50621400</v>
      </c>
      <c r="AW2861" s="58">
        <v>6594600</v>
      </c>
      <c r="AX2861" s="58">
        <v>34804710.68</v>
      </c>
      <c r="AY2861" s="58">
        <v>97818924.659999996</v>
      </c>
      <c r="AZ2861" s="58">
        <v>-136962174.91</v>
      </c>
      <c r="BA2861" s="58">
        <v>31328201.030000001</v>
      </c>
      <c r="BB2861" s="58">
        <v>205051074.53999999</v>
      </c>
      <c r="BC2861" s="58">
        <v>13913943.279999999</v>
      </c>
      <c r="BD2861" s="58">
        <v>269777200.13</v>
      </c>
      <c r="BE2861" s="58">
        <v>30747365.140000001</v>
      </c>
      <c r="BF2861" s="58">
        <v>218595880</v>
      </c>
      <c r="BG2861" s="58">
        <v>22381100</v>
      </c>
      <c r="BH2861" s="58">
        <v>292313367</v>
      </c>
      <c r="BI2861" s="58">
        <v>11468912</v>
      </c>
      <c r="BJ2861" s="58">
        <v>22846914</v>
      </c>
      <c r="BK2861" s="58">
        <v>240312000</v>
      </c>
      <c r="BL2861" s="58">
        <v>-44146983</v>
      </c>
    </row>
    <row r="2862" spans="1:66" hidden="1" x14ac:dyDescent="0.25">
      <c r="A2862" s="58" t="s">
        <v>3296</v>
      </c>
      <c r="B2862" s="58" t="s">
        <v>3297</v>
      </c>
      <c r="C2862" s="58" t="s">
        <v>1586</v>
      </c>
      <c r="D2862" s="58" t="s">
        <v>1587</v>
      </c>
    </row>
    <row r="2863" spans="1:66" hidden="1" x14ac:dyDescent="0.25">
      <c r="A2863" s="58" t="s">
        <v>3296</v>
      </c>
      <c r="B2863" s="58" t="s">
        <v>3297</v>
      </c>
      <c r="C2863" s="58" t="s">
        <v>1588</v>
      </c>
      <c r="D2863" s="58" t="s">
        <v>1589</v>
      </c>
      <c r="Y2863" s="58">
        <v>1.3697275656102801</v>
      </c>
      <c r="Z2863" s="58">
        <v>3.26601141677421</v>
      </c>
      <c r="AA2863" s="58">
        <v>4.56175378745138</v>
      </c>
      <c r="AB2863" s="58">
        <v>5.3225419390664701</v>
      </c>
      <c r="AC2863" s="58">
        <v>10.5628894236061</v>
      </c>
      <c r="AD2863" s="58">
        <v>16.284123264090798</v>
      </c>
      <c r="AE2863" s="58">
        <v>23.9524327489741</v>
      </c>
      <c r="AF2863" s="58">
        <v>29.396824074930301</v>
      </c>
      <c r="AG2863" s="58">
        <v>34.7504066465929</v>
      </c>
      <c r="AH2863" s="58">
        <v>42.988716147207498</v>
      </c>
      <c r="AI2863" s="58">
        <v>51.145208365803001</v>
      </c>
      <c r="AJ2863" s="58">
        <v>41.240438138718197</v>
      </c>
      <c r="AK2863" s="58">
        <v>43.435724260845603</v>
      </c>
      <c r="AL2863" s="58">
        <v>37.8945256089483</v>
      </c>
      <c r="AM2863" s="58">
        <v>44.879739972104304</v>
      </c>
      <c r="AN2863" s="58">
        <v>41.785725235543197</v>
      </c>
      <c r="AO2863" s="58">
        <v>37.773960261107803</v>
      </c>
      <c r="AP2863" s="58">
        <v>35.132637046423199</v>
      </c>
      <c r="AQ2863" s="58">
        <v>40.507009823077098</v>
      </c>
      <c r="AR2863" s="58">
        <v>41.558775822471702</v>
      </c>
      <c r="AS2863" s="58">
        <v>43.223342101415099</v>
      </c>
      <c r="AT2863" s="58">
        <v>42.552863420153102</v>
      </c>
      <c r="AU2863" s="58">
        <v>43.593881284819297</v>
      </c>
      <c r="AV2863" s="58">
        <v>47.365112348029697</v>
      </c>
      <c r="AW2863" s="58">
        <v>50.342447388040398</v>
      </c>
      <c r="AX2863" s="58">
        <v>53.958365466714099</v>
      </c>
      <c r="AY2863" s="58">
        <v>57.282370149863397</v>
      </c>
      <c r="AZ2863" s="58">
        <v>59.368762581888902</v>
      </c>
      <c r="BA2863" s="58">
        <v>64.625959352944406</v>
      </c>
      <c r="BB2863" s="58">
        <v>69.661661235113399</v>
      </c>
      <c r="BC2863" s="58">
        <v>66.2987753949796</v>
      </c>
      <c r="BD2863" s="58">
        <v>62.558076581765299</v>
      </c>
      <c r="BE2863" s="58">
        <v>61.158081369480698</v>
      </c>
      <c r="BF2863" s="58">
        <v>60.751013594492797</v>
      </c>
      <c r="BG2863" s="58">
        <v>60.940030028516396</v>
      </c>
      <c r="BH2863" s="58">
        <v>60.515896925980698</v>
      </c>
      <c r="BI2863" s="58">
        <v>66.204445212147903</v>
      </c>
      <c r="BJ2863" s="58">
        <v>67.697424670779199</v>
      </c>
      <c r="BK2863" s="58">
        <v>67.123037772443695</v>
      </c>
      <c r="BL2863" s="58">
        <v>67.808945330456595</v>
      </c>
      <c r="BM2863" s="58">
        <v>66.564119167028494</v>
      </c>
      <c r="BN2863" s="58">
        <v>67.431685432062494</v>
      </c>
    </row>
    <row r="2864" spans="1:66" hidden="1" x14ac:dyDescent="0.25">
      <c r="A2864" s="58" t="s">
        <v>3296</v>
      </c>
      <c r="B2864" s="58" t="s">
        <v>3297</v>
      </c>
      <c r="C2864" s="58" t="s">
        <v>1590</v>
      </c>
      <c r="D2864" s="58" t="s">
        <v>1591</v>
      </c>
      <c r="AD2864" s="58">
        <v>0</v>
      </c>
      <c r="AE2864" s="58">
        <v>0</v>
      </c>
      <c r="AF2864" s="58">
        <v>0</v>
      </c>
      <c r="AG2864" s="58">
        <v>0</v>
      </c>
      <c r="AH2864" s="58">
        <v>0</v>
      </c>
      <c r="AI2864" s="58">
        <v>0</v>
      </c>
      <c r="AJ2864" s="58">
        <v>0.400512879249527</v>
      </c>
      <c r="AK2864" s="58">
        <v>0</v>
      </c>
      <c r="AL2864" s="58">
        <v>0.29258881369912199</v>
      </c>
      <c r="AM2864" s="58">
        <v>0.29922750333369103</v>
      </c>
      <c r="AN2864" s="58">
        <v>0.45695118172355997</v>
      </c>
      <c r="AO2864" s="58">
        <v>0.461458729477285</v>
      </c>
      <c r="AP2864" s="58">
        <v>0.490756715578611</v>
      </c>
      <c r="AQ2864" s="58">
        <v>0.47708910076059602</v>
      </c>
      <c r="AR2864" s="58">
        <v>0.47917658957466402</v>
      </c>
      <c r="AS2864" s="58">
        <v>0.46673893077596701</v>
      </c>
      <c r="AT2864" s="58">
        <v>1.0565693744210101</v>
      </c>
      <c r="AU2864" s="58">
        <v>8.7714327155438099</v>
      </c>
      <c r="AV2864" s="58">
        <v>14.6731558277539</v>
      </c>
      <c r="AW2864" s="58">
        <v>16.472902626353601</v>
      </c>
      <c r="AX2864" s="58">
        <v>31.698505439675799</v>
      </c>
      <c r="AY2864" s="58">
        <v>40.372158484191701</v>
      </c>
      <c r="AZ2864" s="58">
        <v>51.720886322246997</v>
      </c>
      <c r="BA2864" s="58">
        <v>53.207473887147302</v>
      </c>
      <c r="BB2864" s="58">
        <v>69.408473581105</v>
      </c>
      <c r="BC2864" s="58">
        <v>63.887178920567401</v>
      </c>
      <c r="BD2864" s="58">
        <v>61.438827819598302</v>
      </c>
      <c r="BE2864" s="58">
        <v>60.7552633377219</v>
      </c>
      <c r="BF2864" s="58">
        <v>60.615824085024101</v>
      </c>
      <c r="BG2864" s="58">
        <v>60.940819544443102</v>
      </c>
      <c r="BH2864" s="58">
        <v>60.516674799521098</v>
      </c>
      <c r="BI2864" s="58">
        <v>66.204445212147903</v>
      </c>
      <c r="BJ2864" s="58">
        <v>67.642277052794597</v>
      </c>
      <c r="BK2864" s="58">
        <v>67.123755473163399</v>
      </c>
      <c r="BL2864" s="58">
        <v>67.8445349651995</v>
      </c>
      <c r="BM2864" s="58">
        <v>66.605014487463293</v>
      </c>
      <c r="BN2864" s="58">
        <v>67.466621851851301</v>
      </c>
    </row>
    <row r="2865" spans="1:66" hidden="1" x14ac:dyDescent="0.25">
      <c r="A2865" s="58" t="s">
        <v>3296</v>
      </c>
      <c r="B2865" s="58" t="s">
        <v>3297</v>
      </c>
      <c r="C2865" s="58" t="s">
        <v>1592</v>
      </c>
      <c r="D2865" s="58" t="s">
        <v>1593</v>
      </c>
      <c r="Y2865" s="58">
        <v>2.0699736072847701</v>
      </c>
      <c r="Z2865" s="58">
        <v>5.1624528747921499</v>
      </c>
      <c r="AA2865" s="58">
        <v>5.9117678487093599</v>
      </c>
      <c r="AB2865" s="58">
        <v>5.7770676797088303</v>
      </c>
      <c r="AC2865" s="58">
        <v>12.381663992583601</v>
      </c>
      <c r="AD2865" s="58">
        <v>21.387993585568399</v>
      </c>
      <c r="AE2865" s="58">
        <v>31.047604398485198</v>
      </c>
      <c r="AF2865" s="58">
        <v>35.850924039167502</v>
      </c>
      <c r="AG2865" s="58">
        <v>42.430692861450602</v>
      </c>
      <c r="AH2865" s="58">
        <v>51.963248960825901</v>
      </c>
      <c r="AI2865" s="58">
        <v>52.753227582098297</v>
      </c>
      <c r="AJ2865" s="58">
        <v>52.611079012274303</v>
      </c>
      <c r="AK2865" s="58">
        <v>44.753157513418003</v>
      </c>
      <c r="AL2865" s="58">
        <v>43.258588454602098</v>
      </c>
      <c r="AM2865" s="58">
        <v>44.550478355915601</v>
      </c>
      <c r="AN2865" s="58">
        <v>48.148793669369802</v>
      </c>
      <c r="AO2865" s="58">
        <v>44.846790768828598</v>
      </c>
      <c r="AP2865" s="58">
        <v>44.955717007367298</v>
      </c>
      <c r="AQ2865" s="58">
        <v>43.8297678832351</v>
      </c>
      <c r="AR2865" s="58">
        <v>44.405347832203702</v>
      </c>
      <c r="AS2865" s="58">
        <v>44.524636201279201</v>
      </c>
      <c r="AT2865" s="58">
        <v>44.453256308415597</v>
      </c>
      <c r="AU2865" s="58">
        <v>44.687353251285202</v>
      </c>
      <c r="AV2865" s="58">
        <v>48.532282086329701</v>
      </c>
      <c r="AW2865" s="58">
        <v>50.964365039528197</v>
      </c>
      <c r="AX2865" s="58">
        <v>55.160595384881603</v>
      </c>
      <c r="AY2865" s="58">
        <v>57.385050188529704</v>
      </c>
      <c r="AZ2865" s="58">
        <v>56.911661197794501</v>
      </c>
      <c r="BA2865" s="58">
        <v>62.244104799451698</v>
      </c>
      <c r="BB2865" s="58">
        <v>68.3956446081487</v>
      </c>
      <c r="BC2865" s="58">
        <v>65.486173697700906</v>
      </c>
      <c r="BD2865" s="58">
        <v>61.771312070024003</v>
      </c>
      <c r="BE2865" s="58">
        <v>60.507376235142999</v>
      </c>
      <c r="BF2865" s="58">
        <v>59.871616910417401</v>
      </c>
      <c r="BG2865" s="58">
        <v>59.1112461034243</v>
      </c>
      <c r="BH2865" s="58">
        <v>58.733310085062698</v>
      </c>
      <c r="BI2865" s="58">
        <v>60.954915849236997</v>
      </c>
      <c r="BJ2865" s="58">
        <v>64.236797280383499</v>
      </c>
      <c r="BK2865" s="58">
        <v>64.792621944327095</v>
      </c>
      <c r="BL2865" s="58">
        <v>65.412478088016499</v>
      </c>
      <c r="BM2865" s="58">
        <v>65.109130395576003</v>
      </c>
      <c r="BN2865" s="58">
        <v>66.273683016898204</v>
      </c>
    </row>
    <row r="2866" spans="1:66" hidden="1" x14ac:dyDescent="0.25">
      <c r="A2866" s="58" t="s">
        <v>3296</v>
      </c>
      <c r="B2866" s="58" t="s">
        <v>3297</v>
      </c>
      <c r="C2866" s="58" t="s">
        <v>1594</v>
      </c>
      <c r="D2866" s="58" t="s">
        <v>1595</v>
      </c>
    </row>
    <row r="2867" spans="1:66" hidden="1" x14ac:dyDescent="0.25">
      <c r="A2867" s="58" t="s">
        <v>3296</v>
      </c>
      <c r="B2867" s="58" t="s">
        <v>3297</v>
      </c>
      <c r="C2867" s="58" t="s">
        <v>1596</v>
      </c>
      <c r="D2867" s="58" t="s">
        <v>1597</v>
      </c>
    </row>
    <row r="2868" spans="1:66" hidden="1" x14ac:dyDescent="0.25">
      <c r="A2868" s="58" t="s">
        <v>3296</v>
      </c>
      <c r="B2868" s="58" t="s">
        <v>3297</v>
      </c>
      <c r="C2868" s="58" t="s">
        <v>1598</v>
      </c>
      <c r="D2868" s="58" t="s">
        <v>1599</v>
      </c>
    </row>
    <row r="2869" spans="1:66" hidden="1" x14ac:dyDescent="0.25">
      <c r="A2869" s="58" t="s">
        <v>3296</v>
      </c>
      <c r="B2869" s="58" t="s">
        <v>3297</v>
      </c>
      <c r="C2869" s="58" t="s">
        <v>1600</v>
      </c>
      <c r="D2869" s="58" t="s">
        <v>1601</v>
      </c>
      <c r="E2869" s="58">
        <v>22.663343831911799</v>
      </c>
      <c r="F2869" s="58">
        <v>23.616610048495399</v>
      </c>
      <c r="G2869" s="58">
        <v>20.638110750077701</v>
      </c>
      <c r="H2869" s="58">
        <v>20.4111045571569</v>
      </c>
      <c r="I2869" s="58">
        <v>21.215255698185601</v>
      </c>
      <c r="J2869" s="58">
        <v>22.123189051413899</v>
      </c>
      <c r="K2869" s="58">
        <v>20.577492580656301</v>
      </c>
      <c r="L2869" s="58">
        <v>22.636573296060199</v>
      </c>
      <c r="M2869" s="58">
        <v>22.756883951997601</v>
      </c>
      <c r="N2869" s="58">
        <v>22.473919157686701</v>
      </c>
      <c r="O2869" s="58">
        <v>19.097839493695702</v>
      </c>
      <c r="P2869" s="58">
        <v>22.0255678256569</v>
      </c>
      <c r="Q2869" s="58">
        <v>20.9104943717495</v>
      </c>
      <c r="R2869" s="58">
        <v>23.372039888356699</v>
      </c>
      <c r="S2869" s="58">
        <v>23.887358300247001</v>
      </c>
      <c r="T2869" s="58">
        <v>29.760599615320402</v>
      </c>
      <c r="U2869" s="58">
        <v>30.0063464109592</v>
      </c>
      <c r="V2869" s="58">
        <v>29.728110556314999</v>
      </c>
      <c r="W2869" s="58">
        <v>30.386325392008999</v>
      </c>
      <c r="X2869" s="58">
        <v>27.3700474973603</v>
      </c>
      <c r="Y2869" s="58">
        <v>27.307894834641701</v>
      </c>
      <c r="Z2869" s="58">
        <v>16.219946781472999</v>
      </c>
      <c r="AA2869" s="58">
        <v>14.103542027492701</v>
      </c>
      <c r="AB2869" s="58">
        <v>13.5164945326375</v>
      </c>
      <c r="AC2869" s="58">
        <v>13.9806133903306</v>
      </c>
      <c r="AD2869" s="58">
        <v>15.5666423246048</v>
      </c>
      <c r="AE2869" s="58">
        <v>17.989143331694098</v>
      </c>
      <c r="AF2869" s="58">
        <v>19.4393783017833</v>
      </c>
      <c r="AG2869" s="58">
        <v>18.616408462664001</v>
      </c>
      <c r="AH2869" s="58">
        <v>20.766359382862699</v>
      </c>
      <c r="AI2869" s="58">
        <v>20.2973733512118</v>
      </c>
      <c r="AJ2869" s="58">
        <v>21.512277476312502</v>
      </c>
      <c r="AK2869" s="58">
        <v>22.431415053281999</v>
      </c>
      <c r="AL2869" s="58">
        <v>22.2996441270056</v>
      </c>
      <c r="AM2869" s="58">
        <v>23.584829928032899</v>
      </c>
      <c r="AN2869" s="58">
        <v>25.854266087330899</v>
      </c>
      <c r="AO2869" s="58">
        <v>25.882707927784899</v>
      </c>
      <c r="AP2869" s="58">
        <v>29.129987990671498</v>
      </c>
      <c r="AQ2869" s="58">
        <v>28.6406627088917</v>
      </c>
      <c r="AR2869" s="58">
        <v>24.258518455960701</v>
      </c>
      <c r="AS2869" s="58">
        <v>23.729764323832701</v>
      </c>
      <c r="AT2869" s="58">
        <v>28.277916472940198</v>
      </c>
      <c r="AU2869" s="58">
        <v>25.380428071461299</v>
      </c>
      <c r="AV2869" s="58">
        <v>28.301784088693001</v>
      </c>
      <c r="AW2869" s="58">
        <v>22.0231752996369</v>
      </c>
      <c r="AX2869" s="58">
        <v>21.751719423662902</v>
      </c>
      <c r="AY2869" s="58">
        <v>21.410132737591699</v>
      </c>
      <c r="AZ2869" s="58">
        <v>25.722534358114402</v>
      </c>
      <c r="BA2869" s="58">
        <v>23.928221374984901</v>
      </c>
      <c r="BB2869" s="58">
        <v>25.314307011793399</v>
      </c>
      <c r="BC2869" s="58">
        <v>25.940280264862501</v>
      </c>
      <c r="BD2869" s="58">
        <v>28.234397448252899</v>
      </c>
      <c r="BE2869" s="58">
        <v>23.030372307809898</v>
      </c>
      <c r="BF2869" s="58">
        <v>21.882720018508799</v>
      </c>
      <c r="BG2869" s="58">
        <v>21.024117515417</v>
      </c>
      <c r="BH2869" s="58">
        <v>20.225888369395001</v>
      </c>
      <c r="BI2869" s="58">
        <v>21.277955778291702</v>
      </c>
      <c r="BJ2869" s="58">
        <v>22.416092724095101</v>
      </c>
      <c r="BK2869" s="58">
        <v>24.693036956846498</v>
      </c>
      <c r="BL2869" s="58">
        <v>25.987142462265702</v>
      </c>
    </row>
    <row r="2870" spans="1:66" hidden="1" x14ac:dyDescent="0.25">
      <c r="A2870" s="58" t="s">
        <v>3296</v>
      </c>
      <c r="B2870" s="58" t="s">
        <v>3297</v>
      </c>
      <c r="C2870" s="58" t="s">
        <v>1602</v>
      </c>
      <c r="D2870" s="58" t="s">
        <v>1603</v>
      </c>
      <c r="AJ2870" s="58">
        <v>23.2202666598394</v>
      </c>
      <c r="AK2870" s="58">
        <v>-13.684011862096</v>
      </c>
      <c r="AL2870" s="58">
        <v>17.923274790137899</v>
      </c>
      <c r="AM2870" s="58">
        <v>-13.8774564451482</v>
      </c>
      <c r="AN2870" s="58">
        <v>-7.2311987129001896</v>
      </c>
      <c r="AO2870" s="58">
        <v>34.479380895818899</v>
      </c>
      <c r="AP2870" s="58">
        <v>25.396674167525401</v>
      </c>
      <c r="AQ2870" s="58">
        <v>-1.9689519420770401</v>
      </c>
      <c r="AR2870" s="58">
        <v>-23.048208586682101</v>
      </c>
      <c r="AS2870" s="58">
        <v>7.9006402848513302</v>
      </c>
      <c r="AT2870" s="58">
        <v>38.389955352039003</v>
      </c>
      <c r="AU2870" s="58">
        <v>4.4467639131812602</v>
      </c>
      <c r="AV2870" s="58">
        <v>37.923582390480597</v>
      </c>
      <c r="AW2870" s="58">
        <v>-24.668233018152399</v>
      </c>
      <c r="AX2870" s="58">
        <v>25.788846657951002</v>
      </c>
      <c r="AY2870" s="58">
        <v>26.760041409489599</v>
      </c>
      <c r="AZ2870" s="58">
        <v>23.563587021773198</v>
      </c>
      <c r="BA2870" s="58">
        <v>-11.4641274050111</v>
      </c>
      <c r="BB2870" s="58">
        <v>-10.3239948962994</v>
      </c>
      <c r="BC2870" s="58">
        <v>-3.0998858226236301</v>
      </c>
      <c r="BD2870" s="58">
        <v>-1.15089098106209</v>
      </c>
      <c r="BE2870" s="58">
        <v>-11.014199355255601</v>
      </c>
      <c r="BF2870" s="58">
        <v>5.5003822050412499</v>
      </c>
      <c r="BG2870" s="58">
        <v>2.2318913291531999</v>
      </c>
      <c r="BH2870" s="58">
        <v>-8.4679576193619095</v>
      </c>
      <c r="BI2870" s="58">
        <v>-2.1035058319843101</v>
      </c>
      <c r="BJ2870" s="58">
        <v>2.0300155663211399</v>
      </c>
      <c r="BK2870" s="58">
        <v>20.329906766063701</v>
      </c>
      <c r="BL2870" s="58">
        <v>15.121218863031</v>
      </c>
    </row>
    <row r="2871" spans="1:66" hidden="1" x14ac:dyDescent="0.25">
      <c r="A2871" s="58" t="s">
        <v>3296</v>
      </c>
      <c r="B2871" s="58" t="s">
        <v>3297</v>
      </c>
      <c r="C2871" s="58" t="s">
        <v>1604</v>
      </c>
      <c r="D2871" s="58" t="s">
        <v>1605</v>
      </c>
      <c r="V2871" s="58">
        <v>24503116498.623001</v>
      </c>
      <c r="W2871" s="58">
        <v>27610484225.928699</v>
      </c>
      <c r="X2871" s="58">
        <v>29732111148.4086</v>
      </c>
      <c r="Y2871" s="58">
        <v>38004510254.260902</v>
      </c>
      <c r="Z2871" s="58">
        <v>43518745911.056396</v>
      </c>
      <c r="AA2871" s="58">
        <v>35269873503.440002</v>
      </c>
      <c r="AB2871" s="58">
        <v>28907695484.989101</v>
      </c>
      <c r="AC2871" s="58">
        <v>24246506706.5224</v>
      </c>
      <c r="AD2871" s="58">
        <v>23848220919.2906</v>
      </c>
      <c r="AE2871" s="58">
        <v>19529683247.901001</v>
      </c>
      <c r="AF2871" s="58">
        <v>20324618135.692799</v>
      </c>
      <c r="AG2871" s="58">
        <v>20814675461.294201</v>
      </c>
      <c r="AH2871" s="58">
        <v>20647813790.213501</v>
      </c>
      <c r="AI2871" s="58">
        <v>25274991228.752701</v>
      </c>
      <c r="AJ2871" s="58">
        <v>29286563981.741001</v>
      </c>
      <c r="AK2871" s="58">
        <v>27759385323.301899</v>
      </c>
      <c r="AL2871" s="58">
        <v>27717749164.172699</v>
      </c>
      <c r="AM2871" s="58">
        <v>26973559116.6423</v>
      </c>
      <c r="AN2871" s="58">
        <v>21740161815.7621</v>
      </c>
      <c r="AO2871" s="58">
        <v>22910458025.1973</v>
      </c>
      <c r="AP2871" s="58">
        <v>23498350205.571999</v>
      </c>
      <c r="AQ2871" s="58">
        <v>24788052263.397099</v>
      </c>
      <c r="AR2871" s="58">
        <v>35028362650.397102</v>
      </c>
      <c r="AS2871" s="58">
        <v>34001741744.8643</v>
      </c>
      <c r="AT2871" s="58">
        <v>40469555268.395699</v>
      </c>
      <c r="AU2871" s="58">
        <v>41642934906.435097</v>
      </c>
      <c r="AV2871" s="58">
        <v>53344072678.016098</v>
      </c>
      <c r="AW2871" s="58">
        <v>56734635063.854797</v>
      </c>
      <c r="AX2871" s="58">
        <v>76010153542.645599</v>
      </c>
      <c r="AY2871" s="58">
        <v>86382334992.474197</v>
      </c>
      <c r="AZ2871" s="58">
        <v>109779312184.30499</v>
      </c>
      <c r="BA2871" s="58">
        <v>141780312277.957</v>
      </c>
      <c r="BB2871" s="58">
        <v>119634060354.948</v>
      </c>
      <c r="BC2871" s="58">
        <v>150703700483.91901</v>
      </c>
      <c r="BD2871" s="58">
        <v>188204549168.65799</v>
      </c>
      <c r="BE2871" s="58">
        <v>183045463498.133</v>
      </c>
      <c r="BF2871" s="58">
        <v>184552429012.32999</v>
      </c>
      <c r="BG2871" s="58">
        <v>195722550858.23499</v>
      </c>
      <c r="BH2871" s="58">
        <v>171965818480.37799</v>
      </c>
      <c r="BI2871" s="58">
        <v>142038665638.73499</v>
      </c>
      <c r="BJ2871" s="58">
        <v>152627785304.556</v>
      </c>
      <c r="BK2871" s="58">
        <v>186146216152.151</v>
      </c>
      <c r="BL2871" s="58">
        <v>227925144568.349</v>
      </c>
      <c r="BM2871" s="58">
        <v>187730036421.85699</v>
      </c>
    </row>
    <row r="2872" spans="1:66" hidden="1" x14ac:dyDescent="0.25">
      <c r="A2872" s="58" t="s">
        <v>3296</v>
      </c>
      <c r="B2872" s="58" t="s">
        <v>3297</v>
      </c>
      <c r="C2872" s="58" t="s">
        <v>1606</v>
      </c>
      <c r="D2872" s="58" t="s">
        <v>1607</v>
      </c>
      <c r="AI2872" s="58">
        <v>56590397515.670097</v>
      </c>
      <c r="AJ2872" s="58">
        <v>69730838722.671799</v>
      </c>
      <c r="AK2872" s="58">
        <v>60188862480.322304</v>
      </c>
      <c r="AL2872" s="58">
        <v>70976677695.728699</v>
      </c>
      <c r="AM2872" s="58">
        <v>61126920162.290802</v>
      </c>
      <c r="AN2872" s="58">
        <v>56706711098.279701</v>
      </c>
      <c r="AO2872" s="58">
        <v>76258834011.347107</v>
      </c>
      <c r="AP2872" s="58">
        <v>95626041609.162903</v>
      </c>
      <c r="AQ2872" s="58">
        <v>93743210805.767899</v>
      </c>
      <c r="AR2872" s="58">
        <v>72137080043.401505</v>
      </c>
      <c r="AS2872" s="58">
        <v>77836371249.6259</v>
      </c>
      <c r="AT2872" s="58">
        <v>107717719420.005</v>
      </c>
      <c r="AU2872" s="58">
        <v>112507672095.27499</v>
      </c>
      <c r="AV2872" s="58">
        <v>155174611817.939</v>
      </c>
      <c r="AW2872" s="58">
        <v>116895776989.67599</v>
      </c>
      <c r="AX2872" s="58">
        <v>147041849667.164</v>
      </c>
      <c r="AY2872" s="58">
        <v>186390309527.37601</v>
      </c>
      <c r="AZ2872" s="58">
        <v>230310552313.01199</v>
      </c>
      <c r="BA2872" s="58">
        <v>203907457168.664</v>
      </c>
      <c r="BB2872" s="58">
        <v>182856061697.397</v>
      </c>
      <c r="BC2872" s="58">
        <v>177187732565.03201</v>
      </c>
      <c r="BD2872" s="58">
        <v>175148494931.392</v>
      </c>
      <c r="BE2872" s="58">
        <v>155857290531.91901</v>
      </c>
      <c r="BF2872" s="58">
        <v>164430037205.59601</v>
      </c>
      <c r="BG2872" s="58">
        <v>168099936948.51099</v>
      </c>
      <c r="BH2872" s="58">
        <v>153865305529.53699</v>
      </c>
      <c r="BI2872" s="58">
        <v>150628739854.323</v>
      </c>
      <c r="BJ2872" s="58">
        <v>153686526720.71899</v>
      </c>
      <c r="BK2872" s="58">
        <v>184930854315.043</v>
      </c>
      <c r="BL2872" s="58">
        <v>212894653541.293</v>
      </c>
    </row>
    <row r="2873" spans="1:66" hidden="1" x14ac:dyDescent="0.25">
      <c r="A2873" s="58" t="s">
        <v>3296</v>
      </c>
      <c r="B2873" s="58" t="s">
        <v>3297</v>
      </c>
      <c r="C2873" s="58" t="s">
        <v>1608</v>
      </c>
      <c r="D2873" s="58" t="s">
        <v>1609</v>
      </c>
    </row>
    <row r="2874" spans="1:66" hidden="1" x14ac:dyDescent="0.25">
      <c r="A2874" s="58" t="s">
        <v>3296</v>
      </c>
      <c r="B2874" s="58" t="s">
        <v>3297</v>
      </c>
      <c r="C2874" s="58" t="s">
        <v>1610</v>
      </c>
      <c r="D2874" s="58" t="s">
        <v>1611</v>
      </c>
    </row>
    <row r="2875" spans="1:66" hidden="1" x14ac:dyDescent="0.25">
      <c r="A2875" s="58" t="s">
        <v>3296</v>
      </c>
      <c r="B2875" s="58" t="s">
        <v>3297</v>
      </c>
      <c r="C2875" s="58" t="s">
        <v>1612</v>
      </c>
      <c r="D2875" s="58" t="s">
        <v>1613</v>
      </c>
      <c r="E2875" s="58">
        <v>2357924903.4579802</v>
      </c>
      <c r="F2875" s="58">
        <v>2628031483.9769001</v>
      </c>
      <c r="G2875" s="58">
        <v>2464848335.2228498</v>
      </c>
      <c r="H2875" s="58">
        <v>2587379126.3922801</v>
      </c>
      <c r="I2875" s="58">
        <v>2935845430.4425101</v>
      </c>
      <c r="J2875" s="58">
        <v>3287998302.1135998</v>
      </c>
      <c r="K2875" s="58">
        <v>3257950280.34132</v>
      </c>
      <c r="L2875" s="58">
        <v>3265560717.6006298</v>
      </c>
      <c r="M2875" s="58">
        <v>3386303817.37431</v>
      </c>
      <c r="N2875" s="58">
        <v>3794067831.69484</v>
      </c>
      <c r="O2875" s="58">
        <v>4488871827.36485</v>
      </c>
      <c r="P2875" s="58">
        <v>4588546286.4324598</v>
      </c>
      <c r="Q2875" s="58">
        <v>5283026735.2147703</v>
      </c>
      <c r="R2875" s="58">
        <v>7309329457.3615599</v>
      </c>
      <c r="S2875" s="58">
        <v>10561672451.812099</v>
      </c>
      <c r="T2875" s="58">
        <v>15310260649.4221</v>
      </c>
      <c r="U2875" s="58">
        <v>18642760098.9105</v>
      </c>
      <c r="V2875" s="58">
        <v>19416917808.351299</v>
      </c>
      <c r="W2875" s="58">
        <v>21634975009.380299</v>
      </c>
      <c r="X2875" s="58">
        <v>24257635523.389702</v>
      </c>
      <c r="Y2875" s="58">
        <v>30593391949.0681</v>
      </c>
      <c r="Z2875" s="58">
        <v>34224654109.48</v>
      </c>
      <c r="AA2875" s="58">
        <v>26396714786.6441</v>
      </c>
      <c r="AB2875" s="58">
        <v>18668334125.449799</v>
      </c>
      <c r="AC2875" s="58">
        <v>15974622184.615</v>
      </c>
      <c r="AD2875" s="58">
        <v>18136271968.691898</v>
      </c>
      <c r="AE2875" s="58">
        <v>19337886969.846298</v>
      </c>
      <c r="AF2875" s="58">
        <v>21445866243.561401</v>
      </c>
      <c r="AG2875" s="58">
        <v>20281360353.736</v>
      </c>
      <c r="AH2875" s="58">
        <v>21133671232.962002</v>
      </c>
      <c r="AI2875" s="58">
        <v>24722632146.5994</v>
      </c>
      <c r="AJ2875" s="58">
        <v>25267688816.694801</v>
      </c>
      <c r="AK2875" s="58">
        <v>26532383138.934299</v>
      </c>
      <c r="AL2875" s="58">
        <v>22037928777.072102</v>
      </c>
      <c r="AM2875" s="58">
        <v>20349402523.004501</v>
      </c>
      <c r="AN2875" s="58">
        <v>27979828027.344898</v>
      </c>
      <c r="AO2875" s="58">
        <v>32550875900.338402</v>
      </c>
      <c r="AP2875" s="58">
        <v>37013705296.795601</v>
      </c>
      <c r="AQ2875" s="58">
        <v>37263456218.273499</v>
      </c>
      <c r="AR2875" s="58">
        <v>33360557260.9375</v>
      </c>
      <c r="AS2875" s="58">
        <v>33319023618.957401</v>
      </c>
      <c r="AT2875" s="58">
        <v>41854944228.022903</v>
      </c>
      <c r="AU2875" s="58">
        <v>44907628767.709297</v>
      </c>
      <c r="AV2875" s="58">
        <v>57918053402.746597</v>
      </c>
      <c r="AW2875" s="58">
        <v>55959248897.703003</v>
      </c>
      <c r="AX2875" s="58">
        <v>67551603468.487198</v>
      </c>
      <c r="AY2875" s="58">
        <v>84207167054.496796</v>
      </c>
      <c r="AZ2875" s="58">
        <v>118784447143.07001</v>
      </c>
      <c r="BA2875" s="58">
        <v>135548786437.203</v>
      </c>
      <c r="BB2875" s="58">
        <v>128354571923.55</v>
      </c>
      <c r="BC2875" s="58">
        <v>153461602943.52899</v>
      </c>
      <c r="BD2875" s="58">
        <v>189448015584.138</v>
      </c>
      <c r="BE2875" s="58">
        <v>167562168244.496</v>
      </c>
      <c r="BF2875" s="58">
        <v>179611768484.19199</v>
      </c>
      <c r="BG2875" s="58">
        <v>181856609449.07599</v>
      </c>
      <c r="BH2875" s="58">
        <v>153865305529.53699</v>
      </c>
      <c r="BI2875" s="58">
        <v>146934154408.315</v>
      </c>
      <c r="BJ2875" s="58">
        <v>153269753122.452</v>
      </c>
      <c r="BK2875" s="58">
        <v>183145767328.28101</v>
      </c>
      <c r="BL2875" s="58">
        <v>206479033262.08701</v>
      </c>
    </row>
    <row r="2876" spans="1:66" hidden="1" x14ac:dyDescent="0.25">
      <c r="A2876" s="58" t="s">
        <v>3296</v>
      </c>
      <c r="B2876" s="58" t="s">
        <v>3297</v>
      </c>
      <c r="C2876" s="58" t="s">
        <v>1614</v>
      </c>
      <c r="D2876" s="58" t="s">
        <v>1615</v>
      </c>
      <c r="V2876" s="58">
        <v>26391724068.904999</v>
      </c>
      <c r="W2876" s="58">
        <v>29165383844.738998</v>
      </c>
      <c r="X2876" s="58">
        <v>31799446285.124599</v>
      </c>
      <c r="Y2876" s="58">
        <v>42133631230.547997</v>
      </c>
      <c r="Z2876" s="58">
        <v>46790689235.621597</v>
      </c>
      <c r="AA2876" s="58">
        <v>38601724873.730301</v>
      </c>
      <c r="AB2876" s="58">
        <v>31846733277.836102</v>
      </c>
      <c r="AC2876" s="58">
        <v>27460395748.061401</v>
      </c>
      <c r="AD2876" s="58">
        <v>27881369097.669399</v>
      </c>
      <c r="AE2876" s="58">
        <v>22236918478.544399</v>
      </c>
      <c r="AF2876" s="58">
        <v>25915671618.227901</v>
      </c>
      <c r="AG2876" s="58">
        <v>25965984760.616001</v>
      </c>
      <c r="AH2876" s="58">
        <v>26000721164.422501</v>
      </c>
      <c r="AI2876" s="58">
        <v>31732872708.206001</v>
      </c>
      <c r="AJ2876" s="58">
        <v>34996749931.854401</v>
      </c>
      <c r="AK2876" s="58">
        <v>33951109085.054699</v>
      </c>
      <c r="AL2876" s="58">
        <v>34396527818.8871</v>
      </c>
      <c r="AM2876" s="58">
        <v>32617127915.565899</v>
      </c>
      <c r="AN2876" s="58">
        <v>25883914914.226002</v>
      </c>
      <c r="AO2876" s="58">
        <v>27784041826.5984</v>
      </c>
      <c r="AP2876" s="58">
        <v>27824569942.562698</v>
      </c>
      <c r="AQ2876" s="58">
        <v>28141788065.812199</v>
      </c>
      <c r="AR2876" s="58">
        <v>41800152537.061996</v>
      </c>
      <c r="AS2876" s="58">
        <v>41612035490.823502</v>
      </c>
      <c r="AT2876" s="58">
        <v>47065189008.002502</v>
      </c>
      <c r="AU2876" s="58">
        <v>48291983272.258003</v>
      </c>
      <c r="AV2876" s="58">
        <v>60464662883.506798</v>
      </c>
      <c r="AW2876" s="58">
        <v>64171317066.388199</v>
      </c>
      <c r="AX2876" s="58">
        <v>84852272309.684601</v>
      </c>
      <c r="AY2876" s="58">
        <v>98935988775.531799</v>
      </c>
      <c r="AZ2876" s="58">
        <v>131859115566.52699</v>
      </c>
      <c r="BA2876" s="58">
        <v>166901609575.98599</v>
      </c>
      <c r="BB2876" s="58">
        <v>143123961431.69101</v>
      </c>
      <c r="BC2876" s="58">
        <v>180836731263.685</v>
      </c>
      <c r="BD2876" s="58">
        <v>223739323433.742</v>
      </c>
      <c r="BE2876" s="58">
        <v>218593508919.578</v>
      </c>
      <c r="BF2876" s="58">
        <v>222281731150.05301</v>
      </c>
      <c r="BG2876" s="58">
        <v>226033768867.401</v>
      </c>
      <c r="BH2876" s="58">
        <v>193419341244.08499</v>
      </c>
      <c r="BI2876" s="58">
        <v>157908466659.64801</v>
      </c>
      <c r="BJ2876" s="58">
        <v>175042226238.43701</v>
      </c>
      <c r="BK2876" s="58">
        <v>214966660353.858</v>
      </c>
      <c r="BL2876" s="58">
        <v>254412883953.16699</v>
      </c>
      <c r="BM2876" s="58">
        <v>208279243038.203</v>
      </c>
    </row>
    <row r="2877" spans="1:66" hidden="1" x14ac:dyDescent="0.25">
      <c r="A2877" s="58" t="s">
        <v>3296</v>
      </c>
      <c r="B2877" s="58" t="s">
        <v>3297</v>
      </c>
      <c r="C2877" s="58" t="s">
        <v>1616</v>
      </c>
      <c r="D2877" s="58" t="s">
        <v>1617</v>
      </c>
      <c r="AI2877" s="58">
        <v>2.82253698897975</v>
      </c>
      <c r="AJ2877" s="58">
        <v>3.0193056572932</v>
      </c>
      <c r="AK2877" s="58">
        <v>3.1795570807551798</v>
      </c>
      <c r="AL2877" s="58">
        <v>3.29981364842258</v>
      </c>
      <c r="AM2877" s="58">
        <v>3.2349696627154998</v>
      </c>
      <c r="AN2877" s="58">
        <v>3.2291052139322201</v>
      </c>
      <c r="AO2877" s="58">
        <v>3.12823098891195</v>
      </c>
      <c r="AP2877" s="58">
        <v>2.9470904608292599</v>
      </c>
      <c r="AQ2877" s="58">
        <v>2.7311879142186499</v>
      </c>
      <c r="AR2877" s="58">
        <v>2.5561205820120501</v>
      </c>
      <c r="AS2877" s="58">
        <v>2.3393237301654901</v>
      </c>
      <c r="AT2877" s="58">
        <v>2.1280011181784002</v>
      </c>
      <c r="AU2877" s="58">
        <v>1.9536717482654</v>
      </c>
      <c r="AV2877" s="58">
        <v>1.8007440978728699</v>
      </c>
      <c r="AW2877" s="58">
        <v>1.67784376371376</v>
      </c>
      <c r="AX2877" s="58">
        <v>1.57862366354274</v>
      </c>
      <c r="AY2877" s="58">
        <v>1.4619773514621901</v>
      </c>
      <c r="AZ2877" s="58">
        <v>1.3698600874967199</v>
      </c>
      <c r="BA2877" s="58">
        <v>1.30695933677673</v>
      </c>
      <c r="BB2877" s="58">
        <v>1.21494989692012</v>
      </c>
      <c r="BC2877" s="58">
        <v>1.1329041908400199</v>
      </c>
      <c r="BD2877" s="58">
        <v>1.0855092154429</v>
      </c>
      <c r="BE2877" s="58">
        <v>1.03084680703259</v>
      </c>
      <c r="BF2877" s="58">
        <v>0.95473494989470797</v>
      </c>
      <c r="BG2877" s="58">
        <v>0.90312258223491404</v>
      </c>
      <c r="BH2877" s="58">
        <v>0.86311190887406997</v>
      </c>
      <c r="BI2877" s="58">
        <v>0.82911371153716595</v>
      </c>
      <c r="BJ2877" s="58">
        <v>0.77132299831416695</v>
      </c>
      <c r="BK2877" s="58">
        <v>0.734107854052512</v>
      </c>
      <c r="BL2877" s="58">
        <v>0.69109933709092697</v>
      </c>
      <c r="BM2877" s="58">
        <v>0.60932596980888099</v>
      </c>
      <c r="BN2877" s="58">
        <v>0.48165005897608898</v>
      </c>
    </row>
    <row r="2878" spans="1:66" hidden="1" x14ac:dyDescent="0.25">
      <c r="A2878" s="58" t="s">
        <v>3296</v>
      </c>
      <c r="B2878" s="58" t="s">
        <v>3297</v>
      </c>
      <c r="C2878" s="58" t="s">
        <v>1618</v>
      </c>
      <c r="D2878" s="58" t="s">
        <v>1619</v>
      </c>
      <c r="AI2878" s="58">
        <v>3.2290839602159802</v>
      </c>
      <c r="AJ2878" s="58">
        <v>3.4760151851462</v>
      </c>
      <c r="AK2878" s="58">
        <v>3.6515554692938101</v>
      </c>
      <c r="AL2878" s="58">
        <v>3.7725447921853799</v>
      </c>
      <c r="AM2878" s="58">
        <v>3.6749252370487802</v>
      </c>
      <c r="AN2878" s="58">
        <v>3.6479008248120701</v>
      </c>
      <c r="AO2878" s="58">
        <v>3.5353785837545</v>
      </c>
      <c r="AP2878" s="58">
        <v>3.3176326213054801</v>
      </c>
      <c r="AQ2878" s="58">
        <v>3.07287006408832</v>
      </c>
      <c r="AR2878" s="58">
        <v>2.8728359732097402</v>
      </c>
      <c r="AS2878" s="58">
        <v>2.6244335445183</v>
      </c>
      <c r="AT2878" s="58">
        <v>2.3908859535585698</v>
      </c>
      <c r="AU2878" s="58">
        <v>2.1867799529516101</v>
      </c>
      <c r="AV2878" s="58">
        <v>2.0143694144130899</v>
      </c>
      <c r="AW2878" s="58">
        <v>1.8780299058182699</v>
      </c>
      <c r="AX2878" s="58">
        <v>1.7582492012976201</v>
      </c>
      <c r="AY2878" s="58">
        <v>1.62751317159575</v>
      </c>
      <c r="AZ2878" s="58">
        <v>1.5200094851014501</v>
      </c>
      <c r="BA2878" s="58">
        <v>1.4454836064375201</v>
      </c>
      <c r="BB2878" s="58">
        <v>1.3494250074687999</v>
      </c>
      <c r="BC2878" s="58">
        <v>1.2574358184668499</v>
      </c>
      <c r="BD2878" s="58">
        <v>1.1950488526187399</v>
      </c>
      <c r="BE2878" s="58">
        <v>1.1358234549372499</v>
      </c>
      <c r="BF2878" s="58">
        <v>1.04795721843767</v>
      </c>
      <c r="BG2878" s="58">
        <v>0.98407573881724397</v>
      </c>
      <c r="BH2878" s="58">
        <v>0.94105497801329197</v>
      </c>
      <c r="BI2878" s="58">
        <v>0.90055655951519498</v>
      </c>
      <c r="BJ2878" s="58">
        <v>0.838731518775505</v>
      </c>
      <c r="BK2878" s="58">
        <v>0.79137998953070798</v>
      </c>
      <c r="BL2878" s="58">
        <v>0.74544690516924705</v>
      </c>
      <c r="BM2878" s="58">
        <v>0.65518674611852601</v>
      </c>
      <c r="BN2878" s="58">
        <v>0.51506669650208703</v>
      </c>
    </row>
    <row r="2879" spans="1:66" hidden="1" x14ac:dyDescent="0.25">
      <c r="A2879" s="58" t="s">
        <v>3296</v>
      </c>
      <c r="B2879" s="58" t="s">
        <v>3297</v>
      </c>
      <c r="C2879" s="58" t="s">
        <v>1620</v>
      </c>
      <c r="D2879" s="58" t="s">
        <v>1621</v>
      </c>
      <c r="AI2879" s="58">
        <v>1.8202978139006001</v>
      </c>
      <c r="AJ2879" s="58">
        <v>1.98027338416137</v>
      </c>
      <c r="AK2879" s="58">
        <v>2.1058700171261102</v>
      </c>
      <c r="AL2879" s="58">
        <v>2.1995022067287899</v>
      </c>
      <c r="AM2879" s="58">
        <v>2.1834912079084901</v>
      </c>
      <c r="AN2879" s="58">
        <v>2.1954169847477698</v>
      </c>
      <c r="AO2879" s="58">
        <v>2.1603109704563002</v>
      </c>
      <c r="AP2879" s="58">
        <v>2.0649478814787101</v>
      </c>
      <c r="AQ2879" s="58">
        <v>1.9517634521812699</v>
      </c>
      <c r="AR2879" s="58">
        <v>1.8554525652492699</v>
      </c>
      <c r="AS2879" s="58">
        <v>1.7278956804635</v>
      </c>
      <c r="AT2879" s="58">
        <v>1.6052530981811099</v>
      </c>
      <c r="AU2879" s="58">
        <v>1.48705962252574</v>
      </c>
      <c r="AV2879" s="58">
        <v>1.3861993191672899</v>
      </c>
      <c r="AW2879" s="58">
        <v>1.3024533549197099</v>
      </c>
      <c r="AX2879" s="58">
        <v>1.2225974451572501</v>
      </c>
      <c r="AY2879" s="58">
        <v>1.12533940256045</v>
      </c>
      <c r="AZ2879" s="58">
        <v>1.0390832849237299</v>
      </c>
      <c r="BA2879" s="58">
        <v>0.97637017427818795</v>
      </c>
      <c r="BB2879" s="58">
        <v>0.90409575048399904</v>
      </c>
      <c r="BC2879" s="58">
        <v>0.83622229936957204</v>
      </c>
      <c r="BD2879" s="58">
        <v>0.78767604394192003</v>
      </c>
      <c r="BE2879" s="58">
        <v>0.735438602322805</v>
      </c>
      <c r="BF2879" s="58">
        <v>0.66536127034802495</v>
      </c>
      <c r="BG2879" s="58">
        <v>0.62110685095727503</v>
      </c>
      <c r="BH2879" s="58">
        <v>0.59821677418658303</v>
      </c>
      <c r="BI2879" s="58">
        <v>0.57547321984920496</v>
      </c>
      <c r="BJ2879" s="58">
        <v>0.54931524119761999</v>
      </c>
      <c r="BK2879" s="58">
        <v>0.52207143058655003</v>
      </c>
      <c r="BL2879" s="58">
        <v>0.49470846201421997</v>
      </c>
      <c r="BM2879" s="58">
        <v>0.44416536586437699</v>
      </c>
      <c r="BN2879" s="58">
        <v>0.36089051660923999</v>
      </c>
    </row>
    <row r="2880" spans="1:66" hidden="1" x14ac:dyDescent="0.25">
      <c r="A2880" s="58" t="s">
        <v>3296</v>
      </c>
      <c r="B2880" s="58" t="s">
        <v>3297</v>
      </c>
      <c r="C2880" s="58" t="s">
        <v>1622</v>
      </c>
      <c r="D2880" s="58" t="s">
        <v>1623</v>
      </c>
      <c r="AS2880" s="58">
        <v>419.51516614658601</v>
      </c>
      <c r="AT2880" s="58">
        <v>412.48192024563298</v>
      </c>
      <c r="AU2880" s="58">
        <v>397.83639465321698</v>
      </c>
      <c r="AV2880" s="58">
        <v>392.61015974684801</v>
      </c>
      <c r="AW2880" s="58">
        <v>391.43864124243402</v>
      </c>
      <c r="AX2880" s="58">
        <v>388.12643311575198</v>
      </c>
      <c r="AY2880" s="58">
        <v>383.87458179090402</v>
      </c>
      <c r="AZ2880" s="58">
        <v>381.46713498010098</v>
      </c>
      <c r="BA2880" s="58">
        <v>381.28440078528899</v>
      </c>
      <c r="BB2880" s="58">
        <v>374.59850992988601</v>
      </c>
      <c r="BC2880" s="58">
        <v>363.95794148424699</v>
      </c>
      <c r="BD2880" s="58">
        <v>351.10191990033701</v>
      </c>
      <c r="BE2880" s="58">
        <v>334.34749376612598</v>
      </c>
      <c r="BF2880" s="58">
        <v>316.43315588381398</v>
      </c>
      <c r="BG2880" s="58">
        <v>303.13082738471599</v>
      </c>
      <c r="BH2880" s="58">
        <v>295.04583310676799</v>
      </c>
      <c r="BI2880" s="58">
        <v>288.60211653816202</v>
      </c>
      <c r="BJ2880" s="58">
        <v>285.11654518240101</v>
      </c>
      <c r="BK2880" s="58">
        <v>282.69317215718002</v>
      </c>
      <c r="BL2880" s="58">
        <v>276.65238721152798</v>
      </c>
      <c r="BM2880" s="58">
        <v>285.89849650625098</v>
      </c>
    </row>
    <row r="2881" spans="1:66" hidden="1" x14ac:dyDescent="0.25">
      <c r="A2881" s="58" t="s">
        <v>3296</v>
      </c>
      <c r="B2881" s="58" t="s">
        <v>3297</v>
      </c>
      <c r="C2881" s="58" t="s">
        <v>1624</v>
      </c>
      <c r="D2881" s="58" t="s">
        <v>1625</v>
      </c>
    </row>
    <row r="2882" spans="1:66" hidden="1" x14ac:dyDescent="0.25">
      <c r="A2882" s="58" t="s">
        <v>3296</v>
      </c>
      <c r="B2882" s="58" t="s">
        <v>3297</v>
      </c>
      <c r="C2882" s="58" t="s">
        <v>1626</v>
      </c>
      <c r="D2882" s="58" t="s">
        <v>1627</v>
      </c>
    </row>
    <row r="2883" spans="1:66" hidden="1" x14ac:dyDescent="0.25">
      <c r="A2883" s="58" t="s">
        <v>3296</v>
      </c>
      <c r="B2883" s="58" t="s">
        <v>3297</v>
      </c>
      <c r="C2883" s="58" t="s">
        <v>1628</v>
      </c>
      <c r="D2883" s="58" t="s">
        <v>1629</v>
      </c>
    </row>
    <row r="2884" spans="1:66" hidden="1" x14ac:dyDescent="0.25">
      <c r="A2884" s="58" t="s">
        <v>3296</v>
      </c>
      <c r="B2884" s="58" t="s">
        <v>3297</v>
      </c>
      <c r="C2884" s="58" t="s">
        <v>1630</v>
      </c>
      <c r="D2884" s="58" t="s">
        <v>1631</v>
      </c>
    </row>
    <row r="2885" spans="1:66" hidden="1" x14ac:dyDescent="0.25">
      <c r="A2885" s="58" t="s">
        <v>3296</v>
      </c>
      <c r="B2885" s="58" t="s">
        <v>3297</v>
      </c>
      <c r="C2885" s="58" t="s">
        <v>1632</v>
      </c>
      <c r="D2885" s="58" t="s">
        <v>1633</v>
      </c>
    </row>
    <row r="2886" spans="1:66" hidden="1" x14ac:dyDescent="0.25">
      <c r="A2886" s="58" t="s">
        <v>3296</v>
      </c>
      <c r="B2886" s="58" t="s">
        <v>3297</v>
      </c>
      <c r="C2886" s="58" t="s">
        <v>1634</v>
      </c>
      <c r="D2886" s="58" t="s">
        <v>1635</v>
      </c>
    </row>
    <row r="2887" spans="1:66" hidden="1" x14ac:dyDescent="0.25">
      <c r="A2887" s="58" t="s">
        <v>3296</v>
      </c>
      <c r="B2887" s="58" t="s">
        <v>3297</v>
      </c>
      <c r="C2887" s="58" t="s">
        <v>1636</v>
      </c>
      <c r="D2887" s="58" t="s">
        <v>1637</v>
      </c>
    </row>
    <row r="2888" spans="1:66" hidden="1" x14ac:dyDescent="0.25">
      <c r="A2888" s="58" t="s">
        <v>3296</v>
      </c>
      <c r="B2888" s="58" t="s">
        <v>3297</v>
      </c>
      <c r="C2888" s="58" t="s">
        <v>1638</v>
      </c>
      <c r="D2888" s="58" t="s">
        <v>1639</v>
      </c>
    </row>
    <row r="2889" spans="1:66" hidden="1" x14ac:dyDescent="0.25">
      <c r="A2889" s="58" t="s">
        <v>3296</v>
      </c>
      <c r="B2889" s="58" t="s">
        <v>3297</v>
      </c>
      <c r="C2889" s="58" t="s">
        <v>1640</v>
      </c>
      <c r="D2889" s="58" t="s">
        <v>1641</v>
      </c>
    </row>
    <row r="2890" spans="1:66" hidden="1" x14ac:dyDescent="0.25">
      <c r="A2890" s="58" t="s">
        <v>3296</v>
      </c>
      <c r="B2890" s="58" t="s">
        <v>3297</v>
      </c>
      <c r="C2890" s="58" t="s">
        <v>1642</v>
      </c>
      <c r="D2890" s="58" t="s">
        <v>1643</v>
      </c>
    </row>
    <row r="2891" spans="1:66" hidden="1" x14ac:dyDescent="0.25">
      <c r="A2891" s="58" t="s">
        <v>3296</v>
      </c>
      <c r="B2891" s="58" t="s">
        <v>3297</v>
      </c>
      <c r="C2891" s="58" t="s">
        <v>1644</v>
      </c>
      <c r="D2891" s="58" t="s">
        <v>1645</v>
      </c>
    </row>
    <row r="2892" spans="1:66" hidden="1" x14ac:dyDescent="0.25">
      <c r="A2892" s="58" t="s">
        <v>3296</v>
      </c>
      <c r="B2892" s="58" t="s">
        <v>3297</v>
      </c>
      <c r="C2892" s="58" t="s">
        <v>1646</v>
      </c>
      <c r="D2892" s="58" t="s">
        <v>1647</v>
      </c>
    </row>
    <row r="2893" spans="1:66" hidden="1" x14ac:dyDescent="0.25">
      <c r="A2893" s="58" t="s">
        <v>3296</v>
      </c>
      <c r="B2893" s="58" t="s">
        <v>3297</v>
      </c>
      <c r="C2893" s="58" t="s">
        <v>1648</v>
      </c>
      <c r="D2893" s="58" t="s">
        <v>1649</v>
      </c>
      <c r="AI2893" s="58">
        <v>0</v>
      </c>
      <c r="AJ2893" s="58">
        <v>0</v>
      </c>
      <c r="AK2893" s="58">
        <v>0</v>
      </c>
      <c r="AL2893" s="58">
        <v>0</v>
      </c>
      <c r="AM2893" s="59">
        <v>4.3016238906763004E-6</v>
      </c>
      <c r="AN2893" s="58">
        <v>1.2851217441402199E-4</v>
      </c>
      <c r="AO2893" s="58">
        <v>7.0349480412736304E-3</v>
      </c>
      <c r="AP2893" s="58">
        <v>1.98422946306781E-2</v>
      </c>
      <c r="AQ2893" s="58">
        <v>3.5424456336509799E-2</v>
      </c>
      <c r="AR2893" s="58">
        <v>8.6238848712702806E-2</v>
      </c>
      <c r="AS2893" s="58">
        <v>0.13896065338090499</v>
      </c>
      <c r="AT2893" s="58">
        <v>0.20959643027656</v>
      </c>
      <c r="AU2893" s="58">
        <v>0.41106080342468099</v>
      </c>
      <c r="AV2893" s="58">
        <v>0.65728515894413497</v>
      </c>
      <c r="AW2893" s="58">
        <v>1.17786496755986</v>
      </c>
      <c r="AX2893" s="58">
        <v>2.32674116599097</v>
      </c>
      <c r="AY2893" s="58">
        <v>3.4632363775813499</v>
      </c>
      <c r="AZ2893" s="58">
        <v>4.2401737695754704</v>
      </c>
      <c r="BA2893" s="58">
        <v>4.9915654549082804</v>
      </c>
      <c r="BB2893" s="58">
        <v>5.8079607326323197</v>
      </c>
      <c r="BC2893" s="58">
        <v>7.2420957968428796</v>
      </c>
      <c r="BD2893" s="58">
        <v>8.6633104908881098</v>
      </c>
      <c r="BE2893" s="58">
        <v>10.293446665642801</v>
      </c>
      <c r="BF2893" s="58">
        <v>12.5771703488382</v>
      </c>
      <c r="BG2893" s="58">
        <v>14.9340618310569</v>
      </c>
      <c r="BH2893" s="58">
        <v>18.1922868789276</v>
      </c>
      <c r="BI2893" s="58">
        <v>20.926632407053599</v>
      </c>
      <c r="BJ2893" s="58">
        <v>24.6635869266964</v>
      </c>
      <c r="BK2893" s="58">
        <v>29.3383680347089</v>
      </c>
      <c r="BL2893" s="58">
        <v>31.785860512682198</v>
      </c>
      <c r="BM2893" s="58">
        <v>34.128136686039099</v>
      </c>
    </row>
    <row r="2894" spans="1:66" hidden="1" x14ac:dyDescent="0.25">
      <c r="A2894" s="58" t="s">
        <v>3296</v>
      </c>
      <c r="B2894" s="58" t="s">
        <v>3297</v>
      </c>
      <c r="C2894" s="58" t="s">
        <v>1650</v>
      </c>
      <c r="D2894" s="58" t="s">
        <v>1651</v>
      </c>
    </row>
    <row r="2895" spans="1:66" hidden="1" x14ac:dyDescent="0.25">
      <c r="A2895" s="58" t="s">
        <v>3296</v>
      </c>
      <c r="B2895" s="58" t="s">
        <v>3297</v>
      </c>
      <c r="C2895" s="58" t="s">
        <v>1652</v>
      </c>
      <c r="D2895" s="58" t="s">
        <v>1653</v>
      </c>
    </row>
    <row r="2896" spans="1:66" hidden="1" x14ac:dyDescent="0.25">
      <c r="A2896" s="58" t="s">
        <v>3296</v>
      </c>
      <c r="B2896" s="58" t="s">
        <v>3297</v>
      </c>
      <c r="C2896" s="58" t="s">
        <v>1654</v>
      </c>
      <c r="D2896" s="58" t="s">
        <v>1655</v>
      </c>
      <c r="Z2896" s="58">
        <v>39.304064139108497</v>
      </c>
      <c r="AA2896" s="58">
        <v>35.489014742325899</v>
      </c>
      <c r="AB2896" s="58">
        <v>34.500916403784601</v>
      </c>
      <c r="AC2896" s="58">
        <v>31.725153875041901</v>
      </c>
      <c r="AD2896" s="58">
        <v>34.158062263538</v>
      </c>
      <c r="AE2896" s="58">
        <v>31.3450592839846</v>
      </c>
      <c r="AF2896" s="58">
        <v>30.7202399322342</v>
      </c>
      <c r="AG2896" s="58">
        <v>29.652537487707502</v>
      </c>
      <c r="AH2896" s="58">
        <v>31.3504690952572</v>
      </c>
      <c r="AI2896" s="58">
        <v>32.5836872873343</v>
      </c>
      <c r="AJ2896" s="58">
        <v>32.475476222640502</v>
      </c>
      <c r="AK2896" s="58">
        <v>32.2168739132686</v>
      </c>
      <c r="AL2896" s="58">
        <v>29.7157173573063</v>
      </c>
      <c r="AM2896" s="58">
        <v>30.701592867655201</v>
      </c>
      <c r="AN2896" s="58">
        <v>32.749806424926902</v>
      </c>
      <c r="AO2896" s="58">
        <v>32.302425229575299</v>
      </c>
      <c r="AP2896" s="58">
        <v>31.597361713642499</v>
      </c>
      <c r="AQ2896" s="58">
        <v>27.2361064340583</v>
      </c>
      <c r="AR2896" s="58">
        <v>28.1861342585043</v>
      </c>
      <c r="AS2896" s="58">
        <v>32.109856505152898</v>
      </c>
      <c r="AT2896" s="58">
        <v>28.1075603192001</v>
      </c>
      <c r="AU2896" s="58">
        <v>25.309109723484902</v>
      </c>
      <c r="AV2896" s="58">
        <v>27.2775706947617</v>
      </c>
      <c r="AW2896" s="58">
        <v>29.3500955014044</v>
      </c>
      <c r="AX2896" s="58">
        <v>28.922919145267201</v>
      </c>
      <c r="AY2896" s="58">
        <v>27.515740261238701</v>
      </c>
      <c r="AZ2896" s="58">
        <v>26.362173309989501</v>
      </c>
      <c r="BA2896" s="58">
        <v>27.4147117492261</v>
      </c>
      <c r="BB2896" s="58">
        <v>24.1056395224848</v>
      </c>
      <c r="BC2896" s="58">
        <v>26.7876804245317</v>
      </c>
      <c r="BD2896" s="58">
        <v>29.707808756113199</v>
      </c>
      <c r="BE2896" s="58">
        <v>29.1054948479816</v>
      </c>
      <c r="BF2896" s="58">
        <v>28.253403188611301</v>
      </c>
      <c r="BG2896" s="58">
        <v>26.9048875727952</v>
      </c>
      <c r="BH2896" s="58">
        <v>22.611530843778802</v>
      </c>
      <c r="BI2896" s="58">
        <v>21.034256827305502</v>
      </c>
      <c r="BJ2896" s="58">
        <v>24.1286542606639</v>
      </c>
      <c r="BK2896" s="58">
        <v>26.437117718558099</v>
      </c>
      <c r="BL2896" s="58">
        <v>27.1435411156389</v>
      </c>
      <c r="BM2896" s="58">
        <v>27.3585512978045</v>
      </c>
      <c r="BN2896" s="58">
        <v>29.163412448470702</v>
      </c>
    </row>
    <row r="2897" spans="1:66" hidden="1" x14ac:dyDescent="0.25">
      <c r="A2897" s="58" t="s">
        <v>3296</v>
      </c>
      <c r="B2897" s="58" t="s">
        <v>3297</v>
      </c>
      <c r="C2897" s="58" t="s">
        <v>1656</v>
      </c>
      <c r="D2897" s="58" t="s">
        <v>1657</v>
      </c>
      <c r="AA2897" s="58">
        <v>-8.6576347206520605</v>
      </c>
      <c r="AB2897" s="58">
        <v>-13.181551677683499</v>
      </c>
      <c r="AC2897" s="58">
        <v>3.5985418598238801</v>
      </c>
      <c r="AD2897" s="58">
        <v>4.2525924241209898</v>
      </c>
      <c r="AE2897" s="58">
        <v>-2.8473022519026299</v>
      </c>
      <c r="AF2897" s="58">
        <v>2.6905728963723199</v>
      </c>
      <c r="AG2897" s="58">
        <v>5.2177970344728202</v>
      </c>
      <c r="AH2897" s="58">
        <v>1.2981280961469099</v>
      </c>
      <c r="AI2897" s="58">
        <v>13.8321428371023</v>
      </c>
      <c r="AJ2897" s="58">
        <v>-2.5338684311451201</v>
      </c>
      <c r="AK2897" s="58">
        <v>4.1894968168817401</v>
      </c>
      <c r="AL2897" s="58">
        <v>-5.1152502134278697</v>
      </c>
      <c r="AM2897" s="58">
        <v>-3.6995526780109702</v>
      </c>
      <c r="AN2897" s="58">
        <v>-1.4521942387926401</v>
      </c>
      <c r="AO2897" s="58">
        <v>5.1761214817459402</v>
      </c>
      <c r="AP2897" s="58">
        <v>2.7593563874545701</v>
      </c>
      <c r="AQ2897" s="58">
        <v>1.3484561311668699</v>
      </c>
      <c r="AR2897" s="58">
        <v>-3.5838701144931702</v>
      </c>
      <c r="AS2897" s="58">
        <v>5.1261638799949596</v>
      </c>
      <c r="AT2897" s="58">
        <v>4.6829848136478303</v>
      </c>
      <c r="AU2897" s="58">
        <v>2.4593956732754001</v>
      </c>
      <c r="AV2897" s="58">
        <v>9.0657662899413403</v>
      </c>
      <c r="AW2897" s="58">
        <v>2.3433223536234502</v>
      </c>
      <c r="AX2897" s="58">
        <v>2.0794319947946698</v>
      </c>
      <c r="AY2897" s="58">
        <v>-0.99483954575465805</v>
      </c>
      <c r="AZ2897" s="58">
        <v>-0.56491581768432297</v>
      </c>
      <c r="BA2897" s="58">
        <v>0.43152979394882601</v>
      </c>
      <c r="BB2897" s="58">
        <v>2.9945391296631798</v>
      </c>
      <c r="BC2897" s="58">
        <v>3.4826351816916801</v>
      </c>
      <c r="BD2897" s="58">
        <v>8.4105024934111192</v>
      </c>
      <c r="BE2897" s="58">
        <v>3.6272242987663401</v>
      </c>
      <c r="BF2897" s="58">
        <v>2.8575716577932999</v>
      </c>
      <c r="BG2897" s="58">
        <v>5.1857269523697296</v>
      </c>
      <c r="BH2897" s="58">
        <v>-1.1797505401139099</v>
      </c>
      <c r="BI2897" s="58">
        <v>-4.9259027473921897</v>
      </c>
      <c r="BJ2897" s="58">
        <v>4.0864171591293799</v>
      </c>
      <c r="BK2897" s="58">
        <v>3.1468587211471699</v>
      </c>
      <c r="BL2897" s="58">
        <v>3.6946221813553302</v>
      </c>
      <c r="BM2897" s="58">
        <v>-2.71933695993182</v>
      </c>
      <c r="BN2897" s="58">
        <v>0.32846057445736698</v>
      </c>
    </row>
    <row r="2898" spans="1:66" hidden="1" x14ac:dyDescent="0.25">
      <c r="A2898" s="58" t="s">
        <v>3296</v>
      </c>
      <c r="B2898" s="58" t="s">
        <v>3297</v>
      </c>
      <c r="C2898" s="58" t="s">
        <v>1658</v>
      </c>
      <c r="D2898" s="58" t="s">
        <v>1659</v>
      </c>
      <c r="Z2898" s="58">
        <v>105653575820.836</v>
      </c>
      <c r="AA2898" s="58">
        <v>96506475156.961105</v>
      </c>
      <c r="AB2898" s="58">
        <v>83785424261.835495</v>
      </c>
      <c r="AC2898" s="58">
        <v>86800477826.328705</v>
      </c>
      <c r="AD2898" s="58">
        <v>90491748370.472</v>
      </c>
      <c r="AE2898" s="58">
        <v>87915174781.333496</v>
      </c>
      <c r="AF2898" s="58">
        <v>90280596645.798401</v>
      </c>
      <c r="AG2898" s="58">
        <v>94991254940.287201</v>
      </c>
      <c r="AH2898" s="58">
        <v>96224363109.549606</v>
      </c>
      <c r="AI2898" s="58">
        <v>109534254458.955</v>
      </c>
      <c r="AJ2898" s="58">
        <v>106758800563.929</v>
      </c>
      <c r="AK2898" s="58">
        <v>111231457115.29601</v>
      </c>
      <c r="AL2898" s="58">
        <v>105541689767.80701</v>
      </c>
      <c r="AM2898" s="58">
        <v>101637119357.584</v>
      </c>
      <c r="AN2898" s="58">
        <v>100161150965.798</v>
      </c>
      <c r="AO2898" s="58">
        <v>105345613817.30299</v>
      </c>
      <c r="AP2898" s="58">
        <v>108252474741.07401</v>
      </c>
      <c r="AQ2898" s="58">
        <v>109712211873.86</v>
      </c>
      <c r="AR2898" s="58">
        <v>105780268700.563</v>
      </c>
      <c r="AS2898" s="58">
        <v>111202738626.853</v>
      </c>
      <c r="AT2898" s="58">
        <v>116410345989.10899</v>
      </c>
      <c r="AU2898" s="58">
        <v>119273337001.61</v>
      </c>
      <c r="AV2898" s="58">
        <v>130086378980.39</v>
      </c>
      <c r="AW2898" s="58">
        <v>133134722178.05701</v>
      </c>
      <c r="AX2898" s="58">
        <v>135903168187.20799</v>
      </c>
      <c r="AY2898" s="58">
        <v>134551149726.149</v>
      </c>
      <c r="AZ2898" s="58">
        <v>133791048998.46899</v>
      </c>
      <c r="BA2898" s="58">
        <v>134368397236.534</v>
      </c>
      <c r="BB2898" s="58">
        <v>138392111469.68399</v>
      </c>
      <c r="BC2898" s="58">
        <v>143211803832.41299</v>
      </c>
      <c r="BD2898" s="58">
        <v>155256636164.59698</v>
      </c>
      <c r="BE2898" s="58">
        <v>160888142597.00699</v>
      </c>
      <c r="BF2898" s="58">
        <v>165485636560.60901</v>
      </c>
      <c r="BG2898" s="58">
        <v>174067269818.03299</v>
      </c>
      <c r="BH2898" s="58">
        <v>172013710262.19299</v>
      </c>
      <c r="BI2898" s="58">
        <v>163540482182.496</v>
      </c>
      <c r="BJ2898" s="58">
        <v>170223428508.52499</v>
      </c>
      <c r="BK2898" s="58">
        <v>175580119313.98099</v>
      </c>
      <c r="BL2898" s="58">
        <v>182067141348.20599</v>
      </c>
      <c r="BM2898" s="58">
        <v>177116122281.633</v>
      </c>
      <c r="BN2898" s="58">
        <v>177697878914.33499</v>
      </c>
    </row>
    <row r="2899" spans="1:66" hidden="1" x14ac:dyDescent="0.25">
      <c r="A2899" s="58" t="s">
        <v>3296</v>
      </c>
      <c r="B2899" s="58" t="s">
        <v>3297</v>
      </c>
      <c r="C2899" s="58" t="s">
        <v>1660</v>
      </c>
      <c r="D2899" s="58" t="s">
        <v>1661</v>
      </c>
    </row>
    <row r="2900" spans="1:66" hidden="1" x14ac:dyDescent="0.25">
      <c r="A2900" s="58" t="s">
        <v>3296</v>
      </c>
      <c r="B2900" s="58" t="s">
        <v>3297</v>
      </c>
      <c r="C2900" s="58" t="s">
        <v>1662</v>
      </c>
      <c r="D2900" s="58" t="s">
        <v>1663</v>
      </c>
    </row>
    <row r="2901" spans="1:66" hidden="1" x14ac:dyDescent="0.25">
      <c r="A2901" s="58" t="s">
        <v>3296</v>
      </c>
      <c r="B2901" s="58" t="s">
        <v>3297</v>
      </c>
      <c r="C2901" s="58" t="s">
        <v>1664</v>
      </c>
      <c r="D2901" s="58" t="s">
        <v>1665</v>
      </c>
      <c r="Z2901" s="58">
        <v>82932947831.512497</v>
      </c>
      <c r="AA2901" s="58">
        <v>66422562387.948097</v>
      </c>
      <c r="AB2901" s="58">
        <v>47651011399.8013</v>
      </c>
      <c r="AC2901" s="58">
        <v>36250007975.5504</v>
      </c>
      <c r="AD2901" s="58">
        <v>39796630141.3535</v>
      </c>
      <c r="AE2901" s="58">
        <v>33695168375.743999</v>
      </c>
      <c r="AF2901" s="58">
        <v>33891112479.475201</v>
      </c>
      <c r="AG2901" s="58">
        <v>32304501665.666801</v>
      </c>
      <c r="AH2901" s="58">
        <v>31904990886.610001</v>
      </c>
      <c r="AI2901" s="58">
        <v>39687623656.8069</v>
      </c>
      <c r="AJ2901" s="58">
        <v>38144739824.558601</v>
      </c>
      <c r="AK2901" s="58">
        <v>38106844359.804001</v>
      </c>
      <c r="AL2901" s="58">
        <v>29366964734.959499</v>
      </c>
      <c r="AM2901" s="58">
        <v>26489869686.0532</v>
      </c>
      <c r="AN2901" s="58">
        <v>35442272799.509499</v>
      </c>
      <c r="AO2901" s="58">
        <v>40624506441.195099</v>
      </c>
      <c r="AP2901" s="58">
        <v>40148847126.182999</v>
      </c>
      <c r="AQ2901" s="58">
        <v>35436032677.647598</v>
      </c>
      <c r="AR2901" s="58">
        <v>38761853804.153297</v>
      </c>
      <c r="AS2901" s="58">
        <v>45085532780.534599</v>
      </c>
      <c r="AT2901" s="58">
        <v>41602795265.049797</v>
      </c>
      <c r="AU2901" s="58">
        <v>44781439489.646896</v>
      </c>
      <c r="AV2901" s="58">
        <v>55822056703.0466</v>
      </c>
      <c r="AW2901" s="58">
        <v>74576407670.0383</v>
      </c>
      <c r="AX2901" s="58">
        <v>89822304489.949905</v>
      </c>
      <c r="AY2901" s="58">
        <v>108220839413.01601</v>
      </c>
      <c r="AZ2901" s="58">
        <v>121738244704.84399</v>
      </c>
      <c r="BA2901" s="58">
        <v>155299085957.89499</v>
      </c>
      <c r="BB2901" s="58">
        <v>122226100853.18401</v>
      </c>
      <c r="BC2901" s="58">
        <v>158474786514.008</v>
      </c>
      <c r="BD2901" s="58">
        <v>199334355426.345</v>
      </c>
      <c r="BE2901" s="58">
        <v>211762960640.58701</v>
      </c>
      <c r="BF2901" s="58">
        <v>231901870887.67599</v>
      </c>
      <c r="BG2901" s="58">
        <v>232724709039.95001</v>
      </c>
      <c r="BH2901" s="58">
        <v>172013710262.19299</v>
      </c>
      <c r="BI2901" s="58">
        <v>145251300112.233</v>
      </c>
      <c r="BJ2901" s="58">
        <v>164979371169.97101</v>
      </c>
      <c r="BK2901" s="58">
        <v>196081438624.784</v>
      </c>
      <c r="BL2901" s="58">
        <v>215667118345.34601</v>
      </c>
      <c r="BM2901" s="58">
        <v>214612986251.228</v>
      </c>
      <c r="BN2901" s="58">
        <v>243750249778.02802</v>
      </c>
    </row>
    <row r="2902" spans="1:66" hidden="1" x14ac:dyDescent="0.25">
      <c r="A2902" s="58" t="s">
        <v>3296</v>
      </c>
      <c r="B2902" s="58" t="s">
        <v>3297</v>
      </c>
      <c r="C2902" s="58" t="s">
        <v>1666</v>
      </c>
      <c r="D2902" s="58" t="s">
        <v>1667</v>
      </c>
      <c r="AJ2902" s="58">
        <v>12699.2919376789</v>
      </c>
      <c r="AK2902" s="58">
        <v>13030.897355675401</v>
      </c>
      <c r="AL2902" s="58">
        <v>12111.2163352969</v>
      </c>
      <c r="AM2902" s="58">
        <v>11356.1416828942</v>
      </c>
      <c r="AN2902" s="58">
        <v>10970.0732679632</v>
      </c>
      <c r="AO2902" s="58">
        <v>11311.681925317</v>
      </c>
      <c r="AP2902" s="58">
        <v>11368.996668366501</v>
      </c>
      <c r="AQ2902" s="58">
        <v>11291.709368457499</v>
      </c>
      <c r="AR2902" s="58">
        <v>10661.800645368399</v>
      </c>
      <c r="AS2902" s="58">
        <v>10783.629463236901</v>
      </c>
      <c r="AT2902" s="58">
        <v>11006.077632057601</v>
      </c>
      <c r="AU2902" s="58">
        <v>11001.3182699359</v>
      </c>
      <c r="AV2902" s="58">
        <v>11683.314749577899</v>
      </c>
      <c r="AW2902" s="58">
        <v>11555.159818615301</v>
      </c>
      <c r="AX2902" s="58">
        <v>11696.856999780201</v>
      </c>
      <c r="AY2902" s="58">
        <v>11209.1525554866</v>
      </c>
      <c r="AZ2902" s="58">
        <v>10889.051080798299</v>
      </c>
      <c r="BA2902" s="58">
        <v>10615.714759983</v>
      </c>
      <c r="BB2902" s="58">
        <v>10599.9908469857</v>
      </c>
      <c r="BC2902" s="58">
        <v>10688.0802425029</v>
      </c>
      <c r="BD2902" s="58">
        <v>11232.717426644</v>
      </c>
      <c r="BE2902" s="58">
        <v>11055.1100166181</v>
      </c>
      <c r="BF2902" s="58">
        <v>10797.4550971711</v>
      </c>
      <c r="BG2902" s="58">
        <v>10844.2491609872</v>
      </c>
      <c r="BH2902" s="58">
        <v>10297.066904257799</v>
      </c>
      <c r="BI2902" s="58">
        <v>9673.3058294379007</v>
      </c>
      <c r="BJ2902" s="58">
        <v>9701.7147898969597</v>
      </c>
      <c r="BK2902" s="58">
        <v>9670.0315583160991</v>
      </c>
      <c r="BL2902" s="58">
        <v>9667.2425370415604</v>
      </c>
    </row>
    <row r="2903" spans="1:66" hidden="1" x14ac:dyDescent="0.25">
      <c r="A2903" s="58" t="s">
        <v>3296</v>
      </c>
      <c r="B2903" s="58" t="s">
        <v>3297</v>
      </c>
      <c r="C2903" s="58" t="s">
        <v>1668</v>
      </c>
      <c r="D2903" s="58" t="s">
        <v>1669</v>
      </c>
      <c r="Z2903" s="58">
        <v>8.7992108330877894</v>
      </c>
      <c r="AA2903" s="58">
        <v>12.059765208133699</v>
      </c>
      <c r="AB2903" s="58">
        <v>10.671936758893301</v>
      </c>
      <c r="AC2903" s="58">
        <v>11.2499999999997</v>
      </c>
      <c r="AD2903" s="58">
        <v>7.3549257759783204</v>
      </c>
      <c r="AE2903" s="58">
        <v>5.9509649994661702</v>
      </c>
      <c r="AF2903" s="58">
        <v>0.24878855535476899</v>
      </c>
      <c r="AG2903" s="58">
        <v>2.5236593059939101</v>
      </c>
      <c r="AH2903" s="58">
        <v>0.86928702260827695</v>
      </c>
      <c r="AI2903" s="58">
        <v>1.0573613945720799</v>
      </c>
      <c r="AJ2903" s="58">
        <v>1.74188785932667</v>
      </c>
      <c r="AK2903" s="58">
        <v>-6.2999006478696704E-2</v>
      </c>
      <c r="AL2903" s="58">
        <v>0.55345572354191697</v>
      </c>
      <c r="AM2903" s="58">
        <v>31.841016841638499</v>
      </c>
      <c r="AN2903" s="58">
        <v>10.5632886691814</v>
      </c>
      <c r="AO2903" s="58">
        <v>4.9142397263719904</v>
      </c>
      <c r="AP2903" s="58">
        <v>3.99714170439302</v>
      </c>
      <c r="AQ2903" s="58">
        <v>4.4711254385109998</v>
      </c>
      <c r="AR2903" s="58">
        <v>0.372266170311917</v>
      </c>
      <c r="AS2903" s="58">
        <v>2.5307751673799301</v>
      </c>
      <c r="AT2903" s="58">
        <v>4.3615291400725296</v>
      </c>
      <c r="AU2903" s="58">
        <v>3.1886933022058899</v>
      </c>
      <c r="AV2903" s="58">
        <v>1.76090410099629</v>
      </c>
      <c r="AW2903" s="58">
        <v>0.69433630594574802</v>
      </c>
      <c r="AX2903" s="58">
        <v>5.63163351357613</v>
      </c>
      <c r="AY2903" s="58">
        <v>4.4158998416956203</v>
      </c>
      <c r="AZ2903" s="58">
        <v>3.60736767984596</v>
      </c>
      <c r="BA2903" s="58">
        <v>8.4497215352328894</v>
      </c>
      <c r="BB2903" s="58">
        <v>3.2824403758931999</v>
      </c>
      <c r="BC2903" s="58">
        <v>1.7848442047711399</v>
      </c>
      <c r="BD2903" s="58">
        <v>4.0186990753449097</v>
      </c>
      <c r="BE2903" s="58">
        <v>4.5783746351594496</v>
      </c>
      <c r="BF2903" s="58">
        <v>2.4392007610412798</v>
      </c>
      <c r="BG2903" s="58">
        <v>1.7580519603778999</v>
      </c>
      <c r="BH2903" s="58">
        <v>2.1302680615151299</v>
      </c>
      <c r="BI2903" s="58">
        <v>1.4945636640986399</v>
      </c>
      <c r="BJ2903" s="58">
        <v>1.7646349515956401</v>
      </c>
      <c r="BK2903" s="58">
        <v>1.7840499483204399</v>
      </c>
      <c r="BL2903" s="58">
        <v>1.7585651759565899</v>
      </c>
      <c r="BM2903" s="58">
        <v>2.49252173376397</v>
      </c>
      <c r="BN2903" s="58">
        <v>3.92560283104272</v>
      </c>
    </row>
    <row r="2904" spans="1:66" hidden="1" x14ac:dyDescent="0.25">
      <c r="A2904" s="58" t="s">
        <v>3296</v>
      </c>
      <c r="B2904" s="58" t="s">
        <v>3297</v>
      </c>
      <c r="C2904" s="58" t="s">
        <v>1670</v>
      </c>
      <c r="D2904" s="58" t="s">
        <v>1671</v>
      </c>
      <c r="F2904" s="58">
        <v>3.3361482923679802</v>
      </c>
      <c r="G2904" s="58">
        <v>2.4326633271079499</v>
      </c>
      <c r="H2904" s="58">
        <v>3.0139171557781701</v>
      </c>
      <c r="I2904" s="58">
        <v>2.9061779508729999</v>
      </c>
      <c r="J2904" s="58">
        <v>2.7524317131867799</v>
      </c>
      <c r="K2904" s="58">
        <v>4.1430789207086196</v>
      </c>
      <c r="L2904" s="58">
        <v>1.28037535067494</v>
      </c>
      <c r="M2904" s="58">
        <v>2.0314649389574302</v>
      </c>
      <c r="N2904" s="58">
        <v>4.8385609960965503</v>
      </c>
      <c r="O2904" s="58">
        <v>3.7104552122830698</v>
      </c>
      <c r="P2904" s="58">
        <v>4.1891964876864698</v>
      </c>
      <c r="Q2904" s="58">
        <v>5.14581077272575</v>
      </c>
      <c r="R2904" s="58">
        <v>7.1989960057251503</v>
      </c>
      <c r="S2904" s="58">
        <v>13.4226391288569</v>
      </c>
      <c r="T2904" s="58">
        <v>8.5867720891852599</v>
      </c>
      <c r="U2904" s="58">
        <v>12.054772563468401</v>
      </c>
      <c r="V2904" s="58">
        <v>11.043108303527999</v>
      </c>
      <c r="W2904" s="58">
        <v>7.6673915464465896</v>
      </c>
      <c r="X2904" s="58">
        <v>11.173939532435501</v>
      </c>
      <c r="Y2904" s="58">
        <v>11.978249016799699</v>
      </c>
      <c r="Z2904" s="58">
        <v>10.625287024999301</v>
      </c>
      <c r="AA2904" s="58">
        <v>13.820559046017101</v>
      </c>
      <c r="AB2904" s="58">
        <v>9.9279363985234301</v>
      </c>
      <c r="AC2904" s="58">
        <v>11.315050030616</v>
      </c>
      <c r="AD2904" s="58">
        <v>5.2972135055509098</v>
      </c>
      <c r="AE2904" s="58">
        <v>2.0467793381463699E-2</v>
      </c>
      <c r="AF2904" s="58">
        <v>1.6845634269815499</v>
      </c>
      <c r="AG2904" s="58">
        <v>3.4085566001813299</v>
      </c>
      <c r="AH2904" s="58">
        <v>3.58485904083869</v>
      </c>
      <c r="AI2904" s="58">
        <v>6.6689418698616798</v>
      </c>
      <c r="AJ2904" s="58">
        <v>3.0734989661165</v>
      </c>
      <c r="AK2904" s="58">
        <v>0.73881682402854698</v>
      </c>
      <c r="AL2904" s="58">
        <v>2.3783218241831898</v>
      </c>
      <c r="AM2904" s="58">
        <v>25.0620427392601</v>
      </c>
      <c r="AN2904" s="58">
        <v>7.6808340922611604</v>
      </c>
      <c r="AO2904" s="58">
        <v>6.9072936648719301</v>
      </c>
      <c r="AP2904" s="58">
        <v>3.6675091741243802</v>
      </c>
      <c r="AQ2904" s="58">
        <v>5.3873613964904896</v>
      </c>
      <c r="AR2904" s="58">
        <v>7.6120781939611204</v>
      </c>
      <c r="AS2904" s="58">
        <v>5.2898048599024001</v>
      </c>
      <c r="AT2904" s="58">
        <v>4.3199574999433397</v>
      </c>
      <c r="AU2904" s="58">
        <v>2.2400606826942102</v>
      </c>
      <c r="AV2904" s="58">
        <v>1.7188216310660001</v>
      </c>
      <c r="AW2904" s="58">
        <v>5.68195133906449</v>
      </c>
      <c r="AX2904" s="58">
        <v>6.6889339462894997</v>
      </c>
      <c r="AY2904" s="58">
        <v>4.6433221402364397</v>
      </c>
      <c r="AZ2904" s="58">
        <v>4.76187830033287</v>
      </c>
      <c r="BA2904" s="58">
        <v>9.5767574092508507</v>
      </c>
      <c r="BB2904" s="58">
        <v>1.3962190528370999</v>
      </c>
      <c r="BC2904" s="58">
        <v>5.0046652980128199</v>
      </c>
      <c r="BD2904" s="58">
        <v>8.7898412934254004</v>
      </c>
      <c r="BE2904" s="58">
        <v>4.7300948352522703</v>
      </c>
      <c r="BF2904" s="58">
        <v>1.57313536817723</v>
      </c>
      <c r="BG2904" s="58">
        <v>0.28078808670558397</v>
      </c>
      <c r="BH2904" s="58">
        <v>1.99284630002042</v>
      </c>
      <c r="BI2904" s="58">
        <v>1.78417196818288</v>
      </c>
      <c r="BJ2904" s="58">
        <v>1.7591057686160501</v>
      </c>
      <c r="BK2904" s="58">
        <v>2.6393717056015298</v>
      </c>
      <c r="BL2904" s="58">
        <v>1.58228957609332</v>
      </c>
      <c r="BM2904" s="58">
        <v>1.12835169226734</v>
      </c>
      <c r="BN2904" s="58">
        <v>4.8211546050206104</v>
      </c>
    </row>
    <row r="2905" spans="1:66" hidden="1" x14ac:dyDescent="0.25">
      <c r="A2905" s="58" t="s">
        <v>3296</v>
      </c>
      <c r="B2905" s="58" t="s">
        <v>3297</v>
      </c>
      <c r="C2905" s="58" t="s">
        <v>1672</v>
      </c>
      <c r="D2905" s="58" t="s">
        <v>1673</v>
      </c>
    </row>
    <row r="2906" spans="1:66" hidden="1" x14ac:dyDescent="0.25">
      <c r="A2906" s="58" t="s">
        <v>3296</v>
      </c>
      <c r="B2906" s="58" t="s">
        <v>3297</v>
      </c>
      <c r="C2906" s="58" t="s">
        <v>1674</v>
      </c>
      <c r="D2906" s="58" t="s">
        <v>1675</v>
      </c>
      <c r="BM2906" s="58">
        <v>36.664705882352898</v>
      </c>
    </row>
    <row r="2907" spans="1:66" hidden="1" x14ac:dyDescent="0.25">
      <c r="A2907" s="58" t="s">
        <v>3296</v>
      </c>
      <c r="B2907" s="58" t="s">
        <v>3297</v>
      </c>
      <c r="C2907" s="58" t="s">
        <v>1676</v>
      </c>
      <c r="D2907" s="58" t="s">
        <v>1677</v>
      </c>
      <c r="V2907" s="58">
        <v>2.60350124466235</v>
      </c>
      <c r="W2907" s="58">
        <v>5.5620480380140203</v>
      </c>
      <c r="X2907" s="58">
        <v>5.8141942452146997</v>
      </c>
      <c r="Y2907" s="58">
        <v>4.9419473826557496</v>
      </c>
      <c r="Z2907" s="58">
        <v>3.8206151692226</v>
      </c>
      <c r="AA2907" s="58">
        <v>3.3299964699717099</v>
      </c>
      <c r="AB2907" s="58">
        <v>3.5074522809530402</v>
      </c>
      <c r="AC2907" s="58">
        <v>3.8207011736851202</v>
      </c>
      <c r="AD2907" s="58">
        <v>4.75062339189064</v>
      </c>
      <c r="AE2907" s="58">
        <v>2.00707813357708</v>
      </c>
      <c r="AF2907" s="58">
        <v>2.5510706711670901</v>
      </c>
      <c r="AG2907" s="58">
        <v>2.7244421569696602</v>
      </c>
      <c r="AH2907" s="58">
        <v>1.54179889614865</v>
      </c>
      <c r="AI2907" s="58">
        <v>1.7698432868288301</v>
      </c>
      <c r="AJ2907" s="58">
        <v>1.7986105686748299</v>
      </c>
      <c r="AK2907" s="58">
        <v>1.7502110238495701</v>
      </c>
      <c r="AL2907" s="58">
        <v>2.02925287840216</v>
      </c>
      <c r="AM2907" s="58">
        <v>1.5956579477205599</v>
      </c>
      <c r="AN2907" s="58">
        <v>1.5151748699177401</v>
      </c>
      <c r="AO2907" s="58">
        <v>1.3939024116185901</v>
      </c>
      <c r="AP2907" s="58">
        <v>1.4647114539766499</v>
      </c>
      <c r="AQ2907" s="58">
        <v>1.10127961560669</v>
      </c>
      <c r="AR2907" s="58">
        <v>1.3461208747086899</v>
      </c>
      <c r="AS2907" s="58">
        <v>1.2288788676424101</v>
      </c>
      <c r="AT2907" s="58">
        <v>2.5468943675889002</v>
      </c>
      <c r="AU2907" s="58">
        <v>3.0811913181402102</v>
      </c>
      <c r="AV2907" s="58">
        <v>4.0065812047923597</v>
      </c>
      <c r="AW2907" s="58">
        <v>3.1822799035446199</v>
      </c>
      <c r="AX2907" s="58">
        <v>6.1048644023182099</v>
      </c>
      <c r="AY2907" s="58">
        <v>4.9364814103768602</v>
      </c>
      <c r="AZ2907" s="58">
        <v>5.3796761508771596</v>
      </c>
      <c r="BA2907" s="58">
        <v>3.4643363314461602</v>
      </c>
      <c r="BB2907" s="58">
        <v>5.1209954385590004</v>
      </c>
      <c r="BC2907" s="58">
        <v>3.7515028372608801</v>
      </c>
      <c r="BD2907" s="58">
        <v>2.8194831552265098</v>
      </c>
      <c r="BE2907" s="58">
        <v>3.6745470203956501</v>
      </c>
      <c r="BF2907" s="58">
        <v>2.5970980800922101</v>
      </c>
      <c r="BG2907" s="58">
        <v>3.2787109462713202</v>
      </c>
      <c r="BH2907" s="58">
        <v>6.9347053934973903</v>
      </c>
      <c r="BI2907" s="58">
        <v>7.0483840132237399</v>
      </c>
      <c r="BJ2907" s="58">
        <v>6.3424627420311204</v>
      </c>
      <c r="BK2907" s="58">
        <v>12.1949659473655</v>
      </c>
      <c r="BL2907" s="58">
        <v>11.9225346258314</v>
      </c>
      <c r="BM2907" s="58">
        <v>18.512742991171798</v>
      </c>
    </row>
    <row r="2908" spans="1:66" hidden="1" x14ac:dyDescent="0.25">
      <c r="A2908" s="58" t="s">
        <v>3296</v>
      </c>
      <c r="B2908" s="58" t="s">
        <v>3297</v>
      </c>
      <c r="C2908" s="58" t="s">
        <v>1678</v>
      </c>
      <c r="D2908" s="58" t="s">
        <v>1679</v>
      </c>
      <c r="V2908" s="58">
        <v>5.0272005521682903</v>
      </c>
      <c r="W2908" s="58">
        <v>5.3224331489062697</v>
      </c>
      <c r="X2908" s="58">
        <v>5.0354824599149399</v>
      </c>
      <c r="Y2908" s="58">
        <v>4.1919102925766296</v>
      </c>
      <c r="Z2908" s="58">
        <v>4.8448892613841101</v>
      </c>
      <c r="AA2908" s="58">
        <v>4.5407592310084803</v>
      </c>
      <c r="AB2908" s="58">
        <v>5.1267512925015097</v>
      </c>
      <c r="AC2908" s="58">
        <v>5.08108795725947</v>
      </c>
      <c r="AD2908" s="58">
        <v>5.3277690658592496</v>
      </c>
      <c r="AE2908" s="58">
        <v>4.7074547609336097</v>
      </c>
      <c r="AF2908" s="58">
        <v>4.9260348689822404</v>
      </c>
      <c r="AG2908" s="58">
        <v>5.43986036333893</v>
      </c>
      <c r="AH2908" s="58">
        <v>4.9621206483689502</v>
      </c>
      <c r="AI2908" s="58">
        <v>4.8925066455245902</v>
      </c>
      <c r="AJ2908" s="58">
        <v>4.6574376545990503</v>
      </c>
      <c r="AK2908" s="58">
        <v>5.2803115038519097</v>
      </c>
      <c r="AL2908" s="58">
        <v>4.5361765723723302</v>
      </c>
      <c r="AM2908" s="58">
        <v>3.7769710245683399</v>
      </c>
      <c r="AN2908" s="58">
        <v>4.52585299131428</v>
      </c>
      <c r="AO2908" s="58">
        <v>3.7544545652007999</v>
      </c>
      <c r="AP2908" s="58">
        <v>4.3570548234182898</v>
      </c>
      <c r="AQ2908" s="58">
        <v>4.4375093769171299</v>
      </c>
      <c r="AR2908" s="58">
        <v>4.6586831591651796</v>
      </c>
      <c r="AS2908" s="58">
        <v>4.6204737697123601</v>
      </c>
      <c r="AT2908" s="58">
        <v>4.79926024858334</v>
      </c>
      <c r="AU2908" s="58">
        <v>4.5262698786167599</v>
      </c>
      <c r="AV2908" s="58">
        <v>4.0739265838317298</v>
      </c>
      <c r="AX2908" s="58">
        <v>4.9532730616113101</v>
      </c>
      <c r="AY2908" s="58">
        <v>5.4648904207518196</v>
      </c>
      <c r="AZ2908" s="58">
        <v>4.6310177417607497</v>
      </c>
      <c r="BA2908" s="58">
        <v>5.9907303523651896</v>
      </c>
      <c r="BB2908" s="58">
        <v>5.2413091785652899</v>
      </c>
      <c r="BC2908" s="58">
        <v>5.0693213346762001</v>
      </c>
      <c r="BD2908" s="58">
        <v>5.5953980327570898</v>
      </c>
      <c r="BE2908" s="58">
        <v>5.9045056331861598</v>
      </c>
      <c r="BF2908" s="58">
        <v>5.1785489947931103</v>
      </c>
      <c r="BG2908" s="58">
        <v>5.9884060279128297</v>
      </c>
      <c r="BH2908" s="58">
        <v>6.5193038426129801</v>
      </c>
      <c r="BI2908" s="58">
        <v>7.4202457472805303</v>
      </c>
      <c r="BJ2908" s="58">
        <v>6.5327778891778996</v>
      </c>
      <c r="BK2908" s="58">
        <v>5.1933775053132001</v>
      </c>
      <c r="BL2908" s="58">
        <v>4.4483267018664101</v>
      </c>
      <c r="BM2908" s="58">
        <v>6.3144584146334397</v>
      </c>
    </row>
    <row r="2909" spans="1:66" hidden="1" x14ac:dyDescent="0.25">
      <c r="A2909" s="58" t="s">
        <v>3296</v>
      </c>
      <c r="B2909" s="58" t="s">
        <v>3297</v>
      </c>
      <c r="C2909" s="58" t="s">
        <v>1680</v>
      </c>
      <c r="D2909" s="58" t="s">
        <v>1681</v>
      </c>
      <c r="V2909" s="58">
        <v>2.7678251619421101</v>
      </c>
      <c r="W2909" s="58">
        <v>4.8467665895400804</v>
      </c>
      <c r="X2909" s="58">
        <v>5.1657316047247503</v>
      </c>
      <c r="Y2909" s="58">
        <v>4.41626998213449</v>
      </c>
      <c r="Z2909" s="58">
        <v>3.2994698303930701</v>
      </c>
      <c r="AA2909" s="58">
        <v>3.2923754994700398</v>
      </c>
      <c r="AB2909" s="58">
        <v>3.03329405997586</v>
      </c>
      <c r="AC2909" s="58">
        <v>3.5354875301327802</v>
      </c>
      <c r="AD2909" s="58">
        <v>4.54715810910609</v>
      </c>
      <c r="AE2909" s="58">
        <v>2.8738308710294</v>
      </c>
      <c r="AF2909" s="58">
        <v>2.7875285501958902</v>
      </c>
      <c r="AG2909" s="58">
        <v>1.8693630739316001</v>
      </c>
      <c r="AH2909" s="58">
        <v>2.7870462812336001</v>
      </c>
      <c r="AI2909" s="58">
        <v>2.75431525328464</v>
      </c>
      <c r="AJ2909" s="58">
        <v>2.1462571102693002</v>
      </c>
      <c r="AK2909" s="58">
        <v>1.9549353613751801</v>
      </c>
      <c r="AL2909" s="58">
        <v>2.4034061917897702</v>
      </c>
      <c r="AM2909" s="58">
        <v>2.0357736402435802</v>
      </c>
      <c r="AN2909" s="58">
        <v>2.1259387168333799</v>
      </c>
      <c r="AO2909" s="58">
        <v>1.92537362757445</v>
      </c>
      <c r="AP2909" s="58">
        <v>1.9286261518511301</v>
      </c>
      <c r="AQ2909" s="58">
        <v>1.8824761989835801</v>
      </c>
      <c r="AR2909" s="58">
        <v>1.6977191346938301</v>
      </c>
      <c r="AS2909" s="58">
        <v>1.3922131520119401</v>
      </c>
      <c r="AT2909" s="58">
        <v>2.85037926492986</v>
      </c>
      <c r="AU2909" s="58">
        <v>1.59848625209704</v>
      </c>
      <c r="AV2909" s="58">
        <v>2.2016443557180598</v>
      </c>
      <c r="AW2909" s="58">
        <v>1.9131224111823399</v>
      </c>
      <c r="AX2909" s="58">
        <v>4.0315544043463101</v>
      </c>
      <c r="AY2909" s="58">
        <v>3.1538651100628501</v>
      </c>
      <c r="AZ2909" s="58">
        <v>3.3595024642822899</v>
      </c>
      <c r="BA2909" s="58">
        <v>2.6910075872627401</v>
      </c>
      <c r="BB2909" s="58">
        <v>3.7489503712532102</v>
      </c>
      <c r="BC2909" s="58">
        <v>3.1921699446009502</v>
      </c>
      <c r="BD2909" s="58">
        <v>2.23744499895749</v>
      </c>
      <c r="BE2909" s="58">
        <v>3.8259015803377601</v>
      </c>
      <c r="BF2909" s="58">
        <v>2.8045803331719901</v>
      </c>
      <c r="BG2909" s="58">
        <v>3.03509161520582</v>
      </c>
      <c r="BH2909" s="58">
        <v>3.4628490997168599</v>
      </c>
      <c r="BI2909" s="58">
        <v>4.03077743969508</v>
      </c>
      <c r="BJ2909" s="58">
        <v>4.0596740912840197</v>
      </c>
      <c r="BK2909" s="58">
        <v>6.4877128962692598</v>
      </c>
      <c r="BL2909" s="58">
        <v>5.6643599418357304</v>
      </c>
      <c r="BM2909" s="58">
        <v>12.793653779396699</v>
      </c>
    </row>
    <row r="2910" spans="1:66" hidden="1" x14ac:dyDescent="0.25">
      <c r="A2910" s="58" t="s">
        <v>3296</v>
      </c>
      <c r="B2910" s="58" t="s">
        <v>3297</v>
      </c>
      <c r="C2910" s="58" t="s">
        <v>1682</v>
      </c>
      <c r="D2910" s="58" t="s">
        <v>1683</v>
      </c>
      <c r="V2910" s="58">
        <v>4.0958463765174802</v>
      </c>
      <c r="W2910" s="58">
        <v>5.2039024435184897</v>
      </c>
      <c r="X2910" s="58">
        <v>4.7568783174814202</v>
      </c>
      <c r="Y2910" s="58">
        <v>3.8973952500267099</v>
      </c>
      <c r="Z2910" s="58">
        <v>4.5432628159206896</v>
      </c>
      <c r="AA2910" s="58">
        <v>4.3028451836206303</v>
      </c>
      <c r="AB2910" s="58">
        <v>4.8091424772818598</v>
      </c>
      <c r="AC2910" s="58">
        <v>4.4583021957709201</v>
      </c>
      <c r="AD2910" s="58">
        <v>4.76738516892412</v>
      </c>
      <c r="AE2910" s="58">
        <v>4.9800471687990502</v>
      </c>
      <c r="AF2910" s="58">
        <v>4.8900857104574804</v>
      </c>
      <c r="AG2910" s="58">
        <v>4.7658293388805104</v>
      </c>
      <c r="AH2910" s="58">
        <v>4.2556886355800101</v>
      </c>
      <c r="AI2910" s="58">
        <v>4.4108239684831601</v>
      </c>
      <c r="AJ2910" s="58">
        <v>4.2072559083837104</v>
      </c>
      <c r="AK2910" s="58">
        <v>4.7430698451441797</v>
      </c>
      <c r="AL2910" s="58">
        <v>3.9173000908583</v>
      </c>
      <c r="AM2910" s="58">
        <v>3.3561077149910101</v>
      </c>
      <c r="AN2910" s="58">
        <v>4.8575993985477099</v>
      </c>
      <c r="AO2910" s="58">
        <v>4.4969205036883597</v>
      </c>
      <c r="AP2910" s="58">
        <v>4.84557151163499</v>
      </c>
      <c r="AQ2910" s="58">
        <v>5.4709841116665299</v>
      </c>
      <c r="AR2910" s="58">
        <v>4.5937809315756502</v>
      </c>
      <c r="AS2910" s="58">
        <v>4.4675938171072298</v>
      </c>
      <c r="AT2910" s="58">
        <v>4.1938479586484503</v>
      </c>
      <c r="AU2910" s="58">
        <v>3.92641867864186</v>
      </c>
      <c r="AV2910" s="58">
        <v>3.6108939393976098</v>
      </c>
      <c r="AX2910" s="58">
        <v>4.6891017069649097</v>
      </c>
      <c r="AY2910" s="58">
        <v>4.1948896423038002</v>
      </c>
      <c r="AZ2910" s="58">
        <v>3.3950258700772902</v>
      </c>
      <c r="BA2910" s="58">
        <v>5.0786158564403303</v>
      </c>
      <c r="BB2910" s="58">
        <v>4.2812225443569298</v>
      </c>
      <c r="BC2910" s="58">
        <v>4.2349338783744503</v>
      </c>
      <c r="BD2910" s="58">
        <v>4.9795602461100898</v>
      </c>
      <c r="BE2910" s="58">
        <v>5.5003830447625299</v>
      </c>
      <c r="BF2910" s="58">
        <v>4.8026514894278298</v>
      </c>
      <c r="BG2910" s="58">
        <v>5.66563144760367</v>
      </c>
      <c r="BH2910" s="58">
        <v>5.8621333179734902</v>
      </c>
      <c r="BI2910" s="58">
        <v>6.3246471111271498</v>
      </c>
      <c r="BJ2910" s="58">
        <v>5.7324719994570401</v>
      </c>
      <c r="BK2910" s="58">
        <v>4.2232539170893899</v>
      </c>
      <c r="BL2910" s="58">
        <v>3.6170709651213899</v>
      </c>
      <c r="BM2910" s="58">
        <v>5.6414509244301403</v>
      </c>
    </row>
    <row r="2911" spans="1:66" hidden="1" x14ac:dyDescent="0.25">
      <c r="A2911" s="58" t="s">
        <v>3296</v>
      </c>
      <c r="B2911" s="58" t="s">
        <v>3297</v>
      </c>
      <c r="C2911" s="58" t="s">
        <v>1684</v>
      </c>
      <c r="D2911" s="58" t="s">
        <v>1685</v>
      </c>
      <c r="BE2911" s="58">
        <v>13.3</v>
      </c>
      <c r="BG2911" s="58">
        <v>8.1</v>
      </c>
      <c r="BH2911" s="58">
        <v>8.1</v>
      </c>
    </row>
    <row r="2912" spans="1:66" hidden="1" x14ac:dyDescent="0.25">
      <c r="A2912" s="58" t="s">
        <v>3296</v>
      </c>
      <c r="B2912" s="58" t="s">
        <v>3297</v>
      </c>
      <c r="C2912" s="58" t="s">
        <v>1686</v>
      </c>
      <c r="D2912" s="58" t="s">
        <v>1687</v>
      </c>
    </row>
    <row r="2913" spans="1:66" hidden="1" x14ac:dyDescent="0.25">
      <c r="A2913" s="58" t="s">
        <v>3296</v>
      </c>
      <c r="B2913" s="58" t="s">
        <v>3297</v>
      </c>
      <c r="C2913" s="58" t="s">
        <v>1688</v>
      </c>
      <c r="D2913" s="58" t="s">
        <v>1689</v>
      </c>
    </row>
    <row r="2914" spans="1:66" hidden="1" x14ac:dyDescent="0.25">
      <c r="A2914" s="58" t="s">
        <v>3296</v>
      </c>
      <c r="B2914" s="58" t="s">
        <v>3297</v>
      </c>
      <c r="C2914" s="58" t="s">
        <v>1690</v>
      </c>
      <c r="D2914" s="58" t="s">
        <v>1691</v>
      </c>
      <c r="BH2914" s="58">
        <v>5.4524817904739598</v>
      </c>
      <c r="BI2914" s="58">
        <v>7.2468422976387599</v>
      </c>
      <c r="BJ2914" s="58">
        <v>8.1056006133223608</v>
      </c>
      <c r="BK2914" s="58">
        <v>9.0630543948454694</v>
      </c>
    </row>
    <row r="2915" spans="1:66" hidden="1" x14ac:dyDescent="0.25">
      <c r="A2915" s="58" t="s">
        <v>3296</v>
      </c>
      <c r="B2915" s="58" t="s">
        <v>3297</v>
      </c>
      <c r="C2915" s="58" t="s">
        <v>1692</v>
      </c>
      <c r="D2915" s="58" t="s">
        <v>1693</v>
      </c>
      <c r="BH2915" s="58">
        <v>5.0889237830841596</v>
      </c>
      <c r="BI2915" s="58">
        <v>4.8864441669760099</v>
      </c>
      <c r="BJ2915" s="58">
        <v>6.7490743104017099</v>
      </c>
      <c r="BK2915" s="58">
        <v>8.5736230714343709</v>
      </c>
    </row>
    <row r="2916" spans="1:66" hidden="1" x14ac:dyDescent="0.25">
      <c r="A2916" s="58" t="s">
        <v>3296</v>
      </c>
      <c r="B2916" s="58" t="s">
        <v>3297</v>
      </c>
      <c r="C2916" s="58" t="s">
        <v>1694</v>
      </c>
      <c r="D2916" s="58" t="s">
        <v>1695</v>
      </c>
    </row>
    <row r="2917" spans="1:66" hidden="1" x14ac:dyDescent="0.25">
      <c r="A2917" s="58" t="s">
        <v>3296</v>
      </c>
      <c r="B2917" s="58" t="s">
        <v>3297</v>
      </c>
      <c r="C2917" s="58" t="s">
        <v>1696</v>
      </c>
      <c r="D2917" s="58" t="s">
        <v>1697</v>
      </c>
      <c r="AX2917" s="58">
        <v>2.7595833333333002</v>
      </c>
      <c r="AY2917" s="58">
        <v>-3.085</v>
      </c>
      <c r="AZ2917" s="58">
        <v>-3.0616666666666599</v>
      </c>
      <c r="BA2917" s="58">
        <v>-3.14</v>
      </c>
      <c r="BB2917" s="58">
        <v>-3.6016666666666701</v>
      </c>
      <c r="BC2917" s="58">
        <v>-3.2733333333333401</v>
      </c>
      <c r="BD2917" s="58">
        <v>-3.24491666666666</v>
      </c>
      <c r="BE2917" s="58">
        <v>-2.95333333333333</v>
      </c>
      <c r="BF2917" s="58">
        <v>-2.3666666666666698</v>
      </c>
      <c r="BG2917" s="58">
        <v>-1.92</v>
      </c>
      <c r="BH2917" s="58">
        <v>-1.8441666666666601</v>
      </c>
      <c r="BI2917" s="58">
        <v>-1.63</v>
      </c>
      <c r="BJ2917" s="58">
        <v>1.6675</v>
      </c>
    </row>
    <row r="2918" spans="1:66" hidden="1" x14ac:dyDescent="0.25">
      <c r="A2918" s="58" t="s">
        <v>3296</v>
      </c>
      <c r="B2918" s="58" t="s">
        <v>3297</v>
      </c>
      <c r="C2918" s="58" t="s">
        <v>1698</v>
      </c>
      <c r="D2918" s="58" t="s">
        <v>1699</v>
      </c>
      <c r="BI2918" s="58">
        <v>864000</v>
      </c>
      <c r="BJ2918" s="58">
        <v>1278900</v>
      </c>
      <c r="BK2918" s="58">
        <v>1742200</v>
      </c>
      <c r="BL2918" s="58">
        <v>1330322</v>
      </c>
      <c r="BM2918" s="58">
        <v>1632000</v>
      </c>
      <c r="BN2918" s="58">
        <v>2086700</v>
      </c>
    </row>
    <row r="2919" spans="1:66" hidden="1" x14ac:dyDescent="0.25">
      <c r="A2919" s="58" t="s">
        <v>3296</v>
      </c>
      <c r="B2919" s="58" t="s">
        <v>3297</v>
      </c>
      <c r="C2919" s="58" t="s">
        <v>1700</v>
      </c>
      <c r="D2919" s="58" t="s">
        <v>1701</v>
      </c>
      <c r="BB2919" s="58">
        <v>683200</v>
      </c>
      <c r="BC2919" s="58">
        <v>1228600</v>
      </c>
      <c r="BD2919" s="58">
        <v>107400</v>
      </c>
      <c r="BE2919" s="58">
        <v>5030300</v>
      </c>
      <c r="BF2919" s="58">
        <v>530498</v>
      </c>
      <c r="BG2919" s="58">
        <v>71990</v>
      </c>
      <c r="BH2919" s="58">
        <v>202690</v>
      </c>
      <c r="BI2919" s="58">
        <v>211450</v>
      </c>
      <c r="BJ2919" s="58">
        <v>373548</v>
      </c>
      <c r="BK2919" s="58">
        <v>798652</v>
      </c>
      <c r="BL2919" s="58">
        <v>649648</v>
      </c>
      <c r="BM2919" s="58">
        <v>824052</v>
      </c>
      <c r="BN2919" s="58">
        <v>232800</v>
      </c>
    </row>
    <row r="2920" spans="1:66" hidden="1" x14ac:dyDescent="0.25">
      <c r="A2920" s="58" t="s">
        <v>3296</v>
      </c>
      <c r="B2920" s="58" t="s">
        <v>3297</v>
      </c>
      <c r="C2920" s="58" t="s">
        <v>1702</v>
      </c>
      <c r="D2920" s="58" t="s">
        <v>1703</v>
      </c>
      <c r="BF2920" s="58">
        <v>4698800</v>
      </c>
      <c r="BG2920" s="58">
        <v>2063800</v>
      </c>
      <c r="BH2920" s="58">
        <v>3319800</v>
      </c>
      <c r="BI2920" s="58">
        <v>3185200</v>
      </c>
      <c r="BJ2920" s="58">
        <v>3125900</v>
      </c>
      <c r="BK2920" s="58">
        <v>4376500</v>
      </c>
      <c r="BL2920" s="58">
        <v>5739830</v>
      </c>
      <c r="BM2920" s="58">
        <v>6874400</v>
      </c>
      <c r="BN2920" s="58">
        <v>7726600</v>
      </c>
    </row>
    <row r="2921" spans="1:66" hidden="1" x14ac:dyDescent="0.25">
      <c r="A2921" s="58" t="s">
        <v>3296</v>
      </c>
      <c r="B2921" s="58" t="s">
        <v>3297</v>
      </c>
      <c r="C2921" s="58" t="s">
        <v>1704</v>
      </c>
      <c r="D2921" s="58" t="s">
        <v>1705</v>
      </c>
      <c r="AI2921" s="58">
        <v>2.5083976831339898</v>
      </c>
      <c r="AN2921" s="58">
        <v>2.61383620533572</v>
      </c>
      <c r="AS2921" s="58">
        <v>2.2537136187865099</v>
      </c>
      <c r="AX2921" s="58">
        <v>2.1521780303932601</v>
      </c>
      <c r="BC2921" s="58">
        <v>2.1263183857453698</v>
      </c>
      <c r="BH2921" s="58">
        <v>2.0796910727055802</v>
      </c>
    </row>
    <row r="2922" spans="1:66" hidden="1" x14ac:dyDescent="0.25">
      <c r="A2922" s="58" t="s">
        <v>3296</v>
      </c>
      <c r="B2922" s="58" t="s">
        <v>3297</v>
      </c>
      <c r="C2922" s="58" t="s">
        <v>1706</v>
      </c>
      <c r="D2922" s="58" t="s">
        <v>1707</v>
      </c>
      <c r="O2922" s="58">
        <v>3031818</v>
      </c>
      <c r="T2922" s="58">
        <v>3933813</v>
      </c>
      <c r="Y2922" s="58">
        <v>4876310</v>
      </c>
      <c r="AD2922" s="58">
        <v>4403729</v>
      </c>
      <c r="AI2922" s="58">
        <v>5137357</v>
      </c>
      <c r="AN2922" s="58">
        <v>6194744</v>
      </c>
      <c r="AS2922" s="58">
        <v>6052282</v>
      </c>
      <c r="AX2922" s="58">
        <v>6535756</v>
      </c>
      <c r="BC2922" s="58">
        <v>7389264</v>
      </c>
      <c r="BH2922" s="58">
        <v>8270665</v>
      </c>
    </row>
    <row r="2923" spans="1:66" hidden="1" x14ac:dyDescent="0.25">
      <c r="A2923" s="58" t="s">
        <v>3296</v>
      </c>
      <c r="B2923" s="58" t="s">
        <v>3297</v>
      </c>
      <c r="C2923" s="58" t="s">
        <v>1708</v>
      </c>
      <c r="D2923" s="58" t="s">
        <v>1709</v>
      </c>
      <c r="AN2923" s="58">
        <v>10.448890955071001</v>
      </c>
      <c r="AO2923" s="58">
        <v>11.8916135896727</v>
      </c>
      <c r="AP2923" s="58">
        <v>14.305500730655799</v>
      </c>
      <c r="AQ2923" s="58">
        <v>13.015388212238999</v>
      </c>
      <c r="AR2923" s="58">
        <v>6.14740585738625</v>
      </c>
      <c r="AS2923" s="58">
        <v>6.1312099375472</v>
      </c>
      <c r="AT2923" s="58">
        <v>6.1917075623244902</v>
      </c>
      <c r="AU2923" s="58">
        <v>6.2607840462013904</v>
      </c>
      <c r="AV2923" s="58">
        <v>8.2445423785571492</v>
      </c>
      <c r="AX2923" s="58">
        <v>4.5338885619416498</v>
      </c>
      <c r="AY2923" s="58">
        <v>8.3022469847146798</v>
      </c>
      <c r="AZ2923" s="58">
        <v>10.171686711428499</v>
      </c>
      <c r="BA2923" s="58">
        <v>11.507498865343999</v>
      </c>
      <c r="BB2923" s="58">
        <v>9.4745073473809001</v>
      </c>
      <c r="BC2923" s="58">
        <v>8.6865973722152496</v>
      </c>
      <c r="BD2923" s="58">
        <v>8.0577356339080897</v>
      </c>
      <c r="BE2923" s="58">
        <v>7.8635150643363199</v>
      </c>
      <c r="BF2923" s="58">
        <v>7.88140564648657</v>
      </c>
      <c r="BG2923" s="58">
        <v>7.6434896620869397</v>
      </c>
      <c r="BH2923" s="58">
        <v>8.6909459031091902</v>
      </c>
      <c r="BI2923" s="58">
        <v>7.0468208013684199</v>
      </c>
      <c r="BJ2923" s="58">
        <v>9.6927837779538493</v>
      </c>
      <c r="BK2923" s="58">
        <v>11.253562426363301</v>
      </c>
      <c r="BL2923" s="58">
        <v>11.7316677816638</v>
      </c>
    </row>
    <row r="2924" spans="1:66" hidden="1" x14ac:dyDescent="0.25">
      <c r="A2924" s="58" t="s">
        <v>3296</v>
      </c>
      <c r="B2924" s="58" t="s">
        <v>3297</v>
      </c>
      <c r="C2924" s="58" t="s">
        <v>1710</v>
      </c>
      <c r="D2924" s="58" t="s">
        <v>1711</v>
      </c>
      <c r="AX2924" s="58">
        <v>3182179276.5367298</v>
      </c>
      <c r="AY2924" s="58">
        <v>7008999777.4762201</v>
      </c>
      <c r="AZ2924" s="58">
        <v>11331069729.082399</v>
      </c>
      <c r="BA2924" s="58">
        <v>16538419956.5173</v>
      </c>
      <c r="BB2924" s="58">
        <v>11510021397.2491</v>
      </c>
      <c r="BC2924" s="58">
        <v>13305034031.060101</v>
      </c>
      <c r="BD2924" s="58">
        <v>15372632430.7145</v>
      </c>
      <c r="BE2924" s="58">
        <v>14804328912.452101</v>
      </c>
      <c r="BF2924" s="58">
        <v>14973427205.4795</v>
      </c>
      <c r="BG2924" s="58">
        <v>15349499030.524401</v>
      </c>
      <c r="BH2924" s="58">
        <v>15420497840.752899</v>
      </c>
      <c r="BI2924" s="58">
        <v>10307901538.3631</v>
      </c>
      <c r="BJ2924" s="58">
        <v>15061265708.350201</v>
      </c>
      <c r="BK2924" s="58">
        <v>21291654469.8694</v>
      </c>
      <c r="BL2924" s="58">
        <v>25723080447.521</v>
      </c>
    </row>
    <row r="2925" spans="1:66" hidden="1" x14ac:dyDescent="0.25">
      <c r="A2925" s="58" t="s">
        <v>3296</v>
      </c>
      <c r="B2925" s="58" t="s">
        <v>3297</v>
      </c>
      <c r="C2925" s="58" t="s">
        <v>1712</v>
      </c>
      <c r="D2925" s="58" t="s">
        <v>1713</v>
      </c>
      <c r="AX2925" s="58">
        <v>1242361273.68308</v>
      </c>
      <c r="AY2925" s="58">
        <v>1372573375.60534</v>
      </c>
      <c r="AZ2925" s="58">
        <v>2473678801.1043501</v>
      </c>
      <c r="BA2925" s="58">
        <v>2890901916.03755</v>
      </c>
      <c r="BB2925" s="58">
        <v>2786596137.31247</v>
      </c>
      <c r="BC2925" s="58">
        <v>4387356494.1844902</v>
      </c>
      <c r="BD2925" s="58">
        <v>4831246421.3477898</v>
      </c>
      <c r="BE2925" s="58">
        <v>5200932525.2126598</v>
      </c>
      <c r="BF2925" s="58">
        <v>5403821021.3943901</v>
      </c>
      <c r="BG2925" s="58">
        <v>5524191123.97474</v>
      </c>
      <c r="BH2925" s="58">
        <v>5822682424.6416798</v>
      </c>
      <c r="BI2925" s="58">
        <v>5798482501.8677101</v>
      </c>
      <c r="BJ2925" s="58">
        <v>5007105573.9635696</v>
      </c>
      <c r="BK2925" s="58">
        <v>6881574375.0073996</v>
      </c>
      <c r="BL2925" s="58">
        <v>6147108184.5370502</v>
      </c>
    </row>
    <row r="2926" spans="1:66" hidden="1" x14ac:dyDescent="0.25">
      <c r="A2926" s="58" t="s">
        <v>3296</v>
      </c>
      <c r="B2926" s="58" t="s">
        <v>3297</v>
      </c>
      <c r="C2926" s="58" t="s">
        <v>1714</v>
      </c>
      <c r="D2926" s="58" t="s">
        <v>1715</v>
      </c>
      <c r="AX2926" s="58">
        <v>2059155566.1365499</v>
      </c>
      <c r="AY2926" s="58">
        <v>5704600937.2399998</v>
      </c>
      <c r="AZ2926" s="58">
        <v>8845384598.0253391</v>
      </c>
      <c r="BA2926" s="58">
        <v>13620190523.701401</v>
      </c>
      <c r="BB2926" s="58">
        <v>8710717349.7397709</v>
      </c>
      <c r="BC2926" s="58">
        <v>8842526353.1826</v>
      </c>
      <c r="BD2926" s="58">
        <v>10451827451.9704</v>
      </c>
      <c r="BE2926" s="58">
        <v>9520479756.4128399</v>
      </c>
      <c r="BF2926" s="58">
        <v>9491763164.1259193</v>
      </c>
      <c r="BG2926" s="58">
        <v>9772696334.3165607</v>
      </c>
      <c r="BH2926" s="58">
        <v>9547005299.0552692</v>
      </c>
      <c r="BI2926" s="58">
        <v>4478953574.9268599</v>
      </c>
      <c r="BJ2926" s="58">
        <v>10106009323.3508</v>
      </c>
      <c r="BK2926" s="58">
        <v>14469351665.739</v>
      </c>
      <c r="BL2926" s="58">
        <v>19668712945.059799</v>
      </c>
    </row>
    <row r="2927" spans="1:66" hidden="1" x14ac:dyDescent="0.25">
      <c r="A2927" s="58" t="s">
        <v>3296</v>
      </c>
      <c r="B2927" s="58" t="s">
        <v>3297</v>
      </c>
      <c r="C2927" s="58" t="s">
        <v>1716</v>
      </c>
      <c r="D2927" s="58" t="s">
        <v>1717</v>
      </c>
      <c r="AN2927" s="58">
        <v>2670705.9336559102</v>
      </c>
      <c r="AO2927" s="58">
        <v>3027134.7330724001</v>
      </c>
      <c r="AP2927" s="58">
        <v>3243144.3473253399</v>
      </c>
      <c r="AQ2927" s="58">
        <v>3422652.3369475701</v>
      </c>
      <c r="AR2927" s="58">
        <v>3897975.0305457599</v>
      </c>
      <c r="AS2927" s="58">
        <v>4162850.0030758702</v>
      </c>
      <c r="AT2927" s="58">
        <v>4615887.3417082801</v>
      </c>
      <c r="AU2927" s="58">
        <v>4697120.1095549399</v>
      </c>
      <c r="AV2927" s="58">
        <v>5013049.70972226</v>
      </c>
      <c r="AW2927" s="58">
        <v>5839376.5849822899</v>
      </c>
      <c r="AX2927" s="58">
        <v>6320831.9087814502</v>
      </c>
      <c r="AY2927" s="58">
        <v>6955607.1054081302</v>
      </c>
      <c r="AZ2927" s="58">
        <v>9389591.4938835409</v>
      </c>
      <c r="BA2927" s="58">
        <v>10157585.7759999</v>
      </c>
      <c r="BB2927" s="58">
        <v>10569712.644484401</v>
      </c>
      <c r="BC2927" s="58">
        <v>11070796.454882501</v>
      </c>
      <c r="BD2927" s="58">
        <v>8902380.1784476507</v>
      </c>
      <c r="BE2927" s="58">
        <v>10221030.3977021</v>
      </c>
      <c r="BF2927" s="58">
        <v>10085818.9405127</v>
      </c>
      <c r="BG2927" s="58">
        <v>10544624.002472</v>
      </c>
      <c r="BH2927" s="58">
        <v>13311681.7254405</v>
      </c>
      <c r="BI2927" s="58">
        <v>13150775.338012399</v>
      </c>
    </row>
    <row r="2928" spans="1:66" hidden="1" x14ac:dyDescent="0.25">
      <c r="A2928" s="58" t="s">
        <v>3296</v>
      </c>
      <c r="B2928" s="58" t="s">
        <v>3297</v>
      </c>
      <c r="C2928" s="58" t="s">
        <v>1718</v>
      </c>
      <c r="D2928" s="58" t="s">
        <v>1719</v>
      </c>
    </row>
    <row r="2929" spans="1:66" hidden="1" x14ac:dyDescent="0.25">
      <c r="A2929" s="58" t="s">
        <v>3296</v>
      </c>
      <c r="B2929" s="58" t="s">
        <v>3297</v>
      </c>
      <c r="C2929" s="58" t="s">
        <v>1720</v>
      </c>
      <c r="D2929" s="58" t="s">
        <v>1721</v>
      </c>
      <c r="AN2929" s="58">
        <v>3.6620083506857299</v>
      </c>
      <c r="AO2929" s="58">
        <v>4.1121261912652303</v>
      </c>
      <c r="AP2929" s="58">
        <v>4.7001876387096502</v>
      </c>
      <c r="AQ2929" s="58">
        <v>6.8518520894148702</v>
      </c>
      <c r="AR2929" s="58">
        <v>3.9745667955378301</v>
      </c>
      <c r="AS2929" s="58">
        <v>3.24170660366548</v>
      </c>
      <c r="AT2929" s="58">
        <v>3.7364283492060499</v>
      </c>
      <c r="AU2929" s="58">
        <v>4.37774432966288</v>
      </c>
      <c r="AV2929" s="58">
        <v>3.7475853034500202</v>
      </c>
      <c r="AW2929" s="58">
        <v>2.9842478017434102</v>
      </c>
      <c r="AX2929" s="58">
        <v>2.7815983685153798</v>
      </c>
      <c r="AY2929" s="58">
        <v>3.08395498425193</v>
      </c>
      <c r="AZ2929" s="58">
        <v>3.1341715707362998</v>
      </c>
      <c r="BA2929" s="58">
        <v>2.9951048785611101</v>
      </c>
      <c r="BB2929" s="58">
        <v>3.4678534989730601</v>
      </c>
      <c r="BC2929" s="58">
        <v>2.5085250473188201</v>
      </c>
      <c r="BD2929" s="58">
        <v>2.2929153529487301</v>
      </c>
      <c r="BE2929" s="58">
        <v>2.3897440745771901</v>
      </c>
      <c r="BF2929" s="58">
        <v>2.5634212498840001</v>
      </c>
      <c r="BG2929" s="58">
        <v>2.7806953325611099</v>
      </c>
      <c r="BH2929" s="58">
        <v>3.36624043060216</v>
      </c>
      <c r="BI2929" s="58">
        <v>4.8417642980859501</v>
      </c>
      <c r="BJ2929" s="58">
        <v>5.6181045587128997</v>
      </c>
      <c r="BK2929" s="58">
        <v>4.6460335834565196</v>
      </c>
      <c r="BL2929" s="58">
        <v>4.2292525719057101</v>
      </c>
    </row>
    <row r="2930" spans="1:66" hidden="1" x14ac:dyDescent="0.25">
      <c r="A2930" s="58" t="s">
        <v>3296</v>
      </c>
      <c r="B2930" s="58" t="s">
        <v>3297</v>
      </c>
      <c r="C2930" s="58" t="s">
        <v>1722</v>
      </c>
      <c r="D2930" s="58" t="s">
        <v>1723</v>
      </c>
      <c r="AN2930" s="58">
        <v>927778426.20359898</v>
      </c>
      <c r="AO2930" s="58">
        <v>998165500.07746398</v>
      </c>
      <c r="AP2930" s="58">
        <v>984504076.314363</v>
      </c>
      <c r="AQ2930" s="58">
        <v>1318411825.56936</v>
      </c>
      <c r="AR2930" s="58">
        <v>1443612846.65482</v>
      </c>
      <c r="AS2930" s="58">
        <v>1475215373.47612</v>
      </c>
      <c r="AT2930" s="58">
        <v>1629462885.3872199</v>
      </c>
      <c r="AU2930" s="58">
        <v>1840559321.95661</v>
      </c>
      <c r="AV2930" s="58">
        <v>2094376180.76759</v>
      </c>
      <c r="AW2930" s="58">
        <v>2158285284.2587099</v>
      </c>
      <c r="AX2930" s="58">
        <v>2740615084.0583901</v>
      </c>
      <c r="AY2930" s="58">
        <v>3074292754.2003698</v>
      </c>
      <c r="AZ2930" s="58">
        <v>4003336033.34407</v>
      </c>
      <c r="BA2930" s="58">
        <v>4900188000.1157999</v>
      </c>
      <c r="BB2930" s="58">
        <v>4254369558.3568702</v>
      </c>
      <c r="BC2930" s="58">
        <v>4034222723.1886001</v>
      </c>
      <c r="BD2930" s="58">
        <v>4564552102.5822096</v>
      </c>
      <c r="BE2930" s="58">
        <v>4741440190.4755697</v>
      </c>
      <c r="BF2930" s="58">
        <v>5072423447.92945</v>
      </c>
      <c r="BG2930" s="58">
        <v>5059666955.4061203</v>
      </c>
      <c r="BH2930" s="58">
        <v>4341562037.13241</v>
      </c>
      <c r="BI2930" s="58">
        <v>5481752263.76546</v>
      </c>
      <c r="BJ2930" s="58">
        <v>7387315887.8504601</v>
      </c>
      <c r="BK2930" s="58">
        <v>7230774394.4008198</v>
      </c>
    </row>
    <row r="2931" spans="1:66" hidden="1" x14ac:dyDescent="0.25">
      <c r="A2931" s="58" t="s">
        <v>3296</v>
      </c>
      <c r="B2931" s="58" t="s">
        <v>3297</v>
      </c>
      <c r="C2931" s="58" t="s">
        <v>1724</v>
      </c>
      <c r="D2931" s="58" t="s">
        <v>1725</v>
      </c>
      <c r="AN2931" s="58">
        <v>226570048.813737</v>
      </c>
      <c r="AO2931" s="58">
        <v>253842222.68273199</v>
      </c>
      <c r="AP2931" s="58">
        <v>261606013.743579</v>
      </c>
      <c r="AQ2931" s="58">
        <v>253335230.60354099</v>
      </c>
      <c r="AR2931" s="58">
        <v>314442893.63763398</v>
      </c>
      <c r="AS2931" s="58">
        <v>347320003.303482</v>
      </c>
      <c r="AT2931" s="58">
        <v>317270846.328444</v>
      </c>
      <c r="AU2931" s="58">
        <v>385080155.94115502</v>
      </c>
      <c r="AV2931" s="58">
        <v>405501927.99646598</v>
      </c>
      <c r="AW2931" s="58">
        <v>384778763.30145198</v>
      </c>
      <c r="AX2931" s="58">
        <v>391742068.20195502</v>
      </c>
      <c r="AY2931" s="58">
        <v>344478524.12987</v>
      </c>
      <c r="AZ2931" s="58">
        <v>489336742.74442601</v>
      </c>
      <c r="BA2931" s="58">
        <v>773532772.81214201</v>
      </c>
      <c r="BB2931" s="58">
        <v>467725302.78814501</v>
      </c>
      <c r="BC2931" s="58">
        <v>556903285.093997</v>
      </c>
      <c r="BD2931" s="58">
        <v>587320115.08967197</v>
      </c>
      <c r="BE2931" s="58">
        <v>718980896.83545196</v>
      </c>
      <c r="BF2931" s="58">
        <v>640607513.37383997</v>
      </c>
      <c r="BG2931" s="58">
        <v>590222652.70851099</v>
      </c>
      <c r="BH2931" s="58">
        <v>542400293.680776</v>
      </c>
      <c r="BI2931" s="58">
        <v>545107219.63620603</v>
      </c>
      <c r="BJ2931" s="58">
        <v>605724951.95440996</v>
      </c>
      <c r="BK2931" s="58">
        <v>632588775.498155</v>
      </c>
      <c r="BL2931" s="58">
        <v>752300974.33431005</v>
      </c>
    </row>
    <row r="2932" spans="1:66" hidden="1" x14ac:dyDescent="0.25">
      <c r="A2932" s="58" t="s">
        <v>3296</v>
      </c>
      <c r="B2932" s="58" t="s">
        <v>3297</v>
      </c>
      <c r="C2932" s="58" t="s">
        <v>1726</v>
      </c>
      <c r="D2932" s="58" t="s">
        <v>1727</v>
      </c>
      <c r="AN2932" s="58">
        <v>630557899.45000398</v>
      </c>
      <c r="AO2932" s="58">
        <v>740308595.27511895</v>
      </c>
      <c r="AP2932" s="58">
        <v>722855557.712466</v>
      </c>
      <c r="AQ2932" s="58">
        <v>1074345728.8867099</v>
      </c>
      <c r="AR2932" s="58">
        <v>1133128183.92417</v>
      </c>
      <c r="AS2932" s="58">
        <v>1140949710.71755</v>
      </c>
      <c r="AT2932" s="58">
        <v>1315011441.6401401</v>
      </c>
      <c r="AU2932" s="58">
        <v>1460139584.38059</v>
      </c>
      <c r="AV2932" s="58">
        <v>1694941387.41295</v>
      </c>
      <c r="AW2932" s="58">
        <v>1776841776.6482999</v>
      </c>
      <c r="AX2932" s="58">
        <v>2366586793.3101301</v>
      </c>
      <c r="AY2932" s="58">
        <v>2749896113.3989</v>
      </c>
      <c r="AZ2932" s="58">
        <v>3532916617.1612601</v>
      </c>
      <c r="BA2932" s="58">
        <v>4154464756.9857001</v>
      </c>
      <c r="BB2932" s="58">
        <v>3786238998.7983799</v>
      </c>
      <c r="BC2932" s="58">
        <v>3478709744.6020498</v>
      </c>
      <c r="BD2932" s="58">
        <v>3978698222.8755398</v>
      </c>
      <c r="BE2932" s="58">
        <v>4024254216.5941701</v>
      </c>
      <c r="BF2932" s="58">
        <v>4443474915.5798702</v>
      </c>
      <c r="BG2932" s="58">
        <v>4484257977.63972</v>
      </c>
      <c r="BH2932" s="58">
        <v>3809858157.7278199</v>
      </c>
      <c r="BI2932" s="58">
        <v>4935641697.1148796</v>
      </c>
      <c r="BJ2932" s="58">
        <v>6779779251.8091602</v>
      </c>
      <c r="BK2932" s="58">
        <v>6596820216.9258804</v>
      </c>
    </row>
    <row r="2933" spans="1:66" hidden="1" x14ac:dyDescent="0.25">
      <c r="A2933" s="58" t="s">
        <v>3296</v>
      </c>
      <c r="B2933" s="58" t="s">
        <v>3297</v>
      </c>
      <c r="C2933" s="58" t="s">
        <v>1728</v>
      </c>
      <c r="D2933" s="58" t="s">
        <v>1729</v>
      </c>
      <c r="BM2933" s="58">
        <v>3970860000</v>
      </c>
    </row>
    <row r="2934" spans="1:66" hidden="1" x14ac:dyDescent="0.25">
      <c r="A2934" s="58" t="s">
        <v>3296</v>
      </c>
      <c r="B2934" s="58" t="s">
        <v>3297</v>
      </c>
      <c r="C2934" s="58" t="s">
        <v>1730</v>
      </c>
      <c r="D2934" s="58" t="s">
        <v>1731</v>
      </c>
    </row>
    <row r="2935" spans="1:66" hidden="1" x14ac:dyDescent="0.25">
      <c r="A2935" s="58" t="s">
        <v>3296</v>
      </c>
      <c r="B2935" s="58" t="s">
        <v>3297</v>
      </c>
      <c r="C2935" s="58" t="s">
        <v>1732</v>
      </c>
      <c r="D2935" s="58" t="s">
        <v>1733</v>
      </c>
    </row>
    <row r="2936" spans="1:66" hidden="1" x14ac:dyDescent="0.25">
      <c r="A2936" s="58" t="s">
        <v>3296</v>
      </c>
      <c r="B2936" s="58" t="s">
        <v>3297</v>
      </c>
      <c r="C2936" s="58" t="s">
        <v>1734</v>
      </c>
      <c r="D2936" s="58" t="s">
        <v>1735</v>
      </c>
    </row>
    <row r="2937" spans="1:66" hidden="1" x14ac:dyDescent="0.25">
      <c r="A2937" s="58" t="s">
        <v>3296</v>
      </c>
      <c r="B2937" s="58" t="s">
        <v>3297</v>
      </c>
      <c r="C2937" s="58" t="s">
        <v>1736</v>
      </c>
      <c r="D2937" s="58" t="s">
        <v>1737</v>
      </c>
      <c r="AI2937" s="58">
        <v>42.901877186228504</v>
      </c>
      <c r="AJ2937" s="58">
        <v>42.883793388884897</v>
      </c>
      <c r="AK2937" s="58">
        <v>42.710158075943802</v>
      </c>
      <c r="AL2937" s="58">
        <v>42.471197203444198</v>
      </c>
      <c r="AM2937" s="58">
        <v>42.192274956951401</v>
      </c>
      <c r="AN2937" s="58">
        <v>41.910301408353597</v>
      </c>
      <c r="AO2937" s="58">
        <v>41.772545772553798</v>
      </c>
      <c r="AP2937" s="58">
        <v>41.602912568503001</v>
      </c>
      <c r="AQ2937" s="58">
        <v>41.415028895151003</v>
      </c>
      <c r="AR2937" s="58">
        <v>41.173578691657902</v>
      </c>
      <c r="AS2937" s="58">
        <v>40.942655544856997</v>
      </c>
      <c r="AT2937" s="58">
        <v>40.833325607908797</v>
      </c>
      <c r="AU2937" s="58">
        <v>40.7277837800657</v>
      </c>
      <c r="AV2937" s="58">
        <v>40.542676317118797</v>
      </c>
      <c r="AW2937" s="58">
        <v>40.417801659962102</v>
      </c>
      <c r="AX2937" s="58">
        <v>40.194466397278397</v>
      </c>
      <c r="AY2937" s="58">
        <v>40.033424085146898</v>
      </c>
      <c r="AZ2937" s="58">
        <v>39.8298053547094</v>
      </c>
      <c r="BA2937" s="58">
        <v>39.3512730060894</v>
      </c>
      <c r="BB2937" s="58">
        <v>38.843033851053001</v>
      </c>
      <c r="BC2937" s="58">
        <v>38.316418667087497</v>
      </c>
      <c r="BD2937" s="58">
        <v>38.095065110626898</v>
      </c>
      <c r="BE2937" s="58">
        <v>35.849867221726498</v>
      </c>
      <c r="BF2937" s="58">
        <v>33.758168524144502</v>
      </c>
      <c r="BG2937" s="58">
        <v>33.979768694239603</v>
      </c>
      <c r="BH2937" s="58">
        <v>34.565424704739698</v>
      </c>
      <c r="BI2937" s="58">
        <v>34.993489251474998</v>
      </c>
      <c r="BJ2937" s="58">
        <v>35.432335842480001</v>
      </c>
      <c r="BK2937" s="58">
        <v>35.984110636454702</v>
      </c>
      <c r="BL2937" s="58">
        <v>36.568404626892502</v>
      </c>
      <c r="BM2937" s="58">
        <v>34.957336480374401</v>
      </c>
      <c r="BN2937" s="58">
        <v>36.004091785838703</v>
      </c>
    </row>
    <row r="2938" spans="1:66" hidden="1" x14ac:dyDescent="0.25">
      <c r="A2938" s="58" t="s">
        <v>3296</v>
      </c>
      <c r="B2938" s="58" t="s">
        <v>3297</v>
      </c>
      <c r="C2938" s="58" t="s">
        <v>1738</v>
      </c>
      <c r="D2938" s="58" t="s">
        <v>1739</v>
      </c>
    </row>
    <row r="2939" spans="1:66" hidden="1" x14ac:dyDescent="0.25">
      <c r="A2939" s="58" t="s">
        <v>3296</v>
      </c>
      <c r="B2939" s="58" t="s">
        <v>3297</v>
      </c>
      <c r="C2939" s="58" t="s">
        <v>1740</v>
      </c>
      <c r="D2939" s="58" t="s">
        <v>1741</v>
      </c>
      <c r="AI2939" s="58">
        <v>48.753359154615701</v>
      </c>
      <c r="AJ2939" s="58">
        <v>48.755043534279103</v>
      </c>
      <c r="AK2939" s="58">
        <v>48.616461181825699</v>
      </c>
      <c r="AL2939" s="58">
        <v>48.305984537503697</v>
      </c>
      <c r="AM2939" s="58">
        <v>47.918085987385403</v>
      </c>
      <c r="AN2939" s="58">
        <v>47.505788995058097</v>
      </c>
      <c r="AO2939" s="58">
        <v>47.363463686495102</v>
      </c>
      <c r="AP2939" s="58">
        <v>47.1293681990811</v>
      </c>
      <c r="AQ2939" s="58">
        <v>46.8362447331506</v>
      </c>
      <c r="AR2939" s="58">
        <v>46.417430127209599</v>
      </c>
      <c r="AS2939" s="58">
        <v>46.016566694821599</v>
      </c>
      <c r="AT2939" s="58">
        <v>45.884586399630699</v>
      </c>
      <c r="AU2939" s="58">
        <v>45.759235926830101</v>
      </c>
      <c r="AV2939" s="58">
        <v>45.565641609933998</v>
      </c>
      <c r="AW2939" s="58">
        <v>45.427808480537202</v>
      </c>
      <c r="AX2939" s="58">
        <v>45.192398342399102</v>
      </c>
      <c r="AY2939" s="58">
        <v>45.120280890217799</v>
      </c>
      <c r="AZ2939" s="58">
        <v>44.891808796778598</v>
      </c>
      <c r="BA2939" s="58">
        <v>44.483752187434199</v>
      </c>
      <c r="BB2939" s="58">
        <v>44.041300874588302</v>
      </c>
      <c r="BC2939" s="58">
        <v>43.569266664793197</v>
      </c>
      <c r="BD2939" s="58">
        <v>43.310733832399102</v>
      </c>
      <c r="BE2939" s="58">
        <v>41.328092781808898</v>
      </c>
      <c r="BF2939" s="58">
        <v>39.402644907402298</v>
      </c>
      <c r="BG2939" s="58">
        <v>39.478762619615097</v>
      </c>
      <c r="BH2939" s="58">
        <v>39.678562400804701</v>
      </c>
      <c r="BI2939" s="58">
        <v>40.124497096859699</v>
      </c>
      <c r="BJ2939" s="58">
        <v>40.569705434845702</v>
      </c>
      <c r="BK2939" s="58">
        <v>41.032660442334503</v>
      </c>
      <c r="BL2939" s="58">
        <v>41.496388551386197</v>
      </c>
      <c r="BM2939" s="58">
        <v>40.083020742551703</v>
      </c>
      <c r="BN2939" s="58">
        <v>40.991801526322099</v>
      </c>
    </row>
    <row r="2940" spans="1:66" hidden="1" x14ac:dyDescent="0.25">
      <c r="A2940" s="58" t="s">
        <v>3296</v>
      </c>
      <c r="B2940" s="58" t="s">
        <v>3297</v>
      </c>
      <c r="C2940" s="58" t="s">
        <v>1742</v>
      </c>
      <c r="D2940" s="58" t="s">
        <v>1743</v>
      </c>
    </row>
    <row r="2941" spans="1:66" hidden="1" x14ac:dyDescent="0.25">
      <c r="A2941" s="58" t="s">
        <v>3296</v>
      </c>
      <c r="B2941" s="58" t="s">
        <v>3297</v>
      </c>
      <c r="C2941" s="58" t="s">
        <v>1744</v>
      </c>
      <c r="D2941" s="58" t="s">
        <v>1745</v>
      </c>
      <c r="AI2941" s="58">
        <v>45.836859322804798</v>
      </c>
      <c r="AJ2941" s="58">
        <v>45.829298826304502</v>
      </c>
      <c r="AK2941" s="58">
        <v>45.6751078061722</v>
      </c>
      <c r="AL2941" s="58">
        <v>45.402068447665499</v>
      </c>
      <c r="AM2941" s="58">
        <v>45.070281910036101</v>
      </c>
      <c r="AN2941" s="58">
        <v>44.725019395919801</v>
      </c>
      <c r="AO2941" s="58">
        <v>44.585707347953203</v>
      </c>
      <c r="AP2941" s="58">
        <v>44.384371338568897</v>
      </c>
      <c r="AQ2941" s="58">
        <v>44.143788446906498</v>
      </c>
      <c r="AR2941" s="58">
        <v>43.813206990191503</v>
      </c>
      <c r="AS2941" s="58">
        <v>43.496786525478299</v>
      </c>
      <c r="AT2941" s="58">
        <v>43.377053642861199</v>
      </c>
      <c r="AU2941" s="58">
        <v>43.261726786260503</v>
      </c>
      <c r="AV2941" s="58">
        <v>43.072971293103102</v>
      </c>
      <c r="AW2941" s="58">
        <v>42.941843593552399</v>
      </c>
      <c r="AX2941" s="58">
        <v>42.712858264669002</v>
      </c>
      <c r="AY2941" s="58">
        <v>42.5977151437191</v>
      </c>
      <c r="AZ2941" s="58">
        <v>42.382475908585</v>
      </c>
      <c r="BA2941" s="58">
        <v>41.940535743754602</v>
      </c>
      <c r="BB2941" s="58">
        <v>41.466950834219602</v>
      </c>
      <c r="BC2941" s="58">
        <v>40.968939088793398</v>
      </c>
      <c r="BD2941" s="58">
        <v>40.729588430561499</v>
      </c>
      <c r="BE2941" s="58">
        <v>38.617859662280203</v>
      </c>
      <c r="BF2941" s="58">
        <v>36.611258926374603</v>
      </c>
      <c r="BG2941" s="58">
        <v>36.7600430591513</v>
      </c>
      <c r="BH2941" s="58">
        <v>37.151388733490897</v>
      </c>
      <c r="BI2941" s="58">
        <v>37.589059098081897</v>
      </c>
      <c r="BJ2941" s="58">
        <v>38.032304307032398</v>
      </c>
      <c r="BK2941" s="58">
        <v>38.539781322430301</v>
      </c>
      <c r="BL2941" s="58">
        <v>39.063363239800601</v>
      </c>
      <c r="BM2941" s="58">
        <v>37.553245690821299</v>
      </c>
      <c r="BN2941" s="58">
        <v>38.530841251580597</v>
      </c>
    </row>
    <row r="2942" spans="1:66" hidden="1" x14ac:dyDescent="0.25">
      <c r="A2942" s="58" t="s">
        <v>3296</v>
      </c>
      <c r="B2942" s="58" t="s">
        <v>3297</v>
      </c>
      <c r="C2942" s="58" t="s">
        <v>1746</v>
      </c>
      <c r="D2942" s="58" t="s">
        <v>1747</v>
      </c>
    </row>
    <row r="2943" spans="1:66" hidden="1" x14ac:dyDescent="0.25">
      <c r="A2943" s="58" t="s">
        <v>3296</v>
      </c>
      <c r="B2943" s="58" t="s">
        <v>3297</v>
      </c>
      <c r="C2943" s="58" t="s">
        <v>1748</v>
      </c>
      <c r="D2943" s="58" t="s">
        <v>1749</v>
      </c>
      <c r="AI2943" s="58">
        <v>60.038277722745903</v>
      </c>
      <c r="AJ2943" s="58">
        <v>60.025549884312703</v>
      </c>
      <c r="AK2943" s="58">
        <v>59.958082775235901</v>
      </c>
      <c r="AL2943" s="58">
        <v>59.9261003670034</v>
      </c>
      <c r="AM2943" s="58">
        <v>59.8949969460825</v>
      </c>
      <c r="AN2943" s="58">
        <v>59.875419416809798</v>
      </c>
      <c r="AO2943" s="58">
        <v>59.814717812732702</v>
      </c>
      <c r="AP2943" s="58">
        <v>59.771204215304301</v>
      </c>
      <c r="AQ2943" s="58">
        <v>59.738680740156603</v>
      </c>
      <c r="AR2943" s="58">
        <v>59.699301828611802</v>
      </c>
      <c r="AS2943" s="58">
        <v>59.6595881302474</v>
      </c>
      <c r="AT2943" s="58">
        <v>59.564715177442501</v>
      </c>
      <c r="AU2943" s="58">
        <v>59.4770834862585</v>
      </c>
      <c r="AV2943" s="58">
        <v>59.379316039558098</v>
      </c>
      <c r="AW2943" s="58">
        <v>59.3047503596502</v>
      </c>
      <c r="AX2943" s="58">
        <v>59.188615707096098</v>
      </c>
      <c r="AY2943" s="58">
        <v>59.036043726596198</v>
      </c>
      <c r="AZ2943" s="58">
        <v>58.938350508750801</v>
      </c>
      <c r="BA2943" s="58">
        <v>58.684040418718403</v>
      </c>
      <c r="BB2943" s="58">
        <v>58.418868614736297</v>
      </c>
      <c r="BC2943" s="58">
        <v>58.142919627949603</v>
      </c>
      <c r="BD2943" s="58">
        <v>58.037689425919297</v>
      </c>
      <c r="BE2943" s="58">
        <v>56.707668264841999</v>
      </c>
      <c r="BF2943" s="58">
        <v>55.370492624028998</v>
      </c>
      <c r="BG2943" s="58">
        <v>54.999809080104001</v>
      </c>
      <c r="BH2943" s="58">
        <v>54.805393439784801</v>
      </c>
      <c r="BI2943" s="58">
        <v>54.548805896101697</v>
      </c>
      <c r="BJ2943" s="58">
        <v>54.295500182157099</v>
      </c>
      <c r="BK2943" s="58">
        <v>54.1186073383804</v>
      </c>
      <c r="BL2943" s="58">
        <v>53.977916120396003</v>
      </c>
      <c r="BM2943" s="58">
        <v>52.764628941516399</v>
      </c>
      <c r="BN2943" s="58">
        <v>52.990739167386003</v>
      </c>
    </row>
    <row r="2944" spans="1:66" hidden="1" x14ac:dyDescent="0.25">
      <c r="A2944" s="58" t="s">
        <v>3296</v>
      </c>
      <c r="B2944" s="58" t="s">
        <v>3297</v>
      </c>
      <c r="C2944" s="58" t="s">
        <v>1750</v>
      </c>
      <c r="D2944" s="58" t="s">
        <v>1751</v>
      </c>
    </row>
    <row r="2945" spans="1:66" hidden="1" x14ac:dyDescent="0.25">
      <c r="A2945" s="58" t="s">
        <v>3296</v>
      </c>
      <c r="B2945" s="58" t="s">
        <v>3297</v>
      </c>
      <c r="C2945" s="58" t="s">
        <v>1752</v>
      </c>
      <c r="D2945" s="58" t="s">
        <v>1753</v>
      </c>
      <c r="AI2945" s="58">
        <v>59.842019434071702</v>
      </c>
      <c r="AJ2945" s="58">
        <v>59.787140190839402</v>
      </c>
      <c r="AK2945" s="58">
        <v>59.708616441066802</v>
      </c>
      <c r="AL2945" s="58">
        <v>59.693744829608903</v>
      </c>
      <c r="AM2945" s="58">
        <v>59.690440741279303</v>
      </c>
      <c r="AN2945" s="58">
        <v>59.686890710129902</v>
      </c>
      <c r="AO2945" s="58">
        <v>59.641719780583699</v>
      </c>
      <c r="AP2945" s="58">
        <v>59.612813612871001</v>
      </c>
      <c r="AQ2945" s="58">
        <v>59.601950978564801</v>
      </c>
      <c r="AR2945" s="58">
        <v>59.6042029030192</v>
      </c>
      <c r="AS2945" s="58">
        <v>59.601922743798497</v>
      </c>
      <c r="AT2945" s="58">
        <v>59.502894310165097</v>
      </c>
      <c r="AU2945" s="58">
        <v>59.4004074198916</v>
      </c>
      <c r="AV2945" s="58">
        <v>59.325952503433101</v>
      </c>
      <c r="AW2945" s="58">
        <v>59.2736723228792</v>
      </c>
      <c r="AX2945" s="58">
        <v>59.193267785355502</v>
      </c>
      <c r="AY2945" s="58">
        <v>59.097582041652402</v>
      </c>
      <c r="AZ2945" s="58">
        <v>59.054473244428102</v>
      </c>
      <c r="BA2945" s="58">
        <v>58.866991105262301</v>
      </c>
      <c r="BB2945" s="58">
        <v>58.667953227936202</v>
      </c>
      <c r="BC2945" s="58">
        <v>58.445360140169697</v>
      </c>
      <c r="BD2945" s="58">
        <v>58.336307985987098</v>
      </c>
      <c r="BE2945" s="58">
        <v>56.971970927605497</v>
      </c>
      <c r="BF2945" s="58">
        <v>55.644313149559203</v>
      </c>
      <c r="BG2945" s="58">
        <v>55.244028940367699</v>
      </c>
      <c r="BH2945" s="58">
        <v>55.019336488412002</v>
      </c>
      <c r="BI2945" s="58">
        <v>54.761243751747401</v>
      </c>
      <c r="BJ2945" s="58">
        <v>54.829388862374699</v>
      </c>
      <c r="BK2945" s="58">
        <v>54.979915664735898</v>
      </c>
      <c r="BL2945" s="58">
        <v>55.126150682681804</v>
      </c>
    </row>
    <row r="2946" spans="1:66" hidden="1" x14ac:dyDescent="0.25">
      <c r="A2946" s="58" t="s">
        <v>3296</v>
      </c>
      <c r="B2946" s="58" t="s">
        <v>3297</v>
      </c>
      <c r="C2946" s="58" t="s">
        <v>1754</v>
      </c>
      <c r="D2946" s="58" t="s">
        <v>1755</v>
      </c>
      <c r="AI2946" s="58">
        <v>72.574196425597094</v>
      </c>
      <c r="AJ2946" s="58">
        <v>72.580327248772804</v>
      </c>
      <c r="AK2946" s="58">
        <v>72.518366263579296</v>
      </c>
      <c r="AL2946" s="58">
        <v>72.394107731110296</v>
      </c>
      <c r="AM2946" s="58">
        <v>72.221211758346001</v>
      </c>
      <c r="AN2946" s="58">
        <v>72.021798991171295</v>
      </c>
      <c r="AO2946" s="58">
        <v>71.939181594158399</v>
      </c>
      <c r="AP2946" s="58">
        <v>71.818184009753693</v>
      </c>
      <c r="AQ2946" s="58">
        <v>71.669814173465696</v>
      </c>
      <c r="AR2946" s="58">
        <v>71.467117632719805</v>
      </c>
      <c r="AS2946" s="58">
        <v>71.263750563019897</v>
      </c>
      <c r="AT2946" s="58">
        <v>71.180362692424097</v>
      </c>
      <c r="AU2946" s="58">
        <v>71.077058471602697</v>
      </c>
      <c r="AV2946" s="58">
        <v>70.977474866122407</v>
      </c>
      <c r="AW2946" s="58">
        <v>70.906039164960603</v>
      </c>
      <c r="AX2946" s="58">
        <v>70.787802773089794</v>
      </c>
      <c r="AY2946" s="58">
        <v>70.7505399377456</v>
      </c>
      <c r="AZ2946" s="58">
        <v>70.610807870396002</v>
      </c>
      <c r="BA2946" s="58">
        <v>70.3820857949936</v>
      </c>
      <c r="BB2946" s="58">
        <v>70.130634119629903</v>
      </c>
      <c r="BC2946" s="58">
        <v>69.856076269315494</v>
      </c>
      <c r="BD2946" s="58">
        <v>69.698255610624003</v>
      </c>
      <c r="BE2946" s="58">
        <v>68.263056886438093</v>
      </c>
      <c r="BF2946" s="58">
        <v>66.789914749334599</v>
      </c>
      <c r="BG2946" s="58">
        <v>66.620872611065195</v>
      </c>
      <c r="BH2946" s="58">
        <v>66.558138458653104</v>
      </c>
      <c r="BI2946" s="58">
        <v>66.597841182566498</v>
      </c>
      <c r="BJ2946" s="58">
        <v>66.625131037049798</v>
      </c>
      <c r="BK2946" s="58">
        <v>66.662780917285701</v>
      </c>
      <c r="BL2946" s="58">
        <v>66.7060812570829</v>
      </c>
      <c r="BM2946" s="58">
        <v>65.610710302065499</v>
      </c>
      <c r="BN2946" s="58">
        <v>65.918894335671496</v>
      </c>
    </row>
    <row r="2947" spans="1:66" hidden="1" x14ac:dyDescent="0.25">
      <c r="A2947" s="58" t="s">
        <v>3296</v>
      </c>
      <c r="B2947" s="58" t="s">
        <v>3297</v>
      </c>
      <c r="C2947" s="58" t="s">
        <v>1756</v>
      </c>
      <c r="D2947" s="58" t="s">
        <v>1757</v>
      </c>
    </row>
    <row r="2948" spans="1:66" hidden="1" x14ac:dyDescent="0.25">
      <c r="A2948" s="58" t="s">
        <v>3296</v>
      </c>
      <c r="B2948" s="58" t="s">
        <v>3297</v>
      </c>
      <c r="C2948" s="58" t="s">
        <v>1758</v>
      </c>
      <c r="D2948" s="58" t="s">
        <v>1759</v>
      </c>
      <c r="AI2948" s="58">
        <v>74.356255111726696</v>
      </c>
      <c r="AJ2948" s="58">
        <v>74.305625433671494</v>
      </c>
      <c r="AK2948" s="58">
        <v>74.151820143723995</v>
      </c>
      <c r="AL2948" s="58">
        <v>74.009707073484194</v>
      </c>
      <c r="AM2948" s="58">
        <v>73.798680864304501</v>
      </c>
      <c r="AN2948" s="58">
        <v>73.526545419731903</v>
      </c>
      <c r="AO2948" s="58">
        <v>73.352216343593497</v>
      </c>
      <c r="AP2948" s="58">
        <v>73.155647247737207</v>
      </c>
      <c r="AQ2948" s="58">
        <v>72.938811406897699</v>
      </c>
      <c r="AR2948" s="58">
        <v>72.720419017495004</v>
      </c>
      <c r="AS2948" s="58">
        <v>72.454414586479601</v>
      </c>
      <c r="AT2948" s="58">
        <v>72.314778415576896</v>
      </c>
      <c r="AU2948" s="58">
        <v>72.038119403402007</v>
      </c>
      <c r="AV2948" s="58">
        <v>71.877973225057602</v>
      </c>
      <c r="AW2948" s="58">
        <v>71.7208451338157</v>
      </c>
      <c r="AX2948" s="58">
        <v>71.568699429409094</v>
      </c>
      <c r="AY2948" s="58">
        <v>71.541188725023005</v>
      </c>
      <c r="AZ2948" s="58">
        <v>71.438464299909697</v>
      </c>
      <c r="BA2948" s="58">
        <v>71.243003860771196</v>
      </c>
      <c r="BB2948" s="58">
        <v>70.994687659358107</v>
      </c>
      <c r="BC2948" s="58">
        <v>70.711101595565196</v>
      </c>
      <c r="BD2948" s="58">
        <v>70.622737112099998</v>
      </c>
      <c r="BE2948" s="58">
        <v>69.318528420080298</v>
      </c>
      <c r="BF2948" s="58">
        <v>67.966220139984898</v>
      </c>
      <c r="BG2948" s="58">
        <v>67.563052452073194</v>
      </c>
      <c r="BH2948" s="58">
        <v>67.247802643955495</v>
      </c>
      <c r="BI2948" s="58">
        <v>66.974055842677004</v>
      </c>
      <c r="BJ2948" s="58">
        <v>67.486846210559904</v>
      </c>
      <c r="BK2948" s="58">
        <v>68.1043884396978</v>
      </c>
      <c r="BL2948" s="58">
        <v>68.646438444661399</v>
      </c>
    </row>
    <row r="2949" spans="1:66" hidden="1" x14ac:dyDescent="0.25">
      <c r="A2949" s="58" t="s">
        <v>3296</v>
      </c>
      <c r="B2949" s="58" t="s">
        <v>3297</v>
      </c>
      <c r="C2949" s="58" t="s">
        <v>1760</v>
      </c>
      <c r="D2949" s="58" t="s">
        <v>1761</v>
      </c>
      <c r="AI2949" s="58">
        <v>66.231779070815307</v>
      </c>
      <c r="AJ2949" s="58">
        <v>66.229799071746399</v>
      </c>
      <c r="AK2949" s="58">
        <v>66.166901041165701</v>
      </c>
      <c r="AL2949" s="58">
        <v>66.091364291079401</v>
      </c>
      <c r="AM2949" s="58">
        <v>65.992208270069298</v>
      </c>
      <c r="AN2949" s="58">
        <v>65.886281234404706</v>
      </c>
      <c r="AO2949" s="58">
        <v>65.8163011128986</v>
      </c>
      <c r="AP2949" s="58">
        <v>65.735932520679199</v>
      </c>
      <c r="AQ2949" s="58">
        <v>65.647507409432507</v>
      </c>
      <c r="AR2949" s="58">
        <v>65.528652318075302</v>
      </c>
      <c r="AS2949" s="58">
        <v>65.408954514209</v>
      </c>
      <c r="AT2949" s="58">
        <v>65.321889347695603</v>
      </c>
      <c r="AU2949" s="58">
        <v>65.227727552210794</v>
      </c>
      <c r="AV2949" s="58">
        <v>65.131471501615806</v>
      </c>
      <c r="AW2949" s="58">
        <v>65.059765712732002</v>
      </c>
      <c r="AX2949" s="58">
        <v>64.944761084952006</v>
      </c>
      <c r="AY2949" s="58">
        <v>64.851384915646406</v>
      </c>
      <c r="AZ2949" s="58">
        <v>64.735035962332702</v>
      </c>
      <c r="BA2949" s="58">
        <v>64.495549339591406</v>
      </c>
      <c r="BB2949" s="58">
        <v>64.239711483923401</v>
      </c>
      <c r="BC2949" s="58">
        <v>63.967013187709298</v>
      </c>
      <c r="BD2949" s="58">
        <v>63.837204170099298</v>
      </c>
      <c r="BE2949" s="58">
        <v>62.456521751993499</v>
      </c>
      <c r="BF2949" s="58">
        <v>61.053683621950803</v>
      </c>
      <c r="BG2949" s="58">
        <v>60.785406275085698</v>
      </c>
      <c r="BH2949" s="58">
        <v>60.658436487743202</v>
      </c>
      <c r="BI2949" s="58">
        <v>60.5521001997325</v>
      </c>
      <c r="BJ2949" s="58">
        <v>60.441184073939198</v>
      </c>
      <c r="BK2949" s="58">
        <v>60.373483013350999</v>
      </c>
      <c r="BL2949" s="58">
        <v>60.327393542151</v>
      </c>
      <c r="BM2949" s="58">
        <v>59.175244403366399</v>
      </c>
      <c r="BN2949" s="58">
        <v>59.4448584616595</v>
      </c>
    </row>
    <row r="2950" spans="1:66" hidden="1" x14ac:dyDescent="0.25">
      <c r="A2950" s="58" t="s">
        <v>3296</v>
      </c>
      <c r="B2950" s="58" t="s">
        <v>3297</v>
      </c>
      <c r="C2950" s="58" t="s">
        <v>1762</v>
      </c>
      <c r="D2950" s="58" t="s">
        <v>1763</v>
      </c>
      <c r="BJ2950" s="58">
        <v>67.879071430662407</v>
      </c>
    </row>
    <row r="2951" spans="1:66" hidden="1" x14ac:dyDescent="0.25">
      <c r="A2951" s="58" t="s">
        <v>3296</v>
      </c>
      <c r="B2951" s="58" t="s">
        <v>3297</v>
      </c>
      <c r="C2951" s="58" t="s">
        <v>1764</v>
      </c>
      <c r="D2951" s="58" t="s">
        <v>1765</v>
      </c>
      <c r="AI2951" s="58">
        <v>67.042320460765893</v>
      </c>
      <c r="AJ2951" s="58">
        <v>66.997078703283407</v>
      </c>
      <c r="AK2951" s="58">
        <v>66.882996757182696</v>
      </c>
      <c r="AL2951" s="58">
        <v>66.804474608599506</v>
      </c>
      <c r="AM2951" s="58">
        <v>66.701393267951801</v>
      </c>
      <c r="AN2951" s="58">
        <v>66.565608404128497</v>
      </c>
      <c r="AO2951" s="58">
        <v>66.456931398296305</v>
      </c>
      <c r="AP2951" s="58">
        <v>66.347762964662095</v>
      </c>
      <c r="AQ2951" s="58">
        <v>66.233938734803104</v>
      </c>
      <c r="AR2951" s="58">
        <v>66.1295154025958</v>
      </c>
      <c r="AS2951" s="58">
        <v>65.997788854269203</v>
      </c>
      <c r="AT2951" s="58">
        <v>65.883468491161395</v>
      </c>
      <c r="AU2951" s="58">
        <v>65.692502791173098</v>
      </c>
      <c r="AV2951" s="58">
        <v>65.575324131481494</v>
      </c>
      <c r="AW2951" s="58">
        <v>65.477216997942094</v>
      </c>
      <c r="AX2951" s="58">
        <v>65.362415133653101</v>
      </c>
      <c r="AY2951" s="58">
        <v>65.301030133409995</v>
      </c>
      <c r="AZ2951" s="58">
        <v>65.226809098877894</v>
      </c>
      <c r="BA2951" s="58">
        <v>65.042738410371001</v>
      </c>
      <c r="BB2951" s="58">
        <v>64.820762384481398</v>
      </c>
      <c r="BC2951" s="58">
        <v>64.569961924098195</v>
      </c>
      <c r="BD2951" s="58">
        <v>64.469208875331205</v>
      </c>
      <c r="BE2951" s="58">
        <v>63.140553929945497</v>
      </c>
      <c r="BF2951" s="58">
        <v>61.802767960186301</v>
      </c>
      <c r="BG2951" s="58">
        <v>61.403190495698297</v>
      </c>
      <c r="BH2951" s="58">
        <v>61.137241066523401</v>
      </c>
      <c r="BI2951" s="58">
        <v>60.871397375140297</v>
      </c>
      <c r="BJ2951" s="58">
        <v>61.1629718242256</v>
      </c>
      <c r="BK2951" s="58">
        <v>61.550936964756502</v>
      </c>
      <c r="BL2951" s="58">
        <v>61.898625500427698</v>
      </c>
    </row>
    <row r="2952" spans="1:66" hidden="1" x14ac:dyDescent="0.25">
      <c r="A2952" s="58" t="s">
        <v>3296</v>
      </c>
      <c r="B2952" s="58" t="s">
        <v>3297</v>
      </c>
      <c r="C2952" s="58" t="s">
        <v>1766</v>
      </c>
      <c r="D2952" s="58" t="s">
        <v>1767</v>
      </c>
    </row>
    <row r="2953" spans="1:66" hidden="1" x14ac:dyDescent="0.25">
      <c r="A2953" s="58" t="s">
        <v>3296</v>
      </c>
      <c r="B2953" s="58" t="s">
        <v>3297</v>
      </c>
      <c r="C2953" s="58" t="s">
        <v>1768</v>
      </c>
      <c r="D2953" s="58" t="s">
        <v>1769</v>
      </c>
    </row>
    <row r="2954" spans="1:66" hidden="1" x14ac:dyDescent="0.25">
      <c r="A2954" s="58" t="s">
        <v>3296</v>
      </c>
      <c r="B2954" s="58" t="s">
        <v>3297</v>
      </c>
      <c r="C2954" s="58" t="s">
        <v>1770</v>
      </c>
      <c r="D2954" s="58" t="s">
        <v>1771</v>
      </c>
    </row>
    <row r="2955" spans="1:66" hidden="1" x14ac:dyDescent="0.25">
      <c r="A2955" s="58" t="s">
        <v>3296</v>
      </c>
      <c r="B2955" s="58" t="s">
        <v>3297</v>
      </c>
      <c r="C2955" s="58" t="s">
        <v>1772</v>
      </c>
      <c r="D2955" s="58" t="s">
        <v>1773</v>
      </c>
    </row>
    <row r="2956" spans="1:66" hidden="1" x14ac:dyDescent="0.25">
      <c r="A2956" s="58" t="s">
        <v>3296</v>
      </c>
      <c r="B2956" s="58" t="s">
        <v>3297</v>
      </c>
      <c r="C2956" s="58" t="s">
        <v>1774</v>
      </c>
      <c r="D2956" s="58" t="s">
        <v>1775</v>
      </c>
    </row>
    <row r="2957" spans="1:66" hidden="1" x14ac:dyDescent="0.25">
      <c r="A2957" s="58" t="s">
        <v>3296</v>
      </c>
      <c r="B2957" s="58" t="s">
        <v>3297</v>
      </c>
      <c r="C2957" s="58" t="s">
        <v>1776</v>
      </c>
      <c r="D2957" s="58" t="s">
        <v>1777</v>
      </c>
    </row>
    <row r="2958" spans="1:66" hidden="1" x14ac:dyDescent="0.25">
      <c r="A2958" s="58" t="s">
        <v>3296</v>
      </c>
      <c r="B2958" s="58" t="s">
        <v>3297</v>
      </c>
      <c r="C2958" s="58" t="s">
        <v>1778</v>
      </c>
      <c r="D2958" s="58" t="s">
        <v>1779</v>
      </c>
    </row>
    <row r="2959" spans="1:66" hidden="1" x14ac:dyDescent="0.25">
      <c r="A2959" s="58" t="s">
        <v>3296</v>
      </c>
      <c r="B2959" s="58" t="s">
        <v>3297</v>
      </c>
      <c r="C2959" s="58" t="s">
        <v>1780</v>
      </c>
      <c r="D2959" s="58" t="s">
        <v>1781</v>
      </c>
    </row>
    <row r="2960" spans="1:66" hidden="1" x14ac:dyDescent="0.25">
      <c r="A2960" s="58" t="s">
        <v>3296</v>
      </c>
      <c r="B2960" s="58" t="s">
        <v>3297</v>
      </c>
      <c r="C2960" s="58" t="s">
        <v>1782</v>
      </c>
      <c r="D2960" s="58" t="s">
        <v>1783</v>
      </c>
    </row>
    <row r="2961" spans="1:66" hidden="1" x14ac:dyDescent="0.25">
      <c r="A2961" s="58" t="s">
        <v>3296</v>
      </c>
      <c r="B2961" s="58" t="s">
        <v>3297</v>
      </c>
      <c r="C2961" s="58" t="s">
        <v>1784</v>
      </c>
      <c r="D2961" s="58" t="s">
        <v>1785</v>
      </c>
      <c r="AI2961" s="58">
        <v>45.864844461840299</v>
      </c>
      <c r="AJ2961" s="58">
        <v>45.845259864641903</v>
      </c>
      <c r="AK2961" s="58">
        <v>45.822847976429799</v>
      </c>
      <c r="AL2961" s="58">
        <v>45.834398488987802</v>
      </c>
      <c r="AM2961" s="58">
        <v>45.862714486758399</v>
      </c>
      <c r="AN2961" s="58">
        <v>45.905195342298398</v>
      </c>
      <c r="AO2961" s="58">
        <v>45.8942275110156</v>
      </c>
      <c r="AP2961" s="58">
        <v>45.9056510209885</v>
      </c>
      <c r="AQ2961" s="58">
        <v>45.932308322212201</v>
      </c>
      <c r="AR2961" s="58">
        <v>45.9751200105351</v>
      </c>
      <c r="AS2961" s="58">
        <v>46.017506954570699</v>
      </c>
      <c r="AT2961" s="58">
        <v>45.992744470447803</v>
      </c>
      <c r="AU2961" s="58">
        <v>45.977429107929197</v>
      </c>
      <c r="AV2961" s="58">
        <v>45.954973838844303</v>
      </c>
      <c r="AW2961" s="58">
        <v>45.932808732429898</v>
      </c>
      <c r="AX2961" s="58">
        <v>45.908747277530502</v>
      </c>
      <c r="AY2961" s="58">
        <v>45.841707230824902</v>
      </c>
      <c r="AZ2961" s="58">
        <v>45.8315143707391</v>
      </c>
      <c r="BA2961" s="58">
        <v>45.7854685494775</v>
      </c>
      <c r="BB2961" s="58">
        <v>45.7421089726273</v>
      </c>
      <c r="BC2961" s="58">
        <v>45.702296386555197</v>
      </c>
      <c r="BD2961" s="58">
        <v>45.697898504125398</v>
      </c>
      <c r="BE2961" s="58">
        <v>45.623077396848402</v>
      </c>
      <c r="BF2961" s="58">
        <v>45.555801734562699</v>
      </c>
      <c r="BG2961" s="58">
        <v>45.434649924003097</v>
      </c>
      <c r="BH2961" s="58">
        <v>45.3518171529889</v>
      </c>
      <c r="BI2961" s="58">
        <v>45.2019570203977</v>
      </c>
      <c r="BJ2961" s="58">
        <v>45.056666545572</v>
      </c>
      <c r="BK2961" s="58">
        <v>44.941826077389102</v>
      </c>
      <c r="BL2961" s="58">
        <v>44.841045847622198</v>
      </c>
      <c r="BM2961" s="58">
        <v>44.668853205152402</v>
      </c>
      <c r="BN2961" s="58">
        <v>44.6415091897818</v>
      </c>
    </row>
    <row r="2962" spans="1:66" hidden="1" x14ac:dyDescent="0.25">
      <c r="A2962" s="58" t="s">
        <v>3296</v>
      </c>
      <c r="B2962" s="58" t="s">
        <v>3297</v>
      </c>
      <c r="C2962" s="58" t="s">
        <v>1786</v>
      </c>
      <c r="D2962" s="58" t="s">
        <v>1787</v>
      </c>
      <c r="AI2962" s="58">
        <v>74012609</v>
      </c>
      <c r="AJ2962" s="58">
        <v>76011554</v>
      </c>
      <c r="AK2962" s="58">
        <v>78069984</v>
      </c>
      <c r="AL2962" s="58">
        <v>80238663</v>
      </c>
      <c r="AM2962" s="58">
        <v>82500023</v>
      </c>
      <c r="AN2962" s="58">
        <v>84868382</v>
      </c>
      <c r="AO2962" s="58">
        <v>87131825</v>
      </c>
      <c r="AP2962" s="58">
        <v>89524319</v>
      </c>
      <c r="AQ2962" s="58">
        <v>92028595</v>
      </c>
      <c r="AR2962" s="58">
        <v>94586697</v>
      </c>
      <c r="AS2962" s="58">
        <v>97222391</v>
      </c>
      <c r="AT2962" s="58">
        <v>99684245</v>
      </c>
      <c r="AU2962" s="58">
        <v>102253115</v>
      </c>
      <c r="AV2962" s="58">
        <v>104930951</v>
      </c>
      <c r="AW2962" s="58">
        <v>107760520</v>
      </c>
      <c r="AX2962" s="58">
        <v>110631177</v>
      </c>
      <c r="AY2962" s="58">
        <v>113438812</v>
      </c>
      <c r="AZ2962" s="58">
        <v>116364405</v>
      </c>
      <c r="BA2962" s="58">
        <v>119201851</v>
      </c>
      <c r="BB2962" s="58">
        <v>122117053</v>
      </c>
      <c r="BC2962" s="58">
        <v>125096969</v>
      </c>
      <c r="BD2962" s="58">
        <v>128261354</v>
      </c>
      <c r="BE2962" s="58">
        <v>128981377</v>
      </c>
      <c r="BF2962" s="58">
        <v>129657235</v>
      </c>
      <c r="BG2962" s="58">
        <v>132820604</v>
      </c>
      <c r="BH2962" s="58">
        <v>136456067</v>
      </c>
      <c r="BI2962" s="58">
        <v>140164301</v>
      </c>
      <c r="BJ2962" s="58">
        <v>144074603</v>
      </c>
      <c r="BK2962" s="58">
        <v>148283367</v>
      </c>
      <c r="BL2962" s="58">
        <v>152714790</v>
      </c>
      <c r="BM2962" s="58">
        <v>154413014</v>
      </c>
      <c r="BN2962" s="58">
        <v>159795199</v>
      </c>
    </row>
    <row r="2963" spans="1:66" hidden="1" x14ac:dyDescent="0.25">
      <c r="A2963" s="58" t="s">
        <v>3296</v>
      </c>
      <c r="B2963" s="58" t="s">
        <v>3297</v>
      </c>
      <c r="C2963" s="58" t="s">
        <v>1788</v>
      </c>
      <c r="D2963" s="58" t="s">
        <v>1789</v>
      </c>
      <c r="AX2963" s="58">
        <v>21.105</v>
      </c>
      <c r="AY2963" s="58">
        <v>20.1952380952381</v>
      </c>
      <c r="AZ2963" s="58">
        <v>20.1952380952381</v>
      </c>
      <c r="BA2963" s="58">
        <v>20.1952380952381</v>
      </c>
      <c r="BB2963" s="58">
        <v>20.176190476190499</v>
      </c>
      <c r="BC2963" s="58">
        <v>20.538095238095199</v>
      </c>
      <c r="BD2963" s="58">
        <v>21.295238095238101</v>
      </c>
      <c r="BE2963" s="58">
        <v>21.290476190476198</v>
      </c>
      <c r="BF2963" s="58">
        <v>20.6181818181818</v>
      </c>
      <c r="BG2963" s="58">
        <v>20.895454545454498</v>
      </c>
      <c r="BH2963" s="58">
        <v>20.909090909090899</v>
      </c>
      <c r="BI2963" s="58">
        <v>20.972727272727301</v>
      </c>
      <c r="BJ2963" s="58">
        <v>20.972727272727301</v>
      </c>
      <c r="BK2963" s="58">
        <v>21.022727272727298</v>
      </c>
      <c r="BL2963" s="58">
        <v>21.477272727272702</v>
      </c>
    </row>
    <row r="2964" spans="1:66" hidden="1" x14ac:dyDescent="0.25">
      <c r="A2964" s="58" t="s">
        <v>3296</v>
      </c>
      <c r="B2964" s="58" t="s">
        <v>3297</v>
      </c>
      <c r="C2964" s="58" t="s">
        <v>1790</v>
      </c>
      <c r="D2964" s="58" t="s">
        <v>1791</v>
      </c>
      <c r="F2964" s="58">
        <v>9046580</v>
      </c>
      <c r="G2964" s="58">
        <v>9046580</v>
      </c>
      <c r="H2964" s="58">
        <v>9046580</v>
      </c>
      <c r="I2964" s="58">
        <v>9046580</v>
      </c>
      <c r="J2964" s="58">
        <v>9046580</v>
      </c>
      <c r="K2964" s="58">
        <v>9046580</v>
      </c>
      <c r="L2964" s="58">
        <v>9046580</v>
      </c>
      <c r="M2964" s="58">
        <v>9046580</v>
      </c>
      <c r="N2964" s="58">
        <v>9046580</v>
      </c>
      <c r="O2964" s="58">
        <v>9046580</v>
      </c>
      <c r="P2964" s="58">
        <v>9046580</v>
      </c>
      <c r="Q2964" s="58">
        <v>9046580</v>
      </c>
      <c r="R2964" s="58">
        <v>9046580</v>
      </c>
      <c r="S2964" s="58">
        <v>9046180</v>
      </c>
      <c r="T2964" s="58">
        <v>9045780</v>
      </c>
      <c r="U2964" s="58">
        <v>9045780</v>
      </c>
      <c r="V2964" s="58">
        <v>9045780</v>
      </c>
      <c r="W2964" s="58">
        <v>9045780</v>
      </c>
      <c r="X2964" s="58">
        <v>9045780</v>
      </c>
      <c r="Y2964" s="58">
        <v>9045780</v>
      </c>
      <c r="Z2964" s="58">
        <v>9045780</v>
      </c>
      <c r="AA2964" s="58">
        <v>9045780</v>
      </c>
      <c r="AB2964" s="58">
        <v>9045780</v>
      </c>
      <c r="AC2964" s="58">
        <v>9045780</v>
      </c>
      <c r="AD2964" s="58">
        <v>9045780</v>
      </c>
      <c r="AE2964" s="58">
        <v>9045780</v>
      </c>
      <c r="AF2964" s="58">
        <v>9045780</v>
      </c>
      <c r="AG2964" s="58">
        <v>9045780</v>
      </c>
      <c r="AH2964" s="58">
        <v>9045780</v>
      </c>
      <c r="AI2964" s="58">
        <v>9045780</v>
      </c>
      <c r="AJ2964" s="58">
        <v>9045780</v>
      </c>
      <c r="AK2964" s="58">
        <v>9045780</v>
      </c>
      <c r="AL2964" s="58">
        <v>9045780</v>
      </c>
      <c r="AM2964" s="58">
        <v>9045780</v>
      </c>
      <c r="AN2964" s="58">
        <v>9045780</v>
      </c>
      <c r="AO2964" s="58">
        <v>9045780</v>
      </c>
      <c r="AP2964" s="58">
        <v>9045780</v>
      </c>
      <c r="AQ2964" s="58">
        <v>9045780</v>
      </c>
      <c r="AR2964" s="58">
        <v>9045780</v>
      </c>
      <c r="AS2964" s="58">
        <v>9045780</v>
      </c>
      <c r="AT2964" s="58">
        <v>9045780</v>
      </c>
      <c r="AU2964" s="58">
        <v>9045780</v>
      </c>
      <c r="AV2964" s="58">
        <v>9045780</v>
      </c>
      <c r="AW2964" s="58">
        <v>9045780</v>
      </c>
      <c r="AX2964" s="58">
        <v>9045780</v>
      </c>
      <c r="AY2964" s="58">
        <v>9045780</v>
      </c>
      <c r="AZ2964" s="58">
        <v>9045780</v>
      </c>
      <c r="BA2964" s="58">
        <v>9045780</v>
      </c>
      <c r="BB2964" s="58">
        <v>9045780</v>
      </c>
      <c r="BC2964" s="58">
        <v>9045780</v>
      </c>
      <c r="BD2964" s="58">
        <v>9045780</v>
      </c>
      <c r="BE2964" s="58">
        <v>9045780</v>
      </c>
      <c r="BF2964" s="58">
        <v>9045780</v>
      </c>
      <c r="BG2964" s="58">
        <v>9045780</v>
      </c>
      <c r="BH2964" s="58">
        <v>9045780</v>
      </c>
      <c r="BI2964" s="58">
        <v>9045780</v>
      </c>
      <c r="BJ2964" s="58">
        <v>9045780</v>
      </c>
      <c r="BK2964" s="58">
        <v>9045780</v>
      </c>
      <c r="BL2964" s="58">
        <v>9045780</v>
      </c>
      <c r="BM2964" s="58">
        <v>9045773</v>
      </c>
    </row>
    <row r="2965" spans="1:66" hidden="1" x14ac:dyDescent="0.25">
      <c r="A2965" s="58" t="s">
        <v>3296</v>
      </c>
      <c r="B2965" s="58" t="s">
        <v>3297</v>
      </c>
      <c r="C2965" s="58" t="s">
        <v>1792</v>
      </c>
      <c r="D2965" s="58" t="s">
        <v>1793</v>
      </c>
    </row>
    <row r="2966" spans="1:66" hidden="1" x14ac:dyDescent="0.25">
      <c r="A2966" s="58" t="s">
        <v>3296</v>
      </c>
      <c r="B2966" s="58" t="s">
        <v>3297</v>
      </c>
      <c r="C2966" s="58" t="s">
        <v>1794</v>
      </c>
      <c r="D2966" s="58" t="s">
        <v>1795</v>
      </c>
      <c r="F2966" s="58">
        <v>22506121</v>
      </c>
      <c r="G2966" s="58">
        <v>23139749</v>
      </c>
      <c r="H2966" s="58">
        <v>23521897</v>
      </c>
      <c r="I2966" s="58">
        <v>23682246</v>
      </c>
      <c r="J2966" s="58">
        <v>24774354</v>
      </c>
      <c r="K2966" s="58">
        <v>22626585</v>
      </c>
      <c r="L2966" s="58">
        <v>24016425</v>
      </c>
      <c r="M2966" s="58">
        <v>23358857</v>
      </c>
      <c r="N2966" s="58">
        <v>27551782</v>
      </c>
      <c r="O2966" s="58">
        <v>25652987</v>
      </c>
      <c r="P2966" s="58">
        <v>25022578</v>
      </c>
      <c r="Q2966" s="58">
        <v>21520832</v>
      </c>
      <c r="R2966" s="58">
        <v>25192236</v>
      </c>
      <c r="S2966" s="58">
        <v>24009119</v>
      </c>
      <c r="T2966" s="58">
        <v>22091216</v>
      </c>
      <c r="U2966" s="58">
        <v>24057598</v>
      </c>
      <c r="V2966" s="58">
        <v>22178287</v>
      </c>
      <c r="W2966" s="58">
        <v>21076038</v>
      </c>
      <c r="X2966" s="58">
        <v>21016349</v>
      </c>
      <c r="Y2966" s="58">
        <v>22014894</v>
      </c>
      <c r="Z2966" s="58">
        <v>19920623</v>
      </c>
      <c r="AA2966" s="58">
        <v>20578251</v>
      </c>
      <c r="AB2966" s="58">
        <v>21373022</v>
      </c>
      <c r="AC2966" s="58">
        <v>23574750</v>
      </c>
      <c r="AD2966" s="58">
        <v>26006920</v>
      </c>
      <c r="AE2966" s="58">
        <v>29387071</v>
      </c>
      <c r="AF2966" s="58">
        <v>29871895</v>
      </c>
      <c r="AG2966" s="58">
        <v>31494026</v>
      </c>
      <c r="AH2966" s="58">
        <v>33706876</v>
      </c>
      <c r="AI2966" s="58">
        <v>35323092</v>
      </c>
      <c r="AJ2966" s="58">
        <v>37573728</v>
      </c>
      <c r="AK2966" s="58">
        <v>38658582</v>
      </c>
      <c r="AL2966" s="58">
        <v>39274228</v>
      </c>
      <c r="AM2966" s="58">
        <v>40620892</v>
      </c>
      <c r="AN2966" s="58">
        <v>41028127</v>
      </c>
      <c r="AO2966" s="58">
        <v>39281226</v>
      </c>
      <c r="AP2966" s="58">
        <v>39435116</v>
      </c>
      <c r="AQ2966" s="58">
        <v>41027206</v>
      </c>
      <c r="AR2966" s="58">
        <v>40761372</v>
      </c>
      <c r="AS2966" s="58">
        <v>40154402</v>
      </c>
      <c r="AT2966" s="58">
        <v>40138853</v>
      </c>
      <c r="AU2966" s="58">
        <v>41806944</v>
      </c>
      <c r="AV2966" s="58">
        <v>43088895</v>
      </c>
      <c r="AW2966" s="58">
        <v>41725931</v>
      </c>
      <c r="AX2966" s="58">
        <v>44942536</v>
      </c>
      <c r="AY2966" s="58">
        <v>46889459</v>
      </c>
      <c r="AZ2966" s="58">
        <v>47293563</v>
      </c>
      <c r="BA2966" s="58">
        <v>49566229</v>
      </c>
      <c r="BB2966" s="58">
        <v>43814699</v>
      </c>
      <c r="BC2966" s="58">
        <v>51103218</v>
      </c>
      <c r="BD2966" s="58">
        <v>48745766</v>
      </c>
      <c r="BE2966" s="58">
        <v>50537475</v>
      </c>
      <c r="BF2966" s="58">
        <v>51743944</v>
      </c>
      <c r="BG2966" s="58">
        <v>52599401</v>
      </c>
      <c r="BH2966" s="58">
        <v>53398425</v>
      </c>
      <c r="BI2966" s="58">
        <v>57557405</v>
      </c>
      <c r="BJ2966" s="58">
        <v>58661008</v>
      </c>
      <c r="BK2966" s="58">
        <v>61064789</v>
      </c>
      <c r="BL2966" s="58">
        <v>60778932</v>
      </c>
      <c r="BM2966" s="58">
        <v>60554797</v>
      </c>
    </row>
    <row r="2967" spans="1:66" hidden="1" x14ac:dyDescent="0.25">
      <c r="A2967" s="58" t="s">
        <v>3296</v>
      </c>
      <c r="B2967" s="58" t="s">
        <v>3297</v>
      </c>
      <c r="C2967" s="58" t="s">
        <v>1796</v>
      </c>
      <c r="D2967" s="58" t="s">
        <v>1797</v>
      </c>
      <c r="AZ2967" s="58">
        <v>7.0333333333333297</v>
      </c>
      <c r="BC2967" s="58">
        <v>8.92</v>
      </c>
      <c r="BE2967" s="58">
        <v>7.8181818181818201</v>
      </c>
      <c r="BG2967" s="58">
        <v>2.875</v>
      </c>
      <c r="BI2967" s="58">
        <v>6.28571428571429</v>
      </c>
      <c r="BK2967" s="58">
        <v>8.4444444444444393</v>
      </c>
    </row>
    <row r="2968" spans="1:66" hidden="1" x14ac:dyDescent="0.25">
      <c r="A2968" s="58" t="s">
        <v>3296</v>
      </c>
      <c r="B2968" s="58" t="s">
        <v>3297</v>
      </c>
      <c r="C2968" s="58" t="s">
        <v>1798</v>
      </c>
      <c r="D2968" s="58" t="s">
        <v>1799</v>
      </c>
      <c r="AZ2968" s="58">
        <v>12.588888888888899</v>
      </c>
      <c r="BC2968" s="58">
        <v>8.4418181818181797</v>
      </c>
      <c r="BE2968" s="58">
        <v>13.3333333333333</v>
      </c>
      <c r="BG2968" s="58">
        <v>4</v>
      </c>
      <c r="BI2968" s="58">
        <v>9</v>
      </c>
      <c r="BK2968" s="58">
        <v>7.125</v>
      </c>
    </row>
    <row r="2969" spans="1:66" hidden="1" x14ac:dyDescent="0.25">
      <c r="A2969" s="58" t="s">
        <v>3296</v>
      </c>
      <c r="B2969" s="58" t="s">
        <v>3297</v>
      </c>
      <c r="C2969" s="58" t="s">
        <v>1800</v>
      </c>
      <c r="D2969" s="58" t="s">
        <v>1801</v>
      </c>
    </row>
    <row r="2970" spans="1:66" hidden="1" x14ac:dyDescent="0.25">
      <c r="A2970" s="58" t="s">
        <v>3296</v>
      </c>
      <c r="B2970" s="58" t="s">
        <v>3297</v>
      </c>
      <c r="C2970" s="58" t="s">
        <v>1802</v>
      </c>
      <c r="D2970" s="58" t="s">
        <v>1803</v>
      </c>
    </row>
    <row r="2971" spans="1:66" hidden="1" x14ac:dyDescent="0.25">
      <c r="A2971" s="58" t="s">
        <v>3296</v>
      </c>
      <c r="B2971" s="58" t="s">
        <v>3297</v>
      </c>
      <c r="C2971" s="58" t="s">
        <v>1804</v>
      </c>
      <c r="D2971" s="58" t="s">
        <v>1805</v>
      </c>
      <c r="E2971" s="58">
        <v>38.427232118405399</v>
      </c>
      <c r="F2971" s="58">
        <v>38.852180299100802</v>
      </c>
      <c r="G2971" s="58">
        <v>39.269477199127401</v>
      </c>
      <c r="H2971" s="58">
        <v>39.677684499999501</v>
      </c>
      <c r="I2971" s="58">
        <v>40.077240144711297</v>
      </c>
      <c r="J2971" s="58">
        <v>40.473643292996002</v>
      </c>
      <c r="K2971" s="58">
        <v>40.873867616937702</v>
      </c>
      <c r="L2971" s="58">
        <v>41.285135941148702</v>
      </c>
      <c r="M2971" s="58">
        <v>41.713773781413103</v>
      </c>
      <c r="N2971" s="58">
        <v>42.1625457899585</v>
      </c>
      <c r="O2971" s="58">
        <v>42.632448315698099</v>
      </c>
      <c r="P2971" s="58">
        <v>43.123953044613501</v>
      </c>
      <c r="Q2971" s="58">
        <v>43.630459873038397</v>
      </c>
      <c r="R2971" s="58">
        <v>44.146242134919198</v>
      </c>
      <c r="S2971" s="58">
        <v>44.665439522044203</v>
      </c>
      <c r="T2971" s="58">
        <v>45.185651767169297</v>
      </c>
      <c r="U2971" s="58">
        <v>45.706999306558203</v>
      </c>
      <c r="V2971" s="58">
        <v>46.226228127411403</v>
      </c>
      <c r="W2971" s="58">
        <v>46.737461368588903</v>
      </c>
      <c r="X2971" s="58">
        <v>47.233958171057303</v>
      </c>
      <c r="Y2971" s="58">
        <v>47.704210525453497</v>
      </c>
      <c r="Z2971" s="58">
        <v>48.137462580892503</v>
      </c>
      <c r="AA2971" s="58">
        <v>48.528215727303298</v>
      </c>
      <c r="AB2971" s="58">
        <v>48.871813978908499</v>
      </c>
      <c r="AC2971" s="58">
        <v>49.165667122162802</v>
      </c>
      <c r="AD2971" s="58">
        <v>49.410607619969397</v>
      </c>
      <c r="AE2971" s="58">
        <v>49.612358723680202</v>
      </c>
      <c r="AF2971" s="58">
        <v>49.779644319537702</v>
      </c>
      <c r="AG2971" s="58">
        <v>49.920674994913</v>
      </c>
      <c r="AH2971" s="58">
        <v>50.040822997929702</v>
      </c>
      <c r="AI2971" s="58">
        <v>50.135492716095598</v>
      </c>
      <c r="AJ2971" s="58">
        <v>50.197495450348001</v>
      </c>
      <c r="AK2971" s="58">
        <v>50.223618953714499</v>
      </c>
      <c r="AL2971" s="58">
        <v>50.2164821030374</v>
      </c>
      <c r="AM2971" s="58">
        <v>50.185611989596403</v>
      </c>
      <c r="AN2971" s="58">
        <v>50.141816951325801</v>
      </c>
      <c r="AO2971" s="58">
        <v>50.098640329176703</v>
      </c>
      <c r="AP2971" s="58">
        <v>50.0729924753661</v>
      </c>
      <c r="AQ2971" s="58">
        <v>50.0832642020615</v>
      </c>
      <c r="AR2971" s="58">
        <v>50.145488822656397</v>
      </c>
      <c r="AS2971" s="58">
        <v>50.281140373068403</v>
      </c>
      <c r="AT2971" s="58">
        <v>50.507415786987401</v>
      </c>
      <c r="AU2971" s="58">
        <v>50.824879987095798</v>
      </c>
      <c r="AV2971" s="58">
        <v>51.226736161129899</v>
      </c>
      <c r="AW2971" s="58">
        <v>51.705118101802597</v>
      </c>
      <c r="AX2971" s="58">
        <v>52.244127006971397</v>
      </c>
      <c r="AY2971" s="58">
        <v>52.822694309300203</v>
      </c>
      <c r="AZ2971" s="58">
        <v>53.417514865614102</v>
      </c>
      <c r="BA2971" s="58">
        <v>54.005893884148001</v>
      </c>
      <c r="BB2971" s="58">
        <v>54.5745360411983</v>
      </c>
      <c r="BC2971" s="58">
        <v>55.116184788843398</v>
      </c>
      <c r="BD2971" s="58">
        <v>55.632942291576803</v>
      </c>
      <c r="BE2971" s="58">
        <v>56.135922044511403</v>
      </c>
      <c r="BF2971" s="58">
        <v>56.6316010913323</v>
      </c>
      <c r="BG2971" s="58">
        <v>57.116899240620498</v>
      </c>
      <c r="BH2971" s="58">
        <v>57.587683412290602</v>
      </c>
      <c r="BI2971" s="58">
        <v>58.0371070801434</v>
      </c>
      <c r="BJ2971" s="58">
        <v>58.461945728197797</v>
      </c>
      <c r="BK2971" s="58">
        <v>58.8592389821574</v>
      </c>
      <c r="BL2971" s="58">
        <v>59.231072496612597</v>
      </c>
      <c r="BM2971" s="58">
        <v>59.579346098831998</v>
      </c>
    </row>
    <row r="2972" spans="1:66" hidden="1" x14ac:dyDescent="0.25">
      <c r="A2972" s="58" t="s">
        <v>3296</v>
      </c>
      <c r="B2972" s="58" t="s">
        <v>3297</v>
      </c>
      <c r="C2972" s="58" t="s">
        <v>1806</v>
      </c>
      <c r="D2972" s="58" t="s">
        <v>1807</v>
      </c>
      <c r="E2972" s="58">
        <v>36.0430283048617</v>
      </c>
      <c r="F2972" s="58">
        <v>36.469825290998799</v>
      </c>
      <c r="G2972" s="58">
        <v>36.8904245617287</v>
      </c>
      <c r="H2972" s="58">
        <v>37.302944525422603</v>
      </c>
      <c r="I2972" s="58">
        <v>37.706824532426701</v>
      </c>
      <c r="J2972" s="58">
        <v>38.104684318479698</v>
      </c>
      <c r="K2972" s="58">
        <v>38.4989195895389</v>
      </c>
      <c r="L2972" s="58">
        <v>38.894711362776697</v>
      </c>
      <c r="M2972" s="58">
        <v>39.298083434377901</v>
      </c>
      <c r="N2972" s="58">
        <v>39.712955545732797</v>
      </c>
      <c r="O2972" s="58">
        <v>40.1452065877452</v>
      </c>
      <c r="P2972" s="58">
        <v>40.598076798813501</v>
      </c>
      <c r="Q2972" s="58">
        <v>41.071046441164299</v>
      </c>
      <c r="R2972" s="58">
        <v>41.5601244961181</v>
      </c>
      <c r="S2972" s="58">
        <v>42.061020882920097</v>
      </c>
      <c r="T2972" s="58">
        <v>42.571579014990199</v>
      </c>
      <c r="U2972" s="58">
        <v>43.088239013726202</v>
      </c>
      <c r="V2972" s="58">
        <v>43.605506687186598</v>
      </c>
      <c r="W2972" s="58">
        <v>44.1146837677246</v>
      </c>
      <c r="X2972" s="58">
        <v>44.608419704423198</v>
      </c>
      <c r="Y2972" s="58">
        <v>45.075568114405002</v>
      </c>
      <c r="Z2972" s="58">
        <v>45.506829336457201</v>
      </c>
      <c r="AA2972" s="58">
        <v>45.897046373868797</v>
      </c>
      <c r="AB2972" s="58">
        <v>46.243418922088601</v>
      </c>
      <c r="AC2972" s="58">
        <v>46.541941831763197</v>
      </c>
      <c r="AD2972" s="58">
        <v>46.792925483834402</v>
      </c>
      <c r="AE2972" s="58">
        <v>46.999822857214298</v>
      </c>
      <c r="AF2972" s="58">
        <v>47.1707470879265</v>
      </c>
      <c r="AG2972" s="58">
        <v>47.314687892818398</v>
      </c>
      <c r="AH2972" s="58">
        <v>47.437249662265302</v>
      </c>
      <c r="AI2972" s="58">
        <v>47.538306872320497</v>
      </c>
      <c r="AJ2972" s="58">
        <v>47.613028518209902</v>
      </c>
      <c r="AK2972" s="58">
        <v>47.661626944250401</v>
      </c>
      <c r="AL2972" s="58">
        <v>47.688495422163903</v>
      </c>
      <c r="AM2972" s="58">
        <v>47.702252804823402</v>
      </c>
      <c r="AN2972" s="58">
        <v>47.714111129318901</v>
      </c>
      <c r="AO2972" s="58">
        <v>47.734488335503102</v>
      </c>
      <c r="AP2972" s="58">
        <v>47.777517433618002</v>
      </c>
      <c r="AQ2972" s="58">
        <v>47.857359976473802</v>
      </c>
      <c r="AR2972" s="58">
        <v>47.986840583464499</v>
      </c>
      <c r="AS2972" s="58">
        <v>48.184035920173798</v>
      </c>
      <c r="AT2972" s="58">
        <v>48.464958960719201</v>
      </c>
      <c r="AU2972" s="58">
        <v>48.828699816518302</v>
      </c>
      <c r="AV2972" s="58">
        <v>49.268452051911702</v>
      </c>
      <c r="AW2972" s="58">
        <v>49.775682517209901</v>
      </c>
      <c r="AX2972" s="58">
        <v>50.333829776814198</v>
      </c>
      <c r="AY2972" s="58">
        <v>50.921714733082801</v>
      </c>
      <c r="AZ2972" s="58">
        <v>51.517065652835598</v>
      </c>
      <c r="BA2972" s="58">
        <v>52.099387293634898</v>
      </c>
      <c r="BB2972" s="58">
        <v>52.655469119357598</v>
      </c>
      <c r="BC2972" s="58">
        <v>53.179092028326302</v>
      </c>
      <c r="BD2972" s="58">
        <v>53.673440249675402</v>
      </c>
      <c r="BE2972" s="58">
        <v>54.149592206375701</v>
      </c>
      <c r="BF2972" s="58">
        <v>54.614795732005099</v>
      </c>
      <c r="BG2972" s="58">
        <v>55.067739915378198</v>
      </c>
      <c r="BH2972" s="58">
        <v>55.5052050401234</v>
      </c>
      <c r="BI2972" s="58">
        <v>55.9213244449966</v>
      </c>
      <c r="BJ2972" s="58">
        <v>56.311912059775302</v>
      </c>
      <c r="BK2972" s="58">
        <v>56.674964492002097</v>
      </c>
      <c r="BL2972" s="58">
        <v>57.012162537823698</v>
      </c>
      <c r="BM2972" s="58">
        <v>57.325885904264801</v>
      </c>
    </row>
    <row r="2973" spans="1:66" hidden="1" x14ac:dyDescent="0.25">
      <c r="A2973" s="58" t="s">
        <v>3296</v>
      </c>
      <c r="B2973" s="58" t="s">
        <v>3297</v>
      </c>
      <c r="C2973" s="58" t="s">
        <v>1808</v>
      </c>
      <c r="D2973" s="58" t="s">
        <v>1809</v>
      </c>
      <c r="E2973" s="58">
        <v>37.205380288877699</v>
      </c>
      <c r="F2973" s="58">
        <v>37.632545810728701</v>
      </c>
      <c r="G2973" s="58">
        <v>38.052612446023602</v>
      </c>
      <c r="H2973" s="58">
        <v>38.4637462992862</v>
      </c>
      <c r="I2973" s="58">
        <v>38.8670727302204</v>
      </c>
      <c r="J2973" s="58">
        <v>39.264841022966998</v>
      </c>
      <c r="K2973" s="58">
        <v>39.662761681846803</v>
      </c>
      <c r="L2973" s="58">
        <v>40.066407630649799</v>
      </c>
      <c r="M2973" s="58">
        <v>40.482832044689303</v>
      </c>
      <c r="N2973" s="58">
        <v>40.914215020521901</v>
      </c>
      <c r="O2973" s="58">
        <v>41.3651166262866</v>
      </c>
      <c r="P2973" s="58">
        <v>41.837213538440302</v>
      </c>
      <c r="Q2973" s="58">
        <v>42.327042722952001</v>
      </c>
      <c r="R2973" s="58">
        <v>42.829077057267398</v>
      </c>
      <c r="S2973" s="58">
        <v>43.3392192743596</v>
      </c>
      <c r="T2973" s="58">
        <v>43.855041970259599</v>
      </c>
      <c r="U2973" s="58">
        <v>44.373966114243999</v>
      </c>
      <c r="V2973" s="58">
        <v>44.892226470766097</v>
      </c>
      <c r="W2973" s="58">
        <v>45.402680580406198</v>
      </c>
      <c r="X2973" s="58">
        <v>45.897475284120603</v>
      </c>
      <c r="Y2973" s="58">
        <v>46.366103706348397</v>
      </c>
      <c r="Z2973" s="58">
        <v>46.798292187714601</v>
      </c>
      <c r="AA2973" s="58">
        <v>47.1886175651087</v>
      </c>
      <c r="AB2973" s="58">
        <v>47.533985451793399</v>
      </c>
      <c r="AC2973" s="58">
        <v>47.8305364853668</v>
      </c>
      <c r="AD2973" s="58">
        <v>48.079380898020197</v>
      </c>
      <c r="AE2973" s="58">
        <v>48.284580846475599</v>
      </c>
      <c r="AF2973" s="58">
        <v>48.454127830556402</v>
      </c>
      <c r="AG2973" s="58">
        <v>48.597420984262101</v>
      </c>
      <c r="AH2973" s="58">
        <v>48.719230807331002</v>
      </c>
      <c r="AI2973" s="58">
        <v>48.816999400914597</v>
      </c>
      <c r="AJ2973" s="58">
        <v>48.885934275571699</v>
      </c>
      <c r="AK2973" s="58">
        <v>48.923416069946299</v>
      </c>
      <c r="AL2973" s="58">
        <v>48.933707749774797</v>
      </c>
      <c r="AM2973" s="58">
        <v>48.925505349921302</v>
      </c>
      <c r="AN2973" s="58">
        <v>48.909936783781603</v>
      </c>
      <c r="AO2973" s="58">
        <v>48.8998752881811</v>
      </c>
      <c r="AP2973" s="58">
        <v>48.909129949956203</v>
      </c>
      <c r="AQ2973" s="58">
        <v>48.955339021333799</v>
      </c>
      <c r="AR2973" s="58">
        <v>49.0526389223187</v>
      </c>
      <c r="AS2973" s="58">
        <v>49.219713810622501</v>
      </c>
      <c r="AT2973" s="58">
        <v>49.475135603793198</v>
      </c>
      <c r="AU2973" s="58">
        <v>49.816928627306297</v>
      </c>
      <c r="AV2973" s="58">
        <v>50.239432365330501</v>
      </c>
      <c r="AW2973" s="58">
        <v>50.733416651270304</v>
      </c>
      <c r="AX2973" s="58">
        <v>51.283486662833297</v>
      </c>
      <c r="AY2973" s="58">
        <v>51.868202570724698</v>
      </c>
      <c r="AZ2973" s="58">
        <v>52.463957563091903</v>
      </c>
      <c r="BA2973" s="58">
        <v>53.049500398607698</v>
      </c>
      <c r="BB2973" s="58">
        <v>53.612089513264699</v>
      </c>
      <c r="BC2973" s="58">
        <v>54.144306709005797</v>
      </c>
      <c r="BD2973" s="58">
        <v>54.649998129125102</v>
      </c>
      <c r="BE2973" s="58">
        <v>55.1389443224205</v>
      </c>
      <c r="BF2973" s="58">
        <v>55.618986408212599</v>
      </c>
      <c r="BG2973" s="58">
        <v>56.088269044114597</v>
      </c>
      <c r="BH2973" s="58">
        <v>56.542009140951201</v>
      </c>
      <c r="BI2973" s="58">
        <v>56.9747611509084</v>
      </c>
      <c r="BJ2973" s="58">
        <v>57.382362702625002</v>
      </c>
      <c r="BK2973" s="58">
        <v>57.762346786776298</v>
      </c>
      <c r="BL2973" s="58">
        <v>58.1157227231324</v>
      </c>
      <c r="BM2973" s="58">
        <v>58.445952734848099</v>
      </c>
    </row>
    <row r="2974" spans="1:66" hidden="1" x14ac:dyDescent="0.25">
      <c r="A2974" s="58" t="s">
        <v>3296</v>
      </c>
      <c r="B2974" s="58" t="s">
        <v>3297</v>
      </c>
      <c r="C2974" s="58" t="s">
        <v>1810</v>
      </c>
      <c r="D2974" s="58" t="s">
        <v>1811</v>
      </c>
      <c r="AS2974" s="58">
        <v>5.8424355486063</v>
      </c>
      <c r="AT2974" s="58">
        <v>5.7329165983372601</v>
      </c>
      <c r="AU2974" s="58">
        <v>5.6206253608235501</v>
      </c>
      <c r="AV2974" s="58">
        <v>5.4780324728524397</v>
      </c>
      <c r="AW2974" s="58">
        <v>5.2840909407820202</v>
      </c>
      <c r="AX2974" s="58">
        <v>5.0721650638660201</v>
      </c>
      <c r="AY2974" s="58">
        <v>4.8810218890965498</v>
      </c>
      <c r="AZ2974" s="58">
        <v>4.7259155461798699</v>
      </c>
      <c r="BA2974" s="58">
        <v>4.6327118702754397</v>
      </c>
      <c r="BB2974" s="58">
        <v>4.5440807019631801</v>
      </c>
      <c r="BC2974" s="58">
        <v>4.4475527121972398</v>
      </c>
      <c r="BD2974" s="58">
        <v>4.3638054529179398</v>
      </c>
      <c r="BE2974" s="58">
        <v>4.2723585162007396</v>
      </c>
      <c r="BF2974" s="58">
        <v>4.1769856948345101</v>
      </c>
      <c r="BG2974" s="58">
        <v>4.0857962566995099</v>
      </c>
      <c r="BH2974" s="58">
        <v>3.9641731932856699</v>
      </c>
      <c r="BI2974" s="58">
        <v>3.8434561324203198</v>
      </c>
      <c r="BJ2974" s="58">
        <v>3.7300760732423499</v>
      </c>
    </row>
    <row r="2975" spans="1:66" hidden="1" x14ac:dyDescent="0.25">
      <c r="A2975" s="58" t="s">
        <v>3296</v>
      </c>
      <c r="B2975" s="58" t="s">
        <v>3297</v>
      </c>
      <c r="C2975" s="58" t="s">
        <v>1812</v>
      </c>
      <c r="D2975" s="58" t="s">
        <v>1813</v>
      </c>
      <c r="AS2975" s="58">
        <v>17</v>
      </c>
      <c r="AT2975" s="58">
        <v>17</v>
      </c>
      <c r="AU2975" s="58">
        <v>18</v>
      </c>
      <c r="AV2975" s="58">
        <v>18</v>
      </c>
      <c r="AW2975" s="58">
        <v>19</v>
      </c>
      <c r="AX2975" s="58">
        <v>20</v>
      </c>
      <c r="AY2975" s="58">
        <v>20</v>
      </c>
      <c r="AZ2975" s="58">
        <v>21</v>
      </c>
      <c r="BA2975" s="58">
        <v>22</v>
      </c>
      <c r="BB2975" s="58">
        <v>22</v>
      </c>
      <c r="BC2975" s="58">
        <v>22</v>
      </c>
      <c r="BD2975" s="58">
        <v>23</v>
      </c>
      <c r="BE2975" s="58">
        <v>23</v>
      </c>
      <c r="BF2975" s="58">
        <v>24</v>
      </c>
      <c r="BG2975" s="58">
        <v>24</v>
      </c>
      <c r="BH2975" s="58">
        <v>25</v>
      </c>
      <c r="BI2975" s="58">
        <v>26</v>
      </c>
      <c r="BJ2975" s="58">
        <v>27</v>
      </c>
    </row>
    <row r="2976" spans="1:66" hidden="1" x14ac:dyDescent="0.25">
      <c r="A2976" s="58" t="s">
        <v>3296</v>
      </c>
      <c r="B2976" s="58" t="s">
        <v>3297</v>
      </c>
      <c r="C2976" s="58" t="s">
        <v>1814</v>
      </c>
      <c r="D2976" s="58" t="s">
        <v>1815</v>
      </c>
    </row>
    <row r="2977" spans="1:65" hidden="1" x14ac:dyDescent="0.25">
      <c r="A2977" s="58" t="s">
        <v>3296</v>
      </c>
      <c r="B2977" s="58" t="s">
        <v>3297</v>
      </c>
      <c r="C2977" s="58" t="s">
        <v>1816</v>
      </c>
      <c r="D2977" s="58" t="s">
        <v>1817</v>
      </c>
      <c r="AX2977" s="58">
        <v>281</v>
      </c>
      <c r="AY2977" s="58">
        <v>270</v>
      </c>
      <c r="AZ2977" s="58">
        <v>278</v>
      </c>
      <c r="BA2977" s="58">
        <v>281</v>
      </c>
      <c r="BB2977" s="58">
        <v>283</v>
      </c>
      <c r="BC2977" s="58">
        <v>285</v>
      </c>
      <c r="BD2977" s="58">
        <v>264</v>
      </c>
      <c r="BE2977" s="58">
        <v>255</v>
      </c>
      <c r="BF2977" s="58">
        <v>254</v>
      </c>
      <c r="BG2977" s="58">
        <v>226</v>
      </c>
      <c r="BH2977" s="58">
        <v>222</v>
      </c>
      <c r="BL2977" s="58">
        <v>259</v>
      </c>
      <c r="BM2977" s="58">
        <v>254</v>
      </c>
    </row>
    <row r="2978" spans="1:65" hidden="1" x14ac:dyDescent="0.25">
      <c r="A2978" s="58" t="s">
        <v>3296</v>
      </c>
      <c r="B2978" s="58" t="s">
        <v>3297</v>
      </c>
      <c r="C2978" s="58" t="s">
        <v>1818</v>
      </c>
      <c r="D2978" s="58" t="s">
        <v>1819</v>
      </c>
    </row>
    <row r="2979" spans="1:65" hidden="1" x14ac:dyDescent="0.25">
      <c r="A2979" s="58" t="s">
        <v>3296</v>
      </c>
      <c r="B2979" s="58" t="s">
        <v>3297</v>
      </c>
      <c r="C2979" s="58" t="s">
        <v>1820</v>
      </c>
      <c r="D2979" s="58" t="s">
        <v>1821</v>
      </c>
    </row>
    <row r="2980" spans="1:65" hidden="1" x14ac:dyDescent="0.25">
      <c r="A2980" s="58" t="s">
        <v>3296</v>
      </c>
      <c r="B2980" s="58" t="s">
        <v>3297</v>
      </c>
      <c r="C2980" s="58" t="s">
        <v>1822</v>
      </c>
      <c r="D2980" s="58" t="s">
        <v>1823</v>
      </c>
    </row>
    <row r="2981" spans="1:65" hidden="1" x14ac:dyDescent="0.25">
      <c r="A2981" s="58" t="s">
        <v>3296</v>
      </c>
      <c r="B2981" s="58" t="s">
        <v>3297</v>
      </c>
      <c r="C2981" s="58" t="s">
        <v>1824</v>
      </c>
      <c r="D2981" s="58" t="s">
        <v>1825</v>
      </c>
    </row>
    <row r="2982" spans="1:65" hidden="1" x14ac:dyDescent="0.25">
      <c r="A2982" s="58" t="s">
        <v>3296</v>
      </c>
      <c r="B2982" s="58" t="s">
        <v>3297</v>
      </c>
      <c r="C2982" s="58" t="s">
        <v>1826</v>
      </c>
      <c r="D2982" s="58" t="s">
        <v>1827</v>
      </c>
    </row>
    <row r="2983" spans="1:65" hidden="1" x14ac:dyDescent="0.25">
      <c r="A2983" s="58" t="s">
        <v>3296</v>
      </c>
      <c r="B2983" s="58" t="s">
        <v>3297</v>
      </c>
      <c r="C2983" s="58" t="s">
        <v>1828</v>
      </c>
      <c r="D2983" s="58" t="s">
        <v>1829</v>
      </c>
    </row>
    <row r="2984" spans="1:65" hidden="1" x14ac:dyDescent="0.25">
      <c r="A2984" s="58" t="s">
        <v>3296</v>
      </c>
      <c r="B2984" s="58" t="s">
        <v>3297</v>
      </c>
      <c r="C2984" s="58" t="s">
        <v>1830</v>
      </c>
      <c r="D2984" s="58" t="s">
        <v>1831</v>
      </c>
    </row>
    <row r="2985" spans="1:65" hidden="1" x14ac:dyDescent="0.25">
      <c r="A2985" s="58" t="s">
        <v>3296</v>
      </c>
      <c r="B2985" s="58" t="s">
        <v>3297</v>
      </c>
      <c r="C2985" s="58" t="s">
        <v>1832</v>
      </c>
      <c r="D2985" s="58" t="s">
        <v>1833</v>
      </c>
    </row>
    <row r="2986" spans="1:65" hidden="1" x14ac:dyDescent="0.25">
      <c r="A2986" s="58" t="s">
        <v>3296</v>
      </c>
      <c r="B2986" s="58" t="s">
        <v>3297</v>
      </c>
      <c r="C2986" s="58" t="s">
        <v>1834</v>
      </c>
      <c r="D2986" s="58" t="s">
        <v>1835</v>
      </c>
      <c r="AZ2986" s="58">
        <v>2.2833333333333301</v>
      </c>
      <c r="BC2986" s="58">
        <v>2.5672222222222199</v>
      </c>
      <c r="BE2986" s="58">
        <v>2.3677777777777802</v>
      </c>
      <c r="BG2986" s="58">
        <v>2.4910939999999999</v>
      </c>
      <c r="BI2986" s="58">
        <v>2.2555341052631599</v>
      </c>
      <c r="BK2986" s="58">
        <v>2.47571428571429</v>
      </c>
    </row>
    <row r="2987" spans="1:65" hidden="1" x14ac:dyDescent="0.25">
      <c r="A2987" s="58" t="s">
        <v>3296</v>
      </c>
      <c r="B2987" s="58" t="s">
        <v>3297</v>
      </c>
      <c r="C2987" s="58" t="s">
        <v>1836</v>
      </c>
      <c r="D2987" s="58" t="s">
        <v>1837</v>
      </c>
      <c r="AZ2987" s="58">
        <v>2.2827777777777798</v>
      </c>
      <c r="BC2987" s="58">
        <v>2.3016666666666699</v>
      </c>
      <c r="BE2987" s="58">
        <v>2.4355555555555499</v>
      </c>
      <c r="BG2987" s="58">
        <v>2.3833155499999998</v>
      </c>
      <c r="BI2987" s="58">
        <v>2.3027378947368402</v>
      </c>
      <c r="BK2987" s="58">
        <v>2.31666666666667</v>
      </c>
    </row>
    <row r="2988" spans="1:65" hidden="1" x14ac:dyDescent="0.25">
      <c r="A2988" s="58" t="s">
        <v>3296</v>
      </c>
      <c r="B2988" s="58" t="s">
        <v>3297</v>
      </c>
      <c r="C2988" s="58" t="s">
        <v>1838</v>
      </c>
      <c r="D2988" s="58" t="s">
        <v>1839</v>
      </c>
      <c r="AZ2988" s="58">
        <v>2.2949999999999999</v>
      </c>
      <c r="BC2988" s="58">
        <v>2.4711111111111101</v>
      </c>
      <c r="BE2988" s="58">
        <v>2.5205555555555601</v>
      </c>
      <c r="BG2988" s="58">
        <v>2.49232035</v>
      </c>
      <c r="BI2988" s="58">
        <v>2.3871485263157899</v>
      </c>
      <c r="BK2988" s="58">
        <v>2.51857142857143</v>
      </c>
    </row>
    <row r="2989" spans="1:65" hidden="1" x14ac:dyDescent="0.25">
      <c r="A2989" s="58" t="s">
        <v>3296</v>
      </c>
      <c r="B2989" s="58" t="s">
        <v>3297</v>
      </c>
      <c r="C2989" s="58" t="s">
        <v>1840</v>
      </c>
      <c r="D2989" s="58" t="s">
        <v>1841</v>
      </c>
      <c r="AZ2989" s="58">
        <v>2.1549999999999998</v>
      </c>
      <c r="BC2989" s="58">
        <v>2.2200000000000002</v>
      </c>
      <c r="BE2989" s="58">
        <v>2.2183333333333302</v>
      </c>
      <c r="BG2989" s="58">
        <v>2.2637114999999999</v>
      </c>
      <c r="BI2989" s="58">
        <v>2.2700434736842099</v>
      </c>
      <c r="BK2989" s="58">
        <v>2.1919047619047598</v>
      </c>
    </row>
    <row r="2990" spans="1:65" hidden="1" x14ac:dyDescent="0.25">
      <c r="A2990" s="58" t="s">
        <v>3296</v>
      </c>
      <c r="B2990" s="58" t="s">
        <v>3297</v>
      </c>
      <c r="C2990" s="58" t="s">
        <v>1842</v>
      </c>
      <c r="D2990" s="58" t="s">
        <v>1843</v>
      </c>
      <c r="AZ2990" s="58">
        <v>2.7388888888888898</v>
      </c>
      <c r="BC2990" s="58">
        <v>3.0677777777777799</v>
      </c>
      <c r="BE2990" s="58">
        <v>2.8561111111111099</v>
      </c>
      <c r="BG2990" s="58">
        <v>2.8059240000000001</v>
      </c>
      <c r="BI2990" s="58">
        <v>2.6708694210526298</v>
      </c>
      <c r="BK2990" s="58">
        <v>2.76</v>
      </c>
    </row>
    <row r="2991" spans="1:65" hidden="1" x14ac:dyDescent="0.25">
      <c r="A2991" s="58" t="s">
        <v>3296</v>
      </c>
      <c r="B2991" s="58" t="s">
        <v>3297</v>
      </c>
      <c r="C2991" s="58" t="s">
        <v>1844</v>
      </c>
      <c r="D2991" s="58" t="s">
        <v>1845</v>
      </c>
      <c r="AZ2991" s="58">
        <v>2.3033333333333301</v>
      </c>
      <c r="BC2991" s="58">
        <v>2.4638888888888899</v>
      </c>
      <c r="BE2991" s="58">
        <v>2.4483333333333301</v>
      </c>
      <c r="BG2991" s="58">
        <v>2.4518314000000001</v>
      </c>
      <c r="BI2991" s="58">
        <v>2.34997684210526</v>
      </c>
      <c r="BK2991" s="58">
        <v>2.41333333333333</v>
      </c>
    </row>
    <row r="2992" spans="1:65" hidden="1" x14ac:dyDescent="0.25">
      <c r="A2992" s="58" t="s">
        <v>3296</v>
      </c>
      <c r="B2992" s="58" t="s">
        <v>3297</v>
      </c>
      <c r="C2992" s="58" t="s">
        <v>1846</v>
      </c>
      <c r="D2992" s="58" t="s">
        <v>1847</v>
      </c>
      <c r="AZ2992" s="58">
        <v>2.0777777777777802</v>
      </c>
      <c r="BC2992" s="58">
        <v>2.0933333333333302</v>
      </c>
      <c r="BE2992" s="58">
        <v>2.25</v>
      </c>
      <c r="BG2992" s="58">
        <v>2.2529683500000002</v>
      </c>
      <c r="BI2992" s="58">
        <v>2.17705631578947</v>
      </c>
      <c r="BK2992" s="58">
        <v>2.1728571428571399</v>
      </c>
    </row>
    <row r="2993" spans="1:66" hidden="1" x14ac:dyDescent="0.25">
      <c r="A2993" s="58" t="s">
        <v>3296</v>
      </c>
      <c r="B2993" s="58" t="s">
        <v>3297</v>
      </c>
      <c r="C2993" s="58" t="s">
        <v>1848</v>
      </c>
      <c r="D2993" s="58" t="s">
        <v>1849</v>
      </c>
      <c r="BM2993" s="58">
        <v>8.7294117647058798</v>
      </c>
    </row>
    <row r="2994" spans="1:66" hidden="1" x14ac:dyDescent="0.25">
      <c r="A2994" s="58" t="s">
        <v>3296</v>
      </c>
      <c r="B2994" s="58" t="s">
        <v>3297</v>
      </c>
      <c r="C2994" s="58" t="s">
        <v>1850</v>
      </c>
      <c r="D2994" s="58" t="s">
        <v>1851</v>
      </c>
    </row>
    <row r="2995" spans="1:66" hidden="1" x14ac:dyDescent="0.25">
      <c r="A2995" s="58" t="s">
        <v>3296</v>
      </c>
      <c r="B2995" s="58" t="s">
        <v>3297</v>
      </c>
      <c r="C2995" s="58" t="s">
        <v>1852</v>
      </c>
      <c r="D2995" s="58" t="s">
        <v>1853</v>
      </c>
    </row>
    <row r="2996" spans="1:66" hidden="1" x14ac:dyDescent="0.25">
      <c r="A2996" s="58" t="s">
        <v>3296</v>
      </c>
      <c r="B2996" s="58" t="s">
        <v>3297</v>
      </c>
      <c r="C2996" s="58" t="s">
        <v>1854</v>
      </c>
      <c r="D2996" s="58" t="s">
        <v>1855</v>
      </c>
    </row>
    <row r="2997" spans="1:66" hidden="1" x14ac:dyDescent="0.25">
      <c r="A2997" s="58" t="s">
        <v>3296</v>
      </c>
      <c r="B2997" s="58" t="s">
        <v>3297</v>
      </c>
      <c r="C2997" s="58" t="s">
        <v>1856</v>
      </c>
      <c r="D2997" s="58" t="s">
        <v>1857</v>
      </c>
    </row>
    <row r="2998" spans="1:66" hidden="1" x14ac:dyDescent="0.25">
      <c r="A2998" s="58" t="s">
        <v>3296</v>
      </c>
      <c r="B2998" s="58" t="s">
        <v>3297</v>
      </c>
      <c r="C2998" s="58" t="s">
        <v>1858</v>
      </c>
      <c r="D2998" s="58" t="s">
        <v>1859</v>
      </c>
    </row>
    <row r="2999" spans="1:66" hidden="1" x14ac:dyDescent="0.25">
      <c r="A2999" s="58" t="s">
        <v>3296</v>
      </c>
      <c r="B2999" s="58" t="s">
        <v>3297</v>
      </c>
      <c r="C2999" s="58" t="s">
        <v>1860</v>
      </c>
      <c r="D2999" s="58" t="s">
        <v>1861</v>
      </c>
    </row>
    <row r="3000" spans="1:66" hidden="1" x14ac:dyDescent="0.25">
      <c r="A3000" s="58" t="s">
        <v>3296</v>
      </c>
      <c r="B3000" s="58" t="s">
        <v>3297</v>
      </c>
      <c r="C3000" s="58" t="s">
        <v>1862</v>
      </c>
      <c r="D3000" s="58" t="s">
        <v>1863</v>
      </c>
      <c r="BK3000" s="58">
        <v>420</v>
      </c>
    </row>
    <row r="3001" spans="1:66" hidden="1" x14ac:dyDescent="0.25">
      <c r="A3001" s="58" t="s">
        <v>3296</v>
      </c>
      <c r="B3001" s="58" t="s">
        <v>3297</v>
      </c>
      <c r="C3001" s="58" t="s">
        <v>1864</v>
      </c>
      <c r="D3001" s="58" t="s">
        <v>1865</v>
      </c>
      <c r="G3001" s="58">
        <v>8.1716783198255403</v>
      </c>
      <c r="H3001" s="58">
        <v>7.1674353723106998</v>
      </c>
      <c r="I3001" s="58">
        <v>6.4981430494541002</v>
      </c>
      <c r="J3001" s="58">
        <v>6.5660891024558801</v>
      </c>
      <c r="K3001" s="58">
        <v>5.8799815066538503</v>
      </c>
      <c r="L3001" s="58">
        <v>5.6963778026346601</v>
      </c>
      <c r="M3001" s="58">
        <v>6.3542155152473496</v>
      </c>
      <c r="N3001" s="58">
        <v>2.9213794025624802</v>
      </c>
      <c r="O3001" s="58">
        <v>5.5401276439115597</v>
      </c>
      <c r="P3001" s="58">
        <v>5.9007912877703204</v>
      </c>
      <c r="Q3001" s="58">
        <v>6.7146041160364804</v>
      </c>
      <c r="R3001" s="58">
        <v>6.1084052022199504</v>
      </c>
      <c r="S3001" s="58">
        <v>3.9324098679309598</v>
      </c>
      <c r="T3001" s="58">
        <v>4.3683938223204599</v>
      </c>
      <c r="U3001" s="58">
        <v>3.29896895587608</v>
      </c>
      <c r="V3001" s="58">
        <v>3.3010242129323002</v>
      </c>
      <c r="W3001" s="58">
        <v>3.7472640341049099</v>
      </c>
      <c r="X3001" s="58">
        <v>3.59768846302961</v>
      </c>
      <c r="Z3001" s="58">
        <v>3.3545763084329701</v>
      </c>
      <c r="AB3001" s="58">
        <v>3.5034049797100799</v>
      </c>
      <c r="AO3001" s="58">
        <v>4.8950919977217699</v>
      </c>
      <c r="AP3001" s="58">
        <v>7.5727282024839697</v>
      </c>
      <c r="AQ3001" s="58">
        <v>8.1561046186802706</v>
      </c>
      <c r="AR3001" s="58">
        <v>8.4707853099999895</v>
      </c>
      <c r="AS3001" s="58">
        <v>5.4336556795972397</v>
      </c>
      <c r="AT3001" s="58">
        <v>6.6881327453654702</v>
      </c>
      <c r="AU3001" s="58">
        <v>9.7342405228102695</v>
      </c>
      <c r="AV3001" s="58">
        <v>6.9683083024172996</v>
      </c>
      <c r="AY3001" s="58">
        <v>7.86659167375538</v>
      </c>
      <c r="AZ3001" s="58">
        <v>7.7461619624404001</v>
      </c>
      <c r="BA3001" s="58">
        <v>9.5506220263064794</v>
      </c>
      <c r="BB3001" s="58">
        <v>9.9479713346810303</v>
      </c>
      <c r="BC3001" s="58">
        <v>11.1442887424866</v>
      </c>
      <c r="BD3001" s="58">
        <v>8.3395155287410496</v>
      </c>
      <c r="BE3001" s="58">
        <v>7.6218309044108503</v>
      </c>
      <c r="BF3001" s="58">
        <v>10.3462772722196</v>
      </c>
      <c r="BG3001" s="58">
        <v>13.2839274317788</v>
      </c>
      <c r="BH3001" s="58">
        <v>16.2834867700602</v>
      </c>
      <c r="BI3001" s="58">
        <v>12.2853589677256</v>
      </c>
      <c r="BJ3001" s="58">
        <v>10.3058138991062</v>
      </c>
      <c r="BK3001" s="58">
        <v>6.7218934621755304</v>
      </c>
      <c r="BL3001" s="58">
        <v>9.9737463723683497</v>
      </c>
    </row>
    <row r="3002" spans="1:66" hidden="1" x14ac:dyDescent="0.25">
      <c r="A3002" s="58" t="s">
        <v>3296</v>
      </c>
      <c r="B3002" s="58" t="s">
        <v>3297</v>
      </c>
      <c r="C3002" s="58" t="s">
        <v>1866</v>
      </c>
      <c r="D3002" s="58" t="s">
        <v>1867</v>
      </c>
      <c r="G3002" s="58">
        <v>72.205297469373903</v>
      </c>
      <c r="H3002" s="58">
        <v>73.143989161864795</v>
      </c>
      <c r="I3002" s="58">
        <v>73.895023008415905</v>
      </c>
      <c r="J3002" s="58">
        <v>76.116685959295694</v>
      </c>
      <c r="K3002" s="58">
        <v>75.789262647387503</v>
      </c>
      <c r="L3002" s="58">
        <v>75.288209109805805</v>
      </c>
      <c r="M3002" s="58">
        <v>73.668316586781998</v>
      </c>
      <c r="N3002" s="58">
        <v>72.897501089887399</v>
      </c>
      <c r="O3002" s="58">
        <v>77.963569176661295</v>
      </c>
      <c r="P3002" s="58">
        <v>76.818760169222898</v>
      </c>
      <c r="Q3002" s="58">
        <v>74.950146665030104</v>
      </c>
      <c r="R3002" s="58">
        <v>74.669253478231397</v>
      </c>
      <c r="S3002" s="58">
        <v>70.344637863940505</v>
      </c>
      <c r="T3002" s="58">
        <v>74.773311070341194</v>
      </c>
      <c r="U3002" s="58">
        <v>76.271722376208601</v>
      </c>
      <c r="V3002" s="58">
        <v>75.077171958069997</v>
      </c>
      <c r="W3002" s="58">
        <v>73.565137046953197</v>
      </c>
      <c r="X3002" s="58">
        <v>71.466211554386305</v>
      </c>
      <c r="Z3002" s="58">
        <v>67.988712677050202</v>
      </c>
      <c r="AB3002" s="58">
        <v>69.230564771989094</v>
      </c>
      <c r="AO3002" s="58">
        <v>68.265592514884602</v>
      </c>
      <c r="AP3002" s="58">
        <v>66.657283674732199</v>
      </c>
      <c r="AQ3002" s="58">
        <v>67.378191663170696</v>
      </c>
      <c r="AR3002" s="58">
        <v>63.407337233696197</v>
      </c>
      <c r="AS3002" s="58">
        <v>62.721947634967897</v>
      </c>
      <c r="AT3002" s="58">
        <v>62.309975706955498</v>
      </c>
      <c r="AU3002" s="58">
        <v>66.141981550139604</v>
      </c>
      <c r="AV3002" s="58">
        <v>62.008656984691697</v>
      </c>
      <c r="AY3002" s="58">
        <v>64.783110215663797</v>
      </c>
      <c r="AZ3002" s="58">
        <v>67.493708590367106</v>
      </c>
      <c r="BA3002" s="58">
        <v>70.300282057036796</v>
      </c>
      <c r="BB3002" s="58">
        <v>73.172030220601897</v>
      </c>
      <c r="BC3002" s="58">
        <v>74.038258787145494</v>
      </c>
      <c r="BD3002" s="58">
        <v>60.1397906026965</v>
      </c>
      <c r="BE3002" s="58">
        <v>66.905201101465593</v>
      </c>
      <c r="BF3002" s="58">
        <v>61.762257176720397</v>
      </c>
      <c r="BG3002" s="58">
        <v>63.596006380202603</v>
      </c>
      <c r="BH3002" s="58">
        <v>64.677139704539798</v>
      </c>
      <c r="BI3002" s="58">
        <v>64.115238461640402</v>
      </c>
      <c r="BJ3002" s="58">
        <v>59.960344259795498</v>
      </c>
      <c r="BK3002" s="58">
        <v>60.215312832724898</v>
      </c>
      <c r="BL3002" s="58">
        <v>66.710391114897206</v>
      </c>
    </row>
    <row r="3003" spans="1:66" hidden="1" x14ac:dyDescent="0.25">
      <c r="A3003" s="58" t="s">
        <v>3296</v>
      </c>
      <c r="B3003" s="58" t="s">
        <v>3297</v>
      </c>
      <c r="C3003" s="58" t="s">
        <v>1868</v>
      </c>
      <c r="D3003" s="58" t="s">
        <v>1869</v>
      </c>
      <c r="Z3003" s="58">
        <v>21.645295234647101</v>
      </c>
      <c r="AA3003" s="58">
        <v>21.416489078976198</v>
      </c>
      <c r="AB3003" s="58">
        <v>20.992372986584201</v>
      </c>
      <c r="AC3003" s="58">
        <v>17.1136585446914</v>
      </c>
      <c r="AD3003" s="58">
        <v>20.017928116913101</v>
      </c>
      <c r="AE3003" s="58">
        <v>17.977325695553599</v>
      </c>
      <c r="AF3003" s="58">
        <v>15.8667892728037</v>
      </c>
      <c r="AG3003" s="58">
        <v>16.764798546047501</v>
      </c>
      <c r="AH3003" s="58">
        <v>14.9206485718107</v>
      </c>
      <c r="AI3003" s="58">
        <v>14.937217987483701</v>
      </c>
      <c r="AJ3003" s="58">
        <v>15.233245981245201</v>
      </c>
      <c r="AK3003" s="58">
        <v>14.282662611704399</v>
      </c>
      <c r="AL3003" s="58">
        <v>14.0395578331404</v>
      </c>
      <c r="AM3003" s="58">
        <v>15.593430754585301</v>
      </c>
      <c r="AN3003" s="58">
        <v>15.4512757750551</v>
      </c>
      <c r="AO3003" s="58">
        <v>14.2741156115764</v>
      </c>
      <c r="AP3003" s="58">
        <v>14.855848292338401</v>
      </c>
      <c r="AQ3003" s="58">
        <v>13.895368690341</v>
      </c>
      <c r="AR3003" s="58">
        <v>13.609239101767299</v>
      </c>
      <c r="AS3003" s="58">
        <v>12.587686826329399</v>
      </c>
      <c r="AT3003" s="58">
        <v>12.5583442722324</v>
      </c>
      <c r="AU3003" s="58">
        <v>11.554214779966699</v>
      </c>
      <c r="AV3003" s="58">
        <v>11.6074159071369</v>
      </c>
      <c r="AW3003" s="58">
        <v>10.7948579110917</v>
      </c>
      <c r="AX3003" s="58">
        <v>10.4330639631045</v>
      </c>
      <c r="AY3003" s="58">
        <v>9.6089226899369606</v>
      </c>
      <c r="AZ3003" s="58">
        <v>9.4719620486021299</v>
      </c>
      <c r="BA3003" s="58">
        <v>9.3757774347298</v>
      </c>
      <c r="BB3003" s="58">
        <v>9.1991394592787596</v>
      </c>
      <c r="BC3003" s="58">
        <v>8.0799043991733299</v>
      </c>
      <c r="BD3003" s="58">
        <v>8.6938140122861292</v>
      </c>
      <c r="BE3003" s="58">
        <v>8.6694140596925298</v>
      </c>
      <c r="BF3003" s="58">
        <v>9.9407684189507002</v>
      </c>
      <c r="BG3003" s="58">
        <v>10.378021943324301</v>
      </c>
      <c r="BH3003" s="58">
        <v>10.0805712582286</v>
      </c>
      <c r="BI3003" s="58">
        <v>9.6104482373569908</v>
      </c>
      <c r="BJ3003" s="58">
        <v>9.8570517778117708</v>
      </c>
      <c r="BK3003" s="58">
        <v>10.450981536130501</v>
      </c>
      <c r="BL3003" s="58">
        <v>11.2768572595911</v>
      </c>
      <c r="BM3003" s="58">
        <v>11.943134844702</v>
      </c>
      <c r="BN3003" s="58">
        <v>13.1690537154798</v>
      </c>
    </row>
    <row r="3004" spans="1:66" hidden="1" x14ac:dyDescent="0.25">
      <c r="A3004" s="58" t="s">
        <v>3296</v>
      </c>
      <c r="B3004" s="58" t="s">
        <v>3297</v>
      </c>
      <c r="C3004" s="58" t="s">
        <v>1870</v>
      </c>
      <c r="D3004" s="58" t="s">
        <v>1871</v>
      </c>
      <c r="AA3004" s="58">
        <v>-12.118019203742399</v>
      </c>
      <c r="AB3004" s="58">
        <v>-26.125322233618</v>
      </c>
      <c r="AC3004" s="58">
        <v>-6.1360665525354499</v>
      </c>
      <c r="AD3004" s="58">
        <v>5.2706462172330104</v>
      </c>
      <c r="AE3004" s="58">
        <v>-7.7958703068100297</v>
      </c>
      <c r="AF3004" s="58">
        <v>14.4574679529292</v>
      </c>
      <c r="AG3004" s="58">
        <v>13.406552584384301</v>
      </c>
      <c r="AH3004" s="58">
        <v>-13.7006953997758</v>
      </c>
      <c r="AI3004" s="58">
        <v>6.0022537899496502</v>
      </c>
      <c r="AJ3004" s="58">
        <v>7.7682975389690698</v>
      </c>
      <c r="AK3004" s="58">
        <v>10.9992633828801</v>
      </c>
      <c r="AL3004" s="58">
        <v>-16.2589299859604</v>
      </c>
      <c r="AM3004" s="58">
        <v>-11.087555407415399</v>
      </c>
      <c r="AN3004" s="58">
        <v>-11.4651554183394</v>
      </c>
      <c r="AO3004" s="58">
        <v>3.6338772092806599</v>
      </c>
      <c r="AP3004" s="58">
        <v>1.94443695978632</v>
      </c>
      <c r="AQ3004" s="58">
        <v>-3.1411012186574099</v>
      </c>
      <c r="AR3004" s="58">
        <v>2.4260452446921601</v>
      </c>
      <c r="AS3004" s="58">
        <v>1.1518596070256</v>
      </c>
      <c r="AT3004" s="58">
        <v>4.0068737980320899</v>
      </c>
      <c r="AU3004" s="58">
        <v>15.088747685811301</v>
      </c>
      <c r="AV3004" s="58">
        <v>-7.1609294161822099</v>
      </c>
      <c r="AW3004" s="58">
        <v>0.42542020760947702</v>
      </c>
      <c r="AX3004" s="58">
        <v>6.68124330347921</v>
      </c>
      <c r="AY3004" s="58">
        <v>0.95308806528693402</v>
      </c>
      <c r="AZ3004" s="58">
        <v>3.2335098931239901</v>
      </c>
      <c r="BA3004" s="58">
        <v>4.2897317672143904</v>
      </c>
      <c r="BB3004" s="58">
        <v>3.1144145471453601</v>
      </c>
      <c r="BC3004" s="58">
        <v>2.2175497194677698</v>
      </c>
      <c r="BD3004" s="58">
        <v>11.864910560695799</v>
      </c>
      <c r="BE3004" s="58">
        <v>9.2670451949387704</v>
      </c>
      <c r="BF3004" s="58">
        <v>13.603069080704101</v>
      </c>
      <c r="BG3004" s="58">
        <v>9.7174546849339301</v>
      </c>
      <c r="BH3004" s="58">
        <v>0.235486777273437</v>
      </c>
      <c r="BI3004" s="58">
        <v>-1.5616625802058499</v>
      </c>
      <c r="BJ3004" s="58">
        <v>1.9927725002117</v>
      </c>
      <c r="BK3004" s="58">
        <v>3.0271175259976202</v>
      </c>
      <c r="BL3004" s="58">
        <v>1.43077832726757</v>
      </c>
      <c r="BM3004" s="58">
        <v>-1.5241807890130701</v>
      </c>
      <c r="BN3004" s="58">
        <v>4.0874930630164998</v>
      </c>
    </row>
    <row r="3005" spans="1:66" hidden="1" x14ac:dyDescent="0.25">
      <c r="A3005" s="58" t="s">
        <v>3296</v>
      </c>
      <c r="B3005" s="58" t="s">
        <v>3297</v>
      </c>
      <c r="C3005" s="58" t="s">
        <v>1872</v>
      </c>
      <c r="D3005" s="58" t="s">
        <v>1873</v>
      </c>
      <c r="Z3005" s="58">
        <v>62703494114.526497</v>
      </c>
      <c r="AA3005" s="58">
        <v>55105072656.3106</v>
      </c>
      <c r="AB3005" s="58">
        <v>40708694857.780098</v>
      </c>
      <c r="AC3005" s="58">
        <v>38210782248.638199</v>
      </c>
      <c r="AD3005" s="58">
        <v>40224737397.801201</v>
      </c>
      <c r="AE3005" s="58">
        <v>37088869039.013702</v>
      </c>
      <c r="AF3005" s="58">
        <v>42450980394.432899</v>
      </c>
      <c r="AG3005" s="58">
        <v>48142193403.599297</v>
      </c>
      <c r="AH3005" s="58">
        <v>41546378126.601196</v>
      </c>
      <c r="AI3005" s="58">
        <v>44040097182.291901</v>
      </c>
      <c r="AJ3005" s="58">
        <v>47461262967.863503</v>
      </c>
      <c r="AK3005" s="58">
        <v>52681652286.5401</v>
      </c>
      <c r="AL3005" s="58">
        <v>44116179325.824501</v>
      </c>
      <c r="AM3005" s="58">
        <v>39224773499.438904</v>
      </c>
      <c r="AN3005" s="58">
        <v>34727592255.236603</v>
      </c>
      <c r="AO3005" s="58">
        <v>35989550315.531601</v>
      </c>
      <c r="AP3005" s="58">
        <v>36689344433.527702</v>
      </c>
      <c r="AQ3005" s="58">
        <v>35536894988.408699</v>
      </c>
      <c r="AR3005" s="58">
        <v>36399036139.386299</v>
      </c>
      <c r="AS3005" s="58">
        <v>36818301934.022499</v>
      </c>
      <c r="AT3005" s="58">
        <v>38293564827.097198</v>
      </c>
      <c r="AU3005" s="58">
        <v>44071584203.760498</v>
      </c>
      <c r="AV3005" s="58">
        <v>40915649166.335899</v>
      </c>
      <c r="AW3005" s="58">
        <v>41089712605.964104</v>
      </c>
      <c r="AX3005" s="58">
        <v>43835016277.868896</v>
      </c>
      <c r="AY3005" s="58">
        <v>44252802586.429901</v>
      </c>
      <c r="AZ3005" s="58">
        <v>45683721336.0467</v>
      </c>
      <c r="BA3005" s="58">
        <v>47643430442.644798</v>
      </c>
      <c r="BB3005" s="58">
        <v>49127244371.109596</v>
      </c>
      <c r="BC3005" s="58">
        <v>50216665440.843399</v>
      </c>
      <c r="BD3005" s="58">
        <v>56174827881.963303</v>
      </c>
      <c r="BE3005" s="58">
        <v>61380574569.963898</v>
      </c>
      <c r="BF3005" s="58">
        <v>69730216530.849197</v>
      </c>
      <c r="BG3005" s="58">
        <v>76506218723.940704</v>
      </c>
      <c r="BH3005" s="58">
        <v>76686380752.827499</v>
      </c>
      <c r="BI3005" s="58">
        <v>75488798240.496399</v>
      </c>
      <c r="BJ3005" s="58">
        <v>76993118252.573303</v>
      </c>
      <c r="BK3005" s="58">
        <v>79323790429.009003</v>
      </c>
      <c r="BL3005" s="58">
        <v>80458738030.834503</v>
      </c>
      <c r="BM3005" s="58">
        <v>79232401402.686096</v>
      </c>
      <c r="BN3005" s="58">
        <v>82471020313.682297</v>
      </c>
    </row>
    <row r="3006" spans="1:66" hidden="1" x14ac:dyDescent="0.25">
      <c r="A3006" s="58" t="s">
        <v>3296</v>
      </c>
      <c r="B3006" s="58" t="s">
        <v>3297</v>
      </c>
      <c r="C3006" s="58" t="s">
        <v>1874</v>
      </c>
      <c r="D3006" s="58" t="s">
        <v>1875</v>
      </c>
    </row>
    <row r="3007" spans="1:66" hidden="1" x14ac:dyDescent="0.25">
      <c r="A3007" s="58" t="s">
        <v>3296</v>
      </c>
      <c r="B3007" s="58" t="s">
        <v>3297</v>
      </c>
      <c r="C3007" s="58" t="s">
        <v>1876</v>
      </c>
      <c r="D3007" s="58" t="s">
        <v>1877</v>
      </c>
    </row>
    <row r="3008" spans="1:66" hidden="1" x14ac:dyDescent="0.25">
      <c r="A3008" s="58" t="s">
        <v>3296</v>
      </c>
      <c r="B3008" s="58" t="s">
        <v>3297</v>
      </c>
      <c r="C3008" s="58" t="s">
        <v>1878</v>
      </c>
      <c r="D3008" s="58" t="s">
        <v>1879</v>
      </c>
      <c r="Z3008" s="58">
        <v>45672328798.855598</v>
      </c>
      <c r="AA3008" s="58">
        <v>40083898984.169701</v>
      </c>
      <c r="AB3008" s="58">
        <v>28993658973.7332</v>
      </c>
      <c r="AC3008" s="58">
        <v>19554523239.805401</v>
      </c>
      <c r="AD3008" s="58">
        <v>23322344087.280701</v>
      </c>
      <c r="AE3008" s="58">
        <v>19325183301.4324</v>
      </c>
      <c r="AF3008" s="58">
        <v>17504522787.547501</v>
      </c>
      <c r="AG3008" s="58">
        <v>18264152360.649399</v>
      </c>
      <c r="AH3008" s="58">
        <v>15184562478.4589</v>
      </c>
      <c r="AI3008" s="58">
        <v>18193848987.661301</v>
      </c>
      <c r="AJ3008" s="58">
        <v>17892522981.1721</v>
      </c>
      <c r="AK3008" s="58">
        <v>16893855147.244801</v>
      </c>
      <c r="AL3008" s="58">
        <v>13874785347.5221</v>
      </c>
      <c r="AM3008" s="58">
        <v>13454283965.9188</v>
      </c>
      <c r="AN3008" s="58">
        <v>16721574595.4193</v>
      </c>
      <c r="AO3008" s="58">
        <v>17951559286.450199</v>
      </c>
      <c r="AP3008" s="58">
        <v>18876423526.2509</v>
      </c>
      <c r="AQ3008" s="58">
        <v>18078822689.690701</v>
      </c>
      <c r="AR3008" s="58">
        <v>18715561758.502102</v>
      </c>
      <c r="AS3008" s="58">
        <v>17674403713.031399</v>
      </c>
      <c r="AT3008" s="58">
        <v>18587960665.828602</v>
      </c>
      <c r="AU3008" s="58">
        <v>20443799709.767799</v>
      </c>
      <c r="AV3008" s="58">
        <v>23753941881.2127</v>
      </c>
      <c r="AW3008" s="58">
        <v>27428930317.422298</v>
      </c>
      <c r="AX3008" s="58">
        <v>32400666175.856499</v>
      </c>
      <c r="AY3008" s="58">
        <v>37792393353.292297</v>
      </c>
      <c r="AZ3008" s="58">
        <v>43740704537.086601</v>
      </c>
      <c r="BA3008" s="58">
        <v>53111981591.391296</v>
      </c>
      <c r="BB3008" s="58">
        <v>46643647278.618797</v>
      </c>
      <c r="BC3008" s="58">
        <v>47800373321.609703</v>
      </c>
      <c r="BD3008" s="58">
        <v>58334016707.946297</v>
      </c>
      <c r="BE3008" s="58">
        <v>63076089167.641602</v>
      </c>
      <c r="BF3008" s="58">
        <v>81593101511.574005</v>
      </c>
      <c r="BG3008" s="58">
        <v>89768899075.887604</v>
      </c>
      <c r="BH3008" s="58">
        <v>76686380752.827499</v>
      </c>
      <c r="BI3008" s="58">
        <v>66364602876.071098</v>
      </c>
      <c r="BJ3008" s="58">
        <v>67397468019.771698</v>
      </c>
      <c r="BK3008" s="58">
        <v>77513877135.214798</v>
      </c>
      <c r="BL3008" s="58">
        <v>89599485152.162598</v>
      </c>
      <c r="BM3008" s="58">
        <v>93687410796.063904</v>
      </c>
      <c r="BN3008" s="58">
        <v>110068056615.80901</v>
      </c>
    </row>
    <row r="3009" spans="1:66" hidden="1" x14ac:dyDescent="0.25">
      <c r="A3009" s="58" t="s">
        <v>3296</v>
      </c>
      <c r="B3009" s="58" t="s">
        <v>3297</v>
      </c>
      <c r="C3009" s="58" t="s">
        <v>1880</v>
      </c>
      <c r="D3009" s="58" t="s">
        <v>1881</v>
      </c>
    </row>
    <row r="3010" spans="1:66" hidden="1" x14ac:dyDescent="0.25">
      <c r="A3010" s="58" t="s">
        <v>3296</v>
      </c>
      <c r="B3010" s="58" t="s">
        <v>3297</v>
      </c>
      <c r="C3010" s="58" t="s">
        <v>1882</v>
      </c>
      <c r="D3010" s="58" t="s">
        <v>1883</v>
      </c>
      <c r="AU3010" s="58">
        <v>3.3766132020506001</v>
      </c>
      <c r="AX3010" s="58">
        <v>11.9414592952101</v>
      </c>
      <c r="AY3010" s="58">
        <v>13.3932749888153</v>
      </c>
      <c r="AZ3010" s="58">
        <v>29.0392084728919</v>
      </c>
      <c r="BA3010" s="58">
        <v>14.418117555429401</v>
      </c>
      <c r="BB3010" s="58">
        <v>11.4876672284351</v>
      </c>
      <c r="BC3010" s="58">
        <v>14.1515624846637</v>
      </c>
      <c r="BD3010" s="58">
        <v>10.064869407727601</v>
      </c>
      <c r="BF3010" s="58">
        <v>16.760941832232302</v>
      </c>
      <c r="BG3010" s="58">
        <v>12.5061773147163</v>
      </c>
      <c r="BH3010" s="58">
        <v>11.728277649236601</v>
      </c>
      <c r="BM3010" s="58">
        <v>12.976711799856499</v>
      </c>
    </row>
    <row r="3011" spans="1:66" hidden="1" x14ac:dyDescent="0.25">
      <c r="A3011" s="58" t="s">
        <v>3296</v>
      </c>
      <c r="B3011" s="58" t="s">
        <v>3297</v>
      </c>
      <c r="C3011" s="58" t="s">
        <v>1884</v>
      </c>
      <c r="D3011" s="58" t="s">
        <v>1885</v>
      </c>
      <c r="AU3011" s="58">
        <v>4038650000</v>
      </c>
      <c r="AX3011" s="58">
        <v>25186410000</v>
      </c>
      <c r="AY3011" s="58">
        <v>37745770000</v>
      </c>
      <c r="AZ3011" s="58">
        <v>95601030000</v>
      </c>
      <c r="BA3011" s="58">
        <v>57994450000</v>
      </c>
      <c r="BB3011" s="58">
        <v>40774750000</v>
      </c>
      <c r="BC3011" s="58">
        <v>60652210000</v>
      </c>
      <c r="BD3011" s="58">
        <v>48414500000</v>
      </c>
      <c r="BF3011" s="58">
        <v>92428750000</v>
      </c>
      <c r="BG3011" s="58">
        <v>74476710000</v>
      </c>
      <c r="BH3011" s="58">
        <v>62466910000</v>
      </c>
      <c r="BM3011" s="58">
        <v>73147850000</v>
      </c>
    </row>
    <row r="3012" spans="1:66" hidden="1" x14ac:dyDescent="0.25">
      <c r="A3012" s="58" t="s">
        <v>3296</v>
      </c>
      <c r="B3012" s="58" t="s">
        <v>3297</v>
      </c>
      <c r="C3012" s="58" t="s">
        <v>1886</v>
      </c>
      <c r="D3012" s="58" t="s">
        <v>1887</v>
      </c>
      <c r="AS3012" s="58">
        <v>1000</v>
      </c>
      <c r="AT3012" s="58">
        <v>987</v>
      </c>
      <c r="AU3012" s="58">
        <v>973</v>
      </c>
      <c r="AV3012" s="58">
        <v>954</v>
      </c>
      <c r="AW3012" s="58">
        <v>924</v>
      </c>
      <c r="AX3012" s="58">
        <v>890</v>
      </c>
      <c r="AY3012" s="58">
        <v>858</v>
      </c>
      <c r="AZ3012" s="58">
        <v>834</v>
      </c>
      <c r="BA3012" s="58">
        <v>821</v>
      </c>
      <c r="BB3012" s="58">
        <v>810</v>
      </c>
      <c r="BC3012" s="58">
        <v>798</v>
      </c>
      <c r="BD3012" s="58">
        <v>789</v>
      </c>
      <c r="BE3012" s="58">
        <v>778</v>
      </c>
      <c r="BF3012" s="58">
        <v>767</v>
      </c>
      <c r="BG3012" s="58">
        <v>758</v>
      </c>
      <c r="BH3012" s="58">
        <v>744</v>
      </c>
      <c r="BI3012" s="58">
        <v>729</v>
      </c>
      <c r="BJ3012" s="58">
        <v>717</v>
      </c>
    </row>
    <row r="3013" spans="1:66" hidden="1" x14ac:dyDescent="0.25">
      <c r="A3013" s="58" t="s">
        <v>3296</v>
      </c>
      <c r="B3013" s="58" t="s">
        <v>3297</v>
      </c>
      <c r="C3013" s="58" t="s">
        <v>1888</v>
      </c>
      <c r="D3013" s="58" t="s">
        <v>1889</v>
      </c>
    </row>
    <row r="3014" spans="1:66" hidden="1" x14ac:dyDescent="0.25">
      <c r="A3014" s="58" t="s">
        <v>3296</v>
      </c>
      <c r="B3014" s="58" t="s">
        <v>3297</v>
      </c>
      <c r="C3014" s="58" t="s">
        <v>1890</v>
      </c>
      <c r="D3014" s="58" t="s">
        <v>1891</v>
      </c>
    </row>
    <row r="3015" spans="1:66" hidden="1" x14ac:dyDescent="0.25">
      <c r="A3015" s="58" t="s">
        <v>3296</v>
      </c>
      <c r="B3015" s="58" t="s">
        <v>3297</v>
      </c>
      <c r="C3015" s="58" t="s">
        <v>1892</v>
      </c>
      <c r="D3015" s="58" t="s">
        <v>1893</v>
      </c>
    </row>
    <row r="3016" spans="1:66" hidden="1" x14ac:dyDescent="0.25">
      <c r="A3016" s="58" t="s">
        <v>3296</v>
      </c>
      <c r="B3016" s="58" t="s">
        <v>3297</v>
      </c>
      <c r="C3016" s="58" t="s">
        <v>1894</v>
      </c>
      <c r="D3016" s="58" t="s">
        <v>1895</v>
      </c>
      <c r="E3016" s="58">
        <v>1585000000</v>
      </c>
      <c r="F3016" s="58">
        <v>1646000000</v>
      </c>
      <c r="G3016" s="58">
        <v>1620000000</v>
      </c>
      <c r="H3016" s="58">
        <v>1821000000</v>
      </c>
      <c r="I3016" s="58">
        <v>2124000000</v>
      </c>
      <c r="J3016" s="58">
        <v>2301000000</v>
      </c>
      <c r="K3016" s="58">
        <v>2375000000</v>
      </c>
      <c r="L3016" s="58">
        <v>2313000000</v>
      </c>
      <c r="M3016" s="58">
        <v>2497000000</v>
      </c>
      <c r="N3016" s="58">
        <v>2902000000</v>
      </c>
      <c r="O3016" s="58">
        <v>3459000000</v>
      </c>
      <c r="P3016" s="58">
        <v>4060000000</v>
      </c>
      <c r="Q3016" s="58">
        <v>4730000000</v>
      </c>
      <c r="R3016" s="58">
        <v>6988000000</v>
      </c>
      <c r="S3016" s="58">
        <v>14402000000</v>
      </c>
      <c r="T3016" s="58">
        <v>13229000000</v>
      </c>
      <c r="U3016" s="58">
        <v>16934000000</v>
      </c>
      <c r="V3016" s="58">
        <v>19798000000</v>
      </c>
      <c r="W3016" s="58">
        <v>18098000000</v>
      </c>
      <c r="X3016" s="58">
        <v>27317000000</v>
      </c>
      <c r="Y3016" s="58">
        <v>38234000000</v>
      </c>
      <c r="Z3016" s="58">
        <v>28572000000</v>
      </c>
      <c r="AA3016" s="58">
        <v>22427000000</v>
      </c>
      <c r="AB3016" s="58">
        <v>20176000000</v>
      </c>
      <c r="AC3016" s="58">
        <v>22327000000</v>
      </c>
      <c r="AD3016" s="58">
        <v>23190000000</v>
      </c>
      <c r="AE3016" s="58">
        <v>15510000000</v>
      </c>
      <c r="AF3016" s="58">
        <v>18098000000</v>
      </c>
      <c r="AG3016" s="58">
        <v>17184000000</v>
      </c>
      <c r="AH3016" s="58">
        <v>22101000000</v>
      </c>
      <c r="AI3016" s="58">
        <v>27434000000</v>
      </c>
      <c r="AJ3016" s="58">
        <v>24685000000</v>
      </c>
      <c r="AK3016" s="58">
        <v>25228000000</v>
      </c>
      <c r="AL3016" s="58">
        <v>22647000000</v>
      </c>
      <c r="AM3016" s="58">
        <v>22389000000</v>
      </c>
      <c r="AN3016" s="58">
        <v>28845000000</v>
      </c>
      <c r="AO3016" s="58">
        <v>34069000000</v>
      </c>
      <c r="AP3016" s="58">
        <v>33198000000</v>
      </c>
      <c r="AQ3016" s="58">
        <v>26634000000</v>
      </c>
      <c r="AR3016" s="58">
        <v>31386000000</v>
      </c>
      <c r="AS3016" s="58">
        <v>39059000000</v>
      </c>
      <c r="AT3016" s="58">
        <v>36380000000</v>
      </c>
      <c r="AU3016" s="58">
        <v>38730000000</v>
      </c>
      <c r="AV3016" s="58">
        <v>48903000000</v>
      </c>
      <c r="AW3016" s="58">
        <v>70669000000</v>
      </c>
      <c r="AX3016" s="58">
        <v>90665000000</v>
      </c>
      <c r="AY3016" s="58">
        <v>106252000000</v>
      </c>
      <c r="AZ3016" s="58">
        <v>119837000000</v>
      </c>
      <c r="BA3016" s="58">
        <v>157215000000</v>
      </c>
      <c r="BB3016" s="58">
        <v>113875000000</v>
      </c>
      <c r="BC3016" s="58">
        <v>150095000000</v>
      </c>
      <c r="BD3016" s="58">
        <v>204483000000</v>
      </c>
      <c r="BE3016" s="58">
        <v>200079000000</v>
      </c>
      <c r="BF3016" s="58">
        <v>179608000000</v>
      </c>
      <c r="BG3016" s="58">
        <v>188350000000</v>
      </c>
      <c r="BH3016" s="58">
        <v>115200000000</v>
      </c>
      <c r="BI3016" s="58">
        <v>95171000000</v>
      </c>
      <c r="BJ3016" s="58">
        <v>116289000000</v>
      </c>
      <c r="BK3016" s="58">
        <v>141972000000</v>
      </c>
      <c r="BL3016" s="58">
        <v>139454000000</v>
      </c>
      <c r="BM3016" s="58">
        <v>112184000000</v>
      </c>
      <c r="BN3016" s="58">
        <v>140303000000</v>
      </c>
    </row>
    <row r="3017" spans="1:66" hidden="1" x14ac:dyDescent="0.25">
      <c r="A3017" s="58" t="s">
        <v>3296</v>
      </c>
      <c r="B3017" s="58" t="s">
        <v>3297</v>
      </c>
      <c r="C3017" s="58" t="s">
        <v>1896</v>
      </c>
      <c r="D3017" s="58" t="s">
        <v>1897</v>
      </c>
      <c r="E3017" s="58">
        <v>1310590000</v>
      </c>
      <c r="F3017" s="58">
        <v>1473200000</v>
      </c>
      <c r="G3017" s="58">
        <v>1430600000</v>
      </c>
      <c r="H3017" s="58">
        <v>1618818000</v>
      </c>
      <c r="I3017" s="58">
        <v>1898239000</v>
      </c>
      <c r="J3017" s="58">
        <v>1988011000</v>
      </c>
      <c r="K3017" s="58">
        <v>2269276000</v>
      </c>
      <c r="L3017" s="58">
        <v>2241315000</v>
      </c>
      <c r="M3017" s="58">
        <v>2438201000</v>
      </c>
      <c r="N3017" s="58">
        <v>2868445000</v>
      </c>
      <c r="O3017" s="58">
        <v>3425735000</v>
      </c>
      <c r="P3017" s="58">
        <v>3853409000</v>
      </c>
      <c r="Q3017" s="58">
        <v>4660588000</v>
      </c>
      <c r="R3017" s="58">
        <v>6848272000</v>
      </c>
      <c r="S3017" s="58">
        <v>14254795000</v>
      </c>
      <c r="T3017" s="58">
        <v>13023782000</v>
      </c>
      <c r="U3017" s="58">
        <v>16628453000</v>
      </c>
      <c r="V3017" s="58">
        <v>19047435000</v>
      </c>
      <c r="W3017" s="58">
        <v>17084135000</v>
      </c>
      <c r="X3017" s="58">
        <v>26556638173.099998</v>
      </c>
      <c r="Y3017" s="58">
        <v>11500799687.6</v>
      </c>
      <c r="Z3017" s="58">
        <v>29473999778.23</v>
      </c>
      <c r="AA3017" s="58">
        <v>23592239658.029999</v>
      </c>
      <c r="AB3017" s="58">
        <v>19519274129.669998</v>
      </c>
      <c r="AC3017" s="58">
        <v>22324059518.810001</v>
      </c>
      <c r="AD3017" s="58">
        <v>24059392126.237999</v>
      </c>
      <c r="AE3017" s="58">
        <v>15541642909.646999</v>
      </c>
      <c r="AF3017" s="58">
        <v>17441314737.705002</v>
      </c>
      <c r="AG3017" s="58">
        <v>17365860937.612</v>
      </c>
      <c r="AH3017" s="58">
        <v>19283562102.310001</v>
      </c>
      <c r="AI3017" s="58">
        <v>25745286209.361</v>
      </c>
      <c r="AJ3017" s="58">
        <v>20521552731.584999</v>
      </c>
      <c r="AK3017" s="58">
        <v>25961451257.655998</v>
      </c>
      <c r="AL3017" s="58">
        <v>23371023082.439999</v>
      </c>
      <c r="AM3017" s="58">
        <v>23985236545.701</v>
      </c>
      <c r="AN3017" s="58">
        <v>27026112411.310001</v>
      </c>
      <c r="AO3017" s="58">
        <v>34197064884.860001</v>
      </c>
      <c r="AP3017" s="58">
        <v>34219326122.93</v>
      </c>
      <c r="AQ3017" s="58">
        <v>28505536596.330002</v>
      </c>
      <c r="AR3017" s="58">
        <v>30352078861.612</v>
      </c>
      <c r="AS3017" s="58">
        <v>44161237172</v>
      </c>
      <c r="AT3017" s="58">
        <v>36093423400</v>
      </c>
      <c r="AU3017" s="58">
        <v>39016455970</v>
      </c>
      <c r="AV3017" s="58">
        <v>48452607193</v>
      </c>
      <c r="AW3017" s="58">
        <v>63456480636</v>
      </c>
      <c r="AX3017" s="58">
        <v>86301076917</v>
      </c>
      <c r="AY3017" s="58">
        <v>101570059080</v>
      </c>
      <c r="AZ3017" s="58">
        <v>111148657444</v>
      </c>
      <c r="BA3017" s="58">
        <v>155583172456</v>
      </c>
      <c r="BB3017" s="58">
        <v>105726257075</v>
      </c>
      <c r="BC3017" s="58">
        <v>144140074372</v>
      </c>
      <c r="BD3017" s="58">
        <v>206895032805</v>
      </c>
      <c r="BE3017" s="58">
        <v>190747296471</v>
      </c>
      <c r="BF3017" s="58">
        <v>179808556406</v>
      </c>
      <c r="BG3017" s="58">
        <v>177733969996</v>
      </c>
      <c r="BH3017" s="58">
        <v>123960049009</v>
      </c>
      <c r="BI3017" s="58">
        <v>96911050783</v>
      </c>
      <c r="BJ3017" s="58">
        <v>114491337688</v>
      </c>
      <c r="BK3017" s="58">
        <v>140250853157</v>
      </c>
      <c r="BL3017" s="58">
        <v>136693055491</v>
      </c>
      <c r="BM3017" s="58">
        <v>115270589713</v>
      </c>
    </row>
    <row r="3018" spans="1:66" hidden="1" x14ac:dyDescent="0.25">
      <c r="A3018" s="58" t="s">
        <v>3296</v>
      </c>
      <c r="B3018" s="58" t="s">
        <v>3297</v>
      </c>
      <c r="C3018" s="58" t="s">
        <v>1898</v>
      </c>
      <c r="D3018" s="58" t="s">
        <v>1899</v>
      </c>
      <c r="E3018" s="58">
        <v>7.7873324228019403</v>
      </c>
      <c r="F3018" s="58">
        <v>7.1001900624490899</v>
      </c>
      <c r="G3018" s="58">
        <v>6.6196001677617797</v>
      </c>
      <c r="H3018" s="58">
        <v>6.2229354998523601</v>
      </c>
      <c r="I3018" s="58">
        <v>6.5606069625584498</v>
      </c>
      <c r="J3018" s="58">
        <v>7.1246587669786496</v>
      </c>
      <c r="K3018" s="58">
        <v>6.9636306910221597</v>
      </c>
      <c r="L3018" s="58">
        <v>8.2020153347476796</v>
      </c>
      <c r="M3018" s="58">
        <v>10.326220028619501</v>
      </c>
      <c r="N3018" s="58">
        <v>9.6851081335009006</v>
      </c>
      <c r="O3018" s="58">
        <v>10.9046087919819</v>
      </c>
      <c r="P3018" s="58">
        <v>8.7556498674290708</v>
      </c>
      <c r="Q3018" s="58">
        <v>9.2620072832011804</v>
      </c>
      <c r="R3018" s="58">
        <v>11.8440389049968</v>
      </c>
      <c r="S3018" s="58">
        <v>12.2559812329816</v>
      </c>
      <c r="T3018" s="58">
        <v>13.6217267764463</v>
      </c>
      <c r="U3018" s="58">
        <v>17.656843964979799</v>
      </c>
      <c r="V3018" s="58">
        <v>17.3161635674305</v>
      </c>
      <c r="W3018" s="58">
        <v>9.4028348523352197</v>
      </c>
      <c r="X3018" s="58">
        <v>11.478431463741</v>
      </c>
      <c r="Y3018" s="58">
        <v>9.0275638856141995</v>
      </c>
      <c r="Z3018" s="58">
        <v>17.989757321991</v>
      </c>
      <c r="AA3018" s="58">
        <v>11.7892630932699</v>
      </c>
      <c r="AB3018" s="58">
        <v>8.7443661608519694</v>
      </c>
      <c r="AC3018" s="58">
        <v>10.6245321826022</v>
      </c>
      <c r="AD3018" s="58">
        <v>6.0511219495059798</v>
      </c>
      <c r="AE3018" s="58">
        <v>9.6039143930181101</v>
      </c>
      <c r="AF3018" s="58">
        <v>9.3223277296155196</v>
      </c>
      <c r="AG3018" s="58">
        <v>7.8408061707277703</v>
      </c>
      <c r="AH3018" s="58">
        <v>7.2201189414883604</v>
      </c>
      <c r="AI3018" s="58">
        <v>6.1529790619274198</v>
      </c>
      <c r="AJ3018" s="58">
        <v>6.5188280996566599</v>
      </c>
      <c r="AK3018" s="58">
        <v>6.0993196879033302</v>
      </c>
      <c r="AL3018" s="58">
        <v>3.5149130345616801</v>
      </c>
      <c r="AM3018" s="58">
        <v>6.7266679039639499</v>
      </c>
      <c r="AN3018" s="58">
        <v>6.2942125492678098</v>
      </c>
      <c r="AO3018" s="58">
        <v>6.2086850583294098</v>
      </c>
      <c r="AP3018" s="58">
        <v>3.72344953113608</v>
      </c>
      <c r="AQ3018" s="58">
        <v>4.1891662963184002</v>
      </c>
      <c r="AR3018" s="58">
        <v>2.6277243859812498</v>
      </c>
      <c r="AS3018" s="58">
        <v>1.24565359402744</v>
      </c>
      <c r="AT3018" s="58">
        <v>2.7576780677446102</v>
      </c>
      <c r="AU3018" s="58">
        <v>1.7485523762705799</v>
      </c>
      <c r="AV3018" s="58">
        <v>1.5056161520765201</v>
      </c>
      <c r="AW3018" s="58">
        <v>1.5345562631904901</v>
      </c>
      <c r="AX3018" s="58">
        <v>1.2615351510005799</v>
      </c>
      <c r="AY3018" s="58">
        <v>1.4764549135674301</v>
      </c>
      <c r="AZ3018" s="58">
        <v>1.24396124055445</v>
      </c>
      <c r="BA3018" s="58">
        <v>1.10198739358196</v>
      </c>
      <c r="BB3018" s="58">
        <v>1.2274985154155</v>
      </c>
      <c r="BC3018" s="58">
        <v>1.2880680533079101</v>
      </c>
      <c r="BD3018" s="58">
        <v>1.0469382776538301</v>
      </c>
      <c r="BE3018" s="58">
        <v>1.2222130673052201</v>
      </c>
      <c r="BF3018" s="58">
        <v>0.94481724616265905</v>
      </c>
      <c r="BG3018" s="58">
        <v>1.0168382634116999</v>
      </c>
      <c r="BH3018" s="58">
        <v>0.92444770646775098</v>
      </c>
      <c r="BI3018" s="58">
        <v>0.85700884500747898</v>
      </c>
      <c r="BJ3018" s="58">
        <v>0.867773885835323</v>
      </c>
      <c r="BK3018" s="58">
        <v>0.96001981499018696</v>
      </c>
      <c r="BL3018" s="58">
        <v>1.1449215239051</v>
      </c>
      <c r="BM3018" s="58">
        <v>1.3907756783334999</v>
      </c>
    </row>
    <row r="3019" spans="1:66" hidden="1" x14ac:dyDescent="0.25">
      <c r="A3019" s="58" t="s">
        <v>3296</v>
      </c>
      <c r="B3019" s="58" t="s">
        <v>3297</v>
      </c>
      <c r="C3019" s="58" t="s">
        <v>1900</v>
      </c>
      <c r="D3019" s="58" t="s">
        <v>1901</v>
      </c>
      <c r="E3019" s="58">
        <v>2.0616668828542899</v>
      </c>
      <c r="F3019" s="58">
        <v>1.9820798262286199</v>
      </c>
      <c r="G3019" s="58">
        <v>1.98518104291905</v>
      </c>
      <c r="H3019" s="58">
        <v>1.63026356267351</v>
      </c>
      <c r="I3019" s="58">
        <v>1.61728844471112</v>
      </c>
      <c r="J3019" s="58">
        <v>1.60461888792366</v>
      </c>
      <c r="K3019" s="58">
        <v>1.22968735402833</v>
      </c>
      <c r="L3019" s="58">
        <v>1.04344993898671</v>
      </c>
      <c r="M3019" s="58">
        <v>0.81687276807777498</v>
      </c>
      <c r="N3019" s="58">
        <v>0.746746059276019</v>
      </c>
      <c r="O3019" s="58">
        <v>0.62258172333820305</v>
      </c>
      <c r="P3019" s="58">
        <v>0.68809202449052298</v>
      </c>
      <c r="Q3019" s="58">
        <v>0.90492873431421095</v>
      </c>
      <c r="R3019" s="58">
        <v>1.11942107439658</v>
      </c>
      <c r="S3019" s="58">
        <v>0.604161617196179</v>
      </c>
      <c r="T3019" s="58">
        <v>0.65524745423410802</v>
      </c>
      <c r="U3019" s="58">
        <v>0.44182101606204699</v>
      </c>
      <c r="V3019" s="58">
        <v>0.42239808142146201</v>
      </c>
      <c r="W3019" s="58">
        <v>0.59139663787484698</v>
      </c>
      <c r="X3019" s="58">
        <v>0.53237275932319705</v>
      </c>
      <c r="Y3019" s="58">
        <v>1.7398661462614899</v>
      </c>
      <c r="Z3019" s="58">
        <v>0.72010186911437202</v>
      </c>
      <c r="AA3019" s="58">
        <v>0.53905530935489099</v>
      </c>
      <c r="AB3019" s="58">
        <v>0.55902175939971199</v>
      </c>
      <c r="AC3019" s="58">
        <v>0.48524180706968001</v>
      </c>
      <c r="AD3019" s="58">
        <v>0.73021090316144499</v>
      </c>
      <c r="AE3019" s="58">
        <v>1.0384617281744299</v>
      </c>
      <c r="AF3019" s="58">
        <v>0.534857066942519</v>
      </c>
      <c r="AG3019" s="58">
        <v>0.86470903301985103</v>
      </c>
      <c r="AH3019" s="58">
        <v>0.86465040331316301</v>
      </c>
      <c r="AI3019" s="58">
        <v>1.49515851155464</v>
      </c>
      <c r="AJ3019" s="58">
        <v>0.93463171712555204</v>
      </c>
      <c r="AK3019" s="58">
        <v>0.81819130109590199</v>
      </c>
      <c r="AL3019" s="58">
        <v>1.1529034538357401</v>
      </c>
      <c r="AM3019" s="58">
        <v>1.04804917374249</v>
      </c>
      <c r="AN3019" s="58">
        <v>1.0950301165265099</v>
      </c>
      <c r="AO3019" s="58">
        <v>1.15251023711919</v>
      </c>
      <c r="AP3019" s="58">
        <v>1.1483739811972999</v>
      </c>
      <c r="AQ3019" s="58">
        <v>1.0948275408594501</v>
      </c>
      <c r="AR3019" s="58">
        <v>0.86871266564539995</v>
      </c>
      <c r="AS3019" s="58">
        <v>0.47327122921392201</v>
      </c>
      <c r="AT3019" s="58">
        <v>0.60706101378014499</v>
      </c>
      <c r="AU3019" s="58">
        <v>0.63343614855749797</v>
      </c>
      <c r="AV3019" s="58">
        <v>0.60984882159796205</v>
      </c>
      <c r="AW3019" s="58">
        <v>0.55530074228555903</v>
      </c>
      <c r="AX3019" s="58">
        <v>0.38534610329351698</v>
      </c>
      <c r="AY3019" s="58">
        <v>0.40743595775015901</v>
      </c>
      <c r="AZ3019" s="58">
        <v>0.42202249022785798</v>
      </c>
      <c r="BA3019" s="58">
        <v>0.63430759408064896</v>
      </c>
      <c r="BB3019" s="58">
        <v>0.86836089766114499</v>
      </c>
      <c r="BC3019" s="58">
        <v>1.0813442408649001</v>
      </c>
      <c r="BD3019" s="58">
        <v>1.09512858587354</v>
      </c>
      <c r="BE3019" s="58">
        <v>1.51465083041911</v>
      </c>
      <c r="BF3019" s="58">
        <v>1.59831785396843</v>
      </c>
      <c r="BG3019" s="58">
        <v>1.56935841024807</v>
      </c>
      <c r="BH3019" s="58">
        <v>1.4122782743276401</v>
      </c>
      <c r="BI3019" s="58">
        <v>3.50555596348558</v>
      </c>
      <c r="BJ3019" s="58">
        <v>2.2866682387224802</v>
      </c>
      <c r="BK3019" s="58">
        <v>1.66387343639737</v>
      </c>
      <c r="BL3019" s="58">
        <v>2.0280744717002301</v>
      </c>
      <c r="BM3019" s="58">
        <v>3.1941372696775301</v>
      </c>
    </row>
    <row r="3020" spans="1:66" hidden="1" x14ac:dyDescent="0.25">
      <c r="A3020" s="58" t="s">
        <v>3296</v>
      </c>
      <c r="B3020" s="58" t="s">
        <v>3297</v>
      </c>
      <c r="C3020" s="58" t="s">
        <v>1902</v>
      </c>
      <c r="D3020" s="58" t="s">
        <v>1903</v>
      </c>
      <c r="E3020" s="58">
        <v>87.623894581829504</v>
      </c>
      <c r="F3020" s="58">
        <v>88.209340211783896</v>
      </c>
      <c r="G3020" s="58">
        <v>86.7887599608556</v>
      </c>
      <c r="H3020" s="58">
        <v>87.729009684844101</v>
      </c>
      <c r="I3020" s="58">
        <v>86.616384975759104</v>
      </c>
      <c r="J3020" s="58">
        <v>85.703801437718397</v>
      </c>
      <c r="K3020" s="58">
        <v>86.386098473698198</v>
      </c>
      <c r="L3020" s="58">
        <v>85.652529876434102</v>
      </c>
      <c r="M3020" s="58">
        <v>83.274799739644095</v>
      </c>
      <c r="N3020" s="58">
        <v>84.399944917891105</v>
      </c>
      <c r="O3020" s="58">
        <v>83.649932058375796</v>
      </c>
      <c r="P3020" s="58">
        <v>84.382529858626498</v>
      </c>
      <c r="Q3020" s="58">
        <v>84.347683167874905</v>
      </c>
      <c r="R3020" s="58">
        <v>81.979308064866601</v>
      </c>
      <c r="S3020" s="58">
        <v>83.3485504351343</v>
      </c>
      <c r="T3020" s="58">
        <v>80.295992362280003</v>
      </c>
      <c r="U3020" s="58">
        <v>77.457752684510098</v>
      </c>
      <c r="V3020" s="58">
        <v>76.672334096428202</v>
      </c>
      <c r="W3020" s="58">
        <v>83.728822091373104</v>
      </c>
      <c r="X3020" s="58">
        <v>82.923541717228403</v>
      </c>
      <c r="Y3020" s="58">
        <v>77.282227949842493</v>
      </c>
      <c r="Z3020" s="58">
        <v>73.210731555423195</v>
      </c>
      <c r="AA3020" s="58">
        <v>80.175973247779297</v>
      </c>
      <c r="AB3020" s="58">
        <v>83.799814365936498</v>
      </c>
      <c r="AC3020" s="58">
        <v>82.074951081828999</v>
      </c>
      <c r="AD3020" s="58">
        <v>84.546252349118603</v>
      </c>
      <c r="AE3020" s="58">
        <v>80.456625843476999</v>
      </c>
      <c r="AF3020" s="58">
        <v>80.979562319906293</v>
      </c>
      <c r="AG3020" s="58">
        <v>80.8086606967656</v>
      </c>
      <c r="AH3020" s="58">
        <v>80.917082971524707</v>
      </c>
      <c r="AI3020" s="58">
        <v>82.106086989936699</v>
      </c>
      <c r="AJ3020" s="58">
        <v>79.008379172826096</v>
      </c>
      <c r="AK3020" s="58">
        <v>79.118874040454898</v>
      </c>
      <c r="AL3020" s="58">
        <v>79.203061602812596</v>
      </c>
      <c r="AM3020" s="58">
        <v>76.461498077162801</v>
      </c>
      <c r="AN3020" s="58">
        <v>74.511994047177794</v>
      </c>
      <c r="AO3020" s="58">
        <v>74.518351062184294</v>
      </c>
      <c r="AP3020" s="58">
        <v>75.602713276720905</v>
      </c>
      <c r="AQ3020" s="58">
        <v>72.470629162436694</v>
      </c>
      <c r="AR3020" s="58">
        <v>67.4409317328778</v>
      </c>
      <c r="AS3020" s="58">
        <v>71.611378759223697</v>
      </c>
      <c r="AT3020" s="58">
        <v>70.382278409755997</v>
      </c>
      <c r="AU3020" s="58">
        <v>67.493419800219698</v>
      </c>
      <c r="AV3020" s="58">
        <v>71.480004355686404</v>
      </c>
      <c r="AW3020" s="58">
        <v>65.137487337346101</v>
      </c>
      <c r="AX3020" s="58">
        <v>67.373850451391604</v>
      </c>
      <c r="AY3020" s="58">
        <v>66.173924457463301</v>
      </c>
      <c r="AZ3020" s="58">
        <v>65.962539281177598</v>
      </c>
      <c r="BA3020" s="58">
        <v>62.308087603378503</v>
      </c>
      <c r="BB3020" s="58">
        <v>59.342503270018497</v>
      </c>
      <c r="BC3020" s="58">
        <v>58.592508739128199</v>
      </c>
      <c r="BD3020" s="58">
        <v>58.173107979077301</v>
      </c>
      <c r="BE3020" s="58">
        <v>57.192547633609998</v>
      </c>
      <c r="BF3020" s="58">
        <v>51.921726351107402</v>
      </c>
      <c r="BG3020" s="58">
        <v>45.996338351548602</v>
      </c>
      <c r="BH3020" s="58">
        <v>46.645099548808602</v>
      </c>
      <c r="BI3020" s="58">
        <v>47.334070667250302</v>
      </c>
      <c r="BJ3020" s="58">
        <v>45.942350983216002</v>
      </c>
      <c r="BK3020" s="58">
        <v>42.843272848925999</v>
      </c>
      <c r="BL3020" s="58">
        <v>42.175471774274399</v>
      </c>
      <c r="BM3020" s="58">
        <v>44.050228256335103</v>
      </c>
    </row>
    <row r="3021" spans="1:66" hidden="1" x14ac:dyDescent="0.25">
      <c r="A3021" s="58" t="s">
        <v>3296</v>
      </c>
      <c r="B3021" s="58" t="s">
        <v>3297</v>
      </c>
      <c r="C3021" s="58" t="s">
        <v>1904</v>
      </c>
      <c r="D3021" s="58" t="s">
        <v>1905</v>
      </c>
      <c r="E3021" s="58">
        <v>0.106822118282606</v>
      </c>
      <c r="F3021" s="58">
        <v>1.3575889220744E-2</v>
      </c>
      <c r="G3021" s="58">
        <v>9.7861037326995706E-2</v>
      </c>
      <c r="H3021" s="58">
        <v>9.2660200220160596E-2</v>
      </c>
      <c r="I3021" s="58">
        <v>1.1537008774975099</v>
      </c>
      <c r="J3021" s="58">
        <v>0.41750272005537198</v>
      </c>
      <c r="K3021" s="58">
        <v>0.33490857877137897</v>
      </c>
      <c r="L3021" s="58">
        <v>0.26769998862275002</v>
      </c>
      <c r="M3021" s="58">
        <v>0.16327612038548101</v>
      </c>
      <c r="N3021" s="58">
        <v>9.90432098227437E-2</v>
      </c>
      <c r="O3021" s="58">
        <v>0.157630406321563</v>
      </c>
      <c r="P3021" s="58">
        <v>0.19086995437027299</v>
      </c>
      <c r="Q3021" s="58">
        <v>0.22207498281332699</v>
      </c>
      <c r="R3021" s="58">
        <v>0.37086727863612901</v>
      </c>
      <c r="S3021" s="58">
        <v>0.20194608200258199</v>
      </c>
      <c r="T3021" s="58">
        <v>0.241619523422613</v>
      </c>
      <c r="U3021" s="58">
        <v>0.17403904019213301</v>
      </c>
      <c r="V3021" s="58">
        <v>0.28988155098048601</v>
      </c>
      <c r="W3021" s="58">
        <v>0.26262377345999699</v>
      </c>
      <c r="X3021" s="58">
        <v>0.21574510892630799</v>
      </c>
      <c r="Y3021" s="58">
        <v>0.68462269393486797</v>
      </c>
      <c r="Z3021" s="58">
        <v>0.45001605702043002</v>
      </c>
      <c r="AA3021" s="58">
        <v>0.27971000258671602</v>
      </c>
      <c r="AB3021" s="58">
        <v>0.40983352549725399</v>
      </c>
      <c r="AC3021" s="58">
        <v>0.43741390831650701</v>
      </c>
      <c r="AD3021" s="58">
        <v>0.66545851612623697</v>
      </c>
      <c r="AE3021" s="58">
        <v>0.74503767489288897</v>
      </c>
      <c r="AF3021" s="58">
        <v>0.412026253938792</v>
      </c>
      <c r="AG3021" s="58">
        <v>0.59586879344747301</v>
      </c>
      <c r="AH3021" s="58">
        <v>0.95346251810432803</v>
      </c>
      <c r="AI3021" s="58">
        <v>0.79730653078944802</v>
      </c>
      <c r="AJ3021" s="58">
        <v>1.70940025956274</v>
      </c>
      <c r="AK3021" s="58">
        <v>1.0145323933116099</v>
      </c>
      <c r="AL3021" s="58">
        <v>1.53525554502373</v>
      </c>
      <c r="AM3021" s="58">
        <v>1.7767540330485001</v>
      </c>
      <c r="AN3021" s="58">
        <v>3.0612083451831298</v>
      </c>
      <c r="AO3021" s="58">
        <v>2.9561712268799001</v>
      </c>
      <c r="AP3021" s="58">
        <v>3.6959297230841002</v>
      </c>
      <c r="AQ3021" s="58">
        <v>2.8102687154931898</v>
      </c>
      <c r="AR3021" s="58">
        <v>4.5303960973074204</v>
      </c>
      <c r="AS3021" s="58">
        <v>4.1491948422173603</v>
      </c>
      <c r="AT3021" s="58">
        <v>5.14652990494662</v>
      </c>
      <c r="AU3021" s="58">
        <v>6.2828932409567599</v>
      </c>
      <c r="AV3021" s="58">
        <v>5.3863382616426998</v>
      </c>
      <c r="AW3021" s="58">
        <v>7.97186794524203</v>
      </c>
      <c r="AX3021" s="58">
        <v>8.0629759657486897</v>
      </c>
      <c r="AY3021" s="58">
        <v>8.6339410643572094</v>
      </c>
      <c r="AZ3021" s="58">
        <v>7.4776223205282299</v>
      </c>
      <c r="BA3021" s="58">
        <v>6.5931376041975103</v>
      </c>
      <c r="BB3021" s="58">
        <v>6.7474195477661096</v>
      </c>
      <c r="BC3021" s="58">
        <v>6.4592200112036204</v>
      </c>
      <c r="BD3021" s="58">
        <v>7.4020602048160402</v>
      </c>
      <c r="BE3021" s="58">
        <v>7.55368092474672</v>
      </c>
      <c r="BF3021" s="58">
        <v>10.2508633729206</v>
      </c>
      <c r="BG3021" s="58">
        <v>11.307694021268</v>
      </c>
      <c r="BH3021" s="58">
        <v>10.102223923040601</v>
      </c>
      <c r="BI3021" s="58">
        <v>11.784650480751401</v>
      </c>
      <c r="BJ3021" s="58">
        <v>16.0905750740747</v>
      </c>
      <c r="BK3021" s="58">
        <v>18.945870101235698</v>
      </c>
      <c r="BL3021" s="58">
        <v>20.525567622451199</v>
      </c>
      <c r="BM3021" s="58">
        <v>21.359845483833102</v>
      </c>
    </row>
    <row r="3022" spans="1:66" hidden="1" x14ac:dyDescent="0.25">
      <c r="A3022" s="58" t="s">
        <v>3296</v>
      </c>
      <c r="B3022" s="58" t="s">
        <v>3297</v>
      </c>
      <c r="C3022" s="58" t="s">
        <v>1906</v>
      </c>
      <c r="D3022" s="58" t="s">
        <v>1907</v>
      </c>
      <c r="G3022" s="58">
        <v>3.4950370473927003E-2</v>
      </c>
      <c r="H3022" s="58">
        <v>3.0886733406720199E-2</v>
      </c>
      <c r="I3022" s="58">
        <v>0.115896891803403</v>
      </c>
      <c r="J3022" s="58">
        <v>0.16599505737141301</v>
      </c>
      <c r="K3022" s="58">
        <v>8.3727144692844799E-2</v>
      </c>
      <c r="L3022" s="58">
        <v>0.138311660788421</v>
      </c>
      <c r="M3022" s="58">
        <v>6.1561782642202197E-2</v>
      </c>
      <c r="N3022" s="58">
        <v>3.4060266102365601E-2</v>
      </c>
      <c r="O3022" s="58">
        <v>2.51624833794791E-2</v>
      </c>
      <c r="P3022" s="58">
        <v>0.13333648206043</v>
      </c>
      <c r="Q3022" s="58">
        <v>3.2978671360781101E-2</v>
      </c>
      <c r="R3022" s="58">
        <v>2.36410002406446E-2</v>
      </c>
      <c r="S3022" s="58">
        <v>3.6387755839350902E-2</v>
      </c>
      <c r="T3022" s="58">
        <v>0.14395971922748699</v>
      </c>
      <c r="U3022" s="58">
        <v>2.3225251320733199E-2</v>
      </c>
      <c r="V3022" s="58">
        <v>7.8803261436513599E-3</v>
      </c>
      <c r="W3022" s="58">
        <v>6.3450680997311198E-3</v>
      </c>
      <c r="X3022" s="58">
        <v>1.6568362197504701E-4</v>
      </c>
      <c r="Y3022" s="58">
        <v>4.9040068110054701E-3</v>
      </c>
      <c r="Z3022" s="58">
        <v>1.8495082751124901E-2</v>
      </c>
      <c r="AA3022" s="58">
        <v>5.9577245279660997E-2</v>
      </c>
      <c r="AB3022" s="58">
        <v>4.6689932083688997E-2</v>
      </c>
      <c r="AC3022" s="58">
        <v>2.9254793350184199E-2</v>
      </c>
      <c r="AD3022" s="58">
        <v>1.9159228809401199E-2</v>
      </c>
      <c r="AE3022" s="58">
        <v>8.5034865351311606E-2</v>
      </c>
      <c r="AF3022" s="58">
        <v>0.122889184293743</v>
      </c>
      <c r="AG3022" s="58">
        <v>0.13459351330118999</v>
      </c>
      <c r="AH3022" s="58">
        <v>0.14943445401703601</v>
      </c>
      <c r="AI3022" s="58">
        <v>2.4639550200275102E-2</v>
      </c>
      <c r="AJ3022" s="58">
        <v>2.3265447221630601E-2</v>
      </c>
      <c r="AK3022" s="58">
        <v>0.168989709454367</v>
      </c>
      <c r="AL3022" s="58">
        <v>0.32443540672980598</v>
      </c>
      <c r="AM3022" s="58">
        <v>0.66405979521484804</v>
      </c>
      <c r="AN3022" s="58">
        <v>0.86753150228725895</v>
      </c>
      <c r="AO3022" s="58">
        <v>0.63086896325588104</v>
      </c>
      <c r="AP3022" s="58">
        <v>0.54441069295522404</v>
      </c>
      <c r="AQ3022" s="58">
        <v>0.701600063937729</v>
      </c>
      <c r="AR3022" s="58">
        <v>0.99229737454831701</v>
      </c>
      <c r="AS3022" s="58">
        <v>0.47770591249141398</v>
      </c>
      <c r="AT3022" s="58">
        <v>0.423175647007205</v>
      </c>
      <c r="AU3022" s="58">
        <v>0.69486762767089905</v>
      </c>
      <c r="AV3022" s="58">
        <v>0.42536414021859997</v>
      </c>
      <c r="AW3022" s="58">
        <v>0.49294581241327101</v>
      </c>
      <c r="AX3022" s="58">
        <v>0.402457138899946</v>
      </c>
      <c r="AY3022" s="58">
        <v>0.26462430900852402</v>
      </c>
      <c r="AZ3022" s="58">
        <v>0.357601498875735</v>
      </c>
      <c r="BA3022" s="58">
        <v>0.34251823483719501</v>
      </c>
      <c r="BB3022" s="58">
        <v>0.26939179053501899</v>
      </c>
      <c r="BC3022" s="58">
        <v>0.27348987137512998</v>
      </c>
      <c r="BD3022" s="58">
        <v>0.301595529162902</v>
      </c>
      <c r="BE3022" s="58">
        <v>0.32183486338079398</v>
      </c>
      <c r="BF3022" s="58">
        <v>0.27272389968625299</v>
      </c>
      <c r="BG3022" s="58">
        <v>0.42675598537357301</v>
      </c>
      <c r="BH3022" s="58">
        <v>0.56630017946268596</v>
      </c>
      <c r="BI3022" s="58">
        <v>0.805423483383509</v>
      </c>
      <c r="BJ3022" s="58">
        <v>0.71433189227705196</v>
      </c>
      <c r="BK3022" s="58">
        <v>0.68314036059906902</v>
      </c>
      <c r="BL3022" s="58">
        <v>0.65858102722655998</v>
      </c>
      <c r="BM3022" s="58">
        <v>0.99377253890357198</v>
      </c>
    </row>
    <row r="3023" spans="1:66" hidden="1" x14ac:dyDescent="0.25">
      <c r="A3023" s="58" t="s">
        <v>3296</v>
      </c>
      <c r="B3023" s="58" t="s">
        <v>3297</v>
      </c>
      <c r="C3023" s="58" t="s">
        <v>1908</v>
      </c>
      <c r="D3023" s="58" t="s">
        <v>1909</v>
      </c>
      <c r="G3023" s="58">
        <v>6.9900740947853998E-3</v>
      </c>
      <c r="H3023" s="58">
        <v>6.1773466813440397E-2</v>
      </c>
      <c r="I3023" s="58">
        <v>0.13170101341295801</v>
      </c>
      <c r="J3023" s="58">
        <v>0.62373900345621802</v>
      </c>
      <c r="K3023" s="58">
        <v>0.82845806327656901</v>
      </c>
      <c r="L3023" s="58">
        <v>0.493192612372647</v>
      </c>
      <c r="M3023" s="58">
        <v>0.73845429478537705</v>
      </c>
      <c r="N3023" s="58">
        <v>0.94769117065169495</v>
      </c>
      <c r="O3023" s="58">
        <v>0.76520805024323202</v>
      </c>
      <c r="P3023" s="58">
        <v>0.83982779922920203</v>
      </c>
      <c r="Q3023" s="58">
        <v>0.58423958521971897</v>
      </c>
      <c r="R3023" s="58">
        <v>0.19396133798423901</v>
      </c>
      <c r="S3023" s="58">
        <v>0.106707953358852</v>
      </c>
      <c r="T3023" s="58">
        <v>0.57065605060035596</v>
      </c>
      <c r="U3023" s="58">
        <v>0.73142101673559201</v>
      </c>
      <c r="V3023" s="58">
        <v>1.4141011637524901</v>
      </c>
      <c r="W3023" s="58">
        <v>1.67105914346849</v>
      </c>
      <c r="X3023" s="58">
        <v>1.59333446497233</v>
      </c>
      <c r="Y3023" s="58">
        <v>4.0382258884200901</v>
      </c>
      <c r="Z3023" s="58">
        <v>2.8955588976313398</v>
      </c>
      <c r="AA3023" s="58">
        <v>1.9140821720984</v>
      </c>
      <c r="AB3023" s="58">
        <v>0.80069449008234805</v>
      </c>
      <c r="AC3023" s="58">
        <v>0.51205060501193</v>
      </c>
      <c r="AD3023" s="58">
        <v>2.5484130558485498</v>
      </c>
      <c r="AE3023" s="58">
        <v>0.80103262013613996</v>
      </c>
      <c r="AF3023" s="58">
        <v>0.84130888648713698</v>
      </c>
      <c r="AG3023" s="58">
        <v>1.3920642227993301</v>
      </c>
      <c r="AH3023" s="58">
        <v>0.87504517661808001</v>
      </c>
      <c r="AI3023" s="58">
        <v>0.29026438860894099</v>
      </c>
      <c r="AJ3023" s="58">
        <v>1.1776016165460901</v>
      </c>
      <c r="AK3023" s="58">
        <v>0.36229631904512</v>
      </c>
      <c r="AL3023" s="58">
        <v>1.2769126552849801</v>
      </c>
      <c r="AM3023" s="58">
        <v>2.20754427455087</v>
      </c>
      <c r="AN3023" s="58">
        <v>1.8652207954943401</v>
      </c>
      <c r="AO3023" s="58">
        <v>1.4915016614546099</v>
      </c>
      <c r="AP3023" s="58">
        <v>2.33131723374344</v>
      </c>
      <c r="AQ3023" s="58">
        <v>2.9890899491552201</v>
      </c>
      <c r="AR3023" s="58">
        <v>4.2216785219936002</v>
      </c>
      <c r="AS3023" s="58">
        <v>2.6318010033851702</v>
      </c>
      <c r="AT3023" s="58">
        <v>3.5330054228106298</v>
      </c>
      <c r="AU3023" s="58">
        <v>4.4796590503860703</v>
      </c>
      <c r="AV3023" s="58">
        <v>3.9423603798888398</v>
      </c>
      <c r="AW3023" s="58">
        <v>6.55017438146725</v>
      </c>
      <c r="AX3023" s="58">
        <v>4.2281473318222504</v>
      </c>
      <c r="AY3023" s="58">
        <v>4.9961314869405502</v>
      </c>
      <c r="AZ3023" s="58">
        <v>3.9610761967306698</v>
      </c>
      <c r="BA3023" s="58">
        <v>5.4996978657315099</v>
      </c>
      <c r="BB3023" s="58">
        <v>5.9329868024650301</v>
      </c>
      <c r="BC3023" s="58">
        <v>5.47702892162068</v>
      </c>
      <c r="BD3023" s="58">
        <v>5.2046688434270498</v>
      </c>
      <c r="BE3023" s="58">
        <v>5.0924059998285696</v>
      </c>
      <c r="BF3023" s="58">
        <v>6.7725075020921803</v>
      </c>
      <c r="BG3023" s="58">
        <v>6.95659435462915</v>
      </c>
      <c r="BH3023" s="58">
        <v>4.9706945860860703</v>
      </c>
      <c r="BI3023" s="58">
        <v>2.50217512699323</v>
      </c>
      <c r="BJ3023" s="58">
        <v>1.8570610414161</v>
      </c>
      <c r="BK3023" s="58">
        <v>2.13861752102311</v>
      </c>
      <c r="BL3023" s="58">
        <v>1.6665698303524901</v>
      </c>
      <c r="BM3023" s="58">
        <v>1.55749657173613</v>
      </c>
    </row>
    <row r="3024" spans="1:66" hidden="1" x14ac:dyDescent="0.25">
      <c r="A3024" s="58" t="s">
        <v>3296</v>
      </c>
      <c r="B3024" s="58" t="s">
        <v>3297</v>
      </c>
      <c r="C3024" s="58" t="s">
        <v>1910</v>
      </c>
      <c r="D3024" s="58" t="s">
        <v>1911</v>
      </c>
      <c r="E3024" s="58">
        <v>2.1074477906896898</v>
      </c>
      <c r="F3024" s="58">
        <v>1.9752918816182501</v>
      </c>
      <c r="G3024" s="58">
        <v>1.97819096882427</v>
      </c>
      <c r="H3024" s="58">
        <v>1.59937682926679</v>
      </c>
      <c r="I3024" s="58">
        <v>1.5646080393459401</v>
      </c>
      <c r="J3024" s="58">
        <v>1.4486841370596</v>
      </c>
      <c r="K3024" s="58">
        <v>1.0666397564685799</v>
      </c>
      <c r="L3024" s="58">
        <v>0.90812759473791105</v>
      </c>
      <c r="M3024" s="58">
        <v>0.74235061014247805</v>
      </c>
      <c r="N3024" s="58">
        <v>0.69637033305501805</v>
      </c>
      <c r="O3024" s="58">
        <v>0.55807002001030404</v>
      </c>
      <c r="P3024" s="58">
        <v>0.42427367559477902</v>
      </c>
      <c r="Q3024" s="58">
        <v>0.605524453137673</v>
      </c>
      <c r="R3024" s="58">
        <v>0.72792085361095504</v>
      </c>
      <c r="S3024" s="58">
        <v>0.47366517722633</v>
      </c>
      <c r="T3024" s="58">
        <v>0.44232159291364098</v>
      </c>
      <c r="U3024" s="58">
        <v>0.33249034050251097</v>
      </c>
      <c r="V3024" s="58">
        <v>0.25364045080085601</v>
      </c>
      <c r="W3024" s="58">
        <v>0.47440505474816302</v>
      </c>
      <c r="X3024" s="58">
        <v>0.44635660076010703</v>
      </c>
      <c r="Y3024" s="58">
        <v>1.4684502373864301</v>
      </c>
      <c r="Z3024" s="58">
        <v>0.54639098548901199</v>
      </c>
      <c r="AA3024" s="58">
        <v>0.411945715544907</v>
      </c>
      <c r="AB3024" s="58">
        <v>0.422947594228473</v>
      </c>
      <c r="AC3024" s="58">
        <v>0.38342330915192302</v>
      </c>
      <c r="AD3024" s="58">
        <v>0.615871642367392</v>
      </c>
      <c r="AE3024" s="58">
        <v>0.87152256016985097</v>
      </c>
      <c r="AF3024" s="58">
        <v>0.34046391964727202</v>
      </c>
      <c r="AG3024" s="58">
        <v>0.67092835037436005</v>
      </c>
      <c r="AH3024" s="58">
        <v>0.80280488444041698</v>
      </c>
      <c r="AI3024" s="58">
        <v>1.4574508586842401</v>
      </c>
      <c r="AJ3024" s="58">
        <v>0.86616201634175904</v>
      </c>
      <c r="AK3024" s="58">
        <v>0.76721767768248905</v>
      </c>
      <c r="AL3024" s="58">
        <v>1.0820848129843399</v>
      </c>
      <c r="AM3024" s="58">
        <v>0.96956041065550103</v>
      </c>
      <c r="AN3024" s="58">
        <v>0.95616058402456805</v>
      </c>
      <c r="AO3024" s="58">
        <v>1.04884372943019</v>
      </c>
      <c r="AP3024" s="58">
        <v>1.0813499346253701</v>
      </c>
      <c r="AQ3024" s="58">
        <v>0.91576382357906705</v>
      </c>
      <c r="AR3024" s="58">
        <v>0.68337565945702095</v>
      </c>
      <c r="AS3024" s="58">
        <v>0.36576010398189901</v>
      </c>
      <c r="AT3024" s="58">
        <v>0.413731943199381</v>
      </c>
      <c r="AU3024" s="58">
        <v>0.39971424395879102</v>
      </c>
      <c r="AV3024" s="58">
        <v>0.42253630271020298</v>
      </c>
      <c r="AW3024" s="58">
        <v>0.38757520671651102</v>
      </c>
      <c r="AX3024" s="58">
        <v>0.248456604088752</v>
      </c>
      <c r="AY3024" s="58">
        <v>0.24972973659512801</v>
      </c>
      <c r="AZ3024" s="58">
        <v>0.329974301475288</v>
      </c>
      <c r="BA3024" s="58">
        <v>0.20633586777566701</v>
      </c>
      <c r="BB3024" s="58">
        <v>0.298636972248079</v>
      </c>
      <c r="BC3024" s="58">
        <v>0.31323081174134898</v>
      </c>
      <c r="BD3024" s="58">
        <v>0.17100863090003099</v>
      </c>
      <c r="BE3024" s="58">
        <v>0.249195861117888</v>
      </c>
      <c r="BF3024" s="58">
        <v>0.21998671637563999</v>
      </c>
      <c r="BG3024" s="58">
        <v>0.26057651782066399</v>
      </c>
      <c r="BH3024" s="58">
        <v>0.51440832598711195</v>
      </c>
      <c r="BI3024" s="58">
        <v>0.57992542383885404</v>
      </c>
      <c r="BJ3024" s="58">
        <v>0.62202854764500104</v>
      </c>
      <c r="BK3024" s="58">
        <v>0.50260736111951199</v>
      </c>
      <c r="BL3024" s="58">
        <v>0.27199205011880001</v>
      </c>
      <c r="BM3024" s="58">
        <v>0.33541018395292999</v>
      </c>
    </row>
    <row r="3025" spans="1:66" hidden="1" x14ac:dyDescent="0.25">
      <c r="A3025" s="58" t="s">
        <v>3296</v>
      </c>
      <c r="B3025" s="58" t="s">
        <v>3297</v>
      </c>
      <c r="C3025" s="58" t="s">
        <v>1912</v>
      </c>
      <c r="D3025" s="58" t="s">
        <v>1913</v>
      </c>
      <c r="E3025" s="58">
        <v>0.15260302611800799</v>
      </c>
      <c r="F3025" s="58">
        <v>0.122183002986696</v>
      </c>
      <c r="G3025" s="58">
        <v>9.7861037326995706E-2</v>
      </c>
      <c r="H3025" s="58">
        <v>0.14207897367091299</v>
      </c>
      <c r="I3025" s="58">
        <v>0.13170101341295801</v>
      </c>
      <c r="J3025" s="58">
        <v>5.5482590388081399E-2</v>
      </c>
      <c r="K3025" s="58">
        <v>6.6100377389088E-2</v>
      </c>
      <c r="L3025" s="58">
        <v>5.8001664201595901E-2</v>
      </c>
      <c r="M3025" s="58">
        <v>3.7978821270272599E-2</v>
      </c>
      <c r="N3025" s="58">
        <v>1.50604247248945E-2</v>
      </c>
      <c r="O3025" s="58">
        <v>5.2864567749694599E-2</v>
      </c>
      <c r="P3025" s="58">
        <v>1.9982306575813801E-2</v>
      </c>
      <c r="Q3025" s="58">
        <v>1.49766510148505E-2</v>
      </c>
      <c r="R3025" s="58">
        <v>4.4741213549929097E-2</v>
      </c>
      <c r="S3025" s="58">
        <v>1.47459153218268E-2</v>
      </c>
      <c r="T3025" s="58">
        <v>1.6170418085929301E-2</v>
      </c>
      <c r="U3025" s="58">
        <v>6.9759947001684398E-3</v>
      </c>
      <c r="V3025" s="58">
        <v>3.48130863814472E-2</v>
      </c>
      <c r="W3025" s="58">
        <v>3.3387701513714299E-2</v>
      </c>
      <c r="X3025" s="58">
        <v>4.2998665439387698E-2</v>
      </c>
      <c r="Y3025" s="58">
        <v>7.7168546893038203E-2</v>
      </c>
      <c r="Z3025" s="58">
        <v>7.9992536396177802E-2</v>
      </c>
      <c r="AA3025" s="58">
        <v>7.2654476344770597E-2</v>
      </c>
      <c r="AB3025" s="58">
        <v>6.6593089827514801E-2</v>
      </c>
      <c r="AC3025" s="58">
        <v>7.9904163068347994E-2</v>
      </c>
      <c r="AD3025" s="58">
        <v>0.114878083078177</v>
      </c>
      <c r="AE3025" s="58">
        <v>0.42658163705032498</v>
      </c>
      <c r="AF3025" s="58">
        <v>0.162568975483632</v>
      </c>
      <c r="AG3025" s="58">
        <v>0.43434698326777199</v>
      </c>
      <c r="AH3025" s="58">
        <v>0.519685121658086</v>
      </c>
      <c r="AI3025" s="58">
        <v>0.69280271793566095</v>
      </c>
      <c r="AJ3025" s="58">
        <v>0.59615275102639398</v>
      </c>
      <c r="AK3025" s="58">
        <v>2.6522288739781801</v>
      </c>
      <c r="AL3025" s="58">
        <v>3.53732972810222</v>
      </c>
      <c r="AM3025" s="58">
        <v>2.3278892147269299</v>
      </c>
      <c r="AN3025" s="58">
        <v>3.0155390735961798</v>
      </c>
      <c r="AO3025" s="58">
        <v>4.2160661962369197</v>
      </c>
      <c r="AP3025" s="58">
        <v>3.8194187959830002</v>
      </c>
      <c r="AQ3025" s="58">
        <v>4.6426736450436801</v>
      </c>
      <c r="AR3025" s="58">
        <v>8.7526619331272997</v>
      </c>
      <c r="AS3025" s="58">
        <v>9.6765430605042706</v>
      </c>
      <c r="AT3025" s="58">
        <v>7.04717817373899</v>
      </c>
      <c r="AU3025" s="58">
        <v>7.14324050893544</v>
      </c>
      <c r="AV3025" s="58">
        <v>5.9318318425086298</v>
      </c>
      <c r="AW3025" s="58">
        <v>6.7075998201281699</v>
      </c>
      <c r="AX3025" s="58">
        <v>6.8388359390650901</v>
      </c>
      <c r="AY3025" s="58">
        <v>6.1738060101559604</v>
      </c>
      <c r="AZ3025" s="58">
        <v>7.8629057938943001</v>
      </c>
      <c r="BA3025" s="58">
        <v>12.8677065154085</v>
      </c>
      <c r="BB3025" s="58">
        <v>10.512725295018701</v>
      </c>
      <c r="BC3025" s="58">
        <v>13.737933154450101</v>
      </c>
      <c r="BD3025" s="58">
        <v>12.971038444066201</v>
      </c>
      <c r="BE3025" s="58">
        <v>13.680878878913701</v>
      </c>
      <c r="BF3025" s="58">
        <v>14.2233390335737</v>
      </c>
      <c r="BG3025" s="58">
        <v>17.945431653114898</v>
      </c>
      <c r="BH3025" s="58">
        <v>19.434161161271302</v>
      </c>
      <c r="BI3025" s="58">
        <v>18.117443732309599</v>
      </c>
      <c r="BJ3025" s="58">
        <v>18.078354396910299</v>
      </c>
      <c r="BK3025" s="58">
        <v>20.054814635968</v>
      </c>
      <c r="BL3025" s="58">
        <v>19.5273451186827</v>
      </c>
      <c r="BM3025" s="58">
        <v>13.683893736704899</v>
      </c>
    </row>
    <row r="3026" spans="1:66" hidden="1" x14ac:dyDescent="0.25">
      <c r="A3026" s="58" t="s">
        <v>3296</v>
      </c>
      <c r="B3026" s="58" t="s">
        <v>3297</v>
      </c>
      <c r="C3026" s="58" t="s">
        <v>1914</v>
      </c>
      <c r="D3026" s="58" t="s">
        <v>1915</v>
      </c>
      <c r="E3026" s="58">
        <v>2.2219000602782</v>
      </c>
      <c r="F3026" s="58">
        <v>2.5794189519413502</v>
      </c>
      <c r="G3026" s="58">
        <v>4.3757863833356598</v>
      </c>
      <c r="H3026" s="58">
        <v>4.1212786119254901</v>
      </c>
      <c r="I3026" s="58">
        <v>3.7254002262096599</v>
      </c>
      <c r="J3026" s="58">
        <v>4.4601362869722596</v>
      </c>
      <c r="K3026" s="58">
        <v>4.2704369146811603</v>
      </c>
      <c r="L3026" s="58">
        <v>4.2801212680948497</v>
      </c>
      <c r="M3026" s="58">
        <v>4.6553586025106197</v>
      </c>
      <c r="N3026" s="58">
        <v>4.1227215442513296</v>
      </c>
      <c r="O3026" s="58">
        <v>3.8865236219380699</v>
      </c>
      <c r="P3026" s="58">
        <v>5.2535300561139504</v>
      </c>
      <c r="Q3026" s="58">
        <v>4.9305152053775201</v>
      </c>
      <c r="R3026" s="58">
        <v>4.8155213461147603</v>
      </c>
      <c r="S3026" s="58">
        <v>3.56201544813517</v>
      </c>
      <c r="T3026" s="58">
        <v>4.6675535570236004</v>
      </c>
      <c r="U3026" s="58">
        <v>3.6172517070589798</v>
      </c>
      <c r="V3026" s="58">
        <v>4.01118575808239</v>
      </c>
      <c r="W3026" s="58">
        <v>4.4205223150016097</v>
      </c>
      <c r="X3026" s="58">
        <v>3.2994262953104898</v>
      </c>
      <c r="Y3026" s="58">
        <v>7.4168367910978299</v>
      </c>
      <c r="Z3026" s="58">
        <v>4.8090575632977002</v>
      </c>
      <c r="AA3026" s="58">
        <v>5.2967940470964097</v>
      </c>
      <c r="AB3026" s="58">
        <v>5.7090608414922501</v>
      </c>
      <c r="AC3026" s="58">
        <v>5.8584699566699303</v>
      </c>
      <c r="AD3026" s="58">
        <v>5.4388451751456497</v>
      </c>
      <c r="AE3026" s="58">
        <v>7.0102504059044</v>
      </c>
      <c r="AF3026" s="58">
        <v>7.8188527306276203</v>
      </c>
      <c r="AG3026" s="58">
        <v>8.1227312693165796</v>
      </c>
      <c r="AH3026" s="58">
        <v>8.5623659321490209</v>
      </c>
      <c r="AI3026" s="58">
        <v>8.4784699019173004</v>
      </c>
      <c r="AJ3026" s="58">
        <v>10.1002106368186</v>
      </c>
      <c r="AK3026" s="58">
        <v>9.8165412981699802</v>
      </c>
      <c r="AL3026" s="58">
        <v>9.5260072145006305</v>
      </c>
      <c r="AM3026" s="58">
        <v>8.8660262906765492</v>
      </c>
      <c r="AN3026" s="58">
        <v>9.4281331029689106</v>
      </c>
      <c r="AO3026" s="58">
        <v>8.9295121022288502</v>
      </c>
      <c r="AP3026" s="58">
        <v>9.2014108117518401</v>
      </c>
      <c r="AQ3026" s="58">
        <v>11.280808344036</v>
      </c>
      <c r="AR3026" s="58">
        <v>10.750934294707299</v>
      </c>
      <c r="AS3026" s="58">
        <v>9.8419627241687593</v>
      </c>
      <c r="AT3026" s="58">
        <v>10.2964224307966</v>
      </c>
      <c r="AU3026" s="58">
        <v>11.7576531516017</v>
      </c>
      <c r="AV3026" s="58">
        <v>10.905948565268201</v>
      </c>
      <c r="AW3026" s="58">
        <v>11.217793233496099</v>
      </c>
      <c r="AX3026" s="58">
        <v>11.5837414179831</v>
      </c>
      <c r="AY3026" s="58">
        <v>12.0313880219119</v>
      </c>
      <c r="AZ3026" s="58">
        <v>12.804319366763799</v>
      </c>
      <c r="BA3026" s="58">
        <v>11.080528915089101</v>
      </c>
      <c r="BB3026" s="58">
        <v>15.6688378065331</v>
      </c>
      <c r="BC3026" s="58">
        <v>13.858520437173</v>
      </c>
      <c r="BD3026" s="58">
        <v>14.729582090896599</v>
      </c>
      <c r="BE3026" s="58">
        <v>14.687242771097001</v>
      </c>
      <c r="BF3026" s="58">
        <v>15.3940358780815</v>
      </c>
      <c r="BG3026" s="58">
        <v>16.0897708528334</v>
      </c>
      <c r="BH3026" s="58">
        <v>16.8426645688759</v>
      </c>
      <c r="BI3026" s="58">
        <v>18.019302240465699</v>
      </c>
      <c r="BJ3026" s="58">
        <v>15.827524178625501</v>
      </c>
      <c r="BK3026" s="58">
        <v>13.871657356138501</v>
      </c>
      <c r="BL3026" s="58">
        <v>14.029551052988699</v>
      </c>
      <c r="BM3026" s="58">
        <v>16.628577550200799</v>
      </c>
    </row>
    <row r="3027" spans="1:66" hidden="1" x14ac:dyDescent="0.25">
      <c r="A3027" s="58" t="s">
        <v>3296</v>
      </c>
      <c r="B3027" s="58" t="s">
        <v>3297</v>
      </c>
      <c r="C3027" s="58" t="s">
        <v>1916</v>
      </c>
      <c r="D3027" s="58" t="s">
        <v>1917</v>
      </c>
      <c r="E3027" s="58">
        <v>2.3668729350903002</v>
      </c>
      <c r="F3027" s="58">
        <v>2.1110507738256898</v>
      </c>
      <c r="G3027" s="58">
        <v>2.21585348804697</v>
      </c>
      <c r="H3027" s="58">
        <v>1.92677620337802</v>
      </c>
      <c r="I3027" s="58">
        <v>3.0976078354727701</v>
      </c>
      <c r="J3027" s="58">
        <v>2.7114035083306902</v>
      </c>
      <c r="K3027" s="58">
        <v>2.3798339205984602</v>
      </c>
      <c r="L3027" s="58">
        <v>1.8653335207233299</v>
      </c>
      <c r="M3027" s="58">
        <v>1.74362162922581</v>
      </c>
      <c r="N3027" s="58">
        <v>1.7922254043567201</v>
      </c>
      <c r="O3027" s="58">
        <v>1.55893552770427</v>
      </c>
      <c r="P3027" s="58">
        <v>1.6082902178305001</v>
      </c>
      <c r="Q3027" s="58">
        <v>1.4597943435463501</v>
      </c>
      <c r="R3027" s="58">
        <v>1.3611316840219001</v>
      </c>
      <c r="S3027" s="58">
        <v>0.833452883748942</v>
      </c>
      <c r="T3027" s="58">
        <v>1.4147273042500299</v>
      </c>
      <c r="U3027" s="58">
        <v>1.26815164345114</v>
      </c>
      <c r="V3027" s="58">
        <v>2.00031657805894</v>
      </c>
      <c r="W3027" s="58">
        <v>2.4478207412900899</v>
      </c>
      <c r="X3027" s="58">
        <v>2.2986005237201099</v>
      </c>
      <c r="Y3027" s="58">
        <v>6.2733713734454302</v>
      </c>
      <c r="Z3027" s="58">
        <v>3.9904535592880799</v>
      </c>
      <c r="AA3027" s="58">
        <v>2.7379696118544601</v>
      </c>
      <c r="AB3027" s="58">
        <v>1.74675863171928</v>
      </c>
      <c r="AC3027" s="58">
        <v>1.44204677889889</v>
      </c>
      <c r="AD3027" s="58">
        <v>3.9637805262297601</v>
      </c>
      <c r="AE3027" s="58">
        <v>2.92920935760052</v>
      </c>
      <c r="AF3027" s="58">
        <v>1.8792572198505799</v>
      </c>
      <c r="AG3027" s="58">
        <v>3.22780186319013</v>
      </c>
      <c r="AH3027" s="58">
        <v>3.3004321548379498</v>
      </c>
      <c r="AI3027" s="58">
        <v>3.2624640462185699</v>
      </c>
      <c r="AJ3027" s="58">
        <v>4.3725820906986099</v>
      </c>
      <c r="AK3027" s="58">
        <v>4.9652649734717702</v>
      </c>
      <c r="AL3027" s="58">
        <v>7.7560181481250696</v>
      </c>
      <c r="AM3027" s="58">
        <v>7.9458077281966499</v>
      </c>
      <c r="AN3027" s="58">
        <v>9.7656603005854894</v>
      </c>
      <c r="AO3027" s="58">
        <v>10.343451777257499</v>
      </c>
      <c r="AP3027" s="58">
        <v>11.4724263803912</v>
      </c>
      <c r="AQ3027" s="58">
        <v>12.059396197208899</v>
      </c>
      <c r="AR3027" s="58">
        <v>19.180409586433601</v>
      </c>
      <c r="AS3027" s="58">
        <v>17.301004922580098</v>
      </c>
      <c r="AT3027" s="58">
        <v>16.5636210917028</v>
      </c>
      <c r="AU3027" s="58">
        <v>19.000374671907998</v>
      </c>
      <c r="AV3027" s="58">
        <v>16.108430926969</v>
      </c>
      <c r="AW3027" s="58">
        <v>22.110163165967201</v>
      </c>
      <c r="AX3027" s="58">
        <v>19.7808729796247</v>
      </c>
      <c r="AY3027" s="58">
        <v>20.3182326070574</v>
      </c>
      <c r="AZ3027" s="58">
        <v>19.989180111504201</v>
      </c>
      <c r="BA3027" s="58">
        <v>25.5093960879504</v>
      </c>
      <c r="BB3027" s="58">
        <v>23.7611604080329</v>
      </c>
      <c r="BC3027" s="58">
        <v>26.260902770390899</v>
      </c>
      <c r="BD3027" s="58">
        <v>26.050371652372299</v>
      </c>
      <c r="BE3027" s="58">
        <v>26.897996527987701</v>
      </c>
      <c r="BF3027" s="58">
        <v>31.739420524648398</v>
      </c>
      <c r="BG3027" s="58">
        <v>36.897052532206402</v>
      </c>
      <c r="BH3027" s="58">
        <v>35.587788175847798</v>
      </c>
      <c r="BI3027" s="58">
        <v>33.789618247276501</v>
      </c>
      <c r="BJ3027" s="58">
        <v>37.362350952323197</v>
      </c>
      <c r="BK3027" s="58">
        <v>42.325049979945298</v>
      </c>
      <c r="BL3027" s="58">
        <v>42.650055648831803</v>
      </c>
      <c r="BM3027" s="58">
        <v>37.930418515130597</v>
      </c>
    </row>
    <row r="3028" spans="1:66" hidden="1" x14ac:dyDescent="0.25">
      <c r="A3028" s="58" t="s">
        <v>3296</v>
      </c>
      <c r="B3028" s="58" t="s">
        <v>3297</v>
      </c>
      <c r="C3028" s="58" t="s">
        <v>1918</v>
      </c>
      <c r="D3028" s="58" t="s">
        <v>1919</v>
      </c>
      <c r="E3028" s="58">
        <v>2.2219000602782</v>
      </c>
      <c r="F3028" s="58">
        <v>2.5794189519413502</v>
      </c>
      <c r="G3028" s="58">
        <v>4.3757863833356598</v>
      </c>
      <c r="H3028" s="58">
        <v>4.1212786119254901</v>
      </c>
      <c r="I3028" s="58">
        <v>3.7254002262096599</v>
      </c>
      <c r="J3028" s="58">
        <v>4.4601362869722596</v>
      </c>
      <c r="K3028" s="58">
        <v>4.2704369146811603</v>
      </c>
      <c r="L3028" s="58">
        <v>4.2801212680948497</v>
      </c>
      <c r="M3028" s="58">
        <v>4.6553586025106197</v>
      </c>
      <c r="N3028" s="58">
        <v>4.1227215442513296</v>
      </c>
      <c r="O3028" s="58">
        <v>3.8865236219380699</v>
      </c>
      <c r="P3028" s="58">
        <v>5.2535300561139504</v>
      </c>
      <c r="Q3028" s="58">
        <v>4.9305152053775201</v>
      </c>
      <c r="R3028" s="58">
        <v>4.8155213461147603</v>
      </c>
      <c r="S3028" s="58">
        <v>3.56201544813517</v>
      </c>
      <c r="T3028" s="58">
        <v>4.6675535570236004</v>
      </c>
      <c r="U3028" s="58">
        <v>3.6172517070589798</v>
      </c>
      <c r="V3028" s="58">
        <v>4.01118575808239</v>
      </c>
      <c r="W3028" s="58">
        <v>4.4205223150016097</v>
      </c>
      <c r="X3028" s="58">
        <v>3.2994262953104898</v>
      </c>
      <c r="Y3028" s="58">
        <v>7.4168367910978299</v>
      </c>
      <c r="Z3028" s="58">
        <v>4.8090575632977002</v>
      </c>
      <c r="AA3028" s="58">
        <v>5.2967940470964097</v>
      </c>
      <c r="AB3028" s="58">
        <v>5.7090608414922501</v>
      </c>
      <c r="AC3028" s="58">
        <v>5.8584699566699303</v>
      </c>
      <c r="AD3028" s="58">
        <v>5.4388451751456497</v>
      </c>
      <c r="AE3028" s="58">
        <v>7.0102504059044</v>
      </c>
      <c r="AF3028" s="58">
        <v>7.8188527306276203</v>
      </c>
      <c r="AG3028" s="58">
        <v>8.1227312693165796</v>
      </c>
      <c r="AH3028" s="58">
        <v>8.5623659321490209</v>
      </c>
      <c r="AI3028" s="58">
        <v>8.4784699019173004</v>
      </c>
      <c r="AJ3028" s="58">
        <v>10.1002106368186</v>
      </c>
      <c r="AK3028" s="58">
        <v>9.8165412981699802</v>
      </c>
      <c r="AL3028" s="58">
        <v>9.5260072145006305</v>
      </c>
      <c r="AM3028" s="58">
        <v>8.8660262906765492</v>
      </c>
      <c r="AN3028" s="58">
        <v>9.4281331029689106</v>
      </c>
      <c r="AO3028" s="58">
        <v>8.9295121022288502</v>
      </c>
      <c r="AP3028" s="58">
        <v>9.2014108117518401</v>
      </c>
      <c r="AQ3028" s="58">
        <v>11.280808344036</v>
      </c>
      <c r="AR3028" s="58">
        <v>10.750934294707299</v>
      </c>
      <c r="AS3028" s="58">
        <v>9.8419627241687593</v>
      </c>
      <c r="AT3028" s="58">
        <v>10.2964224307966</v>
      </c>
      <c r="AU3028" s="58">
        <v>11.7576531516017</v>
      </c>
      <c r="AV3028" s="58">
        <v>10.905948565268201</v>
      </c>
      <c r="AW3028" s="58">
        <v>11.217793233496099</v>
      </c>
      <c r="AX3028" s="58">
        <v>11.5837414179831</v>
      </c>
      <c r="AY3028" s="58">
        <v>12.0313880219119</v>
      </c>
      <c r="AZ3028" s="58">
        <v>12.804319366763799</v>
      </c>
      <c r="BA3028" s="58">
        <v>11.080528915089101</v>
      </c>
      <c r="BB3028" s="58">
        <v>15.6688378065331</v>
      </c>
      <c r="BC3028" s="58">
        <v>13.858520437173</v>
      </c>
      <c r="BD3028" s="58">
        <v>14.729582090896599</v>
      </c>
      <c r="BE3028" s="58">
        <v>14.687242771097001</v>
      </c>
      <c r="BF3028" s="58">
        <v>15.3940358780815</v>
      </c>
      <c r="BG3028" s="58">
        <v>16.0897708528334</v>
      </c>
      <c r="BH3028" s="58">
        <v>16.8426645688759</v>
      </c>
      <c r="BI3028" s="58">
        <v>18.019302240465699</v>
      </c>
      <c r="BJ3028" s="58">
        <v>15.827524178625501</v>
      </c>
      <c r="BK3028" s="58">
        <v>13.871657356138501</v>
      </c>
      <c r="BL3028" s="58">
        <v>14.029551052988699</v>
      </c>
      <c r="BM3028" s="58">
        <v>16.628577550200799</v>
      </c>
    </row>
    <row r="3029" spans="1:66" hidden="1" x14ac:dyDescent="0.25">
      <c r="A3029" s="58" t="s">
        <v>3296</v>
      </c>
      <c r="B3029" s="58" t="s">
        <v>3297</v>
      </c>
      <c r="C3029" s="58" t="s">
        <v>1920</v>
      </c>
      <c r="D3029" s="58" t="s">
        <v>1921</v>
      </c>
      <c r="E3029" s="58">
        <v>1880000000</v>
      </c>
      <c r="F3029" s="58">
        <v>2081000000</v>
      </c>
      <c r="G3029" s="58">
        <v>2030000000</v>
      </c>
      <c r="H3029" s="58">
        <v>2052000000</v>
      </c>
      <c r="I3029" s="58">
        <v>2283000000</v>
      </c>
      <c r="J3029" s="58">
        <v>2488000000</v>
      </c>
      <c r="K3029" s="58">
        <v>2393000000</v>
      </c>
      <c r="L3029" s="58">
        <v>2381000000</v>
      </c>
      <c r="M3029" s="58">
        <v>2351000000</v>
      </c>
      <c r="N3029" s="58">
        <v>2696000000</v>
      </c>
      <c r="O3029" s="58">
        <v>3297000000</v>
      </c>
      <c r="P3029" s="58">
        <v>3910000000</v>
      </c>
      <c r="Q3029" s="58">
        <v>4136000000</v>
      </c>
      <c r="R3029" s="58">
        <v>5475000000</v>
      </c>
      <c r="S3029" s="58">
        <v>7704999999.9999905</v>
      </c>
      <c r="T3029" s="58">
        <v>11823000000</v>
      </c>
      <c r="U3029" s="58">
        <v>14454000000</v>
      </c>
      <c r="V3029" s="58">
        <v>18943000000</v>
      </c>
      <c r="W3029" s="58">
        <v>22117000000</v>
      </c>
      <c r="X3029" s="58">
        <v>20316000000</v>
      </c>
      <c r="Y3029" s="58">
        <v>29015000000</v>
      </c>
      <c r="Z3029" s="58">
        <v>32213000000</v>
      </c>
      <c r="AA3029" s="58">
        <v>26571000000</v>
      </c>
      <c r="AB3029" s="58">
        <v>22067000000</v>
      </c>
      <c r="AC3029" s="58">
        <v>17965000000</v>
      </c>
      <c r="AD3029" s="58">
        <v>18194000000</v>
      </c>
      <c r="AE3029" s="58">
        <v>14944000000</v>
      </c>
      <c r="AF3029" s="58">
        <v>15271000000</v>
      </c>
      <c r="AG3029" s="58">
        <v>15883000000</v>
      </c>
      <c r="AH3029" s="58">
        <v>15889000000</v>
      </c>
      <c r="AI3029" s="58">
        <v>18199000000</v>
      </c>
      <c r="AJ3029" s="58">
        <v>20739000000</v>
      </c>
      <c r="AK3029" s="58">
        <v>21275000000</v>
      </c>
      <c r="AL3029" s="58">
        <v>20673000000</v>
      </c>
      <c r="AM3029" s="58">
        <v>18610000000</v>
      </c>
      <c r="AN3029" s="58">
        <v>23284000000</v>
      </c>
      <c r="AO3029" s="58">
        <v>23012000000</v>
      </c>
      <c r="AP3029" s="58">
        <v>25549000000</v>
      </c>
      <c r="AQ3029" s="58">
        <v>25625000000</v>
      </c>
      <c r="AR3029" s="58">
        <v>25671000000</v>
      </c>
      <c r="AS3029" s="58">
        <v>24830000000</v>
      </c>
      <c r="AT3029" s="58">
        <v>29294000000</v>
      </c>
      <c r="AU3029" s="58">
        <v>26260000000</v>
      </c>
      <c r="AV3029" s="58">
        <v>32461000000</v>
      </c>
      <c r="AW3029" s="58">
        <v>40937000000</v>
      </c>
      <c r="AX3029" s="58">
        <v>52941000000</v>
      </c>
      <c r="AY3029" s="58">
        <v>63537000000</v>
      </c>
      <c r="AZ3029" s="58">
        <v>83123000000</v>
      </c>
      <c r="BA3029" s="58">
        <v>109359000000</v>
      </c>
      <c r="BB3029" s="58">
        <v>87855000000</v>
      </c>
      <c r="BC3029" s="58">
        <v>106190000000</v>
      </c>
      <c r="BD3029" s="58">
        <v>133653000000</v>
      </c>
      <c r="BE3029" s="58">
        <v>136126000000</v>
      </c>
      <c r="BF3029" s="58">
        <v>146731000000</v>
      </c>
      <c r="BG3029" s="58">
        <v>150069000000</v>
      </c>
      <c r="BH3029" s="58">
        <v>124725000000</v>
      </c>
      <c r="BI3029" s="58">
        <v>111081000000</v>
      </c>
      <c r="BJ3029" s="58">
        <v>104177000000</v>
      </c>
      <c r="BK3029" s="58">
        <v>122287000000</v>
      </c>
      <c r="BL3029" s="58">
        <v>133390000000</v>
      </c>
      <c r="BM3029" s="58">
        <v>129509000000</v>
      </c>
      <c r="BN3029" s="58">
        <v>162399000000</v>
      </c>
    </row>
    <row r="3030" spans="1:66" hidden="1" x14ac:dyDescent="0.25">
      <c r="A3030" s="58" t="s">
        <v>3296</v>
      </c>
      <c r="B3030" s="58" t="s">
        <v>3297</v>
      </c>
      <c r="C3030" s="58" t="s">
        <v>1922</v>
      </c>
      <c r="D3030" s="58" t="s">
        <v>1923</v>
      </c>
      <c r="E3030" s="58">
        <v>1515620000</v>
      </c>
      <c r="F3030" s="58">
        <v>1698900000</v>
      </c>
      <c r="G3030" s="58">
        <v>1681100000</v>
      </c>
      <c r="H3030" s="58">
        <v>1834909000</v>
      </c>
      <c r="I3030" s="58">
        <v>2037040000</v>
      </c>
      <c r="J3030" s="58">
        <v>2217077000</v>
      </c>
      <c r="K3030" s="58">
        <v>2270363000</v>
      </c>
      <c r="L3030" s="58">
        <v>2303680000</v>
      </c>
      <c r="M3030" s="58">
        <v>2242126000</v>
      </c>
      <c r="N3030" s="58">
        <v>2592553000</v>
      </c>
      <c r="O3030" s="58">
        <v>3245688000</v>
      </c>
      <c r="P3030" s="58">
        <v>3778462000</v>
      </c>
      <c r="Q3030" s="58">
        <v>3983811000</v>
      </c>
      <c r="R3030" s="58">
        <v>5214168000</v>
      </c>
      <c r="S3030" s="58">
        <v>7549332000</v>
      </c>
      <c r="T3030" s="58">
        <v>11456160000</v>
      </c>
      <c r="U3030" s="58">
        <v>13804981000</v>
      </c>
      <c r="V3030" s="58">
        <v>18402937000</v>
      </c>
      <c r="W3030" s="58">
        <v>20949231000</v>
      </c>
      <c r="X3030" s="58">
        <v>19354177467.900002</v>
      </c>
      <c r="Y3030" s="58">
        <v>10877296430.5</v>
      </c>
      <c r="Z3030" s="58">
        <v>30071341049.700001</v>
      </c>
      <c r="AA3030" s="58">
        <v>23992210946.560001</v>
      </c>
      <c r="AB3030" s="58">
        <v>19734399842.57</v>
      </c>
      <c r="AC3030" s="58">
        <v>14541857330.559999</v>
      </c>
      <c r="AD3030" s="58">
        <v>15545970884.309999</v>
      </c>
      <c r="AE3030" s="58">
        <v>13901031978.209999</v>
      </c>
      <c r="AF3030" s="58">
        <v>15212655547.65</v>
      </c>
      <c r="AG3030" s="58">
        <v>15032081019.67</v>
      </c>
      <c r="AH3030" s="58">
        <v>14913822224.49</v>
      </c>
      <c r="AI3030" s="58">
        <v>21279174210.799999</v>
      </c>
      <c r="AJ3030" s="58">
        <v>21776779281.34</v>
      </c>
      <c r="AK3030" s="58">
        <v>29389361982.869999</v>
      </c>
      <c r="AL3030" s="58">
        <v>25378626765.41</v>
      </c>
      <c r="AM3030" s="58">
        <v>22948497014.849998</v>
      </c>
      <c r="AN3030" s="58">
        <v>26440801131.299999</v>
      </c>
      <c r="AO3030" s="58">
        <v>27513525216.299999</v>
      </c>
      <c r="AP3030" s="58">
        <v>26973206852.43</v>
      </c>
      <c r="AQ3030" s="58">
        <v>31646434761.98</v>
      </c>
      <c r="AR3030" s="58">
        <v>28819487617.77</v>
      </c>
      <c r="AS3030" s="58">
        <v>24794862911</v>
      </c>
      <c r="AT3030" s="58">
        <v>27535209688</v>
      </c>
      <c r="AU3030" s="58">
        <v>27107367165</v>
      </c>
      <c r="AV3030" s="58">
        <v>37139856450</v>
      </c>
      <c r="AW3030" s="58">
        <v>44802453088</v>
      </c>
      <c r="AX3030" s="58">
        <v>51648650905</v>
      </c>
      <c r="AY3030" s="58">
        <v>57562753705</v>
      </c>
      <c r="AZ3030" s="58">
        <v>74056390880</v>
      </c>
      <c r="BA3030" s="58">
        <v>89010701746</v>
      </c>
      <c r="BB3030" s="58">
        <v>80884451230</v>
      </c>
      <c r="BC3030" s="58">
        <v>93443695532</v>
      </c>
      <c r="BD3030" s="58">
        <v>118975030869</v>
      </c>
      <c r="BE3030" s="58">
        <v>115536660903</v>
      </c>
      <c r="BF3030" s="58">
        <v>132587506631</v>
      </c>
      <c r="BG3030" s="58">
        <v>138551419538</v>
      </c>
      <c r="BH3030" s="58">
        <v>115221902210</v>
      </c>
      <c r="BI3030" s="58">
        <v>101018460582</v>
      </c>
      <c r="BJ3030" s="58">
        <v>104266691817</v>
      </c>
      <c r="BK3030" s="58">
        <v>113579867696</v>
      </c>
      <c r="BL3030" s="58">
        <v>116765936959</v>
      </c>
      <c r="BM3030" s="58">
        <v>114034930362</v>
      </c>
    </row>
    <row r="3031" spans="1:66" hidden="1" x14ac:dyDescent="0.25">
      <c r="A3031" s="58" t="s">
        <v>3296</v>
      </c>
      <c r="B3031" s="58" t="s">
        <v>3297</v>
      </c>
      <c r="C3031" s="58" t="s">
        <v>1924</v>
      </c>
      <c r="D3031" s="58" t="s">
        <v>1925</v>
      </c>
      <c r="E3031" s="58">
        <v>9.9728164051675208</v>
      </c>
      <c r="F3031" s="58">
        <v>11.801754076166899</v>
      </c>
      <c r="G3031" s="58">
        <v>10.195705193028401</v>
      </c>
      <c r="H3031" s="58">
        <v>8.6218444620414392</v>
      </c>
      <c r="I3031" s="58">
        <v>8.0991536739582894</v>
      </c>
      <c r="J3031" s="58">
        <v>8.8123236134784708</v>
      </c>
      <c r="K3031" s="58">
        <v>7.6041584539564804</v>
      </c>
      <c r="L3031" s="58">
        <v>8.4686675232671202</v>
      </c>
      <c r="M3031" s="58">
        <v>8.8671198674829199</v>
      </c>
      <c r="N3031" s="58">
        <v>9.0726785527624703</v>
      </c>
      <c r="O3031" s="58">
        <v>8.9724582276546592</v>
      </c>
      <c r="P3031" s="58">
        <v>7.1316318650286803</v>
      </c>
      <c r="Q3031" s="58">
        <v>6.23576269054933</v>
      </c>
      <c r="R3031" s="58">
        <v>6.5291912343445802</v>
      </c>
      <c r="S3031" s="58">
        <v>7.6770633481213997</v>
      </c>
      <c r="T3031" s="58">
        <v>7.18600298878507</v>
      </c>
      <c r="U3031" s="58">
        <v>6.4784732409265899</v>
      </c>
      <c r="V3031" s="58">
        <v>7.0824673257317601</v>
      </c>
      <c r="W3031" s="58">
        <v>6.8320168888299504</v>
      </c>
      <c r="X3031" s="58">
        <v>7.6955711430339804</v>
      </c>
      <c r="Y3031" s="58">
        <v>8.2282982247053305</v>
      </c>
      <c r="Z3031" s="58">
        <v>7.3863152811000701</v>
      </c>
      <c r="AA3031" s="58">
        <v>8.7910791791416205</v>
      </c>
      <c r="AB3031" s="58">
        <v>9.3294763745420699</v>
      </c>
      <c r="AC3031" s="58">
        <v>10.141562077414401</v>
      </c>
      <c r="AD3031" s="58">
        <v>7.7033486508673104</v>
      </c>
      <c r="AE3031" s="58">
        <v>9.4057462649218504</v>
      </c>
      <c r="AF3031" s="58">
        <v>8.7387800400127809</v>
      </c>
      <c r="AG3031" s="58">
        <v>8.4679943426034896</v>
      </c>
      <c r="AH3031" s="58">
        <v>7.3338827445546499</v>
      </c>
      <c r="AI3031" s="58">
        <v>7.4756441608068798</v>
      </c>
      <c r="AJ3031" s="58">
        <v>6.8200914562521504</v>
      </c>
      <c r="AK3031" s="58">
        <v>5.7911806856238401</v>
      </c>
      <c r="AL3031" s="58">
        <v>4.2798594543501203</v>
      </c>
      <c r="AM3031" s="58">
        <v>4.9027500455226596</v>
      </c>
      <c r="AN3031" s="58">
        <v>5.4153242247914299</v>
      </c>
      <c r="AO3031" s="58">
        <v>5.0134976020240698</v>
      </c>
      <c r="AP3031" s="58">
        <v>4.4396789318003202</v>
      </c>
      <c r="AQ3031" s="58">
        <v>4.6715277131675803</v>
      </c>
      <c r="AR3031" s="58">
        <v>3.8945073879061098</v>
      </c>
      <c r="AS3031" s="58">
        <v>1.8522442517569</v>
      </c>
      <c r="AT3031" s="58">
        <v>1.55773392271252</v>
      </c>
      <c r="AU3031" s="58">
        <v>1.3553263316341699</v>
      </c>
      <c r="AV3031" s="58">
        <v>6.9616521659980704</v>
      </c>
      <c r="AW3031" s="58">
        <v>7.7051595550347596</v>
      </c>
      <c r="AX3031" s="58">
        <v>8.9890449598375604</v>
      </c>
      <c r="AY3031" s="58">
        <v>8.5333957565225607</v>
      </c>
      <c r="AZ3031" s="58">
        <v>9.4672993305341606</v>
      </c>
      <c r="BA3031" s="58">
        <v>6.5280254902171002</v>
      </c>
      <c r="BB3031" s="58">
        <v>8.8896466708463109</v>
      </c>
      <c r="BC3031" s="58">
        <v>9.4379614973380992</v>
      </c>
      <c r="BD3031" s="58">
        <v>9.9850054841173801</v>
      </c>
      <c r="BE3031" s="58">
        <v>6.5837967261199299</v>
      </c>
      <c r="BF3031" s="58">
        <v>6.2526637996687997</v>
      </c>
      <c r="BG3031" s="58">
        <v>7.0470351906586703</v>
      </c>
      <c r="BH3031" s="58">
        <v>6.5185951680531602</v>
      </c>
      <c r="BI3031" s="58">
        <v>7.4320419879153903</v>
      </c>
      <c r="BJ3031" s="58">
        <v>6.1849060103665501</v>
      </c>
      <c r="BK3031" s="58">
        <v>7.4808110067020497</v>
      </c>
      <c r="BL3031" s="58">
        <v>8.2452627202234101</v>
      </c>
      <c r="BM3031" s="58">
        <v>6.6794558455206401</v>
      </c>
    </row>
    <row r="3032" spans="1:66" hidden="1" x14ac:dyDescent="0.25">
      <c r="A3032" s="58" t="s">
        <v>3296</v>
      </c>
      <c r="B3032" s="58" t="s">
        <v>3297</v>
      </c>
      <c r="C3032" s="58" t="s">
        <v>1926</v>
      </c>
      <c r="D3032" s="58" t="s">
        <v>1927</v>
      </c>
      <c r="E3032" s="58">
        <v>1.2245813594436601</v>
      </c>
      <c r="F3032" s="58">
        <v>1.29495555947966</v>
      </c>
      <c r="G3032" s="58">
        <v>1.4573790970198099</v>
      </c>
      <c r="H3032" s="58">
        <v>1.8311534795458499</v>
      </c>
      <c r="I3032" s="58">
        <v>2.1698150257236</v>
      </c>
      <c r="J3032" s="58">
        <v>1.9231176905448</v>
      </c>
      <c r="K3032" s="58">
        <v>1.70047697218462</v>
      </c>
      <c r="L3032" s="58">
        <v>1.6498385192387801</v>
      </c>
      <c r="M3032" s="58">
        <v>2.45650779661803</v>
      </c>
      <c r="N3032" s="58">
        <v>2.2676874879703499</v>
      </c>
      <c r="O3032" s="58">
        <v>1.89013854689668</v>
      </c>
      <c r="P3032" s="58">
        <v>1.6604639665556999</v>
      </c>
      <c r="Q3032" s="58">
        <v>1.5985949132627</v>
      </c>
      <c r="R3032" s="58">
        <v>1.6501194437923701</v>
      </c>
      <c r="S3032" s="58">
        <v>3.2135426021799001</v>
      </c>
      <c r="T3032" s="58">
        <v>1.84148964399939</v>
      </c>
      <c r="U3032" s="58">
        <v>1.09916848128947</v>
      </c>
      <c r="V3032" s="58">
        <v>1.04926186510338</v>
      </c>
      <c r="W3032" s="58">
        <v>1.1738807978202199</v>
      </c>
      <c r="X3032" s="58">
        <v>1.65869164528831</v>
      </c>
      <c r="Y3032" s="58">
        <v>3.8407526077482701</v>
      </c>
      <c r="Z3032" s="58">
        <v>1.43207961081256</v>
      </c>
      <c r="AA3032" s="58">
        <v>2.1898862818893701</v>
      </c>
      <c r="AB3032" s="58">
        <v>1.4924214355040899</v>
      </c>
      <c r="AC3032" s="58">
        <v>1.31871359850221</v>
      </c>
      <c r="AD3032" s="58">
        <v>1.0199033955121499</v>
      </c>
      <c r="AE3032" s="58">
        <v>1.08826981113696</v>
      </c>
      <c r="AF3032" s="58">
        <v>1.2116348474207701</v>
      </c>
      <c r="AG3032" s="58">
        <v>0.89493900250955105</v>
      </c>
      <c r="AH3032" s="58">
        <v>1.1496013756630099</v>
      </c>
      <c r="AI3032" s="58">
        <v>1.02967258773514</v>
      </c>
      <c r="AJ3032" s="58">
        <v>1.1993530312505101</v>
      </c>
      <c r="AK3032" s="58">
        <v>1.5593579724901701</v>
      </c>
      <c r="AL3032" s="58">
        <v>1.4142124038167001</v>
      </c>
      <c r="AM3032" s="58">
        <v>1.32157109876829</v>
      </c>
      <c r="AN3032" s="58">
        <v>1.3646656545843801</v>
      </c>
      <c r="AO3032" s="58">
        <v>1.6965305121493299</v>
      </c>
      <c r="AP3032" s="58">
        <v>1.41631712907819</v>
      </c>
      <c r="AQ3032" s="58">
        <v>0.97824924316517703</v>
      </c>
      <c r="AR3032" s="58">
        <v>1.23666900544032</v>
      </c>
      <c r="AS3032" s="58">
        <v>4.75245435810508</v>
      </c>
      <c r="AT3032" s="58">
        <v>3.0954058118956298</v>
      </c>
      <c r="AU3032" s="58">
        <v>3.1570281753698302</v>
      </c>
      <c r="AV3032" s="58">
        <v>2.9288117859701601</v>
      </c>
      <c r="AW3032" s="58">
        <v>3.0741208752448701</v>
      </c>
      <c r="AX3032" s="58">
        <v>3.0654657464571402</v>
      </c>
      <c r="AY3032" s="58">
        <v>2.9545409827262499</v>
      </c>
      <c r="AZ3032" s="58">
        <v>3.1237554700019201</v>
      </c>
      <c r="BA3032" s="58">
        <v>3.1081560887978599</v>
      </c>
      <c r="BB3032" s="58">
        <v>3.5945788934544001</v>
      </c>
      <c r="BC3032" s="58">
        <v>4.0160478849157499</v>
      </c>
      <c r="BD3032" s="58">
        <v>4.5085020191389003</v>
      </c>
      <c r="BE3032" s="58">
        <v>4.0340679958831798</v>
      </c>
      <c r="BF3032" s="58">
        <v>3.8812275543590502</v>
      </c>
      <c r="BG3032" s="58">
        <v>4.5325093477498797</v>
      </c>
      <c r="BH3032" s="58">
        <v>4.8426291920007296</v>
      </c>
      <c r="BI3032" s="58">
        <v>4.9595134534179497</v>
      </c>
      <c r="BJ3032" s="58">
        <v>4.8496637285422697</v>
      </c>
      <c r="BK3032" s="58">
        <v>5.26099669264753</v>
      </c>
      <c r="BL3032" s="58">
        <v>5.5252220313749003</v>
      </c>
      <c r="BM3032" s="58">
        <v>5.4028866089026897</v>
      </c>
    </row>
    <row r="3033" spans="1:66" hidden="1" x14ac:dyDescent="0.25">
      <c r="A3033" s="58" t="s">
        <v>3296</v>
      </c>
      <c r="B3033" s="58" t="s">
        <v>3297</v>
      </c>
      <c r="C3033" s="58" t="s">
        <v>1928</v>
      </c>
      <c r="D3033" s="58" t="s">
        <v>1929</v>
      </c>
      <c r="E3033" s="58">
        <v>83.831039442604407</v>
      </c>
      <c r="F3033" s="58">
        <v>81.894166813820704</v>
      </c>
      <c r="G3033" s="58">
        <v>82.297305335792004</v>
      </c>
      <c r="H3033" s="58">
        <v>81.863187765714798</v>
      </c>
      <c r="I3033" s="58">
        <v>82.250373090366395</v>
      </c>
      <c r="J3033" s="58">
        <v>80.921411389861504</v>
      </c>
      <c r="K3033" s="58">
        <v>82.432677065297497</v>
      </c>
      <c r="L3033" s="58">
        <v>80.507839630504193</v>
      </c>
      <c r="M3033" s="58">
        <v>79.614660371450995</v>
      </c>
      <c r="N3033" s="58">
        <v>80.039983753466203</v>
      </c>
      <c r="O3033" s="58">
        <v>81.542372526256401</v>
      </c>
      <c r="P3033" s="58">
        <v>83.539175463455805</v>
      </c>
      <c r="Q3033" s="58">
        <v>83.605095723667603</v>
      </c>
      <c r="R3033" s="58">
        <v>81.555465800104599</v>
      </c>
      <c r="S3033" s="58">
        <v>78.230458006085797</v>
      </c>
      <c r="T3033" s="58">
        <v>82.653620410329495</v>
      </c>
      <c r="U3033" s="58">
        <v>84.757617558473996</v>
      </c>
      <c r="V3033" s="58">
        <v>84.232337479609896</v>
      </c>
      <c r="W3033" s="58">
        <v>84.4083871145437</v>
      </c>
      <c r="X3033" s="58">
        <v>81.551968862044205</v>
      </c>
      <c r="Y3033" s="58">
        <v>72.486720590545303</v>
      </c>
      <c r="Z3033" s="58">
        <v>80.635375916589894</v>
      </c>
      <c r="AA3033" s="58">
        <v>78.138591181225294</v>
      </c>
      <c r="AB3033" s="58">
        <v>78.528854626587901</v>
      </c>
      <c r="AC3033" s="58">
        <v>75.290451251280899</v>
      </c>
      <c r="AD3033" s="58">
        <v>75.776550031903597</v>
      </c>
      <c r="AE3033" s="58">
        <v>75.358855136779795</v>
      </c>
      <c r="AF3033" s="58">
        <v>76.373509029097605</v>
      </c>
      <c r="AG3033" s="58">
        <v>75.212710730737399</v>
      </c>
      <c r="AH3033" s="58">
        <v>74.127309207723101</v>
      </c>
      <c r="AI3033" s="58">
        <v>74.815824062527795</v>
      </c>
      <c r="AJ3033" s="58">
        <v>77.152252015677405</v>
      </c>
      <c r="AK3033" s="58">
        <v>76.9021359391419</v>
      </c>
      <c r="AL3033" s="58">
        <v>76.827513997052506</v>
      </c>
      <c r="AM3033" s="58">
        <v>76.273832710476398</v>
      </c>
      <c r="AN3033" s="58">
        <v>73.642573195272604</v>
      </c>
      <c r="AO3033" s="58">
        <v>71.692965911774607</v>
      </c>
      <c r="AP3033" s="58">
        <v>71.670385379417695</v>
      </c>
      <c r="AQ3033" s="58">
        <v>72.036991815742397</v>
      </c>
      <c r="AR3033" s="58">
        <v>69.643074991992805</v>
      </c>
      <c r="AS3033" s="58">
        <v>60.254652625532302</v>
      </c>
      <c r="AT3033" s="58">
        <v>62.467277659759702</v>
      </c>
      <c r="AU3033" s="58">
        <v>65.360722762763402</v>
      </c>
      <c r="AV3033" s="58">
        <v>61.801356889735601</v>
      </c>
      <c r="AW3033" s="58">
        <v>59.5449262110726</v>
      </c>
      <c r="AX3033" s="58">
        <v>54.463805063835302</v>
      </c>
      <c r="AY3033" s="58">
        <v>54.220600857545399</v>
      </c>
      <c r="AZ3033" s="58">
        <v>52.740490370761599</v>
      </c>
      <c r="BA3033" s="58">
        <v>53.675307022446901</v>
      </c>
      <c r="BB3033" s="58">
        <v>53.647661841223801</v>
      </c>
      <c r="BC3033" s="58">
        <v>52.225213403817001</v>
      </c>
      <c r="BD3033" s="58">
        <v>50.943686578014997</v>
      </c>
      <c r="BE3033" s="58">
        <v>50.455771035257897</v>
      </c>
      <c r="BF3033" s="58">
        <v>51.632640874320401</v>
      </c>
      <c r="BG3033" s="58">
        <v>51.353433533379103</v>
      </c>
      <c r="BH3033" s="58">
        <v>50.143342651728602</v>
      </c>
      <c r="BI3033" s="58">
        <v>50.717464675094398</v>
      </c>
      <c r="BJ3033" s="58">
        <v>49.731335305054401</v>
      </c>
      <c r="BK3033" s="58">
        <v>46.692427193122803</v>
      </c>
      <c r="BL3033" s="58">
        <v>45.285241096953598</v>
      </c>
      <c r="BM3033" s="58">
        <v>44.313198473122398</v>
      </c>
    </row>
    <row r="3034" spans="1:66" hidden="1" x14ac:dyDescent="0.25">
      <c r="A3034" s="58" t="s">
        <v>3296</v>
      </c>
      <c r="B3034" s="58" t="s">
        <v>3297</v>
      </c>
      <c r="C3034" s="58" t="s">
        <v>1930</v>
      </c>
      <c r="D3034" s="58" t="s">
        <v>1931</v>
      </c>
      <c r="E3034" s="58">
        <v>1.1757564561037701</v>
      </c>
      <c r="F3034" s="58">
        <v>0.98887515451174302</v>
      </c>
      <c r="G3034" s="58">
        <v>1.3324608887038201</v>
      </c>
      <c r="H3034" s="58">
        <v>1.7059156612126301</v>
      </c>
      <c r="I3034" s="58">
        <v>2.0476279307230101</v>
      </c>
      <c r="J3034" s="58">
        <v>3.0166746576686299</v>
      </c>
      <c r="K3034" s="58">
        <v>2.5832432963363101</v>
      </c>
      <c r="L3034" s="58">
        <v>3.2521443950548701</v>
      </c>
      <c r="M3034" s="58">
        <v>2.3182015640512601</v>
      </c>
      <c r="N3034" s="58">
        <v>2.1941306503666498</v>
      </c>
      <c r="O3034" s="58">
        <v>1.7254277059286001</v>
      </c>
      <c r="P3034" s="58">
        <v>1.8623715151826301</v>
      </c>
      <c r="Q3034" s="58">
        <v>2.2554533837072102</v>
      </c>
      <c r="R3034" s="58">
        <v>2.75449506038164</v>
      </c>
      <c r="S3034" s="58">
        <v>2.67022300781049</v>
      </c>
      <c r="T3034" s="58">
        <v>1.8195713048700399</v>
      </c>
      <c r="U3034" s="58">
        <v>1.97370065196033</v>
      </c>
      <c r="V3034" s="58">
        <v>1.7742059324552399</v>
      </c>
      <c r="W3034" s="58">
        <v>1.7910967710461501</v>
      </c>
      <c r="X3034" s="58">
        <v>2.5859012081850299</v>
      </c>
      <c r="Y3034" s="58">
        <v>2.9525917728635198</v>
      </c>
      <c r="Z3034" s="58">
        <v>3.05738865571705</v>
      </c>
      <c r="AA3034" s="58">
        <v>3.0963227651163701</v>
      </c>
      <c r="AB3034" s="58">
        <v>2.4493321529388501</v>
      </c>
      <c r="AC3034" s="58">
        <v>2.4661262038660801</v>
      </c>
      <c r="AD3034" s="58">
        <v>2.6811338206952202</v>
      </c>
      <c r="AE3034" s="58">
        <v>3.99494859990901</v>
      </c>
      <c r="AF3034" s="58">
        <v>2.61731012877092</v>
      </c>
      <c r="AG3034" s="58">
        <v>3.29286307992313</v>
      </c>
      <c r="AH3034" s="58">
        <v>3.3098230528194001</v>
      </c>
      <c r="AI3034" s="58">
        <v>2.6887564588185602</v>
      </c>
      <c r="AJ3034" s="58">
        <v>3.1242071882150899</v>
      </c>
      <c r="AK3034" s="58">
        <v>4.25022395056512</v>
      </c>
      <c r="AL3034" s="58">
        <v>5.06539573461367</v>
      </c>
      <c r="AM3034" s="58">
        <v>4.2671015108972199</v>
      </c>
      <c r="AN3034" s="58">
        <v>4.2759010368573804</v>
      </c>
      <c r="AO3034" s="58">
        <v>4.9748467722422998</v>
      </c>
      <c r="AP3034" s="58">
        <v>5.6440384642345602</v>
      </c>
      <c r="AQ3034" s="58">
        <v>5.79531385792259</v>
      </c>
      <c r="AR3034" s="58">
        <v>7.1386969548266004</v>
      </c>
      <c r="AS3034" s="58">
        <v>10.729481907398499</v>
      </c>
      <c r="AT3034" s="58">
        <v>10.649257188253401</v>
      </c>
      <c r="AU3034" s="58">
        <v>10.1596553004819</v>
      </c>
      <c r="AV3034" s="58">
        <v>9.3794078194397503</v>
      </c>
      <c r="AW3034" s="58">
        <v>9.4634176139243795</v>
      </c>
      <c r="AX3034" s="58">
        <v>9.3896460391969594</v>
      </c>
      <c r="AY3034" s="58">
        <v>10.1752125289504</v>
      </c>
      <c r="AZ3034" s="58">
        <v>11.4134296116268</v>
      </c>
      <c r="BA3034" s="58">
        <v>14.3846180277703</v>
      </c>
      <c r="BB3034" s="58">
        <v>14.651367522172899</v>
      </c>
      <c r="BC3034" s="58">
        <v>14.677071611859899</v>
      </c>
      <c r="BD3034" s="58">
        <v>13.823202924072699</v>
      </c>
      <c r="BE3034" s="58">
        <v>15.7209551799747</v>
      </c>
      <c r="BF3034" s="58">
        <v>16.309567912142999</v>
      </c>
      <c r="BG3034" s="58">
        <v>18.4850724658044</v>
      </c>
      <c r="BH3034" s="58">
        <v>21.061879859238999</v>
      </c>
      <c r="BI3034" s="58">
        <v>20.727083749216099</v>
      </c>
      <c r="BJ3034" s="58">
        <v>20.477319638637301</v>
      </c>
      <c r="BK3034" s="58">
        <v>20.755225426125602</v>
      </c>
      <c r="BL3034" s="58">
        <v>21.873697780516402</v>
      </c>
      <c r="BM3034" s="58">
        <v>23.330528524499901</v>
      </c>
    </row>
    <row r="3035" spans="1:66" hidden="1" x14ac:dyDescent="0.25">
      <c r="A3035" s="58" t="s">
        <v>3296</v>
      </c>
      <c r="B3035" s="58" t="s">
        <v>3297</v>
      </c>
      <c r="C3035" s="58" t="s">
        <v>1932</v>
      </c>
      <c r="D3035" s="58" t="s">
        <v>1933</v>
      </c>
      <c r="F3035" s="58">
        <v>1.17723232679969E-2</v>
      </c>
      <c r="G3035" s="58">
        <v>2.3793944441139699E-2</v>
      </c>
      <c r="H3035" s="58">
        <v>5.4498615462674198E-2</v>
      </c>
      <c r="I3035" s="58">
        <v>0.161999764363979</v>
      </c>
      <c r="J3035" s="58">
        <v>0.27062659528739902</v>
      </c>
      <c r="K3035" s="58">
        <v>0.10667897600515901</v>
      </c>
      <c r="L3035" s="58">
        <v>6.5113210168078903E-2</v>
      </c>
      <c r="M3035" s="58">
        <v>8.5410008179736596E-2</v>
      </c>
      <c r="N3035" s="58">
        <v>6.9121055577263002E-2</v>
      </c>
      <c r="O3035" s="58">
        <v>0.13698174316200401</v>
      </c>
      <c r="P3035" s="58">
        <v>0.19910217437677</v>
      </c>
      <c r="Q3035" s="58">
        <v>0.157487390842588</v>
      </c>
      <c r="R3035" s="58">
        <v>0.20923760032281299</v>
      </c>
      <c r="S3035" s="58">
        <v>0.14358886322657399</v>
      </c>
      <c r="T3035" s="58">
        <v>0.117569936174076</v>
      </c>
      <c r="U3035" s="58">
        <v>9.9753849715548307E-2</v>
      </c>
      <c r="V3035" s="58">
        <v>5.1823249734539702E-2</v>
      </c>
      <c r="W3035" s="58">
        <v>8.32584260491471E-2</v>
      </c>
      <c r="X3035" s="58">
        <v>8.7158567759760899E-2</v>
      </c>
      <c r="Y3035" s="58">
        <v>4.7372857082218299E-2</v>
      </c>
      <c r="Z3035" s="58">
        <v>0.15954611174406799</v>
      </c>
      <c r="AA3035" s="58">
        <v>0.23375233673760701</v>
      </c>
      <c r="AB3035" s="58">
        <v>0.14637891311843401</v>
      </c>
      <c r="AC3035" s="58">
        <v>5.4934169372549899E-2</v>
      </c>
      <c r="AD3035" s="58">
        <v>0.11022061396761999</v>
      </c>
      <c r="AE3035" s="58">
        <v>0.226249028858411</v>
      </c>
      <c r="AF3035" s="58">
        <v>0.24840937829829901</v>
      </c>
      <c r="AG3035" s="58">
        <v>0.27593354021710298</v>
      </c>
      <c r="AH3035" s="58">
        <v>0.20049343435077399</v>
      </c>
      <c r="AI3035" s="58">
        <v>0.15116420699824101</v>
      </c>
      <c r="AJ3035" s="58">
        <v>0.13494775308110499</v>
      </c>
      <c r="AK3035" s="58">
        <v>0.20813593658261201</v>
      </c>
      <c r="AL3035" s="58">
        <v>0.63465404714587204</v>
      </c>
      <c r="AM3035" s="58">
        <v>0.54325519165121405</v>
      </c>
      <c r="AN3035" s="58">
        <v>0.77788186595819597</v>
      </c>
      <c r="AO3035" s="58">
        <v>1.19206841349802</v>
      </c>
      <c r="AP3035" s="58">
        <v>1.1164528994229801</v>
      </c>
      <c r="AQ3035" s="58">
        <v>1.5507032005044701</v>
      </c>
      <c r="AR3035" s="58">
        <v>1.5907583218271</v>
      </c>
      <c r="AS3035" s="58">
        <v>3.25194356949756</v>
      </c>
      <c r="AT3035" s="58">
        <v>2.6429724532555698</v>
      </c>
      <c r="AU3035" s="58">
        <v>2.4734496121250298</v>
      </c>
      <c r="AV3035" s="58">
        <v>2.0960237260152401</v>
      </c>
      <c r="AW3035" s="58">
        <v>2.0235734150968399</v>
      </c>
      <c r="AX3035" s="58">
        <v>1.87605552714678</v>
      </c>
      <c r="AY3035" s="58">
        <v>1.97099987574335</v>
      </c>
      <c r="AZ3035" s="58">
        <v>2.2122032488116301</v>
      </c>
      <c r="BA3035" s="58">
        <v>2.5375119145170699</v>
      </c>
      <c r="BB3035" s="58">
        <v>2.31332415012541</v>
      </c>
      <c r="BC3035" s="58">
        <v>2.39763372397098</v>
      </c>
      <c r="BD3035" s="58">
        <v>2.4772384377400898</v>
      </c>
      <c r="BE3035" s="58">
        <v>2.5009173005492098</v>
      </c>
      <c r="BF3035" s="58">
        <v>2.3694731252042902</v>
      </c>
      <c r="BG3035" s="58">
        <v>2.5508793614566101</v>
      </c>
      <c r="BH3035" s="58">
        <v>2.5565837115162098</v>
      </c>
      <c r="BI3035" s="58">
        <v>3.0600018760836298</v>
      </c>
      <c r="BJ3035" s="58">
        <v>3.52231946847018</v>
      </c>
      <c r="BK3035" s="58">
        <v>4.5114855756963204</v>
      </c>
      <c r="BL3035" s="58">
        <v>4.38882106671179</v>
      </c>
      <c r="BM3035" s="58">
        <v>4.77438604532552</v>
      </c>
    </row>
    <row r="3036" spans="1:66" hidden="1" x14ac:dyDescent="0.25">
      <c r="A3036" s="58" t="s">
        <v>3296</v>
      </c>
      <c r="B3036" s="58" t="s">
        <v>3297</v>
      </c>
      <c r="C3036" s="58" t="s">
        <v>1934</v>
      </c>
      <c r="D3036" s="58" t="s">
        <v>1935</v>
      </c>
      <c r="E3036" s="58">
        <v>0.11876327839431999</v>
      </c>
      <c r="F3036" s="58">
        <v>0.10595090941197199</v>
      </c>
      <c r="G3036" s="58">
        <v>0.10112426387484399</v>
      </c>
      <c r="H3036" s="58">
        <v>0.20709473875816201</v>
      </c>
      <c r="I3036" s="58">
        <v>9.3272591603503097E-2</v>
      </c>
      <c r="J3036" s="58">
        <v>0.402557060490006</v>
      </c>
      <c r="K3036" s="58">
        <v>0.42002093938282098</v>
      </c>
      <c r="L3036" s="58">
        <v>0.339109598555355</v>
      </c>
      <c r="M3036" s="58">
        <v>0.735730284560279</v>
      </c>
      <c r="N3036" s="58">
        <v>0.35852690378943097</v>
      </c>
      <c r="O3036" s="58">
        <v>0.42058879350079198</v>
      </c>
      <c r="P3036" s="58">
        <v>0.57946857742647695</v>
      </c>
      <c r="Q3036" s="58">
        <v>0.27629322776607601</v>
      </c>
      <c r="R3036" s="58">
        <v>0.74654288085846099</v>
      </c>
      <c r="S3036" s="58">
        <v>1.21862437630243</v>
      </c>
      <c r="T3036" s="58">
        <v>0.89661806399351995</v>
      </c>
      <c r="U3036" s="58">
        <v>1.0318159800437201</v>
      </c>
      <c r="V3036" s="58">
        <v>1.05988516941616</v>
      </c>
      <c r="W3036" s="58">
        <v>1.4105672900356101</v>
      </c>
      <c r="X3036" s="58">
        <v>1.55977529263023</v>
      </c>
      <c r="Y3036" s="58">
        <v>1.3741301830118</v>
      </c>
      <c r="Z3036" s="58">
        <v>2.0994177876893101</v>
      </c>
      <c r="AA3036" s="58">
        <v>2.3497398002803398</v>
      </c>
      <c r="AB3036" s="58">
        <v>1.82135693525905</v>
      </c>
      <c r="AC3036" s="58">
        <v>2.4726815286580299</v>
      </c>
      <c r="AD3036" s="58">
        <v>4.3242523680781204</v>
      </c>
      <c r="AE3036" s="58">
        <v>1.3615002974317201</v>
      </c>
      <c r="AF3036" s="58">
        <v>1.2114948462887001</v>
      </c>
      <c r="AG3036" s="58">
        <v>2.0218297917288202</v>
      </c>
      <c r="AH3036" s="58">
        <v>1.7206859959672001</v>
      </c>
      <c r="AI3036" s="58">
        <v>1.93760973205037</v>
      </c>
      <c r="AJ3036" s="58">
        <v>1.9402167062292699</v>
      </c>
      <c r="AK3036" s="58">
        <v>2.3649072344595599</v>
      </c>
      <c r="AL3036" s="58">
        <v>2.28441737796151</v>
      </c>
      <c r="AM3036" s="58">
        <v>2.5807402602940699</v>
      </c>
      <c r="AN3036" s="58">
        <v>2.60077502801775</v>
      </c>
      <c r="AO3036" s="58">
        <v>2.7183847336602902</v>
      </c>
      <c r="AP3036" s="58">
        <v>2.3500533798646099</v>
      </c>
      <c r="AQ3036" s="58">
        <v>2.2080520839703599</v>
      </c>
      <c r="AR3036" s="58">
        <v>1.97277144172046</v>
      </c>
      <c r="AS3036" s="58">
        <v>2.0041936540796099</v>
      </c>
      <c r="AT3036" s="58">
        <v>2.0781367074512498</v>
      </c>
      <c r="AU3036" s="58">
        <v>2.1186716530019001</v>
      </c>
      <c r="AV3036" s="58">
        <v>2.0804274837201202</v>
      </c>
      <c r="AW3036" s="58">
        <v>2.3290809120438301</v>
      </c>
      <c r="AX3036" s="58">
        <v>2.8151888897822901</v>
      </c>
      <c r="AY3036" s="58">
        <v>2.90946370387858</v>
      </c>
      <c r="AZ3036" s="58">
        <v>3.18688074311406</v>
      </c>
      <c r="BA3036" s="58">
        <v>2.7677683825368899</v>
      </c>
      <c r="BB3036" s="58">
        <v>2.5453410175779201</v>
      </c>
      <c r="BC3036" s="58">
        <v>2.1783027056147901</v>
      </c>
      <c r="BD3036" s="58">
        <v>2.3957107085253702</v>
      </c>
      <c r="BE3036" s="58">
        <v>2.7342490723807802</v>
      </c>
      <c r="BF3036" s="58">
        <v>2.0985725960921302</v>
      </c>
      <c r="BG3036" s="58">
        <v>1.9561523606451801</v>
      </c>
      <c r="BH3036" s="58">
        <v>1.86156483000143</v>
      </c>
      <c r="BI3036" s="58">
        <v>2.0328975507729301</v>
      </c>
      <c r="BJ3036" s="58">
        <v>1.9174528376798801</v>
      </c>
      <c r="BK3036" s="58">
        <v>1.94745533946233</v>
      </c>
      <c r="BL3036" s="58">
        <v>1.80082700637116</v>
      </c>
      <c r="BM3036" s="58">
        <v>1.90564960411827</v>
      </c>
    </row>
    <row r="3037" spans="1:66" hidden="1" x14ac:dyDescent="0.25">
      <c r="A3037" s="58" t="s">
        <v>3296</v>
      </c>
      <c r="B3037" s="58" t="s">
        <v>3297</v>
      </c>
      <c r="C3037" s="58" t="s">
        <v>1936</v>
      </c>
      <c r="D3037" s="58" t="s">
        <v>1937</v>
      </c>
      <c r="E3037" s="58">
        <v>1.27076707881923</v>
      </c>
      <c r="F3037" s="58">
        <v>1.30084172111366</v>
      </c>
      <c r="G3037" s="58">
        <v>1.43358515257867</v>
      </c>
      <c r="H3037" s="58">
        <v>1.7766548640831801</v>
      </c>
      <c r="I3037" s="58">
        <v>2.0912696854259099</v>
      </c>
      <c r="J3037" s="58">
        <v>1.88252370125169</v>
      </c>
      <c r="K3037" s="58">
        <v>1.6644034456164101</v>
      </c>
      <c r="L3037" s="58">
        <v>1.6213189331851601</v>
      </c>
      <c r="M3037" s="58">
        <v>2.5565913780046299</v>
      </c>
      <c r="N3037" s="58">
        <v>2.2281511699085801</v>
      </c>
      <c r="O3037" s="58">
        <v>1.76508031579129</v>
      </c>
      <c r="P3037" s="58">
        <v>1.3433772789034299</v>
      </c>
      <c r="Q3037" s="58">
        <v>1.3520721741066499</v>
      </c>
      <c r="R3037" s="58">
        <v>1.45973432386528</v>
      </c>
      <c r="S3037" s="58">
        <v>2.7070342117686699</v>
      </c>
      <c r="T3037" s="58">
        <v>1.6274214047289799</v>
      </c>
      <c r="U3037" s="58">
        <v>1.12721632865703</v>
      </c>
      <c r="V3037" s="58">
        <v>1.1303630502022599</v>
      </c>
      <c r="W3037" s="58">
        <v>1.0285580411042301</v>
      </c>
      <c r="X3037" s="58">
        <v>1.50455534917039</v>
      </c>
      <c r="Y3037" s="58">
        <v>2.30663501909333</v>
      </c>
      <c r="Z3037" s="58">
        <v>0.818272568021711</v>
      </c>
      <c r="AA3037" s="58">
        <v>1.10460309753375</v>
      </c>
      <c r="AB3037" s="58">
        <v>1.21844841882197</v>
      </c>
      <c r="AC3037" s="58">
        <v>0.97238805633244096</v>
      </c>
      <c r="AD3037" s="58">
        <v>0.82174477632245002</v>
      </c>
      <c r="AE3037" s="58">
        <v>0.80785536190601503</v>
      </c>
      <c r="AF3037" s="58">
        <v>0.95395359191493301</v>
      </c>
      <c r="AG3037" s="58">
        <v>0.48270053203337698</v>
      </c>
      <c r="AH3037" s="58">
        <v>0.75126530245449596</v>
      </c>
      <c r="AI3037" s="58">
        <v>0.65318366953531404</v>
      </c>
      <c r="AJ3037" s="58">
        <v>0.77844370659926998</v>
      </c>
      <c r="AK3037" s="58">
        <v>0.79842515254083801</v>
      </c>
      <c r="AL3037" s="58">
        <v>0.86439915644260901</v>
      </c>
      <c r="AM3037" s="58">
        <v>0.72348899016954404</v>
      </c>
      <c r="AN3037" s="58">
        <v>0.96007663094204398</v>
      </c>
      <c r="AO3037" s="58">
        <v>0.63256351431253999</v>
      </c>
      <c r="AP3037" s="58">
        <v>0.938338349937341</v>
      </c>
      <c r="AQ3037" s="58">
        <v>0.61342776886224604</v>
      </c>
      <c r="AR3037" s="58">
        <v>0.74668940427123198</v>
      </c>
      <c r="AS3037" s="58">
        <v>1.0021325622646</v>
      </c>
      <c r="AT3037" s="58">
        <v>1.00909178883461</v>
      </c>
      <c r="AU3037" s="58">
        <v>1.4429168410904201</v>
      </c>
      <c r="AV3037" s="58">
        <v>0.82456650959942002</v>
      </c>
      <c r="AW3037" s="58">
        <v>1.0068710503729601</v>
      </c>
      <c r="AX3037" s="58">
        <v>1.00788928631939</v>
      </c>
      <c r="AY3037" s="58">
        <v>0.994167282081037</v>
      </c>
      <c r="AZ3037" s="58">
        <v>1.13536344535401</v>
      </c>
      <c r="BA3037" s="58">
        <v>1.35923301498336</v>
      </c>
      <c r="BB3037" s="58">
        <v>1.4744155308773099</v>
      </c>
      <c r="BC3037" s="58">
        <v>1.45813485248279</v>
      </c>
      <c r="BD3037" s="58">
        <v>1.3518556559745101</v>
      </c>
      <c r="BE3037" s="58">
        <v>1.33764376166065</v>
      </c>
      <c r="BF3037" s="58">
        <v>1.348441391975</v>
      </c>
      <c r="BG3037" s="58">
        <v>1.5091405104128299</v>
      </c>
      <c r="BH3037" s="58">
        <v>2.1327870611970501</v>
      </c>
      <c r="BI3037" s="58">
        <v>1.8312737556501899</v>
      </c>
      <c r="BJ3037" s="58">
        <v>1.80185293333886</v>
      </c>
      <c r="BK3037" s="58">
        <v>1.8773529228851999</v>
      </c>
      <c r="BL3037" s="58">
        <v>1.7560883536780001</v>
      </c>
      <c r="BM3037" s="58">
        <v>1.7586439765725399</v>
      </c>
    </row>
    <row r="3038" spans="1:66" hidden="1" x14ac:dyDescent="0.25">
      <c r="A3038" s="58" t="s">
        <v>3296</v>
      </c>
      <c r="B3038" s="58" t="s">
        <v>3297</v>
      </c>
      <c r="C3038" s="58" t="s">
        <v>1938</v>
      </c>
      <c r="D3038" s="58" t="s">
        <v>1939</v>
      </c>
      <c r="E3038" s="58">
        <v>1.1896121719164401</v>
      </c>
      <c r="F3038" s="58">
        <v>1.65989758078757</v>
      </c>
      <c r="G3038" s="58">
        <v>1.62393670810779</v>
      </c>
      <c r="H3038" s="58">
        <v>1.2021849584911299</v>
      </c>
      <c r="I3038" s="58">
        <v>1.2910399403055399</v>
      </c>
      <c r="J3038" s="58">
        <v>1.5103670282989701</v>
      </c>
      <c r="K3038" s="58">
        <v>1.6730804721535699</v>
      </c>
      <c r="L3038" s="58">
        <v>1.3382935129879101</v>
      </c>
      <c r="M3038" s="58">
        <v>0.80820614006527702</v>
      </c>
      <c r="N3038" s="58">
        <v>0.91917117991416197</v>
      </c>
      <c r="O3038" s="58">
        <v>0.91740179585961401</v>
      </c>
      <c r="P3038" s="58">
        <v>0.97566152577424403</v>
      </c>
      <c r="Q3038" s="58">
        <v>0.69436024951986897</v>
      </c>
      <c r="R3038" s="58">
        <v>1.3948917641318801</v>
      </c>
      <c r="S3038" s="58">
        <v>1.09432198769375</v>
      </c>
      <c r="T3038" s="58">
        <v>0.73188572785296302</v>
      </c>
      <c r="U3038" s="58">
        <v>0.739573636501202</v>
      </c>
      <c r="V3038" s="58">
        <v>0.83434508307016397</v>
      </c>
      <c r="W3038" s="58">
        <v>0.76310676988573001</v>
      </c>
      <c r="X3038" s="58">
        <v>0.87622659561106997</v>
      </c>
      <c r="Y3038" s="58">
        <v>1.51766276266874</v>
      </c>
      <c r="Z3038" s="58">
        <v>1.1252898664386799</v>
      </c>
      <c r="AA3038" s="58">
        <v>0.80538775287479403</v>
      </c>
      <c r="AB3038" s="58">
        <v>0.98876328419718895</v>
      </c>
      <c r="AC3038" s="58">
        <v>1.1117230526503099</v>
      </c>
      <c r="AD3038" s="58">
        <v>0.82601210582943596</v>
      </c>
      <c r="AE3038" s="58">
        <v>0.864098934718182</v>
      </c>
      <c r="AF3038" s="58">
        <v>1.12174403294402</v>
      </c>
      <c r="AG3038" s="58">
        <v>1.3777950341673499</v>
      </c>
      <c r="AH3038" s="58">
        <v>1.17256978906552</v>
      </c>
      <c r="AI3038" s="58">
        <v>1.07381190657445</v>
      </c>
      <c r="AJ3038" s="58">
        <v>1.08830801854947</v>
      </c>
      <c r="AK3038" s="58">
        <v>1.33716576265187</v>
      </c>
      <c r="AL3038" s="58">
        <v>1.1085120769219201</v>
      </c>
      <c r="AM3038" s="58">
        <v>1.2362300629632399</v>
      </c>
      <c r="AN3038" s="58">
        <v>2.06384491090982</v>
      </c>
      <c r="AO3038" s="58">
        <v>2.0909732754123902</v>
      </c>
      <c r="AP3038" s="58">
        <v>1.99686507869246</v>
      </c>
      <c r="AQ3038" s="58">
        <v>2.2585000864959901</v>
      </c>
      <c r="AR3038" s="58">
        <v>2.5737824686972601</v>
      </c>
      <c r="AS3038" s="58">
        <v>2.9099957583548499</v>
      </c>
      <c r="AT3038" s="58">
        <v>3.0528855074103398</v>
      </c>
      <c r="AU3038" s="58">
        <v>3.0558290111978899</v>
      </c>
      <c r="AV3038" s="58">
        <v>2.5469885762038298</v>
      </c>
      <c r="AW3038" s="58">
        <v>2.30404996345275</v>
      </c>
      <c r="AX3038" s="58">
        <v>2.7632837547395401</v>
      </c>
      <c r="AY3038" s="58">
        <v>3.2552605102998</v>
      </c>
      <c r="AZ3038" s="58">
        <v>3.5301022530737698</v>
      </c>
      <c r="BA3038" s="58">
        <v>2.93120227660406</v>
      </c>
      <c r="BB3038" s="58">
        <v>2.6752799259858402</v>
      </c>
      <c r="BC3038" s="58">
        <v>3.0207309887839</v>
      </c>
      <c r="BD3038" s="58">
        <v>3.2437745532080098</v>
      </c>
      <c r="BE3038" s="58">
        <v>4.13872461574302</v>
      </c>
      <c r="BF3038" s="58">
        <v>3.8378650932487299</v>
      </c>
      <c r="BG3038" s="58">
        <v>4.3318928777585599</v>
      </c>
      <c r="BH3038" s="58">
        <v>4.33904188275595</v>
      </c>
      <c r="BI3038" s="58">
        <v>4.4538566743925401</v>
      </c>
      <c r="BJ3038" s="58">
        <v>4.8831789388083902</v>
      </c>
      <c r="BK3038" s="58">
        <v>4.9855371113444402</v>
      </c>
      <c r="BL3038" s="58">
        <v>5.4933168688161702</v>
      </c>
      <c r="BM3038" s="58">
        <v>5.2645823643178602</v>
      </c>
    </row>
    <row r="3039" spans="1:66" hidden="1" x14ac:dyDescent="0.25">
      <c r="A3039" s="58" t="s">
        <v>3296</v>
      </c>
      <c r="B3039" s="58" t="s">
        <v>3297</v>
      </c>
      <c r="C3039" s="58" t="s">
        <v>1940</v>
      </c>
      <c r="D3039" s="58" t="s">
        <v>1941</v>
      </c>
      <c r="E3039" s="58">
        <v>2.4412451669943702</v>
      </c>
      <c r="F3039" s="58">
        <v>2.2367414209194201</v>
      </c>
      <c r="G3039" s="58">
        <v>2.9920885134733202</v>
      </c>
      <c r="H3039" s="58">
        <v>4.56861893423598</v>
      </c>
      <c r="I3039" s="58">
        <v>3.9652633232533501</v>
      </c>
      <c r="J3039" s="58">
        <v>3.18351595366331</v>
      </c>
      <c r="K3039" s="58">
        <v>3.5157373512517598</v>
      </c>
      <c r="L3039" s="58">
        <v>4.40751319627726</v>
      </c>
      <c r="M3039" s="58">
        <v>5.0140803862048804</v>
      </c>
      <c r="N3039" s="58">
        <v>5.1182367342152704</v>
      </c>
      <c r="O3039" s="58">
        <v>4.51968889184666</v>
      </c>
      <c r="P3039" s="58">
        <v>4.369211599852</v>
      </c>
      <c r="Q3039" s="58">
        <v>5.4234751598406596</v>
      </c>
      <c r="R3039" s="58">
        <v>5.3504413359907099</v>
      </c>
      <c r="S3039" s="58">
        <v>6.2586861989908504</v>
      </c>
      <c r="T3039" s="58">
        <v>4.9673101632658803</v>
      </c>
      <c r="U3039" s="58">
        <v>3.7918487537215699</v>
      </c>
      <c r="V3039" s="58">
        <v>3.83457270977997</v>
      </c>
      <c r="W3039" s="58">
        <v>3.68300869850545</v>
      </c>
      <c r="X3039" s="58">
        <v>4.1388429815653502</v>
      </c>
      <c r="Y3039" s="58">
        <v>11.086588590029701</v>
      </c>
      <c r="Z3039" s="58">
        <v>4.7183938126992802</v>
      </c>
      <c r="AA3039" s="58">
        <v>5.4805238870902198</v>
      </c>
      <c r="AB3039" s="58">
        <v>5.5173892945345404</v>
      </c>
      <c r="AC3039" s="58">
        <v>7.4901336604253297</v>
      </c>
      <c r="AD3039" s="58">
        <v>7.7567376323362396</v>
      </c>
      <c r="AE3039" s="58">
        <v>7.9807463754750403</v>
      </c>
      <c r="AF3039" s="58">
        <v>8.7347989526726995</v>
      </c>
      <c r="AG3039" s="58">
        <v>8.8681729485893293</v>
      </c>
      <c r="AH3039" s="58">
        <v>11.383970473064901</v>
      </c>
      <c r="AI3039" s="58">
        <v>11.2040058026884</v>
      </c>
      <c r="AJ3039" s="58">
        <v>8.9615331553962303</v>
      </c>
      <c r="AK3039" s="58">
        <v>8.3478253384342302</v>
      </c>
      <c r="AL3039" s="58">
        <v>8.9352481555117595</v>
      </c>
      <c r="AM3039" s="58">
        <v>9.4726012280257095</v>
      </c>
      <c r="AN3039" s="58">
        <v>10.263623107250799</v>
      </c>
      <c r="AO3039" s="58">
        <v>11.6846997770757</v>
      </c>
      <c r="AP3039" s="58">
        <v>11.844187516630001</v>
      </c>
      <c r="AQ3039" s="58">
        <v>10.8654834733344</v>
      </c>
      <c r="AR3039" s="58">
        <v>12.4397190287584</v>
      </c>
      <c r="AS3039" s="58">
        <v>17.9953556711157</v>
      </c>
      <c r="AT3039" s="58">
        <v>16.5426447723226</v>
      </c>
      <c r="AU3039" s="58">
        <v>14.0334284877054</v>
      </c>
      <c r="AV3039" s="58">
        <v>14.3095768292879</v>
      </c>
      <c r="AW3039" s="58">
        <v>15.622921279001901</v>
      </c>
      <c r="AX3039" s="58">
        <v>18.695086479142201</v>
      </c>
      <c r="AY3039" s="58">
        <v>17.9408994849789</v>
      </c>
      <c r="AZ3039" s="58">
        <v>16.3142309967239</v>
      </c>
      <c r="BA3039" s="58">
        <v>15.8163338709243</v>
      </c>
      <c r="BB3039" s="58">
        <v>13.8029633411905</v>
      </c>
      <c r="BC3039" s="58">
        <v>14.6049512161325</v>
      </c>
      <c r="BD3039" s="58">
        <v>15.7795256583469</v>
      </c>
      <c r="BE3039" s="58">
        <v>16.527942308313801</v>
      </c>
      <c r="BF3039" s="58">
        <v>16.150775207347699</v>
      </c>
      <c r="BG3039" s="58">
        <v>12.7663936998847</v>
      </c>
      <c r="BH3039" s="58">
        <v>11.3862048355086</v>
      </c>
      <c r="BI3039" s="58">
        <v>9.74537973087482</v>
      </c>
      <c r="BJ3039" s="58">
        <v>11.4816348676444</v>
      </c>
      <c r="BK3039" s="58">
        <v>11.7497054246613</v>
      </c>
      <c r="BL3039" s="58">
        <v>11.156745106729399</v>
      </c>
      <c r="BM3039" s="58">
        <v>11.9735551665229</v>
      </c>
    </row>
    <row r="3040" spans="1:66" hidden="1" x14ac:dyDescent="0.25">
      <c r="A3040" s="58" t="s">
        <v>3296</v>
      </c>
      <c r="B3040" s="58" t="s">
        <v>3297</v>
      </c>
      <c r="C3040" s="58" t="s">
        <v>1942</v>
      </c>
      <c r="D3040" s="58" t="s">
        <v>1943</v>
      </c>
      <c r="E3040" s="58">
        <v>3.75489898523377</v>
      </c>
      <c r="F3040" s="58">
        <v>4.0673376890929402</v>
      </c>
      <c r="G3040" s="58">
        <v>4.51490095770626</v>
      </c>
      <c r="H3040" s="58">
        <v>4.9463488380077703</v>
      </c>
      <c r="I3040" s="58">
        <v>5.68520991242195</v>
      </c>
      <c r="J3040" s="58">
        <v>7.0827490429967002</v>
      </c>
      <c r="K3040" s="58">
        <v>6.4474271294942698</v>
      </c>
      <c r="L3040" s="58">
        <v>6.6159796499513801</v>
      </c>
      <c r="M3040" s="58">
        <v>6.5041393748611798</v>
      </c>
      <c r="N3040" s="58">
        <v>5.7691009595560798</v>
      </c>
      <c r="O3040" s="58">
        <v>4.9654803542423096</v>
      </c>
      <c r="P3040" s="58">
        <v>4.9599810716635497</v>
      </c>
      <c r="Q3040" s="58">
        <v>4.7356664259423997</v>
      </c>
      <c r="R3040" s="58">
        <v>6.5649016295600804</v>
      </c>
      <c r="S3040" s="58">
        <v>7.8337924468019198</v>
      </c>
      <c r="T3040" s="58">
        <v>5.1930664376195903</v>
      </c>
      <c r="U3040" s="58">
        <v>4.9720604468778298</v>
      </c>
      <c r="V3040" s="58">
        <v>4.8506224848783601</v>
      </c>
      <c r="W3040" s="58">
        <v>5.0765872981208702</v>
      </c>
      <c r="X3040" s="58">
        <v>6.61361701335648</v>
      </c>
      <c r="Y3040" s="58">
        <v>8.1983925947196106</v>
      </c>
      <c r="Z3040" s="58">
        <v>7.2599149896108104</v>
      </c>
      <c r="AA3040" s="58">
        <v>7.5898057525428504</v>
      </c>
      <c r="AB3040" s="58">
        <v>6.62427970433549</v>
      </c>
      <c r="AC3040" s="58">
        <v>7.0778530108794202</v>
      </c>
      <c r="AD3040" s="58">
        <v>8.76336368489285</v>
      </c>
      <c r="AE3040" s="58">
        <v>7.2546522228233403</v>
      </c>
      <c r="AF3040" s="58">
        <v>6.1529119782168804</v>
      </c>
      <c r="AG3040" s="58">
        <v>7.4511219780697804</v>
      </c>
      <c r="AH3040" s="58">
        <v>7.1548375746573898</v>
      </c>
      <c r="AI3040" s="58">
        <v>6.5045259739769401</v>
      </c>
      <c r="AJ3040" s="58">
        <v>7.0661233726742001</v>
      </c>
      <c r="AK3040" s="58">
        <v>8.9588580368000006</v>
      </c>
      <c r="AL3040" s="58">
        <v>9.9573783930855804</v>
      </c>
      <c r="AM3040" s="58">
        <v>9.3508160159752904</v>
      </c>
      <c r="AN3040" s="58">
        <v>10.678479472685201</v>
      </c>
      <c r="AO3040" s="58">
        <v>11.6088367091255</v>
      </c>
      <c r="AP3040" s="58">
        <v>12.045748172152001</v>
      </c>
      <c r="AQ3040" s="58">
        <v>12.4259969977557</v>
      </c>
      <c r="AR3040" s="58">
        <v>14.0226985913426</v>
      </c>
      <c r="AS3040" s="58">
        <v>19.897747451595102</v>
      </c>
      <c r="AT3040" s="58">
        <v>19.432343645205201</v>
      </c>
      <c r="AU3040" s="58">
        <v>19.250522417897098</v>
      </c>
      <c r="AV3040" s="58">
        <v>16.927414114978401</v>
      </c>
      <c r="AW3040" s="58">
        <v>17.126992954890799</v>
      </c>
      <c r="AX3040" s="58">
        <v>17.852063497185</v>
      </c>
      <c r="AY3040" s="58">
        <v>19.3051039009531</v>
      </c>
      <c r="AZ3040" s="58">
        <v>21.477979301980302</v>
      </c>
      <c r="BA3040" s="58">
        <v>23.980333616411698</v>
      </c>
      <c r="BB3040" s="58">
        <v>23.659728146739401</v>
      </c>
      <c r="BC3040" s="58">
        <v>23.731873882712399</v>
      </c>
      <c r="BD3040" s="58">
        <v>23.291782279520699</v>
      </c>
      <c r="BE3040" s="58">
        <v>26.4324899303084</v>
      </c>
      <c r="BF3040" s="58">
        <v>25.963920118663101</v>
      </c>
      <c r="BG3040" s="58">
        <v>28.833137576077601</v>
      </c>
      <c r="BH3040" s="58">
        <v>31.951857344709602</v>
      </c>
      <c r="BI3040" s="58">
        <v>32.105113606115403</v>
      </c>
      <c r="BJ3040" s="58">
        <v>32.602123816934601</v>
      </c>
      <c r="BK3040" s="58">
        <v>34.077056375513898</v>
      </c>
      <c r="BL3040" s="58">
        <v>35.312751076093598</v>
      </c>
      <c r="BM3040" s="58">
        <v>37.033790514834102</v>
      </c>
    </row>
    <row r="3041" spans="1:66" hidden="1" x14ac:dyDescent="0.25">
      <c r="A3041" s="58" t="s">
        <v>3296</v>
      </c>
      <c r="B3041" s="58" t="s">
        <v>3297</v>
      </c>
      <c r="C3041" s="58" t="s">
        <v>1944</v>
      </c>
      <c r="D3041" s="58" t="s">
        <v>1945</v>
      </c>
      <c r="E3041" s="58">
        <v>2.4412451669943702</v>
      </c>
      <c r="F3041" s="58">
        <v>2.2367414209194201</v>
      </c>
      <c r="G3041" s="58">
        <v>2.9920885134733202</v>
      </c>
      <c r="H3041" s="58">
        <v>4.56861893423598</v>
      </c>
      <c r="I3041" s="58">
        <v>3.9652633232533501</v>
      </c>
      <c r="J3041" s="58">
        <v>3.18351595366331</v>
      </c>
      <c r="K3041" s="58">
        <v>3.5157373512517598</v>
      </c>
      <c r="L3041" s="58">
        <v>4.40751319627726</v>
      </c>
      <c r="M3041" s="58">
        <v>5.0140803862048804</v>
      </c>
      <c r="N3041" s="58">
        <v>5.1182367342152704</v>
      </c>
      <c r="O3041" s="58">
        <v>4.51968889184666</v>
      </c>
      <c r="P3041" s="58">
        <v>4.369211599852</v>
      </c>
      <c r="Q3041" s="58">
        <v>5.4234751598406596</v>
      </c>
      <c r="R3041" s="58">
        <v>5.3504413359907099</v>
      </c>
      <c r="S3041" s="58">
        <v>6.2586861989908504</v>
      </c>
      <c r="T3041" s="58">
        <v>4.9673101632658803</v>
      </c>
      <c r="U3041" s="58">
        <v>3.7918487537215699</v>
      </c>
      <c r="V3041" s="58">
        <v>3.83457270977997</v>
      </c>
      <c r="W3041" s="58">
        <v>3.68300869850545</v>
      </c>
      <c r="X3041" s="58">
        <v>4.1388429815653502</v>
      </c>
      <c r="Y3041" s="58">
        <v>11.086588590029701</v>
      </c>
      <c r="Z3041" s="58">
        <v>4.7183938126992802</v>
      </c>
      <c r="AA3041" s="58">
        <v>5.4805238870902198</v>
      </c>
      <c r="AB3041" s="58">
        <v>5.5173892945345404</v>
      </c>
      <c r="AC3041" s="58">
        <v>7.4901336604253297</v>
      </c>
      <c r="AD3041" s="58">
        <v>7.7567376323362396</v>
      </c>
      <c r="AE3041" s="58">
        <v>7.9807463754750403</v>
      </c>
      <c r="AF3041" s="58">
        <v>8.7347989526726995</v>
      </c>
      <c r="AG3041" s="58">
        <v>8.8681729485893293</v>
      </c>
      <c r="AH3041" s="58">
        <v>11.383970473064901</v>
      </c>
      <c r="AI3041" s="58">
        <v>11.2040058026884</v>
      </c>
      <c r="AJ3041" s="58">
        <v>8.9615331553962303</v>
      </c>
      <c r="AK3041" s="58">
        <v>8.3478253384342302</v>
      </c>
      <c r="AL3041" s="58">
        <v>8.9352481555117595</v>
      </c>
      <c r="AM3041" s="58">
        <v>9.4726012280257095</v>
      </c>
      <c r="AN3041" s="58">
        <v>10.263623107250799</v>
      </c>
      <c r="AO3041" s="58">
        <v>11.6846997770757</v>
      </c>
      <c r="AP3041" s="58">
        <v>11.844187516630001</v>
      </c>
      <c r="AQ3041" s="58">
        <v>10.8654834733344</v>
      </c>
      <c r="AR3041" s="58">
        <v>12.4397190287584</v>
      </c>
      <c r="AS3041" s="58">
        <v>17.9953556711157</v>
      </c>
      <c r="AT3041" s="58">
        <v>16.5426447723226</v>
      </c>
      <c r="AU3041" s="58">
        <v>14.0334284877054</v>
      </c>
      <c r="AV3041" s="58">
        <v>14.3095768292879</v>
      </c>
      <c r="AW3041" s="58">
        <v>15.622921279001901</v>
      </c>
      <c r="AX3041" s="58">
        <v>18.695086479142201</v>
      </c>
      <c r="AY3041" s="58">
        <v>17.9408994849789</v>
      </c>
      <c r="AZ3041" s="58">
        <v>16.3142309967239</v>
      </c>
      <c r="BA3041" s="58">
        <v>15.8163338709243</v>
      </c>
      <c r="BB3041" s="58">
        <v>13.8029633411905</v>
      </c>
      <c r="BC3041" s="58">
        <v>14.6049512161325</v>
      </c>
      <c r="BD3041" s="58">
        <v>15.7795256583469</v>
      </c>
      <c r="BE3041" s="58">
        <v>16.527942308313801</v>
      </c>
      <c r="BF3041" s="58">
        <v>16.150775207347699</v>
      </c>
      <c r="BG3041" s="58">
        <v>12.7663936998847</v>
      </c>
      <c r="BH3041" s="58">
        <v>11.3862048355086</v>
      </c>
      <c r="BI3041" s="58">
        <v>9.74537973087482</v>
      </c>
      <c r="BJ3041" s="58">
        <v>11.4816348676444</v>
      </c>
      <c r="BK3041" s="58">
        <v>11.7497054246613</v>
      </c>
      <c r="BL3041" s="58">
        <v>11.156745106729399</v>
      </c>
      <c r="BM3041" s="58">
        <v>11.9735551665229</v>
      </c>
    </row>
    <row r="3042" spans="1:66" hidden="1" x14ac:dyDescent="0.25">
      <c r="A3042" s="58" t="s">
        <v>3296</v>
      </c>
      <c r="B3042" s="58" t="s">
        <v>3297</v>
      </c>
      <c r="C3042" s="58" t="s">
        <v>1946</v>
      </c>
      <c r="D3042" s="58" t="s">
        <v>1947</v>
      </c>
      <c r="E3042" s="58">
        <v>31.206547699925501</v>
      </c>
      <c r="F3042" s="58">
        <v>31.2745932985857</v>
      </c>
      <c r="G3042" s="58">
        <v>28.463905793261802</v>
      </c>
      <c r="H3042" s="58">
        <v>28.993657049168199</v>
      </c>
      <c r="I3042" s="58">
        <v>30.233585742789302</v>
      </c>
      <c r="J3042" s="58">
        <v>30.6513602645867</v>
      </c>
      <c r="K3042" s="58">
        <v>28.5226710253595</v>
      </c>
      <c r="L3042" s="58">
        <v>30.5172598391893</v>
      </c>
      <c r="M3042" s="58">
        <v>30.692057741693802</v>
      </c>
      <c r="N3042" s="58">
        <v>31.240604367603598</v>
      </c>
      <c r="O3042" s="58">
        <v>27.2263208496347</v>
      </c>
      <c r="P3042" s="58">
        <v>36.620467957728401</v>
      </c>
      <c r="Q3042" s="58">
        <v>33.488274831307699</v>
      </c>
      <c r="R3042" s="58">
        <v>38.252617593452797</v>
      </c>
      <c r="S3042" s="58">
        <v>48.966782611825501</v>
      </c>
      <c r="T3042" s="58">
        <v>47.660618539085</v>
      </c>
      <c r="U3042" s="58">
        <v>49.482132755032303</v>
      </c>
      <c r="V3042" s="58">
        <v>58.455545884253198</v>
      </c>
      <c r="W3042" s="58">
        <v>55.594636787885598</v>
      </c>
      <c r="X3042" s="58">
        <v>53.154204493584402</v>
      </c>
      <c r="Y3042" s="58">
        <v>59.817149000161102</v>
      </c>
      <c r="Z3042" s="58">
        <v>28.685869368819802</v>
      </c>
      <c r="AA3042" s="58">
        <v>25.9350931928034</v>
      </c>
      <c r="AB3042" s="58">
        <v>30.178474322937799</v>
      </c>
      <c r="AC3042" s="58">
        <v>34.570371623393299</v>
      </c>
      <c r="AD3042" s="58">
        <v>34.962259394940602</v>
      </c>
      <c r="AE3042" s="58">
        <v>27.883031878527401</v>
      </c>
      <c r="AF3042" s="58">
        <v>29.807070996282398</v>
      </c>
      <c r="AG3042" s="58">
        <v>29.9255532865924</v>
      </c>
      <c r="AH3042" s="58">
        <v>36.490716718167</v>
      </c>
      <c r="AI3042" s="58">
        <v>36.511530373790798</v>
      </c>
      <c r="AJ3042" s="58">
        <v>38.288834251889703</v>
      </c>
      <c r="AK3042" s="58">
        <v>38.740580957488902</v>
      </c>
      <c r="AL3042" s="58">
        <v>43.2435344653192</v>
      </c>
      <c r="AM3042" s="58">
        <v>46.931195365714999</v>
      </c>
      <c r="AN3042" s="58">
        <v>47.233932169815802</v>
      </c>
      <c r="AO3042" s="58">
        <v>44.723885574696801</v>
      </c>
      <c r="AP3042" s="58">
        <v>45.700189961924302</v>
      </c>
      <c r="AQ3042" s="58">
        <v>39.725606063908302</v>
      </c>
      <c r="AR3042" s="58">
        <v>41.025870695879703</v>
      </c>
      <c r="AS3042" s="58">
        <v>45.501660859676498</v>
      </c>
      <c r="AT3042" s="58">
        <v>44.370478104722601</v>
      </c>
      <c r="AU3042" s="58">
        <v>36.730374451441101</v>
      </c>
      <c r="AV3042" s="58">
        <v>39.758697423405103</v>
      </c>
      <c r="AW3042" s="58">
        <v>43.923364786123301</v>
      </c>
      <c r="AX3042" s="58">
        <v>46.241351191785299</v>
      </c>
      <c r="AY3042" s="58">
        <v>43.169781795774497</v>
      </c>
      <c r="AZ3042" s="58">
        <v>43.950581906020901</v>
      </c>
      <c r="BA3042" s="58">
        <v>47.057903301630297</v>
      </c>
      <c r="BB3042" s="58">
        <v>39.7855337520093</v>
      </c>
      <c r="BC3042" s="58">
        <v>43.320964985141401</v>
      </c>
      <c r="BD3042" s="58">
        <v>50.394120973636603</v>
      </c>
      <c r="BE3042" s="58">
        <v>46.209275058133798</v>
      </c>
      <c r="BF3042" s="58">
        <v>39.7590037021914</v>
      </c>
      <c r="BG3042" s="58">
        <v>39.124015602205802</v>
      </c>
      <c r="BH3042" s="58">
        <v>31.538599623393001</v>
      </c>
      <c r="BI3042" s="58">
        <v>29.867942908554099</v>
      </c>
      <c r="BJ3042" s="58">
        <v>32.243715396096697</v>
      </c>
      <c r="BK3042" s="58">
        <v>35.629309638823699</v>
      </c>
      <c r="BL3042" s="58">
        <v>34.339737967362701</v>
      </c>
      <c r="BM3042" s="58">
        <v>30.810672058212599</v>
      </c>
      <c r="BN3042" s="58">
        <v>36.216673759374899</v>
      </c>
    </row>
    <row r="3043" spans="1:66" hidden="1" x14ac:dyDescent="0.25">
      <c r="A3043" s="58" t="s">
        <v>3296</v>
      </c>
      <c r="B3043" s="58" t="s">
        <v>3297</v>
      </c>
      <c r="C3043" s="58" t="s">
        <v>1948</v>
      </c>
      <c r="D3043" s="58" t="s">
        <v>1949</v>
      </c>
    </row>
    <row r="3044" spans="1:66" hidden="1" x14ac:dyDescent="0.25">
      <c r="A3044" s="58" t="s">
        <v>3296</v>
      </c>
      <c r="B3044" s="58" t="s">
        <v>3297</v>
      </c>
      <c r="C3044" s="58" t="s">
        <v>1950</v>
      </c>
      <c r="D3044" s="58" t="s">
        <v>1951</v>
      </c>
      <c r="AI3044" s="58">
        <v>225169.99997943599</v>
      </c>
      <c r="AJ3044" s="58">
        <v>244579.99718189301</v>
      </c>
      <c r="AK3044" s="58">
        <v>253969.999358058</v>
      </c>
      <c r="AL3044" s="58">
        <v>259030.00417351699</v>
      </c>
      <c r="AM3044" s="58">
        <v>264790.000498295</v>
      </c>
      <c r="AN3044" s="58">
        <v>263709.99963581603</v>
      </c>
      <c r="AO3044" s="58">
        <v>269409.99484062201</v>
      </c>
      <c r="AP3044" s="58">
        <v>266670.00271379901</v>
      </c>
      <c r="AQ3044" s="58">
        <v>262830.00031113601</v>
      </c>
      <c r="AR3044" s="58">
        <v>255049.997419119</v>
      </c>
      <c r="AS3044" s="58">
        <v>261660.00387072601</v>
      </c>
      <c r="AT3044" s="58">
        <v>261809.99919772201</v>
      </c>
      <c r="AU3044" s="58">
        <v>257370.002597571</v>
      </c>
      <c r="AV3044" s="58">
        <v>273290.00094533002</v>
      </c>
      <c r="AW3044" s="58">
        <v>279449.99639689998</v>
      </c>
      <c r="AX3044" s="58">
        <v>289689.99843299401</v>
      </c>
      <c r="AY3044" s="58">
        <v>288469.99926865101</v>
      </c>
      <c r="AZ3044" s="58">
        <v>286409.99980270799</v>
      </c>
      <c r="BA3044" s="58">
        <v>287830.00287413597</v>
      </c>
      <c r="BB3044" s="58">
        <v>284060.00289320899</v>
      </c>
      <c r="BC3044" s="58">
        <v>300400.00239759701</v>
      </c>
      <c r="BD3044" s="58">
        <v>308019.99834179902</v>
      </c>
      <c r="BE3044" s="58">
        <v>310789.99593854003</v>
      </c>
      <c r="BF3044" s="58">
        <v>315619.99955773301</v>
      </c>
      <c r="BG3044" s="58">
        <v>323400.005161762</v>
      </c>
      <c r="BH3044" s="58">
        <v>330440.00208377797</v>
      </c>
      <c r="BI3044" s="58">
        <v>343199.99951869203</v>
      </c>
      <c r="BJ3044" s="58">
        <v>349769.998013973</v>
      </c>
      <c r="BK3044" s="58">
        <v>359360.00901460601</v>
      </c>
      <c r="BL3044" s="58">
        <v>366629.99817729002</v>
      </c>
    </row>
    <row r="3045" spans="1:66" hidden="1" x14ac:dyDescent="0.25">
      <c r="A3045" s="58" t="s">
        <v>3296</v>
      </c>
      <c r="B3045" s="58" t="s">
        <v>3297</v>
      </c>
      <c r="C3045" s="58" t="s">
        <v>1952</v>
      </c>
      <c r="D3045" s="58" t="s">
        <v>1953</v>
      </c>
      <c r="AI3045" s="58">
        <v>73110</v>
      </c>
      <c r="AJ3045" s="58">
        <v>81430</v>
      </c>
      <c r="AK3045" s="58">
        <v>85140</v>
      </c>
      <c r="AL3045" s="58">
        <v>83910</v>
      </c>
      <c r="AM3045" s="58">
        <v>82720</v>
      </c>
      <c r="AN3045" s="58">
        <v>86710</v>
      </c>
      <c r="AO3045" s="58">
        <v>96000</v>
      </c>
      <c r="AP3045" s="58">
        <v>96490</v>
      </c>
      <c r="AQ3045" s="58">
        <v>94230</v>
      </c>
      <c r="AR3045" s="58">
        <v>92060</v>
      </c>
      <c r="AS3045" s="58">
        <v>98270</v>
      </c>
      <c r="AT3045" s="58">
        <v>102630</v>
      </c>
      <c r="AU3045" s="58">
        <v>95460</v>
      </c>
      <c r="AV3045" s="58">
        <v>102310</v>
      </c>
      <c r="AW3045" s="58">
        <v>107060</v>
      </c>
      <c r="AX3045" s="58">
        <v>108140</v>
      </c>
      <c r="AY3045" s="58">
        <v>105240</v>
      </c>
      <c r="AZ3045" s="58">
        <v>101720</v>
      </c>
      <c r="BA3045" s="58">
        <v>100850</v>
      </c>
      <c r="BB3045" s="58">
        <v>97860</v>
      </c>
      <c r="BC3045" s="58">
        <v>104740</v>
      </c>
      <c r="BD3045" s="58">
        <v>104010</v>
      </c>
      <c r="BE3045" s="58">
        <v>101890</v>
      </c>
      <c r="BF3045" s="58">
        <v>99380</v>
      </c>
      <c r="BG3045" s="58">
        <v>103020</v>
      </c>
      <c r="BH3045" s="58">
        <v>102640</v>
      </c>
      <c r="BI3045" s="58">
        <v>98660</v>
      </c>
      <c r="BJ3045" s="58">
        <v>100020</v>
      </c>
      <c r="BK3045" s="58">
        <v>102930</v>
      </c>
      <c r="BL3045" s="58">
        <v>105870</v>
      </c>
    </row>
    <row r="3046" spans="1:66" hidden="1" x14ac:dyDescent="0.25">
      <c r="A3046" s="58" t="s">
        <v>3296</v>
      </c>
      <c r="B3046" s="58" t="s">
        <v>3297</v>
      </c>
      <c r="C3046" s="58" t="s">
        <v>1954</v>
      </c>
      <c r="D3046" s="58" t="s">
        <v>1955</v>
      </c>
      <c r="AW3046" s="58">
        <v>32.5</v>
      </c>
      <c r="AX3046" s="58">
        <v>34.5</v>
      </c>
      <c r="AY3046" s="58">
        <v>39</v>
      </c>
      <c r="AZ3046" s="58">
        <v>38</v>
      </c>
      <c r="BA3046" s="58">
        <v>32.5</v>
      </c>
      <c r="BB3046" s="58">
        <v>34</v>
      </c>
      <c r="BC3046" s="58">
        <v>36.5</v>
      </c>
      <c r="BD3046" s="58">
        <v>38</v>
      </c>
      <c r="BE3046" s="58">
        <v>37.619047619047599</v>
      </c>
      <c r="BF3046" s="58">
        <v>41.904761904761898</v>
      </c>
      <c r="BG3046" s="58">
        <v>40</v>
      </c>
      <c r="BH3046" s="58">
        <v>41.904761904761898</v>
      </c>
      <c r="BI3046" s="58">
        <v>40.952380952380899</v>
      </c>
      <c r="BJ3046" s="58">
        <v>40</v>
      </c>
      <c r="BK3046" s="58">
        <v>38.571428571428598</v>
      </c>
      <c r="BL3046" s="58">
        <v>37.619047619047599</v>
      </c>
      <c r="BM3046" s="58">
        <v>36.6666666666667</v>
      </c>
    </row>
    <row r="3047" spans="1:66" hidden="1" x14ac:dyDescent="0.25">
      <c r="A3047" s="58" t="s">
        <v>3296</v>
      </c>
      <c r="B3047" s="58" t="s">
        <v>3297</v>
      </c>
      <c r="C3047" s="58" t="s">
        <v>1956</v>
      </c>
      <c r="D3047" s="58" t="s">
        <v>1957</v>
      </c>
      <c r="G3047" s="58">
        <v>1.3199180206607</v>
      </c>
      <c r="H3047" s="58">
        <v>1.3165664202554199</v>
      </c>
      <c r="I3047" s="58">
        <v>1.4366402481438401</v>
      </c>
      <c r="J3047" s="58">
        <v>1.47168919476569</v>
      </c>
      <c r="K3047" s="58">
        <v>1.3719379167435299</v>
      </c>
      <c r="M3047" s="58">
        <v>5.55358127450687</v>
      </c>
      <c r="N3047" s="58">
        <v>6.44681710495251</v>
      </c>
      <c r="O3047" s="58">
        <v>4.0003886000639701</v>
      </c>
      <c r="P3047" s="58">
        <v>3.1550240917642198</v>
      </c>
      <c r="Q3047" s="58">
        <v>3.8577109076148801</v>
      </c>
      <c r="R3047" s="58">
        <v>3.8540931188460101</v>
      </c>
      <c r="S3047" s="58">
        <v>3.3717835658853299</v>
      </c>
      <c r="T3047" s="58">
        <v>5.6416388522900398</v>
      </c>
      <c r="U3047" s="58">
        <v>4.34549791599221</v>
      </c>
      <c r="V3047" s="58">
        <v>4.3147074199334403</v>
      </c>
      <c r="W3047" s="58">
        <v>3.82497578652977</v>
      </c>
      <c r="X3047" s="58">
        <v>3.22534544158471</v>
      </c>
      <c r="Y3047" s="58">
        <v>2.6444338240073999</v>
      </c>
      <c r="Z3047" s="58">
        <v>2.57545485170664</v>
      </c>
      <c r="AA3047" s="58">
        <v>2.15761648390867</v>
      </c>
      <c r="AB3047" s="58">
        <v>2.0807900159107402</v>
      </c>
      <c r="AC3047" s="58">
        <v>1.59190398081798</v>
      </c>
      <c r="AD3047" s="58">
        <v>1.53887379128848</v>
      </c>
      <c r="AE3047" s="58">
        <v>1.5055946141947101</v>
      </c>
      <c r="AF3047" s="58">
        <v>1.2174735121559701</v>
      </c>
      <c r="AG3047" s="58">
        <v>1.26762641527651</v>
      </c>
      <c r="AH3047" s="58">
        <v>1.1252269950206</v>
      </c>
      <c r="AI3047" s="58">
        <v>1.17866086525819</v>
      </c>
      <c r="AJ3047" s="58">
        <v>1.16639983310707</v>
      </c>
      <c r="AK3047" s="58">
        <v>1.1470404146477899</v>
      </c>
      <c r="AL3047" s="58">
        <v>1.3740723387882801</v>
      </c>
      <c r="AM3047" s="58">
        <v>1.04622528581315</v>
      </c>
      <c r="AN3047" s="58">
        <v>0.82809695646595105</v>
      </c>
      <c r="AO3047" s="58">
        <v>0.74762165884036103</v>
      </c>
      <c r="AP3047" s="58">
        <v>0.75460941613216204</v>
      </c>
      <c r="AQ3047" s="58">
        <v>0.80629992887408997</v>
      </c>
      <c r="AR3047" s="58">
        <v>0.99850946137838703</v>
      </c>
      <c r="AS3047" s="58">
        <v>0.84319749363134</v>
      </c>
      <c r="AT3047" s="58">
        <v>1.0369055541085399</v>
      </c>
      <c r="AU3047" s="58">
        <v>1.1139958842220901</v>
      </c>
      <c r="AV3047" s="58">
        <v>0.95729037149862595</v>
      </c>
      <c r="AW3047" s="58">
        <v>0.88839410039703204</v>
      </c>
      <c r="AX3047" s="58">
        <v>0.73251251327710898</v>
      </c>
      <c r="AY3047" s="58">
        <v>0.69277607172574396</v>
      </c>
      <c r="AZ3047" s="58">
        <v>0.75732760562479395</v>
      </c>
      <c r="BA3047" s="58">
        <v>0.87184634062270105</v>
      </c>
      <c r="BB3047" s="58">
        <v>0.97280687262890897</v>
      </c>
      <c r="BC3047" s="58">
        <v>0.88038818408978103</v>
      </c>
      <c r="BD3047" s="58">
        <v>0.852291834388202</v>
      </c>
      <c r="BE3047" s="58">
        <v>0.76374442244143403</v>
      </c>
      <c r="BF3047" s="58">
        <v>0.82464056488438398</v>
      </c>
      <c r="BG3047" s="58">
        <v>0.80671366680822498</v>
      </c>
      <c r="BH3047" s="58">
        <v>0.72027997164020896</v>
      </c>
      <c r="BI3047" s="58">
        <v>0.89788462738621799</v>
      </c>
      <c r="BJ3047" s="58">
        <v>0.88337363706781502</v>
      </c>
      <c r="BK3047" s="58">
        <v>0.91912976803969204</v>
      </c>
      <c r="BL3047" s="58">
        <v>0.87135440507834305</v>
      </c>
      <c r="BM3047" s="58">
        <v>1.00679572532766</v>
      </c>
    </row>
    <row r="3048" spans="1:66" hidden="1" x14ac:dyDescent="0.25">
      <c r="A3048" s="58" t="s">
        <v>3296</v>
      </c>
      <c r="B3048" s="58" t="s">
        <v>3297</v>
      </c>
      <c r="C3048" s="58" t="s">
        <v>1958</v>
      </c>
      <c r="D3048" s="58" t="s">
        <v>1959</v>
      </c>
      <c r="AS3048" s="58">
        <v>5.9292131423401502</v>
      </c>
      <c r="AT3048" s="58">
        <v>5.9126210086181903</v>
      </c>
      <c r="AU3048" s="58">
        <v>6.58191249660078</v>
      </c>
      <c r="AV3048" s="58">
        <v>6.6858751216016001</v>
      </c>
      <c r="AW3048" s="58">
        <v>5.4252821277659402</v>
      </c>
      <c r="AX3048" s="58">
        <v>4.6293463359626497</v>
      </c>
      <c r="AY3048" s="58">
        <v>4.6765345011601998</v>
      </c>
      <c r="AZ3048" s="58">
        <v>3.6713258774450401</v>
      </c>
      <c r="BA3048" s="58">
        <v>4.7821549868562903</v>
      </c>
      <c r="BB3048" s="58">
        <v>4.8688502390209898</v>
      </c>
      <c r="BC3048" s="58">
        <v>4.5515781923344196</v>
      </c>
      <c r="BD3048" s="58">
        <v>4.2695967151719101</v>
      </c>
      <c r="BE3048" s="58">
        <v>4.4817777758733897</v>
      </c>
      <c r="BF3048" s="58">
        <v>4.5858138815385203</v>
      </c>
      <c r="BG3048" s="58">
        <v>4.4160415473746699</v>
      </c>
      <c r="BH3048" s="58">
        <v>4.8865758262474701</v>
      </c>
      <c r="BI3048" s="58">
        <v>5.8448932080135902</v>
      </c>
      <c r="BJ3048" s="58">
        <v>5.9238043004765402</v>
      </c>
      <c r="BK3048" s="58">
        <v>5.9707020457896203</v>
      </c>
      <c r="BL3048" s="58">
        <v>5.8353046068970098</v>
      </c>
      <c r="BM3048" s="58">
        <v>5.4759480919343098</v>
      </c>
    </row>
    <row r="3049" spans="1:66" hidden="1" x14ac:dyDescent="0.25">
      <c r="A3049" s="58" t="s">
        <v>3296</v>
      </c>
      <c r="B3049" s="58" t="s">
        <v>3297</v>
      </c>
      <c r="C3049" s="58" t="s">
        <v>1960</v>
      </c>
      <c r="D3049" s="58" t="s">
        <v>1961</v>
      </c>
    </row>
    <row r="3050" spans="1:66" hidden="1" x14ac:dyDescent="0.25">
      <c r="A3050" s="58" t="s">
        <v>3296</v>
      </c>
      <c r="B3050" s="58" t="s">
        <v>3297</v>
      </c>
      <c r="C3050" s="58" t="s">
        <v>1962</v>
      </c>
      <c r="D3050" s="58" t="s">
        <v>1963</v>
      </c>
      <c r="F3050" s="58">
        <v>65730524.383163802</v>
      </c>
      <c r="G3050" s="58">
        <v>90028246.009265497</v>
      </c>
      <c r="H3050" s="58">
        <v>100571059.526628</v>
      </c>
      <c r="I3050" s="58">
        <v>118886714.16175</v>
      </c>
      <c r="J3050" s="58">
        <v>145634004.19103399</v>
      </c>
      <c r="K3050" s="58">
        <v>150726614.01647401</v>
      </c>
      <c r="L3050" s="58">
        <v>279405116.48360199</v>
      </c>
      <c r="M3050" s="58">
        <v>468085528.04778099</v>
      </c>
      <c r="N3050" s="58">
        <v>792195080.16296995</v>
      </c>
      <c r="O3050" s="58">
        <v>805756788.47742999</v>
      </c>
      <c r="P3050" s="58">
        <v>798401254.13841498</v>
      </c>
      <c r="Q3050" s="58">
        <v>1073660122.48322</v>
      </c>
      <c r="R3050" s="58">
        <v>1225931367.7176499</v>
      </c>
      <c r="S3050" s="58">
        <v>1569425244.50618</v>
      </c>
      <c r="T3050" s="58">
        <v>3325926333.27176</v>
      </c>
      <c r="U3050" s="58">
        <v>2972064214.2456598</v>
      </c>
      <c r="V3050" s="58">
        <v>3538129233.0504198</v>
      </c>
      <c r="W3050" s="58">
        <v>3531858527.90589</v>
      </c>
      <c r="X3050" s="58">
        <v>3749098042.5665698</v>
      </c>
      <c r="Y3050" s="58">
        <v>3819500057.5573101</v>
      </c>
      <c r="Z3050" s="58">
        <v>2995896467.3934302</v>
      </c>
      <c r="AA3050" s="58">
        <v>2503701234.8920798</v>
      </c>
      <c r="AB3050" s="58">
        <v>2271656004.8905401</v>
      </c>
      <c r="AC3050" s="58">
        <v>1833692045.2199199</v>
      </c>
      <c r="AD3050" s="58">
        <v>1782805894.3047299</v>
      </c>
      <c r="AE3050" s="58">
        <v>1325887034.64413</v>
      </c>
      <c r="AF3050" s="58">
        <v>1034038528.7236201</v>
      </c>
      <c r="AG3050" s="58">
        <v>1028974102.24905</v>
      </c>
      <c r="AH3050" s="58">
        <v>869622423.78778899</v>
      </c>
      <c r="AI3050" s="58">
        <v>1058239033.95801</v>
      </c>
      <c r="AJ3050" s="58">
        <v>1017904206.18611</v>
      </c>
      <c r="AK3050" s="58">
        <v>1121450093.7660401</v>
      </c>
      <c r="AL3050" s="58">
        <v>1223171278.3599</v>
      </c>
      <c r="AM3050" s="58">
        <v>889421995.12337303</v>
      </c>
      <c r="AN3050" s="58">
        <v>1114380570.5223899</v>
      </c>
      <c r="AO3050" s="58">
        <v>1243017431.1749499</v>
      </c>
      <c r="AP3050" s="58">
        <v>1365594415.16732</v>
      </c>
      <c r="AQ3050" s="58">
        <v>1620236436.98981</v>
      </c>
      <c r="AR3050" s="58">
        <v>1017572598.8818901</v>
      </c>
      <c r="AS3050" s="58">
        <v>959300982.60908699</v>
      </c>
      <c r="AT3050" s="58">
        <v>1269265105.7186601</v>
      </c>
      <c r="AU3050" s="58">
        <v>1677374103.82213</v>
      </c>
      <c r="AV3050" s="58">
        <v>1793043312.2574501</v>
      </c>
      <c r="AW3050" s="58">
        <v>1954643947.4105599</v>
      </c>
      <c r="AX3050" s="58">
        <v>2017138275.8829701</v>
      </c>
      <c r="AY3050" s="58">
        <v>2343571720.22438</v>
      </c>
      <c r="AZ3050" s="58">
        <v>2946414821.6264701</v>
      </c>
      <c r="BA3050" s="58">
        <v>4419067281.3664904</v>
      </c>
      <c r="BB3050" s="58">
        <v>4305313794.2609196</v>
      </c>
      <c r="BC3050" s="58">
        <v>4657690435.3005896</v>
      </c>
      <c r="BD3050" s="58">
        <v>4988713151.04179</v>
      </c>
      <c r="BE3050" s="58">
        <v>4921502460.7779398</v>
      </c>
      <c r="BF3050" s="58">
        <v>6171135414.0601902</v>
      </c>
      <c r="BG3050" s="58">
        <v>6451564749.9288902</v>
      </c>
      <c r="BH3050" s="58">
        <v>5016333439.1449604</v>
      </c>
      <c r="BI3050" s="58">
        <v>5575535214.6002903</v>
      </c>
      <c r="BJ3050" s="58">
        <v>5510400667.6926003</v>
      </c>
      <c r="BK3050" s="58">
        <v>6327621929.1033697</v>
      </c>
      <c r="BL3050" s="58">
        <v>6183403985.3421097</v>
      </c>
      <c r="BM3050" s="58">
        <v>7038810963.7690601</v>
      </c>
    </row>
    <row r="3051" spans="1:66" hidden="1" x14ac:dyDescent="0.25">
      <c r="A3051" s="58" t="s">
        <v>3296</v>
      </c>
      <c r="B3051" s="58" t="s">
        <v>3297</v>
      </c>
      <c r="C3051" s="58" t="s">
        <v>1964</v>
      </c>
      <c r="D3051" s="58" t="s">
        <v>1965</v>
      </c>
      <c r="O3051" s="58">
        <v>0.20912670858287799</v>
      </c>
      <c r="P3051" s="58">
        <v>0.23330628785850499</v>
      </c>
      <c r="Q3051" s="58">
        <v>0.22248532381382999</v>
      </c>
      <c r="R3051" s="58">
        <v>0.233165589072031</v>
      </c>
      <c r="S3051" s="58">
        <v>0.63701038903767704</v>
      </c>
      <c r="T3051" s="58">
        <v>0.45312522009607498</v>
      </c>
      <c r="U3051" s="58">
        <v>0.29333021168932399</v>
      </c>
      <c r="V3051" s="58">
        <v>0.50669130486130598</v>
      </c>
      <c r="W3051" s="58">
        <v>0.18803679228525999</v>
      </c>
      <c r="X3051" s="58">
        <v>0.23441004819695199</v>
      </c>
      <c r="Y3051" s="58">
        <v>0.28857144879327401</v>
      </c>
      <c r="Z3051" s="58">
        <v>0.12535448273504199</v>
      </c>
      <c r="AA3051" s="58">
        <v>0.117702340424183</v>
      </c>
      <c r="AB3051" s="58">
        <v>0.142735831786692</v>
      </c>
      <c r="AC3051" s="58">
        <v>0.16125338472508399</v>
      </c>
      <c r="AD3051" s="58">
        <v>0.16605975965473499</v>
      </c>
      <c r="AE3051" s="58">
        <v>0.47196538745668998</v>
      </c>
      <c r="AF3051" s="58">
        <v>0.407652072398975</v>
      </c>
      <c r="AG3051" s="58">
        <v>0.44230741319955202</v>
      </c>
      <c r="AH3051" s="58">
        <v>0.57949275681484302</v>
      </c>
      <c r="AI3051" s="58">
        <v>0.47406874258410903</v>
      </c>
      <c r="AJ3051" s="58">
        <v>0.53075611598828198</v>
      </c>
      <c r="AK3051" s="58">
        <v>0.45414462308278603</v>
      </c>
      <c r="AL3051" s="58">
        <v>0.49554487107579898</v>
      </c>
      <c r="AM3051" s="58">
        <v>0.62036509200453205</v>
      </c>
      <c r="AN3051" s="58">
        <v>0.26088949843041198</v>
      </c>
      <c r="AO3051" s="58">
        <v>0.33076483728869099</v>
      </c>
      <c r="AP3051" s="58">
        <v>0.29748983959558201</v>
      </c>
      <c r="AQ3051" s="58">
        <v>0.27869549900267099</v>
      </c>
      <c r="AR3051" s="58">
        <v>0.21045111986994</v>
      </c>
      <c r="AS3051" s="58">
        <v>0.25904280273778002</v>
      </c>
      <c r="AT3051" s="58">
        <v>0.276733722891842</v>
      </c>
      <c r="AU3051" s="58">
        <v>0.27857134036332198</v>
      </c>
      <c r="AV3051" s="58">
        <v>0.123778286746887</v>
      </c>
      <c r="AW3051" s="58">
        <v>0.156836714722492</v>
      </c>
      <c r="AX3051" s="58">
        <v>0.27877910133168698</v>
      </c>
      <c r="AY3051" s="58">
        <v>0.41839752742437503</v>
      </c>
      <c r="AZ3051" s="58">
        <v>0.55101998640605099</v>
      </c>
      <c r="BA3051" s="58">
        <v>0.56918411851242101</v>
      </c>
      <c r="BB3051" s="58">
        <v>0.61046907239118398</v>
      </c>
      <c r="BC3051" s="58">
        <v>0.77655476899012599</v>
      </c>
      <c r="BD3051" s="58">
        <v>1.0681342740378099</v>
      </c>
      <c r="BE3051" s="58">
        <v>0.94547010383308505</v>
      </c>
      <c r="BF3051" s="58">
        <v>0.68061073948940398</v>
      </c>
      <c r="BG3051" s="58">
        <v>0.53769211395580496</v>
      </c>
      <c r="BH3051" s="58">
        <v>0.39298787653742601</v>
      </c>
      <c r="BI3051" s="58">
        <v>0.58091952719888496</v>
      </c>
      <c r="BJ3051" s="58">
        <v>0.65813179209126804</v>
      </c>
      <c r="BK3051" s="58">
        <v>0.58744824779871796</v>
      </c>
      <c r="BL3051" s="58">
        <v>0.47079544636048298</v>
      </c>
      <c r="BM3051" s="58">
        <v>0.60126236904757502</v>
      </c>
    </row>
    <row r="3052" spans="1:66" hidden="1" x14ac:dyDescent="0.25">
      <c r="A3052" s="58" t="s">
        <v>3296</v>
      </c>
      <c r="B3052" s="58" t="s">
        <v>3297</v>
      </c>
      <c r="C3052" s="58" t="s">
        <v>1966</v>
      </c>
      <c r="D3052" s="58" t="s">
        <v>1967</v>
      </c>
      <c r="E3052" s="58">
        <v>0</v>
      </c>
      <c r="J3052" s="58">
        <v>0</v>
      </c>
      <c r="O3052" s="58">
        <v>0</v>
      </c>
      <c r="T3052" s="58">
        <v>0</v>
      </c>
      <c r="U3052" s="58">
        <v>0</v>
      </c>
      <c r="V3052" s="58">
        <v>0</v>
      </c>
      <c r="W3052" s="58">
        <v>0</v>
      </c>
      <c r="X3052" s="58">
        <v>0</v>
      </c>
      <c r="Y3052" s="58">
        <v>0</v>
      </c>
      <c r="Z3052" s="58">
        <v>0</v>
      </c>
      <c r="AA3052" s="58">
        <v>0</v>
      </c>
      <c r="AB3052" s="58">
        <v>0</v>
      </c>
      <c r="AC3052" s="58">
        <v>0</v>
      </c>
      <c r="AD3052" s="58">
        <v>0</v>
      </c>
      <c r="AE3052" s="58">
        <v>0</v>
      </c>
      <c r="AF3052" s="58">
        <v>0</v>
      </c>
      <c r="AG3052" s="58">
        <v>0</v>
      </c>
      <c r="AH3052" s="58">
        <v>0</v>
      </c>
      <c r="AI3052" s="58">
        <v>0</v>
      </c>
      <c r="AJ3052" s="58">
        <v>0</v>
      </c>
      <c r="AK3052" s="58">
        <v>884</v>
      </c>
      <c r="AL3052" s="58">
        <v>12490</v>
      </c>
      <c r="AM3052" s="58">
        <v>22039</v>
      </c>
      <c r="AN3052" s="58">
        <v>29608</v>
      </c>
      <c r="AO3052" s="58">
        <v>62624</v>
      </c>
      <c r="AP3052" s="58">
        <v>114533</v>
      </c>
      <c r="AQ3052" s="58">
        <v>250439</v>
      </c>
      <c r="AR3052" s="58">
        <v>541133</v>
      </c>
      <c r="AS3052" s="58">
        <v>1431350</v>
      </c>
      <c r="AT3052" s="58">
        <v>2909838</v>
      </c>
      <c r="AU3052" s="58">
        <v>5969123</v>
      </c>
      <c r="AV3052" s="58">
        <v>9735926</v>
      </c>
      <c r="AW3052" s="58">
        <v>19105652</v>
      </c>
      <c r="AX3052" s="58">
        <v>33767329</v>
      </c>
      <c r="AY3052" s="58">
        <v>57011943</v>
      </c>
      <c r="AZ3052" s="58">
        <v>82031960</v>
      </c>
      <c r="BA3052" s="58">
        <v>124199619</v>
      </c>
      <c r="BB3052" s="58">
        <v>153639300</v>
      </c>
      <c r="BC3052" s="58">
        <v>186265721</v>
      </c>
      <c r="BD3052" s="58">
        <v>213479494</v>
      </c>
      <c r="BE3052" s="58">
        <v>252867120</v>
      </c>
      <c r="BF3052" s="58">
        <v>290449890</v>
      </c>
      <c r="BG3052" s="58">
        <v>319468155</v>
      </c>
      <c r="BH3052" s="58">
        <v>348206501</v>
      </c>
      <c r="BI3052" s="58">
        <v>356136490</v>
      </c>
      <c r="BJ3052" s="58">
        <v>358816819</v>
      </c>
      <c r="BK3052" s="58">
        <v>384382192</v>
      </c>
      <c r="BL3052" s="58">
        <v>422941609</v>
      </c>
      <c r="BM3052" s="58">
        <v>457048002</v>
      </c>
    </row>
    <row r="3053" spans="1:66" hidden="1" x14ac:dyDescent="0.25">
      <c r="A3053" s="58" t="s">
        <v>3296</v>
      </c>
      <c r="B3053" s="58" t="s">
        <v>3297</v>
      </c>
      <c r="C3053" s="58" t="s">
        <v>1968</v>
      </c>
      <c r="D3053" s="58" t="s">
        <v>1969</v>
      </c>
      <c r="E3053" s="58">
        <v>0</v>
      </c>
      <c r="J3053" s="58">
        <v>0</v>
      </c>
      <c r="O3053" s="58">
        <v>0</v>
      </c>
      <c r="T3053" s="58">
        <v>0</v>
      </c>
      <c r="U3053" s="58">
        <v>0</v>
      </c>
      <c r="V3053" s="58">
        <v>0</v>
      </c>
      <c r="W3053" s="58">
        <v>0</v>
      </c>
      <c r="X3053" s="58">
        <v>0</v>
      </c>
      <c r="Y3053" s="58">
        <v>0</v>
      </c>
      <c r="Z3053" s="58">
        <v>0</v>
      </c>
      <c r="AA3053" s="58">
        <v>0</v>
      </c>
      <c r="AB3053" s="58">
        <v>0</v>
      </c>
      <c r="AC3053" s="58">
        <v>0</v>
      </c>
      <c r="AD3053" s="58">
        <v>0</v>
      </c>
      <c r="AE3053" s="58">
        <v>0</v>
      </c>
      <c r="AF3053" s="58">
        <v>0</v>
      </c>
      <c r="AG3053" s="58">
        <v>0</v>
      </c>
      <c r="AH3053" s="58">
        <v>0</v>
      </c>
      <c r="AI3053" s="58">
        <v>0</v>
      </c>
      <c r="AJ3053" s="58">
        <v>0</v>
      </c>
      <c r="AK3053" s="58">
        <v>4.0930403023315797E-4</v>
      </c>
      <c r="AL3053" s="58">
        <v>5.6323467769158302E-3</v>
      </c>
      <c r="AM3053" s="58">
        <v>9.6792991747344202E-3</v>
      </c>
      <c r="AN3053" s="58">
        <v>1.2663402844933299E-2</v>
      </c>
      <c r="AO3053" s="58">
        <v>2.6080925384107501E-2</v>
      </c>
      <c r="AP3053" s="58">
        <v>4.6988571389134703E-2</v>
      </c>
      <c r="AQ3053" s="58">
        <v>9.8869613667394399E-2</v>
      </c>
      <c r="AR3053" s="58">
        <v>0.207991803229512</v>
      </c>
      <c r="AS3053" s="58">
        <v>0.53565570965603504</v>
      </c>
      <c r="AT3053" s="58">
        <v>1.0603055731864399</v>
      </c>
      <c r="AU3053" s="58">
        <v>2.1178933599054299</v>
      </c>
      <c r="AV3053" s="58">
        <v>3.3633681464904601</v>
      </c>
      <c r="AW3053" s="58">
        <v>6.5448447873605398</v>
      </c>
      <c r="AX3053" s="58">
        <v>11.260470299329301</v>
      </c>
      <c r="AY3053" s="58">
        <v>19.077185374177699</v>
      </c>
      <c r="AZ3053" s="58">
        <v>25.417221717520299</v>
      </c>
      <c r="BA3053" s="58">
        <v>37.435197235344603</v>
      </c>
      <c r="BB3053" s="58">
        <v>45.050323214673497</v>
      </c>
      <c r="BC3053" s="58">
        <v>53.133870864213797</v>
      </c>
      <c r="BD3053" s="58">
        <v>59.252878658365802</v>
      </c>
      <c r="BE3053" s="58">
        <v>68.297609950344196</v>
      </c>
      <c r="BF3053" s="58">
        <v>76.346206639971399</v>
      </c>
      <c r="BG3053" s="58">
        <v>81.729861507607097</v>
      </c>
      <c r="BH3053" s="58">
        <v>86.707692685309894</v>
      </c>
      <c r="BI3053" s="58">
        <v>86.325387237551993</v>
      </c>
      <c r="BJ3053" s="58">
        <v>84.672560897399094</v>
      </c>
      <c r="BK3053" s="58">
        <v>94.218807580814897</v>
      </c>
      <c r="BL3053" s="58">
        <v>94.636522662571494</v>
      </c>
      <c r="BM3053" s="58">
        <v>99.617379749859296</v>
      </c>
    </row>
    <row r="3054" spans="1:66" hidden="1" x14ac:dyDescent="0.25">
      <c r="A3054" s="58" t="s">
        <v>3296</v>
      </c>
      <c r="B3054" s="58" t="s">
        <v>3297</v>
      </c>
      <c r="C3054" s="58" t="s">
        <v>1970</v>
      </c>
      <c r="D3054" s="58" t="s">
        <v>1971</v>
      </c>
      <c r="E3054" s="58">
        <v>5.7096776238238602</v>
      </c>
      <c r="F3054" s="58">
        <v>6.0731391782542996</v>
      </c>
      <c r="G3054" s="58">
        <v>7.6813846831409798</v>
      </c>
      <c r="H3054" s="58">
        <v>8.6453690828285108</v>
      </c>
      <c r="I3054" s="58">
        <v>8.7555452696404696</v>
      </c>
      <c r="J3054" s="58">
        <v>8.7806426491992102</v>
      </c>
      <c r="K3054" s="58">
        <v>8.9076368763583904</v>
      </c>
      <c r="L3054" s="58">
        <v>9.4814049492924397</v>
      </c>
      <c r="M3054" s="58">
        <v>9.9172085871903803</v>
      </c>
      <c r="N3054" s="58">
        <v>9.7125106692292302</v>
      </c>
      <c r="O3054" s="58">
        <v>8.0352291422100404</v>
      </c>
      <c r="P3054" s="58">
        <v>9.6406260001208501</v>
      </c>
      <c r="Q3054" s="58">
        <v>9.9538552456352605</v>
      </c>
      <c r="R3054" s="58">
        <v>10.4208793178459</v>
      </c>
      <c r="S3054" s="58">
        <v>9.4611030745309694</v>
      </c>
      <c r="T3054" s="58">
        <v>12.002454936256701</v>
      </c>
      <c r="U3054" s="58">
        <v>12.178074858149801</v>
      </c>
      <c r="V3054" s="58">
        <v>14.641723584931301</v>
      </c>
      <c r="W3054" s="58">
        <v>16.940596858631199</v>
      </c>
      <c r="X3054" s="58">
        <v>16.527298696818502</v>
      </c>
      <c r="Y3054" s="58">
        <v>17.204620838163098</v>
      </c>
      <c r="Z3054" s="58">
        <v>9.4713816592672107</v>
      </c>
      <c r="AA3054" s="58">
        <v>10.175420888188301</v>
      </c>
      <c r="AB3054" s="58">
        <v>11.113401659771499</v>
      </c>
      <c r="AC3054" s="58">
        <v>11.1635743642872</v>
      </c>
      <c r="AD3054" s="58">
        <v>11.097046227996699</v>
      </c>
      <c r="AE3054" s="58">
        <v>14.526648634595</v>
      </c>
      <c r="AF3054" s="58">
        <v>15.1435076117395</v>
      </c>
      <c r="AG3054" s="58">
        <v>14.0647968101344</v>
      </c>
      <c r="AH3054" s="58">
        <v>13.5971163535191</v>
      </c>
      <c r="AI3054" s="58">
        <v>13.133843513028699</v>
      </c>
      <c r="AJ3054" s="58">
        <v>12.797619908364499</v>
      </c>
      <c r="AK3054" s="58">
        <v>12.2147595072237</v>
      </c>
      <c r="AL3054" s="58">
        <v>11.2466216522996</v>
      </c>
      <c r="AM3054" s="58">
        <v>8.8631940848476507</v>
      </c>
      <c r="AN3054" s="58">
        <v>8.2502197663720391</v>
      </c>
      <c r="AO3054" s="58">
        <v>7.5920299391488602</v>
      </c>
      <c r="AP3054" s="58">
        <v>8.0392396868322198</v>
      </c>
      <c r="AQ3054" s="58">
        <v>8.4888449225652494</v>
      </c>
      <c r="AR3054" s="58">
        <v>8.9329148782593393</v>
      </c>
      <c r="AS3054" s="58">
        <v>8.7451484151334196</v>
      </c>
      <c r="AT3054" s="58">
        <v>9.4056047044835296</v>
      </c>
      <c r="AU3054" s="58">
        <v>8.4788556246630904</v>
      </c>
      <c r="AV3054" s="58">
        <v>9.1271632561759599</v>
      </c>
      <c r="AW3054" s="58">
        <v>8.8462487761704498</v>
      </c>
      <c r="AX3054" s="58">
        <v>8.8541362849005392</v>
      </c>
      <c r="AY3054" s="58">
        <v>8.6415346656939196</v>
      </c>
      <c r="AZ3054" s="58">
        <v>12.494247952946999</v>
      </c>
      <c r="BA3054" s="58">
        <v>15.4215593314181</v>
      </c>
      <c r="BB3054" s="58">
        <v>16.637416686291299</v>
      </c>
      <c r="BC3054" s="58">
        <v>13.198862310889499</v>
      </c>
      <c r="BD3054" s="58">
        <v>12.057706136049999</v>
      </c>
      <c r="BE3054" s="58">
        <v>11.8190438977445</v>
      </c>
      <c r="BF3054" s="58">
        <v>12.7749307289176</v>
      </c>
      <c r="BG3054" s="58">
        <v>14.1864334944978</v>
      </c>
      <c r="BH3054" s="58">
        <v>14.662391534410199</v>
      </c>
      <c r="BI3054" s="58">
        <v>16.051886561132001</v>
      </c>
      <c r="BJ3054" s="58">
        <v>15.136098887330499</v>
      </c>
      <c r="BK3054" s="58">
        <v>13.591305489805</v>
      </c>
      <c r="BL3054" s="58">
        <v>13.925376377786501</v>
      </c>
      <c r="BM3054" s="58">
        <v>14.739133416601801</v>
      </c>
    </row>
    <row r="3055" spans="1:66" hidden="1" x14ac:dyDescent="0.25">
      <c r="A3055" s="58" t="s">
        <v>3296</v>
      </c>
      <c r="B3055" s="58" t="s">
        <v>3297</v>
      </c>
      <c r="C3055" s="58" t="s">
        <v>1972</v>
      </c>
      <c r="D3055" s="58" t="s">
        <v>1973</v>
      </c>
      <c r="AS3055" s="58">
        <v>28.1955496138713</v>
      </c>
      <c r="AT3055" s="58">
        <v>28.326017187949802</v>
      </c>
      <c r="AU3055" s="58">
        <v>28.4295984945208</v>
      </c>
      <c r="AV3055" s="58">
        <v>27.932390684435799</v>
      </c>
      <c r="AW3055" s="58">
        <v>27.5113979094982</v>
      </c>
      <c r="AX3055" s="58">
        <v>27.221147318883801</v>
      </c>
      <c r="AY3055" s="58">
        <v>26.811979603553301</v>
      </c>
      <c r="AZ3055" s="58">
        <v>26.497049972377901</v>
      </c>
      <c r="BA3055" s="58">
        <v>26.149252148905799</v>
      </c>
      <c r="BB3055" s="58">
        <v>26.254589505894799</v>
      </c>
      <c r="BC3055" s="58">
        <v>26.228333806570799</v>
      </c>
      <c r="BD3055" s="58">
        <v>24.9994547520418</v>
      </c>
      <c r="BE3055" s="58">
        <v>24.4445383932791</v>
      </c>
      <c r="BF3055" s="58">
        <v>24.420645890387298</v>
      </c>
      <c r="BG3055" s="58">
        <v>24.435327673093699</v>
      </c>
      <c r="BH3055" s="58">
        <v>24.3458512795536</v>
      </c>
      <c r="BI3055" s="58">
        <v>24.471745486129201</v>
      </c>
      <c r="BJ3055" s="58">
        <v>24.4527276206219</v>
      </c>
      <c r="BK3055" s="58">
        <v>24.503733544358301</v>
      </c>
      <c r="BL3055" s="58">
        <v>24.5687771233451</v>
      </c>
    </row>
    <row r="3056" spans="1:66" hidden="1" x14ac:dyDescent="0.25">
      <c r="A3056" s="58" t="s">
        <v>3296</v>
      </c>
      <c r="B3056" s="58" t="s">
        <v>3297</v>
      </c>
      <c r="C3056" s="58" t="s">
        <v>1974</v>
      </c>
      <c r="D3056" s="58" t="s">
        <v>1975</v>
      </c>
      <c r="AS3056" s="58">
        <v>23.792754000542601</v>
      </c>
      <c r="AT3056" s="58">
        <v>23.783193380962299</v>
      </c>
      <c r="AU3056" s="58">
        <v>23.585742289235899</v>
      </c>
      <c r="AV3056" s="58">
        <v>23.483144316750899</v>
      </c>
      <c r="AW3056" s="58">
        <v>23.3306909523738</v>
      </c>
      <c r="AX3056" s="58">
        <v>23.081024833913101</v>
      </c>
      <c r="AY3056" s="58">
        <v>22.9420268087792</v>
      </c>
      <c r="AZ3056" s="58">
        <v>22.8045597774504</v>
      </c>
      <c r="BA3056" s="58">
        <v>22.522838219055501</v>
      </c>
      <c r="BB3056" s="58">
        <v>22.329716498406601</v>
      </c>
      <c r="BC3056" s="58">
        <v>22.119594138805802</v>
      </c>
      <c r="BD3056" s="58">
        <v>21.970184439565699</v>
      </c>
      <c r="BE3056" s="58">
        <v>21.8202691172187</v>
      </c>
      <c r="BF3056" s="58">
        <v>21.6094849941523</v>
      </c>
      <c r="BG3056" s="58">
        <v>21.3156482546263</v>
      </c>
      <c r="BH3056" s="58">
        <v>21.017889970408099</v>
      </c>
      <c r="BI3056" s="58">
        <v>20.769031620019501</v>
      </c>
      <c r="BJ3056" s="58">
        <v>20.440904849902001</v>
      </c>
      <c r="BK3056" s="58">
        <v>20.2065188467841</v>
      </c>
      <c r="BL3056" s="58">
        <v>19.974315681687301</v>
      </c>
    </row>
    <row r="3057" spans="1:65" hidden="1" x14ac:dyDescent="0.25">
      <c r="A3057" s="58" t="s">
        <v>3296</v>
      </c>
      <c r="B3057" s="58" t="s">
        <v>3297</v>
      </c>
      <c r="C3057" s="58" t="s">
        <v>1976</v>
      </c>
      <c r="D3057" s="58" t="s">
        <v>1977</v>
      </c>
      <c r="AS3057" s="58">
        <v>22.937200162875701</v>
      </c>
      <c r="AT3057" s="58">
        <v>22.896997668591698</v>
      </c>
      <c r="AU3057" s="58">
        <v>22.799686938761099</v>
      </c>
      <c r="AV3057" s="58">
        <v>22.681212711199802</v>
      </c>
      <c r="AW3057" s="58">
        <v>22.548926697124401</v>
      </c>
      <c r="AX3057" s="58">
        <v>22.34248386198</v>
      </c>
      <c r="AY3057" s="58">
        <v>22.2610640236718</v>
      </c>
      <c r="AZ3057" s="58">
        <v>22.125028764283801</v>
      </c>
      <c r="BA3057" s="58">
        <v>21.835616735154499</v>
      </c>
      <c r="BB3057" s="58">
        <v>21.7659392282835</v>
      </c>
      <c r="BC3057" s="58">
        <v>21.567842992062499</v>
      </c>
      <c r="BD3057" s="58">
        <v>21.396225172569402</v>
      </c>
      <c r="BE3057" s="58">
        <v>21.277960300934001</v>
      </c>
      <c r="BF3057" s="58">
        <v>21.185008393297402</v>
      </c>
      <c r="BG3057" s="58">
        <v>20.9754831667986</v>
      </c>
      <c r="BH3057" s="58">
        <v>20.732695246801601</v>
      </c>
      <c r="BI3057" s="58">
        <v>20.563522439159001</v>
      </c>
      <c r="BJ3057" s="58">
        <v>20.2572629519217</v>
      </c>
      <c r="BK3057" s="58">
        <v>20.080184472531901</v>
      </c>
      <c r="BL3057" s="58">
        <v>19.926685108259601</v>
      </c>
    </row>
    <row r="3058" spans="1:65" hidden="1" x14ac:dyDescent="0.25">
      <c r="A3058" s="58" t="s">
        <v>3296</v>
      </c>
      <c r="B3058" s="58" t="s">
        <v>3297</v>
      </c>
      <c r="C3058" s="58" t="s">
        <v>1978</v>
      </c>
      <c r="D3058" s="58" t="s">
        <v>1979</v>
      </c>
      <c r="AS3058" s="58">
        <v>24.713421743807501</v>
      </c>
      <c r="AT3058" s="58">
        <v>24.709578332926899</v>
      </c>
      <c r="AU3058" s="58">
        <v>24.454482589389801</v>
      </c>
      <c r="AV3058" s="58">
        <v>24.329751844900599</v>
      </c>
      <c r="AW3058" s="58">
        <v>24.156339647920301</v>
      </c>
      <c r="AX3058" s="58">
        <v>23.900349956246799</v>
      </c>
      <c r="AY3058" s="58">
        <v>23.753214206009801</v>
      </c>
      <c r="AZ3058" s="58">
        <v>23.574911631047801</v>
      </c>
      <c r="BA3058" s="58">
        <v>23.287072892445199</v>
      </c>
      <c r="BB3058" s="58">
        <v>22.988578495826498</v>
      </c>
      <c r="BC3058" s="58">
        <v>22.7621184017917</v>
      </c>
      <c r="BD3058" s="58">
        <v>22.591915096563302</v>
      </c>
      <c r="BE3058" s="58">
        <v>22.4071274822644</v>
      </c>
      <c r="BF3058" s="58">
        <v>22.075604181783699</v>
      </c>
      <c r="BG3058" s="58">
        <v>21.681369743559902</v>
      </c>
      <c r="BH3058" s="58">
        <v>21.345808789946101</v>
      </c>
      <c r="BI3058" s="58">
        <v>21.016486542521399</v>
      </c>
      <c r="BJ3058" s="58">
        <v>20.616998215124401</v>
      </c>
      <c r="BK3058" s="58">
        <v>20.307155914219798</v>
      </c>
      <c r="BL3058" s="58">
        <v>20.065573276034399</v>
      </c>
    </row>
    <row r="3059" spans="1:65" hidden="1" x14ac:dyDescent="0.25">
      <c r="A3059" s="58" t="s">
        <v>3296</v>
      </c>
      <c r="B3059" s="58" t="s">
        <v>3297</v>
      </c>
      <c r="C3059" s="58" t="s">
        <v>1980</v>
      </c>
      <c r="D3059" s="58" t="s">
        <v>1981</v>
      </c>
      <c r="BI3059" s="58">
        <v>260.403291955942</v>
      </c>
    </row>
    <row r="3060" spans="1:65" hidden="1" x14ac:dyDescent="0.25">
      <c r="A3060" s="58" t="s">
        <v>3296</v>
      </c>
      <c r="B3060" s="58" t="s">
        <v>3297</v>
      </c>
      <c r="C3060" s="58" t="s">
        <v>1982</v>
      </c>
      <c r="D3060" s="58" t="s">
        <v>1983</v>
      </c>
      <c r="BI3060" s="58">
        <v>258.08563391293001</v>
      </c>
    </row>
    <row r="3061" spans="1:65" hidden="1" x14ac:dyDescent="0.25">
      <c r="A3061" s="58" t="s">
        <v>3296</v>
      </c>
      <c r="B3061" s="58" t="s">
        <v>3297</v>
      </c>
      <c r="C3061" s="58" t="s">
        <v>1984</v>
      </c>
      <c r="D3061" s="58" t="s">
        <v>1985</v>
      </c>
      <c r="BI3061" s="58">
        <v>262.72912775300199</v>
      </c>
    </row>
    <row r="3062" spans="1:65" hidden="1" x14ac:dyDescent="0.25">
      <c r="A3062" s="58" t="s">
        <v>3296</v>
      </c>
      <c r="B3062" s="58" t="s">
        <v>3297</v>
      </c>
      <c r="C3062" s="58" t="s">
        <v>1986</v>
      </c>
      <c r="D3062" s="58" t="s">
        <v>1987</v>
      </c>
      <c r="AS3062" s="58">
        <v>3.0237109593854998</v>
      </c>
      <c r="AT3062" s="58">
        <v>3.0309870263328298</v>
      </c>
      <c r="AU3062" s="58">
        <v>3.1191312232279498</v>
      </c>
      <c r="AV3062" s="58">
        <v>2.98186841530437</v>
      </c>
      <c r="AW3062" s="58">
        <v>3.07649564727252</v>
      </c>
      <c r="AX3062" s="58">
        <v>2.97518993155381</v>
      </c>
      <c r="AY3062" s="58">
        <v>3.1469272616732602</v>
      </c>
      <c r="AZ3062" s="58">
        <v>3.1452466572830602</v>
      </c>
      <c r="BA3062" s="58">
        <v>3.1119322467307602</v>
      </c>
      <c r="BB3062" s="58">
        <v>3.09569691016203</v>
      </c>
      <c r="BC3062" s="58">
        <v>3.1729270929226598</v>
      </c>
      <c r="BD3062" s="58">
        <v>3.1151346507789301</v>
      </c>
      <c r="BE3062" s="58">
        <v>3.1106010871772898</v>
      </c>
      <c r="BF3062" s="58">
        <v>3.0638415390668601</v>
      </c>
      <c r="BG3062" s="58">
        <v>3.0935788470339101</v>
      </c>
      <c r="BH3062" s="58">
        <v>2.9736057636039299</v>
      </c>
      <c r="BI3062" s="58">
        <v>3.12117809038822</v>
      </c>
      <c r="BJ3062" s="58">
        <v>3.0347070328940098</v>
      </c>
      <c r="BK3062" s="58">
        <v>2.9881817709820502</v>
      </c>
      <c r="BL3062" s="58">
        <v>2.8568933209918601</v>
      </c>
    </row>
    <row r="3063" spans="1:65" hidden="1" x14ac:dyDescent="0.25">
      <c r="A3063" s="58" t="s">
        <v>3296</v>
      </c>
      <c r="B3063" s="58" t="s">
        <v>3297</v>
      </c>
      <c r="C3063" s="58" t="s">
        <v>1988</v>
      </c>
      <c r="D3063" s="58" t="s">
        <v>1989</v>
      </c>
      <c r="AS3063" s="58">
        <v>2.2550914027434401</v>
      </c>
      <c r="AT3063" s="58">
        <v>2.2234418257572499</v>
      </c>
      <c r="AU3063" s="58">
        <v>2.3866355318682602</v>
      </c>
      <c r="AV3063" s="58">
        <v>2.3381568535433002</v>
      </c>
      <c r="AW3063" s="58">
        <v>2.3869499739918898</v>
      </c>
      <c r="AX3063" s="58">
        <v>2.2671290190721698</v>
      </c>
      <c r="AY3063" s="58">
        <v>2.45547116265702</v>
      </c>
      <c r="AZ3063" s="58">
        <v>2.5031620732992601</v>
      </c>
      <c r="BA3063" s="58">
        <v>2.4750398931444999</v>
      </c>
      <c r="BB3063" s="58">
        <v>2.5149676373371999</v>
      </c>
      <c r="BC3063" s="58">
        <v>2.5429185320304599</v>
      </c>
      <c r="BD3063" s="58">
        <v>2.4815186013966701</v>
      </c>
      <c r="BE3063" s="58">
        <v>2.5320114073281199</v>
      </c>
      <c r="BF3063" s="58">
        <v>2.5000069479827198</v>
      </c>
      <c r="BG3063" s="58">
        <v>2.5920766218581401</v>
      </c>
      <c r="BH3063" s="58">
        <v>2.4691868038966298</v>
      </c>
      <c r="BI3063" s="58">
        <v>2.5940492980287502</v>
      </c>
      <c r="BJ3063" s="58">
        <v>2.57299534302545</v>
      </c>
      <c r="BK3063" s="58">
        <v>2.50948150731988</v>
      </c>
      <c r="BL3063" s="58">
        <v>2.3936516384737301</v>
      </c>
    </row>
    <row r="3064" spans="1:65" hidden="1" x14ac:dyDescent="0.25">
      <c r="A3064" s="58" t="s">
        <v>3296</v>
      </c>
      <c r="B3064" s="58" t="s">
        <v>3297</v>
      </c>
      <c r="C3064" s="58" t="s">
        <v>1990</v>
      </c>
      <c r="D3064" s="58" t="s">
        <v>1991</v>
      </c>
      <c r="AS3064" s="58">
        <v>3.8430803226574599</v>
      </c>
      <c r="AT3064" s="58">
        <v>3.7851408708542298</v>
      </c>
      <c r="AU3064" s="58">
        <v>3.87174406779295</v>
      </c>
      <c r="AV3064" s="58">
        <v>3.6319151423095901</v>
      </c>
      <c r="AW3064" s="58">
        <v>3.7763933883790402</v>
      </c>
      <c r="AX3064" s="58">
        <v>3.6613903212832799</v>
      </c>
      <c r="AY3064" s="58">
        <v>3.8432649608996998</v>
      </c>
      <c r="AZ3064" s="58">
        <v>3.8375522414186198</v>
      </c>
      <c r="BA3064" s="58">
        <v>3.7457314357359399</v>
      </c>
      <c r="BB3064" s="58">
        <v>3.7291077020908698</v>
      </c>
      <c r="BC3064" s="58">
        <v>3.7973044281934301</v>
      </c>
      <c r="BD3064" s="58">
        <v>3.6866190794064702</v>
      </c>
      <c r="BE3064" s="58">
        <v>3.6891544599980901</v>
      </c>
      <c r="BF3064" s="58">
        <v>3.6236814566116902</v>
      </c>
      <c r="BG3064" s="58">
        <v>3.6469890119254802</v>
      </c>
      <c r="BH3064" s="58">
        <v>3.5115642811977801</v>
      </c>
      <c r="BI3064" s="58">
        <v>3.61818113690601</v>
      </c>
      <c r="BJ3064" s="58">
        <v>3.5120556759847199</v>
      </c>
      <c r="BK3064" s="58">
        <v>3.3982274600149398</v>
      </c>
      <c r="BL3064" s="58">
        <v>3.3123866508194899</v>
      </c>
    </row>
    <row r="3065" spans="1:65" hidden="1" x14ac:dyDescent="0.25">
      <c r="A3065" s="58" t="s">
        <v>3296</v>
      </c>
      <c r="B3065" s="58" t="s">
        <v>3297</v>
      </c>
      <c r="C3065" s="58" t="s">
        <v>1992</v>
      </c>
      <c r="D3065" s="58" t="s">
        <v>1993</v>
      </c>
      <c r="BI3065" s="58">
        <v>58.632192151696501</v>
      </c>
    </row>
    <row r="3066" spans="1:65" hidden="1" x14ac:dyDescent="0.25">
      <c r="A3066" s="58" t="s">
        <v>3296</v>
      </c>
      <c r="B3066" s="58" t="s">
        <v>3297</v>
      </c>
      <c r="C3066" s="58" t="s">
        <v>1994</v>
      </c>
      <c r="D3066" s="58" t="s">
        <v>1995</v>
      </c>
      <c r="E3066" s="58">
        <v>451.57662272941201</v>
      </c>
      <c r="F3066" s="58">
        <v>446.73924740882001</v>
      </c>
      <c r="G3066" s="58">
        <v>441.88886072497598</v>
      </c>
      <c r="H3066" s="58">
        <v>437.52483296734903</v>
      </c>
      <c r="I3066" s="58">
        <v>433.18769706177602</v>
      </c>
      <c r="J3066" s="58">
        <v>428.88425618828899</v>
      </c>
      <c r="K3066" s="58">
        <v>424.57916188647403</v>
      </c>
      <c r="L3066" s="58">
        <v>420.30303574361</v>
      </c>
      <c r="M3066" s="58">
        <v>414.84081250145402</v>
      </c>
      <c r="N3066" s="58">
        <v>409.379087258433</v>
      </c>
      <c r="O3066" s="58">
        <v>403.91149346268099</v>
      </c>
      <c r="P3066" s="58">
        <v>398.39251619144602</v>
      </c>
      <c r="Q3066" s="58">
        <v>392.87587877697598</v>
      </c>
      <c r="R3066" s="58">
        <v>386.97025719237001</v>
      </c>
      <c r="S3066" s="58">
        <v>381.07439083917598</v>
      </c>
      <c r="T3066" s="58">
        <v>375.19112452827</v>
      </c>
      <c r="U3066" s="58">
        <v>369.31081981182598</v>
      </c>
      <c r="V3066" s="58">
        <v>363.45238464899302</v>
      </c>
      <c r="W3066" s="58">
        <v>358.34902158173497</v>
      </c>
      <c r="X3066" s="58">
        <v>353.24743782727899</v>
      </c>
      <c r="Y3066" s="58">
        <v>348.13581080813202</v>
      </c>
      <c r="Z3066" s="58">
        <v>342.95048745842399</v>
      </c>
      <c r="AA3066" s="58">
        <v>337.75258351078202</v>
      </c>
      <c r="AB3066" s="58">
        <v>335.50882751857898</v>
      </c>
      <c r="AC3066" s="58">
        <v>333.267915776123</v>
      </c>
      <c r="AD3066" s="58">
        <v>331.04381685197802</v>
      </c>
      <c r="AE3066" s="58">
        <v>328.84325959378202</v>
      </c>
      <c r="AF3066" s="58">
        <v>326.66590653775103</v>
      </c>
      <c r="AG3066" s="58">
        <v>326.91521619967898</v>
      </c>
      <c r="AH3066" s="58">
        <v>327.15780422337002</v>
      </c>
      <c r="AI3066" s="58">
        <v>327.38147058878297</v>
      </c>
      <c r="AJ3066" s="58">
        <v>327.55469590597301</v>
      </c>
      <c r="AK3066" s="58">
        <v>327.704368420572</v>
      </c>
      <c r="AL3066" s="58">
        <v>332.58835981865298</v>
      </c>
      <c r="AM3066" s="58">
        <v>337.51014419822297</v>
      </c>
      <c r="AN3066" s="58">
        <v>342.46859520948499</v>
      </c>
      <c r="AO3066" s="58">
        <v>347.43316934665802</v>
      </c>
      <c r="AP3066" s="58">
        <v>352.41410208615201</v>
      </c>
      <c r="AQ3066" s="58">
        <v>354.40516908644003</v>
      </c>
      <c r="AR3066" s="58">
        <v>356.42509297895401</v>
      </c>
      <c r="AS3066" s="58">
        <v>358.46516825978699</v>
      </c>
      <c r="AT3066" s="58">
        <v>360.47931873098202</v>
      </c>
      <c r="AU3066" s="58">
        <v>362.48568441234897</v>
      </c>
      <c r="AV3066" s="58">
        <v>357.220093171641</v>
      </c>
      <c r="AW3066" s="58">
        <v>351.95257932072201</v>
      </c>
      <c r="AX3066" s="58">
        <v>346.67952912695301</v>
      </c>
      <c r="AY3066" s="58">
        <v>341.37138316790498</v>
      </c>
      <c r="AZ3066" s="58">
        <v>336.06165579282401</v>
      </c>
      <c r="BA3066" s="58">
        <v>331.61151681035398</v>
      </c>
      <c r="BB3066" s="58">
        <v>327.16757295606698</v>
      </c>
      <c r="BC3066" s="58">
        <v>322.73187204730499</v>
      </c>
      <c r="BD3066" s="58">
        <v>318.30886857192297</v>
      </c>
      <c r="BE3066" s="58">
        <v>313.89200114768698</v>
      </c>
      <c r="BF3066" s="58">
        <v>309.17648445866803</v>
      </c>
      <c r="BG3066" s="58">
        <v>304.48555300795198</v>
      </c>
      <c r="BH3066" s="58">
        <v>299.81735520643798</v>
      </c>
      <c r="BI3066" s="58">
        <v>295.14554279566198</v>
      </c>
      <c r="BJ3066" s="58">
        <v>290.490681335332</v>
      </c>
      <c r="BK3066" s="58">
        <v>283.00015046890002</v>
      </c>
      <c r="BL3066" s="58">
        <v>279.43174750682601</v>
      </c>
      <c r="BM3066" s="58">
        <v>275.86447500038997</v>
      </c>
    </row>
    <row r="3067" spans="1:65" hidden="1" x14ac:dyDescent="0.25">
      <c r="A3067" s="58" t="s">
        <v>3296</v>
      </c>
      <c r="B3067" s="58" t="s">
        <v>3297</v>
      </c>
      <c r="C3067" s="58" t="s">
        <v>1996</v>
      </c>
      <c r="D3067" s="58" t="s">
        <v>1997</v>
      </c>
      <c r="E3067" s="58">
        <v>509.43063040553398</v>
      </c>
      <c r="F3067" s="58">
        <v>504.39080522229301</v>
      </c>
      <c r="G3067" s="58">
        <v>499.32758219149503</v>
      </c>
      <c r="H3067" s="58">
        <v>494.63404705139197</v>
      </c>
      <c r="I3067" s="58">
        <v>489.98752479135999</v>
      </c>
      <c r="J3067" s="58">
        <v>485.39911043008198</v>
      </c>
      <c r="K3067" s="58">
        <v>480.84017723333301</v>
      </c>
      <c r="L3067" s="58">
        <v>476.33256941394501</v>
      </c>
      <c r="M3067" s="58">
        <v>470.91109302070203</v>
      </c>
      <c r="N3067" s="58">
        <v>465.492142457314</v>
      </c>
      <c r="O3067" s="58">
        <v>460.06323286281003</v>
      </c>
      <c r="P3067" s="58">
        <v>454.566693966586</v>
      </c>
      <c r="Q3067" s="58">
        <v>449.070316550298</v>
      </c>
      <c r="R3067" s="58">
        <v>443.03729750359003</v>
      </c>
      <c r="S3067" s="58">
        <v>437.01886835717102</v>
      </c>
      <c r="T3067" s="58">
        <v>431.02323334763997</v>
      </c>
      <c r="U3067" s="58">
        <v>425.071921604755</v>
      </c>
      <c r="V3067" s="58">
        <v>419.14816675918598</v>
      </c>
      <c r="W3067" s="58">
        <v>413.87388863662898</v>
      </c>
      <c r="X3067" s="58">
        <v>408.60750881783002</v>
      </c>
      <c r="Y3067" s="58">
        <v>403.33470347883002</v>
      </c>
      <c r="Z3067" s="58">
        <v>397.977240226383</v>
      </c>
      <c r="AA3067" s="58">
        <v>392.61009169272398</v>
      </c>
      <c r="AB3067" s="58">
        <v>390.01781961428998</v>
      </c>
      <c r="AC3067" s="58">
        <v>387.43076764434602</v>
      </c>
      <c r="AD3067" s="58">
        <v>384.86502040873302</v>
      </c>
      <c r="AE3067" s="58">
        <v>382.33452107417298</v>
      </c>
      <c r="AF3067" s="58">
        <v>379.83286682941599</v>
      </c>
      <c r="AG3067" s="58">
        <v>379.87441574595499</v>
      </c>
      <c r="AH3067" s="58">
        <v>379.91126416239001</v>
      </c>
      <c r="AI3067" s="58">
        <v>379.92675498349797</v>
      </c>
      <c r="AJ3067" s="58">
        <v>379.88206844918102</v>
      </c>
      <c r="AK3067" s="58">
        <v>379.80155323835697</v>
      </c>
      <c r="AL3067" s="58">
        <v>382.48520140539699</v>
      </c>
      <c r="AM3067" s="58">
        <v>385.19510386362299</v>
      </c>
      <c r="AN3067" s="58">
        <v>387.92738399961399</v>
      </c>
      <c r="AO3067" s="58">
        <v>390.64969365613899</v>
      </c>
      <c r="AP3067" s="58">
        <v>393.374569954398</v>
      </c>
      <c r="AQ3067" s="58">
        <v>394.60961582798302</v>
      </c>
      <c r="AR3067" s="58">
        <v>395.87555537926301</v>
      </c>
      <c r="AS3067" s="58">
        <v>397.155520622398</v>
      </c>
      <c r="AT3067" s="58">
        <v>398.38900574664001</v>
      </c>
      <c r="AU3067" s="58">
        <v>399.59642517716998</v>
      </c>
      <c r="AV3067" s="58">
        <v>393.50159348411398</v>
      </c>
      <c r="AW3067" s="58">
        <v>387.40294892266201</v>
      </c>
      <c r="AX3067" s="58">
        <v>381.29939334219398</v>
      </c>
      <c r="AY3067" s="58">
        <v>375.15867862233</v>
      </c>
      <c r="AZ3067" s="58">
        <v>369.01748236297101</v>
      </c>
      <c r="BA3067" s="58">
        <v>365.22570623409001</v>
      </c>
      <c r="BB3067" s="58">
        <v>361.443052906628</v>
      </c>
      <c r="BC3067" s="58">
        <v>357.67168492209998</v>
      </c>
      <c r="BD3067" s="58">
        <v>353.91654734312999</v>
      </c>
      <c r="BE3067" s="58">
        <v>350.17031815234702</v>
      </c>
      <c r="BF3067" s="58">
        <v>345.950142956653</v>
      </c>
      <c r="BG3067" s="58">
        <v>341.75115873155897</v>
      </c>
      <c r="BH3067" s="58">
        <v>337.57237572024701</v>
      </c>
      <c r="BI3067" s="58">
        <v>333.37451011718599</v>
      </c>
      <c r="BJ3067" s="58">
        <v>329.19204197370698</v>
      </c>
      <c r="BK3067" s="58">
        <v>323.33519371397603</v>
      </c>
      <c r="BL3067" s="58">
        <v>319.98858491849802</v>
      </c>
      <c r="BM3067" s="58">
        <v>316.64341686842801</v>
      </c>
    </row>
    <row r="3068" spans="1:65" hidden="1" x14ac:dyDescent="0.25">
      <c r="A3068" s="58" t="s">
        <v>3296</v>
      </c>
      <c r="B3068" s="58" t="s">
        <v>3297</v>
      </c>
      <c r="C3068" s="58" t="s">
        <v>1998</v>
      </c>
      <c r="D3068" s="58" t="s">
        <v>1999</v>
      </c>
      <c r="AI3068" s="58">
        <v>113.718239928288</v>
      </c>
      <c r="AJ3068" s="58">
        <v>112.960079321238</v>
      </c>
      <c r="AK3068" s="58">
        <v>112.181162755703</v>
      </c>
      <c r="AL3068" s="58">
        <v>111.31933632286101</v>
      </c>
      <c r="AM3068" s="58">
        <v>110.33291167826501</v>
      </c>
      <c r="AN3068" s="58">
        <v>109.139215696786</v>
      </c>
      <c r="AO3068" s="58">
        <v>107.688699314362</v>
      </c>
      <c r="AP3068" s="58">
        <v>105.944655715896</v>
      </c>
      <c r="AQ3068" s="58">
        <v>103.88415993478</v>
      </c>
      <c r="AR3068" s="58">
        <v>101.62177475961801</v>
      </c>
      <c r="AS3068" s="58">
        <v>99.166173762847606</v>
      </c>
      <c r="AT3068" s="58">
        <v>96.579340402063096</v>
      </c>
      <c r="AU3068" s="58">
        <v>93.923505620525503</v>
      </c>
      <c r="AV3068" s="58">
        <v>91.244225303506994</v>
      </c>
      <c r="AW3068" s="58">
        <v>88.576608775160295</v>
      </c>
      <c r="AX3068" s="58">
        <v>86.017112300793201</v>
      </c>
      <c r="AY3068" s="58">
        <v>83.539451205859606</v>
      </c>
      <c r="AZ3068" s="58">
        <v>81.175970546292007</v>
      </c>
      <c r="BA3068" s="58">
        <v>79.001536773201394</v>
      </c>
      <c r="BB3068" s="58">
        <v>77.024906276301706</v>
      </c>
      <c r="BC3068" s="58">
        <v>75.1602431051368</v>
      </c>
      <c r="BD3068" s="58">
        <v>73.508029504250004</v>
      </c>
      <c r="BE3068" s="58">
        <v>71.965300180722394</v>
      </c>
      <c r="BF3068" s="58">
        <v>70.554183217627099</v>
      </c>
      <c r="BG3068" s="58">
        <v>69.248997115022505</v>
      </c>
      <c r="BH3068" s="58">
        <v>68.001602890329806</v>
      </c>
      <c r="BI3068" s="58">
        <v>66.674830545436194</v>
      </c>
      <c r="BJ3068" s="58">
        <v>65.313841719837498</v>
      </c>
      <c r="BK3068" s="58">
        <v>63.875778555196298</v>
      </c>
      <c r="BL3068" s="58">
        <v>62.352332793570802</v>
      </c>
      <c r="BM3068" s="58">
        <v>60.777642891713398</v>
      </c>
    </row>
    <row r="3069" spans="1:65" hidden="1" x14ac:dyDescent="0.25">
      <c r="A3069" s="58" t="s">
        <v>3296</v>
      </c>
      <c r="B3069" s="58" t="s">
        <v>3297</v>
      </c>
      <c r="C3069" s="58" t="s">
        <v>2000</v>
      </c>
      <c r="D3069" s="58" t="s">
        <v>2001</v>
      </c>
      <c r="AI3069" s="58">
        <v>104.387813909317</v>
      </c>
      <c r="AJ3069" s="58">
        <v>103.58845522272701</v>
      </c>
      <c r="AK3069" s="58">
        <v>102.934669284234</v>
      </c>
      <c r="AL3069" s="58">
        <v>102.236711516376</v>
      </c>
      <c r="AM3069" s="58">
        <v>101.294916519296</v>
      </c>
      <c r="AN3069" s="58">
        <v>100.228380358842</v>
      </c>
      <c r="AO3069" s="58">
        <v>98.865211844517603</v>
      </c>
      <c r="AP3069" s="58">
        <v>97.2549705596998</v>
      </c>
      <c r="AQ3069" s="58">
        <v>95.295490321065103</v>
      </c>
      <c r="AR3069" s="58">
        <v>93.167254293618598</v>
      </c>
      <c r="AS3069" s="58">
        <v>90.948438179622698</v>
      </c>
      <c r="AT3069" s="58">
        <v>88.393251644229593</v>
      </c>
      <c r="AU3069" s="58">
        <v>85.853979422874403</v>
      </c>
      <c r="AV3069" s="58">
        <v>83.232233820310398</v>
      </c>
      <c r="AW3069" s="58">
        <v>80.611875428548899</v>
      </c>
      <c r="AX3069" s="58">
        <v>78.0727373895472</v>
      </c>
      <c r="AY3069" s="58">
        <v>75.721052466030898</v>
      </c>
      <c r="AZ3069" s="58">
        <v>73.604430981936105</v>
      </c>
      <c r="BA3069" s="58">
        <v>71.650115771847098</v>
      </c>
      <c r="BB3069" s="58">
        <v>69.851407554863798</v>
      </c>
      <c r="BC3069" s="58">
        <v>68.084103886371295</v>
      </c>
      <c r="BD3069" s="58">
        <v>66.590736087626894</v>
      </c>
      <c r="BE3069" s="58">
        <v>65.175047714012905</v>
      </c>
      <c r="BF3069" s="58">
        <v>63.892229262925397</v>
      </c>
      <c r="BG3069" s="58">
        <v>62.688728304543602</v>
      </c>
      <c r="BH3069" s="58">
        <v>61.576419732077099</v>
      </c>
      <c r="BI3069" s="58">
        <v>60.391534045099597</v>
      </c>
      <c r="BJ3069" s="58">
        <v>59.090993399458597</v>
      </c>
      <c r="BK3069" s="58">
        <v>57.772552283379397</v>
      </c>
      <c r="BL3069" s="58">
        <v>56.363530436428597</v>
      </c>
      <c r="BM3069" s="58">
        <v>54.983675149139501</v>
      </c>
    </row>
    <row r="3070" spans="1:65" hidden="1" x14ac:dyDescent="0.25">
      <c r="A3070" s="58" t="s">
        <v>3296</v>
      </c>
      <c r="B3070" s="58" t="s">
        <v>3297</v>
      </c>
      <c r="C3070" s="58" t="s">
        <v>2002</v>
      </c>
      <c r="D3070" s="58" t="s">
        <v>2003</v>
      </c>
      <c r="AI3070" s="58">
        <v>122.559879261924</v>
      </c>
      <c r="AJ3070" s="58">
        <v>121.824920237947</v>
      </c>
      <c r="AK3070" s="58">
        <v>120.93538752792</v>
      </c>
      <c r="AL3070" s="58">
        <v>120.022207757717</v>
      </c>
      <c r="AM3070" s="58">
        <v>118.960443545424</v>
      </c>
      <c r="AN3070" s="58">
        <v>117.658569351091</v>
      </c>
      <c r="AO3070" s="58">
        <v>116.07404768454199</v>
      </c>
      <c r="AP3070" s="58">
        <v>114.19945818755301</v>
      </c>
      <c r="AQ3070" s="58">
        <v>112.138220411215</v>
      </c>
      <c r="AR3070" s="58">
        <v>109.694320573136</v>
      </c>
      <c r="AS3070" s="58">
        <v>107.056639607498</v>
      </c>
      <c r="AT3070" s="58">
        <v>104.376592030691</v>
      </c>
      <c r="AU3070" s="58">
        <v>101.627901935162</v>
      </c>
      <c r="AV3070" s="58">
        <v>98.878061588376895</v>
      </c>
      <c r="AW3070" s="58">
        <v>96.195642113018295</v>
      </c>
      <c r="AX3070" s="58">
        <v>93.485823820317506</v>
      </c>
      <c r="AY3070" s="58">
        <v>90.885862368704593</v>
      </c>
      <c r="AZ3070" s="58">
        <v>88.374368238918194</v>
      </c>
      <c r="BA3070" s="58">
        <v>86.004820229901696</v>
      </c>
      <c r="BB3070" s="58">
        <v>83.866357164683507</v>
      </c>
      <c r="BC3070" s="58">
        <v>81.868679697314803</v>
      </c>
      <c r="BD3070" s="58">
        <v>80.104689069780505</v>
      </c>
      <c r="BE3070" s="58">
        <v>78.405248855983302</v>
      </c>
      <c r="BF3070" s="58">
        <v>76.871020715067999</v>
      </c>
      <c r="BG3070" s="58">
        <v>75.452706593532497</v>
      </c>
      <c r="BH3070" s="58">
        <v>74.096884080904601</v>
      </c>
      <c r="BI3070" s="58">
        <v>72.665226951544398</v>
      </c>
      <c r="BJ3070" s="58">
        <v>71.192118723279606</v>
      </c>
      <c r="BK3070" s="58">
        <v>69.639352181505899</v>
      </c>
      <c r="BL3070" s="58">
        <v>68.013214549059896</v>
      </c>
      <c r="BM3070" s="58">
        <v>66.387354112602907</v>
      </c>
    </row>
    <row r="3071" spans="1:65" hidden="1" x14ac:dyDescent="0.25">
      <c r="A3071" s="58" t="s">
        <v>3296</v>
      </c>
      <c r="B3071" s="58" t="s">
        <v>3297</v>
      </c>
      <c r="C3071" s="58" t="s">
        <v>2004</v>
      </c>
      <c r="D3071" s="58" t="s">
        <v>2005</v>
      </c>
      <c r="AI3071" s="58">
        <v>49.338566502084802</v>
      </c>
      <c r="AJ3071" s="58">
        <v>48.961180178123499</v>
      </c>
      <c r="AK3071" s="58">
        <v>48.697673096373897</v>
      </c>
      <c r="AL3071" s="58">
        <v>48.448271139301497</v>
      </c>
      <c r="AM3071" s="58">
        <v>48.127070516585597</v>
      </c>
      <c r="AN3071" s="58">
        <v>47.722399684980402</v>
      </c>
      <c r="AO3071" s="58">
        <v>47.247220243166097</v>
      </c>
      <c r="AP3071" s="58">
        <v>46.626249558679298</v>
      </c>
      <c r="AQ3071" s="58">
        <v>45.848210698826499</v>
      </c>
      <c r="AR3071" s="58">
        <v>44.936926238709098</v>
      </c>
      <c r="AS3071" s="58">
        <v>43.952161348178798</v>
      </c>
      <c r="AT3071" s="58">
        <v>42.909213968907899</v>
      </c>
      <c r="AU3071" s="58">
        <v>41.848663076961103</v>
      </c>
      <c r="AV3071" s="58">
        <v>40.865440284470502</v>
      </c>
      <c r="AW3071" s="58">
        <v>39.907888852874699</v>
      </c>
      <c r="AX3071" s="58">
        <v>39.009191649084002</v>
      </c>
      <c r="AY3071" s="58">
        <v>38.213584927421103</v>
      </c>
      <c r="AZ3071" s="58">
        <v>37.519334361141297</v>
      </c>
      <c r="BA3071" s="58">
        <v>36.888930110056897</v>
      </c>
      <c r="BB3071" s="58">
        <v>36.2616421491281</v>
      </c>
      <c r="BC3071" s="58">
        <v>35.697940913963699</v>
      </c>
      <c r="BD3071" s="58">
        <v>35.193853134387702</v>
      </c>
      <c r="BE3071" s="58">
        <v>34.741895551754503</v>
      </c>
      <c r="BF3071" s="58">
        <v>34.357976574345898</v>
      </c>
      <c r="BG3071" s="58">
        <v>33.952112792468299</v>
      </c>
      <c r="BH3071" s="58">
        <v>33.579056191668201</v>
      </c>
      <c r="BI3071" s="58">
        <v>33.167716184051102</v>
      </c>
      <c r="BJ3071" s="58">
        <v>32.725796985327101</v>
      </c>
      <c r="BK3071" s="58">
        <v>32.219741682353799</v>
      </c>
      <c r="BL3071" s="58">
        <v>31.738908007972</v>
      </c>
      <c r="BM3071" s="58">
        <v>31.252053047890801</v>
      </c>
    </row>
    <row r="3072" spans="1:65" hidden="1" x14ac:dyDescent="0.25">
      <c r="A3072" s="58" t="s">
        <v>3296</v>
      </c>
      <c r="B3072" s="58" t="s">
        <v>3297</v>
      </c>
      <c r="C3072" s="58" t="s">
        <v>2006</v>
      </c>
      <c r="D3072" s="58" t="s">
        <v>2007</v>
      </c>
      <c r="AI3072" s="58">
        <v>198.08368668875099</v>
      </c>
      <c r="AJ3072" s="58">
        <v>196.600991504825</v>
      </c>
      <c r="AK3072" s="58">
        <v>195.040991389704</v>
      </c>
      <c r="AL3072" s="58">
        <v>193.39725043672999</v>
      </c>
      <c r="AM3072" s="58">
        <v>191.44659084439701</v>
      </c>
      <c r="AN3072" s="58">
        <v>189.01928998760201</v>
      </c>
      <c r="AO3072" s="58">
        <v>186.17012015241301</v>
      </c>
      <c r="AP3072" s="58">
        <v>182.71223639638899</v>
      </c>
      <c r="AQ3072" s="58">
        <v>178.74311995835799</v>
      </c>
      <c r="AR3072" s="58">
        <v>174.25989304850799</v>
      </c>
      <c r="AS3072" s="58">
        <v>169.471114659074</v>
      </c>
      <c r="AT3072" s="58">
        <v>164.355337570411</v>
      </c>
      <c r="AU3072" s="58">
        <v>158.98380564600399</v>
      </c>
      <c r="AV3072" s="58">
        <v>153.62977936742701</v>
      </c>
      <c r="AW3072" s="58">
        <v>148.27835279101501</v>
      </c>
      <c r="AX3072" s="58">
        <v>143.10111932196901</v>
      </c>
      <c r="AY3072" s="58">
        <v>138.16447159596501</v>
      </c>
      <c r="AZ3072" s="58">
        <v>133.47504472289199</v>
      </c>
      <c r="BA3072" s="58">
        <v>129.11764610709</v>
      </c>
      <c r="BB3072" s="58">
        <v>125.063822570241</v>
      </c>
      <c r="BC3072" s="58">
        <v>121.383249997739</v>
      </c>
      <c r="BD3072" s="58">
        <v>118.039325695424</v>
      </c>
      <c r="BE3072" s="58">
        <v>114.997107860762</v>
      </c>
      <c r="BF3072" s="58">
        <v>112.19118986671</v>
      </c>
      <c r="BG3072" s="58">
        <v>109.696286604994</v>
      </c>
      <c r="BH3072" s="58">
        <v>107.29169270802799</v>
      </c>
      <c r="BI3072" s="58">
        <v>104.63769399144201</v>
      </c>
      <c r="BJ3072" s="58">
        <v>102.032086434223</v>
      </c>
      <c r="BK3072" s="58">
        <v>99.291139736356499</v>
      </c>
      <c r="BL3072" s="58">
        <v>96.494289237443695</v>
      </c>
      <c r="BM3072" s="58">
        <v>93.627023208002399</v>
      </c>
    </row>
    <row r="3073" spans="1:65" hidden="1" x14ac:dyDescent="0.25">
      <c r="A3073" s="58" t="s">
        <v>3296</v>
      </c>
      <c r="B3073" s="58" t="s">
        <v>3297</v>
      </c>
      <c r="C3073" s="58" t="s">
        <v>2008</v>
      </c>
      <c r="D3073" s="58" t="s">
        <v>2009</v>
      </c>
      <c r="AI3073" s="58">
        <v>188.51768109025599</v>
      </c>
      <c r="AJ3073" s="58">
        <v>187.06062216318199</v>
      </c>
      <c r="AK3073" s="58">
        <v>185.66429476252301</v>
      </c>
      <c r="AL3073" s="58">
        <v>184.10448972517699</v>
      </c>
      <c r="AM3073" s="58">
        <v>182.263410219446</v>
      </c>
      <c r="AN3073" s="58">
        <v>180.059965242581</v>
      </c>
      <c r="AO3073" s="58">
        <v>177.22300063473699</v>
      </c>
      <c r="AP3073" s="58">
        <v>173.88529183557199</v>
      </c>
      <c r="AQ3073" s="58">
        <v>169.89640923444099</v>
      </c>
      <c r="AR3073" s="58">
        <v>165.63742843080999</v>
      </c>
      <c r="AS3073" s="58">
        <v>161.01273820226001</v>
      </c>
      <c r="AT3073" s="58">
        <v>155.97897861091801</v>
      </c>
      <c r="AU3073" s="58">
        <v>150.756456754038</v>
      </c>
      <c r="AV3073" s="58">
        <v>145.36907936113801</v>
      </c>
      <c r="AW3073" s="58">
        <v>140.130926479235</v>
      </c>
      <c r="AX3073" s="58">
        <v>135.057966900835</v>
      </c>
      <c r="AY3073" s="58">
        <v>130.1382855642</v>
      </c>
      <c r="AZ3073" s="58">
        <v>125.708224309191</v>
      </c>
      <c r="BA3073" s="58">
        <v>121.55568986765201</v>
      </c>
      <c r="BB3073" s="58">
        <v>117.67405471281</v>
      </c>
      <c r="BC3073" s="58">
        <v>114.145699175834</v>
      </c>
      <c r="BD3073" s="58">
        <v>110.94960751915499</v>
      </c>
      <c r="BE3073" s="58">
        <v>107.992670100718</v>
      </c>
      <c r="BF3073" s="58">
        <v>105.374535567867</v>
      </c>
      <c r="BG3073" s="58">
        <v>102.99988116905401</v>
      </c>
      <c r="BH3073" s="58">
        <v>100.705437669684</v>
      </c>
      <c r="BI3073" s="58">
        <v>98.2520624581676</v>
      </c>
      <c r="BJ3073" s="58">
        <v>95.700274451344796</v>
      </c>
      <c r="BK3073" s="58">
        <v>93.037074397216202</v>
      </c>
      <c r="BL3073" s="58">
        <v>90.345807159009993</v>
      </c>
      <c r="BM3073" s="58">
        <v>87.619955343621996</v>
      </c>
    </row>
    <row r="3074" spans="1:65" hidden="1" x14ac:dyDescent="0.25">
      <c r="A3074" s="58" t="s">
        <v>3296</v>
      </c>
      <c r="B3074" s="58" t="s">
        <v>3297</v>
      </c>
      <c r="C3074" s="58" t="s">
        <v>2010</v>
      </c>
      <c r="D3074" s="58" t="s">
        <v>2011</v>
      </c>
      <c r="AI3074" s="58">
        <v>207.250395644668</v>
      </c>
      <c r="AJ3074" s="58">
        <v>205.67720980603701</v>
      </c>
      <c r="AK3074" s="58">
        <v>203.95827251576799</v>
      </c>
      <c r="AL3074" s="58">
        <v>202.18603633412599</v>
      </c>
      <c r="AM3074" s="58">
        <v>200.139870382743</v>
      </c>
      <c r="AN3074" s="58">
        <v>197.62873018456699</v>
      </c>
      <c r="AO3074" s="58">
        <v>194.645123162272</v>
      </c>
      <c r="AP3074" s="58">
        <v>191.13586989354499</v>
      </c>
      <c r="AQ3074" s="58">
        <v>187.12481150657999</v>
      </c>
      <c r="AR3074" s="58">
        <v>182.51687524954599</v>
      </c>
      <c r="AS3074" s="58">
        <v>177.498697484486</v>
      </c>
      <c r="AT3074" s="58">
        <v>172.285763655392</v>
      </c>
      <c r="AU3074" s="58">
        <v>166.91789258764999</v>
      </c>
      <c r="AV3074" s="58">
        <v>161.508677488355</v>
      </c>
      <c r="AW3074" s="58">
        <v>156.07781952705301</v>
      </c>
      <c r="AX3074" s="58">
        <v>150.75220876048499</v>
      </c>
      <c r="AY3074" s="58">
        <v>145.71366116191399</v>
      </c>
      <c r="AZ3074" s="58">
        <v>140.870112762708</v>
      </c>
      <c r="BA3074" s="58">
        <v>136.32080533399201</v>
      </c>
      <c r="BB3074" s="58">
        <v>132.10008075580799</v>
      </c>
      <c r="BC3074" s="58">
        <v>128.25023530318299</v>
      </c>
      <c r="BD3074" s="58">
        <v>124.73271313011701</v>
      </c>
      <c r="BE3074" s="58">
        <v>121.628276075278</v>
      </c>
      <c r="BF3074" s="58">
        <v>118.759766549868</v>
      </c>
      <c r="BG3074" s="58">
        <v>116.10270234957</v>
      </c>
      <c r="BH3074" s="58">
        <v>113.571075968695</v>
      </c>
      <c r="BI3074" s="58">
        <v>110.71597140611</v>
      </c>
      <c r="BJ3074" s="58">
        <v>108.05724511325199</v>
      </c>
      <c r="BK3074" s="58">
        <v>105.220621947452</v>
      </c>
      <c r="BL3074" s="58">
        <v>102.32101909517699</v>
      </c>
      <c r="BM3074" s="58">
        <v>99.387110763530501</v>
      </c>
    </row>
    <row r="3075" spans="1:65" hidden="1" x14ac:dyDescent="0.25">
      <c r="A3075" s="58" t="s">
        <v>3296</v>
      </c>
      <c r="B3075" s="58" t="s">
        <v>3297</v>
      </c>
      <c r="C3075" s="58" t="s">
        <v>2012</v>
      </c>
      <c r="D3075" s="58" t="s">
        <v>2013</v>
      </c>
    </row>
    <row r="3076" spans="1:65" hidden="1" x14ac:dyDescent="0.25">
      <c r="A3076" s="58" t="s">
        <v>3296</v>
      </c>
      <c r="B3076" s="58" t="s">
        <v>3297</v>
      </c>
      <c r="C3076" s="58" t="s">
        <v>2014</v>
      </c>
      <c r="D3076" s="58" t="s">
        <v>2015</v>
      </c>
    </row>
    <row r="3077" spans="1:65" hidden="1" x14ac:dyDescent="0.25">
      <c r="A3077" s="58" t="s">
        <v>3296</v>
      </c>
      <c r="B3077" s="58" t="s">
        <v>3297</v>
      </c>
      <c r="C3077" s="58" t="s">
        <v>2016</v>
      </c>
      <c r="D3077" s="58" t="s">
        <v>2017</v>
      </c>
    </row>
    <row r="3078" spans="1:65" hidden="1" x14ac:dyDescent="0.25">
      <c r="A3078" s="58" t="s">
        <v>3296</v>
      </c>
      <c r="B3078" s="58" t="s">
        <v>3297</v>
      </c>
      <c r="C3078" s="58" t="s">
        <v>2018</v>
      </c>
      <c r="D3078" s="58" t="s">
        <v>2019</v>
      </c>
    </row>
    <row r="3079" spans="1:65" hidden="1" x14ac:dyDescent="0.25">
      <c r="A3079" s="58" t="s">
        <v>3296</v>
      </c>
      <c r="B3079" s="58" t="s">
        <v>3297</v>
      </c>
      <c r="C3079" s="58" t="s">
        <v>2020</v>
      </c>
      <c r="D3079" s="58" t="s">
        <v>2021</v>
      </c>
    </row>
    <row r="3080" spans="1:65" hidden="1" x14ac:dyDescent="0.25">
      <c r="A3080" s="58" t="s">
        <v>3296</v>
      </c>
      <c r="B3080" s="58" t="s">
        <v>3297</v>
      </c>
      <c r="C3080" s="58" t="s">
        <v>2022</v>
      </c>
      <c r="D3080" s="58" t="s">
        <v>2023</v>
      </c>
    </row>
    <row r="3081" spans="1:65" hidden="1" x14ac:dyDescent="0.25">
      <c r="A3081" s="58" t="s">
        <v>3296</v>
      </c>
      <c r="B3081" s="58" t="s">
        <v>3297</v>
      </c>
      <c r="C3081" s="58" t="s">
        <v>2024</v>
      </c>
      <c r="D3081" s="58" t="s">
        <v>2025</v>
      </c>
    </row>
    <row r="3082" spans="1:65" hidden="1" x14ac:dyDescent="0.25">
      <c r="A3082" s="58" t="s">
        <v>3296</v>
      </c>
      <c r="B3082" s="58" t="s">
        <v>3297</v>
      </c>
      <c r="C3082" s="58" t="s">
        <v>2026</v>
      </c>
      <c r="D3082" s="58" t="s">
        <v>2027</v>
      </c>
    </row>
    <row r="3083" spans="1:65" hidden="1" x14ac:dyDescent="0.25">
      <c r="A3083" s="58" t="s">
        <v>3296</v>
      </c>
      <c r="B3083" s="58" t="s">
        <v>3297</v>
      </c>
      <c r="C3083" s="58" t="s">
        <v>2028</v>
      </c>
      <c r="D3083" s="58" t="s">
        <v>2029</v>
      </c>
    </row>
    <row r="3084" spans="1:65" hidden="1" x14ac:dyDescent="0.25">
      <c r="A3084" s="58" t="s">
        <v>3296</v>
      </c>
      <c r="B3084" s="58" t="s">
        <v>3297</v>
      </c>
      <c r="C3084" s="58" t="s">
        <v>2030</v>
      </c>
      <c r="D3084" s="58" t="s">
        <v>2031</v>
      </c>
    </row>
    <row r="3085" spans="1:65" hidden="1" x14ac:dyDescent="0.25">
      <c r="A3085" s="58" t="s">
        <v>3296</v>
      </c>
      <c r="B3085" s="58" t="s">
        <v>3297</v>
      </c>
      <c r="C3085" s="58" t="s">
        <v>2032</v>
      </c>
      <c r="D3085" s="58" t="s">
        <v>2033</v>
      </c>
      <c r="P3085" s="58">
        <v>3.4026204303436901E-4</v>
      </c>
      <c r="Q3085" s="58">
        <v>4.37293981617362E-4</v>
      </c>
      <c r="R3085" s="58">
        <v>7.1614672649089096E-4</v>
      </c>
      <c r="S3085" s="58">
        <v>1.47130501122999E-3</v>
      </c>
      <c r="T3085" s="58">
        <v>4.7447229187533996E-3</v>
      </c>
      <c r="U3085" s="58">
        <v>5.1133070350456496E-3</v>
      </c>
      <c r="V3085" s="58">
        <v>6.7235497095533099E-3</v>
      </c>
      <c r="W3085" s="58">
        <v>7.1007177910877304E-3</v>
      </c>
      <c r="X3085" s="58">
        <v>1.5760011422875E-2</v>
      </c>
      <c r="Y3085" s="58">
        <v>1.42821124343639E-2</v>
      </c>
      <c r="Z3085" s="58">
        <v>5.0332545444327498E-3</v>
      </c>
      <c r="AA3085" s="58">
        <v>1.5776555125225501E-3</v>
      </c>
      <c r="AB3085" s="58">
        <v>1.0053751929327E-2</v>
      </c>
      <c r="AC3085" s="58">
        <v>1.1244065105019199E-2</v>
      </c>
      <c r="AD3085" s="58">
        <v>1.01519197663859E-2</v>
      </c>
      <c r="AE3085" s="58">
        <v>1.40657747333729E-2</v>
      </c>
      <c r="AF3085" s="58">
        <v>9.3683312620816798E-3</v>
      </c>
      <c r="AG3085" s="58">
        <v>1.0433254594506799E-2</v>
      </c>
      <c r="AH3085" s="58">
        <v>1.51750398370687E-2</v>
      </c>
      <c r="AI3085" s="58">
        <v>1.16737013226106E-2</v>
      </c>
      <c r="AJ3085" s="58">
        <v>2.4287160830431899E-2</v>
      </c>
      <c r="AK3085" s="58">
        <v>2.0003981024432699E-2</v>
      </c>
      <c r="AL3085" s="58">
        <v>3.5487640630544298E-2</v>
      </c>
      <c r="AM3085" s="58">
        <v>3.4798672015728997E-2</v>
      </c>
      <c r="AN3085" s="58">
        <v>3.1622974626991499E-2</v>
      </c>
      <c r="AO3085" s="58">
        <v>4.0026548476580603E-2</v>
      </c>
      <c r="AP3085" s="58">
        <v>4.2321317788836202E-2</v>
      </c>
      <c r="AQ3085" s="58">
        <v>3.22108728175532E-2</v>
      </c>
      <c r="AR3085" s="58">
        <v>4.5751920476218802E-2</v>
      </c>
      <c r="AS3085" s="58">
        <v>0.20591309785842599</v>
      </c>
      <c r="AT3085" s="58">
        <v>0.32917601371021499</v>
      </c>
      <c r="AU3085" s="58">
        <v>0.31523687239174902</v>
      </c>
      <c r="AV3085" s="58">
        <v>0.37533092669506601</v>
      </c>
      <c r="AW3085" s="58">
        <v>0.344919606302036</v>
      </c>
      <c r="AX3085" s="58">
        <v>0.35422496120510699</v>
      </c>
      <c r="AY3085" s="58">
        <v>0.44248271681305801</v>
      </c>
      <c r="AZ3085" s="58">
        <v>0.55229092946921698</v>
      </c>
      <c r="BA3085" s="58">
        <v>0.59078621498357298</v>
      </c>
      <c r="BB3085" s="58">
        <v>0.47220251663727703</v>
      </c>
      <c r="BC3085" s="58">
        <v>0.653946252267122</v>
      </c>
      <c r="BD3085" s="58">
        <v>1.1584655431864299</v>
      </c>
      <c r="BE3085" s="58">
        <v>1.1626578387417701</v>
      </c>
      <c r="BF3085" s="58">
        <v>0.83781928666893002</v>
      </c>
      <c r="BG3085" s="58">
        <v>0.93200041212108697</v>
      </c>
      <c r="BH3085" s="58">
        <v>0.69052000225001497</v>
      </c>
      <c r="BI3085" s="58">
        <v>0.370112495122492</v>
      </c>
      <c r="BJ3085" s="58">
        <v>0.60698548890281401</v>
      </c>
      <c r="BK3085" s="58">
        <v>1.01353263516974</v>
      </c>
      <c r="BL3085" s="58">
        <v>0.709248633329569</v>
      </c>
      <c r="BM3085" s="58">
        <v>0.60902133912815004</v>
      </c>
    </row>
    <row r="3086" spans="1:65" hidden="1" x14ac:dyDescent="0.25">
      <c r="A3086" s="58" t="s">
        <v>3296</v>
      </c>
      <c r="B3086" s="58" t="s">
        <v>3297</v>
      </c>
      <c r="C3086" s="58" t="s">
        <v>2034</v>
      </c>
      <c r="D3086" s="58" t="s">
        <v>2035</v>
      </c>
    </row>
    <row r="3087" spans="1:65" hidden="1" x14ac:dyDescent="0.25">
      <c r="A3087" s="58" t="s">
        <v>3296</v>
      </c>
      <c r="B3087" s="58" t="s">
        <v>3297</v>
      </c>
      <c r="C3087" s="58" t="s">
        <v>2036</v>
      </c>
      <c r="D3087" s="58" t="s">
        <v>2037</v>
      </c>
    </row>
    <row r="3088" spans="1:65" hidden="1" x14ac:dyDescent="0.25">
      <c r="A3088" s="58" t="s">
        <v>3296</v>
      </c>
      <c r="B3088" s="58" t="s">
        <v>3297</v>
      </c>
      <c r="C3088" s="58" t="s">
        <v>2038</v>
      </c>
      <c r="D3088" s="58" t="s">
        <v>2039</v>
      </c>
    </row>
    <row r="3089" spans="1:64" hidden="1" x14ac:dyDescent="0.25">
      <c r="A3089" s="58" t="s">
        <v>3296</v>
      </c>
      <c r="B3089" s="58" t="s">
        <v>3297</v>
      </c>
      <c r="C3089" s="58" t="s">
        <v>2040</v>
      </c>
      <c r="D3089" s="58" t="s">
        <v>2041</v>
      </c>
      <c r="O3089" s="58">
        <v>659999.998286366</v>
      </c>
      <c r="P3089" s="58">
        <v>359999.99009072699</v>
      </c>
      <c r="Q3089" s="58">
        <v>379999.991506338</v>
      </c>
      <c r="R3089" s="58">
        <v>569999.99284744298</v>
      </c>
      <c r="S3089" s="58">
        <v>529999.99560415698</v>
      </c>
      <c r="T3089" s="58">
        <v>579999.98331070004</v>
      </c>
      <c r="U3089" s="58">
        <v>969999.99135732604</v>
      </c>
      <c r="V3089" s="58">
        <v>1960000.006482</v>
      </c>
      <c r="W3089" s="58">
        <v>1639999.93912876</v>
      </c>
      <c r="X3089" s="58">
        <v>2249999.9459832902</v>
      </c>
      <c r="Y3089" s="58">
        <v>1049999.97839332</v>
      </c>
      <c r="Z3089" s="58">
        <v>950000.03464519896</v>
      </c>
      <c r="AA3089" s="58">
        <v>1479999.9967217499</v>
      </c>
      <c r="AB3089" s="58">
        <v>2409999.9610334602</v>
      </c>
      <c r="AC3089" s="58">
        <v>3009999.9513477101</v>
      </c>
      <c r="AD3089" s="58">
        <v>900000.01713633502</v>
      </c>
      <c r="AE3089" s="58">
        <v>849999.99590218102</v>
      </c>
      <c r="AF3089" s="58">
        <v>619999.99918043602</v>
      </c>
      <c r="AG3089" s="58">
        <v>1530000.03658235</v>
      </c>
      <c r="AH3089" s="58">
        <v>1410000.0169128201</v>
      </c>
      <c r="AI3089" s="58">
        <v>2319999.9630451198</v>
      </c>
      <c r="AJ3089" s="58">
        <v>3250000.0074505801</v>
      </c>
      <c r="AK3089" s="58">
        <v>2180000.0499933902</v>
      </c>
      <c r="AL3089" s="58">
        <v>1789999.99538064</v>
      </c>
      <c r="AM3089" s="58">
        <v>1799999.9579042201</v>
      </c>
      <c r="AN3089" s="58">
        <v>1339999.99798834</v>
      </c>
      <c r="AO3089" s="58">
        <v>770000.00141560996</v>
      </c>
      <c r="AP3089" s="58">
        <v>300000.000745058</v>
      </c>
      <c r="AQ3089" s="58">
        <v>229999.996721745</v>
      </c>
      <c r="AR3089" s="58">
        <v>519999.99955296499</v>
      </c>
      <c r="AS3089" s="58">
        <v>1329999.98889863</v>
      </c>
      <c r="AT3089" s="58">
        <v>259999.99232590201</v>
      </c>
      <c r="AU3089" s="58">
        <v>259999.99418854699</v>
      </c>
      <c r="AV3089" s="58">
        <v>179999.995976687</v>
      </c>
      <c r="AW3089" s="58">
        <v>729999.98927116406</v>
      </c>
      <c r="AX3089" s="58">
        <v>4170000.0688433601</v>
      </c>
      <c r="AY3089" s="58">
        <v>1100000.0089407</v>
      </c>
      <c r="AZ3089" s="58">
        <v>3409999.9647587598</v>
      </c>
      <c r="BA3089" s="58">
        <v>279999.99374151201</v>
      </c>
      <c r="BB3089" s="58">
        <v>1739999.98904764</v>
      </c>
      <c r="BC3089" s="58">
        <v>4169999.94777143</v>
      </c>
      <c r="BD3089" s="58">
        <v>26369999.859482002</v>
      </c>
      <c r="BE3089" s="58">
        <v>51790000.256150901</v>
      </c>
      <c r="BF3089" s="58">
        <v>46569999.819621503</v>
      </c>
      <c r="BG3089" s="58">
        <v>15560000.0750273</v>
      </c>
      <c r="BH3089" s="58">
        <v>22179999.507963601</v>
      </c>
      <c r="BI3089" s="58">
        <v>13689999.6157736</v>
      </c>
      <c r="BJ3089" s="58">
        <v>25279999.751597598</v>
      </c>
      <c r="BK3089" s="58">
        <v>12290000.1034141</v>
      </c>
      <c r="BL3089" s="58">
        <v>10639999.9111891</v>
      </c>
    </row>
    <row r="3090" spans="1:64" hidden="1" x14ac:dyDescent="0.25">
      <c r="A3090" s="58" t="s">
        <v>3296</v>
      </c>
      <c r="B3090" s="58" t="s">
        <v>3297</v>
      </c>
      <c r="C3090" s="58" t="s">
        <v>2042</v>
      </c>
      <c r="D3090" s="58" t="s">
        <v>2043</v>
      </c>
      <c r="O3090" s="58">
        <v>-30000.003054737899</v>
      </c>
      <c r="P3090" s="58">
        <v>229999.99672174401</v>
      </c>
      <c r="Q3090" s="58">
        <v>129999.997094274</v>
      </c>
      <c r="R3090" s="58">
        <v>520000.00886619103</v>
      </c>
      <c r="S3090" s="58">
        <v>990000.01139938901</v>
      </c>
      <c r="T3090" s="58">
        <v>839999.98867511598</v>
      </c>
      <c r="U3090" s="58">
        <v>1150000.0208616301</v>
      </c>
      <c r="V3090" s="58">
        <v>28359999.826177899</v>
      </c>
      <c r="W3090" s="58">
        <v>3030000.07569789</v>
      </c>
      <c r="X3090" s="58">
        <v>3159999.9554455299</v>
      </c>
      <c r="Y3090" s="58">
        <v>1839999.96259808</v>
      </c>
      <c r="Z3090" s="58">
        <v>10020000.2379716</v>
      </c>
      <c r="AA3090" s="58">
        <v>2840000.0222027302</v>
      </c>
      <c r="AB3090" s="58">
        <v>3319999.9798089201</v>
      </c>
      <c r="AC3090" s="58">
        <v>3269999.91945922</v>
      </c>
      <c r="AD3090" s="58">
        <v>3340000.0408291798</v>
      </c>
      <c r="AE3090" s="58">
        <v>4049999.9895691802</v>
      </c>
      <c r="AF3090" s="58">
        <v>5289999.9525397997</v>
      </c>
      <c r="AG3090" s="58">
        <v>5330000.1155585004</v>
      </c>
      <c r="AH3090" s="58">
        <v>18730000.073090199</v>
      </c>
      <c r="AI3090" s="58">
        <v>14670000.076293999</v>
      </c>
      <c r="AJ3090" s="58">
        <v>22729999.886825699</v>
      </c>
      <c r="AK3090" s="58">
        <v>17910000.016912799</v>
      </c>
      <c r="AL3090" s="58">
        <v>13900000.0599772</v>
      </c>
      <c r="AM3090" s="58">
        <v>19449999.7124076</v>
      </c>
      <c r="AN3090" s="58">
        <v>22619999.734684799</v>
      </c>
      <c r="AO3090" s="58">
        <v>44540000.353008598</v>
      </c>
      <c r="AP3090" s="58">
        <v>22590000.202879298</v>
      </c>
      <c r="AQ3090" s="58">
        <v>27340000.053867701</v>
      </c>
      <c r="AR3090" s="58">
        <v>21060000.047087699</v>
      </c>
      <c r="AS3090" s="58">
        <v>29600000.103935599</v>
      </c>
      <c r="AT3090" s="58">
        <v>158100003.901869</v>
      </c>
      <c r="AU3090" s="58">
        <v>41950000.295415498</v>
      </c>
      <c r="AV3090" s="58">
        <v>31290000.226348601</v>
      </c>
      <c r="AW3090" s="58">
        <v>88409999.810159206</v>
      </c>
      <c r="AX3090" s="58">
        <v>32080000.236630399</v>
      </c>
      <c r="AY3090" s="58">
        <v>461260000.89570898</v>
      </c>
      <c r="AZ3090" s="58">
        <v>340079998.64406902</v>
      </c>
      <c r="BA3090" s="58">
        <v>58750000.763684496</v>
      </c>
      <c r="BB3090" s="58">
        <v>61859998.460859098</v>
      </c>
      <c r="BC3090" s="58">
        <v>32629999.740049198</v>
      </c>
      <c r="BD3090" s="58">
        <v>48959999.8462945</v>
      </c>
      <c r="BE3090" s="58">
        <v>118189998.48142301</v>
      </c>
      <c r="BF3090" s="58">
        <v>26150000.438094102</v>
      </c>
      <c r="BG3090" s="58">
        <v>14549999.916926</v>
      </c>
      <c r="BH3090" s="58">
        <v>9159999.8585879803</v>
      </c>
      <c r="BI3090" s="58">
        <v>13589999.9812245</v>
      </c>
      <c r="BJ3090" s="58">
        <v>13549999.890849</v>
      </c>
      <c r="BK3090" s="58">
        <v>13490000.285208199</v>
      </c>
      <c r="BL3090" s="58">
        <v>16650000.102817999</v>
      </c>
    </row>
    <row r="3091" spans="1:64" hidden="1" x14ac:dyDescent="0.25">
      <c r="A3091" s="58" t="s">
        <v>3296</v>
      </c>
      <c r="B3091" s="58" t="s">
        <v>3297</v>
      </c>
      <c r="C3091" s="58" t="s">
        <v>2044</v>
      </c>
      <c r="D3091" s="58" t="s">
        <v>2045</v>
      </c>
      <c r="O3091" s="58">
        <v>1419999.9794364001</v>
      </c>
      <c r="P3091" s="58">
        <v>1660000.0075995901</v>
      </c>
      <c r="Q3091" s="58">
        <v>2069999.9853968599</v>
      </c>
      <c r="R3091" s="58">
        <v>6880000.03062189</v>
      </c>
      <c r="S3091" s="58">
        <v>9789999.9413639307</v>
      </c>
      <c r="T3091" s="58">
        <v>11379999.9412149</v>
      </c>
      <c r="U3091" s="58">
        <v>13869999.7961521</v>
      </c>
      <c r="V3091" s="58">
        <v>17970000.211149499</v>
      </c>
      <c r="W3091" s="58">
        <v>23389999.851584401</v>
      </c>
      <c r="X3091" s="58">
        <v>40340000.031516001</v>
      </c>
      <c r="Y3091" s="58">
        <v>37160000.376403302</v>
      </c>
      <c r="Z3091" s="58">
        <v>33079999.947920401</v>
      </c>
      <c r="AA3091" s="58">
        <v>34169999.904930599</v>
      </c>
      <c r="AB3091" s="58">
        <v>29789999.98793</v>
      </c>
      <c r="AC3091" s="58">
        <v>31659999.808296598</v>
      </c>
      <c r="AD3091" s="58">
        <v>33610000.232234597</v>
      </c>
      <c r="AE3091" s="58">
        <v>38800000.004470401</v>
      </c>
      <c r="AF3091" s="58">
        <v>47130000.378936499</v>
      </c>
      <c r="AG3091" s="58">
        <v>42640000.108629398</v>
      </c>
      <c r="AH3091" s="58">
        <v>36350000.385195002</v>
      </c>
      <c r="AI3091" s="58">
        <v>42069999.765604697</v>
      </c>
      <c r="AJ3091" s="58">
        <v>43310000.404715598</v>
      </c>
      <c r="AK3091" s="58">
        <v>50050000.065937601</v>
      </c>
      <c r="AL3091" s="58">
        <v>46659999.640658498</v>
      </c>
      <c r="AM3091" s="58">
        <v>66060000.080615297</v>
      </c>
      <c r="AN3091" s="58">
        <v>68970000.140368894</v>
      </c>
      <c r="AO3091" s="58">
        <v>59669999.824836902</v>
      </c>
      <c r="AP3091" s="58">
        <v>72390001.330524698</v>
      </c>
      <c r="AQ3091" s="58">
        <v>93960001.647472396</v>
      </c>
      <c r="AR3091" s="58">
        <v>60240000.918507501</v>
      </c>
      <c r="AS3091" s="58">
        <v>75340000.817552298</v>
      </c>
      <c r="AT3091" s="58">
        <v>87619999.809190601</v>
      </c>
      <c r="AU3091" s="58">
        <v>139919999.69817701</v>
      </c>
      <c r="AV3091" s="58">
        <v>101059999.585152</v>
      </c>
      <c r="AW3091" s="58">
        <v>104590000.33699</v>
      </c>
      <c r="AX3091" s="58">
        <v>260699993.12236899</v>
      </c>
      <c r="AY3091" s="58">
        <v>387589994.52367502</v>
      </c>
      <c r="AZ3091" s="58">
        <v>214680003.35618901</v>
      </c>
      <c r="BA3091" s="58">
        <v>144419998.75009099</v>
      </c>
      <c r="BB3091" s="58">
        <v>250310000.0415</v>
      </c>
      <c r="BC3091" s="58">
        <v>229089997.78330299</v>
      </c>
      <c r="BD3091" s="58">
        <v>272620000.99010801</v>
      </c>
      <c r="BE3091" s="58">
        <v>383260000.359267</v>
      </c>
      <c r="BF3091" s="58">
        <v>147729999.87751201</v>
      </c>
      <c r="BG3091" s="58">
        <v>119409999.14147</v>
      </c>
      <c r="BH3091" s="58">
        <v>123799998.95393901</v>
      </c>
      <c r="BI3091" s="58">
        <v>139480000.60021901</v>
      </c>
      <c r="BJ3091" s="58">
        <v>119100002.443418</v>
      </c>
      <c r="BK3091" s="58">
        <v>122610001.366585</v>
      </c>
      <c r="BL3091" s="58">
        <v>125719998.73034699</v>
      </c>
    </row>
    <row r="3092" spans="1:64" hidden="1" x14ac:dyDescent="0.25">
      <c r="A3092" s="58" t="s">
        <v>3296</v>
      </c>
      <c r="B3092" s="58" t="s">
        <v>3297</v>
      </c>
      <c r="C3092" s="58" t="s">
        <v>2046</v>
      </c>
      <c r="D3092" s="58" t="s">
        <v>2047</v>
      </c>
      <c r="O3092" s="58">
        <v>23399999.910965499</v>
      </c>
      <c r="P3092" s="58">
        <v>45569999.618455701</v>
      </c>
      <c r="Q3092" s="58">
        <v>55090000.430122003</v>
      </c>
      <c r="R3092" s="58">
        <v>50210000.449791603</v>
      </c>
      <c r="S3092" s="58">
        <v>71080000.218004093</v>
      </c>
      <c r="T3092" s="58">
        <v>90610000.256448999</v>
      </c>
      <c r="U3092" s="58">
        <v>81469999.887049198</v>
      </c>
      <c r="V3092" s="58">
        <v>66380000.168457597</v>
      </c>
      <c r="W3092" s="58">
        <v>77550000.924617097</v>
      </c>
      <c r="X3092" s="58">
        <v>95080000.014975697</v>
      </c>
      <c r="Y3092" s="58">
        <v>73710000.779479697</v>
      </c>
      <c r="Z3092" s="58">
        <v>76669999.517500505</v>
      </c>
      <c r="AA3092" s="58">
        <v>70999999.277293697</v>
      </c>
      <c r="AB3092" s="58">
        <v>77110001.284629107</v>
      </c>
      <c r="AC3092" s="58">
        <v>143829999.689013</v>
      </c>
      <c r="AD3092" s="58">
        <v>132340001.13606399</v>
      </c>
      <c r="AE3092" s="58">
        <v>116930000.424385</v>
      </c>
      <c r="AF3092" s="58">
        <v>145080001.20520601</v>
      </c>
      <c r="AG3092" s="58">
        <v>151200001.29751801</v>
      </c>
      <c r="AH3092" s="58">
        <v>185590000.94607499</v>
      </c>
      <c r="AI3092" s="58">
        <v>163370000.19848299</v>
      </c>
      <c r="AJ3092" s="58">
        <v>175680003.330111</v>
      </c>
      <c r="AK3092" s="58">
        <v>170380001.39594099</v>
      </c>
      <c r="AL3092" s="58">
        <v>126979997.314513</v>
      </c>
      <c r="AM3092" s="58">
        <v>101329998.96258099</v>
      </c>
      <c r="AN3092" s="58">
        <v>128109998.98612501</v>
      </c>
      <c r="AO3092" s="58">
        <v>133599998.727441</v>
      </c>
      <c r="AP3092" s="58">
        <v>92090000.3910065</v>
      </c>
      <c r="AQ3092" s="58">
        <v>157190001.47283101</v>
      </c>
      <c r="AR3092" s="58">
        <v>114819999.989122</v>
      </c>
      <c r="AS3092" s="58">
        <v>81759998.947382003</v>
      </c>
      <c r="AT3092" s="58">
        <v>64849999.651312798</v>
      </c>
      <c r="AU3092" s="58">
        <v>243480003.86357301</v>
      </c>
      <c r="AV3092" s="58">
        <v>155090000.97215199</v>
      </c>
      <c r="AW3092" s="58">
        <v>236919998.928904</v>
      </c>
      <c r="AX3092" s="58">
        <v>283269998.78883398</v>
      </c>
      <c r="AY3092" s="58">
        <v>382510003.07500398</v>
      </c>
      <c r="AZ3092" s="58">
        <v>309859996.49763101</v>
      </c>
      <c r="BA3092" s="58">
        <v>369690001.63674402</v>
      </c>
      <c r="BB3092" s="58">
        <v>394500005.48362702</v>
      </c>
      <c r="BC3092" s="58">
        <v>480729997.392744</v>
      </c>
      <c r="BD3092" s="58">
        <v>387330001.57773501</v>
      </c>
      <c r="BE3092" s="58">
        <v>532730006.54205698</v>
      </c>
      <c r="BF3092" s="58">
        <v>362610002.09301698</v>
      </c>
      <c r="BG3092" s="58">
        <v>390040000.83357102</v>
      </c>
      <c r="BH3092" s="58">
        <v>358029996.51432002</v>
      </c>
      <c r="BI3092" s="58">
        <v>292930006.61768001</v>
      </c>
      <c r="BJ3092" s="58">
        <v>343649996.85064</v>
      </c>
      <c r="BK3092" s="58">
        <v>425980001.71035498</v>
      </c>
      <c r="BL3092" s="58">
        <v>310970000.34153497</v>
      </c>
    </row>
    <row r="3093" spans="1:64" hidden="1" x14ac:dyDescent="0.25">
      <c r="A3093" s="58" t="s">
        <v>3296</v>
      </c>
      <c r="B3093" s="58" t="s">
        <v>3297</v>
      </c>
      <c r="C3093" s="58" t="s">
        <v>2048</v>
      </c>
      <c r="D3093" s="58" t="s">
        <v>2049</v>
      </c>
      <c r="AX3093" s="58">
        <v>1239999.99091029</v>
      </c>
      <c r="AY3093" s="58">
        <v>1440000.0125169801</v>
      </c>
      <c r="AZ3093" s="58">
        <v>2019999.9883770901</v>
      </c>
      <c r="BA3093" s="58">
        <v>2379999.9691546001</v>
      </c>
      <c r="BB3093" s="58">
        <v>2519999.9921023799</v>
      </c>
      <c r="BC3093" s="58">
        <v>1940000.0013411001</v>
      </c>
      <c r="BD3093" s="58">
        <v>1070000.00216067</v>
      </c>
      <c r="BE3093" s="58">
        <v>1420000.0204145899</v>
      </c>
      <c r="BF3093" s="58">
        <v>1000000.01117587</v>
      </c>
      <c r="BG3093" s="58">
        <v>1330000.0093877299</v>
      </c>
      <c r="BH3093" s="58">
        <v>369999.99545514601</v>
      </c>
      <c r="BI3093" s="58">
        <v>440000.00134110398</v>
      </c>
      <c r="BJ3093" s="58">
        <v>2089999.99798834</v>
      </c>
      <c r="BK3093" s="58">
        <v>3939999.9622255601</v>
      </c>
      <c r="BL3093" s="58">
        <v>4409999.9107420398</v>
      </c>
    </row>
    <row r="3094" spans="1:64" hidden="1" x14ac:dyDescent="0.25">
      <c r="A3094" s="58" t="s">
        <v>3296</v>
      </c>
      <c r="B3094" s="58" t="s">
        <v>3297</v>
      </c>
      <c r="C3094" s="58" t="s">
        <v>2050</v>
      </c>
      <c r="D3094" s="58" t="s">
        <v>2051</v>
      </c>
      <c r="O3094" s="58">
        <v>1209999.95619059</v>
      </c>
      <c r="P3094" s="58">
        <v>1960000.06049871</v>
      </c>
      <c r="Q3094" s="58">
        <v>1429999.9885261101</v>
      </c>
      <c r="R3094" s="58">
        <v>8259999.9308586204</v>
      </c>
      <c r="S3094" s="58">
        <v>7089999.9476969196</v>
      </c>
      <c r="T3094" s="58">
        <v>5849999.98286366</v>
      </c>
      <c r="U3094" s="58">
        <v>7070000.1306831902</v>
      </c>
      <c r="V3094" s="58">
        <v>5690000.0832975004</v>
      </c>
      <c r="W3094" s="58">
        <v>12039999.8892099</v>
      </c>
      <c r="X3094" s="58">
        <v>16759999.724105</v>
      </c>
      <c r="Y3094" s="58">
        <v>16439999.977126701</v>
      </c>
      <c r="Z3094" s="58">
        <v>6679999.8208880499</v>
      </c>
      <c r="AA3094" s="58">
        <v>20869999.624788798</v>
      </c>
      <c r="AB3094" s="58">
        <v>8439999.9827146493</v>
      </c>
      <c r="AC3094" s="58">
        <v>35490000.177174799</v>
      </c>
      <c r="AD3094" s="58">
        <v>12179999.765008699</v>
      </c>
      <c r="AE3094" s="58">
        <v>55549999.045208</v>
      </c>
      <c r="AF3094" s="58">
        <v>41510000.605136201</v>
      </c>
      <c r="AG3094" s="58">
        <v>56430000.085383601</v>
      </c>
      <c r="AH3094" s="58">
        <v>42570000.732317597</v>
      </c>
      <c r="AI3094" s="58">
        <v>39049999.974668004</v>
      </c>
      <c r="AJ3094" s="58">
        <v>48360000.580549203</v>
      </c>
      <c r="AK3094" s="58">
        <v>55400000.292807803</v>
      </c>
      <c r="AL3094" s="58">
        <v>65359999.880194597</v>
      </c>
      <c r="AM3094" s="58">
        <v>63339999.940246299</v>
      </c>
      <c r="AN3094" s="58">
        <v>79880000.390112504</v>
      </c>
      <c r="AO3094" s="58">
        <v>107999998.897314</v>
      </c>
      <c r="AP3094" s="58">
        <v>94880000.691860899</v>
      </c>
      <c r="AQ3094" s="58">
        <v>92120000.334456593</v>
      </c>
      <c r="AR3094" s="58">
        <v>93829999.832436398</v>
      </c>
      <c r="AS3094" s="58">
        <v>90010001.285001695</v>
      </c>
      <c r="AT3094" s="58">
        <v>107140000.192449</v>
      </c>
      <c r="AU3094" s="58">
        <v>124710000.375286</v>
      </c>
      <c r="AV3094" s="58">
        <v>115250000.37998</v>
      </c>
      <c r="AW3094" s="58">
        <v>152050001.67712599</v>
      </c>
      <c r="AX3094" s="58">
        <v>168609999.90999699</v>
      </c>
      <c r="AY3094" s="58">
        <v>250669996.39570701</v>
      </c>
      <c r="AZ3094" s="58">
        <v>303889997.28113401</v>
      </c>
      <c r="BA3094" s="58">
        <v>298389997.33515102</v>
      </c>
      <c r="BB3094" s="58">
        <v>251030000.06824699</v>
      </c>
      <c r="BC3094" s="58">
        <v>254410000.67815199</v>
      </c>
      <c r="BD3094" s="58">
        <v>215299996.93855599</v>
      </c>
      <c r="BE3094" s="58">
        <v>205690002.18994901</v>
      </c>
      <c r="BF3094" s="58">
        <v>184520001.78955501</v>
      </c>
      <c r="BG3094" s="58">
        <v>166360002.502799</v>
      </c>
      <c r="BH3094" s="58">
        <v>116490000.39696699</v>
      </c>
      <c r="BI3094" s="58">
        <v>157729999.773204</v>
      </c>
      <c r="BJ3094" s="58">
        <v>83819999.985396802</v>
      </c>
      <c r="BK3094" s="58">
        <v>124810002.580285</v>
      </c>
      <c r="BL3094" s="58">
        <v>98499999.523162901</v>
      </c>
    </row>
    <row r="3095" spans="1:64" hidden="1" x14ac:dyDescent="0.25">
      <c r="A3095" s="58" t="s">
        <v>3296</v>
      </c>
      <c r="B3095" s="58" t="s">
        <v>3297</v>
      </c>
      <c r="C3095" s="58" t="s">
        <v>2052</v>
      </c>
      <c r="D3095" s="58" t="s">
        <v>2053</v>
      </c>
      <c r="O3095" s="58">
        <v>92270000.923425004</v>
      </c>
      <c r="P3095" s="58">
        <v>106660000.223666</v>
      </c>
      <c r="Q3095" s="58">
        <v>82789999.604225099</v>
      </c>
      <c r="R3095" s="58">
        <v>156359999.96028799</v>
      </c>
      <c r="S3095" s="58">
        <v>226609999.71628201</v>
      </c>
      <c r="T3095" s="58">
        <v>231940000.77806401</v>
      </c>
      <c r="U3095" s="58">
        <v>180640003.66255599</v>
      </c>
      <c r="V3095" s="58">
        <v>157239999.37810001</v>
      </c>
      <c r="W3095" s="58">
        <v>280059999.22752398</v>
      </c>
      <c r="X3095" s="58">
        <v>420459995.32937902</v>
      </c>
      <c r="Y3095" s="58">
        <v>237780001.99049699</v>
      </c>
      <c r="Z3095" s="58">
        <v>304810000.240803</v>
      </c>
      <c r="AA3095" s="58">
        <v>263549997.21050301</v>
      </c>
      <c r="AB3095" s="58">
        <v>199309999.585152</v>
      </c>
      <c r="AC3095" s="58">
        <v>276640000.64134598</v>
      </c>
      <c r="AD3095" s="58">
        <v>216389999.65786901</v>
      </c>
      <c r="AE3095" s="58">
        <v>356409996.86717999</v>
      </c>
      <c r="AF3095" s="58">
        <v>314719998.25537199</v>
      </c>
      <c r="AG3095" s="58">
        <v>600530007.36236596</v>
      </c>
      <c r="AH3095" s="58">
        <v>637299999.23705995</v>
      </c>
      <c r="AI3095" s="58">
        <v>651900003.19480896</v>
      </c>
      <c r="AJ3095" s="58">
        <v>702560005.73187995</v>
      </c>
      <c r="AK3095" s="58">
        <v>849210000.75340199</v>
      </c>
      <c r="AL3095" s="58">
        <v>672919999.95708501</v>
      </c>
      <c r="AM3095" s="58">
        <v>828700008.63075304</v>
      </c>
      <c r="AN3095" s="58">
        <v>715810002.32696497</v>
      </c>
      <c r="AO3095" s="58">
        <v>762099997.87807405</v>
      </c>
      <c r="AP3095" s="58">
        <v>581649992.34676397</v>
      </c>
      <c r="AQ3095" s="58">
        <v>654690000.17642999</v>
      </c>
      <c r="AR3095" s="58">
        <v>463219996.51193601</v>
      </c>
      <c r="AS3095" s="58">
        <v>340579998.493195</v>
      </c>
      <c r="AT3095" s="58">
        <v>591319998.26431298</v>
      </c>
      <c r="AU3095" s="58">
        <v>660890000.82016003</v>
      </c>
      <c r="AV3095" s="58">
        <v>764670000.55313098</v>
      </c>
      <c r="AW3095" s="58">
        <v>992090003.01361096</v>
      </c>
      <c r="AX3095" s="58">
        <v>996169992.68531704</v>
      </c>
      <c r="AY3095" s="58">
        <v>1088349989.8910501</v>
      </c>
      <c r="AZ3095" s="58">
        <v>1449980004.5490301</v>
      </c>
      <c r="BA3095" s="58">
        <v>1701680006.50406</v>
      </c>
      <c r="BB3095" s="58">
        <v>1594279996.6335299</v>
      </c>
      <c r="BC3095" s="58">
        <v>1553469985.99172</v>
      </c>
      <c r="BD3095" s="58">
        <v>1490450007.9602001</v>
      </c>
      <c r="BE3095" s="58">
        <v>1687079989.67171</v>
      </c>
      <c r="BF3095" s="58">
        <v>1742729963.28771</v>
      </c>
      <c r="BG3095" s="58">
        <v>2058239996.43326</v>
      </c>
      <c r="BH3095" s="58">
        <v>1708420000.5531299</v>
      </c>
      <c r="BI3095" s="58">
        <v>1804049984.0527799</v>
      </c>
      <c r="BJ3095" s="58">
        <v>1897800023.7941699</v>
      </c>
      <c r="BK3095" s="58">
        <v>2143880002.49863</v>
      </c>
      <c r="BL3095" s="58">
        <v>1724059986.7701499</v>
      </c>
    </row>
    <row r="3096" spans="1:64" hidden="1" x14ac:dyDescent="0.25">
      <c r="A3096" s="58" t="s">
        <v>3296</v>
      </c>
      <c r="B3096" s="58" t="s">
        <v>3297</v>
      </c>
      <c r="C3096" s="58" t="s">
        <v>2054</v>
      </c>
      <c r="D3096" s="58" t="s">
        <v>2055</v>
      </c>
      <c r="P3096" s="58">
        <v>49999.998882412903</v>
      </c>
      <c r="Q3096" s="58">
        <v>230000.00417232499</v>
      </c>
      <c r="R3096" s="58">
        <v>770000.02749264205</v>
      </c>
      <c r="S3096" s="58">
        <v>500000.00931322598</v>
      </c>
      <c r="T3096" s="58">
        <v>750000.02607703197</v>
      </c>
      <c r="U3096" s="58">
        <v>270000.00514089997</v>
      </c>
      <c r="V3096" s="58">
        <v>310000.00983476598</v>
      </c>
      <c r="W3096" s="58">
        <v>239999.994635582</v>
      </c>
      <c r="X3096" s="58">
        <v>349999.99962747103</v>
      </c>
      <c r="Y3096" s="58">
        <v>429999.99411404098</v>
      </c>
      <c r="Z3096" s="58">
        <v>1670000.0055134301</v>
      </c>
      <c r="AA3096" s="58">
        <v>1620000.01966953</v>
      </c>
      <c r="AB3096" s="58">
        <v>1109999.9882280801</v>
      </c>
      <c r="AC3096" s="58">
        <v>1529999.9974668</v>
      </c>
      <c r="AD3096" s="58">
        <v>499999.99813735601</v>
      </c>
      <c r="AE3096" s="58">
        <v>2329999.98889864</v>
      </c>
      <c r="AF3096" s="58">
        <v>3229999.9836832299</v>
      </c>
      <c r="AG3096" s="58">
        <v>2419999.9962002099</v>
      </c>
      <c r="AH3096" s="58">
        <v>2119999.9768286902</v>
      </c>
      <c r="AI3096" s="58">
        <v>3739999.9313056399</v>
      </c>
      <c r="AJ3096" s="58">
        <v>9859999.9956786707</v>
      </c>
      <c r="AK3096" s="58">
        <v>10130000.157281799</v>
      </c>
      <c r="AL3096" s="58">
        <v>1939999.9771267199</v>
      </c>
      <c r="AM3096" s="58">
        <v>1849999.9884516001</v>
      </c>
      <c r="AN3096" s="58">
        <v>2389999.96706843</v>
      </c>
      <c r="AO3096" s="58">
        <v>2980000.00230968</v>
      </c>
      <c r="AP3096" s="58">
        <v>2120000.0271201101</v>
      </c>
      <c r="AQ3096" s="58">
        <v>3169999.9794363999</v>
      </c>
      <c r="AR3096" s="58">
        <v>3450000.0234693298</v>
      </c>
      <c r="AS3096" s="58">
        <v>3299999.9988824101</v>
      </c>
      <c r="AT3096" s="58">
        <v>5559999.9018013496</v>
      </c>
      <c r="AU3096" s="58">
        <v>4829999.9609589595</v>
      </c>
      <c r="AV3096" s="58">
        <v>5860000.04783272</v>
      </c>
      <c r="AW3096" s="58">
        <v>9590000.0184774399</v>
      </c>
      <c r="AX3096" s="58">
        <v>8880000.1200288497</v>
      </c>
      <c r="AY3096" s="58">
        <v>8080000.0261515398</v>
      </c>
      <c r="AZ3096" s="58">
        <v>14040000.0009686</v>
      </c>
      <c r="BA3096" s="58">
        <v>14349999.9828637</v>
      </c>
      <c r="BB3096" s="58">
        <v>16480000.0153482</v>
      </c>
      <c r="BC3096" s="58">
        <v>16679999.9643117</v>
      </c>
      <c r="BD3096" s="58">
        <v>21859999.826177999</v>
      </c>
      <c r="BE3096" s="58">
        <v>19189999.992027901</v>
      </c>
      <c r="BF3096" s="58">
        <v>16900000.037625398</v>
      </c>
      <c r="BG3096" s="58">
        <v>20809999.7360259</v>
      </c>
      <c r="BH3096" s="58">
        <v>12249999.769032</v>
      </c>
      <c r="BI3096" s="58">
        <v>9859999.9193101991</v>
      </c>
      <c r="BJ3096" s="58">
        <v>8749999.9050050993</v>
      </c>
      <c r="BK3096" s="58">
        <v>5699999.993667</v>
      </c>
      <c r="BL3096" s="58">
        <v>17770000.064745601</v>
      </c>
    </row>
    <row r="3097" spans="1:64" hidden="1" x14ac:dyDescent="0.25">
      <c r="A3097" s="58" t="s">
        <v>3296</v>
      </c>
      <c r="B3097" s="58" t="s">
        <v>3297</v>
      </c>
      <c r="C3097" s="58" t="s">
        <v>2056</v>
      </c>
      <c r="D3097" s="58" t="s">
        <v>2057</v>
      </c>
      <c r="O3097" s="58">
        <v>147300000.250339</v>
      </c>
      <c r="P3097" s="58">
        <v>140599999.42779499</v>
      </c>
      <c r="Q3097" s="58">
        <v>201990000.724792</v>
      </c>
      <c r="R3097" s="58">
        <v>221809999.465942</v>
      </c>
      <c r="S3097" s="58">
        <v>304389997.95913702</v>
      </c>
      <c r="T3097" s="58">
        <v>385000004.64916199</v>
      </c>
      <c r="U3097" s="58">
        <v>387099995.806813</v>
      </c>
      <c r="V3097" s="58">
        <v>369499999.82118601</v>
      </c>
      <c r="W3097" s="58">
        <v>457069997.90668499</v>
      </c>
      <c r="X3097" s="58">
        <v>541670001.50680494</v>
      </c>
      <c r="Y3097" s="58">
        <v>725999994.30775595</v>
      </c>
      <c r="Z3097" s="58">
        <v>688869991.89853704</v>
      </c>
      <c r="AA3097" s="58">
        <v>651849994.06337702</v>
      </c>
      <c r="AB3097" s="58">
        <v>614639996.73724198</v>
      </c>
      <c r="AC3097" s="58">
        <v>737759988.54637098</v>
      </c>
      <c r="AD3097" s="58">
        <v>671729997.87330699</v>
      </c>
      <c r="AE3097" s="58">
        <v>876350001.99079502</v>
      </c>
      <c r="AF3097" s="58">
        <v>1116430004.7755301</v>
      </c>
      <c r="AG3097" s="58">
        <v>1255929987.96702</v>
      </c>
      <c r="AH3097" s="58">
        <v>1430999992.84744</v>
      </c>
      <c r="AI3097" s="58">
        <v>1947699989.7360799</v>
      </c>
      <c r="AJ3097" s="58">
        <v>1810880001.18732</v>
      </c>
      <c r="AK3097" s="58">
        <v>2082039968.07337</v>
      </c>
      <c r="AL3097" s="58">
        <v>2197639994.74049</v>
      </c>
      <c r="AM3097" s="58">
        <v>2353989977.5981898</v>
      </c>
      <c r="AN3097" s="58">
        <v>1944009959.6977201</v>
      </c>
      <c r="AO3097" s="58">
        <v>1607669987.2314899</v>
      </c>
      <c r="AP3097" s="58">
        <v>1208069989.6812401</v>
      </c>
      <c r="AQ3097" s="58">
        <v>970470005.81026101</v>
      </c>
      <c r="AR3097" s="58">
        <v>968040002.37397802</v>
      </c>
      <c r="AS3097" s="58">
        <v>824070001.71765697</v>
      </c>
      <c r="AT3097" s="58">
        <v>596680003.88145494</v>
      </c>
      <c r="AU3097" s="58">
        <v>1160649980.6642499</v>
      </c>
      <c r="AV3097" s="58">
        <v>1042829995.87059</v>
      </c>
      <c r="AW3097" s="58">
        <v>1486769990.1759601</v>
      </c>
      <c r="AX3097" s="58">
        <v>3158060007.4231601</v>
      </c>
      <c r="AY3097" s="58">
        <v>3394250019.3119001</v>
      </c>
      <c r="AZ3097" s="58">
        <v>1654969986.79638</v>
      </c>
      <c r="BA3097" s="58">
        <v>1503080013.4837601</v>
      </c>
      <c r="BB3097" s="58">
        <v>2134270064.3241401</v>
      </c>
      <c r="BC3097" s="58">
        <v>2170310026.4370499</v>
      </c>
      <c r="BD3097" s="58">
        <v>1489430018.9316299</v>
      </c>
      <c r="BE3097" s="58">
        <v>2301850009.1992302</v>
      </c>
      <c r="BF3097" s="58">
        <v>1154779998.9581101</v>
      </c>
      <c r="BG3097" s="58">
        <v>1257419986.4268301</v>
      </c>
      <c r="BH3097" s="58">
        <v>969530004.68015695</v>
      </c>
      <c r="BI3097" s="58">
        <v>877109998.42733097</v>
      </c>
      <c r="BJ3097" s="58">
        <v>1141970003.67939</v>
      </c>
      <c r="BK3097" s="58">
        <v>1662960034.0724001</v>
      </c>
      <c r="BL3097" s="58">
        <v>1819359991.6026001</v>
      </c>
    </row>
    <row r="3098" spans="1:64" hidden="1" x14ac:dyDescent="0.25">
      <c r="A3098" s="58" t="s">
        <v>3296</v>
      </c>
      <c r="B3098" s="58" t="s">
        <v>3297</v>
      </c>
      <c r="C3098" s="58" t="s">
        <v>2058</v>
      </c>
      <c r="D3098" s="58" t="s">
        <v>2059</v>
      </c>
      <c r="O3098" s="58">
        <v>48519999.243318997</v>
      </c>
      <c r="P3098" s="58">
        <v>51740000.7173419</v>
      </c>
      <c r="Q3098" s="58">
        <v>45729999.855160601</v>
      </c>
      <c r="R3098" s="58">
        <v>77730001.000687495</v>
      </c>
      <c r="S3098" s="58">
        <v>102050000.54463699</v>
      </c>
      <c r="T3098" s="58">
        <v>157199998.879805</v>
      </c>
      <c r="U3098" s="58">
        <v>104350000.683218</v>
      </c>
      <c r="V3098" s="58">
        <v>134139999.95589299</v>
      </c>
      <c r="W3098" s="58">
        <v>223769997.20931101</v>
      </c>
      <c r="X3098" s="58">
        <v>304799998.65032703</v>
      </c>
      <c r="Y3098" s="58">
        <v>261020002.692938</v>
      </c>
      <c r="Z3098" s="58">
        <v>247010001.30921599</v>
      </c>
      <c r="AA3098" s="58">
        <v>269770001.56045002</v>
      </c>
      <c r="AB3098" s="58">
        <v>238350001.54376</v>
      </c>
      <c r="AC3098" s="58">
        <v>199720000.81092101</v>
      </c>
      <c r="AD3098" s="58">
        <v>217489998.817444</v>
      </c>
      <c r="AE3098" s="58">
        <v>281179997.26533902</v>
      </c>
      <c r="AF3098" s="58">
        <v>357800003.58819902</v>
      </c>
      <c r="AG3098" s="58">
        <v>375390002.36988097</v>
      </c>
      <c r="AH3098" s="58">
        <v>497529998.89850599</v>
      </c>
      <c r="AI3098" s="58">
        <v>513009995.818138</v>
      </c>
      <c r="AJ3098" s="58">
        <v>526299992.74015403</v>
      </c>
      <c r="AK3098" s="58">
        <v>435290000.855923</v>
      </c>
      <c r="AL3098" s="58">
        <v>445499998.26029003</v>
      </c>
      <c r="AM3098" s="58">
        <v>383649999.43599099</v>
      </c>
      <c r="AN3098" s="58">
        <v>465020005.88923699</v>
      </c>
      <c r="AO3098" s="58">
        <v>523040001.89714098</v>
      </c>
      <c r="AP3098" s="58">
        <v>393630004.47303098</v>
      </c>
      <c r="AQ3098" s="58">
        <v>388069996.42401898</v>
      </c>
      <c r="AR3098" s="58">
        <v>379979995.42579001</v>
      </c>
      <c r="AS3098" s="58">
        <v>276559997.51761597</v>
      </c>
      <c r="AT3098" s="58">
        <v>270479999.24421299</v>
      </c>
      <c r="AU3098" s="58">
        <v>359549999.263138</v>
      </c>
      <c r="AV3098" s="58">
        <v>653530012.27974904</v>
      </c>
      <c r="AW3098" s="58">
        <v>528909997.40362197</v>
      </c>
      <c r="AX3098" s="58">
        <v>1734449993.8487999</v>
      </c>
      <c r="AY3098" s="58">
        <v>2257570038.2888298</v>
      </c>
      <c r="AZ3098" s="58">
        <v>1139870018.1245799</v>
      </c>
      <c r="BA3098" s="58">
        <v>825470003.77252698</v>
      </c>
      <c r="BB3098" s="58">
        <v>532150001.53333002</v>
      </c>
      <c r="BC3098" s="58">
        <v>599129995.75212598</v>
      </c>
      <c r="BD3098" s="58">
        <v>725310006.38008106</v>
      </c>
      <c r="BE3098" s="58">
        <v>543149994.91348898</v>
      </c>
      <c r="BF3098" s="58">
        <v>619870001.44831896</v>
      </c>
      <c r="BG3098" s="58">
        <v>580200000.90077496</v>
      </c>
      <c r="BH3098" s="58">
        <v>489559999.603778</v>
      </c>
      <c r="BI3098" s="58">
        <v>572019996.65051699</v>
      </c>
      <c r="BJ3098" s="58">
        <v>859510007.51368797</v>
      </c>
      <c r="BK3098" s="58">
        <v>1039039995.0779999</v>
      </c>
      <c r="BL3098" s="58">
        <v>1066230009.6545399</v>
      </c>
    </row>
    <row r="3099" spans="1:64" hidden="1" x14ac:dyDescent="0.25">
      <c r="A3099" s="58" t="s">
        <v>3296</v>
      </c>
      <c r="B3099" s="58" t="s">
        <v>3297</v>
      </c>
      <c r="C3099" s="58" t="s">
        <v>2060</v>
      </c>
      <c r="D3099" s="58" t="s">
        <v>2061</v>
      </c>
      <c r="AO3099" s="58">
        <v>150000.000372529</v>
      </c>
      <c r="AP3099" s="58">
        <v>379999.99895691901</v>
      </c>
      <c r="AQ3099" s="58">
        <v>839999.99612569704</v>
      </c>
      <c r="AR3099" s="58">
        <v>350000.001490116</v>
      </c>
      <c r="AS3099" s="58">
        <v>340000.00357627898</v>
      </c>
      <c r="AT3099" s="58">
        <v>330000.00193715101</v>
      </c>
      <c r="AU3099" s="58">
        <v>560000.00610947504</v>
      </c>
      <c r="AV3099" s="58">
        <v>1230000.0153482</v>
      </c>
      <c r="AW3099" s="58">
        <v>2139999.9950081101</v>
      </c>
      <c r="AX3099" s="58">
        <v>3249999.9832361899</v>
      </c>
      <c r="AY3099" s="58">
        <v>1499999.9925494201</v>
      </c>
      <c r="AZ3099" s="58">
        <v>4019999.9604374198</v>
      </c>
      <c r="BA3099" s="58">
        <v>5530000.0160932597</v>
      </c>
      <c r="BB3099" s="58">
        <v>5279999.9229609901</v>
      </c>
      <c r="BC3099" s="58">
        <v>2800000.0230967999</v>
      </c>
      <c r="BD3099" s="58">
        <v>2440000.0609457502</v>
      </c>
      <c r="BE3099" s="58">
        <v>2179999.9978393302</v>
      </c>
      <c r="BF3099" s="58">
        <v>429999.99597668601</v>
      </c>
      <c r="BG3099" s="58">
        <v>689999.99202787795</v>
      </c>
      <c r="BH3099" s="58">
        <v>420000.00365078403</v>
      </c>
      <c r="BI3099" s="58">
        <v>19999.999552965201</v>
      </c>
      <c r="BJ3099" s="58">
        <v>29999.999329447699</v>
      </c>
      <c r="BK3099" s="58">
        <v>29999.999329447801</v>
      </c>
      <c r="BL3099" s="58">
        <v>89999.997988343297</v>
      </c>
    </row>
    <row r="3100" spans="1:64" hidden="1" x14ac:dyDescent="0.25">
      <c r="A3100" s="58" t="s">
        <v>3296</v>
      </c>
      <c r="B3100" s="58" t="s">
        <v>3297</v>
      </c>
      <c r="C3100" s="58" t="s">
        <v>2062</v>
      </c>
      <c r="D3100" s="58" t="s">
        <v>2063</v>
      </c>
      <c r="BA3100" s="58">
        <v>9999.9997764825803</v>
      </c>
      <c r="BB3100" s="58">
        <v>19999.999552965201</v>
      </c>
      <c r="BC3100" s="58">
        <v>309999.99307095999</v>
      </c>
      <c r="BD3100" s="58">
        <v>119999.999180436</v>
      </c>
      <c r="BE3100" s="58">
        <v>400000.00409782003</v>
      </c>
      <c r="BF3100" s="58">
        <v>529999.98629093205</v>
      </c>
      <c r="BG3100" s="58">
        <v>199999.99739229699</v>
      </c>
      <c r="BH3100" s="58">
        <v>1059999.9856203799</v>
      </c>
      <c r="BI3100" s="58">
        <v>1490000.05610287</v>
      </c>
      <c r="BJ3100" s="58">
        <v>1750000.01303851</v>
      </c>
      <c r="BK3100" s="58">
        <v>3190000.10378659</v>
      </c>
      <c r="BL3100" s="58">
        <v>4800000.0864267303</v>
      </c>
    </row>
    <row r="3101" spans="1:64" hidden="1" x14ac:dyDescent="0.25">
      <c r="A3101" s="58" t="s">
        <v>3296</v>
      </c>
      <c r="B3101" s="58" t="s">
        <v>3297</v>
      </c>
      <c r="C3101" s="58" t="s">
        <v>2064</v>
      </c>
      <c r="D3101" s="58" t="s">
        <v>2065</v>
      </c>
      <c r="AK3101" s="58">
        <v>100000.001490116</v>
      </c>
      <c r="AM3101" s="58">
        <v>469999.99880790699</v>
      </c>
      <c r="AP3101" s="58">
        <v>219999.99880790699</v>
      </c>
      <c r="AQ3101" s="58">
        <v>209999.99344348899</v>
      </c>
      <c r="AR3101" s="58">
        <v>109999.999403954</v>
      </c>
      <c r="AZ3101" s="58">
        <v>100000.001490116</v>
      </c>
      <c r="BA3101" s="58">
        <v>869999.97496605001</v>
      </c>
      <c r="BB3101" s="58">
        <v>1379999.9989569201</v>
      </c>
      <c r="BC3101" s="58">
        <v>969999.969005586</v>
      </c>
      <c r="BD3101" s="58">
        <v>190000.00506639501</v>
      </c>
      <c r="BE3101" s="58">
        <v>210000.00089406999</v>
      </c>
      <c r="BF3101" s="58">
        <v>320000.00029802299</v>
      </c>
      <c r="BG3101" s="58">
        <v>409999.99642372201</v>
      </c>
      <c r="BH3101" s="58">
        <v>159999.99642372099</v>
      </c>
      <c r="BJ3101" s="58">
        <v>109999.999403954</v>
      </c>
      <c r="BK3101" s="58">
        <v>2249999.9441206502</v>
      </c>
      <c r="BL3101" s="58">
        <v>2949999.9210238401</v>
      </c>
    </row>
    <row r="3102" spans="1:64" hidden="1" x14ac:dyDescent="0.25">
      <c r="A3102" s="58" t="s">
        <v>3296</v>
      </c>
      <c r="B3102" s="58" t="s">
        <v>3297</v>
      </c>
      <c r="C3102" s="58" t="s">
        <v>2066</v>
      </c>
      <c r="D3102" s="58" t="s">
        <v>2067</v>
      </c>
      <c r="T3102" s="58">
        <v>19999.999552965201</v>
      </c>
      <c r="U3102" s="58">
        <v>49999.998882412998</v>
      </c>
      <c r="V3102" s="58">
        <v>79999.9982118607</v>
      </c>
      <c r="W3102" s="58">
        <v>99999.997764825705</v>
      </c>
      <c r="X3102" s="58">
        <v>189999.99761581401</v>
      </c>
      <c r="Y3102" s="58">
        <v>189999.995753169</v>
      </c>
      <c r="Z3102" s="58">
        <v>159999.99642372099</v>
      </c>
      <c r="AA3102" s="58">
        <v>139999.99873340101</v>
      </c>
      <c r="AB3102" s="58">
        <v>209999.999031424</v>
      </c>
      <c r="AC3102" s="58">
        <v>219999.99880790699</v>
      </c>
      <c r="AD3102" s="58">
        <v>199999.99552965199</v>
      </c>
      <c r="AE3102" s="58">
        <v>529999.99374151195</v>
      </c>
      <c r="AF3102" s="58">
        <v>410000.00201165699</v>
      </c>
      <c r="AG3102" s="58">
        <v>159999.99828636699</v>
      </c>
      <c r="AH3102" s="58">
        <v>49999.998882412903</v>
      </c>
      <c r="AI3102" s="58">
        <v>390000.00245869101</v>
      </c>
      <c r="AJ3102" s="58">
        <v>410000.00759959198</v>
      </c>
      <c r="AK3102" s="58">
        <v>590000.00730156805</v>
      </c>
      <c r="AL3102" s="58">
        <v>1129999.9877810499</v>
      </c>
      <c r="AM3102" s="58">
        <v>1609999.9733269201</v>
      </c>
      <c r="AN3102" s="58">
        <v>3629999.9896436902</v>
      </c>
      <c r="AO3102" s="58">
        <v>4960000.0362843303</v>
      </c>
      <c r="AP3102" s="58">
        <v>4989999.9666959103</v>
      </c>
      <c r="AQ3102" s="58">
        <v>4250000.0316649601</v>
      </c>
      <c r="AR3102" s="58">
        <v>4910000.0374019202</v>
      </c>
      <c r="AS3102" s="58">
        <v>3820000.00029802</v>
      </c>
      <c r="AT3102" s="58">
        <v>5040000.0642985096</v>
      </c>
      <c r="AU3102" s="58">
        <v>5809999.9688565796</v>
      </c>
      <c r="AV3102" s="58">
        <v>15189999.9007583</v>
      </c>
      <c r="AW3102" s="58">
        <v>11749999.8379499</v>
      </c>
      <c r="AX3102" s="58">
        <v>19900000.3840774</v>
      </c>
      <c r="AY3102" s="58">
        <v>36279999.673366502</v>
      </c>
      <c r="AZ3102" s="58">
        <v>62049999.535083801</v>
      </c>
      <c r="BA3102" s="58">
        <v>51909999.119117796</v>
      </c>
      <c r="BB3102" s="58">
        <v>39639999.916777</v>
      </c>
      <c r="BC3102" s="58">
        <v>36920000.128448002</v>
      </c>
      <c r="BD3102" s="58">
        <v>36350000.288337402</v>
      </c>
      <c r="BE3102" s="58">
        <v>40469999.9112636</v>
      </c>
      <c r="BF3102" s="58">
        <v>39460000.466555402</v>
      </c>
      <c r="BG3102" s="58">
        <v>53480000.214651197</v>
      </c>
      <c r="BH3102" s="58">
        <v>35059999.562799901</v>
      </c>
      <c r="BI3102" s="58">
        <v>34199999.706819698</v>
      </c>
      <c r="BJ3102" s="58">
        <v>37700000.0346452</v>
      </c>
      <c r="BK3102" s="58">
        <v>39299999.890849002</v>
      </c>
      <c r="BL3102" s="58">
        <v>41379999.537020899</v>
      </c>
    </row>
    <row r="3103" spans="1:64" hidden="1" x14ac:dyDescent="0.25">
      <c r="A3103" s="58" t="s">
        <v>3296</v>
      </c>
      <c r="B3103" s="58" t="s">
        <v>3297</v>
      </c>
      <c r="C3103" s="58" t="s">
        <v>2068</v>
      </c>
      <c r="D3103" s="58" t="s">
        <v>2069</v>
      </c>
      <c r="O3103" s="58">
        <v>6619999.83713031</v>
      </c>
      <c r="P3103" s="58">
        <v>3029999.7795373099</v>
      </c>
      <c r="Q3103" s="58">
        <v>-1170000.0353157499</v>
      </c>
      <c r="R3103" s="58">
        <v>6080000.0485032797</v>
      </c>
      <c r="S3103" s="58">
        <v>1390000.0080466301</v>
      </c>
      <c r="T3103" s="58">
        <v>14220000.2800673</v>
      </c>
      <c r="U3103" s="58">
        <v>2160000.0094622402</v>
      </c>
      <c r="V3103" s="58">
        <v>1929999.93264675</v>
      </c>
      <c r="W3103" s="58">
        <v>1370000.0252574701</v>
      </c>
      <c r="X3103" s="58">
        <v>2209999.9506026502</v>
      </c>
      <c r="Y3103" s="58">
        <v>2430000.01274049</v>
      </c>
      <c r="Z3103" s="58">
        <v>7899999.9985098904</v>
      </c>
      <c r="AA3103" s="58">
        <v>24469999.4698167</v>
      </c>
      <c r="AB3103" s="58">
        <v>50020000.070333503</v>
      </c>
      <c r="AC3103" s="58">
        <v>58179999.606683902</v>
      </c>
      <c r="AD3103" s="58">
        <v>112420000.82135201</v>
      </c>
      <c r="AE3103" s="58">
        <v>280999999.52316302</v>
      </c>
      <c r="AF3103" s="58">
        <v>188250000.00372499</v>
      </c>
      <c r="AG3103" s="58">
        <v>259150002.39014599</v>
      </c>
      <c r="AH3103" s="58">
        <v>339979996.15222198</v>
      </c>
      <c r="AI3103" s="58">
        <v>225920002.79389301</v>
      </c>
      <c r="AJ3103" s="58">
        <v>167730001.57624501</v>
      </c>
      <c r="AK3103" s="58">
        <v>177460002.06470501</v>
      </c>
      <c r="AL3103" s="58">
        <v>127319998.309016</v>
      </c>
      <c r="AM3103" s="58">
        <v>94310000.058263496</v>
      </c>
      <c r="AN3103" s="58">
        <v>87810000.807046905</v>
      </c>
      <c r="AO3103" s="58">
        <v>146740001.06751901</v>
      </c>
      <c r="AP3103" s="58">
        <v>66820000.139996499</v>
      </c>
      <c r="AQ3103" s="58">
        <v>64320000.037550896</v>
      </c>
      <c r="AR3103" s="58">
        <v>89610003.612935603</v>
      </c>
      <c r="AS3103" s="58">
        <v>74579998.619854495</v>
      </c>
      <c r="AT3103" s="58">
        <v>19099999.906495299</v>
      </c>
      <c r="AU3103" s="58">
        <v>86350000.388920203</v>
      </c>
      <c r="AV3103" s="58">
        <v>93279998.190700993</v>
      </c>
      <c r="AW3103" s="58">
        <v>107759999.969974</v>
      </c>
      <c r="AX3103" s="58">
        <v>615119996.30369306</v>
      </c>
      <c r="AY3103" s="58">
        <v>838119980.55875301</v>
      </c>
      <c r="AZ3103" s="58">
        <v>80510001.471266195</v>
      </c>
      <c r="BA3103" s="58">
        <v>85299998.894333795</v>
      </c>
      <c r="BB3103" s="58">
        <v>234160003.51682299</v>
      </c>
      <c r="BC3103" s="58">
        <v>201000000.51409</v>
      </c>
      <c r="BD3103" s="58">
        <v>46140000.205486998</v>
      </c>
      <c r="BE3103" s="58">
        <v>22999999.878928099</v>
      </c>
      <c r="BF3103" s="58">
        <v>55889999.5759129</v>
      </c>
      <c r="BG3103" s="58">
        <v>44479999.760165803</v>
      </c>
      <c r="BH3103" s="58">
        <v>60459999.30799</v>
      </c>
      <c r="BI3103" s="58">
        <v>166079999.10414201</v>
      </c>
      <c r="BJ3103" s="58">
        <v>157609997.58727801</v>
      </c>
      <c r="BK3103" s="58">
        <v>99009999.498724997</v>
      </c>
      <c r="BL3103" s="58">
        <v>88119999.878108501</v>
      </c>
    </row>
    <row r="3104" spans="1:64" hidden="1" x14ac:dyDescent="0.25">
      <c r="A3104" s="58" t="s">
        <v>3296</v>
      </c>
      <c r="B3104" s="58" t="s">
        <v>3297</v>
      </c>
      <c r="C3104" s="58" t="s">
        <v>2070</v>
      </c>
      <c r="D3104" s="58" t="s">
        <v>2071</v>
      </c>
      <c r="O3104" s="58">
        <v>4939999.8318403903</v>
      </c>
      <c r="P3104" s="58">
        <v>8020000.1355260601</v>
      </c>
      <c r="Q3104" s="58">
        <v>539999.98420476902</v>
      </c>
      <c r="R3104" s="58">
        <v>1309999.9744445099</v>
      </c>
      <c r="S3104" s="58">
        <v>7940000.1838803301</v>
      </c>
      <c r="T3104" s="58">
        <v>32379999.542608902</v>
      </c>
      <c r="U3104" s="58">
        <v>22259999.593719799</v>
      </c>
      <c r="V3104" s="58">
        <v>36739999.4954466</v>
      </c>
      <c r="W3104" s="58">
        <v>39580000.467598401</v>
      </c>
      <c r="X3104" s="58">
        <v>36250000.325962901</v>
      </c>
      <c r="Y3104" s="58">
        <v>57480000.6244331</v>
      </c>
      <c r="Z3104" s="58">
        <v>40919999.886304103</v>
      </c>
      <c r="AA3104" s="58">
        <v>69979999.512434006</v>
      </c>
      <c r="AB3104" s="58">
        <v>87930000.957101494</v>
      </c>
      <c r="AC3104" s="58">
        <v>57360000.602900997</v>
      </c>
      <c r="AD3104" s="58">
        <v>86490001.101046696</v>
      </c>
      <c r="AE3104" s="58">
        <v>151469999.19414499</v>
      </c>
      <c r="AF3104" s="58">
        <v>178089997.52625799</v>
      </c>
      <c r="AG3104" s="58">
        <v>318459998.88330698</v>
      </c>
      <c r="AH3104" s="58">
        <v>486420001.59434998</v>
      </c>
      <c r="AI3104" s="58">
        <v>399529997.13458103</v>
      </c>
      <c r="AJ3104" s="58">
        <v>356289996.71340001</v>
      </c>
      <c r="AK3104" s="58">
        <v>329029996.88312399</v>
      </c>
      <c r="AL3104" s="58">
        <v>374969996.07607698</v>
      </c>
      <c r="AM3104" s="58">
        <v>429969999.728724</v>
      </c>
      <c r="AN3104" s="58">
        <v>522110006.257891</v>
      </c>
      <c r="AO3104" s="58">
        <v>454530002.780258</v>
      </c>
      <c r="AP3104" s="58">
        <v>301269999.41095698</v>
      </c>
      <c r="AQ3104" s="58">
        <v>409570002.74956203</v>
      </c>
      <c r="AR3104" s="58">
        <v>417149997.60687298</v>
      </c>
      <c r="AS3104" s="58">
        <v>361080004.80756098</v>
      </c>
      <c r="AT3104" s="58">
        <v>249940000.95687801</v>
      </c>
      <c r="AU3104" s="58">
        <v>201900000.13634601</v>
      </c>
      <c r="AV3104" s="58">
        <v>196030000.71831101</v>
      </c>
      <c r="AW3104" s="58">
        <v>279619996.48436898</v>
      </c>
      <c r="AX3104" s="58">
        <v>290940007.04400301</v>
      </c>
      <c r="AY3104" s="58">
        <v>1921499984.9442401</v>
      </c>
      <c r="AZ3104" s="58">
        <v>301100001.31465501</v>
      </c>
      <c r="BA3104" s="58">
        <v>353869997.08414102</v>
      </c>
      <c r="BB3104" s="58">
        <v>478480004.83959901</v>
      </c>
      <c r="BC3104" s="58">
        <v>689609999.47786403</v>
      </c>
      <c r="BD3104" s="58">
        <v>546210004.15086699</v>
      </c>
      <c r="BE3104" s="58">
        <v>555419997.75916302</v>
      </c>
      <c r="BF3104" s="58">
        <v>602400004.66257298</v>
      </c>
      <c r="BG3104" s="58">
        <v>412779999.82237798</v>
      </c>
      <c r="BH3104" s="58">
        <v>442419999.79689699</v>
      </c>
      <c r="BI3104" s="58">
        <v>302559996.42237997</v>
      </c>
      <c r="BJ3104" s="58">
        <v>455870002.090931</v>
      </c>
      <c r="BK3104" s="58">
        <v>326519997.67124599</v>
      </c>
      <c r="BL3104" s="58">
        <v>363439999.68469101</v>
      </c>
    </row>
    <row r="3105" spans="1:64" hidden="1" x14ac:dyDescent="0.25">
      <c r="A3105" s="58" t="s">
        <v>3296</v>
      </c>
      <c r="B3105" s="58" t="s">
        <v>3297</v>
      </c>
      <c r="C3105" s="58" t="s">
        <v>2072</v>
      </c>
      <c r="D3105" s="58" t="s">
        <v>2073</v>
      </c>
      <c r="AG3105" s="58">
        <v>39999.999105930401</v>
      </c>
      <c r="AH3105" s="58">
        <v>1869999.9507516599</v>
      </c>
      <c r="AI3105" s="58">
        <v>9009999.7706711292</v>
      </c>
      <c r="AJ3105" s="58">
        <v>2350000.0480562402</v>
      </c>
      <c r="AK3105" s="58">
        <v>8169999.9552220097</v>
      </c>
      <c r="AL3105" s="58">
        <v>19639999.6131658</v>
      </c>
      <c r="AM3105" s="58">
        <v>4589999.9197572405</v>
      </c>
      <c r="AN3105" s="58">
        <v>2220000.0099837799</v>
      </c>
      <c r="AO3105" s="58">
        <v>3440000.0143796201</v>
      </c>
      <c r="AP3105" s="58">
        <v>5650000.08232891</v>
      </c>
      <c r="AQ3105" s="58">
        <v>529999.97884035006</v>
      </c>
      <c r="AR3105" s="58">
        <v>569999.97794628097</v>
      </c>
      <c r="AS3105" s="58">
        <v>429999.98107552499</v>
      </c>
      <c r="AT3105" s="58">
        <v>-969999.96155500703</v>
      </c>
      <c r="AU3105" s="58">
        <v>-630000.025033955</v>
      </c>
      <c r="AV3105" s="58">
        <v>12690000.122413</v>
      </c>
      <c r="AW3105" s="58">
        <v>16680000.2288073</v>
      </c>
      <c r="AX3105" s="58">
        <v>15099999.796599099</v>
      </c>
      <c r="AY3105" s="58">
        <v>3899999.98919666</v>
      </c>
      <c r="AZ3105" s="58">
        <v>10129999.9896437</v>
      </c>
      <c r="BA3105" s="58">
        <v>31070000.005886</v>
      </c>
      <c r="BB3105" s="58">
        <v>12080000.1174212</v>
      </c>
      <c r="BC3105" s="58">
        <v>32060000.244527999</v>
      </c>
      <c r="BD3105" s="58">
        <v>38610000.435262904</v>
      </c>
      <c r="BE3105" s="58">
        <v>80910001.117736101</v>
      </c>
      <c r="BF3105" s="58">
        <v>52489999.728277303</v>
      </c>
      <c r="BG3105" s="58">
        <v>70520000.1802295</v>
      </c>
      <c r="BH3105" s="58">
        <v>90610000.951215699</v>
      </c>
      <c r="BI3105" s="58">
        <v>113660000.605509</v>
      </c>
      <c r="BJ3105" s="58">
        <v>131340000.12651099</v>
      </c>
      <c r="BK3105" s="58">
        <v>98760000.549256802</v>
      </c>
      <c r="BL3105" s="58">
        <v>127150000.493973</v>
      </c>
    </row>
    <row r="3106" spans="1:64" hidden="1" x14ac:dyDescent="0.25">
      <c r="A3106" s="58" t="s">
        <v>3296</v>
      </c>
      <c r="B3106" s="58" t="s">
        <v>3297</v>
      </c>
      <c r="C3106" s="58" t="s">
        <v>2074</v>
      </c>
      <c r="D3106" s="58" t="s">
        <v>2075</v>
      </c>
      <c r="AI3106" s="58">
        <v>4729999.9650567798</v>
      </c>
      <c r="AJ3106" s="58">
        <v>5989999.9406188698</v>
      </c>
      <c r="AK3106" s="58">
        <v>5320000.1120567303</v>
      </c>
      <c r="AL3106" s="58">
        <v>6669999.9049306</v>
      </c>
      <c r="AM3106" s="58">
        <v>8580000.0093877297</v>
      </c>
      <c r="AN3106" s="58">
        <v>14690000.280737899</v>
      </c>
      <c r="AO3106" s="58">
        <v>14710000.000894099</v>
      </c>
      <c r="AP3106" s="58">
        <v>17970000.151544798</v>
      </c>
      <c r="AQ3106" s="58">
        <v>18560000.214725699</v>
      </c>
      <c r="AR3106" s="58">
        <v>20530000.105500199</v>
      </c>
      <c r="AS3106" s="58">
        <v>27799999.877810501</v>
      </c>
      <c r="AT3106" s="58">
        <v>22610000.193119101</v>
      </c>
      <c r="AU3106" s="58">
        <v>31270000.198856</v>
      </c>
      <c r="AV3106" s="58">
        <v>36560000.892728597</v>
      </c>
      <c r="AW3106" s="58">
        <v>50349999.718368001</v>
      </c>
      <c r="AX3106" s="58">
        <v>62379999.585449599</v>
      </c>
      <c r="AY3106" s="58">
        <v>68569999.560713693</v>
      </c>
      <c r="AZ3106" s="58">
        <v>82630000.159144506</v>
      </c>
      <c r="BA3106" s="58">
        <v>92849999.770522207</v>
      </c>
      <c r="BB3106" s="58">
        <v>88909998.819232002</v>
      </c>
      <c r="BC3106" s="58">
        <v>83530000.638216794</v>
      </c>
      <c r="BD3106" s="58">
        <v>83449999.459087804</v>
      </c>
      <c r="BE3106" s="58">
        <v>86570000.290870607</v>
      </c>
      <c r="BF3106" s="58">
        <v>99339998.815208703</v>
      </c>
      <c r="BG3106" s="58">
        <v>110490000.555292</v>
      </c>
      <c r="BH3106" s="58">
        <v>102390000.147745</v>
      </c>
      <c r="BI3106" s="58">
        <v>98880000.904202402</v>
      </c>
      <c r="BJ3106" s="58">
        <v>106929999.493062</v>
      </c>
      <c r="BK3106" s="58">
        <v>131709997.54965299</v>
      </c>
      <c r="BL3106" s="58">
        <v>139429997.49444401</v>
      </c>
    </row>
    <row r="3107" spans="1:64" hidden="1" x14ac:dyDescent="0.25">
      <c r="A3107" s="58" t="s">
        <v>3296</v>
      </c>
      <c r="B3107" s="58" t="s">
        <v>3297</v>
      </c>
      <c r="C3107" s="58" t="s">
        <v>2076</v>
      </c>
      <c r="D3107" s="58" t="s">
        <v>2077</v>
      </c>
      <c r="O3107" s="58">
        <v>4930000.0313669397</v>
      </c>
      <c r="P3107" s="58">
        <v>6960000.0884383898</v>
      </c>
      <c r="Q3107" s="58">
        <v>15300000.0137836</v>
      </c>
      <c r="R3107" s="58">
        <v>14759999.804198699</v>
      </c>
      <c r="S3107" s="58">
        <v>13600000.1300126</v>
      </c>
      <c r="T3107" s="58">
        <v>16410000.0485778</v>
      </c>
      <c r="U3107" s="58">
        <v>27980000.264942698</v>
      </c>
      <c r="V3107" s="58">
        <v>47419999.919831797</v>
      </c>
      <c r="W3107" s="58">
        <v>64250000.815838598</v>
      </c>
      <c r="X3107" s="58">
        <v>85129998.147487596</v>
      </c>
      <c r="Y3107" s="58">
        <v>93539999.693632096</v>
      </c>
      <c r="Z3107" s="58">
        <v>71790000.189095706</v>
      </c>
      <c r="AA3107" s="58">
        <v>71930000.588297799</v>
      </c>
      <c r="AB3107" s="58">
        <v>76439998.470246702</v>
      </c>
      <c r="AC3107" s="58">
        <v>75919999.806210399</v>
      </c>
      <c r="AD3107" s="58">
        <v>65449999.606236801</v>
      </c>
      <c r="AE3107" s="58">
        <v>111649998.679757</v>
      </c>
      <c r="AF3107" s="58">
        <v>141409999.91446701</v>
      </c>
      <c r="AG3107" s="58">
        <v>169589998.56188899</v>
      </c>
      <c r="AH3107" s="58">
        <v>160469999.72499901</v>
      </c>
      <c r="AI3107" s="58">
        <v>208160000.75079501</v>
      </c>
      <c r="AJ3107" s="58">
        <v>146180000.10587299</v>
      </c>
      <c r="AK3107" s="58">
        <v>169549996.49152201</v>
      </c>
      <c r="AL3107" s="58">
        <v>135829999.24384099</v>
      </c>
      <c r="AM3107" s="58">
        <v>133730000.451207</v>
      </c>
      <c r="AN3107" s="58">
        <v>171999997.71825999</v>
      </c>
      <c r="AO3107" s="58">
        <v>183599997.62847999</v>
      </c>
      <c r="AP3107" s="58">
        <v>164950001.977384</v>
      </c>
      <c r="AQ3107" s="58">
        <v>188109999.47972599</v>
      </c>
      <c r="AR3107" s="58">
        <v>114799999.497831</v>
      </c>
      <c r="AS3107" s="58">
        <v>139539999.58001101</v>
      </c>
      <c r="AT3107" s="58">
        <v>312329999.007285</v>
      </c>
      <c r="AU3107" s="58">
        <v>247309998.59049901</v>
      </c>
      <c r="AV3107" s="58">
        <v>271299998.47710103</v>
      </c>
      <c r="AW3107" s="58">
        <v>365360000.04410797</v>
      </c>
      <c r="AX3107" s="58">
        <v>506060009.09022999</v>
      </c>
      <c r="AY3107" s="58">
        <v>541870000.29161596</v>
      </c>
      <c r="AZ3107" s="58">
        <v>763559994.16858006</v>
      </c>
      <c r="BA3107" s="58">
        <v>423770007.99402601</v>
      </c>
      <c r="BB3107" s="58">
        <v>391050007.395446</v>
      </c>
      <c r="BC3107" s="58">
        <v>332430000.58829802</v>
      </c>
      <c r="BD3107" s="58">
        <v>270639997.52700299</v>
      </c>
      <c r="BE3107" s="58">
        <v>178229999.93711701</v>
      </c>
      <c r="BF3107" s="58">
        <v>174209999.37132001</v>
      </c>
      <c r="BG3107" s="58">
        <v>157060003.04222101</v>
      </c>
      <c r="BH3107" s="58">
        <v>107050000.475719</v>
      </c>
      <c r="BI3107" s="58">
        <v>116989998.68333299</v>
      </c>
      <c r="BJ3107" s="58">
        <v>123379999.084398</v>
      </c>
      <c r="BK3107" s="58">
        <v>124729999.577627</v>
      </c>
      <c r="BL3107" s="58">
        <v>133470000.812784</v>
      </c>
    </row>
    <row r="3108" spans="1:64" hidden="1" x14ac:dyDescent="0.25">
      <c r="A3108" s="58" t="s">
        <v>3296</v>
      </c>
      <c r="B3108" s="58" t="s">
        <v>3297</v>
      </c>
      <c r="C3108" s="58" t="s">
        <v>2078</v>
      </c>
      <c r="D3108" s="58" t="s">
        <v>2079</v>
      </c>
      <c r="Q3108" s="58">
        <v>19999.999552965201</v>
      </c>
      <c r="R3108" s="58">
        <v>29999.999329447699</v>
      </c>
      <c r="S3108" s="58">
        <v>49999.998882412998</v>
      </c>
      <c r="T3108" s="58">
        <v>29999.999329447699</v>
      </c>
      <c r="V3108" s="58">
        <v>19999.999552965201</v>
      </c>
      <c r="W3108" s="58">
        <v>19999.999552965201</v>
      </c>
      <c r="X3108" s="58">
        <v>19999.999552965201</v>
      </c>
      <c r="Y3108" s="58">
        <v>50000.000745058103</v>
      </c>
      <c r="Z3108" s="58">
        <v>9999.9997764825803</v>
      </c>
      <c r="AB3108" s="58">
        <v>19999.999552965201</v>
      </c>
      <c r="AC3108" s="58">
        <v>9999.9997764825803</v>
      </c>
      <c r="AD3108" s="58">
        <v>9999.9997764825803</v>
      </c>
      <c r="AG3108" s="58">
        <v>29999.999329447801</v>
      </c>
      <c r="AH3108" s="58">
        <v>19999.999552965201</v>
      </c>
      <c r="AI3108" s="58">
        <v>80000.000074505806</v>
      </c>
      <c r="AJ3108" s="58">
        <v>39999.999105930401</v>
      </c>
      <c r="AK3108" s="58">
        <v>39999.999105930299</v>
      </c>
      <c r="AL3108" s="58">
        <v>19999.999552965201</v>
      </c>
      <c r="AM3108" s="58">
        <v>139999.996870756</v>
      </c>
      <c r="AN3108" s="58">
        <v>149999.994784593</v>
      </c>
      <c r="AO3108" s="58">
        <v>449999.99739229598</v>
      </c>
      <c r="AP3108" s="58">
        <v>520000.00141561002</v>
      </c>
      <c r="AQ3108" s="58">
        <v>200000.001117587</v>
      </c>
      <c r="AR3108" s="58">
        <v>689999.99947845901</v>
      </c>
      <c r="AS3108" s="58">
        <v>569999.99657273304</v>
      </c>
      <c r="AT3108" s="58">
        <v>349999.99403953599</v>
      </c>
      <c r="AU3108" s="58">
        <v>179999.995976687</v>
      </c>
      <c r="AV3108" s="58">
        <v>430000.00342726702</v>
      </c>
      <c r="AW3108" s="58">
        <v>510000.003501773</v>
      </c>
      <c r="AX3108" s="58">
        <v>1629999.9989569201</v>
      </c>
      <c r="AY3108" s="58">
        <v>269999.99955296499</v>
      </c>
      <c r="AZ3108" s="58">
        <v>309999.99493360502</v>
      </c>
      <c r="BA3108" s="58">
        <v>249999.996274709</v>
      </c>
      <c r="BB3108" s="58">
        <v>230000.00044703399</v>
      </c>
      <c r="BC3108" s="58">
        <v>219999.99508261701</v>
      </c>
      <c r="BD3108" s="58">
        <v>1540000.0009685799</v>
      </c>
      <c r="BE3108" s="58">
        <v>1410000.0113248799</v>
      </c>
      <c r="BF3108" s="58">
        <v>220000.006258487</v>
      </c>
      <c r="BG3108" s="58">
        <v>2410000.04298985</v>
      </c>
      <c r="BH3108" s="58">
        <v>709999.98785555398</v>
      </c>
      <c r="BI3108" s="58">
        <v>1300000.0007450599</v>
      </c>
      <c r="BJ3108" s="58">
        <v>2479999.9482929702</v>
      </c>
      <c r="BK3108" s="58">
        <v>900000.00409782003</v>
      </c>
      <c r="BL3108" s="58">
        <v>999999.99068677402</v>
      </c>
    </row>
    <row r="3109" spans="1:64" hidden="1" x14ac:dyDescent="0.25">
      <c r="A3109" s="58" t="s">
        <v>3296</v>
      </c>
      <c r="B3109" s="58" t="s">
        <v>3297</v>
      </c>
      <c r="C3109" s="58" t="s">
        <v>2080</v>
      </c>
      <c r="D3109" s="58" t="s">
        <v>2081</v>
      </c>
      <c r="O3109" s="58">
        <v>709999.99716877902</v>
      </c>
      <c r="P3109" s="58">
        <v>530000.00864267396</v>
      </c>
      <c r="Q3109" s="58">
        <v>959999.99344348896</v>
      </c>
      <c r="R3109" s="58">
        <v>1439999.97153878</v>
      </c>
      <c r="S3109" s="58">
        <v>2170000.0371784</v>
      </c>
      <c r="T3109" s="58">
        <v>4489999.9499321003</v>
      </c>
      <c r="U3109" s="58">
        <v>8140000.0937283002</v>
      </c>
      <c r="V3109" s="58">
        <v>19029999.790713198</v>
      </c>
      <c r="W3109" s="58">
        <v>18329999.804496799</v>
      </c>
      <c r="X3109" s="58">
        <v>20260000.1841783</v>
      </c>
      <c r="Y3109" s="58">
        <v>9919999.8546391595</v>
      </c>
      <c r="Z3109" s="58">
        <v>6079999.9684095401</v>
      </c>
      <c r="AA3109" s="58">
        <v>7400000.0506639499</v>
      </c>
      <c r="AB3109" s="58">
        <v>9149999.9761581309</v>
      </c>
      <c r="AC3109" s="58">
        <v>8720000.0695884209</v>
      </c>
      <c r="AD3109" s="58">
        <v>13270000.0125915</v>
      </c>
      <c r="AE3109" s="58">
        <v>20170000.139623899</v>
      </c>
      <c r="AF3109" s="58">
        <v>16650000.076741001</v>
      </c>
      <c r="AG3109" s="58">
        <v>23429999.811574802</v>
      </c>
      <c r="AH3109" s="58">
        <v>23540000.097826201</v>
      </c>
      <c r="AI3109" s="58">
        <v>23820000.227540702</v>
      </c>
      <c r="AJ3109" s="58">
        <v>40119999.922812</v>
      </c>
      <c r="AK3109" s="58">
        <v>64159999.828785598</v>
      </c>
      <c r="AL3109" s="58">
        <v>28120000.1686811</v>
      </c>
      <c r="AM3109" s="58">
        <v>15499999.878928101</v>
      </c>
      <c r="AN3109" s="58">
        <v>34199999.902397402</v>
      </c>
      <c r="AO3109" s="58">
        <v>42020000.515505597</v>
      </c>
      <c r="AP3109" s="58">
        <v>27009999.915957499</v>
      </c>
      <c r="AQ3109" s="58">
        <v>23570000.346749999</v>
      </c>
      <c r="AR3109" s="58">
        <v>25329999.750480101</v>
      </c>
      <c r="AS3109" s="58">
        <v>25920000.346377499</v>
      </c>
      <c r="AT3109" s="58">
        <v>28040000.0549853</v>
      </c>
      <c r="AU3109" s="58">
        <v>36349999.4222074</v>
      </c>
      <c r="AV3109" s="58">
        <v>38819999.344646901</v>
      </c>
      <c r="AW3109" s="58">
        <v>45320000.7807464</v>
      </c>
      <c r="AX3109" s="58">
        <v>50899999.508634202</v>
      </c>
      <c r="AY3109" s="58">
        <v>50449999.855831198</v>
      </c>
      <c r="AZ3109" s="58">
        <v>66460000.082850501</v>
      </c>
      <c r="BA3109" s="58">
        <v>73290000.004693806</v>
      </c>
      <c r="BB3109" s="58">
        <v>51079999.689012803</v>
      </c>
      <c r="BC3109" s="58">
        <v>69289999.771863207</v>
      </c>
      <c r="BD3109" s="58">
        <v>84030000.735074401</v>
      </c>
      <c r="BE3109" s="58">
        <v>90679998.978972405</v>
      </c>
      <c r="BF3109" s="58">
        <v>99669999.442994505</v>
      </c>
      <c r="BG3109" s="58">
        <v>114229999.65399501</v>
      </c>
      <c r="BH3109" s="58">
        <v>107359999.235719</v>
      </c>
      <c r="BI3109" s="58">
        <v>86110000.167041898</v>
      </c>
      <c r="BJ3109" s="58">
        <v>119339998.75932901</v>
      </c>
      <c r="BK3109" s="58">
        <v>103039999.626577</v>
      </c>
      <c r="BL3109" s="58">
        <v>95029998.451471299</v>
      </c>
    </row>
    <row r="3110" spans="1:64" hidden="1" x14ac:dyDescent="0.25">
      <c r="A3110" s="58" t="s">
        <v>3296</v>
      </c>
      <c r="B3110" s="58" t="s">
        <v>3297</v>
      </c>
      <c r="C3110" s="58" t="s">
        <v>2082</v>
      </c>
      <c r="D3110" s="58" t="s">
        <v>2083</v>
      </c>
      <c r="AX3110" s="58">
        <v>410000.00014901097</v>
      </c>
      <c r="AY3110" s="58">
        <v>389999.995008111</v>
      </c>
      <c r="AZ3110" s="58">
        <v>819999.99098479794</v>
      </c>
      <c r="BA3110" s="58">
        <v>960000.02324580995</v>
      </c>
      <c r="BB3110" s="58">
        <v>629999.98591840197</v>
      </c>
      <c r="BC3110" s="58">
        <v>489999.99091029202</v>
      </c>
      <c r="BD3110" s="58">
        <v>719999.98576939094</v>
      </c>
      <c r="BE3110" s="58">
        <v>620000.004768371</v>
      </c>
      <c r="BF3110" s="58">
        <v>569999.98912215303</v>
      </c>
      <c r="BG3110" s="58">
        <v>329999.99262392498</v>
      </c>
      <c r="BH3110" s="58">
        <v>119999.997317791</v>
      </c>
      <c r="BI3110" s="58">
        <v>370000.00104308198</v>
      </c>
      <c r="BJ3110" s="58">
        <v>459999.99716877902</v>
      </c>
      <c r="BK3110" s="58">
        <v>1409999.98897314</v>
      </c>
      <c r="BL3110" s="58">
        <v>2889999.95030462</v>
      </c>
    </row>
    <row r="3111" spans="1:64" hidden="1" x14ac:dyDescent="0.25">
      <c r="A3111" s="58" t="s">
        <v>3296</v>
      </c>
      <c r="B3111" s="58" t="s">
        <v>3297</v>
      </c>
      <c r="C3111" s="58" t="s">
        <v>2084</v>
      </c>
      <c r="D3111" s="58" t="s">
        <v>2085</v>
      </c>
      <c r="AH3111" s="58">
        <v>24050000.190734901</v>
      </c>
      <c r="AI3111" s="58">
        <v>28779999.732971199</v>
      </c>
      <c r="AJ3111" s="58">
        <v>28089999.1989135</v>
      </c>
      <c r="AK3111" s="58">
        <v>30059999.732300598</v>
      </c>
      <c r="AL3111" s="58">
        <v>29390000.114217501</v>
      </c>
      <c r="AM3111" s="58">
        <v>100390002.51703</v>
      </c>
      <c r="AN3111" s="58">
        <v>27380000.427365299</v>
      </c>
      <c r="AO3111" s="58">
        <v>45779999.503865801</v>
      </c>
      <c r="AP3111" s="58">
        <v>28609998.9693611</v>
      </c>
      <c r="AQ3111" s="58">
        <v>34000000.387430198</v>
      </c>
      <c r="AR3111" s="58">
        <v>34780000.267550297</v>
      </c>
      <c r="AS3111" s="58">
        <v>38379999.4215369</v>
      </c>
      <c r="AT3111" s="58">
        <v>37010000.796988599</v>
      </c>
      <c r="AU3111" s="58">
        <v>20820000.305771898</v>
      </c>
      <c r="AV3111" s="58">
        <v>53769999.5227158</v>
      </c>
      <c r="AW3111" s="58">
        <v>43220000.570639998</v>
      </c>
      <c r="AX3111" s="58">
        <v>59970001.054927804</v>
      </c>
      <c r="AY3111" s="58">
        <v>62729999.473318398</v>
      </c>
      <c r="AZ3111" s="58">
        <v>62480001.1292101</v>
      </c>
      <c r="BA3111" s="58">
        <v>83210000.433027804</v>
      </c>
      <c r="BB3111" s="58">
        <v>69170001.465827197</v>
      </c>
      <c r="BC3111" s="58">
        <v>159140005.16757399</v>
      </c>
      <c r="BD3111" s="58">
        <v>161149995.79638201</v>
      </c>
      <c r="BE3111" s="58">
        <v>178380002.67743999</v>
      </c>
      <c r="BF3111" s="58">
        <v>167830004.85040301</v>
      </c>
      <c r="BG3111" s="58">
        <v>148950004.72292399</v>
      </c>
      <c r="BH3111" s="58">
        <v>64439999.772235699</v>
      </c>
      <c r="BI3111" s="58">
        <v>44600001.199170902</v>
      </c>
      <c r="BJ3111" s="58">
        <v>35900000.814348496</v>
      </c>
      <c r="BK3111" s="58">
        <v>33819999.597966701</v>
      </c>
      <c r="BL3111" s="58">
        <v>41869999.004527897</v>
      </c>
    </row>
    <row r="3112" spans="1:64" hidden="1" x14ac:dyDescent="0.25">
      <c r="A3112" s="58" t="s">
        <v>3296</v>
      </c>
      <c r="B3112" s="58" t="s">
        <v>3297</v>
      </c>
      <c r="C3112" s="58" t="s">
        <v>2086</v>
      </c>
      <c r="D3112" s="58" t="s">
        <v>2087</v>
      </c>
      <c r="AX3112" s="58">
        <v>9999.9997764825803</v>
      </c>
      <c r="BA3112" s="58">
        <v>25069999.6948242</v>
      </c>
      <c r="BE3112" s="58">
        <v>29999.999329447699</v>
      </c>
      <c r="BF3112" s="58">
        <v>70000.000298023297</v>
      </c>
      <c r="BG3112" s="58">
        <v>70000.000298023297</v>
      </c>
      <c r="BH3112" s="58">
        <v>9999.9997764825803</v>
      </c>
      <c r="BI3112" s="58">
        <v>9999.9997764825803</v>
      </c>
    </row>
    <row r="3113" spans="1:64" hidden="1" x14ac:dyDescent="0.25">
      <c r="A3113" s="58" t="s">
        <v>3296</v>
      </c>
      <c r="B3113" s="58" t="s">
        <v>3297</v>
      </c>
      <c r="C3113" s="58" t="s">
        <v>2088</v>
      </c>
      <c r="D3113" s="58" t="s">
        <v>2089</v>
      </c>
      <c r="BA3113" s="58">
        <v>279999.99932944798</v>
      </c>
      <c r="BB3113" s="58">
        <v>299999.99888241303</v>
      </c>
      <c r="BC3113" s="58">
        <v>119999.999180436</v>
      </c>
      <c r="BD3113" s="58">
        <v>99999.999627470999</v>
      </c>
      <c r="BE3113" s="58">
        <v>850000.02384185803</v>
      </c>
      <c r="BF3113" s="58">
        <v>869999.98241662898</v>
      </c>
      <c r="BG3113" s="58">
        <v>59999.9986588955</v>
      </c>
      <c r="BH3113" s="58">
        <v>39999.999105930299</v>
      </c>
      <c r="BI3113" s="58">
        <v>59999.9986588955</v>
      </c>
      <c r="BJ3113" s="58">
        <v>70000.000298023195</v>
      </c>
      <c r="BK3113" s="58">
        <v>220000.00067055199</v>
      </c>
      <c r="BL3113" s="58">
        <v>29999.999329447801</v>
      </c>
    </row>
    <row r="3114" spans="1:64" hidden="1" x14ac:dyDescent="0.25">
      <c r="A3114" s="58" t="s">
        <v>3296</v>
      </c>
      <c r="B3114" s="58" t="s">
        <v>3297</v>
      </c>
      <c r="C3114" s="58" t="s">
        <v>2090</v>
      </c>
      <c r="D3114" s="58" t="s">
        <v>2091</v>
      </c>
      <c r="AF3114" s="58">
        <v>12799999.833107</v>
      </c>
      <c r="AG3114" s="58">
        <v>11209999.9189377</v>
      </c>
      <c r="AH3114" s="58">
        <v>25680000.390857399</v>
      </c>
      <c r="AI3114" s="58">
        <v>65389999.784529202</v>
      </c>
      <c r="AJ3114" s="58">
        <v>47410000.711679503</v>
      </c>
      <c r="AK3114" s="58">
        <v>54249998.282641202</v>
      </c>
      <c r="AL3114" s="58">
        <v>28899999.842047699</v>
      </c>
      <c r="AM3114" s="58">
        <v>78880001.9454211</v>
      </c>
      <c r="AN3114" s="58">
        <v>36199999.6937811</v>
      </c>
      <c r="AO3114" s="58">
        <v>132379999.47741599</v>
      </c>
      <c r="AP3114" s="58">
        <v>43289999.859407499</v>
      </c>
      <c r="AQ3114" s="58">
        <v>103320001.378655</v>
      </c>
      <c r="AR3114" s="58">
        <v>88690001.774579301</v>
      </c>
      <c r="AS3114" s="58">
        <v>34820000.324398302</v>
      </c>
      <c r="AT3114" s="58">
        <v>41029999.293386899</v>
      </c>
      <c r="AU3114" s="58">
        <v>89070000.376552403</v>
      </c>
      <c r="AV3114" s="58">
        <v>85740001.011639804</v>
      </c>
      <c r="AW3114" s="58">
        <v>86419999.942183599</v>
      </c>
      <c r="AX3114" s="58">
        <v>333900004.77433199</v>
      </c>
      <c r="AY3114" s="58">
        <v>225179994.12119401</v>
      </c>
      <c r="AZ3114" s="58">
        <v>212919998.64578301</v>
      </c>
      <c r="BA3114" s="58">
        <v>313389997.124672</v>
      </c>
      <c r="BB3114" s="58">
        <v>388929998.09980398</v>
      </c>
      <c r="BC3114" s="58">
        <v>236439998.65651101</v>
      </c>
      <c r="BD3114" s="58">
        <v>220150000.53495201</v>
      </c>
      <c r="BE3114" s="58">
        <v>143939999.19854099</v>
      </c>
      <c r="BF3114" s="58">
        <v>321760001.59978902</v>
      </c>
      <c r="BG3114" s="58">
        <v>73940000.658854797</v>
      </c>
      <c r="BH3114" s="58">
        <v>48799999.808892503</v>
      </c>
      <c r="BI3114" s="58">
        <v>40170000.5736202</v>
      </c>
      <c r="BJ3114" s="58">
        <v>102710000.865161</v>
      </c>
      <c r="BK3114" s="58">
        <v>43930001.027882203</v>
      </c>
      <c r="BL3114" s="58">
        <v>89319998.323917493</v>
      </c>
    </row>
    <row r="3115" spans="1:64" hidden="1" x14ac:dyDescent="0.25">
      <c r="A3115" s="58" t="s">
        <v>3296</v>
      </c>
      <c r="B3115" s="58" t="s">
        <v>3297</v>
      </c>
      <c r="C3115" s="58" t="s">
        <v>2092</v>
      </c>
      <c r="D3115" s="58" t="s">
        <v>2093</v>
      </c>
      <c r="O3115" s="58">
        <v>1149999.9854713699</v>
      </c>
      <c r="P3115" s="58">
        <v>359999.99195337301</v>
      </c>
      <c r="Q3115" s="58">
        <v>189999.995753169</v>
      </c>
      <c r="R3115" s="58">
        <v>1100000.0014901201</v>
      </c>
      <c r="S3115" s="58">
        <v>259999.997913837</v>
      </c>
      <c r="T3115" s="58">
        <v>6030000.2098083496</v>
      </c>
      <c r="U3115" s="58">
        <v>9089999.9141693097</v>
      </c>
      <c r="V3115" s="58">
        <v>17069999.6948242</v>
      </c>
      <c r="W3115" s="58">
        <v>17330000.609159499</v>
      </c>
      <c r="X3115" s="58">
        <v>22909999.705851</v>
      </c>
      <c r="Y3115" s="58">
        <v>21029999.494552601</v>
      </c>
      <c r="Z3115" s="58">
        <v>20749999.504536401</v>
      </c>
      <c r="AA3115" s="58">
        <v>20980000.331997901</v>
      </c>
      <c r="AB3115" s="58">
        <v>16349999.8524785</v>
      </c>
      <c r="AC3115" s="58">
        <v>15220000.1422316</v>
      </c>
      <c r="AD3115" s="58">
        <v>16220000.324770801</v>
      </c>
      <c r="AE3115" s="58">
        <v>16530000.4780293</v>
      </c>
      <c r="AF3115" s="58">
        <v>21459999.442100499</v>
      </c>
      <c r="AG3115" s="58">
        <v>28810000.0321864</v>
      </c>
      <c r="AH3115" s="58">
        <v>26069999.756291501</v>
      </c>
      <c r="AI3115" s="58">
        <v>25869999.6583164</v>
      </c>
      <c r="AJ3115" s="58">
        <v>39729999.806731999</v>
      </c>
      <c r="AK3115" s="58">
        <v>31030000.103637598</v>
      </c>
      <c r="AL3115" s="58">
        <v>35839999.914169297</v>
      </c>
      <c r="AM3115" s="58">
        <v>24599999.560043201</v>
      </c>
      <c r="AN3115" s="58">
        <v>26999999.9701977</v>
      </c>
      <c r="AO3115" s="58">
        <v>28590000.1674891</v>
      </c>
      <c r="AP3115" s="58">
        <v>26429999.852552999</v>
      </c>
      <c r="AQ3115" s="58">
        <v>46460000.805556796</v>
      </c>
      <c r="AR3115" s="58">
        <v>17429999.9140203</v>
      </c>
      <c r="AS3115" s="58">
        <v>22469999.976456199</v>
      </c>
      <c r="AT3115" s="58">
        <v>24239999.7692555</v>
      </c>
      <c r="AU3115" s="58">
        <v>28609999.7889251</v>
      </c>
      <c r="AV3115" s="58">
        <v>49770000.008866198</v>
      </c>
      <c r="AW3115" s="58">
        <v>80480000.928044394</v>
      </c>
      <c r="AX3115" s="58">
        <v>106070000.782609</v>
      </c>
      <c r="AY3115" s="58">
        <v>95599998.883902997</v>
      </c>
      <c r="AZ3115" s="58">
        <v>172860000.183806</v>
      </c>
      <c r="BA3115" s="58">
        <v>113820000.96887399</v>
      </c>
      <c r="BB3115" s="58">
        <v>123150001.10864601</v>
      </c>
      <c r="BC3115" s="58">
        <v>127570002.32487901</v>
      </c>
      <c r="BD3115" s="58">
        <v>178729999.063537</v>
      </c>
      <c r="BE3115" s="58">
        <v>146819997.850806</v>
      </c>
      <c r="BF3115" s="58">
        <v>156359999.783337</v>
      </c>
      <c r="BG3115" s="58">
        <v>139479998.96109101</v>
      </c>
      <c r="BH3115" s="58">
        <v>107529999.15927599</v>
      </c>
      <c r="BI3115" s="58">
        <v>136410001.79946399</v>
      </c>
      <c r="BJ3115" s="58">
        <v>146540001.35138601</v>
      </c>
      <c r="BK3115" s="58">
        <v>196580004.84108901</v>
      </c>
      <c r="BL3115" s="58">
        <v>187669997.39036</v>
      </c>
    </row>
    <row r="3116" spans="1:64" hidden="1" x14ac:dyDescent="0.25">
      <c r="A3116" s="58" t="s">
        <v>3296</v>
      </c>
      <c r="B3116" s="58" t="s">
        <v>3297</v>
      </c>
      <c r="C3116" s="58" t="s">
        <v>2094</v>
      </c>
      <c r="D3116" s="58" t="s">
        <v>2095</v>
      </c>
      <c r="O3116" s="58">
        <v>3700000.1315027401</v>
      </c>
      <c r="P3116" s="58">
        <v>1909999.9926984301</v>
      </c>
      <c r="Q3116" s="58">
        <v>2509999.9383091899</v>
      </c>
      <c r="R3116" s="58">
        <v>4199999.9694526196</v>
      </c>
      <c r="S3116" s="58">
        <v>3420000.0055134301</v>
      </c>
      <c r="T3116" s="58">
        <v>3960000.0120699401</v>
      </c>
      <c r="U3116" s="58">
        <v>6230000.0488758096</v>
      </c>
      <c r="V3116" s="58">
        <v>10909999.968483999</v>
      </c>
      <c r="W3116" s="58">
        <v>14050000.0473112</v>
      </c>
      <c r="X3116" s="58">
        <v>12529999.900609201</v>
      </c>
      <c r="Y3116" s="58">
        <v>15249999.8435378</v>
      </c>
      <c r="Z3116" s="58">
        <v>17350000.2250075</v>
      </c>
      <c r="AA3116" s="58">
        <v>21389999.741688401</v>
      </c>
      <c r="AB3116" s="58">
        <v>28690000.1373142</v>
      </c>
      <c r="AC3116" s="58">
        <v>35730000.099167198</v>
      </c>
      <c r="AD3116" s="58">
        <v>38719999.637454703</v>
      </c>
      <c r="AE3116" s="58">
        <v>57339999.439194798</v>
      </c>
      <c r="AF3116" s="58">
        <v>55209999.551996499</v>
      </c>
      <c r="AG3116" s="58">
        <v>60230000.311508797</v>
      </c>
      <c r="AH3116" s="58">
        <v>64069999.963045202</v>
      </c>
      <c r="AI3116" s="58">
        <v>70679999.684915096</v>
      </c>
      <c r="AJ3116" s="58">
        <v>100130000.129342</v>
      </c>
      <c r="AK3116" s="58">
        <v>88169999.737292498</v>
      </c>
      <c r="AL3116" s="58">
        <v>68730000.190436795</v>
      </c>
      <c r="AM3116" s="58">
        <v>60210000.783205099</v>
      </c>
      <c r="AN3116" s="58">
        <v>76910000.078380004</v>
      </c>
      <c r="AO3116" s="58">
        <v>62670000.310987197</v>
      </c>
      <c r="AP3116" s="58">
        <v>64500000.618398197</v>
      </c>
      <c r="AQ3116" s="58">
        <v>59709999.773651399</v>
      </c>
      <c r="AR3116" s="58">
        <v>58759999.200701699</v>
      </c>
      <c r="AS3116" s="58">
        <v>55100000.297650702</v>
      </c>
      <c r="AT3116" s="58">
        <v>50610000.1428276</v>
      </c>
      <c r="AU3116" s="58">
        <v>72769999.662414193</v>
      </c>
      <c r="AV3116" s="58">
        <v>88230000.536888793</v>
      </c>
      <c r="AW3116" s="58">
        <v>90169999.416917607</v>
      </c>
      <c r="AX3116" s="58">
        <v>158619997.40451601</v>
      </c>
      <c r="AY3116" s="58">
        <v>147800001.55791599</v>
      </c>
      <c r="AZ3116" s="58">
        <v>157540001.77979499</v>
      </c>
      <c r="BA3116" s="58">
        <v>105489999.51034801</v>
      </c>
      <c r="BB3116" s="58">
        <v>274320002.28017497</v>
      </c>
      <c r="BC3116" s="58">
        <v>156730000.08426601</v>
      </c>
      <c r="BD3116" s="58">
        <v>226919994.90186599</v>
      </c>
      <c r="BE3116" s="58">
        <v>191090000.83245301</v>
      </c>
      <c r="BF3116" s="58">
        <v>185549997.97791201</v>
      </c>
      <c r="BG3116" s="58">
        <v>204950000.26002499</v>
      </c>
      <c r="BH3116" s="58">
        <v>208609999.751672</v>
      </c>
      <c r="BI3116" s="58">
        <v>195300004.72813901</v>
      </c>
      <c r="BJ3116" s="58">
        <v>204589999.31626001</v>
      </c>
      <c r="BK3116" s="58">
        <v>219380000.91165301</v>
      </c>
      <c r="BL3116" s="58">
        <v>216580001.33745399</v>
      </c>
    </row>
    <row r="3117" spans="1:64" hidden="1" x14ac:dyDescent="0.25">
      <c r="A3117" s="58" t="s">
        <v>3296</v>
      </c>
      <c r="B3117" s="58" t="s">
        <v>3297</v>
      </c>
      <c r="C3117" s="58" t="s">
        <v>2096</v>
      </c>
      <c r="D3117" s="58" t="s">
        <v>2097</v>
      </c>
      <c r="O3117" s="58">
        <v>469589999.37586498</v>
      </c>
      <c r="P3117" s="58">
        <v>510280000.68664497</v>
      </c>
      <c r="Q3117" s="58">
        <v>511570000.186562</v>
      </c>
      <c r="R3117" s="58">
        <v>649800000.85197401</v>
      </c>
      <c r="S3117" s="58">
        <v>853249998.61605501</v>
      </c>
      <c r="T3117" s="58">
        <v>1053840004.56706</v>
      </c>
      <c r="U3117" s="58">
        <v>967749999.48777199</v>
      </c>
      <c r="V3117" s="58">
        <v>1039939998.07537</v>
      </c>
      <c r="W3117" s="58">
        <v>1393229997.0798199</v>
      </c>
      <c r="X3117" s="58">
        <v>1811359994.2736299</v>
      </c>
      <c r="Y3117" s="58">
        <v>1836460000.9396701</v>
      </c>
      <c r="Z3117" s="58">
        <v>1846189992.95309</v>
      </c>
      <c r="AA3117" s="58">
        <v>1806469991.95032</v>
      </c>
      <c r="AB3117" s="58">
        <v>1726909997.9698701</v>
      </c>
      <c r="AC3117" s="58">
        <v>2054739989.2825601</v>
      </c>
      <c r="AD3117" s="58">
        <v>2056279999.45544</v>
      </c>
      <c r="AE3117" s="58">
        <v>2729329992.8028102</v>
      </c>
      <c r="AF3117" s="58">
        <v>2990890004.3983002</v>
      </c>
      <c r="AG3117" s="58">
        <v>3706209998.57411</v>
      </c>
      <c r="AH3117" s="58">
        <v>4470769989.1962099</v>
      </c>
      <c r="AI3117" s="58">
        <v>4835199988.2329302</v>
      </c>
      <c r="AJ3117" s="58">
        <v>4790500001.1101398</v>
      </c>
      <c r="AK3117" s="58">
        <v>5057949963.32936</v>
      </c>
      <c r="AL3117" s="58">
        <v>4833479983.2906599</v>
      </c>
      <c r="AM3117" s="58">
        <v>5155049989.3557301</v>
      </c>
      <c r="AN3117" s="58">
        <v>4774939973.2854204</v>
      </c>
      <c r="AO3117" s="58">
        <v>4680929986.2571096</v>
      </c>
      <c r="AP3117" s="58">
        <v>3570379991.7958698</v>
      </c>
      <c r="AQ3117" s="58">
        <v>3669580008.1957102</v>
      </c>
      <c r="AR3117" s="58">
        <v>3396639997.0240898</v>
      </c>
      <c r="AS3117" s="58">
        <v>3005540000.81494</v>
      </c>
      <c r="AT3117" s="58">
        <v>3168110005.5910602</v>
      </c>
      <c r="AU3117" s="58">
        <v>4392529994.1655302</v>
      </c>
      <c r="AV3117" s="58">
        <v>4715090011.7922602</v>
      </c>
      <c r="AW3117" s="58">
        <v>6018089992.9832697</v>
      </c>
      <c r="AX3117" s="58">
        <v>11955149887.217199</v>
      </c>
      <c r="AY3117" s="58">
        <v>17188469984.9002</v>
      </c>
      <c r="AZ3117" s="58">
        <v>8828070018.6267509</v>
      </c>
      <c r="BA3117" s="58">
        <v>8335130025.71278</v>
      </c>
      <c r="BB3117" s="58">
        <v>9403110073.8551502</v>
      </c>
      <c r="BC3117" s="58">
        <v>9833060016.6134491</v>
      </c>
      <c r="BD3117" s="58">
        <v>8981330030.0035591</v>
      </c>
      <c r="BE3117" s="58">
        <v>10095890017.1313</v>
      </c>
      <c r="BF3117" s="58">
        <v>8934369952.0137196</v>
      </c>
      <c r="BG3117" s="58">
        <v>9148330010.6022491</v>
      </c>
      <c r="BH3117" s="58">
        <v>8445529997.5313301</v>
      </c>
      <c r="BI3117" s="58">
        <v>8393230001.0211802</v>
      </c>
      <c r="BJ3117" s="58">
        <v>9274710076.6301193</v>
      </c>
      <c r="BK3117" s="58">
        <v>10215570052.2605</v>
      </c>
      <c r="BL3117" s="58">
        <v>9590319969.3579197</v>
      </c>
    </row>
    <row r="3118" spans="1:64" hidden="1" x14ac:dyDescent="0.25">
      <c r="A3118" s="58" t="s">
        <v>3296</v>
      </c>
      <c r="B3118" s="58" t="s">
        <v>3297</v>
      </c>
      <c r="C3118" s="58" t="s">
        <v>2098</v>
      </c>
      <c r="D3118" s="58" t="s">
        <v>2099</v>
      </c>
      <c r="O3118" s="58">
        <v>37789999.3024766</v>
      </c>
      <c r="P3118" s="58">
        <v>30640000.648796499</v>
      </c>
      <c r="Q3118" s="58">
        <v>17379999.715834901</v>
      </c>
      <c r="R3118" s="58">
        <v>20770000.215619799</v>
      </c>
      <c r="S3118" s="58">
        <v>11389999.9111891</v>
      </c>
      <c r="T3118" s="58">
        <v>15150000.0394881</v>
      </c>
      <c r="U3118" s="58">
        <v>19949999.580159798</v>
      </c>
      <c r="V3118" s="58">
        <v>21189999.815076601</v>
      </c>
      <c r="W3118" s="58">
        <v>32410000.2944469</v>
      </c>
      <c r="X3118" s="58">
        <v>42990000.903606497</v>
      </c>
      <c r="Y3118" s="58">
        <v>69140001.360327005</v>
      </c>
      <c r="Z3118" s="58">
        <v>43470000.172033899</v>
      </c>
      <c r="AA3118" s="58">
        <v>34030000.576749399</v>
      </c>
      <c r="AB3118" s="58">
        <v>34619999.457150698</v>
      </c>
      <c r="AC3118" s="58">
        <v>27469999.415800001</v>
      </c>
      <c r="AD3118" s="58">
        <v>38020000.418648101</v>
      </c>
      <c r="AE3118" s="58">
        <v>65189999.783411697</v>
      </c>
      <c r="AF3118" s="58">
        <v>61799999.304115802</v>
      </c>
      <c r="AG3118" s="58">
        <v>96699999.328702703</v>
      </c>
      <c r="AH3118" s="58">
        <v>203949998.26326999</v>
      </c>
      <c r="AI3118" s="58">
        <v>77010000.068694398</v>
      </c>
      <c r="AJ3118" s="58">
        <v>157099999.085069</v>
      </c>
      <c r="AK3118" s="58">
        <v>113429998.46860801</v>
      </c>
      <c r="AL3118" s="58">
        <v>77230000.101029903</v>
      </c>
      <c r="AM3118" s="58">
        <v>61900000.227615297</v>
      </c>
      <c r="AN3118" s="58">
        <v>68490001.024678394</v>
      </c>
      <c r="AO3118" s="58">
        <v>107539999.94322699</v>
      </c>
      <c r="AP3118" s="58">
        <v>79050001.706928104</v>
      </c>
      <c r="AQ3118" s="58">
        <v>121709997.85512701</v>
      </c>
      <c r="AR3118" s="58">
        <v>157639997.18055099</v>
      </c>
      <c r="AS3118" s="58">
        <v>193700002.50078699</v>
      </c>
      <c r="AT3118" s="58">
        <v>200389998.33725399</v>
      </c>
      <c r="AU3118" s="58">
        <v>310000001.382083</v>
      </c>
      <c r="AV3118" s="58">
        <v>278180001.05023402</v>
      </c>
      <c r="AW3118" s="58">
        <v>561109995.51415503</v>
      </c>
      <c r="AX3118" s="58">
        <v>2418889890.1343398</v>
      </c>
      <c r="AY3118" s="58">
        <v>3641859994.9665399</v>
      </c>
      <c r="AZ3118" s="58">
        <v>587440013.76256299</v>
      </c>
      <c r="BA3118" s="58">
        <v>366780001.003295</v>
      </c>
      <c r="BB3118" s="58">
        <v>496539990.34687799</v>
      </c>
      <c r="BC3118" s="58">
        <v>660469987.02362299</v>
      </c>
      <c r="BD3118" s="58">
        <v>562579989.29172802</v>
      </c>
      <c r="BE3118" s="58">
        <v>612900016.60585403</v>
      </c>
      <c r="BF3118" s="58">
        <v>699530017.143116</v>
      </c>
      <c r="BG3118" s="58">
        <v>1037750015.4078</v>
      </c>
      <c r="BH3118" s="58">
        <v>889240008.40075397</v>
      </c>
      <c r="BI3118" s="58">
        <v>768820004.08880401</v>
      </c>
      <c r="BJ3118" s="58">
        <v>702130012.58112597</v>
      </c>
      <c r="BK3118" s="58">
        <v>659760011.27995503</v>
      </c>
      <c r="BL3118" s="58">
        <v>592479991.074651</v>
      </c>
    </row>
    <row r="3119" spans="1:64" hidden="1" x14ac:dyDescent="0.25">
      <c r="A3119" s="58" t="s">
        <v>3296</v>
      </c>
      <c r="B3119" s="58" t="s">
        <v>3297</v>
      </c>
      <c r="C3119" s="58" t="s">
        <v>2100</v>
      </c>
      <c r="D3119" s="58" t="s">
        <v>2101</v>
      </c>
      <c r="O3119" s="58">
        <v>95000000</v>
      </c>
      <c r="P3119" s="58">
        <v>110000000</v>
      </c>
      <c r="Q3119" s="58">
        <v>86000000</v>
      </c>
      <c r="R3119" s="58">
        <v>77000000</v>
      </c>
      <c r="S3119" s="58">
        <v>90000000</v>
      </c>
      <c r="T3119" s="58">
        <v>77000000</v>
      </c>
      <c r="U3119" s="58">
        <v>95000000</v>
      </c>
      <c r="V3119" s="58">
        <v>104000000</v>
      </c>
      <c r="W3119" s="58">
        <v>127000000</v>
      </c>
      <c r="X3119" s="58">
        <v>164000000</v>
      </c>
      <c r="Y3119" s="58">
        <v>212000000</v>
      </c>
      <c r="Z3119" s="58">
        <v>268000000</v>
      </c>
      <c r="AA3119" s="58">
        <v>239000000</v>
      </c>
      <c r="AB3119" s="58">
        <v>249000000</v>
      </c>
      <c r="AC3119" s="58">
        <v>343000000</v>
      </c>
      <c r="AD3119" s="58">
        <v>397000000</v>
      </c>
      <c r="AE3119" s="58">
        <v>293000000</v>
      </c>
      <c r="AF3119" s="58">
        <v>283000000</v>
      </c>
      <c r="AG3119" s="58">
        <v>247000000</v>
      </c>
      <c r="AH3119" s="58">
        <v>262000000</v>
      </c>
      <c r="AI3119" s="58">
        <v>318000000</v>
      </c>
      <c r="AJ3119" s="58">
        <v>356000000</v>
      </c>
      <c r="AK3119" s="58">
        <v>314000000</v>
      </c>
      <c r="AL3119" s="58">
        <v>327000000</v>
      </c>
      <c r="AM3119" s="58">
        <v>320000000</v>
      </c>
      <c r="AN3119" s="58">
        <v>274000000</v>
      </c>
      <c r="AO3119" s="58">
        <v>211000000</v>
      </c>
      <c r="AP3119" s="58">
        <v>271000000</v>
      </c>
      <c r="AQ3119" s="58">
        <v>206979999.27028999</v>
      </c>
      <c r="AR3119" s="58">
        <v>260130002.97546399</v>
      </c>
      <c r="AS3119" s="58">
        <v>304439996.21085799</v>
      </c>
      <c r="AT3119" s="58">
        <v>296050002.19494098</v>
      </c>
      <c r="AU3119" s="58">
        <v>525920009.031892</v>
      </c>
      <c r="AV3119" s="58">
        <v>624110002.085567</v>
      </c>
      <c r="AW3119" s="58">
        <v>677140008.19437206</v>
      </c>
      <c r="AX3119" s="58">
        <v>664369995.17679203</v>
      </c>
      <c r="AY3119" s="58">
        <v>1319629988.6070199</v>
      </c>
      <c r="AZ3119" s="58">
        <v>830340001.25341201</v>
      </c>
      <c r="BA3119" s="58">
        <v>1288920001.9035499</v>
      </c>
      <c r="BB3119" s="58">
        <v>1508619999.8110499</v>
      </c>
      <c r="BC3119" s="58">
        <v>1700400018.3343899</v>
      </c>
      <c r="BD3119" s="58">
        <v>1842560015.25</v>
      </c>
      <c r="BE3119" s="58">
        <v>1917430000.4243901</v>
      </c>
      <c r="BF3119" s="58">
        <v>1974009960.8749101</v>
      </c>
      <c r="BG3119" s="58">
        <v>1952130001.3661399</v>
      </c>
      <c r="BH3119" s="58">
        <v>2369249991.3573298</v>
      </c>
      <c r="BI3119" s="58">
        <v>2405300007.3432899</v>
      </c>
      <c r="BJ3119" s="58">
        <v>2450250030.756</v>
      </c>
      <c r="BK3119" s="58">
        <v>2576330002.5463099</v>
      </c>
      <c r="BL3119" s="58">
        <v>2268309999.3169298</v>
      </c>
    </row>
    <row r="3120" spans="1:64" hidden="1" x14ac:dyDescent="0.25">
      <c r="A3120" s="58" t="s">
        <v>3296</v>
      </c>
      <c r="B3120" s="58" t="s">
        <v>3297</v>
      </c>
      <c r="C3120" s="58" t="s">
        <v>2102</v>
      </c>
      <c r="D3120" s="58" t="s">
        <v>2103</v>
      </c>
    </row>
    <row r="3121" spans="1:64" hidden="1" x14ac:dyDescent="0.25">
      <c r="A3121" s="58" t="s">
        <v>3296</v>
      </c>
      <c r="B3121" s="58" t="s">
        <v>3297</v>
      </c>
      <c r="C3121" s="58" t="s">
        <v>2104</v>
      </c>
      <c r="D3121" s="58" t="s">
        <v>2105</v>
      </c>
    </row>
    <row r="3122" spans="1:64" hidden="1" x14ac:dyDescent="0.25">
      <c r="A3122" s="58" t="s">
        <v>3296</v>
      </c>
      <c r="B3122" s="58" t="s">
        <v>3297</v>
      </c>
      <c r="C3122" s="58" t="s">
        <v>2106</v>
      </c>
      <c r="D3122" s="58" t="s">
        <v>2107</v>
      </c>
    </row>
    <row r="3123" spans="1:64" hidden="1" x14ac:dyDescent="0.25">
      <c r="A3123" s="58" t="s">
        <v>3296</v>
      </c>
      <c r="B3123" s="58" t="s">
        <v>3297</v>
      </c>
      <c r="C3123" s="58" t="s">
        <v>2108</v>
      </c>
      <c r="D3123" s="58" t="s">
        <v>2109</v>
      </c>
    </row>
    <row r="3124" spans="1:64" hidden="1" x14ac:dyDescent="0.25">
      <c r="A3124" s="58" t="s">
        <v>3296</v>
      </c>
      <c r="B3124" s="58" t="s">
        <v>3297</v>
      </c>
      <c r="C3124" s="58" t="s">
        <v>2110</v>
      </c>
      <c r="D3124" s="58" t="s">
        <v>2111</v>
      </c>
    </row>
    <row r="3125" spans="1:64" hidden="1" x14ac:dyDescent="0.25">
      <c r="A3125" s="58" t="s">
        <v>3296</v>
      </c>
      <c r="B3125" s="58" t="s">
        <v>3297</v>
      </c>
      <c r="C3125" s="58" t="s">
        <v>2112</v>
      </c>
      <c r="D3125" s="58" t="s">
        <v>2113</v>
      </c>
      <c r="O3125" s="58">
        <v>32291000</v>
      </c>
      <c r="P3125" s="58">
        <v>66755000</v>
      </c>
      <c r="Q3125" s="58">
        <v>94202000</v>
      </c>
      <c r="R3125" s="58">
        <v>37093000</v>
      </c>
      <c r="S3125" s="58">
        <v>51907000</v>
      </c>
      <c r="T3125" s="58">
        <v>70411000</v>
      </c>
      <c r="U3125" s="58">
        <v>73960000</v>
      </c>
      <c r="V3125" s="58">
        <v>113375000</v>
      </c>
      <c r="W3125" s="58">
        <v>177424000</v>
      </c>
      <c r="X3125" s="58">
        <v>155335000</v>
      </c>
      <c r="Y3125" s="58">
        <v>188190000</v>
      </c>
      <c r="Z3125" s="58">
        <v>151563000</v>
      </c>
      <c r="AA3125" s="58">
        <v>352842000</v>
      </c>
      <c r="AB3125" s="58">
        <v>395207000</v>
      </c>
      <c r="AC3125" s="58">
        <v>443993000</v>
      </c>
      <c r="AD3125" s="58">
        <v>279191000</v>
      </c>
      <c r="AE3125" s="58">
        <v>539774000</v>
      </c>
      <c r="AF3125" s="58">
        <v>586713000</v>
      </c>
      <c r="AG3125" s="58">
        <v>48196000</v>
      </c>
      <c r="AH3125" s="58">
        <v>328854000</v>
      </c>
      <c r="AI3125" s="58">
        <v>262826000</v>
      </c>
      <c r="AJ3125" s="58">
        <v>6338000</v>
      </c>
      <c r="AK3125" s="58">
        <v>-104449000</v>
      </c>
      <c r="AL3125" s="58">
        <v>-267409000</v>
      </c>
      <c r="AM3125" s="58">
        <v>-427372000</v>
      </c>
      <c r="AN3125" s="58">
        <v>-522760000</v>
      </c>
      <c r="AO3125" s="58">
        <v>-513204000</v>
      </c>
      <c r="AP3125" s="58">
        <v>-418855000</v>
      </c>
      <c r="AQ3125" s="58">
        <v>-449623000</v>
      </c>
      <c r="AR3125" s="58">
        <v>-465486000</v>
      </c>
      <c r="AS3125" s="58">
        <v>-372520000</v>
      </c>
      <c r="AT3125" s="58">
        <v>-322545000</v>
      </c>
      <c r="AU3125" s="58">
        <v>-301302000</v>
      </c>
      <c r="AV3125" s="58">
        <v>-275627000</v>
      </c>
      <c r="AW3125" s="58">
        <v>-294973000</v>
      </c>
      <c r="AX3125" s="58">
        <v>-266137000</v>
      </c>
      <c r="AY3125" s="58">
        <v>-265958000</v>
      </c>
      <c r="AZ3125" s="58">
        <v>-385976000</v>
      </c>
      <c r="BA3125" s="58">
        <v>-588157000</v>
      </c>
      <c r="BB3125" s="58">
        <v>-177081000</v>
      </c>
      <c r="BC3125" s="58">
        <v>-95495000</v>
      </c>
      <c r="BD3125" s="58">
        <v>-42764000</v>
      </c>
      <c r="BE3125" s="58">
        <v>-12431000</v>
      </c>
      <c r="BF3125" s="58">
        <v>13473000</v>
      </c>
      <c r="BG3125" s="58">
        <v>17553000</v>
      </c>
      <c r="BH3125" s="58">
        <v>23916000</v>
      </c>
      <c r="BI3125" s="58">
        <v>27205000</v>
      </c>
      <c r="BJ3125" s="58">
        <v>597229000</v>
      </c>
      <c r="BK3125" s="58">
        <v>133817000</v>
      </c>
      <c r="BL3125" s="58">
        <v>543577000</v>
      </c>
    </row>
    <row r="3126" spans="1:64" hidden="1" x14ac:dyDescent="0.25">
      <c r="A3126" s="58" t="s">
        <v>3296</v>
      </c>
      <c r="B3126" s="58" t="s">
        <v>3297</v>
      </c>
      <c r="C3126" s="58" t="s">
        <v>2114</v>
      </c>
      <c r="D3126" s="58" t="s">
        <v>2115</v>
      </c>
      <c r="O3126" s="58">
        <v>19127000</v>
      </c>
      <c r="P3126" s="58">
        <v>24057000</v>
      </c>
      <c r="Q3126" s="58">
        <v>42597000</v>
      </c>
      <c r="R3126" s="58">
        <v>45840000</v>
      </c>
      <c r="S3126" s="58">
        <v>54632000</v>
      </c>
      <c r="T3126" s="58">
        <v>82124000</v>
      </c>
      <c r="U3126" s="58">
        <v>96535000</v>
      </c>
      <c r="V3126" s="58">
        <v>129928000</v>
      </c>
      <c r="W3126" s="58">
        <v>125221000</v>
      </c>
      <c r="X3126" s="58">
        <v>138838000</v>
      </c>
      <c r="Y3126" s="58">
        <v>149985000</v>
      </c>
      <c r="Z3126" s="58">
        <v>197013000</v>
      </c>
      <c r="AA3126" s="58">
        <v>176583000</v>
      </c>
      <c r="AB3126" s="58">
        <v>217516000</v>
      </c>
      <c r="AC3126" s="58">
        <v>235223000</v>
      </c>
      <c r="AD3126" s="58">
        <v>294617757.67000002</v>
      </c>
      <c r="AE3126" s="58">
        <v>593920846.27999997</v>
      </c>
      <c r="AF3126" s="58">
        <v>654471354.82000005</v>
      </c>
      <c r="AG3126" s="58">
        <v>685006749.47000003</v>
      </c>
      <c r="AH3126" s="58">
        <v>584386789.29999995</v>
      </c>
      <c r="AI3126" s="58">
        <v>746140179.82000005</v>
      </c>
      <c r="AJ3126" s="58">
        <v>690359086.90999997</v>
      </c>
      <c r="AK3126" s="58">
        <v>766181112.51999998</v>
      </c>
      <c r="AL3126" s="58">
        <v>703770613.76999998</v>
      </c>
      <c r="AM3126" s="58">
        <v>1488430391.95</v>
      </c>
      <c r="AN3126" s="58">
        <v>1125782849.74</v>
      </c>
      <c r="AO3126" s="58">
        <v>1211197580.98</v>
      </c>
      <c r="AP3126" s="58">
        <v>1032830691.15</v>
      </c>
      <c r="AQ3126" s="58">
        <v>1046097495.52</v>
      </c>
      <c r="AR3126" s="58">
        <v>715591538.34000003</v>
      </c>
      <c r="AS3126" s="58">
        <v>805018388.78999996</v>
      </c>
      <c r="AT3126" s="58">
        <v>776564592.21000004</v>
      </c>
      <c r="AU3126" s="58">
        <v>878839284.59000003</v>
      </c>
      <c r="AV3126" s="58">
        <v>889508630.29999995</v>
      </c>
      <c r="AW3126" s="58">
        <v>1195807358.23</v>
      </c>
      <c r="AX3126" s="58">
        <v>1258681667.8900001</v>
      </c>
      <c r="AY3126" s="58">
        <v>1087933925.99</v>
      </c>
      <c r="AZ3126" s="58">
        <v>1062635000</v>
      </c>
      <c r="BA3126" s="58">
        <v>902329000</v>
      </c>
      <c r="BB3126" s="58">
        <v>1174482000</v>
      </c>
      <c r="BC3126" s="58">
        <v>1842776000</v>
      </c>
      <c r="BD3126" s="58">
        <v>1522107000</v>
      </c>
      <c r="BE3126" s="58">
        <v>1263811000</v>
      </c>
      <c r="BF3126" s="58">
        <v>1704993000</v>
      </c>
      <c r="BG3126" s="58">
        <v>2019761000</v>
      </c>
      <c r="BH3126" s="58">
        <v>2182151000</v>
      </c>
      <c r="BI3126" s="58">
        <v>1934488000</v>
      </c>
      <c r="BJ3126" s="58">
        <v>2275098000</v>
      </c>
      <c r="BK3126" s="58">
        <v>2108655000</v>
      </c>
      <c r="BL3126" s="58">
        <v>3803522000</v>
      </c>
    </row>
    <row r="3127" spans="1:64" hidden="1" x14ac:dyDescent="0.25">
      <c r="A3127" s="58" t="s">
        <v>3296</v>
      </c>
      <c r="B3127" s="58" t="s">
        <v>3297</v>
      </c>
      <c r="C3127" s="58" t="s">
        <v>2116</v>
      </c>
      <c r="D3127" s="58" t="s">
        <v>2117</v>
      </c>
    </row>
    <row r="3128" spans="1:64" hidden="1" x14ac:dyDescent="0.25">
      <c r="A3128" s="58" t="s">
        <v>3296</v>
      </c>
      <c r="B3128" s="58" t="s">
        <v>3297</v>
      </c>
      <c r="C3128" s="58" t="s">
        <v>2118</v>
      </c>
      <c r="D3128" s="58" t="s">
        <v>2119</v>
      </c>
    </row>
    <row r="3129" spans="1:64" hidden="1" x14ac:dyDescent="0.25">
      <c r="A3129" s="58" t="s">
        <v>3296</v>
      </c>
      <c r="B3129" s="58" t="s">
        <v>3297</v>
      </c>
      <c r="C3129" s="58" t="s">
        <v>2120</v>
      </c>
      <c r="D3129" s="58" t="s">
        <v>2121</v>
      </c>
    </row>
    <row r="3130" spans="1:64" hidden="1" x14ac:dyDescent="0.25">
      <c r="A3130" s="58" t="s">
        <v>3296</v>
      </c>
      <c r="B3130" s="58" t="s">
        <v>3297</v>
      </c>
      <c r="C3130" s="58" t="s">
        <v>2122</v>
      </c>
      <c r="D3130" s="58" t="s">
        <v>2123</v>
      </c>
    </row>
    <row r="3131" spans="1:64" hidden="1" x14ac:dyDescent="0.25">
      <c r="A3131" s="58" t="s">
        <v>3296</v>
      </c>
      <c r="B3131" s="58" t="s">
        <v>3297</v>
      </c>
      <c r="C3131" s="58" t="s">
        <v>2124</v>
      </c>
      <c r="D3131" s="58" t="s">
        <v>2125</v>
      </c>
    </row>
    <row r="3132" spans="1:64" hidden="1" x14ac:dyDescent="0.25">
      <c r="A3132" s="58" t="s">
        <v>3296</v>
      </c>
      <c r="B3132" s="58" t="s">
        <v>3297</v>
      </c>
      <c r="C3132" s="58" t="s">
        <v>2126</v>
      </c>
      <c r="D3132" s="58" t="s">
        <v>2127</v>
      </c>
    </row>
    <row r="3133" spans="1:64" hidden="1" x14ac:dyDescent="0.25">
      <c r="A3133" s="58" t="s">
        <v>3296</v>
      </c>
      <c r="B3133" s="58" t="s">
        <v>3297</v>
      </c>
      <c r="C3133" s="58" t="s">
        <v>2128</v>
      </c>
      <c r="D3133" s="58" t="s">
        <v>2129</v>
      </c>
    </row>
    <row r="3134" spans="1:64" hidden="1" x14ac:dyDescent="0.25">
      <c r="A3134" s="58" t="s">
        <v>3296</v>
      </c>
      <c r="B3134" s="58" t="s">
        <v>3297</v>
      </c>
      <c r="C3134" s="58" t="s">
        <v>2130</v>
      </c>
      <c r="D3134" s="58" t="s">
        <v>2131</v>
      </c>
    </row>
    <row r="3135" spans="1:64" hidden="1" x14ac:dyDescent="0.25">
      <c r="A3135" s="58" t="s">
        <v>3296</v>
      </c>
      <c r="B3135" s="58" t="s">
        <v>3297</v>
      </c>
      <c r="C3135" s="58" t="s">
        <v>2132</v>
      </c>
      <c r="D3135" s="58" t="s">
        <v>2133</v>
      </c>
    </row>
    <row r="3136" spans="1:64" hidden="1" x14ac:dyDescent="0.25">
      <c r="A3136" s="58" t="s">
        <v>3296</v>
      </c>
      <c r="B3136" s="58" t="s">
        <v>3297</v>
      </c>
      <c r="C3136" s="58" t="s">
        <v>2134</v>
      </c>
      <c r="D3136" s="58" t="s">
        <v>2135</v>
      </c>
    </row>
    <row r="3137" spans="1:64" hidden="1" x14ac:dyDescent="0.25">
      <c r="A3137" s="58" t="s">
        <v>3296</v>
      </c>
      <c r="B3137" s="58" t="s">
        <v>3297</v>
      </c>
      <c r="C3137" s="58" t="s">
        <v>2136</v>
      </c>
      <c r="D3137" s="58" t="s">
        <v>2137</v>
      </c>
    </row>
    <row r="3138" spans="1:64" hidden="1" x14ac:dyDescent="0.25">
      <c r="A3138" s="58" t="s">
        <v>3296</v>
      </c>
      <c r="B3138" s="58" t="s">
        <v>3297</v>
      </c>
      <c r="C3138" s="58" t="s">
        <v>2138</v>
      </c>
      <c r="D3138" s="58" t="s">
        <v>2139</v>
      </c>
    </row>
    <row r="3139" spans="1:64" hidden="1" x14ac:dyDescent="0.25">
      <c r="A3139" s="58" t="s">
        <v>3296</v>
      </c>
      <c r="B3139" s="58" t="s">
        <v>3297</v>
      </c>
      <c r="C3139" s="58" t="s">
        <v>2140</v>
      </c>
      <c r="D3139" s="58" t="s">
        <v>2141</v>
      </c>
    </row>
    <row r="3140" spans="1:64" hidden="1" x14ac:dyDescent="0.25">
      <c r="A3140" s="58" t="s">
        <v>3296</v>
      </c>
      <c r="B3140" s="58" t="s">
        <v>3297</v>
      </c>
      <c r="C3140" s="58" t="s">
        <v>2142</v>
      </c>
      <c r="D3140" s="58" t="s">
        <v>2143</v>
      </c>
    </row>
    <row r="3141" spans="1:64" hidden="1" x14ac:dyDescent="0.25">
      <c r="A3141" s="58" t="s">
        <v>3296</v>
      </c>
      <c r="B3141" s="58" t="s">
        <v>3297</v>
      </c>
      <c r="C3141" s="58" t="s">
        <v>2144</v>
      </c>
      <c r="D3141" s="58" t="s">
        <v>2145</v>
      </c>
    </row>
    <row r="3142" spans="1:64" hidden="1" x14ac:dyDescent="0.25">
      <c r="A3142" s="58" t="s">
        <v>3296</v>
      </c>
      <c r="B3142" s="58" t="s">
        <v>3297</v>
      </c>
      <c r="C3142" s="58" t="s">
        <v>2146</v>
      </c>
      <c r="D3142" s="58" t="s">
        <v>2147</v>
      </c>
    </row>
    <row r="3143" spans="1:64" hidden="1" x14ac:dyDescent="0.25">
      <c r="A3143" s="58" t="s">
        <v>3296</v>
      </c>
      <c r="B3143" s="58" t="s">
        <v>3297</v>
      </c>
      <c r="C3143" s="58" t="s">
        <v>2148</v>
      </c>
      <c r="D3143" s="58" t="s">
        <v>2149</v>
      </c>
    </row>
    <row r="3144" spans="1:64" hidden="1" x14ac:dyDescent="0.25">
      <c r="A3144" s="58" t="s">
        <v>3296</v>
      </c>
      <c r="B3144" s="58" t="s">
        <v>3297</v>
      </c>
      <c r="C3144" s="58" t="s">
        <v>2150</v>
      </c>
      <c r="D3144" s="58" t="s">
        <v>2151</v>
      </c>
      <c r="G3144" s="58">
        <v>-37334</v>
      </c>
      <c r="L3144" s="58">
        <v>-147514</v>
      </c>
      <c r="Q3144" s="58">
        <v>-363932</v>
      </c>
      <c r="V3144" s="58">
        <v>-356637</v>
      </c>
      <c r="AA3144" s="58">
        <v>-1006772</v>
      </c>
      <c r="AF3144" s="58">
        <v>-1060093</v>
      </c>
      <c r="AK3144" s="58">
        <v>-1102377</v>
      </c>
      <c r="AP3144" s="58">
        <v>-299835</v>
      </c>
      <c r="AU3144" s="58">
        <v>-536494</v>
      </c>
      <c r="AZ3144" s="58">
        <v>-852471</v>
      </c>
      <c r="BE3144" s="58">
        <v>-1601832</v>
      </c>
      <c r="BJ3144" s="58">
        <v>-1022839</v>
      </c>
    </row>
    <row r="3145" spans="1:64" hidden="1" x14ac:dyDescent="0.25">
      <c r="A3145" s="58" t="s">
        <v>3296</v>
      </c>
      <c r="B3145" s="58" t="s">
        <v>3297</v>
      </c>
      <c r="C3145" s="58" t="s">
        <v>2152</v>
      </c>
      <c r="D3145" s="58" t="s">
        <v>2153</v>
      </c>
    </row>
    <row r="3146" spans="1:64" hidden="1" x14ac:dyDescent="0.25">
      <c r="A3146" s="58" t="s">
        <v>3296</v>
      </c>
      <c r="B3146" s="58" t="s">
        <v>3297</v>
      </c>
      <c r="C3146" s="58" t="s">
        <v>2154</v>
      </c>
      <c r="D3146" s="58" t="s">
        <v>2155</v>
      </c>
    </row>
    <row r="3147" spans="1:64" hidden="1" x14ac:dyDescent="0.25">
      <c r="A3147" s="58" t="s">
        <v>3296</v>
      </c>
      <c r="B3147" s="58" t="s">
        <v>3297</v>
      </c>
      <c r="C3147" s="58" t="s">
        <v>2156</v>
      </c>
      <c r="D3147" s="58" t="s">
        <v>2157</v>
      </c>
    </row>
    <row r="3148" spans="1:64" hidden="1" x14ac:dyDescent="0.25">
      <c r="A3148" s="58" t="s">
        <v>3296</v>
      </c>
      <c r="B3148" s="58" t="s">
        <v>3297</v>
      </c>
      <c r="C3148" s="58" t="s">
        <v>2158</v>
      </c>
      <c r="D3148" s="58" t="s">
        <v>2159</v>
      </c>
    </row>
    <row r="3149" spans="1:64" hidden="1" x14ac:dyDescent="0.25">
      <c r="A3149" s="58" t="s">
        <v>3296</v>
      </c>
      <c r="B3149" s="58" t="s">
        <v>3297</v>
      </c>
      <c r="C3149" s="58" t="s">
        <v>2160</v>
      </c>
      <c r="D3149" s="58" t="s">
        <v>2161</v>
      </c>
    </row>
    <row r="3150" spans="1:64" hidden="1" x14ac:dyDescent="0.25">
      <c r="A3150" s="58" t="s">
        <v>3296</v>
      </c>
      <c r="B3150" s="58" t="s">
        <v>3297</v>
      </c>
      <c r="C3150" s="58" t="s">
        <v>2162</v>
      </c>
      <c r="D3150" s="58" t="s">
        <v>2163</v>
      </c>
    </row>
    <row r="3151" spans="1:64" hidden="1" x14ac:dyDescent="0.25">
      <c r="A3151" s="58" t="s">
        <v>3296</v>
      </c>
      <c r="B3151" s="58" t="s">
        <v>3297</v>
      </c>
      <c r="C3151" s="58" t="s">
        <v>2164</v>
      </c>
      <c r="D3151" s="58" t="s">
        <v>2165</v>
      </c>
      <c r="O3151" s="58">
        <v>2.3896886364033199</v>
      </c>
      <c r="P3151" s="58">
        <v>3.0385545088622101</v>
      </c>
      <c r="Q3151" s="58">
        <v>2.5478364548560699</v>
      </c>
      <c r="R3151" s="58">
        <v>2.6401942017966999</v>
      </c>
      <c r="S3151" s="58">
        <v>2.7186978291488901</v>
      </c>
      <c r="T3151" s="58">
        <v>2.8882814969912198</v>
      </c>
      <c r="U3151" s="58">
        <v>2.2925193177597301</v>
      </c>
      <c r="V3151" s="58">
        <v>2.3765322324942</v>
      </c>
      <c r="W3151" s="58">
        <v>3.0215608720713201</v>
      </c>
      <c r="X3151" s="58">
        <v>2.8390623774756398</v>
      </c>
      <c r="Y3151" s="58">
        <v>2.5489352273122501</v>
      </c>
      <c r="Z3151" s="58">
        <v>1.2791524688689699</v>
      </c>
      <c r="AA3151" s="58">
        <v>1.42034029030408</v>
      </c>
      <c r="AB3151" s="58">
        <v>1.83557906950639</v>
      </c>
      <c r="AC3151" s="58">
        <v>2.5358463548580801</v>
      </c>
      <c r="AD3151" s="58">
        <v>2.5791827104272702</v>
      </c>
      <c r="AE3151" s="58">
        <v>3.8412445285824299</v>
      </c>
      <c r="AF3151" s="58">
        <v>4.0942164169361304</v>
      </c>
      <c r="AG3151" s="58">
        <v>4.7411933832580697</v>
      </c>
      <c r="AH3151" s="58">
        <v>6.0824120775264596</v>
      </c>
      <c r="AI3151" s="58">
        <v>5.6319053107251502</v>
      </c>
      <c r="AJ3151" s="58">
        <v>5.9004063314239303</v>
      </c>
      <c r="AK3151" s="58">
        <v>5.9261483945748203</v>
      </c>
      <c r="AL3151" s="58">
        <v>6.8270729247297401</v>
      </c>
      <c r="AM3151" s="58">
        <v>9.3631737296537807</v>
      </c>
      <c r="AN3151" s="58">
        <v>6.7653871037024</v>
      </c>
      <c r="AO3151" s="58">
        <v>5.89995844060258</v>
      </c>
      <c r="AP3151" s="58">
        <v>4.5836328358747798</v>
      </c>
      <c r="AQ3151" s="58">
        <v>4.7968987943126198</v>
      </c>
      <c r="AR3151" s="58">
        <v>3.7682430480790399</v>
      </c>
      <c r="AS3151" s="58">
        <v>3.2589425807798502</v>
      </c>
      <c r="AT3151" s="58">
        <v>3.5296885435362402</v>
      </c>
      <c r="AU3151" s="58">
        <v>3.9062460187393202</v>
      </c>
      <c r="AV3151" s="58">
        <v>3.54441189984784</v>
      </c>
      <c r="AW3151" s="58">
        <v>3.60254545936909</v>
      </c>
      <c r="AX3151" s="58">
        <v>5.1172042766888604</v>
      </c>
      <c r="AY3151" s="58">
        <v>5.4505639947104099</v>
      </c>
      <c r="AZ3151" s="58">
        <v>2.9243800327126102</v>
      </c>
      <c r="BA3151" s="58">
        <v>2.36698881941104</v>
      </c>
      <c r="BB3151" s="58">
        <v>3.0022493956301899</v>
      </c>
      <c r="BC3151" s="58">
        <v>2.7919408482498498</v>
      </c>
      <c r="BD3151" s="58">
        <v>2.28164191921572</v>
      </c>
      <c r="BE3151" s="58">
        <v>2.2808535024957699</v>
      </c>
      <c r="BF3151" s="58">
        <v>1.8345789946287601</v>
      </c>
      <c r="BG3151" s="58">
        <v>1.76933012621041</v>
      </c>
      <c r="BH3151" s="58">
        <v>1.98361128509172</v>
      </c>
      <c r="BI3151" s="58">
        <v>2.0596938193766801</v>
      </c>
      <c r="BJ3151" s="58">
        <v>2.4140243000374899</v>
      </c>
      <c r="BK3151" s="58">
        <v>2.3384950469955101</v>
      </c>
      <c r="BL3151" s="58">
        <v>2.4105584923908498</v>
      </c>
    </row>
    <row r="3152" spans="1:64" hidden="1" x14ac:dyDescent="0.25">
      <c r="A3152" s="58" t="s">
        <v>3296</v>
      </c>
      <c r="B3152" s="58" t="s">
        <v>3297</v>
      </c>
      <c r="C3152" s="58" t="s">
        <v>2166</v>
      </c>
      <c r="D3152" s="58" t="s">
        <v>2167</v>
      </c>
      <c r="Z3152" s="58">
        <v>1.5880517071087401</v>
      </c>
      <c r="AA3152" s="58">
        <v>1.8589655336375499</v>
      </c>
      <c r="AB3152" s="58">
        <v>2.8741025507176698</v>
      </c>
      <c r="AC3152" s="58">
        <v>5.3250311829853398</v>
      </c>
      <c r="AD3152" s="58">
        <v>6.5714635140740301</v>
      </c>
      <c r="AE3152" s="58">
        <v>9.5424301877586899</v>
      </c>
      <c r="AF3152" s="58">
        <v>11.375293170877001</v>
      </c>
      <c r="AG3152" s="58">
        <v>14.9698202616446</v>
      </c>
      <c r="AH3152" s="58">
        <v>17.5855849338169</v>
      </c>
      <c r="AI3152" s="58">
        <v>15.7779326038492</v>
      </c>
      <c r="AJ3152" s="58">
        <v>18.145424578921201</v>
      </c>
      <c r="AK3152" s="58">
        <v>20.2296834312362</v>
      </c>
      <c r="AL3152" s="58">
        <v>26.255740058846399</v>
      </c>
      <c r="AM3152" s="58">
        <v>29.610217458122001</v>
      </c>
      <c r="AN3152" s="58">
        <v>23.4038364347584</v>
      </c>
      <c r="AO3152" s="58">
        <v>20.0122672223136</v>
      </c>
      <c r="AP3152" s="58">
        <v>14.537005341328999</v>
      </c>
      <c r="AQ3152" s="58">
        <v>14.339851228404701</v>
      </c>
      <c r="AR3152" s="58">
        <v>12.4643666597914</v>
      </c>
      <c r="AS3152" s="58">
        <v>10.6725640886319</v>
      </c>
      <c r="AT3152" s="58">
        <v>12.232963924857399</v>
      </c>
      <c r="AU3152" s="58">
        <v>14.6544344113712</v>
      </c>
      <c r="AV3152" s="58">
        <v>12.529645183861501</v>
      </c>
      <c r="AW3152" s="58">
        <v>13.2866167942337</v>
      </c>
      <c r="AX3152" s="58">
        <v>19.130782393481098</v>
      </c>
      <c r="AY3152" s="58">
        <v>20.778114402620101</v>
      </c>
      <c r="AZ3152" s="58">
        <v>12.7680599606066</v>
      </c>
      <c r="BA3152" s="58">
        <v>10.549300391418599</v>
      </c>
      <c r="BB3152" s="58">
        <v>12.552663272154</v>
      </c>
      <c r="BC3152" s="58">
        <v>12.854652287556</v>
      </c>
      <c r="BD3152" s="58">
        <v>11.248953001400301</v>
      </c>
      <c r="BE3152" s="58">
        <v>11.370590249964099</v>
      </c>
      <c r="BF3152" s="58">
        <v>9.04212196940178</v>
      </c>
      <c r="BG3152" s="58">
        <v>8.5698604194251704</v>
      </c>
      <c r="BH3152" s="58">
        <v>9.8232431795925397</v>
      </c>
      <c r="BI3152" s="58">
        <v>10.167897543081001</v>
      </c>
      <c r="BJ3152" s="58">
        <v>12.568423782396501</v>
      </c>
      <c r="BK3152" s="58">
        <v>10.5799021040336</v>
      </c>
      <c r="BL3152" s="58">
        <v>9.6414889806545094</v>
      </c>
    </row>
    <row r="3153" spans="1:64" hidden="1" x14ac:dyDescent="0.25">
      <c r="A3153" s="58" t="s">
        <v>3296</v>
      </c>
      <c r="B3153" s="58" t="s">
        <v>3297</v>
      </c>
      <c r="C3153" s="58" t="s">
        <v>2168</v>
      </c>
      <c r="D3153" s="58" t="s">
        <v>2169</v>
      </c>
      <c r="V3153" s="58">
        <v>5.7202400979557497</v>
      </c>
      <c r="W3153" s="58">
        <v>7.2274721870316201</v>
      </c>
      <c r="X3153" s="58">
        <v>7.7381536065659997</v>
      </c>
      <c r="Y3153" s="58">
        <v>6.4240131471284796</v>
      </c>
      <c r="Z3153" s="58">
        <v>5.6629428447933998</v>
      </c>
      <c r="AA3153" s="58">
        <v>6.7725470265450403</v>
      </c>
      <c r="AB3153" s="58">
        <v>7.7966866521917098</v>
      </c>
      <c r="AC3153" s="58">
        <v>10.3238861967898</v>
      </c>
      <c r="AD3153" s="58">
        <v>10.5062990423261</v>
      </c>
      <c r="AE3153" s="58">
        <v>18.0200776627204</v>
      </c>
      <c r="AF3153" s="58">
        <v>16.726944193866299</v>
      </c>
      <c r="AG3153" s="58">
        <v>19.357710103154801</v>
      </c>
      <c r="AH3153" s="58">
        <v>22.624257044938201</v>
      </c>
      <c r="AI3153" s="58">
        <v>20.400043849096502</v>
      </c>
      <c r="AJ3153" s="58">
        <v>18.740426088399801</v>
      </c>
      <c r="AK3153" s="58">
        <v>19.4662565903478</v>
      </c>
      <c r="AL3153" s="58">
        <v>18.378599179215598</v>
      </c>
      <c r="AM3153" s="58">
        <v>23.321765014387299</v>
      </c>
      <c r="AN3153" s="58">
        <v>26.703186136437399</v>
      </c>
      <c r="AO3153" s="58">
        <v>24.141736116488602</v>
      </c>
      <c r="AP3153" s="58">
        <v>18.986996185295801</v>
      </c>
      <c r="AQ3153" s="58">
        <v>20.056508178601799</v>
      </c>
      <c r="AR3153" s="58">
        <v>11.4164895274456</v>
      </c>
      <c r="AS3153" s="58">
        <v>9.7305263217535796</v>
      </c>
      <c r="AT3153" s="58">
        <v>9.9983662642313504</v>
      </c>
      <c r="AU3153" s="58">
        <v>12.937074711973599</v>
      </c>
      <c r="AV3153" s="58">
        <v>10.7746569261631</v>
      </c>
      <c r="AW3153" s="58">
        <v>12.798802253902601</v>
      </c>
      <c r="AX3153" s="58">
        <v>16.9290930594501</v>
      </c>
      <c r="AY3153" s="58">
        <v>20.5850370226953</v>
      </c>
      <c r="AZ3153" s="58">
        <v>9.5954686579313009</v>
      </c>
      <c r="BA3153" s="58">
        <v>7.5083458061837796</v>
      </c>
      <c r="BB3153" s="58">
        <v>9.93261354799888</v>
      </c>
      <c r="BC3153" s="58">
        <v>8.4857041512912303</v>
      </c>
      <c r="BD3153" s="58">
        <v>6.3407494294655198</v>
      </c>
      <c r="BE3153" s="58">
        <v>7.1044608219947296</v>
      </c>
      <c r="BF3153" s="58">
        <v>6.3458251553649703</v>
      </c>
      <c r="BG3153" s="58">
        <v>6.5163449786684904</v>
      </c>
      <c r="BH3153" s="58">
        <v>7.5756126696941699</v>
      </c>
      <c r="BI3153" s="58">
        <v>8.7609234912007601</v>
      </c>
      <c r="BJ3153" s="58">
        <v>9.0935028768380306</v>
      </c>
      <c r="BK3153" s="58">
        <v>7.70999554817024</v>
      </c>
      <c r="BL3153" s="58">
        <v>7.2445309019947102</v>
      </c>
    </row>
    <row r="3154" spans="1:64" hidden="1" x14ac:dyDescent="0.25">
      <c r="A3154" s="58" t="s">
        <v>3296</v>
      </c>
      <c r="B3154" s="58" t="s">
        <v>3297</v>
      </c>
      <c r="C3154" s="58" t="s">
        <v>2170</v>
      </c>
      <c r="D3154" s="58" t="s">
        <v>2171</v>
      </c>
      <c r="O3154" s="58">
        <v>4.5130482875612703</v>
      </c>
      <c r="P3154" s="58">
        <v>4.8871484514507699</v>
      </c>
      <c r="Q3154" s="58">
        <v>4.8360580788246903</v>
      </c>
      <c r="R3154" s="58">
        <v>6.0377963253639102</v>
      </c>
      <c r="S3154" s="58">
        <v>8.7385384767258998</v>
      </c>
      <c r="T3154" s="58">
        <v>10.585462997451399</v>
      </c>
      <c r="U3154" s="58">
        <v>9.8875520086587994</v>
      </c>
      <c r="V3154" s="58">
        <v>10.511871787369101</v>
      </c>
      <c r="W3154" s="58">
        <v>14.2841012510666</v>
      </c>
      <c r="X3154" s="58">
        <v>16.224630661205602</v>
      </c>
      <c r="Y3154" s="58">
        <v>17.3635526966155</v>
      </c>
      <c r="Z3154" s="58">
        <v>16.5377022270787</v>
      </c>
      <c r="AA3154" s="58">
        <v>15.8742104344197</v>
      </c>
      <c r="AB3154" s="58">
        <v>14.6679966962088</v>
      </c>
      <c r="AC3154" s="58">
        <v>16.293751632184001</v>
      </c>
      <c r="AD3154" s="58">
        <v>16.380677060278899</v>
      </c>
      <c r="AE3154" s="58">
        <v>21.8031756459233</v>
      </c>
      <c r="AF3154" s="58">
        <v>22.951939530767099</v>
      </c>
      <c r="AG3154" s="58">
        <v>25.900025811755398</v>
      </c>
      <c r="AH3154" s="58">
        <v>29.503399948914399</v>
      </c>
      <c r="AI3154" s="58">
        <v>31.608387600751598</v>
      </c>
      <c r="AJ3154" s="58">
        <v>31.181806519117099</v>
      </c>
      <c r="AK3154" s="58">
        <v>30.600616781215901</v>
      </c>
      <c r="AL3154" s="58">
        <v>28.507161100267801</v>
      </c>
      <c r="AM3154" s="58">
        <v>33.408663384450001</v>
      </c>
      <c r="AN3154" s="58">
        <v>29.562038106408199</v>
      </c>
      <c r="AO3154" s="58">
        <v>27.9348353696023</v>
      </c>
      <c r="AP3154" s="58">
        <v>21.4223660828698</v>
      </c>
      <c r="AQ3154" s="58">
        <v>22.282702534471198</v>
      </c>
      <c r="AR3154" s="58">
        <v>18.342251811301601</v>
      </c>
      <c r="AS3154" s="58">
        <v>15.1528805499899</v>
      </c>
      <c r="AT3154" s="58">
        <v>17.147116602050801</v>
      </c>
      <c r="AU3154" s="58">
        <v>22.166885402888202</v>
      </c>
      <c r="AV3154" s="58">
        <v>22.506202940457701</v>
      </c>
      <c r="AW3154" s="58">
        <v>27.620899295462799</v>
      </c>
      <c r="AX3154" s="58">
        <v>47.017191988267903</v>
      </c>
      <c r="AY3154" s="58">
        <v>64.8629048304728</v>
      </c>
      <c r="AZ3154" s="58">
        <v>39.203182705400501</v>
      </c>
      <c r="BA3154" s="58">
        <v>37.771534482853802</v>
      </c>
      <c r="BB3154" s="58">
        <v>41.682825391935403</v>
      </c>
      <c r="BC3154" s="58">
        <v>43.773979701262697</v>
      </c>
      <c r="BD3154" s="58">
        <v>39.3764175246477</v>
      </c>
      <c r="BE3154" s="58">
        <v>41.945126545397997</v>
      </c>
      <c r="BF3154" s="58">
        <v>37.077300025602</v>
      </c>
      <c r="BG3154" s="58">
        <v>37.681712786184001</v>
      </c>
      <c r="BH3154" s="58">
        <v>36.4870198858425</v>
      </c>
      <c r="BI3154" s="58">
        <v>33.533381142450501</v>
      </c>
      <c r="BJ3154" s="58">
        <v>37.561584132865597</v>
      </c>
      <c r="BK3154" s="58">
        <v>38.0808848549052</v>
      </c>
      <c r="BL3154" s="58">
        <v>41.240863023302197</v>
      </c>
    </row>
    <row r="3155" spans="1:64" hidden="1" x14ac:dyDescent="0.25">
      <c r="A3155" s="58" t="s">
        <v>3296</v>
      </c>
      <c r="B3155" s="58" t="s">
        <v>3297</v>
      </c>
      <c r="C3155" s="58" t="s">
        <v>2172</v>
      </c>
      <c r="D3155" s="58" t="s">
        <v>2173</v>
      </c>
    </row>
    <row r="3156" spans="1:64" hidden="1" x14ac:dyDescent="0.25">
      <c r="A3156" s="58" t="s">
        <v>3296</v>
      </c>
      <c r="B3156" s="58" t="s">
        <v>3297</v>
      </c>
      <c r="C3156" s="58" t="s">
        <v>2174</v>
      </c>
      <c r="D3156" s="58" t="s">
        <v>2175</v>
      </c>
    </row>
    <row r="3157" spans="1:64" hidden="1" x14ac:dyDescent="0.25">
      <c r="A3157" s="58" t="s">
        <v>3296</v>
      </c>
      <c r="B3157" s="58" t="s">
        <v>3297</v>
      </c>
      <c r="C3157" s="58" t="s">
        <v>2176</v>
      </c>
      <c r="D3157" s="58" t="s">
        <v>2177</v>
      </c>
      <c r="O3157" s="58">
        <v>3527229969.9783301</v>
      </c>
      <c r="P3157" s="58">
        <v>3586759977.3407001</v>
      </c>
      <c r="Q3157" s="58">
        <v>3264539976.1199899</v>
      </c>
      <c r="R3157" s="58">
        <v>3718509974.9937701</v>
      </c>
      <c r="S3157" s="58">
        <v>4957700077.0568895</v>
      </c>
      <c r="T3157" s="58">
        <v>5234569924.8313904</v>
      </c>
      <c r="U3157" s="58">
        <v>4948710011.0053997</v>
      </c>
      <c r="V3157" s="58">
        <v>4986049953.9375296</v>
      </c>
      <c r="W3157" s="58">
        <v>6004990045.4282799</v>
      </c>
      <c r="X3157" s="58">
        <v>6177050024.98627</v>
      </c>
      <c r="Y3157" s="58">
        <v>6090829982.7575703</v>
      </c>
      <c r="Z3157" s="58">
        <v>6484409975.0518799</v>
      </c>
      <c r="AA3157" s="58">
        <v>6605799900.0549402</v>
      </c>
      <c r="AB3157" s="58">
        <v>6354810039.5202703</v>
      </c>
      <c r="AC3157" s="58">
        <v>7587849964.1418505</v>
      </c>
      <c r="AD3157" s="58">
        <v>7673069957.7331495</v>
      </c>
      <c r="AE3157" s="58">
        <v>8398749969.48242</v>
      </c>
      <c r="AF3157" s="58">
        <v>7728979911.8042097</v>
      </c>
      <c r="AG3157" s="58">
        <v>8412119956.9702196</v>
      </c>
      <c r="AH3157" s="58">
        <v>9951039962.7685509</v>
      </c>
      <c r="AI3157" s="58">
        <v>9561569992.0654392</v>
      </c>
      <c r="AJ3157" s="58">
        <v>9516330108.6425896</v>
      </c>
      <c r="AK3157" s="58">
        <v>8986280006.4086895</v>
      </c>
      <c r="AL3157" s="58">
        <v>8867279914.8559608</v>
      </c>
      <c r="AM3157" s="58">
        <v>10274689891.815201</v>
      </c>
      <c r="AN3157" s="58">
        <v>8316189998.6267099</v>
      </c>
      <c r="AO3157" s="58">
        <v>8369310028.0761805</v>
      </c>
      <c r="AP3157" s="58">
        <v>7236790019.9890203</v>
      </c>
      <c r="AQ3157" s="58">
        <v>7802730003.3569298</v>
      </c>
      <c r="AR3157" s="58">
        <v>6607859992.9809599</v>
      </c>
      <c r="AS3157" s="58">
        <v>6047509984.9701004</v>
      </c>
      <c r="AT3157" s="58">
        <v>7298939980.5068998</v>
      </c>
      <c r="AU3157" s="58">
        <v>9231720064.1632099</v>
      </c>
      <c r="AV3157" s="58">
        <v>8266409976.95924</v>
      </c>
      <c r="AW3157" s="58">
        <v>9426360057.8308201</v>
      </c>
      <c r="AX3157" s="58">
        <v>15763329902.648899</v>
      </c>
      <c r="AY3157" s="58">
        <v>21639860029.2206</v>
      </c>
      <c r="AZ3157" s="58">
        <v>12665900077.819799</v>
      </c>
      <c r="BA3157" s="58">
        <v>11995780109.4055</v>
      </c>
      <c r="BB3157" s="58">
        <v>14003859899.520901</v>
      </c>
      <c r="BC3157" s="58">
        <v>15184800048.8281</v>
      </c>
      <c r="BD3157" s="58">
        <v>13348189966.201799</v>
      </c>
      <c r="BE3157" s="58">
        <v>15041050021.1716</v>
      </c>
      <c r="BF3157" s="58">
        <v>13479869922.1611</v>
      </c>
      <c r="BG3157" s="58">
        <v>13955869933.486</v>
      </c>
      <c r="BH3157" s="58">
        <v>15468500004.7684</v>
      </c>
      <c r="BI3157" s="58">
        <v>14690269835.948999</v>
      </c>
      <c r="BJ3157" s="58">
        <v>16599879765.033701</v>
      </c>
      <c r="BK3157" s="58">
        <v>16573919943.332701</v>
      </c>
      <c r="BL3157" s="58">
        <v>18802380081.1768</v>
      </c>
    </row>
    <row r="3158" spans="1:64" hidden="1" x14ac:dyDescent="0.25">
      <c r="A3158" s="58" t="s">
        <v>3296</v>
      </c>
      <c r="B3158" s="58" t="s">
        <v>3297</v>
      </c>
      <c r="C3158" s="58" t="s">
        <v>2178</v>
      </c>
      <c r="D3158" s="58" t="s">
        <v>2179</v>
      </c>
      <c r="O3158" s="58">
        <v>542780003.07083094</v>
      </c>
      <c r="P3158" s="58">
        <v>602020000.085235</v>
      </c>
      <c r="Q3158" s="58">
        <v>610400006.29425001</v>
      </c>
      <c r="R3158" s="58">
        <v>781199999.818578</v>
      </c>
      <c r="S3158" s="58">
        <v>1159600009.91821</v>
      </c>
      <c r="T3158" s="58">
        <v>1441460011.24382</v>
      </c>
      <c r="U3158" s="58">
        <v>1382409999.7580099</v>
      </c>
      <c r="V3158" s="58">
        <v>1509669982.7313399</v>
      </c>
      <c r="W3158" s="58">
        <v>2107920005.61953</v>
      </c>
      <c r="X3158" s="58">
        <v>2460689999.58038</v>
      </c>
      <c r="Y3158" s="58">
        <v>2706670009.61304</v>
      </c>
      <c r="Z3158" s="58">
        <v>2649729988.0981498</v>
      </c>
      <c r="AA3158" s="58">
        <v>2614319970.1309199</v>
      </c>
      <c r="AB3158" s="58">
        <v>2482990002.6321402</v>
      </c>
      <c r="AC3158" s="58">
        <v>2834980006.2179599</v>
      </c>
      <c r="AD3158" s="58">
        <v>2929300014.4958501</v>
      </c>
      <c r="AE3158" s="58">
        <v>4007109979.6295199</v>
      </c>
      <c r="AF3158" s="58">
        <v>4334899929.0466299</v>
      </c>
      <c r="AG3158" s="58">
        <v>5026420055.38941</v>
      </c>
      <c r="AH3158" s="58">
        <v>5882469989.7766104</v>
      </c>
      <c r="AI3158" s="58">
        <v>6473519947.052</v>
      </c>
      <c r="AJ3158" s="58">
        <v>6558540054.32129</v>
      </c>
      <c r="AK3158" s="58">
        <v>6609010009.7656298</v>
      </c>
      <c r="AL3158" s="58">
        <v>6321599979.4006395</v>
      </c>
      <c r="AM3158" s="58">
        <v>7606889926.9104099</v>
      </c>
      <c r="AN3158" s="58">
        <v>6911829978.9428701</v>
      </c>
      <c r="AO3158" s="58">
        <v>6707550060.2722197</v>
      </c>
      <c r="AP3158" s="58">
        <v>5283050033.5693398</v>
      </c>
      <c r="AQ3158" s="58">
        <v>5644260025.0244198</v>
      </c>
      <c r="AR3158" s="58">
        <v>4772110036.8499804</v>
      </c>
      <c r="AS3158" s="58">
        <v>4049070066.4520302</v>
      </c>
      <c r="AT3158" s="58">
        <v>4705749979.9728403</v>
      </c>
      <c r="AU3158" s="58">
        <v>6247569955.8258104</v>
      </c>
      <c r="AV3158" s="58">
        <v>6514859987.2589102</v>
      </c>
      <c r="AW3158" s="58">
        <v>8213159975.0518799</v>
      </c>
      <c r="AX3158" s="58">
        <v>14364720142.3645</v>
      </c>
      <c r="AY3158" s="58">
        <v>20366009918.212898</v>
      </c>
      <c r="AZ3158" s="58">
        <v>12652500106.811501</v>
      </c>
      <c r="BA3158" s="58">
        <v>12531550003.0518</v>
      </c>
      <c r="BB3158" s="58">
        <v>14215949983.5968</v>
      </c>
      <c r="BC3158" s="58">
        <v>15345270011.901899</v>
      </c>
      <c r="BD3158" s="58">
        <v>14186749874.115</v>
      </c>
      <c r="BE3158" s="58">
        <v>15529890200.614901</v>
      </c>
      <c r="BF3158" s="58">
        <v>14105610011.1008</v>
      </c>
      <c r="BG3158" s="58">
        <v>14729140147.686001</v>
      </c>
      <c r="BH3158" s="58">
        <v>14652700120.9259</v>
      </c>
      <c r="BI3158" s="58">
        <v>13834239950.180099</v>
      </c>
      <c r="BJ3158" s="58">
        <v>15917469878.673599</v>
      </c>
      <c r="BK3158" s="58">
        <v>16573919943.332701</v>
      </c>
      <c r="BL3158" s="58">
        <v>18431019996.643101</v>
      </c>
    </row>
    <row r="3159" spans="1:64" hidden="1" x14ac:dyDescent="0.25">
      <c r="A3159" s="58" t="s">
        <v>3296</v>
      </c>
      <c r="B3159" s="58" t="s">
        <v>3297</v>
      </c>
      <c r="C3159" s="58" t="s">
        <v>2180</v>
      </c>
      <c r="D3159" s="58" t="s">
        <v>2181</v>
      </c>
      <c r="O3159" s="58">
        <v>3527229969.9783301</v>
      </c>
      <c r="P3159" s="58">
        <v>3586759977.3407001</v>
      </c>
      <c r="Q3159" s="58">
        <v>3264539976.1199899</v>
      </c>
      <c r="R3159" s="58">
        <v>3718509974.9937701</v>
      </c>
      <c r="S3159" s="58">
        <v>4957700077.0568895</v>
      </c>
      <c r="T3159" s="58">
        <v>5234569924.8313904</v>
      </c>
      <c r="U3159" s="58">
        <v>4948710011.0053997</v>
      </c>
      <c r="V3159" s="58">
        <v>4986049953.9375296</v>
      </c>
      <c r="W3159" s="58">
        <v>6004990045.4282799</v>
      </c>
      <c r="X3159" s="58">
        <v>6177050024.98627</v>
      </c>
      <c r="Y3159" s="58">
        <v>6090829982.7575703</v>
      </c>
      <c r="Z3159" s="58">
        <v>6484409975.0518799</v>
      </c>
      <c r="AA3159" s="58">
        <v>6605799900.0549402</v>
      </c>
      <c r="AB3159" s="58">
        <v>6354810039.5202703</v>
      </c>
      <c r="AC3159" s="58">
        <v>7587849964.1418505</v>
      </c>
      <c r="AD3159" s="58">
        <v>7673069957.7331495</v>
      </c>
      <c r="AE3159" s="58">
        <v>8398749969.48242</v>
      </c>
      <c r="AF3159" s="58">
        <v>7728979911.8042097</v>
      </c>
      <c r="AG3159" s="58">
        <v>8412119956.9702196</v>
      </c>
      <c r="AH3159" s="58">
        <v>9951039962.7685509</v>
      </c>
      <c r="AI3159" s="58">
        <v>9561569992.0654392</v>
      </c>
      <c r="AJ3159" s="58">
        <v>9516330108.6425896</v>
      </c>
      <c r="AK3159" s="58">
        <v>8986280006.4086895</v>
      </c>
      <c r="AL3159" s="58">
        <v>8867279914.8559608</v>
      </c>
      <c r="AM3159" s="58">
        <v>10274689891.815201</v>
      </c>
      <c r="AN3159" s="58">
        <v>8316189998.6267099</v>
      </c>
      <c r="AO3159" s="58">
        <v>8369310028.0761805</v>
      </c>
      <c r="AP3159" s="58">
        <v>7236790019.9890203</v>
      </c>
      <c r="AQ3159" s="58">
        <v>7802730003.3569298</v>
      </c>
      <c r="AR3159" s="58">
        <v>6607859992.9809599</v>
      </c>
      <c r="AS3159" s="58">
        <v>6047509984.9701004</v>
      </c>
      <c r="AT3159" s="58">
        <v>7298939980.5068998</v>
      </c>
      <c r="AU3159" s="58">
        <v>9231720064.1632099</v>
      </c>
      <c r="AV3159" s="58">
        <v>8266409976.95924</v>
      </c>
      <c r="AW3159" s="58">
        <v>9426360057.8308201</v>
      </c>
      <c r="AX3159" s="58">
        <v>15763329902.648899</v>
      </c>
      <c r="AY3159" s="58">
        <v>21639860029.2206</v>
      </c>
      <c r="AZ3159" s="58">
        <v>12665900077.819799</v>
      </c>
      <c r="BA3159" s="58">
        <v>11995780109.4055</v>
      </c>
      <c r="BB3159" s="58">
        <v>14003859899.520901</v>
      </c>
      <c r="BC3159" s="58">
        <v>15184800048.8281</v>
      </c>
      <c r="BD3159" s="58">
        <v>13348189966.201799</v>
      </c>
      <c r="BE3159" s="58">
        <v>15041050021.1716</v>
      </c>
      <c r="BF3159" s="58">
        <v>13479869922.1611</v>
      </c>
      <c r="BG3159" s="58">
        <v>13955869933.486</v>
      </c>
      <c r="BH3159" s="58">
        <v>15468500004.7684</v>
      </c>
      <c r="BI3159" s="58">
        <v>14690269835.948999</v>
      </c>
      <c r="BJ3159" s="58">
        <v>16599879765.033701</v>
      </c>
      <c r="BK3159" s="58">
        <v>16573919943.332701</v>
      </c>
      <c r="BL3159" s="58">
        <v>18802380081.1768</v>
      </c>
    </row>
    <row r="3160" spans="1:64" hidden="1" x14ac:dyDescent="0.25">
      <c r="A3160" s="58" t="s">
        <v>3296</v>
      </c>
      <c r="B3160" s="58" t="s">
        <v>3297</v>
      </c>
      <c r="C3160" s="58" t="s">
        <v>2182</v>
      </c>
      <c r="D3160" s="58" t="s">
        <v>2183</v>
      </c>
      <c r="O3160" s="58">
        <v>542780003.07083094</v>
      </c>
      <c r="P3160" s="58">
        <v>602020000.085235</v>
      </c>
      <c r="Q3160" s="58">
        <v>610400006.29425001</v>
      </c>
      <c r="R3160" s="58">
        <v>781199999.818578</v>
      </c>
      <c r="S3160" s="58">
        <v>1159600009.91821</v>
      </c>
      <c r="T3160" s="58">
        <v>1441460011.24382</v>
      </c>
      <c r="U3160" s="58">
        <v>1382409999.7580099</v>
      </c>
      <c r="V3160" s="58">
        <v>1509669982.7313399</v>
      </c>
      <c r="W3160" s="58">
        <v>2107920005.61953</v>
      </c>
      <c r="X3160" s="58">
        <v>2460689999.58038</v>
      </c>
      <c r="Y3160" s="58">
        <v>2706670009.61304</v>
      </c>
      <c r="Z3160" s="58">
        <v>2649729988.0981498</v>
      </c>
      <c r="AA3160" s="58">
        <v>2614319970.1309199</v>
      </c>
      <c r="AB3160" s="58">
        <v>2482990002.6321402</v>
      </c>
      <c r="AC3160" s="58">
        <v>2834980006.2179599</v>
      </c>
      <c r="AD3160" s="58">
        <v>2929300014.4958501</v>
      </c>
      <c r="AE3160" s="58">
        <v>4007109979.6295199</v>
      </c>
      <c r="AF3160" s="58">
        <v>4334899929.0466299</v>
      </c>
      <c r="AG3160" s="58">
        <v>5026420055.38941</v>
      </c>
      <c r="AH3160" s="58">
        <v>5882469989.7766104</v>
      </c>
      <c r="AI3160" s="58">
        <v>6473519947.052</v>
      </c>
      <c r="AJ3160" s="58">
        <v>6558540054.32129</v>
      </c>
      <c r="AK3160" s="58">
        <v>6609010009.7656298</v>
      </c>
      <c r="AL3160" s="58">
        <v>6321599979.4006395</v>
      </c>
      <c r="AM3160" s="58">
        <v>7606889926.9104099</v>
      </c>
      <c r="AN3160" s="58">
        <v>6911829978.9428701</v>
      </c>
      <c r="AO3160" s="58">
        <v>6707550060.2722197</v>
      </c>
      <c r="AP3160" s="58">
        <v>5283050033.5693398</v>
      </c>
      <c r="AQ3160" s="58">
        <v>5644260025.0244198</v>
      </c>
      <c r="AR3160" s="58">
        <v>4772110036.8499804</v>
      </c>
      <c r="AS3160" s="58">
        <v>4049070066.4520302</v>
      </c>
      <c r="AT3160" s="58">
        <v>4705749979.9728403</v>
      </c>
      <c r="AU3160" s="58">
        <v>6247569955.8258104</v>
      </c>
      <c r="AV3160" s="58">
        <v>6514859987.2589102</v>
      </c>
      <c r="AW3160" s="58">
        <v>8213159975.0518799</v>
      </c>
      <c r="AX3160" s="58">
        <v>14364720142.3645</v>
      </c>
      <c r="AY3160" s="58">
        <v>20366009918.212898</v>
      </c>
      <c r="AZ3160" s="58">
        <v>12652500106.811501</v>
      </c>
      <c r="BA3160" s="58">
        <v>12531550003.0518</v>
      </c>
      <c r="BB3160" s="58">
        <v>14215949983.5968</v>
      </c>
      <c r="BC3160" s="58">
        <v>15345270011.901899</v>
      </c>
      <c r="BD3160" s="58">
        <v>14186749874.115</v>
      </c>
      <c r="BE3160" s="58">
        <v>15529890200.614901</v>
      </c>
      <c r="BF3160" s="58">
        <v>14105610011.1008</v>
      </c>
      <c r="BG3160" s="58">
        <v>14729140147.686001</v>
      </c>
      <c r="BH3160" s="58">
        <v>14652700120.9259</v>
      </c>
      <c r="BI3160" s="58">
        <v>13834239950.180099</v>
      </c>
      <c r="BJ3160" s="58">
        <v>15917469878.673599</v>
      </c>
      <c r="BK3160" s="58">
        <v>16573919943.332701</v>
      </c>
      <c r="BL3160" s="58">
        <v>18431019996.643101</v>
      </c>
    </row>
    <row r="3161" spans="1:64" hidden="1" x14ac:dyDescent="0.25">
      <c r="A3161" s="58" t="s">
        <v>3296</v>
      </c>
      <c r="B3161" s="58" t="s">
        <v>3297</v>
      </c>
      <c r="C3161" s="58" t="s">
        <v>2184</v>
      </c>
      <c r="D3161" s="58" t="s">
        <v>2185</v>
      </c>
      <c r="BF3161" s="58">
        <v>11275936.224497899</v>
      </c>
      <c r="BK3161" s="58">
        <v>12813422.9704738</v>
      </c>
      <c r="BL3161" s="58">
        <v>9701568.2756900806</v>
      </c>
    </row>
    <row r="3162" spans="1:64" hidden="1" x14ac:dyDescent="0.25">
      <c r="A3162" s="58" t="s">
        <v>3296</v>
      </c>
      <c r="B3162" s="58" t="s">
        <v>3297</v>
      </c>
      <c r="C3162" s="58" t="s">
        <v>2186</v>
      </c>
      <c r="D3162" s="58" t="s">
        <v>2187</v>
      </c>
      <c r="AY3162" s="58">
        <v>4380000.0213086596</v>
      </c>
      <c r="AZ3162" s="58">
        <v>4870000.05878508</v>
      </c>
      <c r="BA3162" s="58">
        <v>5270000.02563</v>
      </c>
      <c r="BB3162" s="58">
        <v>5360000.0590086002</v>
      </c>
      <c r="BC3162" s="58">
        <v>6059999.9278783798</v>
      </c>
      <c r="BD3162" s="58">
        <v>3599999.99962747</v>
      </c>
      <c r="BE3162" s="58">
        <v>4279999.9490380296</v>
      </c>
      <c r="BF3162" s="58">
        <v>4909999.9815225601</v>
      </c>
      <c r="BG3162" s="58">
        <v>5180000.0015646201</v>
      </c>
      <c r="BH3162" s="58">
        <v>4875795.8859205302</v>
      </c>
      <c r="BI3162" s="58">
        <v>4536515.1958540101</v>
      </c>
      <c r="BJ3162" s="58">
        <v>5369315.7471716404</v>
      </c>
      <c r="BK3162" s="58">
        <v>5056978.9689034196</v>
      </c>
      <c r="BL3162" s="58">
        <v>5278898.1422781898</v>
      </c>
    </row>
    <row r="3163" spans="1:64" hidden="1" x14ac:dyDescent="0.25">
      <c r="A3163" s="58" t="s">
        <v>3296</v>
      </c>
      <c r="B3163" s="58" t="s">
        <v>3297</v>
      </c>
      <c r="C3163" s="58" t="s">
        <v>2188</v>
      </c>
      <c r="D3163" s="58" t="s">
        <v>2189</v>
      </c>
      <c r="Y3163" s="58">
        <v>740000.02443790506</v>
      </c>
      <c r="Z3163" s="58">
        <v>3679999.9549985002</v>
      </c>
      <c r="AA3163" s="58">
        <v>8249999.9310821304</v>
      </c>
      <c r="AB3163" s="58">
        <v>10180000.0425428</v>
      </c>
      <c r="AC3163" s="58">
        <v>12280000.1874566</v>
      </c>
      <c r="AD3163" s="58">
        <v>26519999.6903539</v>
      </c>
      <c r="AE3163" s="58">
        <v>37519999.7201562</v>
      </c>
      <c r="AF3163" s="58">
        <v>55409999.668598197</v>
      </c>
      <c r="AG3163" s="58">
        <v>21990000.098943699</v>
      </c>
      <c r="AH3163" s="58">
        <v>17310000.121593501</v>
      </c>
      <c r="AI3163" s="58">
        <v>41680000.215768799</v>
      </c>
      <c r="AJ3163" s="58">
        <v>16170000.046491601</v>
      </c>
      <c r="AK3163" s="58">
        <v>15890000.084415101</v>
      </c>
      <c r="AL3163" s="58">
        <v>17420000.225305598</v>
      </c>
      <c r="AM3163" s="58">
        <v>15750000.1713634</v>
      </c>
      <c r="AN3163" s="58">
        <v>38620000.4816055</v>
      </c>
      <c r="AO3163" s="58">
        <v>36160000.044852503</v>
      </c>
      <c r="AP3163" s="58">
        <v>20959999.8965859</v>
      </c>
      <c r="AQ3163" s="58">
        <v>23049999.9839813</v>
      </c>
      <c r="AR3163" s="58">
        <v>21379999.771714199</v>
      </c>
      <c r="AS3163" s="58">
        <v>31719999.896362402</v>
      </c>
      <c r="AT3163" s="58">
        <v>24889999.747276299</v>
      </c>
      <c r="AU3163" s="58">
        <v>24649999.849498302</v>
      </c>
      <c r="AV3163" s="58">
        <v>33429999.627172899</v>
      </c>
      <c r="AW3163" s="58">
        <v>47410000.581294298</v>
      </c>
      <c r="AX3163" s="58">
        <v>46600000.455975503</v>
      </c>
      <c r="AY3163" s="58">
        <v>41969999.432563797</v>
      </c>
      <c r="AZ3163" s="58">
        <v>64409999.8921156</v>
      </c>
      <c r="BA3163" s="58">
        <v>58979999.512433998</v>
      </c>
      <c r="BB3163" s="58">
        <v>32030000.5674362</v>
      </c>
      <c r="BC3163" s="58">
        <v>33190000.206232101</v>
      </c>
      <c r="BD3163" s="58">
        <v>46590000.271797203</v>
      </c>
      <c r="BE3163" s="58">
        <v>102139999.210834</v>
      </c>
      <c r="BF3163" s="58">
        <v>96299999.922514006</v>
      </c>
      <c r="BG3163" s="58">
        <v>76089999.973773897</v>
      </c>
      <c r="BH3163" s="58">
        <v>87981528.386473596</v>
      </c>
      <c r="BI3163" s="58">
        <v>90382798.206061095</v>
      </c>
      <c r="BJ3163" s="58">
        <v>111775068.037212</v>
      </c>
      <c r="BK3163" s="58">
        <v>114807951.57700799</v>
      </c>
      <c r="BL3163" s="58">
        <v>136594746.57475999</v>
      </c>
    </row>
    <row r="3164" spans="1:64" hidden="1" x14ac:dyDescent="0.25">
      <c r="A3164" s="58" t="s">
        <v>3296</v>
      </c>
      <c r="B3164" s="58" t="s">
        <v>3297</v>
      </c>
      <c r="C3164" s="58" t="s">
        <v>2190</v>
      </c>
      <c r="D3164" s="58" t="s">
        <v>2191</v>
      </c>
      <c r="BE3164" s="58">
        <v>6756233.8709831303</v>
      </c>
      <c r="BF3164" s="58">
        <v>7273170.6993654398</v>
      </c>
      <c r="BG3164" s="58">
        <v>7324570.0001716604</v>
      </c>
      <c r="BH3164" s="58">
        <v>7318080.0545960702</v>
      </c>
      <c r="BI3164" s="58">
        <v>9338549.9864816703</v>
      </c>
      <c r="BJ3164" s="58">
        <v>10270350.0823118</v>
      </c>
      <c r="BK3164" s="58">
        <v>12497508.1831217</v>
      </c>
      <c r="BL3164" s="58">
        <v>20552489.8916483</v>
      </c>
    </row>
    <row r="3165" spans="1:64" hidden="1" x14ac:dyDescent="0.25">
      <c r="A3165" s="58" t="s">
        <v>3296</v>
      </c>
      <c r="B3165" s="58" t="s">
        <v>3297</v>
      </c>
      <c r="C3165" s="58" t="s">
        <v>2192</v>
      </c>
      <c r="D3165" s="58" t="s">
        <v>2193</v>
      </c>
      <c r="AX3165" s="58">
        <v>5160000.0262260502</v>
      </c>
      <c r="AY3165" s="58">
        <v>6329999.9870359898</v>
      </c>
      <c r="AZ3165" s="58">
        <v>10840000.014752099</v>
      </c>
      <c r="BA3165" s="58">
        <v>8030000.00864268</v>
      </c>
      <c r="BB3165" s="58">
        <v>8849999.9642372094</v>
      </c>
      <c r="BC3165" s="58">
        <v>11840000.1376867</v>
      </c>
      <c r="BD3165" s="58">
        <v>12590000.033378599</v>
      </c>
      <c r="BE3165" s="58">
        <v>10561584.759503599</v>
      </c>
      <c r="BF3165" s="58">
        <v>13237694.9340105</v>
      </c>
      <c r="BG3165" s="58">
        <v>11565514.2776668</v>
      </c>
      <c r="BH3165" s="58">
        <v>13330194.9389279</v>
      </c>
      <c r="BI3165" s="58">
        <v>11508450.617548101</v>
      </c>
      <c r="BJ3165" s="58">
        <v>10990200.089290701</v>
      </c>
      <c r="BK3165" s="58">
        <v>2502298.5804825998</v>
      </c>
      <c r="BL3165" s="58">
        <v>13417304.702103101</v>
      </c>
    </row>
    <row r="3166" spans="1:64" hidden="1" x14ac:dyDescent="0.25">
      <c r="A3166" s="58" t="s">
        <v>3296</v>
      </c>
      <c r="B3166" s="58" t="s">
        <v>3297</v>
      </c>
      <c r="C3166" s="58" t="s">
        <v>2194</v>
      </c>
      <c r="D3166" s="58" t="s">
        <v>2195</v>
      </c>
      <c r="O3166" s="58">
        <v>29969999.6560812</v>
      </c>
      <c r="P3166" s="58">
        <v>34629999.727010697</v>
      </c>
      <c r="Q3166" s="58">
        <v>35049999.803304598</v>
      </c>
      <c r="R3166" s="58">
        <v>37639999.9260903</v>
      </c>
      <c r="S3166" s="58">
        <v>36910000.095143899</v>
      </c>
      <c r="T3166" s="58">
        <v>53410000.056028403</v>
      </c>
      <c r="U3166" s="58">
        <v>49290000.170469299</v>
      </c>
      <c r="V3166" s="58">
        <v>49649999.201297797</v>
      </c>
      <c r="W3166" s="58">
        <v>60519999.623298697</v>
      </c>
      <c r="X3166" s="58">
        <v>68289999.872446001</v>
      </c>
      <c r="Y3166" s="58">
        <v>85169999.659061402</v>
      </c>
      <c r="Z3166" s="58">
        <v>114670000.195503</v>
      </c>
      <c r="AA3166" s="58">
        <v>107840000.15258799</v>
      </c>
      <c r="AB3166" s="58">
        <v>93459999.5613098</v>
      </c>
      <c r="AC3166" s="58">
        <v>100949999.570847</v>
      </c>
      <c r="AD3166" s="58">
        <v>107190000.05722</v>
      </c>
      <c r="AE3166" s="58">
        <v>128270000.219345</v>
      </c>
      <c r="AF3166" s="58">
        <v>134989999.77111799</v>
      </c>
      <c r="AG3166" s="58">
        <v>156060000.53882599</v>
      </c>
      <c r="AH3166" s="58">
        <v>152009999.15599799</v>
      </c>
      <c r="AI3166" s="58">
        <v>126939999.10354599</v>
      </c>
      <c r="AJ3166" s="58">
        <v>142649999.67813501</v>
      </c>
      <c r="AK3166" s="58">
        <v>122370001.256466</v>
      </c>
      <c r="AL3166" s="58">
        <v>94389999.181032196</v>
      </c>
      <c r="AM3166" s="58">
        <v>69289999.563246995</v>
      </c>
      <c r="AN3166" s="58">
        <v>66530000.755563401</v>
      </c>
      <c r="AO3166" s="58">
        <v>85489999.607205406</v>
      </c>
      <c r="AP3166" s="58">
        <v>107010000.541806</v>
      </c>
      <c r="AQ3166" s="58">
        <v>87850000.262260497</v>
      </c>
      <c r="AR3166" s="58">
        <v>64780000.299215302</v>
      </c>
      <c r="AS3166" s="58">
        <v>50909999.899566203</v>
      </c>
      <c r="AT3166" s="58">
        <v>50260001.078248002</v>
      </c>
      <c r="AU3166" s="58">
        <v>58759999.155998297</v>
      </c>
      <c r="AV3166" s="58">
        <v>63749999.7168779</v>
      </c>
      <c r="AW3166" s="58">
        <v>77759999.0963936</v>
      </c>
      <c r="AX3166" s="58">
        <v>75880000.8893013</v>
      </c>
      <c r="AY3166" s="58">
        <v>93800000.607967407</v>
      </c>
      <c r="AZ3166" s="58">
        <v>97799999.594688401</v>
      </c>
      <c r="BA3166" s="58">
        <v>110640000.34332301</v>
      </c>
      <c r="BB3166" s="58">
        <v>124239999.80092099</v>
      </c>
      <c r="BC3166" s="58">
        <v>119010000.94413801</v>
      </c>
      <c r="BD3166" s="58">
        <v>91149999.409914002</v>
      </c>
      <c r="BE3166" s="58">
        <v>87225227.534770995</v>
      </c>
      <c r="BF3166" s="58">
        <v>81741423.904895797</v>
      </c>
      <c r="BG3166" s="58">
        <v>91864296.853542402</v>
      </c>
      <c r="BH3166" s="58">
        <v>84746532.142162398</v>
      </c>
      <c r="BI3166" s="58">
        <v>89592228.233814299</v>
      </c>
      <c r="BJ3166" s="58">
        <v>77867060.214281097</v>
      </c>
      <c r="BK3166" s="58">
        <v>74307902.120053798</v>
      </c>
      <c r="BL3166" s="58">
        <v>100757262.05110601</v>
      </c>
    </row>
    <row r="3167" spans="1:64" hidden="1" x14ac:dyDescent="0.25">
      <c r="A3167" s="58" t="s">
        <v>3296</v>
      </c>
      <c r="B3167" s="58" t="s">
        <v>3297</v>
      </c>
      <c r="C3167" s="58" t="s">
        <v>2196</v>
      </c>
      <c r="D3167" s="58" t="s">
        <v>2197</v>
      </c>
    </row>
    <row r="3168" spans="1:64" hidden="1" x14ac:dyDescent="0.25">
      <c r="A3168" s="58" t="s">
        <v>3296</v>
      </c>
      <c r="B3168" s="58" t="s">
        <v>3297</v>
      </c>
      <c r="C3168" s="58" t="s">
        <v>2198</v>
      </c>
      <c r="D3168" s="58" t="s">
        <v>2199</v>
      </c>
    </row>
    <row r="3169" spans="1:64" hidden="1" x14ac:dyDescent="0.25">
      <c r="A3169" s="58" t="s">
        <v>3296</v>
      </c>
      <c r="B3169" s="58" t="s">
        <v>3297</v>
      </c>
      <c r="C3169" s="58" t="s">
        <v>2200</v>
      </c>
      <c r="D3169" s="58" t="s">
        <v>2201</v>
      </c>
      <c r="V3169" s="58">
        <v>3089999.9532848601</v>
      </c>
      <c r="Y3169" s="58">
        <v>8520000.0032782592</v>
      </c>
      <c r="Z3169" s="58">
        <v>7400000.01713634</v>
      </c>
      <c r="AA3169" s="58">
        <v>6949999.9675899697</v>
      </c>
      <c r="AB3169" s="58">
        <v>8249999.9199062604</v>
      </c>
      <c r="AC3169" s="58">
        <v>8099999.8915940505</v>
      </c>
      <c r="AD3169" s="58">
        <v>9719999.9541044291</v>
      </c>
      <c r="AE3169" s="58">
        <v>8430000.0965595208</v>
      </c>
      <c r="AF3169" s="58">
        <v>9319999.9928474408</v>
      </c>
      <c r="AG3169" s="58">
        <v>12230000.0414252</v>
      </c>
      <c r="AH3169" s="58">
        <v>13450000.122189499</v>
      </c>
      <c r="AI3169" s="58">
        <v>18360000.059008598</v>
      </c>
      <c r="AJ3169" s="58">
        <v>19560000.084340598</v>
      </c>
      <c r="AK3169" s="58">
        <v>14699999.973177901</v>
      </c>
      <c r="AL3169" s="58">
        <v>12919999.9719858</v>
      </c>
      <c r="AM3169" s="58">
        <v>21609999.999403998</v>
      </c>
      <c r="AN3169" s="58">
        <v>28919999.703764901</v>
      </c>
      <c r="AO3169" s="58">
        <v>27029999.986290898</v>
      </c>
      <c r="AP3169" s="58">
        <v>30250000.085681699</v>
      </c>
      <c r="AQ3169" s="58">
        <v>29449999.8688698</v>
      </c>
      <c r="AR3169" s="58">
        <v>24640000.216662899</v>
      </c>
      <c r="AS3169" s="58">
        <v>19050000.1013279</v>
      </c>
      <c r="AT3169" s="58">
        <v>29689999.997615799</v>
      </c>
      <c r="AU3169" s="58">
        <v>39259999.990463302</v>
      </c>
      <c r="AV3169" s="58">
        <v>36570000.037550896</v>
      </c>
      <c r="AW3169" s="58">
        <v>37299999.743699998</v>
      </c>
      <c r="AX3169" s="58">
        <v>35970000.043511398</v>
      </c>
      <c r="AY3169" s="58">
        <v>40459999.978542298</v>
      </c>
      <c r="AZ3169" s="58">
        <v>44010000.050067902</v>
      </c>
      <c r="BA3169" s="58">
        <v>63610000.550746903</v>
      </c>
      <c r="BB3169" s="58">
        <v>57559999.465942398</v>
      </c>
      <c r="BC3169" s="58">
        <v>59649999.499320999</v>
      </c>
      <c r="BD3169" s="58">
        <v>58049999.356269799</v>
      </c>
      <c r="BE3169" s="58">
        <v>59765779.078006797</v>
      </c>
      <c r="BF3169" s="58">
        <v>60320528.626441903</v>
      </c>
      <c r="BG3169" s="58">
        <v>57247568.011283897</v>
      </c>
      <c r="BH3169" s="58">
        <v>51037386.059761003</v>
      </c>
      <c r="BI3169" s="58">
        <v>44066483.259200998</v>
      </c>
      <c r="BJ3169" s="58">
        <v>40923476.189374901</v>
      </c>
      <c r="BK3169" s="58">
        <v>40023610.323667496</v>
      </c>
      <c r="BL3169" s="58">
        <v>58567255.556583397</v>
      </c>
    </row>
    <row r="3170" spans="1:64" hidden="1" x14ac:dyDescent="0.25">
      <c r="A3170" s="58" t="s">
        <v>3296</v>
      </c>
      <c r="B3170" s="58" t="s">
        <v>3297</v>
      </c>
      <c r="C3170" s="58" t="s">
        <v>2202</v>
      </c>
      <c r="D3170" s="58" t="s">
        <v>2203</v>
      </c>
      <c r="O3170" s="58">
        <v>750000.02793967805</v>
      </c>
      <c r="P3170" s="58">
        <v>359999.99009072798</v>
      </c>
      <c r="Q3170" s="58">
        <v>730000.00230967999</v>
      </c>
      <c r="R3170" s="58">
        <v>949999.97317790997</v>
      </c>
      <c r="S3170" s="58">
        <v>339999.99612569797</v>
      </c>
      <c r="T3170" s="58">
        <v>2240000.0095367501</v>
      </c>
      <c r="U3170" s="58">
        <v>2540000.0661611501</v>
      </c>
      <c r="V3170" s="58">
        <v>369999.99731779099</v>
      </c>
      <c r="W3170" s="58">
        <v>740000.00767409697</v>
      </c>
      <c r="X3170" s="58">
        <v>3410000.0131875202</v>
      </c>
      <c r="Y3170" s="58">
        <v>11449999.591335701</v>
      </c>
      <c r="Z3170" s="58">
        <v>22529999.8037518</v>
      </c>
      <c r="AA3170" s="58">
        <v>12710000.157356299</v>
      </c>
      <c r="AB3170" s="58">
        <v>7119999.8892843695</v>
      </c>
      <c r="AC3170" s="58">
        <v>12070000.2908707</v>
      </c>
      <c r="AD3170" s="58">
        <v>8470000.1422315892</v>
      </c>
      <c r="AE3170" s="58">
        <v>10340000.033378599</v>
      </c>
      <c r="AF3170" s="58">
        <v>4699999.92847443</v>
      </c>
      <c r="AG3170" s="58">
        <v>5950000.0700354502</v>
      </c>
      <c r="AH3170" s="58">
        <v>7569999.9909848003</v>
      </c>
      <c r="AI3170" s="58">
        <v>28019999.884068999</v>
      </c>
      <c r="AJ3170" s="58">
        <v>37979999.495670199</v>
      </c>
      <c r="AK3170" s="58">
        <v>48019999.355077803</v>
      </c>
      <c r="AL3170" s="58">
        <v>60909999.400377303</v>
      </c>
      <c r="AM3170" s="58">
        <v>53980001.397430897</v>
      </c>
      <c r="AN3170" s="58">
        <v>63620000.5188585</v>
      </c>
      <c r="AO3170" s="58">
        <v>61290000.140666902</v>
      </c>
      <c r="AP3170" s="58">
        <v>56329999.372363098</v>
      </c>
      <c r="AQ3170" s="58">
        <v>47979999.843984798</v>
      </c>
      <c r="AR3170" s="58">
        <v>65999999.660998598</v>
      </c>
      <c r="AS3170" s="58">
        <v>53660000.070929497</v>
      </c>
      <c r="AT3170" s="58">
        <v>63519999.355077803</v>
      </c>
      <c r="AU3170" s="58">
        <v>76219999.618828207</v>
      </c>
      <c r="AV3170" s="58">
        <v>80690000.867471099</v>
      </c>
      <c r="AW3170" s="58">
        <v>60000000.635162003</v>
      </c>
      <c r="AX3170" s="58">
        <v>20009999.8302758</v>
      </c>
      <c r="AY3170" s="58">
        <v>8520000.0070035607</v>
      </c>
      <c r="AZ3170" s="58">
        <v>17450000.047683701</v>
      </c>
      <c r="BA3170" s="58">
        <v>26479999.7620285</v>
      </c>
      <c r="BB3170" s="58">
        <v>34129999.276250601</v>
      </c>
      <c r="BC3170" s="58">
        <v>21000000.191852499</v>
      </c>
      <c r="BD3170" s="58">
        <v>1010000.02026558</v>
      </c>
      <c r="BE3170" s="58">
        <v>69412600.912153602</v>
      </c>
      <c r="BF3170" s="58">
        <v>39405630.443245098</v>
      </c>
      <c r="BG3170" s="58">
        <v>59599.999338388399</v>
      </c>
      <c r="BH3170" s="58">
        <v>47130357.909016304</v>
      </c>
      <c r="BI3170" s="58">
        <v>10783524.036407501</v>
      </c>
      <c r="BJ3170" s="58">
        <v>15606460.094451901</v>
      </c>
      <c r="BK3170" s="58">
        <v>55187013.961374797</v>
      </c>
      <c r="BL3170" s="58">
        <v>135557199.70166701</v>
      </c>
    </row>
    <row r="3171" spans="1:64" hidden="1" x14ac:dyDescent="0.25">
      <c r="A3171" s="58" t="s">
        <v>3296</v>
      </c>
      <c r="B3171" s="58" t="s">
        <v>3297</v>
      </c>
      <c r="C3171" s="58" t="s">
        <v>2204</v>
      </c>
      <c r="D3171" s="58" t="s">
        <v>2205</v>
      </c>
      <c r="O3171" s="58">
        <v>7070000.0412762202</v>
      </c>
      <c r="P3171" s="58">
        <v>6840000.1879781401</v>
      </c>
      <c r="Q3171" s="58">
        <v>5660000.1100450698</v>
      </c>
      <c r="R3171" s="58">
        <v>4130000.0119954399</v>
      </c>
      <c r="S3171" s="58">
        <v>5100000.0573694697</v>
      </c>
      <c r="T3171" s="58">
        <v>7750000.0856816797</v>
      </c>
      <c r="U3171" s="58">
        <v>7030000.0291317701</v>
      </c>
      <c r="V3171" s="58">
        <v>7029999.9583512498</v>
      </c>
      <c r="W3171" s="58">
        <v>8819999.9555945303</v>
      </c>
      <c r="X3171" s="58">
        <v>14219999.8628348</v>
      </c>
      <c r="Y3171" s="58">
        <v>17449999.969452601</v>
      </c>
      <c r="Z3171" s="58">
        <v>16650000.073015699</v>
      </c>
      <c r="AA3171" s="58">
        <v>16710000.0753999</v>
      </c>
      <c r="AB3171" s="58">
        <v>18999999.6572733</v>
      </c>
      <c r="AC3171" s="58">
        <v>23840000.160038501</v>
      </c>
      <c r="AD3171" s="58">
        <v>31639999.881386701</v>
      </c>
      <c r="AE3171" s="58">
        <v>33959999.568760403</v>
      </c>
      <c r="AF3171" s="58">
        <v>42350000.0461936</v>
      </c>
      <c r="AG3171" s="58">
        <v>38339999.943971597</v>
      </c>
      <c r="AH3171" s="58">
        <v>54449999.988079101</v>
      </c>
      <c r="AI3171" s="58">
        <v>73239999.890327498</v>
      </c>
      <c r="AJ3171" s="58">
        <v>67570000.648498505</v>
      </c>
      <c r="AK3171" s="58">
        <v>75080000.579357103</v>
      </c>
      <c r="AL3171" s="58">
        <v>80590000.092983305</v>
      </c>
      <c r="AM3171" s="58">
        <v>77160000.622272506</v>
      </c>
      <c r="AN3171" s="58">
        <v>77579999.774694502</v>
      </c>
      <c r="AO3171" s="58">
        <v>75580000.0429153</v>
      </c>
      <c r="AP3171" s="58">
        <v>58569999.188184701</v>
      </c>
      <c r="AQ3171" s="58">
        <v>58610000.0739097</v>
      </c>
      <c r="AR3171" s="58">
        <v>53190000.474453002</v>
      </c>
      <c r="AS3171" s="58">
        <v>62020000.8749962</v>
      </c>
      <c r="AT3171" s="58">
        <v>69260000.050067902</v>
      </c>
      <c r="AU3171" s="58">
        <v>65589999.198913597</v>
      </c>
      <c r="AV3171" s="58">
        <v>78899999.558925703</v>
      </c>
      <c r="AW3171" s="58">
        <v>81170000.791549593</v>
      </c>
      <c r="AX3171" s="58">
        <v>97069999.933242798</v>
      </c>
      <c r="AY3171" s="58">
        <v>115899999.558926</v>
      </c>
      <c r="AZ3171" s="58">
        <v>167930000.126362</v>
      </c>
      <c r="BA3171" s="58">
        <v>175489999.5327</v>
      </c>
      <c r="BB3171" s="58">
        <v>187710000.872612</v>
      </c>
      <c r="BC3171" s="58">
        <v>208639997.66111401</v>
      </c>
      <c r="BD3171" s="58">
        <v>207739999.83072299</v>
      </c>
      <c r="BE3171" s="58">
        <v>164253477.185965</v>
      </c>
      <c r="BF3171" s="58">
        <v>195841267.94338199</v>
      </c>
      <c r="BG3171" s="58">
        <v>219818929.55303201</v>
      </c>
      <c r="BH3171" s="58">
        <v>217370465.21902099</v>
      </c>
      <c r="BI3171" s="58">
        <v>222862324.23782399</v>
      </c>
      <c r="BJ3171" s="58">
        <v>231816277.62317699</v>
      </c>
      <c r="BK3171" s="58">
        <v>223339932.024479</v>
      </c>
      <c r="BL3171" s="58">
        <v>891967001.67655897</v>
      </c>
    </row>
    <row r="3172" spans="1:64" hidden="1" x14ac:dyDescent="0.25">
      <c r="A3172" s="58" t="s">
        <v>3296</v>
      </c>
      <c r="B3172" s="58" t="s">
        <v>3297</v>
      </c>
      <c r="C3172" s="58" t="s">
        <v>2206</v>
      </c>
      <c r="D3172" s="58" t="s">
        <v>2207</v>
      </c>
    </row>
    <row r="3173" spans="1:64" hidden="1" x14ac:dyDescent="0.25">
      <c r="A3173" s="58" t="s">
        <v>3296</v>
      </c>
      <c r="B3173" s="58" t="s">
        <v>3297</v>
      </c>
      <c r="C3173" s="58" t="s">
        <v>2208</v>
      </c>
      <c r="D3173" s="58" t="s">
        <v>2209</v>
      </c>
      <c r="AZ3173" s="58">
        <v>5790000.0177323902</v>
      </c>
      <c r="BA3173" s="58">
        <v>19499999.642372198</v>
      </c>
      <c r="BB3173" s="58">
        <v>30819999.828934699</v>
      </c>
      <c r="BC3173" s="58">
        <v>24160000.20504</v>
      </c>
      <c r="BD3173" s="58">
        <v>22380000.142380599</v>
      </c>
      <c r="BE3173" s="58">
        <v>30595287.710428201</v>
      </c>
      <c r="BF3173" s="58">
        <v>26384600.460529301</v>
      </c>
      <c r="BG3173" s="58">
        <v>37154656.529426597</v>
      </c>
      <c r="BH3173" s="58">
        <v>29942157.3095024</v>
      </c>
      <c r="BI3173" s="58">
        <v>23230079.632252499</v>
      </c>
      <c r="BJ3173" s="58">
        <v>24093153.661699001</v>
      </c>
      <c r="BK3173" s="58">
        <v>46604096.1816907</v>
      </c>
      <c r="BL3173" s="58">
        <v>59993077.605962701</v>
      </c>
    </row>
    <row r="3174" spans="1:64" hidden="1" x14ac:dyDescent="0.25">
      <c r="A3174" s="58" t="s">
        <v>3296</v>
      </c>
      <c r="B3174" s="58" t="s">
        <v>3297</v>
      </c>
      <c r="C3174" s="58" t="s">
        <v>2210</v>
      </c>
      <c r="D3174" s="58" t="s">
        <v>2211</v>
      </c>
    </row>
    <row r="3175" spans="1:64" hidden="1" x14ac:dyDescent="0.25">
      <c r="A3175" s="58" t="s">
        <v>3296</v>
      </c>
      <c r="B3175" s="58" t="s">
        <v>3297</v>
      </c>
      <c r="C3175" s="58" t="s">
        <v>2212</v>
      </c>
      <c r="D3175" s="58" t="s">
        <v>2213</v>
      </c>
      <c r="O3175" s="58">
        <v>5050000.0510364799</v>
      </c>
      <c r="P3175" s="58">
        <v>4410000.0355392704</v>
      </c>
      <c r="Q3175" s="58">
        <v>5180000.0648945495</v>
      </c>
      <c r="R3175" s="58">
        <v>5240000.0113993902</v>
      </c>
      <c r="S3175" s="58">
        <v>6140000.0397116002</v>
      </c>
      <c r="T3175" s="58">
        <v>6290000.0326335402</v>
      </c>
      <c r="U3175" s="58">
        <v>8010000.0072270697</v>
      </c>
      <c r="V3175" s="58">
        <v>9759999.9904632606</v>
      </c>
      <c r="W3175" s="58">
        <v>11069999.8810887</v>
      </c>
      <c r="X3175" s="58">
        <v>9770000.0107288398</v>
      </c>
      <c r="Y3175" s="58">
        <v>3639999.9745190102</v>
      </c>
      <c r="Z3175" s="58">
        <v>13780000.120401399</v>
      </c>
      <c r="AA3175" s="58">
        <v>14210000.008344701</v>
      </c>
      <c r="AB3175" s="58">
        <v>18080000.013112999</v>
      </c>
      <c r="AC3175" s="58">
        <v>14810000.032186501</v>
      </c>
      <c r="AD3175" s="58">
        <v>21120000.064373001</v>
      </c>
      <c r="AE3175" s="58">
        <v>20989999.890327401</v>
      </c>
      <c r="AF3175" s="58">
        <v>24240000.009536698</v>
      </c>
      <c r="AG3175" s="58">
        <v>20270000.040531199</v>
      </c>
      <c r="AH3175" s="58">
        <v>24929999.947547901</v>
      </c>
      <c r="AI3175" s="58">
        <v>25330000.1621246</v>
      </c>
      <c r="AJ3175" s="58">
        <v>30330000.0429153</v>
      </c>
      <c r="AK3175" s="58">
        <v>25810000.181198101</v>
      </c>
      <c r="AL3175" s="58">
        <v>38830000.281333998</v>
      </c>
      <c r="AM3175" s="58">
        <v>29150000.095367402</v>
      </c>
      <c r="AN3175" s="58">
        <v>54789999.7830391</v>
      </c>
      <c r="AO3175" s="58">
        <v>26019999.921321899</v>
      </c>
      <c r="AP3175" s="58">
        <v>35889999.926090203</v>
      </c>
      <c r="AQ3175" s="58">
        <v>28500000.0596046</v>
      </c>
      <c r="AR3175" s="58">
        <v>43960000.395774797</v>
      </c>
      <c r="AS3175" s="58">
        <v>47940000.057220504</v>
      </c>
      <c r="AT3175" s="58">
        <v>30399999.976158101</v>
      </c>
      <c r="AU3175" s="58">
        <v>46290000.4386902</v>
      </c>
      <c r="AV3175" s="58">
        <v>50039999.842643701</v>
      </c>
      <c r="AW3175" s="58">
        <v>49410000.085830703</v>
      </c>
      <c r="AX3175" s="58">
        <v>58330000.162124597</v>
      </c>
      <c r="AY3175" s="58">
        <v>34859999.775886498</v>
      </c>
      <c r="AZ3175" s="58">
        <v>47759999.871253997</v>
      </c>
      <c r="BA3175" s="58">
        <v>14229999.955743499</v>
      </c>
    </row>
    <row r="3176" spans="1:64" hidden="1" x14ac:dyDescent="0.25">
      <c r="A3176" s="58" t="s">
        <v>3296</v>
      </c>
      <c r="B3176" s="58" t="s">
        <v>3297</v>
      </c>
      <c r="C3176" s="58" t="s">
        <v>2214</v>
      </c>
      <c r="D3176" s="58" t="s">
        <v>2215</v>
      </c>
    </row>
    <row r="3177" spans="1:64" hidden="1" x14ac:dyDescent="0.25">
      <c r="A3177" s="58" t="s">
        <v>3296</v>
      </c>
      <c r="B3177" s="58" t="s">
        <v>3297</v>
      </c>
      <c r="C3177" s="58" t="s">
        <v>2216</v>
      </c>
      <c r="D3177" s="58" t="s">
        <v>2217</v>
      </c>
      <c r="O3177" s="58">
        <v>10330000.0727177</v>
      </c>
      <c r="P3177" s="58">
        <v>15780000.1651049</v>
      </c>
      <c r="Q3177" s="58">
        <v>7129999.9468028601</v>
      </c>
      <c r="R3177" s="58">
        <v>20829999.990761299</v>
      </c>
      <c r="S3177" s="58">
        <v>34629999.6078014</v>
      </c>
      <c r="T3177" s="58">
        <v>38900000.184774399</v>
      </c>
      <c r="U3177" s="58">
        <v>30290000.021457601</v>
      </c>
      <c r="V3177" s="58">
        <v>23760000.117123101</v>
      </c>
      <c r="W3177" s="58">
        <v>49190000.355243698</v>
      </c>
      <c r="X3177" s="58">
        <v>38059999.518096402</v>
      </c>
      <c r="Y3177" s="58">
        <v>55879999.935626999</v>
      </c>
      <c r="Z3177" s="58">
        <v>50790000.746026702</v>
      </c>
      <c r="AA3177" s="58">
        <v>50529999.3157387</v>
      </c>
      <c r="AB3177" s="58">
        <v>71750000.089406997</v>
      </c>
      <c r="AC3177" s="58">
        <v>96259999.632835403</v>
      </c>
      <c r="AD3177" s="58">
        <v>126760001.271963</v>
      </c>
      <c r="AE3177" s="58">
        <v>80600001.450627998</v>
      </c>
      <c r="AF3177" s="58">
        <v>60429999.6607005</v>
      </c>
      <c r="AG3177" s="58">
        <v>95009999.185800493</v>
      </c>
      <c r="AH3177" s="58">
        <v>83909999.668598101</v>
      </c>
      <c r="AI3177" s="58">
        <v>133330000.519752</v>
      </c>
      <c r="AJ3177" s="58">
        <v>189909997.04599401</v>
      </c>
      <c r="AK3177" s="58">
        <v>159160003.364086</v>
      </c>
      <c r="AL3177" s="58">
        <v>179130002.88605699</v>
      </c>
      <c r="AM3177" s="58">
        <v>63870000.513270497</v>
      </c>
      <c r="AN3177" s="58">
        <v>142030000.12785199</v>
      </c>
      <c r="AO3177" s="58">
        <v>71579998.821020201</v>
      </c>
      <c r="AP3177" s="58">
        <v>68530000.736937001</v>
      </c>
      <c r="AQ3177" s="58">
        <v>43200000.017881401</v>
      </c>
      <c r="AR3177" s="58">
        <v>57160000.741481803</v>
      </c>
      <c r="AS3177" s="58">
        <v>37690000.3217161</v>
      </c>
      <c r="AT3177" s="58">
        <v>36030000.0607967</v>
      </c>
      <c r="AU3177" s="58">
        <v>49299999.5928258</v>
      </c>
      <c r="AV3177" s="58">
        <v>54049999.311566301</v>
      </c>
      <c r="AW3177" s="58">
        <v>45579999.685287498</v>
      </c>
      <c r="AX3177" s="58">
        <v>73950000.286102399</v>
      </c>
      <c r="AY3177" s="58">
        <v>54920000.374317199</v>
      </c>
      <c r="AZ3177" s="58">
        <v>53169999.688863799</v>
      </c>
      <c r="BA3177" s="58">
        <v>76770000.204443902</v>
      </c>
      <c r="BB3177" s="58">
        <v>52569999.828934699</v>
      </c>
      <c r="BC3177" s="58">
        <v>74189998.127520099</v>
      </c>
      <c r="BD3177" s="58">
        <v>45830000.407993801</v>
      </c>
      <c r="BE3177" s="58">
        <v>92157707.512378693</v>
      </c>
      <c r="BF3177" s="58">
        <v>62382828.109897703</v>
      </c>
      <c r="BG3177" s="58">
        <v>69741693.828254893</v>
      </c>
      <c r="BH3177" s="58">
        <v>45355913.046747401</v>
      </c>
      <c r="BI3177" s="58">
        <v>39480325.5461156</v>
      </c>
      <c r="BJ3177" s="58">
        <v>57170989.762991697</v>
      </c>
      <c r="BK3177" s="58">
        <v>59173477.582633503</v>
      </c>
      <c r="BL3177" s="58">
        <v>57280164.6906882</v>
      </c>
    </row>
    <row r="3178" spans="1:64" hidden="1" x14ac:dyDescent="0.25">
      <c r="A3178" s="58" t="s">
        <v>3296</v>
      </c>
      <c r="B3178" s="58" t="s">
        <v>3297</v>
      </c>
      <c r="C3178" s="58" t="s">
        <v>2218</v>
      </c>
      <c r="D3178" s="58" t="s">
        <v>2219</v>
      </c>
      <c r="BD3178" s="58">
        <v>26700000.107288402</v>
      </c>
      <c r="BE3178" s="58">
        <v>26705267.4889565</v>
      </c>
      <c r="BF3178" s="58">
        <v>36990282.535553001</v>
      </c>
      <c r="BG3178" s="58">
        <v>30313000.142574299</v>
      </c>
      <c r="BH3178" s="58">
        <v>41677506.029605903</v>
      </c>
      <c r="BI3178" s="58">
        <v>31410958.0516815</v>
      </c>
      <c r="BJ3178" s="58">
        <v>34086172.759532899</v>
      </c>
      <c r="BK3178" s="58">
        <v>36054628.968238801</v>
      </c>
      <c r="BL3178" s="58">
        <v>31891402.304172501</v>
      </c>
    </row>
    <row r="3179" spans="1:64" hidden="1" x14ac:dyDescent="0.25">
      <c r="A3179" s="58" t="s">
        <v>3296</v>
      </c>
      <c r="B3179" s="58" t="s">
        <v>3297</v>
      </c>
      <c r="C3179" s="58" t="s">
        <v>2220</v>
      </c>
      <c r="D3179" s="58" t="s">
        <v>2221</v>
      </c>
    </row>
    <row r="3180" spans="1:64" hidden="1" x14ac:dyDescent="0.25">
      <c r="A3180" s="58" t="s">
        <v>3296</v>
      </c>
      <c r="B3180" s="58" t="s">
        <v>3297</v>
      </c>
      <c r="C3180" s="58" t="s">
        <v>2222</v>
      </c>
      <c r="D3180" s="58" t="s">
        <v>2223</v>
      </c>
    </row>
    <row r="3181" spans="1:64" hidden="1" x14ac:dyDescent="0.25">
      <c r="A3181" s="58" t="s">
        <v>3296</v>
      </c>
      <c r="B3181" s="58" t="s">
        <v>3297</v>
      </c>
      <c r="C3181" s="58" t="s">
        <v>2224</v>
      </c>
      <c r="D3181" s="58" t="s">
        <v>2225</v>
      </c>
    </row>
    <row r="3182" spans="1:64" hidden="1" x14ac:dyDescent="0.25">
      <c r="A3182" s="58" t="s">
        <v>3296</v>
      </c>
      <c r="B3182" s="58" t="s">
        <v>3297</v>
      </c>
      <c r="C3182" s="58" t="s">
        <v>2226</v>
      </c>
      <c r="D3182" s="58" t="s">
        <v>2227</v>
      </c>
    </row>
    <row r="3183" spans="1:64" hidden="1" x14ac:dyDescent="0.25">
      <c r="A3183" s="58" t="s">
        <v>3296</v>
      </c>
      <c r="B3183" s="58" t="s">
        <v>3297</v>
      </c>
      <c r="C3183" s="58" t="s">
        <v>2228</v>
      </c>
      <c r="D3183" s="58" t="s">
        <v>2229</v>
      </c>
    </row>
    <row r="3184" spans="1:64" hidden="1" x14ac:dyDescent="0.25">
      <c r="A3184" s="58" t="s">
        <v>3296</v>
      </c>
      <c r="B3184" s="58" t="s">
        <v>3297</v>
      </c>
      <c r="C3184" s="58" t="s">
        <v>2230</v>
      </c>
      <c r="D3184" s="58" t="s">
        <v>2231</v>
      </c>
    </row>
    <row r="3185" spans="1:66" hidden="1" x14ac:dyDescent="0.25">
      <c r="A3185" s="58" t="s">
        <v>3296</v>
      </c>
      <c r="B3185" s="58" t="s">
        <v>3297</v>
      </c>
      <c r="C3185" s="58" t="s">
        <v>2232</v>
      </c>
      <c r="D3185" s="58" t="s">
        <v>2233</v>
      </c>
    </row>
    <row r="3186" spans="1:66" hidden="1" x14ac:dyDescent="0.25">
      <c r="A3186" s="58" t="s">
        <v>3296</v>
      </c>
      <c r="B3186" s="58" t="s">
        <v>3297</v>
      </c>
      <c r="C3186" s="58" t="s">
        <v>2234</v>
      </c>
      <c r="D3186" s="58" t="s">
        <v>2235</v>
      </c>
    </row>
    <row r="3187" spans="1:66" hidden="1" x14ac:dyDescent="0.25">
      <c r="A3187" s="58" t="s">
        <v>3296</v>
      </c>
      <c r="B3187" s="58" t="s">
        <v>3297</v>
      </c>
      <c r="C3187" s="58" t="s">
        <v>2236</v>
      </c>
      <c r="D3187" s="58" t="s">
        <v>2237</v>
      </c>
    </row>
    <row r="3188" spans="1:66" hidden="1" x14ac:dyDescent="0.25">
      <c r="A3188" s="58" t="s">
        <v>3296</v>
      </c>
      <c r="B3188" s="58" t="s">
        <v>3297</v>
      </c>
      <c r="C3188" s="58" t="s">
        <v>2238</v>
      </c>
      <c r="D3188" s="58" t="s">
        <v>2239</v>
      </c>
    </row>
    <row r="3189" spans="1:66" hidden="1" x14ac:dyDescent="0.25">
      <c r="A3189" s="58" t="s">
        <v>3296</v>
      </c>
      <c r="B3189" s="58" t="s">
        <v>3297</v>
      </c>
      <c r="C3189" s="58" t="s">
        <v>2240</v>
      </c>
      <c r="D3189" s="58" t="s">
        <v>2241</v>
      </c>
      <c r="BD3189" s="58">
        <v>0.73317021992482201</v>
      </c>
      <c r="BE3189" s="58">
        <v>0.74232650401908395</v>
      </c>
      <c r="BF3189" s="58">
        <v>0.59585951729730902</v>
      </c>
      <c r="BG3189" s="58">
        <v>0.56764327607632303</v>
      </c>
      <c r="BH3189" s="58">
        <v>0.57939621012161902</v>
      </c>
      <c r="BI3189" s="58">
        <v>0.59353449974653705</v>
      </c>
      <c r="BJ3189" s="58">
        <v>0.58623822482641696</v>
      </c>
      <c r="BK3189" s="58">
        <v>0.65061655779188299</v>
      </c>
      <c r="BL3189" s="58">
        <v>0.77472382977574805</v>
      </c>
      <c r="BM3189" s="58">
        <v>0.79023865361115098</v>
      </c>
    </row>
    <row r="3190" spans="1:66" hidden="1" x14ac:dyDescent="0.25">
      <c r="A3190" s="58" t="s">
        <v>3296</v>
      </c>
      <c r="B3190" s="58" t="s">
        <v>3297</v>
      </c>
      <c r="C3190" s="58" t="s">
        <v>2244</v>
      </c>
      <c r="D3190" s="58" t="s">
        <v>2245</v>
      </c>
      <c r="Z3190" s="58">
        <v>10.194085899755001</v>
      </c>
      <c r="AA3190" s="58">
        <v>11.1349303873625</v>
      </c>
      <c r="AB3190" s="58">
        <v>12.132022796955599</v>
      </c>
      <c r="AC3190" s="58">
        <v>11.168738998926599</v>
      </c>
      <c r="AD3190" s="58">
        <v>13.221859889866501</v>
      </c>
      <c r="AE3190" s="58">
        <v>18.184123579867101</v>
      </c>
      <c r="AF3190" s="58">
        <v>22.5525164922262</v>
      </c>
      <c r="AG3190" s="58">
        <v>28.858463455613201</v>
      </c>
      <c r="AH3190" s="58">
        <v>32.570138895444401</v>
      </c>
      <c r="AI3190" s="58">
        <v>36.972424291003399</v>
      </c>
      <c r="AJ3190" s="58">
        <v>39.980180551219597</v>
      </c>
      <c r="AK3190" s="58">
        <v>40.849484680684597</v>
      </c>
      <c r="AL3190" s="58">
        <v>42.906997013361099</v>
      </c>
      <c r="AM3190" s="58">
        <v>42.611757819265101</v>
      </c>
      <c r="AN3190" s="58">
        <v>49.181326025762999</v>
      </c>
      <c r="AO3190" s="58">
        <v>48.972263295574201</v>
      </c>
      <c r="AP3190" s="58">
        <v>52.543458152563197</v>
      </c>
      <c r="AQ3190" s="58">
        <v>52.526867062095299</v>
      </c>
      <c r="AR3190" s="58">
        <v>54.823480218165699</v>
      </c>
      <c r="AS3190" s="58">
        <v>59.3709698984932</v>
      </c>
      <c r="AT3190" s="58">
        <v>60.675551799539797</v>
      </c>
      <c r="AU3190" s="58">
        <v>63.559460224668499</v>
      </c>
      <c r="AV3190" s="58">
        <v>65.8868950284769</v>
      </c>
      <c r="AW3190" s="58">
        <v>68.073229066037598</v>
      </c>
      <c r="AX3190" s="58">
        <v>69.712787960949001</v>
      </c>
      <c r="AY3190" s="58">
        <v>71.800958758537206</v>
      </c>
      <c r="AZ3190" s="58">
        <v>73.019538769315304</v>
      </c>
      <c r="BA3190" s="58">
        <v>75.477026893221094</v>
      </c>
      <c r="BB3190" s="58">
        <v>77.592851345483396</v>
      </c>
      <c r="BC3190" s="58">
        <v>77.192126835487201</v>
      </c>
      <c r="BD3190" s="58">
        <v>72.177231264586496</v>
      </c>
      <c r="BE3190" s="58">
        <v>72.072588753678801</v>
      </c>
      <c r="BF3190" s="58">
        <v>71.893506549845597</v>
      </c>
      <c r="BG3190" s="58">
        <v>70.041195644699101</v>
      </c>
      <c r="BH3190" s="58">
        <v>70.742190268863496</v>
      </c>
      <c r="BI3190" s="58">
        <v>70.832896030891504</v>
      </c>
      <c r="BJ3190" s="58">
        <v>71.1985228135527</v>
      </c>
      <c r="BK3190" s="58">
        <v>73.502419744004399</v>
      </c>
      <c r="BL3190" s="58">
        <v>73.337613758679595</v>
      </c>
      <c r="BM3190" s="58">
        <v>76.270186739946496</v>
      </c>
      <c r="BN3190" s="58">
        <v>76.223530097840495</v>
      </c>
    </row>
    <row r="3191" spans="1:66" hidden="1" x14ac:dyDescent="0.25">
      <c r="A3191" s="58" t="s">
        <v>3296</v>
      </c>
      <c r="B3191" s="58" t="s">
        <v>3297</v>
      </c>
      <c r="C3191" s="58" t="s">
        <v>2246</v>
      </c>
      <c r="D3191" s="58" t="s">
        <v>2247</v>
      </c>
    </row>
    <row r="3192" spans="1:66" hidden="1" x14ac:dyDescent="0.25">
      <c r="A3192" s="58" t="s">
        <v>3296</v>
      </c>
      <c r="B3192" s="58" t="s">
        <v>3297</v>
      </c>
      <c r="C3192" s="58" t="s">
        <v>2248</v>
      </c>
      <c r="D3192" s="58" t="s">
        <v>2249</v>
      </c>
      <c r="AI3192" s="58">
        <v>75050</v>
      </c>
      <c r="AJ3192" s="58">
        <v>78450</v>
      </c>
      <c r="AK3192" s="58">
        <v>79640</v>
      </c>
      <c r="AL3192" s="58">
        <v>81410</v>
      </c>
      <c r="AM3192" s="58">
        <v>141120</v>
      </c>
      <c r="AN3192" s="58">
        <v>142200</v>
      </c>
      <c r="AO3192" s="58">
        <v>145410</v>
      </c>
      <c r="AP3192" s="58">
        <v>147450</v>
      </c>
      <c r="AQ3192" s="58">
        <v>152980</v>
      </c>
      <c r="AR3192" s="58">
        <v>153230</v>
      </c>
      <c r="AS3192" s="58">
        <v>159600</v>
      </c>
      <c r="AT3192" s="58">
        <v>154350</v>
      </c>
      <c r="AU3192" s="58">
        <v>156270</v>
      </c>
      <c r="AV3192" s="58">
        <v>163820</v>
      </c>
      <c r="AW3192" s="58">
        <v>163230</v>
      </c>
      <c r="AX3192" s="58">
        <v>171590</v>
      </c>
      <c r="AY3192" s="58">
        <v>171770</v>
      </c>
      <c r="AZ3192" s="58">
        <v>172020</v>
      </c>
      <c r="BA3192" s="58">
        <v>174180</v>
      </c>
      <c r="BB3192" s="58">
        <v>171830</v>
      </c>
      <c r="BC3192" s="58">
        <v>178570</v>
      </c>
      <c r="BD3192" s="58">
        <v>182810</v>
      </c>
      <c r="BE3192" s="58">
        <v>184650</v>
      </c>
      <c r="BF3192" s="58">
        <v>189490</v>
      </c>
      <c r="BG3192" s="58">
        <v>190400</v>
      </c>
      <c r="BH3192" s="58">
        <v>194090</v>
      </c>
      <c r="BI3192" s="58">
        <v>204420</v>
      </c>
      <c r="BJ3192" s="58">
        <v>205020</v>
      </c>
      <c r="BK3192" s="58">
        <v>207550</v>
      </c>
      <c r="BL3192" s="58">
        <v>209390</v>
      </c>
    </row>
    <row r="3193" spans="1:66" hidden="1" x14ac:dyDescent="0.25">
      <c r="A3193" s="58" t="s">
        <v>3296</v>
      </c>
      <c r="B3193" s="58" t="s">
        <v>3297</v>
      </c>
      <c r="C3193" s="58" t="s">
        <v>2250</v>
      </c>
      <c r="D3193" s="58" t="s">
        <v>2251</v>
      </c>
      <c r="AI3193" s="58">
        <v>13.5266109531197</v>
      </c>
      <c r="AJ3193" s="58">
        <v>13.656264340583199</v>
      </c>
      <c r="AK3193" s="58">
        <v>14.058333628683799</v>
      </c>
      <c r="AL3193" s="58">
        <v>14.248300725173401</v>
      </c>
      <c r="AM3193" s="58">
        <v>9.0148468923480696</v>
      </c>
      <c r="AN3193" s="58">
        <v>9.09089619281926</v>
      </c>
      <c r="AO3193" s="58">
        <v>9.1654684856248192</v>
      </c>
      <c r="AP3193" s="58">
        <v>9.1616715153655708</v>
      </c>
      <c r="AQ3193" s="58">
        <v>8.9639110255020995</v>
      </c>
      <c r="AR3193" s="58">
        <v>8.8616434521195302</v>
      </c>
      <c r="AS3193" s="58">
        <v>8.8042332252866498</v>
      </c>
      <c r="AT3193" s="58">
        <v>8.9030638177073396</v>
      </c>
      <c r="AU3193" s="58">
        <v>8.6663175119413598</v>
      </c>
      <c r="AV3193" s="58">
        <v>8.8840537739809697</v>
      </c>
      <c r="AW3193" s="58">
        <v>8.8385955364270696</v>
      </c>
      <c r="AX3193" s="58">
        <v>8.6254141193336906</v>
      </c>
      <c r="AY3193" s="58">
        <v>8.7261349323710409</v>
      </c>
      <c r="AZ3193" s="58">
        <v>8.8088847270495592</v>
      </c>
      <c r="BA3193" s="58">
        <v>8.9120966878554793</v>
      </c>
    </row>
    <row r="3194" spans="1:66" hidden="1" x14ac:dyDescent="0.25">
      <c r="A3194" s="58" t="s">
        <v>3296</v>
      </c>
      <c r="B3194" s="58" t="s">
        <v>3297</v>
      </c>
      <c r="C3194" s="58" t="s">
        <v>2252</v>
      </c>
      <c r="D3194" s="58" t="s">
        <v>2253</v>
      </c>
      <c r="AI3194" s="58">
        <v>3770</v>
      </c>
      <c r="AJ3194" s="58">
        <v>3920</v>
      </c>
      <c r="AK3194" s="58">
        <v>4080</v>
      </c>
      <c r="AL3194" s="58">
        <v>4110</v>
      </c>
      <c r="AM3194" s="58">
        <v>4140</v>
      </c>
      <c r="AN3194" s="58">
        <v>4260</v>
      </c>
      <c r="AO3194" s="58">
        <v>4430</v>
      </c>
      <c r="AP3194" s="58">
        <v>4660</v>
      </c>
      <c r="AQ3194" s="58">
        <v>4670</v>
      </c>
      <c r="AR3194" s="58">
        <v>4840</v>
      </c>
      <c r="AS3194" s="58">
        <v>4990</v>
      </c>
      <c r="AT3194" s="58">
        <v>5170</v>
      </c>
      <c r="AU3194" s="58">
        <v>5400</v>
      </c>
      <c r="AV3194" s="58">
        <v>5550</v>
      </c>
      <c r="AW3194" s="58">
        <v>5750</v>
      </c>
      <c r="AX3194" s="58">
        <v>5890</v>
      </c>
      <c r="AY3194" s="58">
        <v>5970</v>
      </c>
      <c r="AZ3194" s="58">
        <v>6080</v>
      </c>
      <c r="BA3194" s="58">
        <v>6340</v>
      </c>
      <c r="BB3194" s="58">
        <v>6550</v>
      </c>
      <c r="BC3194" s="58">
        <v>6960</v>
      </c>
      <c r="BD3194" s="58">
        <v>7210</v>
      </c>
      <c r="BE3194" s="58">
        <v>7630</v>
      </c>
      <c r="BF3194" s="58">
        <v>8040</v>
      </c>
      <c r="BG3194" s="58">
        <v>8170</v>
      </c>
      <c r="BH3194" s="58">
        <v>8180</v>
      </c>
      <c r="BI3194" s="58">
        <v>8450</v>
      </c>
      <c r="BJ3194" s="58">
        <v>8540</v>
      </c>
      <c r="BK3194" s="58">
        <v>8700</v>
      </c>
      <c r="BL3194" s="58">
        <v>8930</v>
      </c>
    </row>
    <row r="3195" spans="1:66" hidden="1" x14ac:dyDescent="0.25">
      <c r="A3195" s="58" t="s">
        <v>3296</v>
      </c>
      <c r="B3195" s="58" t="s">
        <v>3297</v>
      </c>
      <c r="C3195" s="58" t="s">
        <v>2254</v>
      </c>
      <c r="D3195" s="58" t="s">
        <v>2255</v>
      </c>
      <c r="AI3195" s="58">
        <v>67110</v>
      </c>
      <c r="AJ3195" s="58">
        <v>67562</v>
      </c>
      <c r="AK3195" s="58">
        <v>68191</v>
      </c>
      <c r="AL3195" s="58">
        <v>68820</v>
      </c>
      <c r="AM3195" s="58">
        <v>69500</v>
      </c>
      <c r="AN3195" s="58">
        <v>70076</v>
      </c>
      <c r="AO3195" s="58">
        <v>70439</v>
      </c>
      <c r="AP3195" s="58">
        <v>70910</v>
      </c>
      <c r="AQ3195" s="58">
        <v>71227</v>
      </c>
      <c r="AR3195" s="58">
        <v>71649</v>
      </c>
      <c r="AS3195" s="58">
        <v>72080</v>
      </c>
      <c r="AT3195" s="58">
        <v>72319</v>
      </c>
      <c r="AU3195" s="58">
        <v>72675</v>
      </c>
      <c r="AV3195" s="58">
        <v>73223</v>
      </c>
      <c r="AW3195" s="58">
        <v>73702</v>
      </c>
      <c r="AX3195" s="58">
        <v>74283</v>
      </c>
      <c r="AY3195" s="58">
        <v>74868</v>
      </c>
      <c r="AZ3195" s="58">
        <v>75644</v>
      </c>
      <c r="BA3195" s="58">
        <v>76464</v>
      </c>
      <c r="BB3195" s="58">
        <v>77403</v>
      </c>
      <c r="BC3195" s="58">
        <v>78350</v>
      </c>
      <c r="BD3195" s="58">
        <v>79271</v>
      </c>
      <c r="BE3195" s="58">
        <v>80194</v>
      </c>
      <c r="BF3195" s="58">
        <v>81205</v>
      </c>
      <c r="BG3195" s="58">
        <v>82452</v>
      </c>
      <c r="BH3195" s="58">
        <v>83318</v>
      </c>
      <c r="BI3195" s="58">
        <v>83842</v>
      </c>
      <c r="BJ3195" s="58">
        <v>84425</v>
      </c>
      <c r="BK3195" s="58">
        <v>84931</v>
      </c>
      <c r="BL3195" s="58">
        <v>85630</v>
      </c>
      <c r="BM3195" s="58">
        <v>85721</v>
      </c>
    </row>
    <row r="3196" spans="1:66" hidden="1" x14ac:dyDescent="0.25">
      <c r="A3196" s="58" t="s">
        <v>3296</v>
      </c>
      <c r="B3196" s="58" t="s">
        <v>3297</v>
      </c>
      <c r="C3196" s="58" t="s">
        <v>2256</v>
      </c>
      <c r="D3196" s="58" t="s">
        <v>2257</v>
      </c>
      <c r="AI3196" s="58">
        <v>75178</v>
      </c>
      <c r="AJ3196" s="58">
        <v>74285</v>
      </c>
      <c r="AK3196" s="58">
        <v>75011</v>
      </c>
      <c r="AL3196" s="58">
        <v>75883</v>
      </c>
      <c r="AM3196" s="58">
        <v>76708</v>
      </c>
      <c r="AN3196" s="58">
        <v>77805</v>
      </c>
      <c r="AO3196" s="58">
        <v>78107</v>
      </c>
      <c r="AP3196" s="58">
        <v>78802</v>
      </c>
      <c r="AQ3196" s="58">
        <v>79507</v>
      </c>
      <c r="AR3196" s="58">
        <v>80209</v>
      </c>
      <c r="AS3196" s="58">
        <v>80859</v>
      </c>
      <c r="AT3196" s="58">
        <v>81356</v>
      </c>
      <c r="AU3196" s="58">
        <v>81882</v>
      </c>
      <c r="AV3196" s="58">
        <v>82643</v>
      </c>
      <c r="AW3196" s="58">
        <v>83046</v>
      </c>
      <c r="AX3196" s="58">
        <v>83675</v>
      </c>
      <c r="AY3196" s="58">
        <v>83954</v>
      </c>
      <c r="AZ3196" s="58">
        <v>84366</v>
      </c>
      <c r="BA3196" s="58">
        <v>84842</v>
      </c>
      <c r="BB3196" s="58">
        <v>85408</v>
      </c>
      <c r="BC3196" s="58">
        <v>86158</v>
      </c>
      <c r="BD3196" s="58">
        <v>86859</v>
      </c>
      <c r="BE3196" s="58">
        <v>87780</v>
      </c>
      <c r="BF3196" s="58">
        <v>88863</v>
      </c>
      <c r="BG3196" s="58">
        <v>90094</v>
      </c>
      <c r="BH3196" s="58">
        <v>91372</v>
      </c>
      <c r="BI3196" s="58">
        <v>92134</v>
      </c>
      <c r="BJ3196" s="58">
        <v>93064</v>
      </c>
      <c r="BK3196" s="58">
        <v>93672</v>
      </c>
      <c r="BL3196" s="58">
        <v>94396</v>
      </c>
      <c r="BM3196" s="58">
        <v>94507</v>
      </c>
    </row>
    <row r="3197" spans="1:66" hidden="1" x14ac:dyDescent="0.25">
      <c r="A3197" s="58" t="s">
        <v>3296</v>
      </c>
      <c r="B3197" s="58" t="s">
        <v>3297</v>
      </c>
      <c r="C3197" s="58" t="s">
        <v>2258</v>
      </c>
      <c r="D3197" s="58" t="s">
        <v>2259</v>
      </c>
      <c r="AI3197" s="58">
        <v>74207</v>
      </c>
      <c r="AJ3197" s="58">
        <v>71478</v>
      </c>
      <c r="AK3197" s="58">
        <v>72777</v>
      </c>
      <c r="AL3197" s="58">
        <v>74128</v>
      </c>
      <c r="AM3197" s="58">
        <v>75606</v>
      </c>
      <c r="AN3197" s="58">
        <v>77702</v>
      </c>
      <c r="AO3197" s="58">
        <v>78746</v>
      </c>
      <c r="AP3197" s="58">
        <v>80307</v>
      </c>
      <c r="AQ3197" s="58">
        <v>82040</v>
      </c>
      <c r="AR3197" s="58">
        <v>83506</v>
      </c>
      <c r="AS3197" s="58">
        <v>84800</v>
      </c>
      <c r="AT3197" s="58">
        <v>86046</v>
      </c>
      <c r="AU3197" s="58">
        <v>87241</v>
      </c>
      <c r="AV3197" s="58">
        <v>88738</v>
      </c>
      <c r="AW3197" s="58">
        <v>89324</v>
      </c>
      <c r="AX3197" s="58">
        <v>90206</v>
      </c>
      <c r="AY3197" s="58">
        <v>90736</v>
      </c>
      <c r="AZ3197" s="58">
        <v>91294</v>
      </c>
      <c r="BA3197" s="58">
        <v>91826</v>
      </c>
      <c r="BB3197" s="58">
        <v>92307</v>
      </c>
      <c r="BC3197" s="58">
        <v>92754</v>
      </c>
      <c r="BD3197" s="58">
        <v>93060</v>
      </c>
      <c r="BE3197" s="58">
        <v>93467</v>
      </c>
      <c r="BF3197" s="58">
        <v>93954</v>
      </c>
      <c r="BG3197" s="58">
        <v>94498</v>
      </c>
      <c r="BH3197" s="58">
        <v>95419</v>
      </c>
      <c r="BI3197" s="58">
        <v>96045</v>
      </c>
      <c r="BJ3197" s="58">
        <v>97371</v>
      </c>
      <c r="BK3197" s="58">
        <v>98230</v>
      </c>
      <c r="BL3197" s="58">
        <v>99905</v>
      </c>
      <c r="BM3197" s="58">
        <v>101504</v>
      </c>
    </row>
    <row r="3198" spans="1:66" hidden="1" x14ac:dyDescent="0.25">
      <c r="A3198" s="58" t="s">
        <v>3296</v>
      </c>
      <c r="B3198" s="58" t="s">
        <v>3297</v>
      </c>
      <c r="C3198" s="58" t="s">
        <v>2260</v>
      </c>
      <c r="D3198" s="58" t="s">
        <v>2261</v>
      </c>
      <c r="AI3198" s="58">
        <v>157937</v>
      </c>
      <c r="AJ3198" s="58">
        <v>159212</v>
      </c>
      <c r="AK3198" s="58">
        <v>160235</v>
      </c>
      <c r="AL3198" s="58">
        <v>160737</v>
      </c>
      <c r="AM3198" s="58">
        <v>160660</v>
      </c>
      <c r="AN3198" s="58">
        <v>160211</v>
      </c>
      <c r="AO3198" s="58">
        <v>160893</v>
      </c>
      <c r="AP3198" s="58">
        <v>161679</v>
      </c>
      <c r="AQ3198" s="58">
        <v>161935</v>
      </c>
      <c r="AR3198" s="58">
        <v>161760</v>
      </c>
      <c r="AS3198" s="58">
        <v>160919</v>
      </c>
      <c r="AT3198" s="58">
        <v>161189</v>
      </c>
      <c r="AU3198" s="58">
        <v>161426</v>
      </c>
      <c r="AV3198" s="58">
        <v>161888</v>
      </c>
      <c r="AW3198" s="58">
        <v>161732</v>
      </c>
      <c r="AX3198" s="58">
        <v>161528</v>
      </c>
      <c r="AY3198" s="58">
        <v>162146</v>
      </c>
      <c r="AZ3198" s="58">
        <v>162896</v>
      </c>
      <c r="BA3198" s="58">
        <v>163670</v>
      </c>
      <c r="BB3198" s="58">
        <v>164313</v>
      </c>
      <c r="BC3198" s="58">
        <v>164690</v>
      </c>
      <c r="BD3198" s="58">
        <v>165556</v>
      </c>
      <c r="BE3198" s="58">
        <v>166400</v>
      </c>
      <c r="BF3198" s="58">
        <v>167019</v>
      </c>
      <c r="BG3198" s="58">
        <v>167899</v>
      </c>
      <c r="BH3198" s="58">
        <v>167830</v>
      </c>
      <c r="BI3198" s="58">
        <v>168166</v>
      </c>
      <c r="BJ3198" s="58">
        <v>168539</v>
      </c>
      <c r="BK3198" s="58">
        <v>168628</v>
      </c>
      <c r="BL3198" s="58">
        <v>168475</v>
      </c>
      <c r="BM3198" s="58">
        <v>166960</v>
      </c>
    </row>
    <row r="3199" spans="1:66" hidden="1" x14ac:dyDescent="0.25">
      <c r="A3199" s="58" t="s">
        <v>3296</v>
      </c>
      <c r="B3199" s="58" t="s">
        <v>3297</v>
      </c>
      <c r="C3199" s="58" t="s">
        <v>2262</v>
      </c>
      <c r="D3199" s="58" t="s">
        <v>2263</v>
      </c>
      <c r="AI3199" s="58">
        <v>1014926</v>
      </c>
      <c r="AJ3199" s="58">
        <v>1029737</v>
      </c>
      <c r="AK3199" s="58">
        <v>1044612</v>
      </c>
      <c r="AL3199" s="58">
        <v>1059645</v>
      </c>
      <c r="AM3199" s="58">
        <v>1073971</v>
      </c>
      <c r="AN3199" s="58">
        <v>1086623</v>
      </c>
      <c r="AO3199" s="58">
        <v>1097138</v>
      </c>
      <c r="AP3199" s="58">
        <v>1105038</v>
      </c>
      <c r="AQ3199" s="58">
        <v>1109620</v>
      </c>
      <c r="AR3199" s="58">
        <v>1111443</v>
      </c>
      <c r="AS3199" s="58">
        <v>1110601</v>
      </c>
      <c r="AT3199" s="58">
        <v>1107265</v>
      </c>
      <c r="AU3199" s="58">
        <v>1102197</v>
      </c>
      <c r="AV3199" s="58">
        <v>1095904</v>
      </c>
      <c r="AW3199" s="58">
        <v>1088210</v>
      </c>
      <c r="AX3199" s="58">
        <v>1080173</v>
      </c>
      <c r="AY3199" s="58">
        <v>1072318</v>
      </c>
      <c r="AZ3199" s="58">
        <v>1064733</v>
      </c>
      <c r="BA3199" s="58">
        <v>1058246</v>
      </c>
      <c r="BB3199" s="58">
        <v>1052921</v>
      </c>
      <c r="BC3199" s="58">
        <v>1048257</v>
      </c>
      <c r="BD3199" s="58">
        <v>1044781</v>
      </c>
      <c r="BE3199" s="58">
        <v>1041525</v>
      </c>
      <c r="BF3199" s="58">
        <v>1038708</v>
      </c>
      <c r="BG3199" s="58">
        <v>1036515</v>
      </c>
      <c r="BH3199" s="58">
        <v>1034001</v>
      </c>
      <c r="BI3199" s="58">
        <v>1029316</v>
      </c>
      <c r="BJ3199" s="58">
        <v>1023304</v>
      </c>
      <c r="BK3199" s="58">
        <v>1015243</v>
      </c>
      <c r="BL3199" s="58">
        <v>1005981</v>
      </c>
      <c r="BM3199" s="58">
        <v>995597</v>
      </c>
    </row>
    <row r="3200" spans="1:66" hidden="1" x14ac:dyDescent="0.25">
      <c r="A3200" s="58" t="s">
        <v>3296</v>
      </c>
      <c r="B3200" s="58" t="s">
        <v>3297</v>
      </c>
      <c r="C3200" s="58" t="s">
        <v>2264</v>
      </c>
      <c r="D3200" s="58" t="s">
        <v>2265</v>
      </c>
      <c r="AS3200" s="58">
        <v>115000</v>
      </c>
      <c r="AT3200" s="58">
        <v>116000</v>
      </c>
      <c r="AU3200" s="58">
        <v>117000</v>
      </c>
      <c r="AV3200" s="58">
        <v>118000</v>
      </c>
      <c r="AW3200" s="58">
        <v>117000</v>
      </c>
      <c r="AX3200" s="58">
        <v>115000</v>
      </c>
      <c r="AY3200" s="58">
        <v>113000</v>
      </c>
      <c r="AZ3200" s="58">
        <v>112000</v>
      </c>
      <c r="BA3200" s="58">
        <v>113000</v>
      </c>
      <c r="BB3200" s="58">
        <v>113000</v>
      </c>
      <c r="BC3200" s="58">
        <v>114000</v>
      </c>
      <c r="BD3200" s="58">
        <v>115000</v>
      </c>
      <c r="BE3200" s="58">
        <v>115000</v>
      </c>
      <c r="BF3200" s="58">
        <v>115000</v>
      </c>
      <c r="BG3200" s="58">
        <v>116000</v>
      </c>
      <c r="BH3200" s="58">
        <v>115000</v>
      </c>
      <c r="BI3200" s="58">
        <v>115000</v>
      </c>
      <c r="BJ3200" s="58">
        <v>114000</v>
      </c>
    </row>
    <row r="3201" spans="1:65" hidden="1" x14ac:dyDescent="0.25">
      <c r="A3201" s="58" t="s">
        <v>3296</v>
      </c>
      <c r="B3201" s="58" t="s">
        <v>3297</v>
      </c>
      <c r="C3201" s="58" t="s">
        <v>2266</v>
      </c>
      <c r="D3201" s="58" t="s">
        <v>2267</v>
      </c>
      <c r="AI3201" s="58">
        <v>452993</v>
      </c>
      <c r="AJ3201" s="58">
        <v>459491</v>
      </c>
      <c r="AK3201" s="58">
        <v>466697</v>
      </c>
      <c r="AL3201" s="58">
        <v>474606</v>
      </c>
      <c r="AM3201" s="58">
        <v>482121</v>
      </c>
      <c r="AN3201" s="58">
        <v>489154</v>
      </c>
      <c r="AO3201" s="58">
        <v>495240</v>
      </c>
      <c r="AP3201" s="58">
        <v>500301</v>
      </c>
      <c r="AQ3201" s="58">
        <v>503648</v>
      </c>
      <c r="AR3201" s="58">
        <v>505525</v>
      </c>
      <c r="AS3201" s="58">
        <v>506101</v>
      </c>
      <c r="AT3201" s="58">
        <v>505559</v>
      </c>
      <c r="AU3201" s="58">
        <v>504564</v>
      </c>
      <c r="AV3201" s="58">
        <v>503460</v>
      </c>
      <c r="AW3201" s="58">
        <v>502594</v>
      </c>
      <c r="AX3201" s="58">
        <v>502162</v>
      </c>
      <c r="AY3201" s="58">
        <v>502442</v>
      </c>
      <c r="AZ3201" s="58">
        <v>503653</v>
      </c>
      <c r="BA3201" s="58">
        <v>505118</v>
      </c>
      <c r="BB3201" s="58">
        <v>506918</v>
      </c>
      <c r="BC3201" s="58">
        <v>508723</v>
      </c>
      <c r="BD3201" s="58">
        <v>510967</v>
      </c>
      <c r="BE3201" s="58">
        <v>513357</v>
      </c>
      <c r="BF3201" s="58">
        <v>515865</v>
      </c>
      <c r="BG3201" s="58">
        <v>518157</v>
      </c>
      <c r="BH3201" s="58">
        <v>520094</v>
      </c>
      <c r="BI3201" s="58">
        <v>521559</v>
      </c>
      <c r="BJ3201" s="58">
        <v>521943</v>
      </c>
      <c r="BK3201" s="58">
        <v>521588</v>
      </c>
      <c r="BL3201" s="58">
        <v>521149</v>
      </c>
      <c r="BM3201" s="58">
        <v>520352</v>
      </c>
    </row>
    <row r="3202" spans="1:65" hidden="1" x14ac:dyDescent="0.25">
      <c r="A3202" s="58" t="s">
        <v>3296</v>
      </c>
      <c r="B3202" s="58" t="s">
        <v>3297</v>
      </c>
      <c r="C3202" s="58" t="s">
        <v>2268</v>
      </c>
      <c r="D3202" s="58" t="s">
        <v>2269</v>
      </c>
    </row>
    <row r="3203" spans="1:65" hidden="1" x14ac:dyDescent="0.25">
      <c r="A3203" s="58" t="s">
        <v>3296</v>
      </c>
      <c r="B3203" s="58" t="s">
        <v>3297</v>
      </c>
      <c r="C3203" s="58" t="s">
        <v>2270</v>
      </c>
      <c r="D3203" s="58" t="s">
        <v>2271</v>
      </c>
    </row>
    <row r="3204" spans="1:65" hidden="1" x14ac:dyDescent="0.25">
      <c r="A3204" s="58" t="s">
        <v>3296</v>
      </c>
      <c r="B3204" s="58" t="s">
        <v>3297</v>
      </c>
      <c r="C3204" s="58" t="s">
        <v>2272</v>
      </c>
      <c r="D3204" s="58" t="s">
        <v>2273</v>
      </c>
    </row>
    <row r="3205" spans="1:65" hidden="1" x14ac:dyDescent="0.25">
      <c r="A3205" s="58" t="s">
        <v>3296</v>
      </c>
      <c r="B3205" s="58" t="s">
        <v>3297</v>
      </c>
      <c r="C3205" s="58" t="s">
        <v>2274</v>
      </c>
      <c r="D3205" s="58" t="s">
        <v>2275</v>
      </c>
    </row>
    <row r="3206" spans="1:65" hidden="1" x14ac:dyDescent="0.25">
      <c r="A3206" s="58" t="s">
        <v>3296</v>
      </c>
      <c r="B3206" s="58" t="s">
        <v>3297</v>
      </c>
      <c r="C3206" s="58" t="s">
        <v>2276</v>
      </c>
      <c r="D3206" s="58" t="s">
        <v>2277</v>
      </c>
    </row>
    <row r="3207" spans="1:65" hidden="1" x14ac:dyDescent="0.25">
      <c r="A3207" s="58" t="s">
        <v>3296</v>
      </c>
      <c r="B3207" s="58" t="s">
        <v>3297</v>
      </c>
      <c r="C3207" s="58" t="s">
        <v>2278</v>
      </c>
      <c r="D3207" s="58" t="s">
        <v>2279</v>
      </c>
      <c r="AI3207" s="58">
        <v>1740559</v>
      </c>
      <c r="AJ3207" s="58">
        <v>1763909</v>
      </c>
      <c r="AK3207" s="58">
        <v>1787000</v>
      </c>
      <c r="AL3207" s="58">
        <v>1809917</v>
      </c>
      <c r="AM3207" s="58">
        <v>1831039</v>
      </c>
      <c r="AN3207" s="58">
        <v>1848400</v>
      </c>
      <c r="AO3207" s="58">
        <v>1861260</v>
      </c>
      <c r="AP3207" s="58">
        <v>1868972</v>
      </c>
      <c r="AQ3207" s="58">
        <v>1870401</v>
      </c>
      <c r="AR3207" s="58">
        <v>1866496</v>
      </c>
      <c r="AS3207" s="58">
        <v>1857629</v>
      </c>
      <c r="AT3207" s="58">
        <v>1843903</v>
      </c>
      <c r="AU3207" s="58">
        <v>1826143</v>
      </c>
      <c r="AV3207" s="58">
        <v>1806085</v>
      </c>
      <c r="AW3207" s="58">
        <v>1783499</v>
      </c>
      <c r="AX3207" s="58">
        <v>1760905</v>
      </c>
      <c r="AY3207" s="58">
        <v>1738609</v>
      </c>
      <c r="AZ3207" s="58">
        <v>1716999</v>
      </c>
      <c r="BA3207" s="58">
        <v>1697733</v>
      </c>
      <c r="BB3207" s="58">
        <v>1679870</v>
      </c>
      <c r="BC3207" s="58">
        <v>1664411</v>
      </c>
      <c r="BD3207" s="58">
        <v>1651133</v>
      </c>
      <c r="BE3207" s="58">
        <v>1639506</v>
      </c>
      <c r="BF3207" s="58">
        <v>1629085</v>
      </c>
      <c r="BG3207" s="58">
        <v>1620580</v>
      </c>
      <c r="BH3207" s="58">
        <v>1611589</v>
      </c>
      <c r="BI3207" s="58">
        <v>1596225</v>
      </c>
      <c r="BJ3207" s="58">
        <v>1580675</v>
      </c>
      <c r="BK3207" s="58">
        <v>1561212</v>
      </c>
      <c r="BL3207" s="58">
        <v>1539994</v>
      </c>
      <c r="BM3207" s="58">
        <v>1516081</v>
      </c>
    </row>
    <row r="3208" spans="1:65" hidden="1" x14ac:dyDescent="0.25">
      <c r="A3208" s="58" t="s">
        <v>3296</v>
      </c>
      <c r="B3208" s="58" t="s">
        <v>3297</v>
      </c>
      <c r="C3208" s="58" t="s">
        <v>2280</v>
      </c>
      <c r="D3208" s="58" t="s">
        <v>2281</v>
      </c>
      <c r="BM3208" s="58">
        <v>3.27647058823529</v>
      </c>
    </row>
    <row r="3209" spans="1:65" hidden="1" x14ac:dyDescent="0.25">
      <c r="A3209" s="58" t="s">
        <v>3296</v>
      </c>
      <c r="B3209" s="58" t="s">
        <v>3297</v>
      </c>
      <c r="C3209" s="58" t="s">
        <v>2282</v>
      </c>
      <c r="D3209" s="58" t="s">
        <v>2283</v>
      </c>
      <c r="BC3209" s="58">
        <v>0.97341832518804505</v>
      </c>
      <c r="BJ3209" s="58">
        <v>1.14944814832702</v>
      </c>
    </row>
    <row r="3210" spans="1:65" hidden="1" x14ac:dyDescent="0.25">
      <c r="A3210" s="58" t="s">
        <v>3296</v>
      </c>
      <c r="B3210" s="58" t="s">
        <v>3297</v>
      </c>
      <c r="C3210" s="58" t="s">
        <v>2284</v>
      </c>
      <c r="D3210" s="58" t="s">
        <v>2285</v>
      </c>
    </row>
    <row r="3211" spans="1:65" hidden="1" x14ac:dyDescent="0.25">
      <c r="A3211" s="58" t="s">
        <v>3296</v>
      </c>
      <c r="B3211" s="58" t="s">
        <v>3297</v>
      </c>
      <c r="C3211" s="58" t="s">
        <v>2286</v>
      </c>
      <c r="D3211" s="58" t="s">
        <v>2287</v>
      </c>
      <c r="P3211" s="58">
        <v>0.21302357397247401</v>
      </c>
      <c r="Q3211" s="58">
        <v>0</v>
      </c>
      <c r="R3211" s="58">
        <v>1.0380087111840699</v>
      </c>
      <c r="S3211" s="58">
        <v>17.9383798551581</v>
      </c>
      <c r="T3211" s="58">
        <v>12.9139076394807</v>
      </c>
      <c r="U3211" s="58">
        <v>12.200847496012599</v>
      </c>
      <c r="V3211" s="58">
        <v>13.708839685541999</v>
      </c>
      <c r="W3211" s="58">
        <v>11.0777981424645</v>
      </c>
      <c r="X3211" s="58">
        <v>26.6926758473364</v>
      </c>
      <c r="Y3211" s="58">
        <v>16.211079510641898</v>
      </c>
      <c r="Z3211" s="58">
        <v>3.1162430959234602</v>
      </c>
      <c r="AA3211" s="58">
        <v>1.5226747998519801</v>
      </c>
      <c r="AB3211" s="58">
        <v>3.8452019094818102</v>
      </c>
      <c r="AC3211" s="58">
        <v>7.8371973590778001</v>
      </c>
      <c r="AD3211" s="58">
        <v>8.3035525947993207</v>
      </c>
      <c r="AE3211" s="58">
        <v>2.9430215259145598</v>
      </c>
      <c r="AF3211" s="58">
        <v>6.2112779003104297</v>
      </c>
      <c r="AG3211" s="58">
        <v>4.9947479872232803</v>
      </c>
      <c r="AH3211" s="58">
        <v>11.381264452039201</v>
      </c>
      <c r="AI3211" s="58">
        <v>12.994962824814801</v>
      </c>
      <c r="AJ3211" s="58">
        <v>7.6437011143321802</v>
      </c>
      <c r="AK3211" s="58">
        <v>9.0482700383583108</v>
      </c>
      <c r="AL3211" s="58">
        <v>9.8140320400276106</v>
      </c>
      <c r="AM3211" s="58">
        <v>8.7833136476796891</v>
      </c>
      <c r="AN3211" s="58">
        <v>8.3668095520240406</v>
      </c>
      <c r="AO3211" s="58">
        <v>9.8928854280942193</v>
      </c>
      <c r="AP3211" s="58">
        <v>8.4176495008005094</v>
      </c>
      <c r="AQ3211" s="58">
        <v>3.1219411587163801</v>
      </c>
      <c r="AR3211" s="58">
        <v>6.2144169885290399</v>
      </c>
      <c r="AS3211" s="58">
        <v>13.3230223810688</v>
      </c>
      <c r="AT3211" s="58">
        <v>8.3679376319070098</v>
      </c>
      <c r="AU3211" s="58">
        <v>6.9700360565828801</v>
      </c>
      <c r="AV3211" s="58">
        <v>7.1439560570407403</v>
      </c>
      <c r="AW3211" s="58">
        <v>10.949339518785999</v>
      </c>
      <c r="AX3211" s="58">
        <v>15.570319486318899</v>
      </c>
      <c r="AY3211" s="58">
        <v>14.6250798108886</v>
      </c>
      <c r="AZ3211" s="58">
        <v>12.951003155034201</v>
      </c>
      <c r="BA3211" s="58">
        <v>15.0515643269342</v>
      </c>
      <c r="BB3211" s="58">
        <v>7.9178177549978601</v>
      </c>
      <c r="BC3211" s="58">
        <v>11.248692348532501</v>
      </c>
      <c r="BD3211" s="58">
        <v>14.532056417463499</v>
      </c>
      <c r="BE3211" s="58">
        <v>12.734839326974001</v>
      </c>
      <c r="BF3211" s="58">
        <v>9.6881705262522804</v>
      </c>
      <c r="BG3211" s="58">
        <v>7.7677661679753403</v>
      </c>
      <c r="BH3211" s="58">
        <v>2.8789606136408499</v>
      </c>
      <c r="BI3211" s="58">
        <v>2.5388802450564198</v>
      </c>
      <c r="BJ3211" s="58">
        <v>5.1419074920095102</v>
      </c>
      <c r="BK3211" s="58">
        <v>7.3720274085884201</v>
      </c>
      <c r="BL3211" s="58">
        <v>6.4539711103197401</v>
      </c>
      <c r="BM3211" s="58">
        <v>4.20000315920836</v>
      </c>
    </row>
    <row r="3212" spans="1:65" hidden="1" x14ac:dyDescent="0.25">
      <c r="A3212" s="58" t="s">
        <v>3296</v>
      </c>
      <c r="B3212" s="58" t="s">
        <v>3297</v>
      </c>
      <c r="C3212" s="58" t="s">
        <v>2288</v>
      </c>
      <c r="D3212" s="58" t="s">
        <v>2289</v>
      </c>
      <c r="G3212" s="58">
        <v>4.4319386832068997</v>
      </c>
      <c r="H3212" s="58">
        <v>7.5199792325702104</v>
      </c>
      <c r="I3212" s="58">
        <v>8.4961045913911999</v>
      </c>
      <c r="J3212" s="58">
        <v>8.9526224872346205</v>
      </c>
      <c r="K3212" s="58">
        <v>9.3876299070878293</v>
      </c>
      <c r="L3212" s="58">
        <v>9.0703344626256506</v>
      </c>
      <c r="M3212" s="58">
        <v>8.7161005871387403</v>
      </c>
      <c r="N3212" s="58">
        <v>7.5085003068667504</v>
      </c>
      <c r="O3212" s="58">
        <v>6.3100833952034598</v>
      </c>
      <c r="P3212" s="58">
        <v>6.3288975786296398</v>
      </c>
      <c r="Q3212" s="58">
        <v>5.4520324536890001</v>
      </c>
      <c r="R3212" s="58">
        <v>3.7229551877334099</v>
      </c>
      <c r="S3212" s="58">
        <v>3.85775124042818</v>
      </c>
      <c r="T3212" s="58">
        <v>4.2575590527015796</v>
      </c>
      <c r="U3212" s="58">
        <v>4.4860036124122802</v>
      </c>
      <c r="V3212" s="58">
        <v>4.4116585454514796</v>
      </c>
      <c r="W3212" s="58">
        <v>4.7729582582845396</v>
      </c>
      <c r="X3212" s="58">
        <v>4.18015145706031</v>
      </c>
      <c r="Z3212" s="58">
        <v>5.9340356536739503</v>
      </c>
      <c r="AB3212" s="58">
        <v>2.9269153799819199</v>
      </c>
      <c r="AO3212" s="58">
        <v>4.02990416633014</v>
      </c>
      <c r="AP3212" s="58">
        <v>4.7471854152983202</v>
      </c>
      <c r="AQ3212" s="58">
        <v>3.7309721290965898</v>
      </c>
      <c r="AR3212" s="58">
        <v>3.5348325817936099</v>
      </c>
      <c r="AS3212" s="58">
        <v>4.1046318318299999</v>
      </c>
      <c r="AT3212" s="58">
        <v>4.1843784129990604</v>
      </c>
      <c r="AU3212" s="58">
        <v>3.4328833077656302</v>
      </c>
      <c r="AV3212" s="58">
        <v>2.1831163623974001</v>
      </c>
      <c r="AY3212" s="58">
        <v>2.36055598689792</v>
      </c>
      <c r="AZ3212" s="58">
        <v>3.6715474597261801</v>
      </c>
      <c r="BA3212" s="58">
        <v>3.61215215798028</v>
      </c>
      <c r="BB3212" s="58">
        <v>1.90941346900361</v>
      </c>
      <c r="BC3212" s="58">
        <v>2.5510813841284299</v>
      </c>
      <c r="BD3212" s="58">
        <v>1.87180130103377</v>
      </c>
      <c r="BE3212" s="58">
        <v>1.6386234478749599</v>
      </c>
      <c r="BF3212" s="58">
        <v>3.1396997736287502</v>
      </c>
      <c r="BG3212" s="58">
        <v>3.4042769626321601</v>
      </c>
      <c r="BH3212" s="58">
        <v>2.8677163799402998</v>
      </c>
      <c r="BI3212" s="58">
        <v>2.4498509346620798</v>
      </c>
      <c r="BJ3212" s="58">
        <v>1.9742720621899399</v>
      </c>
      <c r="BK3212" s="58">
        <v>2.0455516688931299</v>
      </c>
      <c r="BL3212" s="58">
        <v>2.2496679702196598</v>
      </c>
    </row>
    <row r="3213" spans="1:65" hidden="1" x14ac:dyDescent="0.25">
      <c r="A3213" s="58" t="s">
        <v>3296</v>
      </c>
      <c r="B3213" s="58" t="s">
        <v>3297</v>
      </c>
      <c r="C3213" s="58" t="s">
        <v>2290</v>
      </c>
      <c r="D3213" s="58" t="s">
        <v>2291</v>
      </c>
      <c r="G3213" s="58">
        <v>1.46866683721145</v>
      </c>
      <c r="H3213" s="58">
        <v>1.58981507192851</v>
      </c>
      <c r="I3213" s="58">
        <v>1.5312401270282501</v>
      </c>
      <c r="J3213" s="58">
        <v>1.6069136011234699</v>
      </c>
      <c r="K3213" s="58">
        <v>1.9609348161846401</v>
      </c>
      <c r="L3213" s="58">
        <v>1.85376612848052</v>
      </c>
      <c r="M3213" s="58">
        <v>1.8143696201455699</v>
      </c>
      <c r="N3213" s="58">
        <v>1.90288605546914</v>
      </c>
      <c r="O3213" s="58">
        <v>1.6374080508240501</v>
      </c>
      <c r="P3213" s="58">
        <v>1.7194948993955601</v>
      </c>
      <c r="Q3213" s="58">
        <v>1.6479156382798701</v>
      </c>
      <c r="R3213" s="58">
        <v>1.7651199494566401</v>
      </c>
      <c r="S3213" s="58">
        <v>1.60504701403525</v>
      </c>
      <c r="T3213" s="58">
        <v>1.5284486036376801</v>
      </c>
      <c r="U3213" s="58">
        <v>1.5787140982921899</v>
      </c>
      <c r="V3213" s="58">
        <v>1.51768207566719</v>
      </c>
      <c r="W3213" s="58">
        <v>1.5003832506407</v>
      </c>
      <c r="X3213" s="58">
        <v>1.771154950731</v>
      </c>
      <c r="Z3213" s="58">
        <v>1.56311905180865</v>
      </c>
      <c r="AB3213" s="58">
        <v>1.9877437197258101</v>
      </c>
      <c r="AO3213" s="58">
        <v>2.1195398837104</v>
      </c>
      <c r="AP3213" s="58">
        <v>2.4339943132914899</v>
      </c>
      <c r="AQ3213" s="58">
        <v>1.9742014751165999</v>
      </c>
      <c r="AR3213" s="58">
        <v>2.0546364645958102</v>
      </c>
      <c r="AS3213" s="58">
        <v>2.0299930306787499</v>
      </c>
      <c r="AT3213" s="58">
        <v>2.1234230765287401</v>
      </c>
      <c r="AU3213" s="58">
        <v>2.0776899116112002</v>
      </c>
      <c r="AV3213" s="58">
        <v>1.6075151769243701</v>
      </c>
      <c r="AY3213" s="58">
        <v>2.0329359648685701</v>
      </c>
      <c r="AZ3213" s="58">
        <v>2.1231878612925801</v>
      </c>
      <c r="BA3213" s="58">
        <v>1.5612645894314701</v>
      </c>
      <c r="BB3213" s="58">
        <v>1.4188861425347501</v>
      </c>
      <c r="BC3213" s="58">
        <v>1.0874858835240799</v>
      </c>
      <c r="BD3213" s="58">
        <v>1.1464429694977001</v>
      </c>
      <c r="BE3213" s="58">
        <v>1.49969201341898</v>
      </c>
      <c r="BF3213" s="58">
        <v>1.26315537161711</v>
      </c>
      <c r="BG3213" s="58">
        <v>1.2343593251796501</v>
      </c>
      <c r="BH3213" s="58">
        <v>1.31821650839514</v>
      </c>
      <c r="BI3213" s="58">
        <v>1.1402559635968901</v>
      </c>
      <c r="BJ3213" s="58">
        <v>2.0554403221567998</v>
      </c>
      <c r="BK3213" s="58">
        <v>1.22133936228634</v>
      </c>
      <c r="BL3213" s="58">
        <v>1.1258922197472701</v>
      </c>
    </row>
    <row r="3214" spans="1:65" hidden="1" x14ac:dyDescent="0.25">
      <c r="A3214" s="58" t="s">
        <v>3296</v>
      </c>
      <c r="B3214" s="58" t="s">
        <v>3297</v>
      </c>
      <c r="C3214" s="58" t="s">
        <v>2292</v>
      </c>
      <c r="D3214" s="58" t="s">
        <v>2293</v>
      </c>
      <c r="BH3214" s="58">
        <v>6.6643093606641903</v>
      </c>
      <c r="BI3214" s="58">
        <v>5.1179009200279797</v>
      </c>
      <c r="BJ3214" s="58">
        <v>9.1063016048940106</v>
      </c>
      <c r="BK3214" s="58">
        <v>8.2316963986375793</v>
      </c>
    </row>
    <row r="3215" spans="1:65" hidden="1" x14ac:dyDescent="0.25">
      <c r="A3215" s="58" t="s">
        <v>3296</v>
      </c>
      <c r="B3215" s="58" t="s">
        <v>3297</v>
      </c>
      <c r="C3215" s="58" t="s">
        <v>2294</v>
      </c>
      <c r="D3215" s="58" t="s">
        <v>2295</v>
      </c>
    </row>
    <row r="3216" spans="1:65" hidden="1" x14ac:dyDescent="0.25">
      <c r="A3216" s="58" t="s">
        <v>3296</v>
      </c>
      <c r="B3216" s="58" t="s">
        <v>3297</v>
      </c>
      <c r="C3216" s="58" t="s">
        <v>2296</v>
      </c>
      <c r="D3216" s="58" t="s">
        <v>2297</v>
      </c>
    </row>
    <row r="3217" spans="1:64" hidden="1" x14ac:dyDescent="0.25">
      <c r="A3217" s="58" t="s">
        <v>3296</v>
      </c>
      <c r="B3217" s="58" t="s">
        <v>3297</v>
      </c>
      <c r="C3217" s="58" t="s">
        <v>2298</v>
      </c>
      <c r="D3217" s="58" t="s">
        <v>2299</v>
      </c>
      <c r="O3217" s="58">
        <v>352152.39874671999</v>
      </c>
      <c r="P3217" s="58">
        <v>318598.95830910298</v>
      </c>
      <c r="Q3217" s="58">
        <v>315458.33112898702</v>
      </c>
      <c r="R3217" s="58">
        <v>331985.49324043602</v>
      </c>
      <c r="S3217" s="58">
        <v>260832.40123224101</v>
      </c>
      <c r="T3217" s="58">
        <v>289022.70315410499</v>
      </c>
      <c r="U3217" s="58">
        <v>288489.05694336299</v>
      </c>
      <c r="V3217" s="58">
        <v>342378.100967234</v>
      </c>
      <c r="W3217" s="58">
        <v>302469.91782981</v>
      </c>
      <c r="X3217" s="58">
        <v>332610.54816581402</v>
      </c>
      <c r="Y3217" s="58">
        <v>390008.18759036501</v>
      </c>
      <c r="Z3217" s="58">
        <v>333618.83354560198</v>
      </c>
      <c r="AA3217" s="58">
        <v>383259.66157236299</v>
      </c>
      <c r="AB3217" s="58">
        <v>364055.97419972002</v>
      </c>
      <c r="AC3217" s="58">
        <v>352539.32628419599</v>
      </c>
      <c r="AD3217" s="58">
        <v>325081.04242829501</v>
      </c>
      <c r="AE3217" s="58">
        <v>326681.56983012398</v>
      </c>
      <c r="AF3217" s="58">
        <v>349616.03794761398</v>
      </c>
      <c r="AG3217" s="58">
        <v>314391.344297615</v>
      </c>
      <c r="AH3217" s="58">
        <v>344491.13239428698</v>
      </c>
      <c r="AI3217" s="58">
        <v>-5069.3573155253998</v>
      </c>
      <c r="AJ3217" s="58">
        <v>-405.55474534636801</v>
      </c>
      <c r="AK3217" s="58">
        <v>3061.33682978146</v>
      </c>
      <c r="AL3217" s="58">
        <v>8758.7698458135201</v>
      </c>
      <c r="AM3217" s="58">
        <v>5292.2971554100104</v>
      </c>
      <c r="AN3217" s="58">
        <v>628.32053828242999</v>
      </c>
      <c r="AO3217" s="58">
        <v>-6522.2476386428298</v>
      </c>
      <c r="AP3217" s="58">
        <v>-9544.9191991686803</v>
      </c>
      <c r="AQ3217" s="58">
        <v>-5909.8876275122102</v>
      </c>
      <c r="AR3217" s="58">
        <v>-7155.3170774877199</v>
      </c>
      <c r="AS3217" s="58">
        <v>-13492.367625921999</v>
      </c>
      <c r="AT3217" s="58">
        <v>-10610.0903111101</v>
      </c>
      <c r="AU3217" s="58">
        <v>1790.31502339243</v>
      </c>
      <c r="AV3217" s="58">
        <v>-96.466919809584596</v>
      </c>
      <c r="AW3217" s="58">
        <v>6671.8590920864999</v>
      </c>
      <c r="AX3217" s="58">
        <v>16313.8011240959</v>
      </c>
      <c r="AY3217" s="58">
        <v>22860.6614878773</v>
      </c>
      <c r="AZ3217" s="58">
        <v>27861.3812155128</v>
      </c>
      <c r="BA3217" s="58">
        <v>29389.336766838998</v>
      </c>
      <c r="BB3217" s="58">
        <v>21972.710207044998</v>
      </c>
      <c r="BC3217" s="58">
        <v>31147.883130848299</v>
      </c>
      <c r="BD3217" s="58">
        <v>37461.9498295187</v>
      </c>
      <c r="BE3217" s="58">
        <v>47762.832977801503</v>
      </c>
      <c r="BF3217" s="58">
        <v>56312.0866250693</v>
      </c>
      <c r="BG3217" s="58">
        <v>67013.961170315699</v>
      </c>
      <c r="BH3217" s="58">
        <v>58562.639186859</v>
      </c>
      <c r="BI3217" s="58">
        <v>60900.7571341246</v>
      </c>
    </row>
    <row r="3218" spans="1:64" hidden="1" x14ac:dyDescent="0.25">
      <c r="A3218" s="58" t="s">
        <v>3296</v>
      </c>
      <c r="B3218" s="58" t="s">
        <v>3297</v>
      </c>
      <c r="C3218" s="58" t="s">
        <v>2300</v>
      </c>
      <c r="D3218" s="58" t="s">
        <v>2301</v>
      </c>
    </row>
    <row r="3219" spans="1:64" hidden="1" x14ac:dyDescent="0.25">
      <c r="A3219" s="58" t="s">
        <v>3296</v>
      </c>
      <c r="B3219" s="58" t="s">
        <v>3297</v>
      </c>
      <c r="C3219" s="58" t="s">
        <v>2302</v>
      </c>
      <c r="D3219" s="58" t="s">
        <v>2303</v>
      </c>
      <c r="BJ3219" s="58">
        <v>3.0030525411728801</v>
      </c>
    </row>
    <row r="3220" spans="1:64" hidden="1" x14ac:dyDescent="0.25">
      <c r="A3220" s="58" t="s">
        <v>3296</v>
      </c>
      <c r="B3220" s="58" t="s">
        <v>3297</v>
      </c>
      <c r="C3220" s="58" t="s">
        <v>2304</v>
      </c>
      <c r="D3220" s="58" t="s">
        <v>2305</v>
      </c>
    </row>
    <row r="3221" spans="1:64" hidden="1" x14ac:dyDescent="0.25">
      <c r="A3221" s="58" t="s">
        <v>3296</v>
      </c>
      <c r="B3221" s="58" t="s">
        <v>3297</v>
      </c>
      <c r="C3221" s="58" t="s">
        <v>2306</v>
      </c>
      <c r="D3221" s="58" t="s">
        <v>2307</v>
      </c>
      <c r="AX3221" s="58">
        <v>42.895000000000003</v>
      </c>
      <c r="AY3221" s="58">
        <v>49.657142857142901</v>
      </c>
      <c r="AZ3221" s="58">
        <v>47.9</v>
      </c>
      <c r="BA3221" s="58">
        <v>47.409523809523797</v>
      </c>
      <c r="BB3221" s="58">
        <v>47.138095238095197</v>
      </c>
      <c r="BC3221" s="58">
        <v>45.6666666666667</v>
      </c>
      <c r="BD3221" s="58">
        <v>27.023809523809501</v>
      </c>
      <c r="BE3221" s="58">
        <v>25.7761904761905</v>
      </c>
      <c r="BF3221" s="58">
        <v>22.009090909090901</v>
      </c>
      <c r="BG3221" s="58">
        <v>13.1636363636364</v>
      </c>
      <c r="BH3221" s="58">
        <v>12.904545454545501</v>
      </c>
      <c r="BI3221" s="58">
        <v>12.695454545454499</v>
      </c>
      <c r="BJ3221" s="58">
        <v>12.5772727272727</v>
      </c>
      <c r="BK3221" s="58">
        <v>12.822727272727301</v>
      </c>
      <c r="BL3221" s="58">
        <v>13.3545454545455</v>
      </c>
    </row>
    <row r="3222" spans="1:64" hidden="1" x14ac:dyDescent="0.25">
      <c r="A3222" s="58" t="s">
        <v>3296</v>
      </c>
      <c r="B3222" s="58" t="s">
        <v>3297</v>
      </c>
      <c r="C3222" s="58" t="s">
        <v>2308</v>
      </c>
      <c r="D3222" s="58" t="s">
        <v>2309</v>
      </c>
      <c r="AS3222" s="58">
        <v>62.612211888940699</v>
      </c>
      <c r="AT3222" s="58">
        <v>61.712080736932897</v>
      </c>
      <c r="AU3222" s="58">
        <v>63.609333983200699</v>
      </c>
      <c r="AV3222" s="58">
        <v>67.491580934983801</v>
      </c>
      <c r="AW3222" s="58">
        <v>62.496593158058701</v>
      </c>
      <c r="AX3222" s="58">
        <v>61.820039049178803</v>
      </c>
      <c r="AY3222" s="58">
        <v>64.367934630632206</v>
      </c>
      <c r="AZ3222" s="58">
        <v>64.261342522673999</v>
      </c>
      <c r="BA3222" s="58">
        <v>65.056364285681596</v>
      </c>
      <c r="BB3222" s="58">
        <v>64.547354183847702</v>
      </c>
      <c r="BC3222" s="58">
        <v>65.227942720836396</v>
      </c>
      <c r="BD3222" s="58">
        <v>63.797979154092602</v>
      </c>
      <c r="BE3222" s="58">
        <v>62.953108366956698</v>
      </c>
      <c r="BF3222" s="58">
        <v>62.028826945384601</v>
      </c>
      <c r="BG3222" s="58">
        <v>62.2408065143036</v>
      </c>
      <c r="BH3222" s="58">
        <v>61.417882597605598</v>
      </c>
      <c r="BI3222" s="58">
        <v>62.598631266359497</v>
      </c>
      <c r="BJ3222" s="58">
        <v>64.319733004266396</v>
      </c>
      <c r="BK3222" s="58">
        <v>62.102638908882902</v>
      </c>
      <c r="BL3222" s="58">
        <v>59.224596373970499</v>
      </c>
    </row>
    <row r="3223" spans="1:64" hidden="1" x14ac:dyDescent="0.25">
      <c r="A3223" s="58" t="s">
        <v>3296</v>
      </c>
      <c r="B3223" s="58" t="s">
        <v>3297</v>
      </c>
      <c r="C3223" s="58" t="s">
        <v>2310</v>
      </c>
      <c r="D3223" s="58" t="s">
        <v>2311</v>
      </c>
      <c r="AS3223" s="58">
        <v>12.749594875078399</v>
      </c>
      <c r="AT3223" s="58">
        <v>12.9808561274355</v>
      </c>
      <c r="AU3223" s="58">
        <v>14.0702390389895</v>
      </c>
      <c r="AV3223" s="58">
        <v>22.993664429169101</v>
      </c>
      <c r="AW3223" s="58">
        <v>24.1794859319618</v>
      </c>
      <c r="AX3223" s="58">
        <v>27.336898411471399</v>
      </c>
      <c r="AY3223" s="58">
        <v>32.729093626254503</v>
      </c>
      <c r="AZ3223" s="58">
        <v>35.502444006954597</v>
      </c>
      <c r="BA3223" s="58">
        <v>41.509788839158297</v>
      </c>
      <c r="BB3223" s="58">
        <v>37.206317761560101</v>
      </c>
      <c r="BC3223" s="58">
        <v>40.064007931223799</v>
      </c>
      <c r="BD3223" s="58">
        <v>43.815424607187097</v>
      </c>
      <c r="BE3223" s="58">
        <v>44.721856108751602</v>
      </c>
      <c r="BF3223" s="58">
        <v>48.845759294457999</v>
      </c>
      <c r="BG3223" s="58">
        <v>50.915781978531498</v>
      </c>
      <c r="BH3223" s="58">
        <v>45.017941568695797</v>
      </c>
      <c r="BI3223" s="58">
        <v>39.8434425946282</v>
      </c>
      <c r="BJ3223" s="58">
        <v>39.215000784414698</v>
      </c>
      <c r="BK3223" s="58">
        <v>36.844754749901</v>
      </c>
      <c r="BL3223" s="58">
        <v>36.327465475321603</v>
      </c>
    </row>
    <row r="3224" spans="1:64" hidden="1" x14ac:dyDescent="0.25">
      <c r="A3224" s="58" t="s">
        <v>3296</v>
      </c>
      <c r="B3224" s="58" t="s">
        <v>3297</v>
      </c>
      <c r="C3224" s="58" t="s">
        <v>2312</v>
      </c>
      <c r="D3224" s="58" t="s">
        <v>2313</v>
      </c>
      <c r="AS3224" s="58">
        <v>48.980221352018397</v>
      </c>
      <c r="AT3224" s="58">
        <v>50.340750555866499</v>
      </c>
      <c r="AU3224" s="58">
        <v>50.538271910895197</v>
      </c>
      <c r="AV3224" s="58">
        <v>80.529645402229903</v>
      </c>
      <c r="AW3224" s="58">
        <v>75.096495646335995</v>
      </c>
      <c r="AX3224" s="58">
        <v>77.110135567571902</v>
      </c>
      <c r="AY3224" s="58">
        <v>80.500425433959904</v>
      </c>
      <c r="AZ3224" s="58">
        <v>80.856446946614795</v>
      </c>
      <c r="BA3224" s="58">
        <v>83.939424780462502</v>
      </c>
      <c r="BB3224" s="58">
        <v>89.810888547147698</v>
      </c>
      <c r="BC3224" s="58">
        <v>83.878924428615804</v>
      </c>
      <c r="BD3224" s="58">
        <v>87.043370062654404</v>
      </c>
      <c r="BE3224" s="58">
        <v>85.8912296491022</v>
      </c>
      <c r="BF3224" s="58">
        <v>90.223348281187</v>
      </c>
      <c r="BG3224" s="58">
        <v>94.084282163028703</v>
      </c>
      <c r="BH3224" s="58">
        <v>96.096775651898895</v>
      </c>
      <c r="BI3224" s="58">
        <v>96.993549625681197</v>
      </c>
      <c r="BJ3224" s="58">
        <v>101.19396559897601</v>
      </c>
      <c r="BK3224" s="58">
        <v>89.511373929296894</v>
      </c>
      <c r="BL3224" s="58">
        <v>86.141629073035404</v>
      </c>
    </row>
    <row r="3225" spans="1:64" hidden="1" x14ac:dyDescent="0.25">
      <c r="A3225" s="58" t="s">
        <v>3296</v>
      </c>
      <c r="B3225" s="58" t="s">
        <v>3297</v>
      </c>
      <c r="C3225" s="58" t="s">
        <v>2314</v>
      </c>
      <c r="D3225" s="58" t="s">
        <v>2315</v>
      </c>
    </row>
    <row r="3226" spans="1:64" hidden="1" x14ac:dyDescent="0.25">
      <c r="A3226" s="58" t="s">
        <v>3296</v>
      </c>
      <c r="B3226" s="58" t="s">
        <v>3297</v>
      </c>
      <c r="C3226" s="58" t="s">
        <v>2316</v>
      </c>
      <c r="D3226" s="58" t="s">
        <v>2317</v>
      </c>
    </row>
    <row r="3227" spans="1:64" hidden="1" x14ac:dyDescent="0.25">
      <c r="A3227" s="58" t="s">
        <v>3296</v>
      </c>
      <c r="B3227" s="58" t="s">
        <v>3297</v>
      </c>
      <c r="C3227" s="58" t="s">
        <v>2318</v>
      </c>
      <c r="D3227" s="58" t="s">
        <v>2319</v>
      </c>
    </row>
    <row r="3228" spans="1:64" hidden="1" x14ac:dyDescent="0.25">
      <c r="A3228" s="58" t="s">
        <v>3296</v>
      </c>
      <c r="B3228" s="58" t="s">
        <v>3297</v>
      </c>
      <c r="C3228" s="58" t="s">
        <v>2320</v>
      </c>
      <c r="D3228" s="58" t="s">
        <v>2321</v>
      </c>
    </row>
    <row r="3229" spans="1:64" hidden="1" x14ac:dyDescent="0.25">
      <c r="A3229" s="58" t="s">
        <v>3296</v>
      </c>
      <c r="B3229" s="58" t="s">
        <v>3297</v>
      </c>
      <c r="C3229" s="58" t="s">
        <v>2322</v>
      </c>
      <c r="D3229" s="58" t="s">
        <v>2323</v>
      </c>
    </row>
    <row r="3230" spans="1:64" hidden="1" x14ac:dyDescent="0.25">
      <c r="A3230" s="58" t="s">
        <v>3296</v>
      </c>
      <c r="B3230" s="58" t="s">
        <v>3297</v>
      </c>
      <c r="C3230" s="58" t="s">
        <v>2324</v>
      </c>
      <c r="D3230" s="58" t="s">
        <v>2325</v>
      </c>
    </row>
    <row r="3231" spans="1:64" hidden="1" x14ac:dyDescent="0.25">
      <c r="A3231" s="58" t="s">
        <v>3296</v>
      </c>
      <c r="B3231" s="58" t="s">
        <v>3297</v>
      </c>
      <c r="C3231" s="58" t="s">
        <v>2326</v>
      </c>
      <c r="D3231" s="58" t="s">
        <v>2327</v>
      </c>
    </row>
    <row r="3232" spans="1:64" hidden="1" x14ac:dyDescent="0.25">
      <c r="A3232" s="58" t="s">
        <v>3296</v>
      </c>
      <c r="B3232" s="58" t="s">
        <v>3297</v>
      </c>
      <c r="C3232" s="58" t="s">
        <v>2328</v>
      </c>
      <c r="D3232" s="58" t="s">
        <v>2329</v>
      </c>
    </row>
    <row r="3233" spans="1:65" hidden="1" x14ac:dyDescent="0.25">
      <c r="A3233" s="58" t="s">
        <v>3296</v>
      </c>
      <c r="B3233" s="58" t="s">
        <v>3297</v>
      </c>
      <c r="C3233" s="58" t="s">
        <v>2330</v>
      </c>
      <c r="D3233" s="58" t="s">
        <v>2331</v>
      </c>
      <c r="AS3233" s="58">
        <v>32.921424816803103</v>
      </c>
      <c r="AT3233" s="58">
        <v>32.514817110094697</v>
      </c>
      <c r="AU3233" s="58">
        <v>32.045297823189998</v>
      </c>
      <c r="AV3233" s="58">
        <v>31.569944288484901</v>
      </c>
      <c r="AW3233" s="58">
        <v>31.091750706216299</v>
      </c>
      <c r="AX3233" s="58">
        <v>30.612908917141699</v>
      </c>
      <c r="AY3233" s="58">
        <v>30.132769382505899</v>
      </c>
      <c r="AZ3233" s="58">
        <v>29.656654055982099</v>
      </c>
      <c r="BA3233" s="58">
        <v>29.1845209465802</v>
      </c>
      <c r="BB3233" s="58">
        <v>28.714165728141101</v>
      </c>
      <c r="BC3233" s="58">
        <v>28.245341666558499</v>
      </c>
      <c r="BD3233" s="58">
        <v>27.779455497098699</v>
      </c>
      <c r="BE3233" s="58">
        <v>27.315988630939</v>
      </c>
      <c r="BF3233" s="58">
        <v>26.854496086745399</v>
      </c>
      <c r="BG3233" s="58">
        <v>26.394644375573101</v>
      </c>
      <c r="BH3233" s="58">
        <v>25.9338876796491</v>
      </c>
      <c r="BI3233" s="58">
        <v>25.472504238426801</v>
      </c>
      <c r="BJ3233" s="58">
        <v>25.0107489552136</v>
      </c>
      <c r="BK3233" s="58">
        <v>24.6226411740796</v>
      </c>
      <c r="BL3233" s="58">
        <v>24.169607662584902</v>
      </c>
      <c r="BM3233" s="58">
        <v>23.7344783209467</v>
      </c>
    </row>
    <row r="3234" spans="1:65" hidden="1" x14ac:dyDescent="0.25">
      <c r="A3234" s="58" t="s">
        <v>3296</v>
      </c>
      <c r="B3234" s="58" t="s">
        <v>3297</v>
      </c>
      <c r="C3234" s="58" t="s">
        <v>2332</v>
      </c>
      <c r="D3234" s="58" t="s">
        <v>2333</v>
      </c>
      <c r="AS3234" s="58">
        <v>44.903656954127101</v>
      </c>
      <c r="AT3234" s="58">
        <v>44.6673601379415</v>
      </c>
      <c r="AU3234" s="58">
        <v>44.337303183665902</v>
      </c>
      <c r="AV3234" s="58">
        <v>44.002164860472099</v>
      </c>
      <c r="AW3234" s="58">
        <v>43.665265733258103</v>
      </c>
      <c r="AX3234" s="58">
        <v>43.327844741021202</v>
      </c>
      <c r="AY3234" s="58">
        <v>42.989717606291897</v>
      </c>
      <c r="AZ3234" s="58">
        <v>42.6546133436959</v>
      </c>
      <c r="BA3234" s="58">
        <v>42.322955793869397</v>
      </c>
      <c r="BB3234" s="58">
        <v>41.992491609597202</v>
      </c>
      <c r="BC3234" s="58">
        <v>41.663828098925698</v>
      </c>
      <c r="BD3234" s="58">
        <v>41.336168380205997</v>
      </c>
      <c r="BE3234" s="58">
        <v>41.008764002181401</v>
      </c>
      <c r="BF3234" s="58">
        <v>40.678346166179203</v>
      </c>
      <c r="BG3234" s="58">
        <v>40.344983136071498</v>
      </c>
      <c r="BH3234" s="58">
        <v>40.0062443630339</v>
      </c>
      <c r="BI3234" s="58">
        <v>39.661536907328703</v>
      </c>
      <c r="BJ3234" s="58">
        <v>39.311499785799498</v>
      </c>
      <c r="BK3234" s="58">
        <v>39.018339868647097</v>
      </c>
      <c r="BL3234" s="58">
        <v>38.665563566745099</v>
      </c>
      <c r="BM3234" s="58">
        <v>38.325617616234702</v>
      </c>
    </row>
    <row r="3235" spans="1:65" hidden="1" x14ac:dyDescent="0.25">
      <c r="A3235" s="58" t="s">
        <v>3296</v>
      </c>
      <c r="B3235" s="58" t="s">
        <v>3297</v>
      </c>
      <c r="C3235" s="58" t="s">
        <v>2334</v>
      </c>
      <c r="D3235" s="58" t="s">
        <v>2335</v>
      </c>
      <c r="AS3235" s="58">
        <v>11.010526362282301</v>
      </c>
      <c r="AT3235" s="58">
        <v>10.866400499995301</v>
      </c>
      <c r="AU3235" s="58">
        <v>10.7139847671616</v>
      </c>
      <c r="AV3235" s="58">
        <v>10.5592353931024</v>
      </c>
      <c r="AW3235" s="58">
        <v>10.4018397796688</v>
      </c>
      <c r="AX3235" s="58">
        <v>10.2430790884855</v>
      </c>
      <c r="AY3235" s="58">
        <v>10.082913980348501</v>
      </c>
      <c r="AZ3235" s="58">
        <v>9.9214389869309301</v>
      </c>
      <c r="BA3235" s="58">
        <v>9.75851745538613</v>
      </c>
      <c r="BB3235" s="58">
        <v>9.5939379774700004</v>
      </c>
      <c r="BC3235" s="58">
        <v>9.4279058097609703</v>
      </c>
      <c r="BD3235" s="58">
        <v>9.2604058769126407</v>
      </c>
      <c r="BE3235" s="58">
        <v>9.0916428081200795</v>
      </c>
      <c r="BF3235" s="58">
        <v>8.9217962221176297</v>
      </c>
      <c r="BG3235" s="58">
        <v>8.7524896241845607</v>
      </c>
      <c r="BH3235" s="58">
        <v>8.5816676710608402</v>
      </c>
      <c r="BI3235" s="58">
        <v>8.4094068590801498</v>
      </c>
      <c r="BJ3235" s="58">
        <v>8.2359717608558007</v>
      </c>
      <c r="BK3235" s="58">
        <v>8.0972097872264897</v>
      </c>
      <c r="BL3235" s="58">
        <v>7.9313918765180196</v>
      </c>
      <c r="BM3235" s="58">
        <v>7.78180101207451</v>
      </c>
    </row>
    <row r="3236" spans="1:65" hidden="1" x14ac:dyDescent="0.25">
      <c r="A3236" s="58" t="s">
        <v>3296</v>
      </c>
      <c r="B3236" s="58" t="s">
        <v>3297</v>
      </c>
      <c r="C3236" s="58" t="s">
        <v>2336</v>
      </c>
      <c r="D3236" s="58" t="s">
        <v>2337</v>
      </c>
      <c r="AS3236" s="58">
        <v>50.161707557541597</v>
      </c>
      <c r="AT3236" s="58">
        <v>51.121128160299897</v>
      </c>
      <c r="AU3236" s="58">
        <v>52.210569512469</v>
      </c>
      <c r="AV3236" s="58">
        <v>53.301720108631301</v>
      </c>
      <c r="AW3236" s="58">
        <v>54.403794763146003</v>
      </c>
      <c r="AX3236" s="58">
        <v>55.509923163298801</v>
      </c>
      <c r="AY3236" s="58">
        <v>56.618288045662702</v>
      </c>
      <c r="AZ3236" s="58">
        <v>57.728002388167099</v>
      </c>
      <c r="BA3236" s="58">
        <v>58.838231855493298</v>
      </c>
      <c r="BB3236" s="58">
        <v>59.948562873843798</v>
      </c>
      <c r="BC3236" s="58">
        <v>61.059139680604702</v>
      </c>
      <c r="BD3236" s="58">
        <v>62.146715448063397</v>
      </c>
      <c r="BE3236" s="58">
        <v>63.232706793251502</v>
      </c>
      <c r="BF3236" s="58">
        <v>64.315365401311695</v>
      </c>
      <c r="BG3236" s="58">
        <v>65.394476470784099</v>
      </c>
      <c r="BH3236" s="58">
        <v>66.473311351273495</v>
      </c>
      <c r="BI3236" s="58">
        <v>67.549514782549807</v>
      </c>
      <c r="BJ3236" s="58">
        <v>68.622499425198797</v>
      </c>
      <c r="BK3236" s="58">
        <v>69.680579344370599</v>
      </c>
      <c r="BL3236" s="58">
        <v>70.726533915291895</v>
      </c>
      <c r="BM3236" s="58">
        <v>71.742230122427301</v>
      </c>
    </row>
    <row r="3237" spans="1:65" hidden="1" x14ac:dyDescent="0.25">
      <c r="A3237" s="58" t="s">
        <v>3296</v>
      </c>
      <c r="B3237" s="58" t="s">
        <v>3297</v>
      </c>
      <c r="C3237" s="58" t="s">
        <v>2338</v>
      </c>
      <c r="D3237" s="58" t="s">
        <v>2339</v>
      </c>
      <c r="AS3237" s="58">
        <v>36.6007146603609</v>
      </c>
      <c r="AT3237" s="58">
        <v>37.572882250117601</v>
      </c>
      <c r="AU3237" s="58">
        <v>38.566479600646602</v>
      </c>
      <c r="AV3237" s="58">
        <v>39.555044973999799</v>
      </c>
      <c r="AW3237" s="58">
        <v>40.553230225148802</v>
      </c>
      <c r="AX3237" s="58">
        <v>41.552439293760699</v>
      </c>
      <c r="AY3237" s="58">
        <v>42.550216525506798</v>
      </c>
      <c r="AZ3237" s="58">
        <v>43.548600165193498</v>
      </c>
      <c r="BA3237" s="58">
        <v>44.545638019335399</v>
      </c>
      <c r="BB3237" s="58">
        <v>45.5391844242464</v>
      </c>
      <c r="BC3237" s="58">
        <v>46.528202418339099</v>
      </c>
      <c r="BD3237" s="58">
        <v>47.479980509302301</v>
      </c>
      <c r="BE3237" s="58">
        <v>48.425754995404702</v>
      </c>
      <c r="BF3237" s="58">
        <v>49.364638321203202</v>
      </c>
      <c r="BG3237" s="58">
        <v>50.298362251865399</v>
      </c>
      <c r="BH3237" s="58">
        <v>51.226598268718099</v>
      </c>
      <c r="BI3237" s="58">
        <v>52.148285060090402</v>
      </c>
      <c r="BJ3237" s="58">
        <v>53.062218377040203</v>
      </c>
      <c r="BK3237" s="58">
        <v>53.973392040405798</v>
      </c>
      <c r="BL3237" s="58">
        <v>54.844470384733697</v>
      </c>
      <c r="BM3237" s="58">
        <v>55.672332729138901</v>
      </c>
    </row>
    <row r="3238" spans="1:65" hidden="1" x14ac:dyDescent="0.25">
      <c r="A3238" s="58" t="s">
        <v>3296</v>
      </c>
      <c r="B3238" s="58" t="s">
        <v>3297</v>
      </c>
      <c r="C3238" s="58" t="s">
        <v>2340</v>
      </c>
      <c r="D3238" s="58" t="s">
        <v>2341</v>
      </c>
      <c r="AS3238" s="58">
        <v>74.9595525477677</v>
      </c>
      <c r="AT3238" s="58">
        <v>75.255838869929903</v>
      </c>
      <c r="AU3238" s="58">
        <v>75.888268105701201</v>
      </c>
      <c r="AV3238" s="58">
        <v>76.533883745816993</v>
      </c>
      <c r="AW3238" s="58">
        <v>77.195110732434699</v>
      </c>
      <c r="AX3238" s="58">
        <v>77.870362824837798</v>
      </c>
      <c r="AY3238" s="58">
        <v>78.556837530110499</v>
      </c>
      <c r="AZ3238" s="58">
        <v>79.257042252942398</v>
      </c>
      <c r="BA3238" s="58">
        <v>79.970731260923401</v>
      </c>
      <c r="BB3238" s="58">
        <v>80.697458438961107</v>
      </c>
      <c r="BC3238" s="58">
        <v>81.436622411027699</v>
      </c>
      <c r="BD3238" s="58">
        <v>82.182102363331197</v>
      </c>
      <c r="BE3238" s="58">
        <v>82.939960296309096</v>
      </c>
      <c r="BF3238" s="58">
        <v>83.709882852628297</v>
      </c>
      <c r="BG3238" s="58">
        <v>84.485624275072595</v>
      </c>
      <c r="BH3238" s="58">
        <v>85.273596837717406</v>
      </c>
      <c r="BI3238" s="58">
        <v>86.070346743949102</v>
      </c>
      <c r="BJ3238" s="58">
        <v>86.874705166793703</v>
      </c>
      <c r="BK3238" s="58">
        <v>87.711523568060997</v>
      </c>
      <c r="BL3238" s="58">
        <v>88.517452259152606</v>
      </c>
      <c r="BM3238" s="58">
        <v>89.311653227007994</v>
      </c>
    </row>
    <row r="3239" spans="1:65" hidden="1" x14ac:dyDescent="0.25">
      <c r="A3239" s="58" t="s">
        <v>3296</v>
      </c>
      <c r="B3239" s="58" t="s">
        <v>3297</v>
      </c>
      <c r="C3239" s="58" t="s">
        <v>2342</v>
      </c>
      <c r="D3239" s="58" t="s">
        <v>2343</v>
      </c>
      <c r="AS3239" s="58">
        <v>22.335506325108401</v>
      </c>
      <c r="AT3239" s="58">
        <v>22.569922405169901</v>
      </c>
      <c r="AU3239" s="58">
        <v>23.106871439494402</v>
      </c>
      <c r="AV3239" s="58">
        <v>23.6757461432917</v>
      </c>
      <c r="AW3239" s="58">
        <v>24.262708031978701</v>
      </c>
      <c r="AX3239" s="58">
        <v>24.877717691807</v>
      </c>
      <c r="AY3239" s="58">
        <v>25.508585803535301</v>
      </c>
      <c r="AZ3239" s="58">
        <v>26.149465985671998</v>
      </c>
      <c r="BA3239" s="58">
        <v>26.8015460261519</v>
      </c>
      <c r="BB3239" s="58">
        <v>27.468753756061901</v>
      </c>
      <c r="BC3239" s="58">
        <v>28.150506122271299</v>
      </c>
      <c r="BD3239" s="58">
        <v>28.846399245602001</v>
      </c>
      <c r="BE3239" s="58">
        <v>29.556281869825401</v>
      </c>
      <c r="BF3239" s="58">
        <v>30.278809607895401</v>
      </c>
      <c r="BG3239" s="58">
        <v>31.012071763021201</v>
      </c>
      <c r="BH3239" s="58">
        <v>31.753438752891501</v>
      </c>
      <c r="BI3239" s="58">
        <v>32.506338914682402</v>
      </c>
      <c r="BJ3239" s="58">
        <v>33.270972035673999</v>
      </c>
      <c r="BK3239" s="58">
        <v>33.9216617696719</v>
      </c>
      <c r="BL3239" s="58">
        <v>34.684125895844303</v>
      </c>
      <c r="BM3239" s="58">
        <v>35.437188380583102</v>
      </c>
    </row>
    <row r="3240" spans="1:65" hidden="1" x14ac:dyDescent="0.25">
      <c r="A3240" s="58" t="s">
        <v>3296</v>
      </c>
      <c r="B3240" s="58" t="s">
        <v>3297</v>
      </c>
      <c r="C3240" s="58" t="s">
        <v>2344</v>
      </c>
      <c r="D3240" s="58" t="s">
        <v>2345</v>
      </c>
      <c r="AS3240" s="58">
        <v>17.216765895712101</v>
      </c>
      <c r="AT3240" s="58">
        <v>17.2871178194486</v>
      </c>
      <c r="AU3240" s="58">
        <v>17.592276113353599</v>
      </c>
      <c r="AV3240" s="58">
        <v>17.911664564614</v>
      </c>
      <c r="AW3240" s="58">
        <v>18.235109051435501</v>
      </c>
      <c r="AX3240" s="58">
        <v>18.5698825071049</v>
      </c>
      <c r="AY3240" s="58">
        <v>18.9074937607738</v>
      </c>
      <c r="AZ3240" s="58">
        <v>19.245688431275301</v>
      </c>
      <c r="BA3240" s="58">
        <v>19.5850252075941</v>
      </c>
      <c r="BB3240" s="58">
        <v>19.924073604685301</v>
      </c>
      <c r="BC3240" s="58">
        <v>20.2658653371548</v>
      </c>
      <c r="BD3240" s="58">
        <v>20.611400133050299</v>
      </c>
      <c r="BE3240" s="58">
        <v>20.960200319607601</v>
      </c>
      <c r="BF3240" s="58">
        <v>21.313014045122699</v>
      </c>
      <c r="BG3240" s="58">
        <v>21.666373250177699</v>
      </c>
      <c r="BH3240" s="58">
        <v>22.020579117919802</v>
      </c>
      <c r="BI3240" s="58">
        <v>22.376587749814899</v>
      </c>
      <c r="BJ3240" s="58">
        <v>22.734341630931102</v>
      </c>
      <c r="BK3240" s="58">
        <v>23.033215658383099</v>
      </c>
      <c r="BL3240" s="58">
        <v>23.387925225281801</v>
      </c>
      <c r="BM3240" s="58">
        <v>23.735775053873599</v>
      </c>
    </row>
    <row r="3241" spans="1:65" hidden="1" x14ac:dyDescent="0.25">
      <c r="A3241" s="58" t="s">
        <v>3296</v>
      </c>
      <c r="B3241" s="58" t="s">
        <v>3297</v>
      </c>
      <c r="C3241" s="58" t="s">
        <v>2346</v>
      </c>
      <c r="D3241" s="58" t="s">
        <v>2347</v>
      </c>
      <c r="AS3241" s="58">
        <v>31.695716206053099</v>
      </c>
      <c r="AT3241" s="58">
        <v>31.980658387767001</v>
      </c>
      <c r="AU3241" s="58">
        <v>32.676797615190502</v>
      </c>
      <c r="AV3241" s="58">
        <v>33.417162758586002</v>
      </c>
      <c r="AW3241" s="58">
        <v>34.181214444229298</v>
      </c>
      <c r="AX3241" s="58">
        <v>34.983118776800403</v>
      </c>
      <c r="AY3241" s="58">
        <v>35.8027034456628</v>
      </c>
      <c r="AZ3241" s="58">
        <v>36.631692809293199</v>
      </c>
      <c r="BA3241" s="58">
        <v>37.471626263413803</v>
      </c>
      <c r="BB3241" s="58">
        <v>38.332774411857102</v>
      </c>
      <c r="BC3241" s="58">
        <v>39.207544660095103</v>
      </c>
      <c r="BD3241" s="58">
        <v>40.095760089601498</v>
      </c>
      <c r="BE3241" s="58">
        <v>40.9972028682242</v>
      </c>
      <c r="BF3241" s="58">
        <v>41.9095001756409</v>
      </c>
      <c r="BG3241" s="58">
        <v>42.8310147843086</v>
      </c>
      <c r="BH3241" s="58">
        <v>43.754749251505402</v>
      </c>
      <c r="BI3241" s="58">
        <v>44.687925819117901</v>
      </c>
      <c r="BJ3241" s="58">
        <v>45.630436719220199</v>
      </c>
      <c r="BK3241" s="58">
        <v>46.4209693771286</v>
      </c>
      <c r="BL3241" s="58">
        <v>47.338009513170903</v>
      </c>
      <c r="BM3241" s="58">
        <v>48.230491930669402</v>
      </c>
    </row>
    <row r="3242" spans="1:65" hidden="1" x14ac:dyDescent="0.25">
      <c r="A3242" s="58" t="s">
        <v>3296</v>
      </c>
      <c r="B3242" s="58" t="s">
        <v>3297</v>
      </c>
      <c r="C3242" s="58" t="s">
        <v>2348</v>
      </c>
      <c r="D3242" s="58" t="s">
        <v>2349</v>
      </c>
      <c r="AS3242" s="58">
        <v>15.037331796785001</v>
      </c>
      <c r="AT3242" s="58">
        <v>15.380375262850301</v>
      </c>
      <c r="AU3242" s="58">
        <v>15.782533322863699</v>
      </c>
      <c r="AV3242" s="58">
        <v>16.2106129410279</v>
      </c>
      <c r="AW3242" s="58">
        <v>16.6635411686445</v>
      </c>
      <c r="AX3242" s="58">
        <v>17.1205365447525</v>
      </c>
      <c r="AY3242" s="58">
        <v>17.582632151714801</v>
      </c>
      <c r="AZ3242" s="58">
        <v>18.049284866819299</v>
      </c>
      <c r="BA3242" s="58">
        <v>18.519901999419599</v>
      </c>
      <c r="BB3242" s="58">
        <v>18.992767315607999</v>
      </c>
      <c r="BC3242" s="58">
        <v>19.467384952873999</v>
      </c>
      <c r="BD3242" s="58">
        <v>19.942551259198002</v>
      </c>
      <c r="BE3242" s="58">
        <v>20.405092238345699</v>
      </c>
      <c r="BF3242" s="58">
        <v>20.8591005285585</v>
      </c>
      <c r="BG3242" s="58">
        <v>21.312738337411499</v>
      </c>
      <c r="BH3242" s="58">
        <v>21.766272915460199</v>
      </c>
      <c r="BI3242" s="58">
        <v>22.219338182626501</v>
      </c>
      <c r="BJ3242" s="58">
        <v>22.6718150512609</v>
      </c>
      <c r="BK3242" s="58">
        <v>23.116246992257899</v>
      </c>
      <c r="BL3242" s="58">
        <v>23.559469584721899</v>
      </c>
      <c r="BM3242" s="58">
        <v>23.986290189221101</v>
      </c>
    </row>
    <row r="3243" spans="1:65" hidden="1" x14ac:dyDescent="0.25">
      <c r="A3243" s="58" t="s">
        <v>3296</v>
      </c>
      <c r="B3243" s="58" t="s">
        <v>3297</v>
      </c>
      <c r="C3243" s="58" t="s">
        <v>2350</v>
      </c>
      <c r="D3243" s="58" t="s">
        <v>2351</v>
      </c>
      <c r="AS3243" s="58">
        <v>8.3477790490947807</v>
      </c>
      <c r="AT3243" s="58">
        <v>8.6284499201043303</v>
      </c>
      <c r="AU3243" s="58">
        <v>8.9125263748123107</v>
      </c>
      <c r="AV3243" s="58">
        <v>9.2390012123412593</v>
      </c>
      <c r="AW3243" s="58">
        <v>9.57318857645717</v>
      </c>
      <c r="AX3243" s="58">
        <v>9.9090628188622798</v>
      </c>
      <c r="AY3243" s="58">
        <v>10.246946807461599</v>
      </c>
      <c r="AZ3243" s="58">
        <v>10.586485591796601</v>
      </c>
      <c r="BA3243" s="58">
        <v>10.927556072070599</v>
      </c>
      <c r="BB3243" s="58">
        <v>11.2698467723545</v>
      </c>
      <c r="BC3243" s="58">
        <v>11.613052805167101</v>
      </c>
      <c r="BD3243" s="58">
        <v>11.957321914504099</v>
      </c>
      <c r="BE3243" s="58">
        <v>12.302484241639901</v>
      </c>
      <c r="BF3243" s="58">
        <v>12.648076048117099</v>
      </c>
      <c r="BG3243" s="58">
        <v>12.99365056499</v>
      </c>
      <c r="BH3243" s="58">
        <v>13.3388546240538</v>
      </c>
      <c r="BI3243" s="58">
        <v>13.683653574882699</v>
      </c>
      <c r="BJ3243" s="58">
        <v>14.0279370020295</v>
      </c>
      <c r="BK3243" s="58">
        <v>14.3596602387279</v>
      </c>
      <c r="BL3243" s="58">
        <v>14.6905770947221</v>
      </c>
      <c r="BM3243" s="58">
        <v>15.017411912635</v>
      </c>
    </row>
    <row r="3244" spans="1:65" hidden="1" x14ac:dyDescent="0.25">
      <c r="A3244" s="58" t="s">
        <v>3296</v>
      </c>
      <c r="B3244" s="58" t="s">
        <v>3297</v>
      </c>
      <c r="C3244" s="58" t="s">
        <v>2352</v>
      </c>
      <c r="D3244" s="58" t="s">
        <v>2353</v>
      </c>
      <c r="AS3244" s="58">
        <v>26.696830199846801</v>
      </c>
      <c r="AT3244" s="58">
        <v>26.808062618908298</v>
      </c>
      <c r="AU3244" s="58">
        <v>27.074026679819902</v>
      </c>
      <c r="AV3244" s="58">
        <v>27.3381523458063</v>
      </c>
      <c r="AW3244" s="58">
        <v>27.6536542435679</v>
      </c>
      <c r="AX3244" s="58">
        <v>27.974035254035499</v>
      </c>
      <c r="AY3244" s="58">
        <v>28.300566098102198</v>
      </c>
      <c r="AZ3244" s="58">
        <v>28.633049609733099</v>
      </c>
      <c r="BA3244" s="58">
        <v>28.970394154034</v>
      </c>
      <c r="BB3244" s="58">
        <v>29.310713247997501</v>
      </c>
      <c r="BC3244" s="58">
        <v>29.651986822290901</v>
      </c>
      <c r="BD3244" s="58">
        <v>29.9944934444975</v>
      </c>
      <c r="BE3244" s="58">
        <v>30.3090804768106</v>
      </c>
      <c r="BF3244" s="58">
        <v>30.6072422705078</v>
      </c>
      <c r="BG3244" s="58">
        <v>30.907598468921599</v>
      </c>
      <c r="BH3244" s="58">
        <v>31.210584888682298</v>
      </c>
      <c r="BI3244" s="58">
        <v>31.516097601883601</v>
      </c>
      <c r="BJ3244" s="58">
        <v>31.823437943359298</v>
      </c>
      <c r="BK3244" s="58">
        <v>32.130285354511997</v>
      </c>
      <c r="BL3244" s="58">
        <v>32.438456053065899</v>
      </c>
      <c r="BM3244" s="58">
        <v>32.7210459529838</v>
      </c>
    </row>
    <row r="3245" spans="1:65" hidden="1" x14ac:dyDescent="0.25">
      <c r="A3245" s="58" t="s">
        <v>3296</v>
      </c>
      <c r="B3245" s="58" t="s">
        <v>3297</v>
      </c>
      <c r="C3245" s="58" t="s">
        <v>2354</v>
      </c>
      <c r="D3245" s="58" t="s">
        <v>2355</v>
      </c>
      <c r="AS3245" s="58">
        <v>16.343739430249101</v>
      </c>
      <c r="AT3245" s="58">
        <v>16.433858812609</v>
      </c>
      <c r="AU3245" s="58">
        <v>16.785011069772999</v>
      </c>
      <c r="AV3245" s="58">
        <v>17.151860087337798</v>
      </c>
      <c r="AW3245" s="58">
        <v>17.526185867232499</v>
      </c>
      <c r="AX3245" s="58">
        <v>17.900087355621999</v>
      </c>
      <c r="AY3245" s="58">
        <v>18.281727823758001</v>
      </c>
      <c r="AZ3245" s="58">
        <v>18.6721048164077</v>
      </c>
      <c r="BA3245" s="58">
        <v>19.071361932851399</v>
      </c>
      <c r="BB3245" s="58">
        <v>19.480650619594002</v>
      </c>
      <c r="BC3245" s="58">
        <v>19.914084322677599</v>
      </c>
      <c r="BD3245" s="58">
        <v>20.3573437786211</v>
      </c>
      <c r="BE3245" s="58">
        <v>20.810446163520201</v>
      </c>
      <c r="BF3245" s="58">
        <v>21.2729466250433</v>
      </c>
      <c r="BG3245" s="58">
        <v>21.744639695167201</v>
      </c>
      <c r="BH3245" s="58">
        <v>22.225204117660699</v>
      </c>
      <c r="BI3245" s="58">
        <v>22.714314814584998</v>
      </c>
      <c r="BJ3245" s="58">
        <v>23.2120564370761</v>
      </c>
      <c r="BK3245" s="58">
        <v>23.717783439654799</v>
      </c>
      <c r="BL3245" s="58">
        <v>24.231488494386799</v>
      </c>
      <c r="BM3245" s="58">
        <v>24.731467532147398</v>
      </c>
    </row>
    <row r="3246" spans="1:65" hidden="1" x14ac:dyDescent="0.25">
      <c r="A3246" s="58" t="s">
        <v>3296</v>
      </c>
      <c r="B3246" s="58" t="s">
        <v>3297</v>
      </c>
      <c r="C3246" s="58" t="s">
        <v>2356</v>
      </c>
      <c r="D3246" s="58" t="s">
        <v>2357</v>
      </c>
      <c r="AS3246" s="58">
        <v>15.6693469152607</v>
      </c>
      <c r="AT3246" s="58">
        <v>15.6909942253004</v>
      </c>
      <c r="AU3246" s="58">
        <v>15.9130223012491</v>
      </c>
      <c r="AV3246" s="58">
        <v>16.149258980006099</v>
      </c>
      <c r="AW3246" s="58">
        <v>16.389453424708201</v>
      </c>
      <c r="AX3246" s="58">
        <v>16.6250415215628</v>
      </c>
      <c r="AY3246" s="58">
        <v>16.863576077233201</v>
      </c>
      <c r="AZ3246" s="58">
        <v>17.104692316414202</v>
      </c>
      <c r="BA3246" s="58">
        <v>17.348164530954101</v>
      </c>
      <c r="BB3246" s="58">
        <v>17.589782376704701</v>
      </c>
      <c r="BC3246" s="58">
        <v>17.8328679257773</v>
      </c>
      <c r="BD3246" s="58">
        <v>18.0778948335637</v>
      </c>
      <c r="BE3246" s="58">
        <v>18.324561180636501</v>
      </c>
      <c r="BF3246" s="58">
        <v>18.572315332501098</v>
      </c>
      <c r="BG3246" s="58">
        <v>18.8208758791679</v>
      </c>
      <c r="BH3246" s="58">
        <v>19.069975459441</v>
      </c>
      <c r="BI3246" s="58">
        <v>19.319674869747399</v>
      </c>
      <c r="BJ3246" s="58">
        <v>19.569772680978598</v>
      </c>
      <c r="BK3246" s="58">
        <v>19.819336506930401</v>
      </c>
      <c r="BL3246" s="58">
        <v>20.068245734082499</v>
      </c>
      <c r="BM3246" s="58">
        <v>20.3090091722731</v>
      </c>
    </row>
    <row r="3247" spans="1:65" hidden="1" x14ac:dyDescent="0.25">
      <c r="A3247" s="58" t="s">
        <v>3296</v>
      </c>
      <c r="B3247" s="58" t="s">
        <v>3297</v>
      </c>
      <c r="C3247" s="58" t="s">
        <v>2358</v>
      </c>
      <c r="D3247" s="58" t="s">
        <v>2359</v>
      </c>
      <c r="AS3247" s="58">
        <v>17.645384643084199</v>
      </c>
      <c r="AT3247" s="58">
        <v>17.827786896218502</v>
      </c>
      <c r="AU3247" s="58">
        <v>18.3760980899531</v>
      </c>
      <c r="AV3247" s="58">
        <v>18.9303304885795</v>
      </c>
      <c r="AW3247" s="58">
        <v>19.486090742386001</v>
      </c>
      <c r="AX3247" s="58">
        <v>20.036832679529901</v>
      </c>
      <c r="AY3247" s="58">
        <v>20.591450296661201</v>
      </c>
      <c r="AZ3247" s="58">
        <v>21.153074872696799</v>
      </c>
      <c r="BA3247" s="58">
        <v>21.722103771865399</v>
      </c>
      <c r="BB3247" s="58">
        <v>22.307777295659498</v>
      </c>
      <c r="BC3247" s="58">
        <v>22.938628534011801</v>
      </c>
      <c r="BD3247" s="58">
        <v>23.5781632641526</v>
      </c>
      <c r="BE3247" s="58">
        <v>24.2266151492245</v>
      </c>
      <c r="BF3247" s="58">
        <v>24.883706018154101</v>
      </c>
      <c r="BG3247" s="58">
        <v>25.5489266213429</v>
      </c>
      <c r="BH3247" s="58">
        <v>26.221573094676</v>
      </c>
      <c r="BI3247" s="58">
        <v>26.900954621597201</v>
      </c>
      <c r="BJ3247" s="58">
        <v>27.587144546758299</v>
      </c>
      <c r="BK3247" s="58">
        <v>28.279954203538701</v>
      </c>
      <c r="BL3247" s="58">
        <v>28.979485246653802</v>
      </c>
      <c r="BM3247" s="58">
        <v>29.648120664201301</v>
      </c>
    </row>
    <row r="3248" spans="1:65" hidden="1" x14ac:dyDescent="0.25">
      <c r="A3248" s="58" t="s">
        <v>3296</v>
      </c>
      <c r="B3248" s="58" t="s">
        <v>3297</v>
      </c>
      <c r="C3248" s="58" t="s">
        <v>2360</v>
      </c>
      <c r="D3248" s="58" t="s">
        <v>2361</v>
      </c>
      <c r="BD3248" s="58">
        <v>26.324523470803801</v>
      </c>
      <c r="BE3248" s="58">
        <v>26.616816760325399</v>
      </c>
      <c r="BF3248" s="58">
        <v>26.909002049860302</v>
      </c>
      <c r="BG3248" s="58">
        <v>26.4219554548202</v>
      </c>
      <c r="BH3248" s="58">
        <v>27.222176718800601</v>
      </c>
      <c r="BI3248" s="58">
        <v>27.500099860395</v>
      </c>
      <c r="BJ3248" s="58">
        <v>27.7688791505634</v>
      </c>
      <c r="BK3248" s="58">
        <v>28.340623885259198</v>
      </c>
      <c r="BL3248" s="58">
        <v>28.611044293557601</v>
      </c>
      <c r="BM3248" s="58">
        <v>28.368104785160298</v>
      </c>
    </row>
    <row r="3249" spans="1:65" hidden="1" x14ac:dyDescent="0.25">
      <c r="A3249" s="58" t="s">
        <v>3296</v>
      </c>
      <c r="B3249" s="58" t="s">
        <v>3297</v>
      </c>
      <c r="C3249" s="58" t="s">
        <v>2362</v>
      </c>
      <c r="D3249" s="58" t="s">
        <v>2363</v>
      </c>
      <c r="BD3249" s="58">
        <v>18.7629788240145</v>
      </c>
      <c r="BE3249" s="58">
        <v>18.970066881857299</v>
      </c>
      <c r="BF3249" s="58">
        <v>19.1834900124923</v>
      </c>
      <c r="BG3249" s="58">
        <v>18.666547859087899</v>
      </c>
      <c r="BH3249" s="58">
        <v>19.023086937650799</v>
      </c>
      <c r="BI3249" s="58">
        <v>19.2227464403562</v>
      </c>
      <c r="BJ3249" s="58">
        <v>19.429117552185701</v>
      </c>
      <c r="BK3249" s="58">
        <v>19.8367435927006</v>
      </c>
      <c r="BL3249" s="58">
        <v>20.056944570401399</v>
      </c>
      <c r="BM3249" s="58">
        <v>20.037030107678198</v>
      </c>
    </row>
    <row r="3250" spans="1:65" hidden="1" x14ac:dyDescent="0.25">
      <c r="A3250" s="58" t="s">
        <v>3296</v>
      </c>
      <c r="B3250" s="58" t="s">
        <v>3297</v>
      </c>
      <c r="C3250" s="58" t="s">
        <v>2364</v>
      </c>
      <c r="D3250" s="58" t="s">
        <v>2365</v>
      </c>
      <c r="BD3250" s="58">
        <v>36.855381562545602</v>
      </c>
      <c r="BE3250" s="58">
        <v>36.990850409950298</v>
      </c>
      <c r="BF3250" s="58">
        <v>37.1230332199518</v>
      </c>
      <c r="BG3250" s="58">
        <v>36.578880728014099</v>
      </c>
      <c r="BH3250" s="58">
        <v>37.429714610416397</v>
      </c>
      <c r="BI3250" s="58">
        <v>37.580903861691297</v>
      </c>
      <c r="BJ3250" s="58">
        <v>37.675472866511903</v>
      </c>
      <c r="BK3250" s="58">
        <v>38.216740675437997</v>
      </c>
      <c r="BL3250" s="58">
        <v>38.303627954994802</v>
      </c>
      <c r="BM3250" s="58">
        <v>37.705821930514297</v>
      </c>
    </row>
    <row r="3251" spans="1:65" hidden="1" x14ac:dyDescent="0.25">
      <c r="A3251" s="58" t="s">
        <v>3296</v>
      </c>
      <c r="B3251" s="58" t="s">
        <v>3297</v>
      </c>
      <c r="C3251" s="58" t="s">
        <v>2366</v>
      </c>
      <c r="D3251" s="58" t="s">
        <v>2367</v>
      </c>
      <c r="AW3251" s="58">
        <v>75.833332999999996</v>
      </c>
      <c r="AX3251" s="58">
        <v>78.166666000000006</v>
      </c>
      <c r="AY3251" s="58">
        <v>77.666666000000006</v>
      </c>
      <c r="AZ3251" s="58">
        <v>78.833332499999997</v>
      </c>
      <c r="BA3251" s="58">
        <v>78.333332999999996</v>
      </c>
      <c r="BB3251" s="58">
        <v>79.166667000000004</v>
      </c>
      <c r="BC3251" s="58">
        <v>81.833333999999994</v>
      </c>
      <c r="BD3251" s="58">
        <v>83</v>
      </c>
      <c r="BE3251" s="58">
        <v>81.587300476190507</v>
      </c>
      <c r="BF3251" s="58">
        <v>80.634920634920604</v>
      </c>
      <c r="BG3251" s="58">
        <v>79.523809523809504</v>
      </c>
      <c r="BH3251" s="58">
        <v>83.015909523809498</v>
      </c>
      <c r="BI3251" s="58">
        <v>82.222257142857103</v>
      </c>
      <c r="BJ3251" s="58">
        <v>83.492090476190498</v>
      </c>
      <c r="BK3251" s="58">
        <v>84.603200000000001</v>
      </c>
      <c r="BL3251" s="58">
        <v>83.650819047618995</v>
      </c>
      <c r="BM3251" s="58">
        <v>82.063514285714305</v>
      </c>
    </row>
    <row r="3252" spans="1:65" hidden="1" x14ac:dyDescent="0.25">
      <c r="A3252" s="58" t="s">
        <v>3296</v>
      </c>
      <c r="B3252" s="58" t="s">
        <v>3297</v>
      </c>
      <c r="C3252" s="58" t="s">
        <v>2368</v>
      </c>
      <c r="D3252" s="58" t="s">
        <v>2369</v>
      </c>
      <c r="F3252" s="58">
        <v>0.86209374150231399</v>
      </c>
      <c r="G3252" s="58">
        <v>0.88585962872157198</v>
      </c>
      <c r="H3252" s="58">
        <v>0.88652286278350501</v>
      </c>
      <c r="I3252" s="58">
        <v>0.90067185610473799</v>
      </c>
      <c r="J3252" s="58">
        <v>0.91426815437436004</v>
      </c>
      <c r="K3252" s="58">
        <v>0.90476179948665703</v>
      </c>
      <c r="L3252" s="58">
        <v>0.86872608212164204</v>
      </c>
      <c r="M3252" s="58">
        <v>0.86983147222486301</v>
      </c>
      <c r="N3252" s="58">
        <v>0.88762825288672598</v>
      </c>
      <c r="O3252" s="58">
        <v>0.89503436657830904</v>
      </c>
      <c r="P3252" s="58">
        <v>0.90785689177567697</v>
      </c>
      <c r="Q3252" s="58">
        <v>0.91603677853951404</v>
      </c>
      <c r="R3252" s="58">
        <v>0.93538110534588803</v>
      </c>
      <c r="S3252" s="58">
        <v>0.96051593048115302</v>
      </c>
      <c r="T3252" s="58">
        <v>0.977804014689723</v>
      </c>
      <c r="U3252" s="58">
        <v>0.99836608893871004</v>
      </c>
      <c r="V3252" s="58">
        <v>1.04568096946864</v>
      </c>
      <c r="W3252" s="58">
        <v>1.06436371435078</v>
      </c>
      <c r="X3252" s="58">
        <v>1.0887949961197401</v>
      </c>
      <c r="Y3252" s="58">
        <v>1.10305578955049</v>
      </c>
      <c r="Z3252" s="58">
        <v>1.08558908131748</v>
      </c>
      <c r="AA3252" s="58">
        <v>1.10493511891733</v>
      </c>
      <c r="AB3252" s="58">
        <v>1.1179798756989401</v>
      </c>
      <c r="AC3252" s="58">
        <v>1.1452854259113101</v>
      </c>
      <c r="AD3252" s="58">
        <v>1.19315305037266</v>
      </c>
      <c r="AE3252" s="58">
        <v>1.2112830513233801</v>
      </c>
      <c r="AF3252" s="58">
        <v>1.22233792995187</v>
      </c>
      <c r="AG3252" s="58">
        <v>1.2577135415630301</v>
      </c>
      <c r="AH3252" s="58">
        <v>1.2917625677387701</v>
      </c>
      <c r="AI3252" s="58">
        <v>1.3095609223306299</v>
      </c>
      <c r="AJ3252" s="58">
        <v>1.3455998266595</v>
      </c>
      <c r="AK3252" s="58">
        <v>1.38274421885122</v>
      </c>
      <c r="AL3252" s="58">
        <v>1.4396768437879299</v>
      </c>
      <c r="AM3252" s="58">
        <v>1.4795849556367699</v>
      </c>
      <c r="AN3252" s="58">
        <v>1.5298846533963899</v>
      </c>
      <c r="AO3252" s="58">
        <v>1.5374019708637601</v>
      </c>
      <c r="AP3252" s="58">
        <v>1.55951172812074</v>
      </c>
      <c r="AQ3252" s="58">
        <v>1.5810466316890299</v>
      </c>
      <c r="AR3252" s="58">
        <v>1.62071153620804</v>
      </c>
      <c r="AS3252" s="58">
        <v>1.6769587586697901</v>
      </c>
      <c r="AT3252" s="58">
        <v>1.7040211015523301</v>
      </c>
      <c r="AU3252" s="58">
        <v>1.7231239318223499</v>
      </c>
      <c r="AV3252" s="58">
        <v>1.7480858477654799</v>
      </c>
      <c r="AW3252" s="58">
        <v>1.78963008165133</v>
      </c>
      <c r="AX3252" s="58">
        <v>1.8102805949293499</v>
      </c>
      <c r="AY3252" s="58">
        <v>1.81213781453893</v>
      </c>
      <c r="AZ3252" s="58">
        <v>1.86540021977099</v>
      </c>
      <c r="BA3252" s="58">
        <v>1.9029094229574499</v>
      </c>
      <c r="BB3252" s="58">
        <v>1.95965411495747</v>
      </c>
      <c r="BC3252" s="58">
        <v>1.9824050551749</v>
      </c>
      <c r="BD3252" s="58">
        <v>1.99785977549752</v>
      </c>
      <c r="BE3252" s="58">
        <v>2.00336510505451</v>
      </c>
      <c r="BF3252" s="58">
        <v>1.9947201899670299</v>
      </c>
      <c r="BG3252" s="58">
        <v>1.9998938731651701</v>
      </c>
      <c r="BH3252" s="58">
        <v>2.0053992027221499</v>
      </c>
      <c r="BI3252" s="58">
        <v>1.99973910486437</v>
      </c>
      <c r="BJ3252" s="58">
        <v>2.0045811417036501</v>
      </c>
      <c r="BK3252" s="58">
        <v>2.0093126297566402</v>
      </c>
      <c r="BL3252" s="58">
        <v>2.0140441178096302</v>
      </c>
      <c r="BM3252" s="58">
        <v>2.0185781801068901</v>
      </c>
    </row>
    <row r="3253" spans="1:65" hidden="1" x14ac:dyDescent="0.25">
      <c r="A3253" s="58" t="s">
        <v>3296</v>
      </c>
      <c r="B3253" s="58" t="s">
        <v>3297</v>
      </c>
      <c r="C3253" s="58" t="s">
        <v>2370</v>
      </c>
      <c r="D3253" s="58" t="s">
        <v>2371</v>
      </c>
      <c r="AR3253" s="58">
        <v>82.858269665779105</v>
      </c>
      <c r="AW3253" s="58">
        <v>76.711688551168905</v>
      </c>
      <c r="AX3253" s="58">
        <v>80.557140500998003</v>
      </c>
      <c r="AY3253" s="58">
        <v>69.067794054247898</v>
      </c>
      <c r="AZ3253" s="58">
        <v>66.908394336142095</v>
      </c>
      <c r="BA3253" s="58">
        <v>82.517582808137604</v>
      </c>
      <c r="BB3253" s="58">
        <v>71.655448638091897</v>
      </c>
    </row>
    <row r="3254" spans="1:65" hidden="1" x14ac:dyDescent="0.25">
      <c r="A3254" s="58" t="s">
        <v>3296</v>
      </c>
      <c r="B3254" s="58" t="s">
        <v>3297</v>
      </c>
      <c r="C3254" s="58" t="s">
        <v>2372</v>
      </c>
      <c r="D3254" s="58" t="s">
        <v>2373</v>
      </c>
      <c r="AR3254" s="58">
        <v>82.231551495430594</v>
      </c>
      <c r="AW3254" s="58">
        <v>77.228472817542396</v>
      </c>
      <c r="AX3254" s="58">
        <v>75.055223197111104</v>
      </c>
      <c r="AY3254" s="58">
        <v>64.971095546538194</v>
      </c>
      <c r="AZ3254" s="58">
        <v>66.659613159850196</v>
      </c>
      <c r="BA3254" s="58">
        <v>82.480171798733096</v>
      </c>
      <c r="BB3254" s="58">
        <v>69.834399660429</v>
      </c>
    </row>
    <row r="3255" spans="1:65" hidden="1" x14ac:dyDescent="0.25">
      <c r="A3255" s="58" t="s">
        <v>3296</v>
      </c>
      <c r="B3255" s="58" t="s">
        <v>3297</v>
      </c>
      <c r="C3255" s="58" t="s">
        <v>2374</v>
      </c>
      <c r="D3255" s="58" t="s">
        <v>2375</v>
      </c>
      <c r="AR3255" s="58">
        <v>82.153392508994699</v>
      </c>
      <c r="AW3255" s="58">
        <v>77.009275660949001</v>
      </c>
      <c r="AX3255" s="58">
        <v>77.470892583687998</v>
      </c>
      <c r="AY3255" s="58">
        <v>66.837280189675496</v>
      </c>
      <c r="AZ3255" s="58">
        <v>66.764583756168904</v>
      </c>
      <c r="BA3255" s="58">
        <v>82.505653862248593</v>
      </c>
      <c r="BB3255" s="58">
        <v>70.707267318571198</v>
      </c>
    </row>
    <row r="3256" spans="1:65" hidden="1" x14ac:dyDescent="0.25">
      <c r="A3256" s="58" t="s">
        <v>3296</v>
      </c>
      <c r="B3256" s="58" t="s">
        <v>3297</v>
      </c>
      <c r="C3256" s="58" t="s">
        <v>2376</v>
      </c>
      <c r="D3256" s="58" t="s">
        <v>2377</v>
      </c>
    </row>
    <row r="3257" spans="1:65" hidden="1" x14ac:dyDescent="0.25">
      <c r="A3257" s="58" t="s">
        <v>3296</v>
      </c>
      <c r="B3257" s="58" t="s">
        <v>3297</v>
      </c>
      <c r="C3257" s="58" t="s">
        <v>2378</v>
      </c>
      <c r="D3257" s="58" t="s">
        <v>2379</v>
      </c>
    </row>
    <row r="3258" spans="1:65" hidden="1" x14ac:dyDescent="0.25">
      <c r="A3258" s="58" t="s">
        <v>3296</v>
      </c>
      <c r="B3258" s="58" t="s">
        <v>3297</v>
      </c>
      <c r="C3258" s="58" t="s">
        <v>2380</v>
      </c>
      <c r="D3258" s="58" t="s">
        <v>2381</v>
      </c>
    </row>
    <row r="3259" spans="1:65" hidden="1" x14ac:dyDescent="0.25">
      <c r="A3259" s="58" t="s">
        <v>3296</v>
      </c>
      <c r="B3259" s="58" t="s">
        <v>3297</v>
      </c>
      <c r="C3259" s="58" t="s">
        <v>2382</v>
      </c>
      <c r="D3259" s="58" t="s">
        <v>2383</v>
      </c>
      <c r="S3259" s="58">
        <v>66571205.384000003</v>
      </c>
      <c r="T3259" s="58">
        <v>316663083.09299999</v>
      </c>
      <c r="U3259" s="58">
        <v>411576879.94800001</v>
      </c>
      <c r="V3259" s="58">
        <v>707827702.25999999</v>
      </c>
      <c r="W3259" s="58">
        <v>999102012.16299999</v>
      </c>
      <c r="X3259" s="58">
        <v>1479642627.3410001</v>
      </c>
      <c r="Y3259" s="58">
        <v>1921705599.165</v>
      </c>
      <c r="Z3259" s="58">
        <v>1472711851.2897</v>
      </c>
      <c r="AA3259" s="58">
        <v>1380184979.0438001</v>
      </c>
      <c r="AB3259" s="58">
        <v>1363155740.2932</v>
      </c>
      <c r="AC3259" s="58">
        <v>1224842869.5574</v>
      </c>
      <c r="AD3259" s="58">
        <v>1213010759.1354001</v>
      </c>
      <c r="AE3259" s="58">
        <v>1388437270.5623</v>
      </c>
      <c r="AF3259" s="58">
        <v>1356902228.4802999</v>
      </c>
      <c r="AG3259" s="58">
        <v>1334993139.6259999</v>
      </c>
      <c r="AH3259" s="58">
        <v>1106903164.2855999</v>
      </c>
      <c r="AI3259" s="58">
        <v>1243457420.08093</v>
      </c>
      <c r="AJ3259" s="58">
        <v>1225759502.7067399</v>
      </c>
      <c r="AK3259" s="58">
        <v>1320336791.5798199</v>
      </c>
      <c r="AL3259" s="58">
        <v>1223395341.5250499</v>
      </c>
      <c r="AM3259" s="58">
        <v>932485683.22659802</v>
      </c>
      <c r="AN3259" s="58">
        <v>874126820.985273</v>
      </c>
      <c r="AO3259" s="58">
        <v>962138137.99657595</v>
      </c>
      <c r="AP3259" s="58">
        <v>897535152.39895105</v>
      </c>
      <c r="AQ3259" s="58">
        <v>920778220.395877</v>
      </c>
      <c r="AR3259" s="58">
        <v>862537309.22850704</v>
      </c>
      <c r="AS3259" s="58">
        <v>726586260.63695002</v>
      </c>
      <c r="AT3259" s="58">
        <v>742874610.26811099</v>
      </c>
      <c r="AU3259" s="58">
        <v>939073061.12927794</v>
      </c>
      <c r="AV3259" s="58">
        <v>1149173590.6036301</v>
      </c>
      <c r="AW3259" s="58">
        <v>1167618464.0483301</v>
      </c>
      <c r="AX3259" s="58">
        <v>1396177600.78315</v>
      </c>
      <c r="AY3259" s="58">
        <v>1370475667.8039601</v>
      </c>
      <c r="AZ3259" s="58">
        <v>1616423128.5616801</v>
      </c>
      <c r="BA3259" s="58">
        <v>1798809757.73294</v>
      </c>
      <c r="BB3259" s="58">
        <v>1941660245.00511</v>
      </c>
      <c r="BC3259" s="58">
        <v>2197706934.11485</v>
      </c>
      <c r="BD3259" s="58">
        <v>2320543684.5867701</v>
      </c>
      <c r="BE3259" s="58">
        <v>2801869516.42413</v>
      </c>
      <c r="BF3259" s="58">
        <v>2951823432.9435301</v>
      </c>
      <c r="BG3259" s="58">
        <v>2963446305.4778399</v>
      </c>
      <c r="BH3259" s="58">
        <v>6049161328.61973</v>
      </c>
      <c r="BI3259" s="58">
        <v>4979107918.4446802</v>
      </c>
      <c r="BJ3259" s="58">
        <v>3922327096.7642598</v>
      </c>
      <c r="BK3259" s="58">
        <v>3928023729.2090101</v>
      </c>
      <c r="BL3259" s="58">
        <v>3078109440.2837501</v>
      </c>
      <c r="BM3259" s="58">
        <v>3103547420.4535599</v>
      </c>
    </row>
    <row r="3260" spans="1:65" hidden="1" x14ac:dyDescent="0.25">
      <c r="A3260" s="58" t="s">
        <v>3296</v>
      </c>
      <c r="B3260" s="58" t="s">
        <v>3297</v>
      </c>
      <c r="C3260" s="58" t="s">
        <v>2384</v>
      </c>
      <c r="D3260" s="58" t="s">
        <v>2385</v>
      </c>
      <c r="V3260" s="58">
        <v>0.43006535523990203</v>
      </c>
      <c r="W3260" s="58">
        <v>0.479422274646781</v>
      </c>
      <c r="X3260" s="58">
        <v>0.42808811072950798</v>
      </c>
      <c r="Y3260" s="58">
        <v>0.48021085112061901</v>
      </c>
      <c r="Z3260" s="58">
        <v>0.22666669643846499</v>
      </c>
      <c r="AA3260" s="58">
        <v>0.200646142667882</v>
      </c>
      <c r="AB3260" s="58">
        <v>0.268755888380663</v>
      </c>
      <c r="AC3260" s="58">
        <v>0.282987071768038</v>
      </c>
      <c r="AD3260" s="58">
        <v>0.36212928969028602</v>
      </c>
      <c r="AE3260" s="58">
        <v>0.51901982932454405</v>
      </c>
      <c r="AF3260" s="58">
        <v>0.53118745928150601</v>
      </c>
      <c r="AG3260" s="58">
        <v>0.58805798808279097</v>
      </c>
      <c r="AH3260" s="58">
        <v>0.63220274293976897</v>
      </c>
      <c r="AI3260" s="58">
        <v>0.59818161437487205</v>
      </c>
      <c r="AJ3260" s="58">
        <v>0.65240217979175896</v>
      </c>
      <c r="AK3260" s="58">
        <v>0.74904915985271603</v>
      </c>
      <c r="AL3260" s="58">
        <v>1.56417732815661</v>
      </c>
      <c r="AM3260" s="58">
        <v>1.4239995251698301</v>
      </c>
      <c r="AN3260" s="58">
        <v>0.99221615577412003</v>
      </c>
      <c r="AO3260" s="58">
        <v>0.89472525362657995</v>
      </c>
      <c r="AP3260" s="58">
        <v>1.0434637741420401</v>
      </c>
      <c r="AQ3260" s="58">
        <v>0.94603486138596604</v>
      </c>
      <c r="AR3260" s="58">
        <v>1.59225104748779</v>
      </c>
      <c r="AS3260" s="58">
        <v>1.6443814489992099</v>
      </c>
      <c r="AT3260" s="58">
        <v>1.4835046578403901</v>
      </c>
      <c r="AU3260" s="58">
        <v>1.3541697701180999</v>
      </c>
      <c r="AV3260" s="58">
        <v>1.3480700030060999</v>
      </c>
      <c r="AW3260" s="58">
        <v>1.69769626436665</v>
      </c>
      <c r="AX3260" s="58">
        <v>5.3847229992745902</v>
      </c>
      <c r="AY3260" s="58">
        <v>4.9350210956082803</v>
      </c>
      <c r="AZ3260" s="58">
        <v>4.5689805260574996</v>
      </c>
      <c r="BA3260" s="58">
        <v>4.02437731850807</v>
      </c>
      <c r="BB3260" s="58">
        <v>4.3160338761658998</v>
      </c>
      <c r="BC3260" s="58">
        <v>4.0233389397522199</v>
      </c>
      <c r="BD3260" s="58">
        <v>4.1169110743911999</v>
      </c>
      <c r="BE3260" s="58">
        <v>3.8060066225869398</v>
      </c>
      <c r="BF3260" s="58">
        <v>3.4206961034700498</v>
      </c>
      <c r="BG3260" s="58">
        <v>3.3610292136676998</v>
      </c>
      <c r="BH3260" s="58">
        <v>4.1035829191806004</v>
      </c>
      <c r="BI3260" s="58">
        <v>4.1112229838285801</v>
      </c>
      <c r="BJ3260" s="58">
        <v>4.6980646745915102</v>
      </c>
      <c r="BK3260" s="58">
        <v>4.7476887815314104</v>
      </c>
      <c r="BL3260" s="58">
        <v>4.3913961925798901</v>
      </c>
      <c r="BM3260" s="58">
        <v>3.7698233032123301</v>
      </c>
    </row>
    <row r="3261" spans="1:65" hidden="1" x14ac:dyDescent="0.25">
      <c r="A3261" s="58" t="s">
        <v>3296</v>
      </c>
      <c r="B3261" s="58" t="s">
        <v>3297</v>
      </c>
      <c r="C3261" s="58" t="s">
        <v>2386</v>
      </c>
      <c r="D3261" s="58" t="s">
        <v>2387</v>
      </c>
      <c r="S3261" s="58">
        <v>60248103.620999999</v>
      </c>
      <c r="T3261" s="58">
        <v>139998419.4905</v>
      </c>
      <c r="U3261" s="58">
        <v>170825509.34</v>
      </c>
      <c r="V3261" s="58">
        <v>245958070.79279599</v>
      </c>
      <c r="W3261" s="58">
        <v>305453695.32597601</v>
      </c>
      <c r="X3261" s="58">
        <v>380800574.37361699</v>
      </c>
      <c r="Y3261" s="58">
        <v>518917396.00639701</v>
      </c>
      <c r="Z3261" s="58">
        <v>463998938.08710903</v>
      </c>
      <c r="AA3261" s="58">
        <v>364134025.47559297</v>
      </c>
      <c r="AB3261" s="58">
        <v>359196532.09703898</v>
      </c>
      <c r="AC3261" s="58">
        <v>311697347.224401</v>
      </c>
      <c r="AD3261" s="58">
        <v>409886754.14020902</v>
      </c>
      <c r="AE3261" s="58">
        <v>552424634.55757594</v>
      </c>
      <c r="AF3261" s="58">
        <v>579776508.04047501</v>
      </c>
      <c r="AG3261" s="58">
        <v>634503545.90663302</v>
      </c>
      <c r="AH3261" s="58">
        <v>637025980.60959101</v>
      </c>
      <c r="AI3261" s="58">
        <v>711095246.72945499</v>
      </c>
      <c r="AJ3261" s="58">
        <v>744048879.49960399</v>
      </c>
      <c r="AK3261" s="58">
        <v>875127137.25794196</v>
      </c>
      <c r="AL3261" s="58">
        <v>1524387332.4144299</v>
      </c>
      <c r="AM3261" s="58">
        <v>1198252979.4688201</v>
      </c>
      <c r="AN3261" s="58">
        <v>1033892975.77836</v>
      </c>
      <c r="AO3261" s="58">
        <v>1087241699.12112</v>
      </c>
      <c r="AP3261" s="58">
        <v>1278708492.84991</v>
      </c>
      <c r="AQ3261" s="58">
        <v>1186080345.45208</v>
      </c>
      <c r="AR3261" s="58">
        <v>2081216505.88553</v>
      </c>
      <c r="AS3261" s="58">
        <v>2197264227.3759799</v>
      </c>
      <c r="AT3261" s="58">
        <v>2085343579.1591599</v>
      </c>
      <c r="AU3261" s="58">
        <v>2286595770.44209</v>
      </c>
      <c r="AV3261" s="58">
        <v>2635146673.8830099</v>
      </c>
      <c r="AW3261" s="58">
        <v>4102042871.0809398</v>
      </c>
      <c r="AX3261" s="58">
        <v>16722662965.16</v>
      </c>
      <c r="AY3261" s="58">
        <v>19409694975.207199</v>
      </c>
      <c r="AZ3261" s="58">
        <v>21099158358.164902</v>
      </c>
      <c r="BA3261" s="58">
        <v>22797325933.278599</v>
      </c>
      <c r="BB3261" s="58">
        <v>21884173259.2057</v>
      </c>
      <c r="BC3261" s="58">
        <v>23801903316.975101</v>
      </c>
      <c r="BD3261" s="58">
        <v>27623774681.5467</v>
      </c>
      <c r="BE3261" s="58">
        <v>27691377000.332401</v>
      </c>
      <c r="BF3261" s="58">
        <v>28076823908.16</v>
      </c>
      <c r="BG3261" s="58">
        <v>29072581838.866299</v>
      </c>
      <c r="BH3261" s="58">
        <v>31217369941.629799</v>
      </c>
      <c r="BI3261" s="58">
        <v>28389901690.141602</v>
      </c>
      <c r="BJ3261" s="58">
        <v>31601716352.882599</v>
      </c>
      <c r="BK3261" s="58">
        <v>34564118509.707497</v>
      </c>
      <c r="BL3261" s="58">
        <v>34891533066.065697</v>
      </c>
      <c r="BM3261" s="58">
        <v>29191497381.848202</v>
      </c>
    </row>
    <row r="3262" spans="1:65" hidden="1" x14ac:dyDescent="0.25">
      <c r="A3262" s="58" t="s">
        <v>3296</v>
      </c>
      <c r="B3262" s="58" t="s">
        <v>3297</v>
      </c>
      <c r="C3262" s="58" t="s">
        <v>2388</v>
      </c>
      <c r="D3262" s="58" t="s">
        <v>2389</v>
      </c>
      <c r="W3262" s="58">
        <v>195525699.35806501</v>
      </c>
      <c r="X3262" s="58">
        <v>233454209.92412299</v>
      </c>
      <c r="Y3262" s="58">
        <v>297754193.24897897</v>
      </c>
      <c r="Z3262" s="58">
        <v>256943386.59966499</v>
      </c>
      <c r="AA3262" s="58">
        <v>206353569.34747601</v>
      </c>
      <c r="AB3262" s="58">
        <v>200846003.738175</v>
      </c>
      <c r="AC3262" s="58">
        <v>178549522.90454501</v>
      </c>
      <c r="AD3262" s="58">
        <v>219769965.26922801</v>
      </c>
      <c r="AE3262" s="58">
        <v>275186182.80423701</v>
      </c>
      <c r="AF3262" s="58">
        <v>311726860.35312098</v>
      </c>
      <c r="AG3262" s="58">
        <v>350214778.492221</v>
      </c>
      <c r="AH3262" s="58">
        <v>360740171.24935901</v>
      </c>
      <c r="AI3262" s="58">
        <v>432186470.33429801</v>
      </c>
      <c r="AJ3262" s="58">
        <v>498454743.44753599</v>
      </c>
      <c r="AK3262" s="58">
        <v>607541574.286376</v>
      </c>
      <c r="AL3262" s="58">
        <v>1266603325.38361</v>
      </c>
      <c r="AM3262" s="58">
        <v>940136635.86684203</v>
      </c>
      <c r="AO3262" s="58">
        <v>753043132.07198405</v>
      </c>
      <c r="AV3262" s="58">
        <v>2295037159.3569198</v>
      </c>
      <c r="AW3262" s="58">
        <v>3733843195.51754</v>
      </c>
      <c r="AX3262" s="58">
        <v>16203004233.0086</v>
      </c>
      <c r="AY3262" s="58">
        <v>18835311358.1926</v>
      </c>
      <c r="AZ3262" s="58">
        <v>20442391643.688099</v>
      </c>
      <c r="BA3262" s="58">
        <v>22152129311.824699</v>
      </c>
      <c r="BB3262" s="58">
        <v>21231095466.2202</v>
      </c>
      <c r="BC3262" s="58">
        <v>23087485820.822201</v>
      </c>
      <c r="BD3262" s="58">
        <v>26779499363.167</v>
      </c>
      <c r="BE3262" s="58">
        <v>26833498937.734299</v>
      </c>
      <c r="BF3262" s="58">
        <v>27153503540.692101</v>
      </c>
      <c r="BG3262" s="58">
        <v>28081867332.6819</v>
      </c>
      <c r="BH3262" s="58">
        <v>30300089055.9216</v>
      </c>
      <c r="BI3262" s="58">
        <v>27517377732.132198</v>
      </c>
      <c r="BJ3262" s="58">
        <v>30683482910.506802</v>
      </c>
      <c r="BK3262" s="58">
        <v>33538520614.008801</v>
      </c>
      <c r="BL3262" s="58">
        <v>31404772202.822601</v>
      </c>
      <c r="BM3262" s="58">
        <v>25427821571.434399</v>
      </c>
    </row>
    <row r="3263" spans="1:65" hidden="1" x14ac:dyDescent="0.25">
      <c r="A3263" s="58" t="s">
        <v>3296</v>
      </c>
      <c r="B3263" s="58" t="s">
        <v>3297</v>
      </c>
      <c r="C3263" s="58" t="s">
        <v>2390</v>
      </c>
      <c r="D3263" s="58" t="s">
        <v>2391</v>
      </c>
    </row>
    <row r="3264" spans="1:65" hidden="1" x14ac:dyDescent="0.25">
      <c r="A3264" s="58" t="s">
        <v>3296</v>
      </c>
      <c r="B3264" s="58" t="s">
        <v>3297</v>
      </c>
      <c r="C3264" s="58" t="s">
        <v>2392</v>
      </c>
      <c r="D3264" s="58" t="s">
        <v>2393</v>
      </c>
      <c r="AI3264" s="58">
        <v>0.12741750879446301</v>
      </c>
      <c r="AS3264" s="58">
        <v>0.19268180043109201</v>
      </c>
      <c r="BC3264" s="58">
        <v>0.21846962611526399</v>
      </c>
      <c r="BJ3264" s="58">
        <v>0.236817201022054</v>
      </c>
    </row>
    <row r="3265" spans="1:66" hidden="1" x14ac:dyDescent="0.25">
      <c r="A3265" s="58" t="s">
        <v>3296</v>
      </c>
      <c r="B3265" s="58" t="s">
        <v>3297</v>
      </c>
      <c r="C3265" s="58" t="s">
        <v>2394</v>
      </c>
      <c r="D3265" s="58" t="s">
        <v>2395</v>
      </c>
      <c r="BK3265" s="58">
        <v>1671</v>
      </c>
    </row>
    <row r="3266" spans="1:66" hidden="1" x14ac:dyDescent="0.25">
      <c r="A3266" s="58" t="s">
        <v>3296</v>
      </c>
      <c r="B3266" s="58" t="s">
        <v>3297</v>
      </c>
      <c r="C3266" s="58" t="s">
        <v>2396</v>
      </c>
      <c r="D3266" s="58" t="s">
        <v>2397</v>
      </c>
      <c r="AI3266" s="58">
        <v>58.0796325820764</v>
      </c>
      <c r="AN3266" s="58">
        <v>56.111796658974697</v>
      </c>
      <c r="AS3266" s="58">
        <v>55.347091944561903</v>
      </c>
      <c r="AX3266" s="58">
        <v>48.722382360834203</v>
      </c>
      <c r="BC3266" s="58">
        <v>44.831270129708798</v>
      </c>
      <c r="BD3266" s="58">
        <v>44.339682820189097</v>
      </c>
      <c r="BE3266" s="58">
        <v>47.243742087635198</v>
      </c>
      <c r="BF3266" s="58">
        <v>42.718542918793702</v>
      </c>
      <c r="BG3266" s="58">
        <v>41.952205441553403</v>
      </c>
      <c r="BH3266" s="58">
        <v>60.342636758429698</v>
      </c>
      <c r="BI3266" s="58">
        <v>57.458889155937499</v>
      </c>
      <c r="BJ3266" s="58">
        <v>58.064482236788798</v>
      </c>
    </row>
    <row r="3267" spans="1:66" hidden="1" x14ac:dyDescent="0.25">
      <c r="A3267" s="58" t="s">
        <v>3296</v>
      </c>
      <c r="B3267" s="58" t="s">
        <v>3297</v>
      </c>
      <c r="C3267" s="58" t="s">
        <v>2398</v>
      </c>
      <c r="D3267" s="58" t="s">
        <v>2399</v>
      </c>
      <c r="AI3267" s="58">
        <v>100</v>
      </c>
      <c r="AN3267" s="58">
        <v>100</v>
      </c>
      <c r="AS3267" s="58">
        <v>100</v>
      </c>
      <c r="AX3267" s="58">
        <v>100</v>
      </c>
      <c r="BC3267" s="58">
        <v>100</v>
      </c>
      <c r="BD3267" s="58">
        <v>100</v>
      </c>
      <c r="BE3267" s="58">
        <v>100</v>
      </c>
      <c r="BF3267" s="58">
        <v>100</v>
      </c>
      <c r="BG3267" s="58">
        <v>100</v>
      </c>
      <c r="BH3267" s="58">
        <v>100</v>
      </c>
      <c r="BI3267" s="58">
        <v>100</v>
      </c>
      <c r="BJ3267" s="58">
        <v>100</v>
      </c>
    </row>
    <row r="3268" spans="1:66" hidden="1" x14ac:dyDescent="0.25">
      <c r="A3268" s="58" t="s">
        <v>3296</v>
      </c>
      <c r="B3268" s="58" t="s">
        <v>3297</v>
      </c>
      <c r="C3268" s="58" t="s">
        <v>2400</v>
      </c>
      <c r="D3268" s="58" t="s">
        <v>2401</v>
      </c>
    </row>
    <row r="3269" spans="1:66" hidden="1" x14ac:dyDescent="0.25">
      <c r="A3269" s="58" t="s">
        <v>3296</v>
      </c>
      <c r="B3269" s="58" t="s">
        <v>3297</v>
      </c>
      <c r="C3269" s="58" t="s">
        <v>2402</v>
      </c>
      <c r="D3269" s="58" t="s">
        <v>2403</v>
      </c>
    </row>
    <row r="3270" spans="1:66" hidden="1" x14ac:dyDescent="0.25">
      <c r="A3270" s="58" t="s">
        <v>3296</v>
      </c>
      <c r="B3270" s="58" t="s">
        <v>3297</v>
      </c>
      <c r="C3270" s="58" t="s">
        <v>2404</v>
      </c>
      <c r="D3270" s="58" t="s">
        <v>2405</v>
      </c>
    </row>
    <row r="3271" spans="1:66" hidden="1" x14ac:dyDescent="0.25">
      <c r="A3271" s="58" t="s">
        <v>3296</v>
      </c>
      <c r="B3271" s="58" t="s">
        <v>3297</v>
      </c>
      <c r="C3271" s="58" t="s">
        <v>2406</v>
      </c>
      <c r="D3271" s="58" t="s">
        <v>2407</v>
      </c>
    </row>
    <row r="3272" spans="1:66" hidden="1" x14ac:dyDescent="0.25">
      <c r="A3272" s="58" t="s">
        <v>3296</v>
      </c>
      <c r="B3272" s="58" t="s">
        <v>3297</v>
      </c>
      <c r="C3272" s="58" t="s">
        <v>2408</v>
      </c>
      <c r="D3272" s="58" t="s">
        <v>2409</v>
      </c>
    </row>
    <row r="3273" spans="1:66" hidden="1" x14ac:dyDescent="0.25">
      <c r="A3273" s="58" t="s">
        <v>3296</v>
      </c>
      <c r="B3273" s="58" t="s">
        <v>3297</v>
      </c>
      <c r="C3273" s="58" t="s">
        <v>2410</v>
      </c>
      <c r="D3273" s="58" t="s">
        <v>2411</v>
      </c>
      <c r="E3273" s="58">
        <v>16.8668106582417</v>
      </c>
      <c r="F3273" s="58">
        <v>17.024554646514101</v>
      </c>
      <c r="G3273" s="58">
        <v>17.091408364232699</v>
      </c>
      <c r="H3273" s="58">
        <v>17.112599922721099</v>
      </c>
      <c r="I3273" s="58">
        <v>17.126347510278599</v>
      </c>
      <c r="J3273" s="58">
        <v>17.174032983135</v>
      </c>
      <c r="K3273" s="58">
        <v>17.3099037402934</v>
      </c>
      <c r="L3273" s="58">
        <v>17.3448689804571</v>
      </c>
      <c r="M3273" s="58">
        <v>17.330054878626999</v>
      </c>
      <c r="N3273" s="58">
        <v>17.321983620353102</v>
      </c>
      <c r="O3273" s="58">
        <v>17.3716133597996</v>
      </c>
      <c r="P3273" s="58">
        <v>17.497109250460099</v>
      </c>
      <c r="Q3273" s="58">
        <v>17.575335418689601</v>
      </c>
      <c r="R3273" s="58">
        <v>17.6332745377658</v>
      </c>
      <c r="S3273" s="58">
        <v>17.6932225578912</v>
      </c>
      <c r="T3273" s="58">
        <v>17.783397211138901</v>
      </c>
      <c r="U3273" s="58">
        <v>17.957666314503701</v>
      </c>
      <c r="V3273" s="58">
        <v>18.0347063932156</v>
      </c>
      <c r="W3273" s="58">
        <v>18.055239081650299</v>
      </c>
      <c r="X3273" s="58">
        <v>18.063165745749298</v>
      </c>
      <c r="Y3273" s="58">
        <v>18.0993503755634</v>
      </c>
      <c r="Z3273" s="58">
        <v>18.202529224102602</v>
      </c>
      <c r="AA3273" s="58">
        <v>18.2246964426269</v>
      </c>
      <c r="AB3273" s="58">
        <v>18.1985208228717</v>
      </c>
      <c r="AC3273" s="58">
        <v>18.151568636149499</v>
      </c>
      <c r="AD3273" s="58">
        <v>18.112432162948501</v>
      </c>
      <c r="AE3273" s="58">
        <v>18.124187935495701</v>
      </c>
      <c r="AF3273" s="58">
        <v>18.054465742340501</v>
      </c>
      <c r="AG3273" s="58">
        <v>17.9395324844374</v>
      </c>
      <c r="AH3273" s="58">
        <v>17.8171576072215</v>
      </c>
      <c r="AI3273" s="58">
        <v>17.720902014101501</v>
      </c>
      <c r="AJ3273" s="58">
        <v>17.672769430466101</v>
      </c>
      <c r="AK3273" s="58">
        <v>17.586473181456299</v>
      </c>
      <c r="AL3273" s="58">
        <v>17.485488718300701</v>
      </c>
      <c r="AM3273" s="58">
        <v>17.3934271006659</v>
      </c>
      <c r="AN3273" s="58">
        <v>17.335934690440101</v>
      </c>
      <c r="AO3273" s="58">
        <v>17.351924877258</v>
      </c>
      <c r="AP3273" s="58">
        <v>17.325106078297701</v>
      </c>
      <c r="AQ3273" s="58">
        <v>17.279100110362702</v>
      </c>
      <c r="AR3273" s="58">
        <v>17.2381660315123</v>
      </c>
      <c r="AS3273" s="58">
        <v>17.227159796501599</v>
      </c>
      <c r="AT3273" s="58">
        <v>17.299494688671899</v>
      </c>
      <c r="AU3273" s="58">
        <v>17.315273004056099</v>
      </c>
      <c r="AV3273" s="58">
        <v>17.298737418925899</v>
      </c>
      <c r="AW3273" s="58">
        <v>17.2743761376802</v>
      </c>
      <c r="AX3273" s="58">
        <v>17.2670390941385</v>
      </c>
      <c r="AY3273" s="58">
        <v>17.306832053005898</v>
      </c>
      <c r="AZ3273" s="58">
        <v>17.289322929579601</v>
      </c>
      <c r="BA3273" s="58">
        <v>17.238073834871901</v>
      </c>
      <c r="BB3273" s="58">
        <v>17.175819432292101</v>
      </c>
      <c r="BC3273" s="58">
        <v>17.1229669976994</v>
      </c>
      <c r="BD3273" s="58">
        <v>17.094846008382401</v>
      </c>
      <c r="BE3273" s="58">
        <v>17.032783389807499</v>
      </c>
      <c r="BF3273" s="58">
        <v>16.947904998144999</v>
      </c>
      <c r="BG3273" s="58">
        <v>16.847410973698601</v>
      </c>
      <c r="BH3273" s="58">
        <v>16.740914423098101</v>
      </c>
      <c r="BI3273" s="58">
        <v>16.646379862238099</v>
      </c>
      <c r="BJ3273" s="58">
        <v>16.5075457375413</v>
      </c>
      <c r="BK3273" s="58">
        <v>16.3439401803363</v>
      </c>
      <c r="BL3273" s="58">
        <v>16.178190543409599</v>
      </c>
      <c r="BM3273" s="58">
        <v>16.0274577550082</v>
      </c>
      <c r="BN3273" s="58">
        <v>15.882716337620099</v>
      </c>
    </row>
    <row r="3274" spans="1:66" hidden="1" x14ac:dyDescent="0.25">
      <c r="A3274" s="58" t="s">
        <v>3296</v>
      </c>
      <c r="B3274" s="58" t="s">
        <v>3297</v>
      </c>
      <c r="C3274" s="58" t="s">
        <v>2412</v>
      </c>
      <c r="D3274" s="58" t="s">
        <v>2413</v>
      </c>
      <c r="E3274" s="58">
        <v>17.282773192929501</v>
      </c>
      <c r="F3274" s="58">
        <v>17.4635175162446</v>
      </c>
      <c r="G3274" s="58">
        <v>17.539119704108298</v>
      </c>
      <c r="H3274" s="58">
        <v>17.560398303195502</v>
      </c>
      <c r="I3274" s="58">
        <v>17.573098437837501</v>
      </c>
      <c r="J3274" s="58">
        <v>17.6245933980106</v>
      </c>
      <c r="K3274" s="58">
        <v>17.7688665661328</v>
      </c>
      <c r="L3274" s="58">
        <v>17.810295578245199</v>
      </c>
      <c r="M3274" s="58">
        <v>17.801572062926599</v>
      </c>
      <c r="N3274" s="58">
        <v>17.799099207305499</v>
      </c>
      <c r="O3274" s="58">
        <v>17.854130634141399</v>
      </c>
      <c r="P3274" s="58">
        <v>17.984821032458498</v>
      </c>
      <c r="Q3274" s="58">
        <v>18.0637357534907</v>
      </c>
      <c r="R3274" s="58">
        <v>18.119823896856701</v>
      </c>
      <c r="S3274" s="58">
        <v>18.1786064124455</v>
      </c>
      <c r="T3274" s="58">
        <v>18.2715273515592</v>
      </c>
      <c r="U3274" s="58">
        <v>18.455760175004599</v>
      </c>
      <c r="V3274" s="58">
        <v>18.538542329338</v>
      </c>
      <c r="W3274" s="58">
        <v>18.562288563338502</v>
      </c>
      <c r="X3274" s="58">
        <v>18.5724548870534</v>
      </c>
      <c r="Y3274" s="58">
        <v>18.612208125765299</v>
      </c>
      <c r="Z3274" s="58">
        <v>18.737541014403099</v>
      </c>
      <c r="AA3274" s="58">
        <v>18.771918496329999</v>
      </c>
      <c r="AB3274" s="58">
        <v>18.7516864132477</v>
      </c>
      <c r="AC3274" s="58">
        <v>18.708565936910201</v>
      </c>
      <c r="AD3274" s="58">
        <v>18.674950742199201</v>
      </c>
      <c r="AE3274" s="58">
        <v>18.6896442071126</v>
      </c>
      <c r="AF3274" s="58">
        <v>18.616480305123002</v>
      </c>
      <c r="AG3274" s="58">
        <v>18.494590696932701</v>
      </c>
      <c r="AH3274" s="58">
        <v>18.364492562065902</v>
      </c>
      <c r="AI3274" s="58">
        <v>18.2627723989701</v>
      </c>
      <c r="AJ3274" s="58">
        <v>18.210254037740601</v>
      </c>
      <c r="AK3274" s="58">
        <v>18.114584812993499</v>
      </c>
      <c r="AL3274" s="58">
        <v>18.002161422110198</v>
      </c>
      <c r="AM3274" s="58">
        <v>17.899674024404899</v>
      </c>
      <c r="AN3274" s="58">
        <v>17.835599167151301</v>
      </c>
      <c r="AO3274" s="58">
        <v>17.852403555325399</v>
      </c>
      <c r="AP3274" s="58">
        <v>17.823727036328702</v>
      </c>
      <c r="AQ3274" s="58">
        <v>17.7748185418471</v>
      </c>
      <c r="AR3274" s="58">
        <v>17.731592355137199</v>
      </c>
      <c r="AS3274" s="58">
        <v>17.720937295947301</v>
      </c>
      <c r="AT3274" s="58">
        <v>17.7986742702962</v>
      </c>
      <c r="AU3274" s="58">
        <v>17.814371996820402</v>
      </c>
      <c r="AV3274" s="58">
        <v>17.794422110019699</v>
      </c>
      <c r="AW3274" s="58">
        <v>17.765678714624599</v>
      </c>
      <c r="AX3274" s="58">
        <v>17.755628937701101</v>
      </c>
      <c r="AY3274" s="58">
        <v>17.796417404030699</v>
      </c>
      <c r="AZ3274" s="58">
        <v>17.773163403936501</v>
      </c>
      <c r="BA3274" s="58">
        <v>17.712518735072202</v>
      </c>
      <c r="BB3274" s="58">
        <v>17.640682543239599</v>
      </c>
      <c r="BC3274" s="58">
        <v>17.581112255329501</v>
      </c>
      <c r="BD3274" s="58">
        <v>17.549805144865701</v>
      </c>
      <c r="BE3274" s="58">
        <v>17.4826110668415</v>
      </c>
      <c r="BF3274" s="58">
        <v>17.391751590990701</v>
      </c>
      <c r="BG3274" s="58">
        <v>17.2849133488949</v>
      </c>
      <c r="BH3274" s="58">
        <v>17.172467440686201</v>
      </c>
      <c r="BI3274" s="58">
        <v>17.073673703820798</v>
      </c>
      <c r="BJ3274" s="58">
        <v>16.926740939491498</v>
      </c>
      <c r="BK3274" s="58">
        <v>16.752827705175701</v>
      </c>
      <c r="BL3274" s="58">
        <v>16.576298169214301</v>
      </c>
      <c r="BM3274" s="58">
        <v>16.4157045621679</v>
      </c>
      <c r="BN3274" s="58">
        <v>16.263404619335098</v>
      </c>
    </row>
    <row r="3275" spans="1:66" hidden="1" x14ac:dyDescent="0.25">
      <c r="A3275" s="58" t="s">
        <v>3296</v>
      </c>
      <c r="B3275" s="58" t="s">
        <v>3297</v>
      </c>
      <c r="C3275" s="58" t="s">
        <v>2414</v>
      </c>
      <c r="D3275" s="58" t="s">
        <v>2415</v>
      </c>
      <c r="E3275" s="58">
        <v>41.681960794070498</v>
      </c>
      <c r="F3275" s="58">
        <v>41.926236725354201</v>
      </c>
      <c r="G3275" s="58">
        <v>42.108778676264699</v>
      </c>
      <c r="H3275" s="58">
        <v>42.244309610859197</v>
      </c>
      <c r="I3275" s="58">
        <v>42.3384140844896</v>
      </c>
      <c r="J3275" s="58">
        <v>42.394633780049297</v>
      </c>
      <c r="K3275" s="58">
        <v>42.675191054642703</v>
      </c>
      <c r="L3275" s="58">
        <v>42.872647408168099</v>
      </c>
      <c r="M3275" s="58">
        <v>43.008195335608598</v>
      </c>
      <c r="N3275" s="58">
        <v>43.103880472875403</v>
      </c>
      <c r="O3275" s="58">
        <v>43.172998094598498</v>
      </c>
      <c r="P3275" s="58">
        <v>43.4175697714129</v>
      </c>
      <c r="Q3275" s="58">
        <v>43.608073324212</v>
      </c>
      <c r="R3275" s="58">
        <v>43.753031789884602</v>
      </c>
      <c r="S3275" s="58">
        <v>43.858026707410502</v>
      </c>
      <c r="T3275" s="58">
        <v>43.929867243016503</v>
      </c>
      <c r="U3275" s="58">
        <v>44.189314024071003</v>
      </c>
      <c r="V3275" s="58">
        <v>44.374984512758402</v>
      </c>
      <c r="W3275" s="58">
        <v>44.507657144160902</v>
      </c>
      <c r="X3275" s="58">
        <v>44.607563112588203</v>
      </c>
      <c r="Y3275" s="58">
        <v>44.6839508550933</v>
      </c>
      <c r="Z3275" s="58">
        <v>44.935333459011503</v>
      </c>
      <c r="AA3275" s="58">
        <v>45.1242024774021</v>
      </c>
      <c r="AB3275" s="58">
        <v>45.259112829239903</v>
      </c>
      <c r="AC3275" s="58">
        <v>45.342196767094002</v>
      </c>
      <c r="AD3275" s="58">
        <v>45.373472769856598</v>
      </c>
      <c r="AE3275" s="58">
        <v>45.518362470790997</v>
      </c>
      <c r="AF3275" s="58">
        <v>45.585125909194097</v>
      </c>
      <c r="AG3275" s="58">
        <v>45.586792389236599</v>
      </c>
      <c r="AH3275" s="58">
        <v>45.535259453598002</v>
      </c>
      <c r="AI3275" s="58">
        <v>45.4366347020486</v>
      </c>
      <c r="AJ3275" s="58">
        <v>45.434231470127401</v>
      </c>
      <c r="AK3275" s="58">
        <v>45.369263311227499</v>
      </c>
      <c r="AL3275" s="58">
        <v>45.252293390004901</v>
      </c>
      <c r="AM3275" s="58">
        <v>45.094812477752598</v>
      </c>
      <c r="AN3275" s="58">
        <v>44.907527855831198</v>
      </c>
      <c r="AO3275" s="58">
        <v>44.865234474885</v>
      </c>
      <c r="AP3275" s="58">
        <v>44.7768837505281</v>
      </c>
      <c r="AQ3275" s="58">
        <v>44.656654889581198</v>
      </c>
      <c r="AR3275" s="58">
        <v>44.519415024969803</v>
      </c>
      <c r="AS3275" s="58">
        <v>44.375131359243198</v>
      </c>
      <c r="AT3275" s="58">
        <v>44.392927154441999</v>
      </c>
      <c r="AU3275" s="58">
        <v>44.3791208410004</v>
      </c>
      <c r="AV3275" s="58">
        <v>44.3442730218432</v>
      </c>
      <c r="AW3275" s="58">
        <v>44.2974956149287</v>
      </c>
      <c r="AX3275" s="58">
        <v>44.243830801481302</v>
      </c>
      <c r="AY3275" s="58">
        <v>44.290038766589603</v>
      </c>
      <c r="AZ3275" s="58">
        <v>44.3037775679744</v>
      </c>
      <c r="BA3275" s="58">
        <v>44.292572982821902</v>
      </c>
      <c r="BB3275" s="58">
        <v>44.2616648136108</v>
      </c>
      <c r="BC3275" s="58">
        <v>44.213102371458199</v>
      </c>
      <c r="BD3275" s="58">
        <v>44.2332610527463</v>
      </c>
      <c r="BE3275" s="58">
        <v>44.222077132883499</v>
      </c>
      <c r="BF3275" s="58">
        <v>44.178550479897901</v>
      </c>
      <c r="BG3275" s="58">
        <v>44.099027398203503</v>
      </c>
      <c r="BH3275" s="58">
        <v>43.982673949944697</v>
      </c>
      <c r="BI3275" s="58">
        <v>43.891294924414503</v>
      </c>
      <c r="BJ3275" s="58">
        <v>43.749766166489998</v>
      </c>
      <c r="BK3275" s="58">
        <v>43.5676675588454</v>
      </c>
      <c r="BL3275" s="58">
        <v>43.357174255777402</v>
      </c>
      <c r="BM3275" s="58">
        <v>43.125559365873002</v>
      </c>
      <c r="BN3275" s="58">
        <v>42.915029599656997</v>
      </c>
    </row>
    <row r="3276" spans="1:66" hidden="1" x14ac:dyDescent="0.25">
      <c r="A3276" s="58" t="s">
        <v>3296</v>
      </c>
      <c r="B3276" s="58" t="s">
        <v>3297</v>
      </c>
      <c r="C3276" s="58" t="s">
        <v>2416</v>
      </c>
      <c r="D3276" s="58" t="s">
        <v>2417</v>
      </c>
      <c r="E3276" s="58">
        <v>19964021</v>
      </c>
      <c r="F3276" s="58">
        <v>20494819</v>
      </c>
      <c r="G3276" s="58">
        <v>21018951</v>
      </c>
      <c r="H3276" s="58">
        <v>21540957</v>
      </c>
      <c r="I3276" s="58">
        <v>22060196</v>
      </c>
      <c r="J3276" s="58">
        <v>22576192</v>
      </c>
      <c r="K3276" s="58">
        <v>23228972</v>
      </c>
      <c r="L3276" s="58">
        <v>23858718</v>
      </c>
      <c r="M3276" s="58">
        <v>24477045</v>
      </c>
      <c r="N3276" s="58">
        <v>25097790</v>
      </c>
      <c r="O3276" s="58">
        <v>25729956</v>
      </c>
      <c r="P3276" s="58">
        <v>26497325</v>
      </c>
      <c r="Q3276" s="58">
        <v>27263514</v>
      </c>
      <c r="R3276" s="58">
        <v>28034948</v>
      </c>
      <c r="S3276" s="58">
        <v>28816620</v>
      </c>
      <c r="T3276" s="58">
        <v>29613536</v>
      </c>
      <c r="U3276" s="58">
        <v>30578163</v>
      </c>
      <c r="V3276" s="58">
        <v>31532818</v>
      </c>
      <c r="W3276" s="58">
        <v>32488644</v>
      </c>
      <c r="X3276" s="58">
        <v>33456798</v>
      </c>
      <c r="Y3276" s="58">
        <v>34441515</v>
      </c>
      <c r="Z3276" s="58">
        <v>35588456</v>
      </c>
      <c r="AA3276" s="58">
        <v>36726839</v>
      </c>
      <c r="AB3276" s="58">
        <v>37858019</v>
      </c>
      <c r="AC3276" s="58">
        <v>38977449</v>
      </c>
      <c r="AD3276" s="58">
        <v>40079649</v>
      </c>
      <c r="AE3276" s="58">
        <v>41322186</v>
      </c>
      <c r="AF3276" s="58">
        <v>42521785</v>
      </c>
      <c r="AG3276" s="58">
        <v>43685111</v>
      </c>
      <c r="AH3276" s="58">
        <v>44818953</v>
      </c>
      <c r="AI3276" s="58">
        <v>45926128</v>
      </c>
      <c r="AJ3276" s="58">
        <v>47157012</v>
      </c>
      <c r="AK3276" s="58">
        <v>48347555</v>
      </c>
      <c r="AL3276" s="58">
        <v>49508296</v>
      </c>
      <c r="AM3276" s="58">
        <v>50652908</v>
      </c>
      <c r="AN3276" s="58">
        <v>51794293</v>
      </c>
      <c r="AO3276" s="58">
        <v>53140860</v>
      </c>
      <c r="AP3276" s="58">
        <v>54469473</v>
      </c>
      <c r="AQ3276" s="58">
        <v>55792264</v>
      </c>
      <c r="AR3276" s="58">
        <v>57122700</v>
      </c>
      <c r="AS3276" s="58">
        <v>58471297</v>
      </c>
      <c r="AT3276" s="58">
        <v>60071902</v>
      </c>
      <c r="AU3276" s="58">
        <v>61669452</v>
      </c>
      <c r="AV3276" s="58">
        <v>63281650</v>
      </c>
      <c r="AW3276" s="58">
        <v>64927382</v>
      </c>
      <c r="AX3276" s="58">
        <v>66618858</v>
      </c>
      <c r="AY3276" s="58">
        <v>68524936</v>
      </c>
      <c r="AZ3276" s="58">
        <v>70447180</v>
      </c>
      <c r="BA3276" s="58">
        <v>72389551</v>
      </c>
      <c r="BB3276" s="58">
        <v>74350931</v>
      </c>
      <c r="BC3276" s="58">
        <v>76327626</v>
      </c>
      <c r="BD3276" s="58">
        <v>78465402</v>
      </c>
      <c r="BE3276" s="58">
        <v>80597236</v>
      </c>
      <c r="BF3276" s="58">
        <v>82718249</v>
      </c>
      <c r="BG3276" s="58">
        <v>84819506</v>
      </c>
      <c r="BH3276" s="58">
        <v>86895615</v>
      </c>
      <c r="BI3276" s="58">
        <v>89065651</v>
      </c>
      <c r="BJ3276" s="58">
        <v>91176422</v>
      </c>
      <c r="BK3276" s="58">
        <v>93236945</v>
      </c>
      <c r="BL3276" s="58">
        <v>95263209</v>
      </c>
      <c r="BM3276" s="58">
        <v>97264292</v>
      </c>
      <c r="BN3276" s="58">
        <v>99328577</v>
      </c>
    </row>
    <row r="3277" spans="1:66" hidden="1" x14ac:dyDescent="0.25">
      <c r="A3277" s="58" t="s">
        <v>3296</v>
      </c>
      <c r="B3277" s="58" t="s">
        <v>3297</v>
      </c>
      <c r="C3277" s="58" t="s">
        <v>2418</v>
      </c>
      <c r="D3277" s="58" t="s">
        <v>2419</v>
      </c>
      <c r="E3277" s="58">
        <v>41.249904256891</v>
      </c>
      <c r="F3277" s="58">
        <v>41.487369438884798</v>
      </c>
      <c r="G3277" s="58">
        <v>41.666504280772998</v>
      </c>
      <c r="H3277" s="58">
        <v>41.800459062751997</v>
      </c>
      <c r="I3277" s="58">
        <v>41.892719812623099</v>
      </c>
      <c r="J3277" s="58">
        <v>41.945752838202601</v>
      </c>
      <c r="K3277" s="58">
        <v>42.215786811419001</v>
      </c>
      <c r="L3277" s="58">
        <v>42.401916484778198</v>
      </c>
      <c r="M3277" s="58">
        <v>42.5264707986654</v>
      </c>
      <c r="N3277" s="58">
        <v>42.613022232916599</v>
      </c>
      <c r="O3277" s="58">
        <v>42.675584955890102</v>
      </c>
      <c r="P3277" s="58">
        <v>42.915163768974402</v>
      </c>
      <c r="Q3277" s="58">
        <v>43.101794074599198</v>
      </c>
      <c r="R3277" s="58">
        <v>43.2443553555769</v>
      </c>
      <c r="S3277" s="58">
        <v>43.348132545135201</v>
      </c>
      <c r="T3277" s="58">
        <v>43.419444342339702</v>
      </c>
      <c r="U3277" s="58">
        <v>43.676722557804297</v>
      </c>
      <c r="V3277" s="58">
        <v>43.858419924992603</v>
      </c>
      <c r="W3277" s="58">
        <v>43.986344574080299</v>
      </c>
      <c r="X3277" s="58">
        <v>44.081446118377798</v>
      </c>
      <c r="Y3277" s="58">
        <v>44.153528140540203</v>
      </c>
      <c r="Z3277" s="58">
        <v>44.3860060852749</v>
      </c>
      <c r="AA3277" s="58">
        <v>44.558629474548297</v>
      </c>
      <c r="AB3277" s="58">
        <v>44.6795175034677</v>
      </c>
      <c r="AC3277" s="58">
        <v>44.749903766484699</v>
      </c>
      <c r="AD3277" s="58">
        <v>44.769498398727997</v>
      </c>
      <c r="AE3277" s="58">
        <v>44.913501465790702</v>
      </c>
      <c r="AF3277" s="58">
        <v>44.977728179773401</v>
      </c>
      <c r="AG3277" s="58">
        <v>44.976025476514003</v>
      </c>
      <c r="AH3277" s="58">
        <v>44.921347167948099</v>
      </c>
      <c r="AI3277" s="58">
        <v>44.820698965951102</v>
      </c>
      <c r="AJ3277" s="58">
        <v>44.821036396455398</v>
      </c>
      <c r="AK3277" s="58">
        <v>44.761119534527502</v>
      </c>
      <c r="AL3277" s="58">
        <v>44.6508501256206</v>
      </c>
      <c r="AM3277" s="58">
        <v>44.5007989301726</v>
      </c>
      <c r="AN3277" s="58">
        <v>44.321261213337998</v>
      </c>
      <c r="AO3277" s="58">
        <v>44.285980868765897</v>
      </c>
      <c r="AP3277" s="58">
        <v>44.202836093413403</v>
      </c>
      <c r="AQ3277" s="58">
        <v>44.086477929200797</v>
      </c>
      <c r="AR3277" s="58">
        <v>43.952370777847001</v>
      </c>
      <c r="AS3277" s="58">
        <v>43.811097780005198</v>
      </c>
      <c r="AT3277" s="58">
        <v>43.834396281962697</v>
      </c>
      <c r="AU3277" s="58">
        <v>43.826115729049903</v>
      </c>
      <c r="AV3277" s="58">
        <v>43.796545766252301</v>
      </c>
      <c r="AW3277" s="58">
        <v>43.754484838634902</v>
      </c>
      <c r="AX3277" s="58">
        <v>43.705060781811703</v>
      </c>
      <c r="AY3277" s="58">
        <v>43.754980386161201</v>
      </c>
      <c r="AZ3277" s="58">
        <v>43.7738971860677</v>
      </c>
      <c r="BA3277" s="58">
        <v>43.7686838463515</v>
      </c>
      <c r="BB3277" s="58">
        <v>43.743853837511402</v>
      </c>
      <c r="BC3277" s="58">
        <v>43.701174384926503</v>
      </c>
      <c r="BD3277" s="58">
        <v>43.7239779511916</v>
      </c>
      <c r="BE3277" s="58">
        <v>43.715711448597503</v>
      </c>
      <c r="BF3277" s="58">
        <v>43.675428580286997</v>
      </c>
      <c r="BG3277" s="58">
        <v>43.599824152177398</v>
      </c>
      <c r="BH3277" s="58">
        <v>43.488274644204701</v>
      </c>
      <c r="BI3277" s="58">
        <v>43.401556761748203</v>
      </c>
      <c r="BJ3277" s="58">
        <v>43.265804299825497</v>
      </c>
      <c r="BK3277" s="58">
        <v>43.0902019504843</v>
      </c>
      <c r="BL3277" s="58">
        <v>42.886650762735002</v>
      </c>
      <c r="BM3277" s="58">
        <v>42.662504038032203</v>
      </c>
      <c r="BN3277" s="58">
        <v>42.457833035712497</v>
      </c>
    </row>
    <row r="3278" spans="1:66" hidden="1" x14ac:dyDescent="0.25">
      <c r="A3278" s="58" t="s">
        <v>3296</v>
      </c>
      <c r="B3278" s="58" t="s">
        <v>3297</v>
      </c>
      <c r="C3278" s="58" t="s">
        <v>2420</v>
      </c>
      <c r="D3278" s="58" t="s">
        <v>2421</v>
      </c>
      <c r="E3278" s="58">
        <v>20215889</v>
      </c>
      <c r="F3278" s="58">
        <v>20763755</v>
      </c>
      <c r="G3278" s="58">
        <v>21303462</v>
      </c>
      <c r="H3278" s="58">
        <v>21840325</v>
      </c>
      <c r="I3278" s="58">
        <v>22375402</v>
      </c>
      <c r="J3278" s="58">
        <v>22908957</v>
      </c>
      <c r="K3278" s="58">
        <v>23586402</v>
      </c>
      <c r="L3278" s="58">
        <v>24242575</v>
      </c>
      <c r="M3278" s="58">
        <v>24888216</v>
      </c>
      <c r="N3278" s="58">
        <v>25535809</v>
      </c>
      <c r="O3278" s="58">
        <v>26193804</v>
      </c>
      <c r="P3278" s="58">
        <v>26986330</v>
      </c>
      <c r="Q3278" s="58">
        <v>27777951</v>
      </c>
      <c r="R3278" s="58">
        <v>28574844</v>
      </c>
      <c r="S3278" s="58">
        <v>29382742</v>
      </c>
      <c r="T3278" s="58">
        <v>30207317</v>
      </c>
      <c r="U3278" s="58">
        <v>31204294</v>
      </c>
      <c r="V3278" s="58">
        <v>32196633</v>
      </c>
      <c r="W3278" s="58">
        <v>33191837</v>
      </c>
      <c r="X3278" s="58">
        <v>34196806</v>
      </c>
      <c r="Y3278" s="58">
        <v>35212840</v>
      </c>
      <c r="Z3278" s="58">
        <v>36408392</v>
      </c>
      <c r="AA3278" s="58">
        <v>37587849</v>
      </c>
      <c r="AB3278" s="58">
        <v>38756018</v>
      </c>
      <c r="AC3278" s="58">
        <v>39914025</v>
      </c>
      <c r="AD3278" s="58">
        <v>41060186</v>
      </c>
      <c r="AE3278" s="58">
        <v>42333663</v>
      </c>
      <c r="AF3278" s="58">
        <v>43573742</v>
      </c>
      <c r="AG3278" s="58">
        <v>44784811</v>
      </c>
      <c r="AH3278" s="58">
        <v>45970276</v>
      </c>
      <c r="AI3278" s="58">
        <v>47129855</v>
      </c>
      <c r="AJ3278" s="58">
        <v>48405634</v>
      </c>
      <c r="AK3278" s="58">
        <v>49639098</v>
      </c>
      <c r="AL3278" s="58">
        <v>50840660</v>
      </c>
      <c r="AM3278" s="58">
        <v>52024334</v>
      </c>
      <c r="AN3278" s="58">
        <v>53202935</v>
      </c>
      <c r="AO3278" s="58">
        <v>54586791</v>
      </c>
      <c r="AP3278" s="58">
        <v>55956263</v>
      </c>
      <c r="AQ3278" s="58">
        <v>57323805</v>
      </c>
      <c r="AR3278" s="58">
        <v>58703433</v>
      </c>
      <c r="AS3278" s="58">
        <v>60105513</v>
      </c>
      <c r="AT3278" s="58">
        <v>61757063</v>
      </c>
      <c r="AU3278" s="58">
        <v>63409438</v>
      </c>
      <c r="AV3278" s="58">
        <v>65081256</v>
      </c>
      <c r="AW3278" s="58">
        <v>66792482</v>
      </c>
      <c r="AX3278" s="58">
        <v>68555148</v>
      </c>
      <c r="AY3278" s="58">
        <v>70539265</v>
      </c>
      <c r="AZ3278" s="58">
        <v>72539457</v>
      </c>
      <c r="BA3278" s="58">
        <v>74560864</v>
      </c>
      <c r="BB3278" s="58">
        <v>76603661</v>
      </c>
      <c r="BC3278" s="58">
        <v>78664466</v>
      </c>
      <c r="BD3278" s="58">
        <v>80900407</v>
      </c>
      <c r="BE3278" s="58">
        <v>83131603</v>
      </c>
      <c r="BF3278" s="58">
        <v>85353326</v>
      </c>
      <c r="BG3278" s="58">
        <v>87555845</v>
      </c>
      <c r="BH3278" s="58">
        <v>89732929</v>
      </c>
      <c r="BI3278" s="58">
        <v>92008213</v>
      </c>
      <c r="BJ3278" s="58">
        <v>94221632</v>
      </c>
      <c r="BK3278" s="58">
        <v>96382138</v>
      </c>
      <c r="BL3278" s="58">
        <v>98504932</v>
      </c>
      <c r="BM3278" s="58">
        <v>100597279</v>
      </c>
      <c r="BN3278" s="58">
        <v>102757810</v>
      </c>
    </row>
    <row r="3279" spans="1:66" hidden="1" x14ac:dyDescent="0.25">
      <c r="A3279" s="58" t="s">
        <v>3296</v>
      </c>
      <c r="B3279" s="58" t="s">
        <v>3297</v>
      </c>
      <c r="C3279" s="58" t="s">
        <v>2422</v>
      </c>
      <c r="D3279" s="58" t="s">
        <v>2423</v>
      </c>
      <c r="E3279" s="58">
        <v>42.117593650491997</v>
      </c>
      <c r="F3279" s="58">
        <v>42.368888332053302</v>
      </c>
      <c r="G3279" s="58">
        <v>42.554768025213001</v>
      </c>
      <c r="H3279" s="58">
        <v>42.691475700574998</v>
      </c>
      <c r="I3279" s="58">
        <v>42.787141210212397</v>
      </c>
      <c r="J3279" s="58">
        <v>42.846492599619403</v>
      </c>
      <c r="K3279" s="58">
        <v>43.137357679414301</v>
      </c>
      <c r="L3279" s="58">
        <v>43.346095829182502</v>
      </c>
      <c r="M3279" s="58">
        <v>43.492680805253499</v>
      </c>
      <c r="N3279" s="58">
        <v>43.597487150160902</v>
      </c>
      <c r="O3279" s="58">
        <v>43.673036201739897</v>
      </c>
      <c r="P3279" s="58">
        <v>43.922486954354099</v>
      </c>
      <c r="Q3279" s="58">
        <v>44.116689659965502</v>
      </c>
      <c r="R3279" s="58">
        <v>44.263787652617602</v>
      </c>
      <c r="S3279" s="58">
        <v>44.369828143212303</v>
      </c>
      <c r="T3279" s="58">
        <v>44.442035707234801</v>
      </c>
      <c r="U3279" s="58">
        <v>44.703392689645902</v>
      </c>
      <c r="V3279" s="58">
        <v>44.892830513585203</v>
      </c>
      <c r="W3279" s="58">
        <v>45.030112679076503</v>
      </c>
      <c r="X3279" s="58">
        <v>45.134666046055401</v>
      </c>
      <c r="Y3279" s="58">
        <v>45.215227347672297</v>
      </c>
      <c r="Z3279" s="58">
        <v>45.4853951389344</v>
      </c>
      <c r="AA3279" s="58">
        <v>45.690548781822002</v>
      </c>
      <c r="AB3279" s="58">
        <v>45.839591240100297</v>
      </c>
      <c r="AC3279" s="58">
        <v>45.9356255549827</v>
      </c>
      <c r="AD3279" s="58">
        <v>45.978970774247998</v>
      </c>
      <c r="AE3279" s="58">
        <v>46.1243045630358</v>
      </c>
      <c r="AF3279" s="58">
        <v>46.193406579939598</v>
      </c>
      <c r="AG3279" s="58">
        <v>46.198338323809999</v>
      </c>
      <c r="AH3279" s="58">
        <v>46.149926588225597</v>
      </c>
      <c r="AI3279" s="58">
        <v>46.053344711889601</v>
      </c>
      <c r="AJ3279" s="58">
        <v>46.0477659715472</v>
      </c>
      <c r="AK3279" s="58">
        <v>45.977463816263999</v>
      </c>
      <c r="AL3279" s="58">
        <v>45.853589243666903</v>
      </c>
      <c r="AM3279" s="58">
        <v>45.6885156438954</v>
      </c>
      <c r="AN3279" s="58">
        <v>45.493368155388403</v>
      </c>
      <c r="AO3279" s="58">
        <v>45.443771781398397</v>
      </c>
      <c r="AP3279" s="58">
        <v>45.350005517169002</v>
      </c>
      <c r="AQ3279" s="58">
        <v>45.225726087443199</v>
      </c>
      <c r="AR3279" s="58">
        <v>45.085271269009802</v>
      </c>
      <c r="AS3279" s="58">
        <v>44.937946014933502</v>
      </c>
      <c r="AT3279" s="58">
        <v>44.949843276912702</v>
      </c>
      <c r="AU3279" s="58">
        <v>44.930271193541998</v>
      </c>
      <c r="AV3279" s="58">
        <v>44.889976914112601</v>
      </c>
      <c r="AW3279" s="58">
        <v>44.838344106767799</v>
      </c>
      <c r="AX3279" s="58">
        <v>44.780259777985897</v>
      </c>
      <c r="AY3279" s="58">
        <v>44.8224432925212</v>
      </c>
      <c r="AZ3279" s="58">
        <v>44.8307313886366</v>
      </c>
      <c r="BA3279" s="58">
        <v>44.8132931612299</v>
      </c>
      <c r="BB3279" s="58">
        <v>44.776076366893598</v>
      </c>
      <c r="BC3279" s="58">
        <v>44.721429057909504</v>
      </c>
      <c r="BD3279" s="58">
        <v>44.738572379982202</v>
      </c>
      <c r="BE3279" s="58">
        <v>44.724161881709399</v>
      </c>
      <c r="BF3279" s="58">
        <v>44.677127396625103</v>
      </c>
      <c r="BG3279" s="58">
        <v>44.593528549562897</v>
      </c>
      <c r="BH3279" s="58">
        <v>44.472271843914001</v>
      </c>
      <c r="BI3279" s="58">
        <v>44.375895860921297</v>
      </c>
      <c r="BJ3279" s="58">
        <v>44.228364996451297</v>
      </c>
      <c r="BK3279" s="58">
        <v>44.039634737212602</v>
      </c>
      <c r="BL3279" s="58">
        <v>43.822094301528502</v>
      </c>
      <c r="BM3279" s="58">
        <v>43.582934452409297</v>
      </c>
      <c r="BN3279" s="58">
        <v>43.366425006656797</v>
      </c>
    </row>
    <row r="3280" spans="1:66" hidden="1" x14ac:dyDescent="0.25">
      <c r="A3280" s="58" t="s">
        <v>3296</v>
      </c>
      <c r="B3280" s="58" t="s">
        <v>3297</v>
      </c>
      <c r="C3280" s="58" t="s">
        <v>2424</v>
      </c>
      <c r="D3280" s="58" t="s">
        <v>2425</v>
      </c>
      <c r="E3280" s="58">
        <v>40179920</v>
      </c>
      <c r="F3280" s="58">
        <v>41258443</v>
      </c>
      <c r="G3280" s="58">
        <v>42322255</v>
      </c>
      <c r="H3280" s="58">
        <v>43381248</v>
      </c>
      <c r="I3280" s="58">
        <v>44435635</v>
      </c>
      <c r="J3280" s="58">
        <v>45485151</v>
      </c>
      <c r="K3280" s="58">
        <v>46815458</v>
      </c>
      <c r="L3280" s="58">
        <v>48101375</v>
      </c>
      <c r="M3280" s="58">
        <v>49365287</v>
      </c>
      <c r="N3280" s="58">
        <v>50633585</v>
      </c>
      <c r="O3280" s="58">
        <v>51923752</v>
      </c>
      <c r="P3280" s="58">
        <v>53483631</v>
      </c>
      <c r="Q3280" s="58">
        <v>55041458</v>
      </c>
      <c r="R3280" s="58">
        <v>56609841</v>
      </c>
      <c r="S3280" s="58">
        <v>58199399</v>
      </c>
      <c r="T3280" s="58">
        <v>59820859</v>
      </c>
      <c r="U3280" s="58">
        <v>61782480</v>
      </c>
      <c r="V3280" s="58">
        <v>63729452</v>
      </c>
      <c r="W3280" s="58">
        <v>65680422</v>
      </c>
      <c r="X3280" s="58">
        <v>67653549</v>
      </c>
      <c r="Y3280" s="58">
        <v>69654357</v>
      </c>
      <c r="Z3280" s="58">
        <v>71997004</v>
      </c>
      <c r="AA3280" s="58">
        <v>74314942</v>
      </c>
      <c r="AB3280" s="58">
        <v>76614364</v>
      </c>
      <c r="AC3280" s="58">
        <v>78891728</v>
      </c>
      <c r="AD3280" s="58">
        <v>81139817</v>
      </c>
      <c r="AE3280" s="58">
        <v>83656201</v>
      </c>
      <c r="AF3280" s="58">
        <v>86095975</v>
      </c>
      <c r="AG3280" s="58">
        <v>88470321</v>
      </c>
      <c r="AH3280" s="58">
        <v>90789467</v>
      </c>
      <c r="AI3280" s="58">
        <v>93055984</v>
      </c>
      <c r="AJ3280" s="58">
        <v>95562850</v>
      </c>
      <c r="AK3280" s="58">
        <v>97986885</v>
      </c>
      <c r="AL3280" s="58">
        <v>100349137</v>
      </c>
      <c r="AM3280" s="58">
        <v>102677341</v>
      </c>
      <c r="AN3280" s="58">
        <v>104997225</v>
      </c>
      <c r="AO3280" s="58">
        <v>107727790</v>
      </c>
      <c r="AP3280" s="58">
        <v>110425952</v>
      </c>
      <c r="AQ3280" s="58">
        <v>113116338</v>
      </c>
      <c r="AR3280" s="58">
        <v>115826318</v>
      </c>
      <c r="AS3280" s="58">
        <v>118576806</v>
      </c>
      <c r="AT3280" s="58">
        <v>121829238</v>
      </c>
      <c r="AU3280" s="58">
        <v>125079214</v>
      </c>
      <c r="AV3280" s="58">
        <v>128363159</v>
      </c>
      <c r="AW3280" s="58">
        <v>131719976</v>
      </c>
      <c r="AX3280" s="58">
        <v>135174011</v>
      </c>
      <c r="AY3280" s="58">
        <v>139064288</v>
      </c>
      <c r="AZ3280" s="58">
        <v>142986744</v>
      </c>
      <c r="BA3280" s="58">
        <v>146950501</v>
      </c>
      <c r="BB3280" s="58">
        <v>150954645</v>
      </c>
      <c r="BC3280" s="58">
        <v>154992075</v>
      </c>
      <c r="BD3280" s="58">
        <v>159365997</v>
      </c>
      <c r="BE3280" s="58">
        <v>163729152</v>
      </c>
      <c r="BF3280" s="58">
        <v>168071948</v>
      </c>
      <c r="BG3280" s="58">
        <v>172375593</v>
      </c>
      <c r="BH3280" s="58">
        <v>176628546</v>
      </c>
      <c r="BI3280" s="58">
        <v>181074105</v>
      </c>
      <c r="BJ3280" s="58">
        <v>185398355</v>
      </c>
      <c r="BK3280" s="58">
        <v>189619289</v>
      </c>
      <c r="BL3280" s="58">
        <v>193768241</v>
      </c>
      <c r="BM3280" s="58">
        <v>197861564</v>
      </c>
      <c r="BN3280" s="58">
        <v>202086389</v>
      </c>
    </row>
    <row r="3281" spans="1:66" hidden="1" x14ac:dyDescent="0.25">
      <c r="A3281" s="58" t="s">
        <v>3296</v>
      </c>
      <c r="B3281" s="58" t="s">
        <v>3297</v>
      </c>
      <c r="C3281" s="58" t="s">
        <v>2426</v>
      </c>
      <c r="D3281" s="58" t="s">
        <v>2427</v>
      </c>
      <c r="E3281" s="58">
        <v>13.1419031785762</v>
      </c>
      <c r="F3281" s="58">
        <v>13.257749608447501</v>
      </c>
      <c r="G3281" s="58">
        <v>13.3657096775325</v>
      </c>
      <c r="H3281" s="58">
        <v>13.440753799947</v>
      </c>
      <c r="I3281" s="58">
        <v>13.4677554828366</v>
      </c>
      <c r="J3281" s="58">
        <v>13.435645838982699</v>
      </c>
      <c r="K3281" s="58">
        <v>13.558020915567701</v>
      </c>
      <c r="L3281" s="58">
        <v>13.670483293013801</v>
      </c>
      <c r="M3281" s="58">
        <v>13.7483673197573</v>
      </c>
      <c r="N3281" s="58">
        <v>13.774587077412299</v>
      </c>
      <c r="O3281" s="58">
        <v>13.7374501969433</v>
      </c>
      <c r="P3281" s="58">
        <v>13.8341926248369</v>
      </c>
      <c r="Q3281" s="58">
        <v>13.9098137692325</v>
      </c>
      <c r="R3281" s="58">
        <v>13.9472459534022</v>
      </c>
      <c r="S3281" s="58">
        <v>13.9424788253306</v>
      </c>
      <c r="T3281" s="58">
        <v>13.8975071872153</v>
      </c>
      <c r="U3281" s="58">
        <v>13.991487383875</v>
      </c>
      <c r="V3281" s="58">
        <v>14.0936708762165</v>
      </c>
      <c r="W3281" s="58">
        <v>14.18330574764</v>
      </c>
      <c r="X3281" s="58">
        <v>14.2403852175363</v>
      </c>
      <c r="Y3281" s="58">
        <v>14.2457322665521</v>
      </c>
      <c r="Z3281" s="58">
        <v>14.359704208999901</v>
      </c>
      <c r="AA3281" s="58">
        <v>14.465572905866299</v>
      </c>
      <c r="AB3281" s="58">
        <v>14.5443865197179</v>
      </c>
      <c r="AC3281" s="58">
        <v>14.583583044495001</v>
      </c>
      <c r="AD3281" s="58">
        <v>14.573479554536</v>
      </c>
      <c r="AE3281" s="58">
        <v>14.658687021942299</v>
      </c>
      <c r="AF3281" s="58">
        <v>14.7272785430146</v>
      </c>
      <c r="AG3281" s="58">
        <v>14.7612556940832</v>
      </c>
      <c r="AH3281" s="58">
        <v>14.7491794270779</v>
      </c>
      <c r="AI3281" s="58">
        <v>14.684050964796899</v>
      </c>
      <c r="AJ3281" s="58">
        <v>14.703388168002199</v>
      </c>
      <c r="AK3281" s="58">
        <v>14.695966823806</v>
      </c>
      <c r="AL3281" s="58">
        <v>14.649651789395</v>
      </c>
      <c r="AM3281" s="58">
        <v>14.5632359847048</v>
      </c>
      <c r="AN3281" s="58">
        <v>14.4412346306581</v>
      </c>
      <c r="AO3281" s="58">
        <v>14.4236413707638</v>
      </c>
      <c r="AP3281" s="58">
        <v>14.402920580319799</v>
      </c>
      <c r="AQ3281" s="58">
        <v>14.367409525677999</v>
      </c>
      <c r="AR3281" s="58">
        <v>14.309578402425799</v>
      </c>
      <c r="AS3281" s="58">
        <v>14.224001511258299</v>
      </c>
      <c r="AT3281" s="58">
        <v>14.234657467441201</v>
      </c>
      <c r="AU3281" s="58">
        <v>14.2569675135586</v>
      </c>
      <c r="AV3281" s="58">
        <v>14.2782996376332</v>
      </c>
      <c r="AW3281" s="58">
        <v>14.285175359216501</v>
      </c>
      <c r="AX3281" s="58">
        <v>14.263580686590201</v>
      </c>
      <c r="AY3281" s="58">
        <v>14.3014000514921</v>
      </c>
      <c r="AZ3281" s="58">
        <v>14.345223160121</v>
      </c>
      <c r="BA3281" s="58">
        <v>14.3839195458037</v>
      </c>
      <c r="BB3281" s="58">
        <v>14.405497905813499</v>
      </c>
      <c r="BC3281" s="58">
        <v>14.397851514054899</v>
      </c>
      <c r="BD3281" s="58">
        <v>14.430681032531901</v>
      </c>
      <c r="BE3281" s="58">
        <v>14.4535308804517</v>
      </c>
      <c r="BF3281" s="58">
        <v>14.4598244132461</v>
      </c>
      <c r="BG3281" s="58">
        <v>14.4459169251658</v>
      </c>
      <c r="BH3281" s="58">
        <v>14.4091171157497</v>
      </c>
      <c r="BI3281" s="58">
        <v>14.3978433377572</v>
      </c>
      <c r="BJ3281" s="58">
        <v>14.3799567163639</v>
      </c>
      <c r="BK3281" s="58">
        <v>14.3489310987463</v>
      </c>
      <c r="BL3281" s="58">
        <v>14.2977102712392</v>
      </c>
      <c r="BM3281" s="58">
        <v>14.2202010131112</v>
      </c>
      <c r="BN3281" s="58">
        <v>14.160566822456699</v>
      </c>
    </row>
    <row r="3282" spans="1:66" hidden="1" x14ac:dyDescent="0.25">
      <c r="A3282" s="58" t="s">
        <v>3296</v>
      </c>
      <c r="B3282" s="58" t="s">
        <v>3297</v>
      </c>
      <c r="C3282" s="58" t="s">
        <v>2428</v>
      </c>
      <c r="D3282" s="58" t="s">
        <v>2429</v>
      </c>
      <c r="E3282" s="58">
        <v>13.371467715362201</v>
      </c>
      <c r="F3282" s="58">
        <v>13.4901426487764</v>
      </c>
      <c r="G3282" s="58">
        <v>13.6063497855758</v>
      </c>
      <c r="H3282" s="58">
        <v>13.6929717369631</v>
      </c>
      <c r="I3282" s="58">
        <v>13.731025606271899</v>
      </c>
      <c r="J3282" s="58">
        <v>13.704613567264801</v>
      </c>
      <c r="K3282" s="58">
        <v>13.8397633041987</v>
      </c>
      <c r="L3282" s="58">
        <v>13.962701141890999</v>
      </c>
      <c r="M3282" s="58">
        <v>14.0473726388326</v>
      </c>
      <c r="N3282" s="58">
        <v>14.076696878332699</v>
      </c>
      <c r="O3282" s="58">
        <v>14.0398307606331</v>
      </c>
      <c r="P3282" s="58">
        <v>14.142789728376901</v>
      </c>
      <c r="Q3282" s="58">
        <v>14.223253459294201</v>
      </c>
      <c r="R3282" s="58">
        <v>14.262319465496899</v>
      </c>
      <c r="S3282" s="58">
        <v>14.2552798037303</v>
      </c>
      <c r="T3282" s="58">
        <v>14.204257936944</v>
      </c>
      <c r="U3282" s="58">
        <v>14.3035942054382</v>
      </c>
      <c r="V3282" s="58">
        <v>14.4115994569073</v>
      </c>
      <c r="W3282" s="58">
        <v>14.5044818898001</v>
      </c>
      <c r="X3282" s="58">
        <v>14.5612660405701</v>
      </c>
      <c r="Y3282" s="58">
        <v>14.5628761149916</v>
      </c>
      <c r="Z3282" s="58">
        <v>14.689133321532299</v>
      </c>
      <c r="AA3282" s="58">
        <v>14.8098204101868</v>
      </c>
      <c r="AB3282" s="58">
        <v>14.903349485643201</v>
      </c>
      <c r="AC3282" s="58">
        <v>14.954579012178501</v>
      </c>
      <c r="AD3282" s="58">
        <v>14.951300304822601</v>
      </c>
      <c r="AE3282" s="58">
        <v>15.0437827556507</v>
      </c>
      <c r="AF3282" s="58">
        <v>15.1202164180379</v>
      </c>
      <c r="AG3282" s="58">
        <v>15.1590411200162</v>
      </c>
      <c r="AH3282" s="58">
        <v>15.147370076338399</v>
      </c>
      <c r="AI3282" s="58">
        <v>15.077929036179899</v>
      </c>
      <c r="AJ3282" s="58">
        <v>15.095246470661699</v>
      </c>
      <c r="AK3282" s="58">
        <v>15.0859394063071</v>
      </c>
      <c r="AL3282" s="58">
        <v>15.0358902946375</v>
      </c>
      <c r="AM3282" s="58">
        <v>14.942660508159401</v>
      </c>
      <c r="AN3282" s="58">
        <v>14.8100808392222</v>
      </c>
      <c r="AO3282" s="58">
        <v>14.790091669696899</v>
      </c>
      <c r="AP3282" s="58">
        <v>14.7675744121845</v>
      </c>
      <c r="AQ3282" s="58">
        <v>14.7282586073313</v>
      </c>
      <c r="AR3282" s="58">
        <v>14.6639072305365</v>
      </c>
      <c r="AS3282" s="58">
        <v>14.569305033288099</v>
      </c>
      <c r="AT3282" s="58">
        <v>14.575411253307699</v>
      </c>
      <c r="AU3282" s="58">
        <v>14.596225023080899</v>
      </c>
      <c r="AV3282" s="58">
        <v>14.616766943614801</v>
      </c>
      <c r="AW3282" s="58">
        <v>14.621645468486401</v>
      </c>
      <c r="AX3282" s="58">
        <v>14.595177560189001</v>
      </c>
      <c r="AY3282" s="58">
        <v>14.631090704522</v>
      </c>
      <c r="AZ3282" s="58">
        <v>14.675061039839999</v>
      </c>
      <c r="BA3282" s="58">
        <v>14.7142682904349</v>
      </c>
      <c r="BB3282" s="58">
        <v>14.734905504840899</v>
      </c>
      <c r="BC3282" s="58">
        <v>14.723047602024799</v>
      </c>
      <c r="BD3282" s="58">
        <v>14.756119876871701</v>
      </c>
      <c r="BE3282" s="58">
        <v>14.7786015372333</v>
      </c>
      <c r="BF3282" s="58">
        <v>14.783009999215199</v>
      </c>
      <c r="BG3282" s="58">
        <v>14.7655639907954</v>
      </c>
      <c r="BH3282" s="58">
        <v>14.7236819487975</v>
      </c>
      <c r="BI3282" s="58">
        <v>14.7102990626921</v>
      </c>
      <c r="BJ3282" s="58">
        <v>14.690970096848201</v>
      </c>
      <c r="BK3282" s="58">
        <v>14.658055700202301</v>
      </c>
      <c r="BL3282" s="58">
        <v>14.603555179237301</v>
      </c>
      <c r="BM3282" s="58">
        <v>14.5206391550429</v>
      </c>
      <c r="BN3282" s="58">
        <v>14.4585024730995</v>
      </c>
    </row>
    <row r="3283" spans="1:66" hidden="1" x14ac:dyDescent="0.25">
      <c r="A3283" s="58" t="s">
        <v>3296</v>
      </c>
      <c r="B3283" s="58" t="s">
        <v>3297</v>
      </c>
      <c r="C3283" s="58" t="s">
        <v>2430</v>
      </c>
      <c r="D3283" s="58" t="s">
        <v>2431</v>
      </c>
      <c r="E3283" s="58">
        <v>11.241190420073099</v>
      </c>
      <c r="F3283" s="58">
        <v>11.205065183923301</v>
      </c>
      <c r="G3283" s="58">
        <v>11.209386239007699</v>
      </c>
      <c r="H3283" s="58">
        <v>11.247105340083801</v>
      </c>
      <c r="I3283" s="58">
        <v>11.298616819507901</v>
      </c>
      <c r="J3283" s="58">
        <v>11.336074016085</v>
      </c>
      <c r="K3283" s="58">
        <v>11.3478621555579</v>
      </c>
      <c r="L3283" s="58">
        <v>11.3865642113074</v>
      </c>
      <c r="M3283" s="58">
        <v>11.448048600281099</v>
      </c>
      <c r="N3283" s="58">
        <v>11.516451535151299</v>
      </c>
      <c r="O3283" s="58">
        <v>11.5665213991472</v>
      </c>
      <c r="P3283" s="58">
        <v>11.583861893677501</v>
      </c>
      <c r="Q3283" s="58">
        <v>11.616644886677101</v>
      </c>
      <c r="R3283" s="58">
        <v>11.663834864409001</v>
      </c>
      <c r="S3283" s="58">
        <v>11.712431161913299</v>
      </c>
      <c r="T3283" s="58">
        <v>11.738539943985501</v>
      </c>
      <c r="U3283" s="58">
        <v>11.727568859425601</v>
      </c>
      <c r="V3283" s="58">
        <v>11.7300426555604</v>
      </c>
      <c r="W3283" s="58">
        <v>11.747799744790001</v>
      </c>
      <c r="X3283" s="58">
        <v>11.7778951550921</v>
      </c>
      <c r="Y3283" s="58">
        <v>11.8084454984247</v>
      </c>
      <c r="Z3283" s="58">
        <v>11.8237726521724</v>
      </c>
      <c r="AA3283" s="58">
        <v>11.8683601260551</v>
      </c>
      <c r="AB3283" s="58">
        <v>11.9366101608781</v>
      </c>
      <c r="AC3283" s="58">
        <v>12.0147520858402</v>
      </c>
      <c r="AD3283" s="58">
        <v>12.083586681243601</v>
      </c>
      <c r="AE3283" s="58">
        <v>12.1306265083527</v>
      </c>
      <c r="AF3283" s="58">
        <v>12.1959838944182</v>
      </c>
      <c r="AG3283" s="58">
        <v>12.275237297993501</v>
      </c>
      <c r="AH3283" s="58">
        <v>12.355010133648699</v>
      </c>
      <c r="AI3283" s="58">
        <v>12.4157459870528</v>
      </c>
      <c r="AJ3283" s="58">
        <v>12.4448787979871</v>
      </c>
      <c r="AK3283" s="58">
        <v>12.478679529265101</v>
      </c>
      <c r="AL3283" s="58">
        <v>12.5157096179248</v>
      </c>
      <c r="AM3283" s="58">
        <v>12.544135844802</v>
      </c>
      <c r="AN3283" s="58">
        <v>12.5440918922398</v>
      </c>
      <c r="AO3283" s="58">
        <v>12.5104146207441</v>
      </c>
      <c r="AP3283" s="58">
        <v>12.474809434795899</v>
      </c>
      <c r="AQ3283" s="58">
        <v>12.4399682931602</v>
      </c>
      <c r="AR3283" s="58">
        <v>12.4046263439089</v>
      </c>
      <c r="AS3283" s="58">
        <v>12.3599364722453</v>
      </c>
      <c r="AT3283" s="58">
        <v>12.3002441258497</v>
      </c>
      <c r="AU3283" s="58">
        <v>12.253875211435201</v>
      </c>
      <c r="AV3283" s="58">
        <v>12.219508709693301</v>
      </c>
      <c r="AW3283" s="58">
        <v>12.194933341738199</v>
      </c>
      <c r="AX3283" s="58">
        <v>12.174441001082901</v>
      </c>
      <c r="AY3283" s="58">
        <v>12.1467482816632</v>
      </c>
      <c r="AZ3283" s="58">
        <v>12.1393510963672</v>
      </c>
      <c r="BA3283" s="58">
        <v>12.146690465675899</v>
      </c>
      <c r="BB3283" s="58">
        <v>12.1625364994058</v>
      </c>
      <c r="BC3283" s="58">
        <v>12.1803558731722</v>
      </c>
      <c r="BD3283" s="58">
        <v>12.198450910277399</v>
      </c>
      <c r="BE3283" s="58">
        <v>12.229397178338299</v>
      </c>
      <c r="BF3283" s="58">
        <v>12.267699168895801</v>
      </c>
      <c r="BG3283" s="58">
        <v>12.306496253313</v>
      </c>
      <c r="BH3283" s="58">
        <v>12.338243105356799</v>
      </c>
      <c r="BI3283" s="58">
        <v>12.357333561752901</v>
      </c>
      <c r="BJ3283" s="58">
        <v>12.3783018459203</v>
      </c>
      <c r="BK3283" s="58">
        <v>12.397330671401701</v>
      </c>
      <c r="BL3283" s="58">
        <v>12.410749948086201</v>
      </c>
      <c r="BM3283" s="58">
        <v>12.414845269912799</v>
      </c>
      <c r="BN3283" s="58">
        <v>12.414549875635601</v>
      </c>
    </row>
    <row r="3284" spans="1:66" hidden="1" x14ac:dyDescent="0.25">
      <c r="A3284" s="58" t="s">
        <v>3296</v>
      </c>
      <c r="B3284" s="58" t="s">
        <v>3297</v>
      </c>
      <c r="C3284" s="58" t="s">
        <v>2432</v>
      </c>
      <c r="D3284" s="58" t="s">
        <v>2433</v>
      </c>
      <c r="E3284" s="58">
        <v>11.463352742200399</v>
      </c>
      <c r="F3284" s="58">
        <v>11.4152281670322</v>
      </c>
      <c r="G3284" s="58">
        <v>11.409298535528899</v>
      </c>
      <c r="H3284" s="58">
        <v>11.438105660416401</v>
      </c>
      <c r="I3284" s="58">
        <v>11.483017166103</v>
      </c>
      <c r="J3284" s="58">
        <v>11.517285634344001</v>
      </c>
      <c r="K3284" s="58">
        <v>11.528727809082801</v>
      </c>
      <c r="L3284" s="58">
        <v>11.5730991090463</v>
      </c>
      <c r="M3284" s="58">
        <v>11.643736103494399</v>
      </c>
      <c r="N3284" s="58">
        <v>11.7216910645227</v>
      </c>
      <c r="O3284" s="58">
        <v>11.779074806965401</v>
      </c>
      <c r="P3284" s="58">
        <v>11.7948761935187</v>
      </c>
      <c r="Q3284" s="58">
        <v>11.829700447180601</v>
      </c>
      <c r="R3284" s="58">
        <v>11.8816442902639</v>
      </c>
      <c r="S3284" s="58">
        <v>11.935941927036399</v>
      </c>
      <c r="T3284" s="58">
        <v>11.966250418731599</v>
      </c>
      <c r="U3284" s="58">
        <v>11.9440383092031</v>
      </c>
      <c r="V3284" s="58">
        <v>11.942688727339901</v>
      </c>
      <c r="W3284" s="58">
        <v>11.9633422259379</v>
      </c>
      <c r="X3284" s="58">
        <v>12.0009451184319</v>
      </c>
      <c r="Y3284" s="58">
        <v>12.0401431069154</v>
      </c>
      <c r="Z3284" s="58">
        <v>12.058720802999</v>
      </c>
      <c r="AA3284" s="58">
        <v>12.1088098753052</v>
      </c>
      <c r="AB3284" s="58">
        <v>12.1845553412094</v>
      </c>
      <c r="AC3284" s="58">
        <v>12.272480605894099</v>
      </c>
      <c r="AD3284" s="58">
        <v>12.3527197272261</v>
      </c>
      <c r="AE3284" s="58">
        <v>12.3908776002724</v>
      </c>
      <c r="AF3284" s="58">
        <v>12.4567098567787</v>
      </c>
      <c r="AG3284" s="58">
        <v>12.544706506861001</v>
      </c>
      <c r="AH3284" s="58">
        <v>12.6380639498213</v>
      </c>
      <c r="AI3284" s="58">
        <v>12.7126432767396</v>
      </c>
      <c r="AJ3284" s="58">
        <v>12.7422654631448</v>
      </c>
      <c r="AK3284" s="58">
        <v>12.776939596963301</v>
      </c>
      <c r="AL3284" s="58">
        <v>12.815537526919201</v>
      </c>
      <c r="AM3284" s="58">
        <v>12.8461811113311</v>
      </c>
      <c r="AN3284" s="58">
        <v>12.8476881490148</v>
      </c>
      <c r="AO3284" s="58">
        <v>12.801276556375999</v>
      </c>
      <c r="AP3284" s="58">
        <v>12.7587040686559</v>
      </c>
      <c r="AQ3284" s="58">
        <v>12.7226489382648</v>
      </c>
      <c r="AR3284" s="58">
        <v>12.689771683336</v>
      </c>
      <c r="AS3284" s="58">
        <v>12.647703685698101</v>
      </c>
      <c r="AT3284" s="58">
        <v>12.5757577533087</v>
      </c>
      <c r="AU3284" s="58">
        <v>12.5196741736408</v>
      </c>
      <c r="AV3284" s="58">
        <v>12.4787878604781</v>
      </c>
      <c r="AW3284" s="58">
        <v>12.4510199236568</v>
      </c>
      <c r="AX3284" s="58">
        <v>12.4294532800958</v>
      </c>
      <c r="AY3284" s="58">
        <v>12.3949351839684</v>
      </c>
      <c r="AZ3284" s="58">
        <v>12.382506944860101</v>
      </c>
      <c r="BA3284" s="58">
        <v>12.386506135722801</v>
      </c>
      <c r="BB3284" s="58">
        <v>12.4004883188131</v>
      </c>
      <c r="BC3284" s="58">
        <v>12.4172692005552</v>
      </c>
      <c r="BD3284" s="58">
        <v>12.4326473582448</v>
      </c>
      <c r="BE3284" s="58">
        <v>12.4629492776345</v>
      </c>
      <c r="BF3284" s="58">
        <v>12.502365806419199</v>
      </c>
      <c r="BG3284" s="58">
        <v>12.5430512098725</v>
      </c>
      <c r="BH3284" s="58">
        <v>12.5761224544302</v>
      </c>
      <c r="BI3284" s="58">
        <v>12.591923094408401</v>
      </c>
      <c r="BJ3284" s="58">
        <v>12.6106539601116</v>
      </c>
      <c r="BK3284" s="58">
        <v>12.6287513318347</v>
      </c>
      <c r="BL3284" s="58">
        <v>12.6422409530769</v>
      </c>
      <c r="BM3284" s="58">
        <v>12.646590735198499</v>
      </c>
      <c r="BN3284" s="58">
        <v>12.6445179142223</v>
      </c>
    </row>
    <row r="3285" spans="1:66" hidden="1" x14ac:dyDescent="0.25">
      <c r="A3285" s="58" t="s">
        <v>3296</v>
      </c>
      <c r="B3285" s="58" t="s">
        <v>3297</v>
      </c>
      <c r="C3285" s="58" t="s">
        <v>2434</v>
      </c>
      <c r="D3285" s="58" t="s">
        <v>2435</v>
      </c>
      <c r="E3285" s="58">
        <v>10.028449882751801</v>
      </c>
      <c r="F3285" s="58">
        <v>9.9598541631693092</v>
      </c>
      <c r="G3285" s="58">
        <v>9.8943221678114401</v>
      </c>
      <c r="H3285" s="58">
        <v>9.8374329340072499</v>
      </c>
      <c r="I3285" s="58">
        <v>9.7995924022701395</v>
      </c>
      <c r="J3285" s="58">
        <v>9.7870150795148003</v>
      </c>
      <c r="K3285" s="58">
        <v>9.7442400661248794</v>
      </c>
      <c r="L3285" s="58">
        <v>9.7372631820797402</v>
      </c>
      <c r="M3285" s="58">
        <v>9.7564044031469308</v>
      </c>
      <c r="N3285" s="58">
        <v>9.7893227016196196</v>
      </c>
      <c r="O3285" s="58">
        <v>9.8291875692525803</v>
      </c>
      <c r="P3285" s="58">
        <v>9.8278924962824394</v>
      </c>
      <c r="Q3285" s="58">
        <v>9.8435192331588706</v>
      </c>
      <c r="R3285" s="58">
        <v>9.8713572521003297</v>
      </c>
      <c r="S3285" s="58">
        <v>9.9068870075117008</v>
      </c>
      <c r="T3285" s="58">
        <v>9.9472464692630993</v>
      </c>
      <c r="U3285" s="58">
        <v>9.9469655888023798</v>
      </c>
      <c r="V3285" s="58">
        <v>9.9626854253956107</v>
      </c>
      <c r="W3285" s="58">
        <v>9.9870025690234705</v>
      </c>
      <c r="X3285" s="58">
        <v>10.012131199729399</v>
      </c>
      <c r="Y3285" s="58">
        <v>10.035509336041301</v>
      </c>
      <c r="Z3285" s="58">
        <v>10.011734802225099</v>
      </c>
      <c r="AA3285" s="58">
        <v>9.9992577371139202</v>
      </c>
      <c r="AB3285" s="58">
        <v>9.9997331598648191</v>
      </c>
      <c r="AC3285" s="58">
        <v>10.017466922628101</v>
      </c>
      <c r="AD3285" s="58">
        <v>10.055000167887099</v>
      </c>
      <c r="AE3285" s="58">
        <v>10.071165547723499</v>
      </c>
      <c r="AF3285" s="58">
        <v>10.1131698758424</v>
      </c>
      <c r="AG3285" s="58">
        <v>10.1742666501884</v>
      </c>
      <c r="AH3285" s="58">
        <v>10.2467054428535</v>
      </c>
      <c r="AI3285" s="58">
        <v>10.326197279075201</v>
      </c>
      <c r="AJ3285" s="58">
        <v>10.3777320228692</v>
      </c>
      <c r="AK3285" s="58">
        <v>10.4408086887069</v>
      </c>
      <c r="AL3285" s="58">
        <v>10.5100219806809</v>
      </c>
      <c r="AM3285" s="58">
        <v>10.579231315631</v>
      </c>
      <c r="AN3285" s="58">
        <v>10.644412808393801</v>
      </c>
      <c r="AO3285" s="58">
        <v>10.672624493094601</v>
      </c>
      <c r="AP3285" s="58">
        <v>10.7059282322237</v>
      </c>
      <c r="AQ3285" s="58">
        <v>10.7383475016735</v>
      </c>
      <c r="AR3285" s="58">
        <v>10.762131094630099</v>
      </c>
      <c r="AS3285" s="58">
        <v>10.7730920499075</v>
      </c>
      <c r="AT3285" s="58">
        <v>10.7353356750682</v>
      </c>
      <c r="AU3285" s="58">
        <v>10.6981721462057</v>
      </c>
      <c r="AV3285" s="58">
        <v>10.663099094548</v>
      </c>
      <c r="AW3285" s="58">
        <v>10.631409952702199</v>
      </c>
      <c r="AX3285" s="58">
        <v>10.6031534955591</v>
      </c>
      <c r="AY3285" s="58">
        <v>10.5406047331523</v>
      </c>
      <c r="AZ3285" s="58">
        <v>10.4892837582958</v>
      </c>
      <c r="BA3285" s="58">
        <v>10.4509436442262</v>
      </c>
      <c r="BB3285" s="58">
        <v>10.426633259292901</v>
      </c>
      <c r="BC3285" s="58">
        <v>10.4154891993365</v>
      </c>
      <c r="BD3285" s="58">
        <v>10.3882991991323</v>
      </c>
      <c r="BE3285" s="58">
        <v>10.3787521902878</v>
      </c>
      <c r="BF3285" s="58">
        <v>10.386650723953</v>
      </c>
      <c r="BG3285" s="58">
        <v>10.4100912725124</v>
      </c>
      <c r="BH3285" s="58">
        <v>10.445504855633301</v>
      </c>
      <c r="BI3285" s="58">
        <v>10.4672908372247</v>
      </c>
      <c r="BJ3285" s="58">
        <v>10.502816492311499</v>
      </c>
      <c r="BK3285" s="58">
        <v>10.5482225661335</v>
      </c>
      <c r="BL3285" s="58">
        <v>10.5970514768605</v>
      </c>
      <c r="BM3285" s="58">
        <v>10.643868917112799</v>
      </c>
      <c r="BN3285" s="58">
        <v>10.6736105873682</v>
      </c>
    </row>
    <row r="3286" spans="1:66" hidden="1" x14ac:dyDescent="0.25">
      <c r="A3286" s="58" t="s">
        <v>3296</v>
      </c>
      <c r="B3286" s="58" t="s">
        <v>3297</v>
      </c>
      <c r="C3286" s="58" t="s">
        <v>2436</v>
      </c>
      <c r="D3286" s="58" t="s">
        <v>2437</v>
      </c>
      <c r="E3286" s="58">
        <v>10.241321219666901</v>
      </c>
      <c r="F3286" s="58">
        <v>10.1649169875047</v>
      </c>
      <c r="G3286" s="58">
        <v>10.0929159203897</v>
      </c>
      <c r="H3286" s="58">
        <v>10.030947927241501</v>
      </c>
      <c r="I3286" s="58">
        <v>9.9885460641815094</v>
      </c>
      <c r="J3286" s="58">
        <v>9.9710646762744997</v>
      </c>
      <c r="K3286" s="58">
        <v>9.9125584486968794</v>
      </c>
      <c r="L3286" s="58">
        <v>9.8915404202679795</v>
      </c>
      <c r="M3286" s="58">
        <v>9.9004528141536898</v>
      </c>
      <c r="N3286" s="58">
        <v>9.9287856286337401</v>
      </c>
      <c r="O3286" s="58">
        <v>9.9695963766948008</v>
      </c>
      <c r="P3286" s="58">
        <v>9.9556457641522496</v>
      </c>
      <c r="Q3286" s="58">
        <v>9.9649911898284902</v>
      </c>
      <c r="R3286" s="58">
        <v>9.99337100657905</v>
      </c>
      <c r="S3286" s="58">
        <v>10.034055270888301</v>
      </c>
      <c r="T3286" s="58">
        <v>10.0815406504859</v>
      </c>
      <c r="U3286" s="58">
        <v>10.062847472699101</v>
      </c>
      <c r="V3286" s="58">
        <v>10.0632476457558</v>
      </c>
      <c r="W3286" s="58">
        <v>10.079856803755501</v>
      </c>
      <c r="X3286" s="58">
        <v>10.105112089214099</v>
      </c>
      <c r="Y3286" s="58">
        <v>10.1343485038838</v>
      </c>
      <c r="Z3286" s="58">
        <v>10.1151131156552</v>
      </c>
      <c r="AA3286" s="58">
        <v>10.1112418845101</v>
      </c>
      <c r="AB3286" s="58">
        <v>10.125130221884399</v>
      </c>
      <c r="AC3286" s="58">
        <v>10.159339576073901</v>
      </c>
      <c r="AD3286" s="58">
        <v>10.214091384347</v>
      </c>
      <c r="AE3286" s="58">
        <v>10.2200163402974</v>
      </c>
      <c r="AF3286" s="58">
        <v>10.2502158378341</v>
      </c>
      <c r="AG3286" s="58">
        <v>10.303739805569201</v>
      </c>
      <c r="AH3286" s="58">
        <v>10.375537477270001</v>
      </c>
      <c r="AI3286" s="58">
        <v>10.4612482875173</v>
      </c>
      <c r="AJ3286" s="58">
        <v>10.519803262319501</v>
      </c>
      <c r="AK3286" s="58">
        <v>10.593887353685499</v>
      </c>
      <c r="AL3286" s="58">
        <v>10.677308878403201</v>
      </c>
      <c r="AM3286" s="58">
        <v>10.761495254744499</v>
      </c>
      <c r="AN3286" s="58">
        <v>10.840462165573699</v>
      </c>
      <c r="AO3286" s="58">
        <v>10.862481668345801</v>
      </c>
      <c r="AP3286" s="58">
        <v>10.8881539957575</v>
      </c>
      <c r="AQ3286" s="58">
        <v>10.9147277410549</v>
      </c>
      <c r="AR3286" s="58">
        <v>10.936250735328899</v>
      </c>
      <c r="AS3286" s="58">
        <v>10.9488275666215</v>
      </c>
      <c r="AT3286" s="58">
        <v>10.9061708698018</v>
      </c>
      <c r="AU3286" s="58">
        <v>10.865737331877099</v>
      </c>
      <c r="AV3286" s="58">
        <v>10.8301173265332</v>
      </c>
      <c r="AW3286" s="58">
        <v>10.7995519554488</v>
      </c>
      <c r="AX3286" s="58">
        <v>10.7728263166346</v>
      </c>
      <c r="AY3286" s="58">
        <v>10.7103416512916</v>
      </c>
      <c r="AZ3286" s="58">
        <v>10.6581628300445</v>
      </c>
      <c r="BA3286" s="58">
        <v>10.618616963242101</v>
      </c>
      <c r="BB3286" s="58">
        <v>10.593397630654501</v>
      </c>
      <c r="BC3286" s="58">
        <v>10.5819317036919</v>
      </c>
      <c r="BD3286" s="58">
        <v>10.552320059353301</v>
      </c>
      <c r="BE3286" s="58">
        <v>10.540341276918699</v>
      </c>
      <c r="BF3286" s="58">
        <v>10.5463125051186</v>
      </c>
      <c r="BG3286" s="58">
        <v>10.569023670595101</v>
      </c>
      <c r="BH3286" s="58">
        <v>10.605301388631</v>
      </c>
      <c r="BI3286" s="58">
        <v>10.6268888155937</v>
      </c>
      <c r="BJ3286" s="58">
        <v>10.6629948027173</v>
      </c>
      <c r="BK3286" s="58">
        <v>10.709322455196901</v>
      </c>
      <c r="BL3286" s="58">
        <v>10.7590071159781</v>
      </c>
      <c r="BM3286" s="58">
        <v>10.8067112204038</v>
      </c>
      <c r="BN3286" s="58">
        <v>10.836595752891499</v>
      </c>
    </row>
    <row r="3287" spans="1:66" hidden="1" x14ac:dyDescent="0.25">
      <c r="A3287" s="58" t="s">
        <v>3296</v>
      </c>
      <c r="B3287" s="58" t="s">
        <v>3297</v>
      </c>
      <c r="C3287" s="58" t="s">
        <v>2438</v>
      </c>
      <c r="D3287" s="58" t="s">
        <v>2439</v>
      </c>
      <c r="E3287" s="58">
        <v>55.382975697944403</v>
      </c>
      <c r="F3287" s="58">
        <v>55.113823642266802</v>
      </c>
      <c r="G3287" s="58">
        <v>54.916702601804197</v>
      </c>
      <c r="H3287" s="58">
        <v>54.777651455620301</v>
      </c>
      <c r="I3287" s="58">
        <v>54.691893439327103</v>
      </c>
      <c r="J3287" s="58">
        <v>54.655373752333901</v>
      </c>
      <c r="K3287" s="58">
        <v>54.353907741060702</v>
      </c>
      <c r="L3287" s="58">
        <v>54.147288568158203</v>
      </c>
      <c r="M3287" s="58">
        <v>54.012658214814202</v>
      </c>
      <c r="N3287" s="58">
        <v>53.926330833411697</v>
      </c>
      <c r="O3287" s="58">
        <v>53.873567062517203</v>
      </c>
      <c r="P3287" s="58">
        <v>53.6083898423934</v>
      </c>
      <c r="Q3287" s="58">
        <v>53.406934850998198</v>
      </c>
      <c r="R3287" s="58">
        <v>53.259812202453602</v>
      </c>
      <c r="S3287" s="58">
        <v>53.160555539269097</v>
      </c>
      <c r="T3287" s="58">
        <v>53.101387100056797</v>
      </c>
      <c r="U3287" s="58">
        <v>52.8261635984069</v>
      </c>
      <c r="V3287" s="58">
        <v>52.633257677618502</v>
      </c>
      <c r="W3287" s="58">
        <v>52.500657873999799</v>
      </c>
      <c r="X3287" s="58">
        <v>52.406962302632003</v>
      </c>
      <c r="Y3287" s="58">
        <v>52.3417811850181</v>
      </c>
      <c r="Z3287" s="58">
        <v>52.069852989233297</v>
      </c>
      <c r="AA3287" s="58">
        <v>51.866975202809101</v>
      </c>
      <c r="AB3287" s="58">
        <v>51.724037232433403</v>
      </c>
      <c r="AC3287" s="58">
        <v>51.6382678882199</v>
      </c>
      <c r="AD3287" s="58">
        <v>51.608709220604702</v>
      </c>
      <c r="AE3287" s="58">
        <v>51.4482422761698</v>
      </c>
      <c r="AF3287" s="58">
        <v>51.372447408952198</v>
      </c>
      <c r="AG3287" s="58">
        <v>51.367575522937599</v>
      </c>
      <c r="AH3287" s="58">
        <v>51.421223765992899</v>
      </c>
      <c r="AI3287" s="58">
        <v>51.5264359810282</v>
      </c>
      <c r="AJ3287" s="58">
        <v>51.521296855876997</v>
      </c>
      <c r="AK3287" s="58">
        <v>51.586164027880699</v>
      </c>
      <c r="AL3287" s="58">
        <v>51.709264910107301</v>
      </c>
      <c r="AM3287" s="58">
        <v>51.878244648788304</v>
      </c>
      <c r="AN3287" s="58">
        <v>52.0815871860013</v>
      </c>
      <c r="AO3287" s="58">
        <v>52.1270877806041</v>
      </c>
      <c r="AP3287" s="58">
        <v>52.226162275419597</v>
      </c>
      <c r="AQ3287" s="58">
        <v>52.363239872744202</v>
      </c>
      <c r="AR3287" s="58">
        <v>52.522189722636</v>
      </c>
      <c r="AS3287" s="58">
        <v>52.691967876123002</v>
      </c>
      <c r="AT3287" s="58">
        <v>52.680950839106302</v>
      </c>
      <c r="AU3287" s="58">
        <v>52.709127787675399</v>
      </c>
      <c r="AV3287" s="58">
        <v>52.7645008070023</v>
      </c>
      <c r="AW3287" s="58">
        <v>52.836390257772401</v>
      </c>
      <c r="AX3287" s="58">
        <v>52.9184846249385</v>
      </c>
      <c r="AY3287" s="58">
        <v>52.869712400615903</v>
      </c>
      <c r="AZ3287" s="58">
        <v>52.859024935935103</v>
      </c>
      <c r="BA3287" s="58">
        <v>52.878947141077703</v>
      </c>
      <c r="BB3287" s="58">
        <v>52.924626965776604</v>
      </c>
      <c r="BC3287" s="58">
        <v>52.993422891127999</v>
      </c>
      <c r="BD3287" s="58">
        <v>52.968767993001698</v>
      </c>
      <c r="BE3287" s="58">
        <v>52.982578967324798</v>
      </c>
      <c r="BF3287" s="58">
        <v>53.0339639920089</v>
      </c>
      <c r="BG3287" s="58">
        <v>53.124644533237998</v>
      </c>
      <c r="BH3287" s="58">
        <v>53.253879458322203</v>
      </c>
      <c r="BI3287" s="58">
        <v>53.335443754130203</v>
      </c>
      <c r="BJ3287" s="58">
        <v>53.470924802074798</v>
      </c>
      <c r="BK3287" s="58">
        <v>53.649475504369398</v>
      </c>
      <c r="BL3287" s="58">
        <v>53.857875279693197</v>
      </c>
      <c r="BM3287" s="58">
        <v>54.087793050060696</v>
      </c>
      <c r="BN3287" s="58">
        <v>54.277520716241803</v>
      </c>
    </row>
    <row r="3288" spans="1:66" hidden="1" x14ac:dyDescent="0.25">
      <c r="A3288" s="58" t="s">
        <v>3296</v>
      </c>
      <c r="B3288" s="58" t="s">
        <v>3297</v>
      </c>
      <c r="C3288" s="58" t="s">
        <v>2440</v>
      </c>
      <c r="D3288" s="58" t="s">
        <v>2441</v>
      </c>
      <c r="E3288" s="58">
        <v>26893472</v>
      </c>
      <c r="F3288" s="58">
        <v>27319988</v>
      </c>
      <c r="G3288" s="58">
        <v>27799550</v>
      </c>
      <c r="H3288" s="58">
        <v>28326821</v>
      </c>
      <c r="I3288" s="58">
        <v>28900483</v>
      </c>
      <c r="J3288" s="58">
        <v>29519874</v>
      </c>
      <c r="K3288" s="58">
        <v>30018561</v>
      </c>
      <c r="L3288" s="58">
        <v>30586726</v>
      </c>
      <c r="M3288" s="58">
        <v>31215906</v>
      </c>
      <c r="N3288" s="58">
        <v>31896321</v>
      </c>
      <c r="O3288" s="58">
        <v>32622702</v>
      </c>
      <c r="P3288" s="58">
        <v>33246599</v>
      </c>
      <c r="Q3288" s="58">
        <v>33933925</v>
      </c>
      <c r="R3288" s="58">
        <v>34684116</v>
      </c>
      <c r="S3288" s="58">
        <v>35499210</v>
      </c>
      <c r="T3288" s="58">
        <v>36379113</v>
      </c>
      <c r="U3288" s="58">
        <v>37150962</v>
      </c>
      <c r="V3288" s="58">
        <v>38015329</v>
      </c>
      <c r="W3288" s="58">
        <v>38958129</v>
      </c>
      <c r="X3288" s="58">
        <v>39963620</v>
      </c>
      <c r="Y3288" s="58">
        <v>41023370</v>
      </c>
      <c r="Z3288" s="58">
        <v>41965538</v>
      </c>
      <c r="AA3288" s="58">
        <v>42987192</v>
      </c>
      <c r="AB3288" s="58">
        <v>44082713</v>
      </c>
      <c r="AC3288" s="58">
        <v>45251360</v>
      </c>
      <c r="AD3288" s="58">
        <v>46494174</v>
      </c>
      <c r="AE3288" s="58">
        <v>47637027</v>
      </c>
      <c r="AF3288" s="58">
        <v>48882346</v>
      </c>
      <c r="AG3288" s="58">
        <v>50221254</v>
      </c>
      <c r="AH3288" s="58">
        <v>51644632</v>
      </c>
      <c r="AI3288" s="58">
        <v>53148821</v>
      </c>
      <c r="AJ3288" s="58">
        <v>54566718</v>
      </c>
      <c r="AK3288" s="58">
        <v>56085728</v>
      </c>
      <c r="AL3288" s="58">
        <v>57704532</v>
      </c>
      <c r="AM3288" s="58">
        <v>59422140</v>
      </c>
      <c r="AN3288" s="58">
        <v>61235291</v>
      </c>
      <c r="AO3288" s="58">
        <v>62927324</v>
      </c>
      <c r="AP3288" s="58">
        <v>64741053</v>
      </c>
      <c r="AQ3288" s="58">
        <v>66659615</v>
      </c>
      <c r="AR3288" s="58">
        <v>68661689</v>
      </c>
      <c r="AS3288" s="58">
        <v>70732367</v>
      </c>
      <c r="AT3288" s="58">
        <v>72610086</v>
      </c>
      <c r="AU3288" s="58">
        <v>74589338</v>
      </c>
      <c r="AV3288" s="58">
        <v>76665120</v>
      </c>
      <c r="AW3288" s="58">
        <v>78835440</v>
      </c>
      <c r="AX3288" s="58">
        <v>81099883</v>
      </c>
      <c r="AY3288" s="58">
        <v>83245276</v>
      </c>
      <c r="AZ3288" s="58">
        <v>85520149</v>
      </c>
      <c r="BA3288" s="58">
        <v>87913554</v>
      </c>
      <c r="BB3288" s="58">
        <v>90415681</v>
      </c>
      <c r="BC3288" s="58">
        <v>93020948</v>
      </c>
      <c r="BD3288" s="58">
        <v>95530645</v>
      </c>
      <c r="BE3288" s="58">
        <v>98167903</v>
      </c>
      <c r="BF3288" s="58">
        <v>100937680</v>
      </c>
      <c r="BG3288" s="58">
        <v>103850512</v>
      </c>
      <c r="BH3288" s="58">
        <v>106912074</v>
      </c>
      <c r="BI3288" s="58">
        <v>109958342</v>
      </c>
      <c r="BJ3288" s="58">
        <v>113188940</v>
      </c>
      <c r="BK3288" s="58">
        <v>116587647</v>
      </c>
      <c r="BL3288" s="58">
        <v>120129691</v>
      </c>
      <c r="BM3288" s="58">
        <v>123798711</v>
      </c>
      <c r="BN3288" s="58">
        <v>127464387</v>
      </c>
    </row>
    <row r="3289" spans="1:66" hidden="1" x14ac:dyDescent="0.25">
      <c r="A3289" s="58" t="s">
        <v>3296</v>
      </c>
      <c r="B3289" s="58" t="s">
        <v>3297</v>
      </c>
      <c r="C3289" s="58" t="s">
        <v>2442</v>
      </c>
      <c r="D3289" s="58" t="s">
        <v>2443</v>
      </c>
      <c r="E3289" s="58">
        <v>55.567620627897497</v>
      </c>
      <c r="F3289" s="58">
        <v>55.303461583237201</v>
      </c>
      <c r="G3289" s="58">
        <v>55.1078914013626</v>
      </c>
      <c r="H3289" s="58">
        <v>54.968501241073099</v>
      </c>
      <c r="I3289" s="58">
        <v>54.882551214344502</v>
      </c>
      <c r="J3289" s="58">
        <v>54.846864281579698</v>
      </c>
      <c r="K3289" s="58">
        <v>54.555026006384502</v>
      </c>
      <c r="L3289" s="58">
        <v>54.3589895062591</v>
      </c>
      <c r="M3289" s="58">
        <v>54.234582440931199</v>
      </c>
      <c r="N3289" s="58">
        <v>54.156108403219697</v>
      </c>
      <c r="O3289" s="58">
        <v>54.107861307329401</v>
      </c>
      <c r="P3289" s="58">
        <v>53.846312442724702</v>
      </c>
      <c r="Q3289" s="58">
        <v>53.647268194881001</v>
      </c>
      <c r="R3289" s="58">
        <v>53.500803265197803</v>
      </c>
      <c r="S3289" s="58">
        <v>53.400588282997397</v>
      </c>
      <c r="T3289" s="58">
        <v>53.339151127619097</v>
      </c>
      <c r="U3289" s="58">
        <v>53.065066728486201</v>
      </c>
      <c r="V3289" s="58">
        <v>52.874825931153602</v>
      </c>
      <c r="W3289" s="58">
        <v>52.745374234624002</v>
      </c>
      <c r="X3289" s="58">
        <v>52.654595389712</v>
      </c>
      <c r="Y3289" s="58">
        <v>52.591371828875502</v>
      </c>
      <c r="Z3289" s="58">
        <v>52.3395177649695</v>
      </c>
      <c r="AA3289" s="58">
        <v>52.153967306559302</v>
      </c>
      <c r="AB3289" s="58">
        <v>52.025816434923499</v>
      </c>
      <c r="AC3289" s="58">
        <v>51.952964015232403</v>
      </c>
      <c r="AD3289" s="58">
        <v>51.934607721818701</v>
      </c>
      <c r="AE3289" s="58">
        <v>51.777165951249799</v>
      </c>
      <c r="AF3289" s="58">
        <v>51.705657962798</v>
      </c>
      <c r="AG3289" s="58">
        <v>51.705314411733603</v>
      </c>
      <c r="AH3289" s="58">
        <v>51.762620234187999</v>
      </c>
      <c r="AI3289" s="58">
        <v>51.869543768989701</v>
      </c>
      <c r="AJ3289" s="58">
        <v>51.863694279720598</v>
      </c>
      <c r="AK3289" s="58">
        <v>51.9252726469621</v>
      </c>
      <c r="AL3289" s="58">
        <v>52.042922460936097</v>
      </c>
      <c r="AM3289" s="58">
        <v>52.204953447896202</v>
      </c>
      <c r="AN3289" s="58">
        <v>52.4000844626987</v>
      </c>
      <c r="AO3289" s="58">
        <v>52.441723125795001</v>
      </c>
      <c r="AP3289" s="58">
        <v>52.538385202918903</v>
      </c>
      <c r="AQ3289" s="58">
        <v>52.673747841932403</v>
      </c>
      <c r="AR3289" s="58">
        <v>52.830906332530098</v>
      </c>
      <c r="AS3289" s="58">
        <v>52.998014510405199</v>
      </c>
      <c r="AT3289" s="58">
        <v>52.983494409605797</v>
      </c>
      <c r="AU3289" s="58">
        <v>53.007783486404499</v>
      </c>
      <c r="AV3289" s="58">
        <v>53.059100651693299</v>
      </c>
      <c r="AW3289" s="58">
        <v>53.127108439812197</v>
      </c>
      <c r="AX3289" s="58">
        <v>53.205284844612798</v>
      </c>
      <c r="AY3289" s="58">
        <v>53.154306026941398</v>
      </c>
      <c r="AZ3289" s="58">
        <v>53.1398163796364</v>
      </c>
      <c r="BA3289" s="58">
        <v>53.1549166651848</v>
      </c>
      <c r="BB3289" s="58">
        <v>53.195437919708901</v>
      </c>
      <c r="BC3289" s="58">
        <v>53.258890431089497</v>
      </c>
      <c r="BD3289" s="58">
        <v>53.233395983150899</v>
      </c>
      <c r="BE3289" s="58">
        <v>53.245991228060298</v>
      </c>
      <c r="BF3289" s="58">
        <v>53.295330682106901</v>
      </c>
      <c r="BG3289" s="58">
        <v>53.382344166371198</v>
      </c>
      <c r="BH3289" s="58">
        <v>53.505825776059403</v>
      </c>
      <c r="BI3289" s="58">
        <v>53.582533425155297</v>
      </c>
      <c r="BJ3289" s="58">
        <v>53.711369886226599</v>
      </c>
      <c r="BK3289" s="58">
        <v>53.881916167049198</v>
      </c>
      <c r="BL3289" s="58">
        <v>54.081320146923296</v>
      </c>
      <c r="BM3289" s="58">
        <v>54.301151011726702</v>
      </c>
      <c r="BN3289" s="58">
        <v>54.484437658312999</v>
      </c>
    </row>
    <row r="3290" spans="1:66" hidden="1" x14ac:dyDescent="0.25">
      <c r="A3290" s="58" t="s">
        <v>3296</v>
      </c>
      <c r="B3290" s="58" t="s">
        <v>3297</v>
      </c>
      <c r="C3290" s="58" t="s">
        <v>2444</v>
      </c>
      <c r="D3290" s="58" t="s">
        <v>2445</v>
      </c>
      <c r="E3290" s="58">
        <v>26493730</v>
      </c>
      <c r="F3290" s="58">
        <v>26915837</v>
      </c>
      <c r="G3290" s="58">
        <v>27395371</v>
      </c>
      <c r="H3290" s="58">
        <v>27925040</v>
      </c>
      <c r="I3290" s="58">
        <v>28500595</v>
      </c>
      <c r="J3290" s="58">
        <v>29119819</v>
      </c>
      <c r="K3290" s="58">
        <v>29608770</v>
      </c>
      <c r="L3290" s="58">
        <v>30164407</v>
      </c>
      <c r="M3290" s="58">
        <v>30780460</v>
      </c>
      <c r="N3290" s="58">
        <v>31450249</v>
      </c>
      <c r="O3290" s="58">
        <v>32170517</v>
      </c>
      <c r="P3290" s="58">
        <v>32790488</v>
      </c>
      <c r="Q3290" s="58">
        <v>33475470</v>
      </c>
      <c r="R3290" s="58">
        <v>34226071</v>
      </c>
      <c r="S3290" s="58">
        <v>35044613</v>
      </c>
      <c r="T3290" s="58">
        <v>35930944</v>
      </c>
      <c r="U3290" s="58">
        <v>36706984</v>
      </c>
      <c r="V3290" s="58">
        <v>37574302</v>
      </c>
      <c r="W3290" s="58">
        <v>38517638</v>
      </c>
      <c r="X3290" s="58">
        <v>39518792</v>
      </c>
      <c r="Y3290" s="58">
        <v>40568176</v>
      </c>
      <c r="Z3290" s="58">
        <v>41462798</v>
      </c>
      <c r="AA3290" s="58">
        <v>42432658</v>
      </c>
      <c r="AB3290" s="58">
        <v>43475722</v>
      </c>
      <c r="AC3290" s="58">
        <v>44595235</v>
      </c>
      <c r="AD3290" s="58">
        <v>45795885</v>
      </c>
      <c r="AE3290" s="58">
        <v>46917714</v>
      </c>
      <c r="AF3290" s="58">
        <v>48144416</v>
      </c>
      <c r="AG3290" s="58">
        <v>49468159</v>
      </c>
      <c r="AH3290" s="58">
        <v>50880623</v>
      </c>
      <c r="AI3290" s="58">
        <v>52379317</v>
      </c>
      <c r="AJ3290" s="58">
        <v>53799358</v>
      </c>
      <c r="AK3290" s="58">
        <v>55328389</v>
      </c>
      <c r="AL3290" s="58">
        <v>56963399</v>
      </c>
      <c r="AM3290" s="58">
        <v>58700610</v>
      </c>
      <c r="AN3290" s="58">
        <v>60535441</v>
      </c>
      <c r="AO3290" s="58">
        <v>62237304</v>
      </c>
      <c r="AP3290" s="58">
        <v>64056037</v>
      </c>
      <c r="AQ3290" s="58">
        <v>65977869</v>
      </c>
      <c r="AR3290" s="58">
        <v>67985610</v>
      </c>
      <c r="AS3290" s="58">
        <v>70068257</v>
      </c>
      <c r="AT3290" s="58">
        <v>71964490</v>
      </c>
      <c r="AU3290" s="58">
        <v>73967591</v>
      </c>
      <c r="AV3290" s="58">
        <v>76072171</v>
      </c>
      <c r="AW3290" s="58">
        <v>78275261</v>
      </c>
      <c r="AX3290" s="58">
        <v>80576995</v>
      </c>
      <c r="AY3290" s="58">
        <v>82757987</v>
      </c>
      <c r="AZ3290" s="58">
        <v>85077992</v>
      </c>
      <c r="BA3290" s="58">
        <v>87524223</v>
      </c>
      <c r="BB3290" s="58">
        <v>90084082</v>
      </c>
      <c r="BC3290" s="58">
        <v>92751145</v>
      </c>
      <c r="BD3290" s="58">
        <v>95308274</v>
      </c>
      <c r="BE3290" s="58">
        <v>97996662</v>
      </c>
      <c r="BF3290" s="58">
        <v>100823919</v>
      </c>
      <c r="BG3290" s="58">
        <v>103804896</v>
      </c>
      <c r="BH3290" s="58">
        <v>106948394</v>
      </c>
      <c r="BI3290" s="58">
        <v>110077889</v>
      </c>
      <c r="BJ3290" s="58">
        <v>113404971</v>
      </c>
      <c r="BK3290" s="58">
        <v>116910785</v>
      </c>
      <c r="BL3290" s="58">
        <v>120567471</v>
      </c>
      <c r="BM3290" s="58">
        <v>124357945</v>
      </c>
      <c r="BN3290" s="58">
        <v>128127861</v>
      </c>
    </row>
    <row r="3291" spans="1:66" hidden="1" x14ac:dyDescent="0.25">
      <c r="A3291" s="58" t="s">
        <v>3296</v>
      </c>
      <c r="B3291" s="58" t="s">
        <v>3297</v>
      </c>
      <c r="C3291" s="58" t="s">
        <v>2446</v>
      </c>
      <c r="D3291" s="58" t="s">
        <v>2447</v>
      </c>
      <c r="E3291" s="58">
        <v>55.196788745023802</v>
      </c>
      <c r="F3291" s="58">
        <v>54.922343873579102</v>
      </c>
      <c r="G3291" s="58">
        <v>54.723671573645902</v>
      </c>
      <c r="H3291" s="58">
        <v>54.585321720147697</v>
      </c>
      <c r="I3291" s="58">
        <v>54.4999809540885</v>
      </c>
      <c r="J3291" s="58">
        <v>54.462632641274602</v>
      </c>
      <c r="K3291" s="58">
        <v>54.1517142774685</v>
      </c>
      <c r="L3291" s="58">
        <v>53.9344222489757</v>
      </c>
      <c r="M3291" s="58">
        <v>53.789501096377201</v>
      </c>
      <c r="N3291" s="58">
        <v>53.695256987819</v>
      </c>
      <c r="O3291" s="58">
        <v>53.6380341537904</v>
      </c>
      <c r="P3291" s="58">
        <v>53.369234772082898</v>
      </c>
      <c r="Q3291" s="58">
        <v>53.165437623944399</v>
      </c>
      <c r="R3291" s="58">
        <v>53.017806113916599</v>
      </c>
      <c r="S3291" s="58">
        <v>52.919617105693703</v>
      </c>
      <c r="T3291" s="58">
        <v>52.862831089654698</v>
      </c>
      <c r="U3291" s="58">
        <v>52.586567739829299</v>
      </c>
      <c r="V3291" s="58">
        <v>52.391092303107101</v>
      </c>
      <c r="W3291" s="58">
        <v>52.255425913060499</v>
      </c>
      <c r="X3291" s="58">
        <v>52.158891080749697</v>
      </c>
      <c r="Y3291" s="58">
        <v>52.091773935882003</v>
      </c>
      <c r="Z3291" s="58">
        <v>51.799918837278497</v>
      </c>
      <c r="AA3291" s="58">
        <v>51.579738715332397</v>
      </c>
      <c r="AB3291" s="58">
        <v>51.421932081573402</v>
      </c>
      <c r="AC3291" s="58">
        <v>51.323062920776799</v>
      </c>
      <c r="AD3291" s="58">
        <v>51.281980505295898</v>
      </c>
      <c r="AE3291" s="58">
        <v>51.118820734633999</v>
      </c>
      <c r="AF3291" s="58">
        <v>51.038870676788498</v>
      </c>
      <c r="AG3291" s="58">
        <v>51.029505198492899</v>
      </c>
      <c r="AH3291" s="58">
        <v>51.0794630907411</v>
      </c>
      <c r="AI3291" s="58">
        <v>51.182901826757998</v>
      </c>
      <c r="AJ3291" s="58">
        <v>51.178758377660799</v>
      </c>
      <c r="AK3291" s="58">
        <v>51.247083564243702</v>
      </c>
      <c r="AL3291" s="58">
        <v>51.375735477649201</v>
      </c>
      <c r="AM3291" s="58">
        <v>51.5517169002336</v>
      </c>
      <c r="AN3291" s="58">
        <v>51.763330422688</v>
      </c>
      <c r="AO3291" s="58">
        <v>51.812861453341597</v>
      </c>
      <c r="AP3291" s="58">
        <v>51.914503857378499</v>
      </c>
      <c r="AQ3291" s="58">
        <v>52.053366506762899</v>
      </c>
      <c r="AR3291" s="58">
        <v>52.214146815555097</v>
      </c>
      <c r="AS3291" s="58">
        <v>52.386601382580103</v>
      </c>
      <c r="AT3291" s="58">
        <v>52.379313229370197</v>
      </c>
      <c r="AU3291" s="58">
        <v>52.411502577313499</v>
      </c>
      <c r="AV3291" s="58">
        <v>52.470991033062198</v>
      </c>
      <c r="AW3291" s="58">
        <v>52.5468283655796</v>
      </c>
      <c r="AX3291" s="58">
        <v>52.632936745019798</v>
      </c>
      <c r="AY3291" s="58">
        <v>52.586530059686702</v>
      </c>
      <c r="AZ3291" s="58">
        <v>52.579778842796799</v>
      </c>
      <c r="BA3291" s="58">
        <v>52.604656834554198</v>
      </c>
      <c r="BB3291" s="58">
        <v>52.655600038143199</v>
      </c>
      <c r="BC3291" s="58">
        <v>52.729827863541097</v>
      </c>
      <c r="BD3291" s="58">
        <v>52.7062381127474</v>
      </c>
      <c r="BE3291" s="58">
        <v>52.721449087841599</v>
      </c>
      <c r="BF3291" s="58">
        <v>52.7750151621509</v>
      </c>
      <c r="BG3291" s="58">
        <v>52.8694182936662</v>
      </c>
      <c r="BH3291" s="58">
        <v>53.004377592957198</v>
      </c>
      <c r="BI3291" s="58">
        <v>53.090966334212503</v>
      </c>
      <c r="BJ3291" s="58">
        <v>53.233173140112598</v>
      </c>
      <c r="BK3291" s="58">
        <v>53.419734974553002</v>
      </c>
      <c r="BL3291" s="58">
        <v>53.637101986515802</v>
      </c>
      <c r="BM3291" s="58">
        <v>53.877045377850799</v>
      </c>
      <c r="BN3291" s="58">
        <v>54.073235653035503</v>
      </c>
    </row>
    <row r="3292" spans="1:66" hidden="1" x14ac:dyDescent="0.25">
      <c r="A3292" s="58" t="s">
        <v>3296</v>
      </c>
      <c r="B3292" s="58" t="s">
        <v>3297</v>
      </c>
      <c r="C3292" s="58" t="s">
        <v>2448</v>
      </c>
      <c r="D3292" s="58" t="s">
        <v>2449</v>
      </c>
      <c r="E3292" s="58">
        <v>53387204</v>
      </c>
      <c r="F3292" s="58">
        <v>54235983</v>
      </c>
      <c r="G3292" s="58">
        <v>55195109</v>
      </c>
      <c r="H3292" s="58">
        <v>56251904</v>
      </c>
      <c r="I3292" s="58">
        <v>57401041</v>
      </c>
      <c r="J3292" s="58">
        <v>58639680</v>
      </c>
      <c r="K3292" s="58">
        <v>59627220</v>
      </c>
      <c r="L3292" s="58">
        <v>60751064</v>
      </c>
      <c r="M3292" s="58">
        <v>61996332</v>
      </c>
      <c r="N3292" s="58">
        <v>63346583</v>
      </c>
      <c r="O3292" s="58">
        <v>64793225</v>
      </c>
      <c r="P3292" s="58">
        <v>66037124</v>
      </c>
      <c r="Q3292" s="58">
        <v>67409435</v>
      </c>
      <c r="R3292" s="58">
        <v>68910184</v>
      </c>
      <c r="S3292" s="58">
        <v>70543812</v>
      </c>
      <c r="T3292" s="58">
        <v>72310042</v>
      </c>
      <c r="U3292" s="58">
        <v>73857935</v>
      </c>
      <c r="V3292" s="58">
        <v>75589628</v>
      </c>
      <c r="W3292" s="58">
        <v>77475779</v>
      </c>
      <c r="X3292" s="58">
        <v>79482418</v>
      </c>
      <c r="Y3292" s="58">
        <v>81591557</v>
      </c>
      <c r="Z3292" s="58">
        <v>83428186</v>
      </c>
      <c r="AA3292" s="58">
        <v>85419597</v>
      </c>
      <c r="AB3292" s="58">
        <v>87558152</v>
      </c>
      <c r="AC3292" s="58">
        <v>89846377</v>
      </c>
      <c r="AD3292" s="58">
        <v>92290076</v>
      </c>
      <c r="AE3292" s="58">
        <v>94554468</v>
      </c>
      <c r="AF3292" s="58">
        <v>97026404</v>
      </c>
      <c r="AG3292" s="58">
        <v>99689097</v>
      </c>
      <c r="AH3292" s="58">
        <v>102525069</v>
      </c>
      <c r="AI3292" s="58">
        <v>105528132</v>
      </c>
      <c r="AJ3292" s="58">
        <v>108365911</v>
      </c>
      <c r="AK3292" s="58">
        <v>111413925</v>
      </c>
      <c r="AL3292" s="58">
        <v>114667779</v>
      </c>
      <c r="AM3292" s="58">
        <v>118122684</v>
      </c>
      <c r="AN3292" s="58">
        <v>121770722</v>
      </c>
      <c r="AO3292" s="58">
        <v>125164530</v>
      </c>
      <c r="AP3292" s="58">
        <v>128796897</v>
      </c>
      <c r="AQ3292" s="58">
        <v>132637295</v>
      </c>
      <c r="AR3292" s="58">
        <v>136647162</v>
      </c>
      <c r="AS3292" s="58">
        <v>140800602</v>
      </c>
      <c r="AT3292" s="58">
        <v>144574386</v>
      </c>
      <c r="AU3292" s="58">
        <v>148556713</v>
      </c>
      <c r="AV3292" s="58">
        <v>152737154</v>
      </c>
      <c r="AW3292" s="58">
        <v>157110642</v>
      </c>
      <c r="AX3292" s="58">
        <v>161676866</v>
      </c>
      <c r="AY3292" s="58">
        <v>166003217</v>
      </c>
      <c r="AZ3292" s="58">
        <v>170598091</v>
      </c>
      <c r="BA3292" s="58">
        <v>175437712</v>
      </c>
      <c r="BB3292" s="58">
        <v>180499726</v>
      </c>
      <c r="BC3292" s="58">
        <v>185772094</v>
      </c>
      <c r="BD3292" s="58">
        <v>190838759</v>
      </c>
      <c r="BE3292" s="58">
        <v>196164300</v>
      </c>
      <c r="BF3292" s="58">
        <v>201761298</v>
      </c>
      <c r="BG3292" s="58">
        <v>207655193</v>
      </c>
      <c r="BH3292" s="58">
        <v>213860470</v>
      </c>
      <c r="BI3292" s="58">
        <v>220036067</v>
      </c>
      <c r="BJ3292" s="58">
        <v>226593701</v>
      </c>
      <c r="BK3292" s="58">
        <v>233498281</v>
      </c>
      <c r="BL3292" s="58">
        <v>240697092</v>
      </c>
      <c r="BM3292" s="58">
        <v>248156675</v>
      </c>
      <c r="BN3292" s="58">
        <v>255592231</v>
      </c>
    </row>
    <row r="3293" spans="1:66" hidden="1" x14ac:dyDescent="0.25">
      <c r="A3293" s="58" t="s">
        <v>3296</v>
      </c>
      <c r="B3293" s="58" t="s">
        <v>3297</v>
      </c>
      <c r="C3293" s="58" t="s">
        <v>2450</v>
      </c>
      <c r="D3293" s="58" t="s">
        <v>2451</v>
      </c>
      <c r="E3293" s="58">
        <v>8.6736200631190599</v>
      </c>
      <c r="F3293" s="58">
        <v>8.65798540939387</v>
      </c>
      <c r="G3293" s="58">
        <v>8.6565313155959291</v>
      </c>
      <c r="H3293" s="58">
        <v>8.6597641146155695</v>
      </c>
      <c r="I3293" s="58">
        <v>8.6573840617885907</v>
      </c>
      <c r="J3293" s="58">
        <v>8.6457736752693197</v>
      </c>
      <c r="K3293" s="58">
        <v>8.5812445332180403</v>
      </c>
      <c r="L3293" s="58">
        <v>8.5165750817809194</v>
      </c>
      <c r="M3293" s="58">
        <v>8.4579360517167608</v>
      </c>
      <c r="N3293" s="58">
        <v>8.4153494008421106</v>
      </c>
      <c r="O3293" s="58">
        <v>8.3950466249392797</v>
      </c>
      <c r="P3293" s="58">
        <v>8.3562833867116897</v>
      </c>
      <c r="Q3293" s="58">
        <v>8.3389055958394902</v>
      </c>
      <c r="R3293" s="58">
        <v>8.3383354555782407</v>
      </c>
      <c r="S3293" s="58">
        <v>8.3493196440661794</v>
      </c>
      <c r="T3293" s="58">
        <v>8.3690010337754899</v>
      </c>
      <c r="U3293" s="58">
        <v>8.3620195084416604</v>
      </c>
      <c r="V3293" s="58">
        <v>8.3688893698248794</v>
      </c>
      <c r="W3293" s="58">
        <v>8.3856608550549492</v>
      </c>
      <c r="X3293" s="58">
        <v>8.4085882617213397</v>
      </c>
      <c r="Y3293" s="58">
        <v>8.4360348065771404</v>
      </c>
      <c r="Z3293" s="58">
        <v>8.4271854143775595</v>
      </c>
      <c r="AA3293" s="58">
        <v>8.4279388915033007</v>
      </c>
      <c r="AB3293" s="58">
        <v>8.4352793060305906</v>
      </c>
      <c r="AC3293" s="58">
        <v>8.4465759100347295</v>
      </c>
      <c r="AD3293" s="58">
        <v>8.4616712658197208</v>
      </c>
      <c r="AE3293" s="58">
        <v>8.4502032516459202</v>
      </c>
      <c r="AF3293" s="58">
        <v>8.4462110213528803</v>
      </c>
      <c r="AG3293" s="58">
        <v>8.4524670767270003</v>
      </c>
      <c r="AH3293" s="58">
        <v>8.4737060503081292</v>
      </c>
      <c r="AI3293" s="58">
        <v>8.5128231773604099</v>
      </c>
      <c r="AJ3293" s="58">
        <v>8.5433966218080606</v>
      </c>
      <c r="AK3293" s="58">
        <v>8.5892748044923302</v>
      </c>
      <c r="AL3293" s="58">
        <v>8.6472282948476398</v>
      </c>
      <c r="AM3293" s="58">
        <v>8.7134414638029902</v>
      </c>
      <c r="AN3293" s="58">
        <v>8.7853075499387501</v>
      </c>
      <c r="AO3293" s="58">
        <v>8.8343068424450006</v>
      </c>
      <c r="AP3293" s="58">
        <v>8.8897291683801498</v>
      </c>
      <c r="AQ3293" s="58">
        <v>8.9480753165298808</v>
      </c>
      <c r="AR3293" s="58">
        <v>9.0060052551224103</v>
      </c>
      <c r="AS3293" s="58">
        <v>9.0617472967796093</v>
      </c>
      <c r="AT3293" s="58">
        <v>9.0830990580529392</v>
      </c>
      <c r="AU3293" s="58">
        <v>9.1055423899559003</v>
      </c>
      <c r="AV3293" s="58">
        <v>9.1248360579131393</v>
      </c>
      <c r="AW3293" s="58">
        <v>9.1368034983811892</v>
      </c>
      <c r="AX3293" s="58">
        <v>9.1406863716014595</v>
      </c>
      <c r="AY3293" s="58">
        <v>9.1132472983293695</v>
      </c>
      <c r="AZ3293" s="58">
        <v>9.0817409746665501</v>
      </c>
      <c r="BA3293" s="58">
        <v>9.0473236124250995</v>
      </c>
      <c r="BB3293" s="58">
        <v>9.01311200746221</v>
      </c>
      <c r="BC3293" s="58">
        <v>8.9827657887841301</v>
      </c>
      <c r="BD3293" s="58">
        <v>8.9378368694017301</v>
      </c>
      <c r="BE3293" s="58">
        <v>8.8981625423139601</v>
      </c>
      <c r="BF3293" s="58">
        <v>8.8660800328409</v>
      </c>
      <c r="BG3293" s="58">
        <v>8.8455316160296498</v>
      </c>
      <c r="BH3293" s="58">
        <v>8.8397726736660207</v>
      </c>
      <c r="BI3293" s="58">
        <v>8.8363140171511407</v>
      </c>
      <c r="BJ3293" s="58">
        <v>8.8467284088259799</v>
      </c>
      <c r="BK3293" s="58">
        <v>8.8689025366411798</v>
      </c>
      <c r="BL3293" s="58">
        <v>8.9005652158516497</v>
      </c>
      <c r="BM3293" s="58">
        <v>8.9407916410376505</v>
      </c>
      <c r="BN3293" s="58">
        <v>8.9815987432198803</v>
      </c>
    </row>
    <row r="3294" spans="1:66" hidden="1" x14ac:dyDescent="0.25">
      <c r="A3294" s="58" t="s">
        <v>3296</v>
      </c>
      <c r="B3294" s="58" t="s">
        <v>3297</v>
      </c>
      <c r="C3294" s="58" t="s">
        <v>2452</v>
      </c>
      <c r="D3294" s="58" t="s">
        <v>2453</v>
      </c>
      <c r="E3294" s="58">
        <v>8.8086109868021296</v>
      </c>
      <c r="F3294" s="58">
        <v>8.7939701773702907</v>
      </c>
      <c r="G3294" s="58">
        <v>8.7950426198642404</v>
      </c>
      <c r="H3294" s="58">
        <v>8.8015553227062995</v>
      </c>
      <c r="I3294" s="58">
        <v>8.8018729550504293</v>
      </c>
      <c r="J3294" s="58">
        <v>8.7917898567204897</v>
      </c>
      <c r="K3294" s="58">
        <v>8.7206646368471006</v>
      </c>
      <c r="L3294" s="58">
        <v>8.6481348890211098</v>
      </c>
      <c r="M3294" s="58">
        <v>8.5810359926770499</v>
      </c>
      <c r="N3294" s="58">
        <v>8.5301334286693997</v>
      </c>
      <c r="O3294" s="58">
        <v>8.5024638252537308</v>
      </c>
      <c r="P3294" s="58">
        <v>8.4525404826232293</v>
      </c>
      <c r="Q3294" s="58">
        <v>8.4197465367988098</v>
      </c>
      <c r="R3294" s="58">
        <v>8.4013871161762594</v>
      </c>
      <c r="S3294" s="58">
        <v>8.3957895905472899</v>
      </c>
      <c r="T3294" s="58">
        <v>8.4035525184313595</v>
      </c>
      <c r="U3294" s="58">
        <v>8.3979798222327595</v>
      </c>
      <c r="V3294" s="58">
        <v>8.3982828788098001</v>
      </c>
      <c r="W3294" s="58">
        <v>8.3987311246392409</v>
      </c>
      <c r="X3294" s="58">
        <v>8.39881220860509</v>
      </c>
      <c r="Y3294" s="58">
        <v>8.40392629641768</v>
      </c>
      <c r="Z3294" s="58">
        <v>8.39153028784607</v>
      </c>
      <c r="AA3294" s="58">
        <v>8.3950813005244296</v>
      </c>
      <c r="AB3294" s="58">
        <v>8.4080849145270502</v>
      </c>
      <c r="AC3294" s="58">
        <v>8.4257351712375002</v>
      </c>
      <c r="AD3294" s="58">
        <v>8.4486883113464106</v>
      </c>
      <c r="AE3294" s="58">
        <v>8.4615325696304797</v>
      </c>
      <c r="AF3294" s="58">
        <v>8.4718248817878496</v>
      </c>
      <c r="AG3294" s="58">
        <v>8.4793738068108304</v>
      </c>
      <c r="AH3294" s="58">
        <v>8.4915726543660099</v>
      </c>
      <c r="AI3294" s="58">
        <v>8.5180921263009992</v>
      </c>
      <c r="AJ3294" s="58">
        <v>8.5479839357283005</v>
      </c>
      <c r="AK3294" s="58">
        <v>8.5963377265765004</v>
      </c>
      <c r="AL3294" s="58">
        <v>8.6588887638744403</v>
      </c>
      <c r="AM3294" s="58">
        <v>8.7312683469951295</v>
      </c>
      <c r="AN3294" s="58">
        <v>8.8115416601391097</v>
      </c>
      <c r="AO3294" s="58">
        <v>8.8754456180275501</v>
      </c>
      <c r="AP3294" s="58">
        <v>8.9416384010526802</v>
      </c>
      <c r="AQ3294" s="58">
        <v>9.0046325363330499</v>
      </c>
      <c r="AR3294" s="58">
        <v>9.0614659482681006</v>
      </c>
      <c r="AS3294" s="58">
        <v>9.1133735561588498</v>
      </c>
      <c r="AT3294" s="58">
        <v>9.1429628973001602</v>
      </c>
      <c r="AU3294" s="58">
        <v>9.1690529368101892</v>
      </c>
      <c r="AV3294" s="58">
        <v>9.1866157998826292</v>
      </c>
      <c r="AW3294" s="58">
        <v>9.1933187509517893</v>
      </c>
      <c r="AX3294" s="58">
        <v>9.1918856998861909</v>
      </c>
      <c r="AY3294" s="58">
        <v>9.1683566494542905</v>
      </c>
      <c r="AZ3294" s="58">
        <v>9.1443615730985304</v>
      </c>
      <c r="BA3294" s="58">
        <v>9.1188555509939402</v>
      </c>
      <c r="BB3294" s="58">
        <v>9.0922041129899203</v>
      </c>
      <c r="BC3294" s="58">
        <v>9.0669732747496496</v>
      </c>
      <c r="BD3294" s="58">
        <v>9.0267319090759699</v>
      </c>
      <c r="BE3294" s="58">
        <v>8.9900304002230094</v>
      </c>
      <c r="BF3294" s="58">
        <v>8.9595485130047496</v>
      </c>
      <c r="BG3294" s="58">
        <v>8.9399782806579005</v>
      </c>
      <c r="BH3294" s="58">
        <v>8.9351705691368402</v>
      </c>
      <c r="BI3294" s="58">
        <v>8.9339774839247497</v>
      </c>
      <c r="BJ3294" s="58">
        <v>8.9458768161386093</v>
      </c>
      <c r="BK3294" s="58">
        <v>8.9688272419975394</v>
      </c>
      <c r="BL3294" s="58">
        <v>9.0010167818384108</v>
      </c>
      <c r="BM3294" s="58">
        <v>9.0419891730390596</v>
      </c>
      <c r="BN3294" s="58">
        <v>9.0841978098408305</v>
      </c>
    </row>
    <row r="3295" spans="1:66" hidden="1" x14ac:dyDescent="0.25">
      <c r="A3295" s="58" t="s">
        <v>3296</v>
      </c>
      <c r="B3295" s="58" t="s">
        <v>3297</v>
      </c>
      <c r="C3295" s="58" t="s">
        <v>2454</v>
      </c>
      <c r="D3295" s="58" t="s">
        <v>2455</v>
      </c>
      <c r="E3295" s="58">
        <v>7.4557615181155503</v>
      </c>
      <c r="F3295" s="58">
        <v>7.4330658286987497</v>
      </c>
      <c r="G3295" s="58">
        <v>7.4204611261154803</v>
      </c>
      <c r="H3295" s="58">
        <v>7.4156250392953504</v>
      </c>
      <c r="I3295" s="58">
        <v>7.4177104969879499</v>
      </c>
      <c r="J3295" s="58">
        <v>7.4257360161962396</v>
      </c>
      <c r="K3295" s="58">
        <v>7.4040243947895599</v>
      </c>
      <c r="L3295" s="58">
        <v>7.3937951750850699</v>
      </c>
      <c r="M3295" s="58">
        <v>7.3872133247348097</v>
      </c>
      <c r="N3295" s="58">
        <v>7.3745526851658099</v>
      </c>
      <c r="O3295" s="58">
        <v>7.3514219519272102</v>
      </c>
      <c r="P3295" s="58">
        <v>7.2945522267266298</v>
      </c>
      <c r="Q3295" s="58">
        <v>7.2317591138426804</v>
      </c>
      <c r="R3295" s="58">
        <v>7.1703840016412403</v>
      </c>
      <c r="S3295" s="58">
        <v>7.1214413112443697</v>
      </c>
      <c r="T3295" s="58">
        <v>7.0907435886221402</v>
      </c>
      <c r="U3295" s="58">
        <v>7.0512206041961996</v>
      </c>
      <c r="V3295" s="58">
        <v>7.0314522863591797</v>
      </c>
      <c r="W3295" s="58">
        <v>7.0265222056369598</v>
      </c>
      <c r="X3295" s="58">
        <v>7.0307307256939202</v>
      </c>
      <c r="Y3295" s="58">
        <v>7.0409844275536004</v>
      </c>
      <c r="Z3295" s="58">
        <v>7.0303898688455702</v>
      </c>
      <c r="AA3295" s="58">
        <v>7.0281764350387501</v>
      </c>
      <c r="AB3295" s="58">
        <v>7.0321533865547803</v>
      </c>
      <c r="AC3295" s="58">
        <v>7.0411303100533198</v>
      </c>
      <c r="AD3295" s="58">
        <v>7.0548355424764697</v>
      </c>
      <c r="AE3295" s="58">
        <v>7.0540422246532497</v>
      </c>
      <c r="AF3295" s="58">
        <v>7.06129151361535</v>
      </c>
      <c r="AG3295" s="58">
        <v>7.0738887351655704</v>
      </c>
      <c r="AH3295" s="58">
        <v>7.0889486203747696</v>
      </c>
      <c r="AI3295" s="58">
        <v>7.1055561116189399</v>
      </c>
      <c r="AJ3295" s="58">
        <v>7.1111350036608103</v>
      </c>
      <c r="AK3295" s="58">
        <v>7.1194100973045797</v>
      </c>
      <c r="AL3295" s="58">
        <v>7.1335096719315798</v>
      </c>
      <c r="AM3295" s="58">
        <v>7.1581360238140199</v>
      </c>
      <c r="AN3295" s="58">
        <v>7.1952825275733003</v>
      </c>
      <c r="AO3295" s="58">
        <v>7.2240433016212799</v>
      </c>
      <c r="AP3295" s="58">
        <v>7.2640082735655298</v>
      </c>
      <c r="AQ3295" s="58">
        <v>7.3124677711212698</v>
      </c>
      <c r="AR3295" s="58">
        <v>7.3664592613443798</v>
      </c>
      <c r="AS3295" s="58">
        <v>7.4238285245744597</v>
      </c>
      <c r="AT3295" s="58">
        <v>7.4620402827171404</v>
      </c>
      <c r="AU3295" s="58">
        <v>7.5037067224365499</v>
      </c>
      <c r="AV3295" s="58">
        <v>7.5460525834969596</v>
      </c>
      <c r="AW3295" s="58">
        <v>7.5867270860070697</v>
      </c>
      <c r="AX3295" s="58">
        <v>7.6244778961474298</v>
      </c>
      <c r="AY3295" s="58">
        <v>7.6468899483219497</v>
      </c>
      <c r="AZ3295" s="58">
        <v>7.6682790024396299</v>
      </c>
      <c r="BA3295" s="58">
        <v>7.6851302105863599</v>
      </c>
      <c r="BB3295" s="58">
        <v>7.6939115607309798</v>
      </c>
      <c r="BC3295" s="58">
        <v>7.6936086078040002</v>
      </c>
      <c r="BD3295" s="58">
        <v>7.6755563608772803</v>
      </c>
      <c r="BE3295" s="58">
        <v>7.6514388177447303</v>
      </c>
      <c r="BF3295" s="58">
        <v>7.6236952917113099</v>
      </c>
      <c r="BG3295" s="58">
        <v>7.5963564809824904</v>
      </c>
      <c r="BH3295" s="58">
        <v>7.5725544891287697</v>
      </c>
      <c r="BI3295" s="58">
        <v>7.5492763658924096</v>
      </c>
      <c r="BJ3295" s="58">
        <v>7.53112254018105</v>
      </c>
      <c r="BK3295" s="58">
        <v>7.51933780076227</v>
      </c>
      <c r="BL3295" s="58">
        <v>7.5159096866551902</v>
      </c>
      <c r="BM3295" s="58">
        <v>7.5223351885557204</v>
      </c>
      <c r="BN3295" s="58">
        <v>7.5368785737137101</v>
      </c>
    </row>
    <row r="3296" spans="1:66" hidden="1" x14ac:dyDescent="0.25">
      <c r="A3296" s="58" t="s">
        <v>3296</v>
      </c>
      <c r="B3296" s="58" t="s">
        <v>3297</v>
      </c>
      <c r="C3296" s="58" t="s">
        <v>2456</v>
      </c>
      <c r="D3296" s="58" t="s">
        <v>2457</v>
      </c>
      <c r="E3296" s="58">
        <v>7.5126295139783004</v>
      </c>
      <c r="F3296" s="58">
        <v>7.4912053523694997</v>
      </c>
      <c r="G3296" s="58">
        <v>7.4812708048761296</v>
      </c>
      <c r="H3296" s="58">
        <v>7.4791772200580899</v>
      </c>
      <c r="I3296" s="58">
        <v>7.4832744006427596</v>
      </c>
      <c r="J3296" s="58">
        <v>7.4929920071101099</v>
      </c>
      <c r="K3296" s="58">
        <v>7.47435349842105</v>
      </c>
      <c r="L3296" s="58">
        <v>7.46631754594467</v>
      </c>
      <c r="M3296" s="58">
        <v>7.4598457239506004</v>
      </c>
      <c r="N3296" s="58">
        <v>7.44472782909234</v>
      </c>
      <c r="O3296" s="58">
        <v>7.4171655824021503</v>
      </c>
      <c r="P3296" s="58">
        <v>7.3628819257351497</v>
      </c>
      <c r="Q3296" s="58">
        <v>7.2997272980892403</v>
      </c>
      <c r="R3296" s="58">
        <v>7.2340095090443004</v>
      </c>
      <c r="S3296" s="58">
        <v>7.1763643898582403</v>
      </c>
      <c r="T3296" s="58">
        <v>7.1327799246925299</v>
      </c>
      <c r="U3296" s="58">
        <v>7.0968044538393897</v>
      </c>
      <c r="V3296" s="58">
        <v>7.0772568588115803</v>
      </c>
      <c r="W3296" s="58">
        <v>7.0678685084405997</v>
      </c>
      <c r="X3296" s="58">
        <v>7.0626960324216501</v>
      </c>
      <c r="Y3296" s="58">
        <v>7.0577794113241596</v>
      </c>
      <c r="Z3296" s="58">
        <v>7.0171073241754103</v>
      </c>
      <c r="AA3296" s="58">
        <v>6.98651872989391</v>
      </c>
      <c r="AB3296" s="58">
        <v>6.9656902599346999</v>
      </c>
      <c r="AC3296" s="58">
        <v>6.9557316257699204</v>
      </c>
      <c r="AD3296" s="58">
        <v>6.9568879898332501</v>
      </c>
      <c r="AE3296" s="58">
        <v>6.9684448911227701</v>
      </c>
      <c r="AF3296" s="58">
        <v>6.99473388442554</v>
      </c>
      <c r="AG3296" s="58">
        <v>7.02921438035058</v>
      </c>
      <c r="AH3296" s="58">
        <v>7.0635587389165</v>
      </c>
      <c r="AI3296" s="58">
        <v>7.0916535418790501</v>
      </c>
      <c r="AJ3296" s="58">
        <v>7.0931361683336203</v>
      </c>
      <c r="AK3296" s="58">
        <v>7.0916858415810804</v>
      </c>
      <c r="AL3296" s="58">
        <v>7.0932308886294901</v>
      </c>
      <c r="AM3296" s="58">
        <v>7.1065569062687102</v>
      </c>
      <c r="AN3296" s="58">
        <v>7.1359919200026498</v>
      </c>
      <c r="AO3296" s="58">
        <v>7.1705404882479797</v>
      </c>
      <c r="AP3296" s="58">
        <v>7.2188820015114201</v>
      </c>
      <c r="AQ3296" s="58">
        <v>7.2767907480807397</v>
      </c>
      <c r="AR3296" s="58">
        <v>7.3390827388844899</v>
      </c>
      <c r="AS3296" s="58">
        <v>7.4014696186639002</v>
      </c>
      <c r="AT3296" s="58">
        <v>7.4492972988568704</v>
      </c>
      <c r="AU3296" s="58">
        <v>7.4999412769401097</v>
      </c>
      <c r="AV3296" s="58">
        <v>7.54976762849794</v>
      </c>
      <c r="AW3296" s="58">
        <v>7.5955668548668198</v>
      </c>
      <c r="AX3296" s="58">
        <v>7.6349861290578804</v>
      </c>
      <c r="AY3296" s="58">
        <v>7.6540050290237902</v>
      </c>
      <c r="AZ3296" s="58">
        <v>7.6705881428094598</v>
      </c>
      <c r="BA3296" s="58">
        <v>7.6825562629454698</v>
      </c>
      <c r="BB3296" s="58">
        <v>7.6883956606597197</v>
      </c>
      <c r="BC3296" s="58">
        <v>7.68816982399313</v>
      </c>
      <c r="BD3296" s="58">
        <v>7.6745615379285201</v>
      </c>
      <c r="BE3296" s="58">
        <v>7.6580647724216204</v>
      </c>
      <c r="BF3296" s="58">
        <v>7.6394078553116698</v>
      </c>
      <c r="BG3296" s="58">
        <v>7.6203790952709998</v>
      </c>
      <c r="BH3296" s="58">
        <v>7.6029079584812296</v>
      </c>
      <c r="BI3296" s="58">
        <v>7.5862735342833396</v>
      </c>
      <c r="BJ3296" s="58">
        <v>7.5740556454732202</v>
      </c>
      <c r="BK3296" s="58">
        <v>7.5674561958487097</v>
      </c>
      <c r="BL3296" s="58">
        <v>7.5685246701767301</v>
      </c>
      <c r="BM3296" s="58">
        <v>7.57869805926659</v>
      </c>
      <c r="BN3296" s="58">
        <v>7.5956308501344996</v>
      </c>
    </row>
    <row r="3297" spans="1:66" hidden="1" x14ac:dyDescent="0.25">
      <c r="A3297" s="58" t="s">
        <v>3296</v>
      </c>
      <c r="B3297" s="58" t="s">
        <v>3297</v>
      </c>
      <c r="C3297" s="58" t="s">
        <v>2458</v>
      </c>
      <c r="D3297" s="58" t="s">
        <v>2459</v>
      </c>
      <c r="E3297" s="58">
        <v>6.4514646025096303</v>
      </c>
      <c r="F3297" s="58">
        <v>6.4173845171818398</v>
      </c>
      <c r="G3297" s="58">
        <v>6.3919587641986197</v>
      </c>
      <c r="H3297" s="58">
        <v>6.3741102175964599</v>
      </c>
      <c r="I3297" s="58">
        <v>6.36359572464095</v>
      </c>
      <c r="J3297" s="58">
        <v>6.3594634608611997</v>
      </c>
      <c r="K3297" s="58">
        <v>6.3318159027455003</v>
      </c>
      <c r="L3297" s="58">
        <v>6.3128134351560101</v>
      </c>
      <c r="M3297" s="58">
        <v>6.3003344950878297</v>
      </c>
      <c r="N3297" s="58">
        <v>6.29233450208564</v>
      </c>
      <c r="O3297" s="58">
        <v>6.2868906847348303</v>
      </c>
      <c r="P3297" s="58">
        <v>6.2651629316393498</v>
      </c>
      <c r="Q3297" s="58">
        <v>6.2495822384053596</v>
      </c>
      <c r="R3297" s="58">
        <v>6.2350100224976002</v>
      </c>
      <c r="S3297" s="58">
        <v>6.2149408874674297</v>
      </c>
      <c r="T3297" s="58">
        <v>6.1859455475509497</v>
      </c>
      <c r="U3297" s="58">
        <v>6.12870080868925</v>
      </c>
      <c r="V3297" s="58">
        <v>6.06948928492546</v>
      </c>
      <c r="W3297" s="58">
        <v>6.0133521525302696</v>
      </c>
      <c r="X3297" s="58">
        <v>5.96796052559547</v>
      </c>
      <c r="Y3297" s="58">
        <v>5.9372614425007697</v>
      </c>
      <c r="Z3297" s="58">
        <v>5.9010930369179002</v>
      </c>
      <c r="AA3297" s="58">
        <v>5.8794051142713597</v>
      </c>
      <c r="AB3297" s="58">
        <v>5.8690738314080901</v>
      </c>
      <c r="AC3297" s="58">
        <v>5.86636156669908</v>
      </c>
      <c r="AD3297" s="58">
        <v>5.8688366867895096</v>
      </c>
      <c r="AE3297" s="58">
        <v>5.8628050547710799</v>
      </c>
      <c r="AF3297" s="58">
        <v>5.8648379114937699</v>
      </c>
      <c r="AG3297" s="58">
        <v>5.87285739742084</v>
      </c>
      <c r="AH3297" s="58">
        <v>5.8850283925682998</v>
      </c>
      <c r="AI3297" s="58">
        <v>5.9002012134014397</v>
      </c>
      <c r="AJ3297" s="58">
        <v>5.9097572188301601</v>
      </c>
      <c r="AK3297" s="58">
        <v>5.9248008492359103</v>
      </c>
      <c r="AL3297" s="58">
        <v>5.9435213052717897</v>
      </c>
      <c r="AM3297" s="58">
        <v>5.9635852726397296</v>
      </c>
      <c r="AN3297" s="58">
        <v>5.9834887335518996</v>
      </c>
      <c r="AO3297" s="58">
        <v>5.9887336087853402</v>
      </c>
      <c r="AP3297" s="58">
        <v>5.9956351001505803</v>
      </c>
      <c r="AQ3297" s="58">
        <v>6.0066325054973104</v>
      </c>
      <c r="AR3297" s="58">
        <v>6.0255059587079796</v>
      </c>
      <c r="AS3297" s="58">
        <v>6.0537704221722599</v>
      </c>
      <c r="AT3297" s="58">
        <v>6.0741224709432302</v>
      </c>
      <c r="AU3297" s="58">
        <v>6.1031609982337596</v>
      </c>
      <c r="AV3297" s="58">
        <v>6.1385072001637102</v>
      </c>
      <c r="AW3297" s="58">
        <v>6.1775076530811797</v>
      </c>
      <c r="AX3297" s="58">
        <v>6.2181676864656197</v>
      </c>
      <c r="AY3297" s="58">
        <v>6.2526452153170702</v>
      </c>
      <c r="AZ3297" s="58">
        <v>6.2898996869652697</v>
      </c>
      <c r="BA3297" s="58">
        <v>6.3276002975224799</v>
      </c>
      <c r="BB3297" s="58">
        <v>6.3634231641591903</v>
      </c>
      <c r="BC3297" s="58">
        <v>6.3957601591672297</v>
      </c>
      <c r="BD3297" s="58">
        <v>6.4177192757126296</v>
      </c>
      <c r="BE3297" s="58">
        <v>6.4377459950763702</v>
      </c>
      <c r="BF3297" s="58">
        <v>6.4539457197337597</v>
      </c>
      <c r="BG3297" s="58">
        <v>6.4640508360667104</v>
      </c>
      <c r="BH3297" s="58">
        <v>6.4669812200346799</v>
      </c>
      <c r="BI3297" s="58">
        <v>6.4618464071918904</v>
      </c>
      <c r="BJ3297" s="58">
        <v>6.4535358608014501</v>
      </c>
      <c r="BK3297" s="58">
        <v>6.4435106469746399</v>
      </c>
      <c r="BL3297" s="58">
        <v>6.4336763450524401</v>
      </c>
      <c r="BM3297" s="58">
        <v>6.4254435876728202</v>
      </c>
      <c r="BN3297" s="58">
        <v>6.4189182777464397</v>
      </c>
    </row>
    <row r="3298" spans="1:66" hidden="1" x14ac:dyDescent="0.25">
      <c r="A3298" s="58" t="s">
        <v>3296</v>
      </c>
      <c r="B3298" s="58" t="s">
        <v>3297</v>
      </c>
      <c r="C3298" s="58" t="s">
        <v>2460</v>
      </c>
      <c r="D3298" s="58" t="s">
        <v>2461</v>
      </c>
      <c r="E3298" s="58">
        <v>6.4855991873109797</v>
      </c>
      <c r="F3298" s="58">
        <v>6.4459176102718203</v>
      </c>
      <c r="G3298" s="58">
        <v>6.4167435108182698</v>
      </c>
      <c r="H3298" s="58">
        <v>6.3965343794674299</v>
      </c>
      <c r="I3298" s="58">
        <v>6.3846695098362503</v>
      </c>
      <c r="J3298" s="58">
        <v>6.3797497995044399</v>
      </c>
      <c r="K3298" s="58">
        <v>6.3508553564634802</v>
      </c>
      <c r="L3298" s="58">
        <v>6.3318593650128197</v>
      </c>
      <c r="M3298" s="58">
        <v>6.3201911480440698</v>
      </c>
      <c r="N3298" s="58">
        <v>6.31336662412909</v>
      </c>
      <c r="O3298" s="58">
        <v>6.3087201570493798</v>
      </c>
      <c r="P3298" s="58">
        <v>6.2913969585620304</v>
      </c>
      <c r="Q3298" s="58">
        <v>6.2817032686970302</v>
      </c>
      <c r="R3298" s="58">
        <v>6.2736992633536097</v>
      </c>
      <c r="S3298" s="58">
        <v>6.2592117694165701</v>
      </c>
      <c r="T3298" s="58">
        <v>6.2328686739488797</v>
      </c>
      <c r="U3298" s="58">
        <v>6.1746215769685202</v>
      </c>
      <c r="V3298" s="58">
        <v>6.1196093775871399</v>
      </c>
      <c r="W3298" s="58">
        <v>6.0728706985683303</v>
      </c>
      <c r="X3298" s="58">
        <v>6.0387284213378303</v>
      </c>
      <c r="Y3298" s="58">
        <v>6.0162835908657799</v>
      </c>
      <c r="Z3298" s="58">
        <v>5.9589598673541797</v>
      </c>
      <c r="AA3298" s="58">
        <v>5.9120000482336996</v>
      </c>
      <c r="AB3298" s="58">
        <v>5.8746952480572396</v>
      </c>
      <c r="AC3298" s="58">
        <v>5.84549630958682</v>
      </c>
      <c r="AD3298" s="58">
        <v>5.8227354767999397</v>
      </c>
      <c r="AE3298" s="58">
        <v>5.7966609742817603</v>
      </c>
      <c r="AF3298" s="58">
        <v>5.78523738228703</v>
      </c>
      <c r="AG3298" s="58">
        <v>5.7888345659973997</v>
      </c>
      <c r="AH3298" s="58">
        <v>5.8057895453104003</v>
      </c>
      <c r="AI3298" s="58">
        <v>5.8325621678827098</v>
      </c>
      <c r="AJ3298" s="58">
        <v>5.8500235391802802</v>
      </c>
      <c r="AK3298" s="58">
        <v>5.87418714553454</v>
      </c>
      <c r="AL3298" s="58">
        <v>5.9006805570994496</v>
      </c>
      <c r="AM3298" s="58">
        <v>5.9242020237219704</v>
      </c>
      <c r="AN3298" s="58">
        <v>5.9417594049549498</v>
      </c>
      <c r="AO3298" s="58">
        <v>5.9429354011734201</v>
      </c>
      <c r="AP3298" s="58">
        <v>5.94393818728315</v>
      </c>
      <c r="AQ3298" s="58">
        <v>5.9494209550490202</v>
      </c>
      <c r="AR3298" s="58">
        <v>5.9656713785443998</v>
      </c>
      <c r="AS3298" s="58">
        <v>5.9947261596679899</v>
      </c>
      <c r="AT3298" s="58">
        <v>6.0151136624595196</v>
      </c>
      <c r="AU3298" s="58">
        <v>6.0491780737908103</v>
      </c>
      <c r="AV3298" s="58">
        <v>6.0935470855110401</v>
      </c>
      <c r="AW3298" s="58">
        <v>6.1431706486042703</v>
      </c>
      <c r="AX3298" s="58">
        <v>6.1936566767896002</v>
      </c>
      <c r="AY3298" s="58">
        <v>6.2311445047229501</v>
      </c>
      <c r="AZ3298" s="58">
        <v>6.2702804338361799</v>
      </c>
      <c r="BA3298" s="58">
        <v>6.3084389058516503</v>
      </c>
      <c r="BB3298" s="58">
        <v>6.34323697347034</v>
      </c>
      <c r="BC3298" s="58">
        <v>6.3731450842023802</v>
      </c>
      <c r="BD3298" s="58">
        <v>6.3908004685747404</v>
      </c>
      <c r="BE3298" s="58">
        <v>6.40582798875647</v>
      </c>
      <c r="BF3298" s="58">
        <v>6.4175352509213104</v>
      </c>
      <c r="BG3298" s="58">
        <v>6.4255051069220004</v>
      </c>
      <c r="BH3298" s="58">
        <v>6.42957512842034</v>
      </c>
      <c r="BI3298" s="58">
        <v>6.4280555910504296</v>
      </c>
      <c r="BJ3298" s="58">
        <v>6.4272333482292003</v>
      </c>
      <c r="BK3298" s="58">
        <v>6.4270445829908098</v>
      </c>
      <c r="BL3298" s="58">
        <v>6.4272204664505104</v>
      </c>
      <c r="BM3298" s="58">
        <v>6.4278222887153902</v>
      </c>
      <c r="BN3298" s="58">
        <v>6.4273749800054798</v>
      </c>
    </row>
    <row r="3299" spans="1:66" hidden="1" x14ac:dyDescent="0.25">
      <c r="A3299" s="58" t="s">
        <v>3296</v>
      </c>
      <c r="B3299" s="58" t="s">
        <v>3297</v>
      </c>
      <c r="C3299" s="58" t="s">
        <v>2462</v>
      </c>
      <c r="D3299" s="58" t="s">
        <v>2463</v>
      </c>
      <c r="E3299" s="58">
        <v>5.6013298472476203</v>
      </c>
      <c r="F3299" s="58">
        <v>5.5679780347185703</v>
      </c>
      <c r="G3299" s="58">
        <v>5.5394576015123098</v>
      </c>
      <c r="H3299" s="58">
        <v>5.5154342017041396</v>
      </c>
      <c r="I3299" s="58">
        <v>5.4961411754643299</v>
      </c>
      <c r="J3299" s="58">
        <v>5.4812465935390602</v>
      </c>
      <c r="K3299" s="58">
        <v>5.4465954568896198</v>
      </c>
      <c r="L3299" s="58">
        <v>5.4194960270326202</v>
      </c>
      <c r="M3299" s="58">
        <v>5.3986627354583803</v>
      </c>
      <c r="N3299" s="58">
        <v>5.3824222206511196</v>
      </c>
      <c r="O3299" s="58">
        <v>5.3691052982799601</v>
      </c>
      <c r="P3299" s="58">
        <v>5.34228039089846</v>
      </c>
      <c r="Q3299" s="58">
        <v>5.3198227837134802</v>
      </c>
      <c r="R3299" s="58">
        <v>5.3014531271812197</v>
      </c>
      <c r="S3299" s="58">
        <v>5.2871188641866302</v>
      </c>
      <c r="T3299" s="58">
        <v>5.2757372187781204</v>
      </c>
      <c r="U3299" s="58">
        <v>5.2477920897389199</v>
      </c>
      <c r="V3299" s="58">
        <v>5.2277749620150198</v>
      </c>
      <c r="W3299" s="58">
        <v>5.2104859482201302</v>
      </c>
      <c r="X3299" s="58">
        <v>5.1890421904425104</v>
      </c>
      <c r="Y3299" s="58">
        <v>5.1599627726749802</v>
      </c>
      <c r="Z3299" s="58">
        <v>5.1116064638556802</v>
      </c>
      <c r="AA3299" s="58">
        <v>5.0599689690922096</v>
      </c>
      <c r="AB3299" s="58">
        <v>5.0100504080016304</v>
      </c>
      <c r="AC3299" s="58">
        <v>4.9692854123033197</v>
      </c>
      <c r="AD3299" s="58">
        <v>4.9413805975292497</v>
      </c>
      <c r="AE3299" s="58">
        <v>4.9126021563709497</v>
      </c>
      <c r="AF3299" s="58">
        <v>4.8973919365003802</v>
      </c>
      <c r="AG3299" s="58">
        <v>4.8927593488019303</v>
      </c>
      <c r="AH3299" s="58">
        <v>4.8945997997294999</v>
      </c>
      <c r="AI3299" s="58">
        <v>4.9001498404314896</v>
      </c>
      <c r="AJ3299" s="58">
        <v>4.9011325575469797</v>
      </c>
      <c r="AK3299" s="58">
        <v>4.9080786009827202</v>
      </c>
      <c r="AL3299" s="58">
        <v>4.9200734449242596</v>
      </c>
      <c r="AM3299" s="58">
        <v>4.9359139187309697</v>
      </c>
      <c r="AN3299" s="58">
        <v>4.9541714727303399</v>
      </c>
      <c r="AO3299" s="58">
        <v>4.9617454987704104</v>
      </c>
      <c r="AP3299" s="58">
        <v>4.97366164718468</v>
      </c>
      <c r="AQ3299" s="58">
        <v>4.9882595970092103</v>
      </c>
      <c r="AR3299" s="58">
        <v>5.0033461700454804</v>
      </c>
      <c r="AS3299" s="58">
        <v>5.0175863900917799</v>
      </c>
      <c r="AT3299" s="58">
        <v>5.0188561108420098</v>
      </c>
      <c r="AU3299" s="58">
        <v>5.0209185039136299</v>
      </c>
      <c r="AV3299" s="58">
        <v>5.0258797062618399</v>
      </c>
      <c r="AW3299" s="58">
        <v>5.0368220663148398</v>
      </c>
      <c r="AX3299" s="58">
        <v>5.0549528395481698</v>
      </c>
      <c r="AY3299" s="58">
        <v>5.0736988123479296</v>
      </c>
      <c r="AZ3299" s="58">
        <v>5.0997562855184002</v>
      </c>
      <c r="BA3299" s="58">
        <v>5.13108983507641</v>
      </c>
      <c r="BB3299" s="58">
        <v>5.1654202099357498</v>
      </c>
      <c r="BC3299" s="58">
        <v>5.2011024787140396</v>
      </c>
      <c r="BD3299" s="58">
        <v>5.23293287300715</v>
      </c>
      <c r="BE3299" s="58">
        <v>5.2661426491823597</v>
      </c>
      <c r="BF3299" s="58">
        <v>5.2994918473852302</v>
      </c>
      <c r="BG3299" s="58">
        <v>5.3318145852860503</v>
      </c>
      <c r="BH3299" s="58">
        <v>5.3621641546107899</v>
      </c>
      <c r="BI3299" s="58">
        <v>5.3888268392778</v>
      </c>
      <c r="BJ3299" s="58">
        <v>5.41566341470753</v>
      </c>
      <c r="BK3299" s="58">
        <v>5.4402926776496603</v>
      </c>
      <c r="BL3299" s="58">
        <v>5.4595946671836497</v>
      </c>
      <c r="BM3299" s="58">
        <v>5.4722015192664104</v>
      </c>
      <c r="BN3299" s="58">
        <v>5.4791778554825603</v>
      </c>
    </row>
    <row r="3300" spans="1:66" hidden="1" x14ac:dyDescent="0.25">
      <c r="A3300" s="58" t="s">
        <v>3296</v>
      </c>
      <c r="B3300" s="58" t="s">
        <v>3297</v>
      </c>
      <c r="C3300" s="58" t="s">
        <v>2464</v>
      </c>
      <c r="D3300" s="58" t="s">
        <v>2465</v>
      </c>
      <c r="E3300" s="58">
        <v>5.62318172083065</v>
      </c>
      <c r="F3300" s="58">
        <v>5.5830667732090902</v>
      </c>
      <c r="G3300" s="58">
        <v>5.5495583502947099</v>
      </c>
      <c r="H3300" s="58">
        <v>5.5221110307834396</v>
      </c>
      <c r="I3300" s="58">
        <v>5.5005739779917997</v>
      </c>
      <c r="J3300" s="58">
        <v>5.4840826729947398</v>
      </c>
      <c r="K3300" s="58">
        <v>5.4433530700542301</v>
      </c>
      <c r="L3300" s="58">
        <v>5.4114605918201999</v>
      </c>
      <c r="M3300" s="58">
        <v>5.3872246217045099</v>
      </c>
      <c r="N3300" s="58">
        <v>5.3692595294881498</v>
      </c>
      <c r="O3300" s="58">
        <v>5.3558858885085101</v>
      </c>
      <c r="P3300" s="58">
        <v>5.3291732533586904</v>
      </c>
      <c r="Q3300" s="58">
        <v>5.3091269107802903</v>
      </c>
      <c r="R3300" s="58">
        <v>5.2949832365189096</v>
      </c>
      <c r="S3300" s="58">
        <v>5.2863453286192703</v>
      </c>
      <c r="T3300" s="58">
        <v>5.2818482208078796</v>
      </c>
      <c r="U3300" s="58">
        <v>5.2535661593520198</v>
      </c>
      <c r="V3300" s="58">
        <v>5.2348450808800404</v>
      </c>
      <c r="W3300" s="58">
        <v>5.2200999336415803</v>
      </c>
      <c r="X3300" s="58">
        <v>5.2030097444814603</v>
      </c>
      <c r="Y3300" s="58">
        <v>5.1814859745805597</v>
      </c>
      <c r="Z3300" s="58">
        <v>5.1339425397265499</v>
      </c>
      <c r="AA3300" s="58">
        <v>5.0830951875507999</v>
      </c>
      <c r="AB3300" s="58">
        <v>5.0310560247756104</v>
      </c>
      <c r="AC3300" s="58">
        <v>4.9828763479541003</v>
      </c>
      <c r="AD3300" s="58">
        <v>4.9421402737689304</v>
      </c>
      <c r="AE3300" s="58">
        <v>4.8991431111586801</v>
      </c>
      <c r="AF3300" s="58">
        <v>4.8664417565001097</v>
      </c>
      <c r="AG3300" s="58">
        <v>4.8420808075221</v>
      </c>
      <c r="AH3300" s="58">
        <v>4.8255065388341096</v>
      </c>
      <c r="AI3300" s="58">
        <v>4.8179451352592304</v>
      </c>
      <c r="AJ3300" s="58">
        <v>4.8148827474470401</v>
      </c>
      <c r="AK3300" s="58">
        <v>4.82254191898231</v>
      </c>
      <c r="AL3300" s="58">
        <v>4.8386985199467096</v>
      </c>
      <c r="AM3300" s="58">
        <v>4.8604578904132598</v>
      </c>
      <c r="AN3300" s="58">
        <v>4.8849640083083097</v>
      </c>
      <c r="AO3300" s="58">
        <v>4.8952446162094496</v>
      </c>
      <c r="AP3300" s="58">
        <v>4.9120099672936997</v>
      </c>
      <c r="AQ3300" s="58">
        <v>4.9318962500452503</v>
      </c>
      <c r="AR3300" s="58">
        <v>4.9508282474886096</v>
      </c>
      <c r="AS3300" s="58">
        <v>4.96673521330273</v>
      </c>
      <c r="AT3300" s="58">
        <v>4.9630524339892803</v>
      </c>
      <c r="AU3300" s="58">
        <v>4.9587076802924601</v>
      </c>
      <c r="AV3300" s="58">
        <v>4.9571793890117499</v>
      </c>
      <c r="AW3300" s="58">
        <v>4.9642801915766004</v>
      </c>
      <c r="AX3300" s="58">
        <v>4.9831408613707202</v>
      </c>
      <c r="AY3300" s="58">
        <v>5.0035794468007797</v>
      </c>
      <c r="AZ3300" s="58">
        <v>5.03540517136679</v>
      </c>
      <c r="BA3300" s="58">
        <v>5.0746631840121301</v>
      </c>
      <c r="BB3300" s="58">
        <v>5.1164661856184503</v>
      </c>
      <c r="BC3300" s="58">
        <v>5.1575797950208004</v>
      </c>
      <c r="BD3300" s="58">
        <v>5.1896477344561696</v>
      </c>
      <c r="BE3300" s="58">
        <v>5.2225354556828103</v>
      </c>
      <c r="BF3300" s="58">
        <v>5.2549696800426799</v>
      </c>
      <c r="BG3300" s="58">
        <v>5.2859060858402103</v>
      </c>
      <c r="BH3300" s="58">
        <v>5.3144577887687801</v>
      </c>
      <c r="BI3300" s="58">
        <v>5.3362653278869399</v>
      </c>
      <c r="BJ3300" s="58">
        <v>5.3581581190643401</v>
      </c>
      <c r="BK3300" s="58">
        <v>5.3788715231467101</v>
      </c>
      <c r="BL3300" s="58">
        <v>5.3970435296122599</v>
      </c>
      <c r="BM3300" s="58">
        <v>5.4122206015180403</v>
      </c>
      <c r="BN3300" s="58">
        <v>5.4226227946536003</v>
      </c>
    </row>
    <row r="3301" spans="1:66" hidden="1" x14ac:dyDescent="0.25">
      <c r="A3301" s="58" t="s">
        <v>3296</v>
      </c>
      <c r="B3301" s="58" t="s">
        <v>3297</v>
      </c>
      <c r="C3301" s="58" t="s">
        <v>2466</v>
      </c>
      <c r="D3301" s="58" t="s">
        <v>2467</v>
      </c>
      <c r="E3301" s="58">
        <v>4.8209483505004203</v>
      </c>
      <c r="F3301" s="58">
        <v>4.8015713153531303</v>
      </c>
      <c r="G3301" s="58">
        <v>4.78464964263837</v>
      </c>
      <c r="H3301" s="58">
        <v>4.76859176201949</v>
      </c>
      <c r="I3301" s="58">
        <v>4.7531919747023403</v>
      </c>
      <c r="J3301" s="58">
        <v>4.7386220837048096</v>
      </c>
      <c r="K3301" s="58">
        <v>4.70695231729401</v>
      </c>
      <c r="L3301" s="58">
        <v>4.6799906831621501</v>
      </c>
      <c r="M3301" s="58">
        <v>4.6560414563613701</v>
      </c>
      <c r="N3301" s="58">
        <v>4.6339477144131402</v>
      </c>
      <c r="O3301" s="58">
        <v>4.6132369640792303</v>
      </c>
      <c r="P3301" s="58">
        <v>4.5814262365616996</v>
      </c>
      <c r="Q3301" s="58">
        <v>4.5538985970482697</v>
      </c>
      <c r="R3301" s="58">
        <v>4.5298418998243903</v>
      </c>
      <c r="S3301" s="58">
        <v>4.5092099186083203</v>
      </c>
      <c r="T3301" s="58">
        <v>4.4916970924483399</v>
      </c>
      <c r="U3301" s="58">
        <v>4.4611996208267097</v>
      </c>
      <c r="V3301" s="58">
        <v>4.43643559299686</v>
      </c>
      <c r="W3301" s="58">
        <v>4.4156388880427002</v>
      </c>
      <c r="X3301" s="58">
        <v>4.3977624772675901</v>
      </c>
      <c r="Y3301" s="58">
        <v>4.38215259057315</v>
      </c>
      <c r="Z3301" s="58">
        <v>4.35983778437196</v>
      </c>
      <c r="AA3301" s="58">
        <v>4.3437107621615496</v>
      </c>
      <c r="AB3301" s="58">
        <v>4.3291112048415101</v>
      </c>
      <c r="AC3301" s="58">
        <v>4.3108252073302999</v>
      </c>
      <c r="AD3301" s="58">
        <v>4.2866913212338602</v>
      </c>
      <c r="AE3301" s="58">
        <v>4.2479403243746301</v>
      </c>
      <c r="AF3301" s="58">
        <v>4.2077140843112497</v>
      </c>
      <c r="AG3301" s="58">
        <v>4.1693992651398402</v>
      </c>
      <c r="AH3301" s="58">
        <v>4.1383961014576203</v>
      </c>
      <c r="AI3301" s="58">
        <v>4.1176587010976897</v>
      </c>
      <c r="AJ3301" s="58">
        <v>4.09830898789816</v>
      </c>
      <c r="AK3301" s="58">
        <v>4.0895576887059004</v>
      </c>
      <c r="AL3301" s="58">
        <v>4.0889140406918996</v>
      </c>
      <c r="AM3301" s="58">
        <v>4.0934185155357596</v>
      </c>
      <c r="AN3301" s="58">
        <v>4.1011421991795496</v>
      </c>
      <c r="AO3301" s="58">
        <v>4.1018463405004502</v>
      </c>
      <c r="AP3301" s="58">
        <v>4.10733204900143</v>
      </c>
      <c r="AQ3301" s="58">
        <v>4.1160204391758004</v>
      </c>
      <c r="AR3301" s="58">
        <v>4.1267663418589704</v>
      </c>
      <c r="AS3301" s="58">
        <v>4.1389075158724999</v>
      </c>
      <c r="AT3301" s="58">
        <v>4.1437436341530596</v>
      </c>
      <c r="AU3301" s="58">
        <v>4.15191004359305</v>
      </c>
      <c r="AV3301" s="58">
        <v>4.1612879801936202</v>
      </c>
      <c r="AW3301" s="58">
        <v>4.1699408882254403</v>
      </c>
      <c r="AX3301" s="58">
        <v>4.1772087033186196</v>
      </c>
      <c r="AY3301" s="58">
        <v>4.1794132232316299</v>
      </c>
      <c r="AZ3301" s="58">
        <v>4.1828860263528798</v>
      </c>
      <c r="BA3301" s="58">
        <v>4.1887603704959</v>
      </c>
      <c r="BB3301" s="58">
        <v>4.1993938619216404</v>
      </c>
      <c r="BC3301" s="58">
        <v>4.2160509208890504</v>
      </c>
      <c r="BD3301" s="58">
        <v>4.2344370225231902</v>
      </c>
      <c r="BE3301" s="58">
        <v>4.2583736181191796</v>
      </c>
      <c r="BF3301" s="58">
        <v>4.2864127121166202</v>
      </c>
      <c r="BG3301" s="58">
        <v>4.3172605070636703</v>
      </c>
      <c r="BH3301" s="58">
        <v>4.3500303337264397</v>
      </c>
      <c r="BI3301" s="58">
        <v>4.3827806004894496</v>
      </c>
      <c r="BJ3301" s="58">
        <v>4.4184561568711302</v>
      </c>
      <c r="BK3301" s="58">
        <v>4.4551104250796403</v>
      </c>
      <c r="BL3301" s="58">
        <v>4.4908238939585301</v>
      </c>
      <c r="BM3301" s="58">
        <v>4.5245080511220603</v>
      </c>
      <c r="BN3301" s="58">
        <v>4.5561177488800304</v>
      </c>
    </row>
    <row r="3302" spans="1:66" hidden="1" x14ac:dyDescent="0.25">
      <c r="A3302" s="58" t="s">
        <v>3296</v>
      </c>
      <c r="B3302" s="58" t="s">
        <v>3297</v>
      </c>
      <c r="C3302" s="58" t="s">
        <v>2468</v>
      </c>
      <c r="D3302" s="58" t="s">
        <v>2469</v>
      </c>
      <c r="E3302" s="58">
        <v>4.7921963687334701</v>
      </c>
      <c r="F3302" s="58">
        <v>4.7705249935315504</v>
      </c>
      <c r="G3302" s="58">
        <v>4.7521576605281002</v>
      </c>
      <c r="H3302" s="58">
        <v>4.7358274570714203</v>
      </c>
      <c r="I3302" s="58">
        <v>4.7211200495163101</v>
      </c>
      <c r="J3302" s="58">
        <v>4.7078188777036996</v>
      </c>
      <c r="K3302" s="58">
        <v>4.6711387611101998</v>
      </c>
      <c r="L3302" s="58">
        <v>4.6399087311148897</v>
      </c>
      <c r="M3302" s="58">
        <v>4.6129731976758404</v>
      </c>
      <c r="N3302" s="58">
        <v>4.5894466692088498</v>
      </c>
      <c r="O3302" s="58">
        <v>4.5686149148152699</v>
      </c>
      <c r="P3302" s="58">
        <v>4.5337572557234997</v>
      </c>
      <c r="Q3302" s="58">
        <v>4.5045398596375898</v>
      </c>
      <c r="R3302" s="58">
        <v>4.4807559053869097</v>
      </c>
      <c r="S3302" s="58">
        <v>4.4626641749398601</v>
      </c>
      <c r="T3302" s="58">
        <v>4.4497564496954798</v>
      </c>
      <c r="U3302" s="58">
        <v>4.4180042435446101</v>
      </c>
      <c r="V3302" s="58">
        <v>4.3926316468293702</v>
      </c>
      <c r="W3302" s="58">
        <v>4.3722742026614396</v>
      </c>
      <c r="X3302" s="58">
        <v>4.3561106153899898</v>
      </c>
      <c r="Y3302" s="58">
        <v>4.3435809449148399</v>
      </c>
      <c r="Z3302" s="58">
        <v>4.3191820532714402</v>
      </c>
      <c r="AA3302" s="58">
        <v>4.30218212752815</v>
      </c>
      <c r="AB3302" s="58">
        <v>4.2882210389834903</v>
      </c>
      <c r="AC3302" s="58">
        <v>4.2717227847845001</v>
      </c>
      <c r="AD3302" s="58">
        <v>4.24936036497866</v>
      </c>
      <c r="AE3302" s="58">
        <v>4.2093388067420801</v>
      </c>
      <c r="AF3302" s="58">
        <v>4.1688635450415097</v>
      </c>
      <c r="AG3302" s="58">
        <v>4.1303170207620701</v>
      </c>
      <c r="AH3302" s="58">
        <v>4.0969243432062603</v>
      </c>
      <c r="AI3302" s="58">
        <v>4.0699868764664</v>
      </c>
      <c r="AJ3302" s="58">
        <v>4.04075768944098</v>
      </c>
      <c r="AK3302" s="58">
        <v>4.0202604246438698</v>
      </c>
      <c r="AL3302" s="58">
        <v>4.00856090910505</v>
      </c>
      <c r="AM3302" s="58">
        <v>4.00566904914505</v>
      </c>
      <c r="AN3302" s="58">
        <v>4.0107844801916501</v>
      </c>
      <c r="AO3302" s="58">
        <v>4.0058163455363598</v>
      </c>
      <c r="AP3302" s="58">
        <v>4.0094092147299598</v>
      </c>
      <c r="AQ3302" s="58">
        <v>4.0195419919502298</v>
      </c>
      <c r="AR3302" s="58">
        <v>4.0340340866959004</v>
      </c>
      <c r="AS3302" s="58">
        <v>4.0512627496174902</v>
      </c>
      <c r="AT3302" s="58">
        <v>4.0565428958463503</v>
      </c>
      <c r="AU3302" s="58">
        <v>4.0671934937046199</v>
      </c>
      <c r="AV3302" s="58">
        <v>4.0802684065321699</v>
      </c>
      <c r="AW3302" s="58">
        <v>4.0921460526420503</v>
      </c>
      <c r="AX3302" s="58">
        <v>4.1010000624394403</v>
      </c>
      <c r="AY3302" s="58">
        <v>4.0991460155358803</v>
      </c>
      <c r="AZ3302" s="58">
        <v>4.0972709066349697</v>
      </c>
      <c r="BA3302" s="58">
        <v>4.0984370998175299</v>
      </c>
      <c r="BB3302" s="58">
        <v>4.1073458282855002</v>
      </c>
      <c r="BC3302" s="58">
        <v>4.1261408120873098</v>
      </c>
      <c r="BD3302" s="58">
        <v>4.14472584379482</v>
      </c>
      <c r="BE3302" s="58">
        <v>4.1720409406971699</v>
      </c>
      <c r="BF3302" s="58">
        <v>4.2054189657740704</v>
      </c>
      <c r="BG3302" s="58">
        <v>4.2416615783100502</v>
      </c>
      <c r="BH3302" s="58">
        <v>4.2786311335380098</v>
      </c>
      <c r="BI3302" s="58">
        <v>4.3109196254202304</v>
      </c>
      <c r="BJ3302" s="58">
        <v>4.34580565392256</v>
      </c>
      <c r="BK3302" s="58">
        <v>4.3816243870496701</v>
      </c>
      <c r="BL3302" s="58">
        <v>4.4165352262438802</v>
      </c>
      <c r="BM3302" s="58">
        <v>4.44943670761206</v>
      </c>
      <c r="BN3302" s="58">
        <v>4.4765207710991604</v>
      </c>
    </row>
    <row r="3303" spans="1:66" hidden="1" x14ac:dyDescent="0.25">
      <c r="A3303" s="58" t="s">
        <v>3296</v>
      </c>
      <c r="B3303" s="58" t="s">
        <v>3297</v>
      </c>
      <c r="C3303" s="58" t="s">
        <v>2470</v>
      </c>
      <c r="D3303" s="58" t="s">
        <v>2471</v>
      </c>
      <c r="E3303" s="58">
        <v>4.0868190144171797</v>
      </c>
      <c r="F3303" s="58">
        <v>4.0733608432413204</v>
      </c>
      <c r="G3303" s="58">
        <v>4.0671511230922297</v>
      </c>
      <c r="H3303" s="58">
        <v>4.0654282792652703</v>
      </c>
      <c r="I3303" s="58">
        <v>4.0652288539450101</v>
      </c>
      <c r="J3303" s="58">
        <v>4.0641867120084196</v>
      </c>
      <c r="K3303" s="58">
        <v>4.0418670468085098</v>
      </c>
      <c r="L3303" s="58">
        <v>4.0236320390741396</v>
      </c>
      <c r="M3303" s="58">
        <v>4.0079470164617801</v>
      </c>
      <c r="N3303" s="58">
        <v>3.9931646089386299</v>
      </c>
      <c r="O3303" s="58">
        <v>3.9779004113681302</v>
      </c>
      <c r="P3303" s="58">
        <v>3.9456087217080702</v>
      </c>
      <c r="Q3303" s="58">
        <v>3.9164932119471798</v>
      </c>
      <c r="R3303" s="58">
        <v>3.8904057819669098</v>
      </c>
      <c r="S3303" s="58">
        <v>3.8675085975732202</v>
      </c>
      <c r="T3303" s="58">
        <v>3.8472497198343398</v>
      </c>
      <c r="U3303" s="58">
        <v>3.8117828679404702</v>
      </c>
      <c r="V3303" s="58">
        <v>3.7826349530799899</v>
      </c>
      <c r="W3303" s="58">
        <v>3.7583777581462399</v>
      </c>
      <c r="X3303" s="58">
        <v>3.7377937485762902</v>
      </c>
      <c r="Y3303" s="58">
        <v>3.71984803393334</v>
      </c>
      <c r="Z3303" s="58">
        <v>3.69218292602178</v>
      </c>
      <c r="AA3303" s="58">
        <v>3.66999132821477</v>
      </c>
      <c r="AB3303" s="58">
        <v>3.6525162676592302</v>
      </c>
      <c r="AC3303" s="58">
        <v>3.6393742814633101</v>
      </c>
      <c r="AD3303" s="58">
        <v>3.6297121678061299</v>
      </c>
      <c r="AE3303" s="58">
        <v>3.6110957826594601</v>
      </c>
      <c r="AF3303" s="58">
        <v>3.59943700233445</v>
      </c>
      <c r="AG3303" s="58">
        <v>3.5907116100303398</v>
      </c>
      <c r="AH3303" s="58">
        <v>3.5797497173031201</v>
      </c>
      <c r="AI3303" s="58">
        <v>3.5638348579186001</v>
      </c>
      <c r="AJ3303" s="58">
        <v>3.5329188981340698</v>
      </c>
      <c r="AK3303" s="58">
        <v>3.50087152038761</v>
      </c>
      <c r="AL3303" s="58">
        <v>3.4711418188940102</v>
      </c>
      <c r="AM3303" s="58">
        <v>3.4484250327494799</v>
      </c>
      <c r="AN3303" s="58">
        <v>3.4345745332743598</v>
      </c>
      <c r="AO3303" s="58">
        <v>3.4166414655679</v>
      </c>
      <c r="AP3303" s="58">
        <v>3.4081243845920901</v>
      </c>
      <c r="AQ3303" s="58">
        <v>3.4068480092203099</v>
      </c>
      <c r="AR3303" s="58">
        <v>3.4099618341100699</v>
      </c>
      <c r="AS3303" s="58">
        <v>3.4153256287453599</v>
      </c>
      <c r="AT3303" s="58">
        <v>3.4124329048315598</v>
      </c>
      <c r="AU3303" s="58">
        <v>3.41423967711513</v>
      </c>
      <c r="AV3303" s="58">
        <v>3.4195413929131</v>
      </c>
      <c r="AW3303" s="58">
        <v>3.4271366094559599</v>
      </c>
      <c r="AX3303" s="58">
        <v>3.4358756353079398</v>
      </c>
      <c r="AY3303" s="58">
        <v>3.4382826597615201</v>
      </c>
      <c r="AZ3303" s="58">
        <v>3.4446632916231201</v>
      </c>
      <c r="BA3303" s="58">
        <v>3.4534110850723101</v>
      </c>
      <c r="BB3303" s="58">
        <v>3.4627071665473199</v>
      </c>
      <c r="BC3303" s="58">
        <v>3.4715035720136802</v>
      </c>
      <c r="BD3303" s="58">
        <v>3.4744712037830698</v>
      </c>
      <c r="BE3303" s="58">
        <v>3.47867391207294</v>
      </c>
      <c r="BF3303" s="58">
        <v>3.4856855557495399</v>
      </c>
      <c r="BG3303" s="58">
        <v>3.4978406806884101</v>
      </c>
      <c r="BH3303" s="58">
        <v>3.5159677134363898</v>
      </c>
      <c r="BI3303" s="58">
        <v>3.5345352553704501</v>
      </c>
      <c r="BJ3303" s="58">
        <v>3.5597234125636001</v>
      </c>
      <c r="BK3303" s="58">
        <v>3.5900310259619701</v>
      </c>
      <c r="BL3303" s="58">
        <v>3.62352619920087</v>
      </c>
      <c r="BM3303" s="58">
        <v>3.6586948164892998</v>
      </c>
      <c r="BN3303" s="58">
        <v>3.6920087494225</v>
      </c>
    </row>
    <row r="3304" spans="1:66" hidden="1" x14ac:dyDescent="0.25">
      <c r="A3304" s="58" t="s">
        <v>3296</v>
      </c>
      <c r="B3304" s="58" t="s">
        <v>3297</v>
      </c>
      <c r="C3304" s="58" t="s">
        <v>2472</v>
      </c>
      <c r="D3304" s="58" t="s">
        <v>2473</v>
      </c>
      <c r="E3304" s="58">
        <v>3.9657340576865798</v>
      </c>
      <c r="F3304" s="58">
        <v>3.9549040669225701</v>
      </c>
      <c r="G3304" s="58">
        <v>3.95237389151109</v>
      </c>
      <c r="H3304" s="58">
        <v>3.95469845049255</v>
      </c>
      <c r="I3304" s="58">
        <v>3.9582586284863202</v>
      </c>
      <c r="J3304" s="58">
        <v>3.9607559879343599</v>
      </c>
      <c r="K3304" s="58">
        <v>3.93982980694889</v>
      </c>
      <c r="L3304" s="58">
        <v>3.9222762608136499</v>
      </c>
      <c r="M3304" s="58">
        <v>3.90670733171399</v>
      </c>
      <c r="N3304" s="58">
        <v>3.8919738518973599</v>
      </c>
      <c r="O3304" s="58">
        <v>3.8772589427604802</v>
      </c>
      <c r="P3304" s="58">
        <v>3.8456022207781602</v>
      </c>
      <c r="Q3304" s="58">
        <v>3.8172931185180201</v>
      </c>
      <c r="R3304" s="58">
        <v>3.7922167308147801</v>
      </c>
      <c r="S3304" s="58">
        <v>3.7707240462086902</v>
      </c>
      <c r="T3304" s="58">
        <v>3.7526504098924498</v>
      </c>
      <c r="U3304" s="58">
        <v>3.71804974590908</v>
      </c>
      <c r="V3304" s="58">
        <v>3.6896172729982202</v>
      </c>
      <c r="W3304" s="58">
        <v>3.6659008624749698</v>
      </c>
      <c r="X3304" s="58">
        <v>3.6460047351478799</v>
      </c>
      <c r="Y3304" s="58">
        <v>3.6292469593285901</v>
      </c>
      <c r="Z3304" s="58">
        <v>3.5993991664873599</v>
      </c>
      <c r="AA3304" s="58">
        <v>3.57491082357387</v>
      </c>
      <c r="AB3304" s="58">
        <v>3.5552468359004998</v>
      </c>
      <c r="AC3304" s="58">
        <v>3.5405602952813902</v>
      </c>
      <c r="AD3304" s="58">
        <v>3.5306068225787199</v>
      </c>
      <c r="AE3304" s="58">
        <v>3.5119033500399</v>
      </c>
      <c r="AF3304" s="58">
        <v>3.5010015645148802</v>
      </c>
      <c r="AG3304" s="58">
        <v>3.4935447439835299</v>
      </c>
      <c r="AH3304" s="58">
        <v>3.4841961393634699</v>
      </c>
      <c r="AI3304" s="58">
        <v>3.4702098386604598</v>
      </c>
      <c r="AJ3304" s="58">
        <v>3.4416213631742898</v>
      </c>
      <c r="AK3304" s="58">
        <v>3.4129884212489601</v>
      </c>
      <c r="AL3304" s="58">
        <v>3.38638430337654</v>
      </c>
      <c r="AM3304" s="58">
        <v>3.3647886287403401</v>
      </c>
      <c r="AN3304" s="58">
        <v>3.3496347088340901</v>
      </c>
      <c r="AO3304" s="58">
        <v>3.3245118060061101</v>
      </c>
      <c r="AP3304" s="58">
        <v>3.3063537080380598</v>
      </c>
      <c r="AQ3304" s="58">
        <v>3.2948738732543701</v>
      </c>
      <c r="AR3304" s="58">
        <v>3.2899647860078298</v>
      </c>
      <c r="AS3304" s="58">
        <v>3.2911349646998098</v>
      </c>
      <c r="AT3304" s="58">
        <v>3.28437398321709</v>
      </c>
      <c r="AU3304" s="58">
        <v>3.2847465408220602</v>
      </c>
      <c r="AV3304" s="58">
        <v>3.2904152602779999</v>
      </c>
      <c r="AW3304" s="58">
        <v>3.29961900236008</v>
      </c>
      <c r="AX3304" s="58">
        <v>3.3111512743802098</v>
      </c>
      <c r="AY3304" s="58">
        <v>3.31628599144195</v>
      </c>
      <c r="AZ3304" s="58">
        <v>3.3268477228697901</v>
      </c>
      <c r="BA3304" s="58">
        <v>3.3400806729700601</v>
      </c>
      <c r="BB3304" s="58">
        <v>3.3527208764627798</v>
      </c>
      <c r="BC3304" s="58">
        <v>3.3632550803922401</v>
      </c>
      <c r="BD3304" s="58">
        <v>3.3635533772447501</v>
      </c>
      <c r="BE3304" s="58">
        <v>3.36337719025002</v>
      </c>
      <c r="BF3304" s="58">
        <v>3.3657985990447901</v>
      </c>
      <c r="BG3304" s="58">
        <v>3.3753234400234899</v>
      </c>
      <c r="BH3304" s="58">
        <v>3.39397652181558</v>
      </c>
      <c r="BI3304" s="58">
        <v>3.4137002959212599</v>
      </c>
      <c r="BJ3304" s="58">
        <v>3.4422853773850601</v>
      </c>
      <c r="BK3304" s="58">
        <v>3.4770686189685698</v>
      </c>
      <c r="BL3304" s="58">
        <v>3.5146558392156901</v>
      </c>
      <c r="BM3304" s="58">
        <v>3.5529574205871599</v>
      </c>
      <c r="BN3304" s="58">
        <v>3.5866304455048099</v>
      </c>
    </row>
    <row r="3305" spans="1:66" hidden="1" x14ac:dyDescent="0.25">
      <c r="A3305" s="58" t="s">
        <v>3296</v>
      </c>
      <c r="B3305" s="58" t="s">
        <v>3297</v>
      </c>
      <c r="C3305" s="58" t="s">
        <v>2474</v>
      </c>
      <c r="D3305" s="58" t="s">
        <v>2475</v>
      </c>
      <c r="E3305" s="58">
        <v>3.4331252540537101</v>
      </c>
      <c r="F3305" s="58">
        <v>3.4182999599130701</v>
      </c>
      <c r="G3305" s="58">
        <v>3.4077903877555098</v>
      </c>
      <c r="H3305" s="58">
        <v>3.40133892138339</v>
      </c>
      <c r="I3305" s="58">
        <v>3.3999210236195698</v>
      </c>
      <c r="J3305" s="58">
        <v>3.4035002741890401</v>
      </c>
      <c r="K3305" s="58">
        <v>3.3877514606118302</v>
      </c>
      <c r="L3305" s="58">
        <v>3.3801741515046801</v>
      </c>
      <c r="M3305" s="58">
        <v>3.37758624038648</v>
      </c>
      <c r="N3305" s="58">
        <v>3.37638612332622</v>
      </c>
      <c r="O3305" s="58">
        <v>3.37419658885986</v>
      </c>
      <c r="P3305" s="58">
        <v>3.3514360750059198</v>
      </c>
      <c r="Q3305" s="58">
        <v>3.3313771920033899</v>
      </c>
      <c r="R3305" s="58">
        <v>3.3132687996063499</v>
      </c>
      <c r="S3305" s="58">
        <v>3.2969083575420099</v>
      </c>
      <c r="T3305" s="58">
        <v>3.2818658577959101</v>
      </c>
      <c r="U3305" s="58">
        <v>3.2473180159949502</v>
      </c>
      <c r="V3305" s="58">
        <v>3.2184363040155901</v>
      </c>
      <c r="W3305" s="58">
        <v>3.1941105390887601</v>
      </c>
      <c r="X3305" s="58">
        <v>3.17337075107441</v>
      </c>
      <c r="Y3305" s="58">
        <v>3.1553807764687098</v>
      </c>
      <c r="Z3305" s="58">
        <v>3.1253930636167602</v>
      </c>
      <c r="AA3305" s="58">
        <v>3.1006242530357899</v>
      </c>
      <c r="AB3305" s="58">
        <v>3.0802202997222499</v>
      </c>
      <c r="AC3305" s="58">
        <v>3.0640650230873199</v>
      </c>
      <c r="AD3305" s="58">
        <v>3.0519404228927201</v>
      </c>
      <c r="AE3305" s="58">
        <v>3.0290749865693201</v>
      </c>
      <c r="AF3305" s="58">
        <v>3.0125858520773399</v>
      </c>
      <c r="AG3305" s="58">
        <v>3.0012898619796999</v>
      </c>
      <c r="AH3305" s="58">
        <v>2.9942461145359398</v>
      </c>
      <c r="AI3305" s="58">
        <v>2.9904992406481701</v>
      </c>
      <c r="AJ3305" s="58">
        <v>2.9761457138679499</v>
      </c>
      <c r="AK3305" s="58">
        <v>2.9677650869497398</v>
      </c>
      <c r="AL3305" s="58">
        <v>2.96207935496665</v>
      </c>
      <c r="AM3305" s="58">
        <v>2.9550805116878101</v>
      </c>
      <c r="AN3305" s="58">
        <v>2.94458408701328</v>
      </c>
      <c r="AO3305" s="58">
        <v>2.9171838558827901</v>
      </c>
      <c r="AP3305" s="58">
        <v>2.8898482177429901</v>
      </c>
      <c r="AQ3305" s="58">
        <v>2.86489475454152</v>
      </c>
      <c r="AR3305" s="58">
        <v>2.8459600004779699</v>
      </c>
      <c r="AS3305" s="58">
        <v>2.8346777429934198</v>
      </c>
      <c r="AT3305" s="58">
        <v>2.8166717588699202</v>
      </c>
      <c r="AU3305" s="58">
        <v>2.8073552203625098</v>
      </c>
      <c r="AV3305" s="58">
        <v>2.8044000649788701</v>
      </c>
      <c r="AW3305" s="58">
        <v>2.80543261900532</v>
      </c>
      <c r="AX3305" s="58">
        <v>2.8090108521683601</v>
      </c>
      <c r="AY3305" s="58">
        <v>2.8052839872642799</v>
      </c>
      <c r="AZ3305" s="58">
        <v>2.80656655868466</v>
      </c>
      <c r="BA3305" s="58">
        <v>2.8115105447660498</v>
      </c>
      <c r="BB3305" s="58">
        <v>2.8189851455322099</v>
      </c>
      <c r="BC3305" s="58">
        <v>2.82826216568778</v>
      </c>
      <c r="BD3305" s="58">
        <v>2.83159076077543</v>
      </c>
      <c r="BE3305" s="58">
        <v>2.8385845215505698</v>
      </c>
      <c r="BF3305" s="58">
        <v>2.8480393124349401</v>
      </c>
      <c r="BG3305" s="58">
        <v>2.8587962586959099</v>
      </c>
      <c r="BH3305" s="58">
        <v>2.8702878889893402</v>
      </c>
      <c r="BI3305" s="58">
        <v>2.87537390473635</v>
      </c>
      <c r="BJ3305" s="58">
        <v>2.8832769680556498</v>
      </c>
      <c r="BK3305" s="58">
        <v>2.8946907138699798</v>
      </c>
      <c r="BL3305" s="58">
        <v>2.9108961656601</v>
      </c>
      <c r="BM3305" s="58">
        <v>2.9324207638938198</v>
      </c>
      <c r="BN3305" s="58">
        <v>2.9526005297315701</v>
      </c>
    </row>
    <row r="3306" spans="1:66" hidden="1" x14ac:dyDescent="0.25">
      <c r="A3306" s="58" t="s">
        <v>3296</v>
      </c>
      <c r="B3306" s="58" t="s">
        <v>3297</v>
      </c>
      <c r="C3306" s="58" t="s">
        <v>2476</v>
      </c>
      <c r="D3306" s="58" t="s">
        <v>2477</v>
      </c>
      <c r="E3306" s="58">
        <v>3.2396932582312701</v>
      </c>
      <c r="F3306" s="58">
        <v>3.2252401081639599</v>
      </c>
      <c r="G3306" s="58">
        <v>3.2153531988124699</v>
      </c>
      <c r="H3306" s="58">
        <v>3.2099700313818702</v>
      </c>
      <c r="I3306" s="58">
        <v>3.2102285417593399</v>
      </c>
      <c r="J3306" s="58">
        <v>3.2161600163987401</v>
      </c>
      <c r="K3306" s="58">
        <v>3.20498191594127</v>
      </c>
      <c r="L3306" s="58">
        <v>3.2015183397090401</v>
      </c>
      <c r="M3306" s="58">
        <v>3.20254023850657</v>
      </c>
      <c r="N3306" s="58">
        <v>3.2043061035657998</v>
      </c>
      <c r="O3306" s="58">
        <v>3.2045834455845799</v>
      </c>
      <c r="P3306" s="58">
        <v>3.1856271546958599</v>
      </c>
      <c r="Q3306" s="58">
        <v>3.16893005578584</v>
      </c>
      <c r="R3306" s="58">
        <v>3.1540851075141099</v>
      </c>
      <c r="S3306" s="58">
        <v>3.14095930274173</v>
      </c>
      <c r="T3306" s="58">
        <v>3.1291237313345799</v>
      </c>
      <c r="U3306" s="58">
        <v>3.0973125124797698</v>
      </c>
      <c r="V3306" s="58">
        <v>3.0711608345780701</v>
      </c>
      <c r="W3306" s="58">
        <v>3.0498486690729401</v>
      </c>
      <c r="X3306" s="58">
        <v>3.0323878339046502</v>
      </c>
      <c r="Y3306" s="58">
        <v>3.0176078497473702</v>
      </c>
      <c r="Z3306" s="58">
        <v>2.98876730971564</v>
      </c>
      <c r="AA3306" s="58">
        <v>2.9637747906380301</v>
      </c>
      <c r="AB3306" s="58">
        <v>2.9421632863532201</v>
      </c>
      <c r="AC3306" s="58">
        <v>2.9243093021862201</v>
      </c>
      <c r="AD3306" s="58">
        <v>2.9104355094721801</v>
      </c>
      <c r="AE3306" s="58">
        <v>2.88575989612219</v>
      </c>
      <c r="AF3306" s="58">
        <v>2.8673401236085398</v>
      </c>
      <c r="AG3306" s="58">
        <v>2.8543369477878802</v>
      </c>
      <c r="AH3306" s="58">
        <v>2.84632807206581</v>
      </c>
      <c r="AI3306" s="58">
        <v>2.8426492494263802</v>
      </c>
      <c r="AJ3306" s="58">
        <v>2.8294029052358902</v>
      </c>
      <c r="AK3306" s="58">
        <v>2.8228443531942502</v>
      </c>
      <c r="AL3306" s="58">
        <v>2.8197688274950199</v>
      </c>
      <c r="AM3306" s="58">
        <v>2.8161075398037498</v>
      </c>
      <c r="AN3306" s="58">
        <v>2.8095581732010202</v>
      </c>
      <c r="AO3306" s="58">
        <v>2.78501365611924</v>
      </c>
      <c r="AP3306" s="58">
        <v>2.7608205705996798</v>
      </c>
      <c r="AQ3306" s="58">
        <v>2.73843633957993</v>
      </c>
      <c r="AR3306" s="58">
        <v>2.7201072275489202</v>
      </c>
      <c r="AS3306" s="58">
        <v>2.7068382431972302</v>
      </c>
      <c r="AT3306" s="58">
        <v>2.68370604889388</v>
      </c>
      <c r="AU3306" s="58">
        <v>2.6668276074128001</v>
      </c>
      <c r="AV3306" s="58">
        <v>2.6557178622006599</v>
      </c>
      <c r="AW3306" s="58">
        <v>2.65024373692061</v>
      </c>
      <c r="AX3306" s="58">
        <v>2.6500659494128498</v>
      </c>
      <c r="AY3306" s="58">
        <v>2.64447482300494</v>
      </c>
      <c r="AZ3306" s="58">
        <v>2.6455533230252799</v>
      </c>
      <c r="BA3306" s="58">
        <v>2.65174360426724</v>
      </c>
      <c r="BB3306" s="58">
        <v>2.6615808073049401</v>
      </c>
      <c r="BC3306" s="58">
        <v>2.67411003666767</v>
      </c>
      <c r="BD3306" s="58">
        <v>2.6801814817417999</v>
      </c>
      <c r="BE3306" s="58">
        <v>2.6906210533557702</v>
      </c>
      <c r="BF3306" s="58">
        <v>2.7034733016593</v>
      </c>
      <c r="BG3306" s="58">
        <v>2.7164645526276798</v>
      </c>
      <c r="BH3306" s="58">
        <v>2.7285571560089199</v>
      </c>
      <c r="BI3306" s="58">
        <v>2.73203017912767</v>
      </c>
      <c r="BJ3306" s="58">
        <v>2.73673923084722</v>
      </c>
      <c r="BK3306" s="58">
        <v>2.7447570979471201</v>
      </c>
      <c r="BL3306" s="58">
        <v>2.7591260213884898</v>
      </c>
      <c r="BM3306" s="58">
        <v>2.7812214113290601</v>
      </c>
      <c r="BN3306" s="58">
        <v>2.8027512590732502</v>
      </c>
    </row>
    <row r="3307" spans="1:66" hidden="1" x14ac:dyDescent="0.25">
      <c r="A3307" s="58" t="s">
        <v>3296</v>
      </c>
      <c r="B3307" s="58" t="s">
        <v>3297</v>
      </c>
      <c r="C3307" s="58" t="s">
        <v>2478</v>
      </c>
      <c r="D3307" s="58" t="s">
        <v>2479</v>
      </c>
      <c r="E3307" s="58">
        <v>2.79234738631075</v>
      </c>
      <c r="F3307" s="58">
        <v>2.7737916780440002</v>
      </c>
      <c r="G3307" s="58">
        <v>2.7677890905185398</v>
      </c>
      <c r="H3307" s="58">
        <v>2.77049827504116</v>
      </c>
      <c r="I3307" s="58">
        <v>2.7776487500223599</v>
      </c>
      <c r="J3307" s="58">
        <v>2.7865354460985601</v>
      </c>
      <c r="K3307" s="58">
        <v>2.77048136468543</v>
      </c>
      <c r="L3307" s="58">
        <v>2.7598181972572799</v>
      </c>
      <c r="M3307" s="58">
        <v>2.7541594363228001</v>
      </c>
      <c r="N3307" s="58">
        <v>2.7535292292326701</v>
      </c>
      <c r="O3307" s="58">
        <v>2.7572671271612901</v>
      </c>
      <c r="P3307" s="58">
        <v>2.7414787713207498</v>
      </c>
      <c r="Q3307" s="58">
        <v>2.73186203259315</v>
      </c>
      <c r="R3307" s="58">
        <v>2.72659289841067</v>
      </c>
      <c r="S3307" s="58">
        <v>2.7237012082445302</v>
      </c>
      <c r="T3307" s="58">
        <v>2.7216635558489899</v>
      </c>
      <c r="U3307" s="58">
        <v>2.6960512399585199</v>
      </c>
      <c r="V3307" s="58">
        <v>2.6750744538981102</v>
      </c>
      <c r="W3307" s="58">
        <v>2.6577756115392801</v>
      </c>
      <c r="X3307" s="58">
        <v>2.6434297003016698</v>
      </c>
      <c r="Y3307" s="58">
        <v>2.6314242656782998</v>
      </c>
      <c r="Z3307" s="58">
        <v>2.6048806445431998</v>
      </c>
      <c r="AA3307" s="58">
        <v>2.5832277123253999</v>
      </c>
      <c r="AB3307" s="58">
        <v>2.5657334000799499</v>
      </c>
      <c r="AC3307" s="58">
        <v>2.55202166615737</v>
      </c>
      <c r="AD3307" s="58">
        <v>2.5416530325892901</v>
      </c>
      <c r="AE3307" s="58">
        <v>2.51638818598714</v>
      </c>
      <c r="AF3307" s="58">
        <v>2.4970603338201598</v>
      </c>
      <c r="AG3307" s="58">
        <v>2.4828834149842298</v>
      </c>
      <c r="AH3307" s="58">
        <v>2.4733968855950001</v>
      </c>
      <c r="AI3307" s="58">
        <v>2.4681071840023598</v>
      </c>
      <c r="AJ3307" s="58">
        <v>2.4494062376130801</v>
      </c>
      <c r="AK3307" s="58">
        <v>2.4365084413001101</v>
      </c>
      <c r="AL3307" s="58">
        <v>2.4286488271587401</v>
      </c>
      <c r="AM3307" s="58">
        <v>2.4252193170418299</v>
      </c>
      <c r="AN3307" s="58">
        <v>2.42532127084871</v>
      </c>
      <c r="AO3307" s="58">
        <v>2.4108667804583002</v>
      </c>
      <c r="AP3307" s="58">
        <v>2.4026790732279002</v>
      </c>
      <c r="AQ3307" s="58">
        <v>2.3977495584142798</v>
      </c>
      <c r="AR3307" s="58">
        <v>2.3924925389337299</v>
      </c>
      <c r="AS3307" s="58">
        <v>2.38499868157521</v>
      </c>
      <c r="AT3307" s="58">
        <v>2.3585901871371702</v>
      </c>
      <c r="AU3307" s="58">
        <v>2.3336985068323202</v>
      </c>
      <c r="AV3307" s="58">
        <v>2.3120914182269501</v>
      </c>
      <c r="AW3307" s="58">
        <v>2.2965049188918001</v>
      </c>
      <c r="AX3307" s="58">
        <v>2.28796569444245</v>
      </c>
      <c r="AY3307" s="58">
        <v>2.2719592851050798</v>
      </c>
      <c r="AZ3307" s="58">
        <v>2.2639144117391501</v>
      </c>
      <c r="BA3307" s="58">
        <v>2.2620369297885099</v>
      </c>
      <c r="BB3307" s="58">
        <v>2.2645035873423498</v>
      </c>
      <c r="BC3307" s="58">
        <v>2.2701150257784302</v>
      </c>
      <c r="BD3307" s="58">
        <v>2.26776190644238</v>
      </c>
      <c r="BE3307" s="58">
        <v>2.2701523038734099</v>
      </c>
      <c r="BF3307" s="58">
        <v>2.2764609452354798</v>
      </c>
      <c r="BG3307" s="58">
        <v>2.2860844053921898</v>
      </c>
      <c r="BH3307" s="58">
        <v>2.2984642899757501</v>
      </c>
      <c r="BI3307" s="58">
        <v>2.3027494554890202</v>
      </c>
      <c r="BJ3307" s="58">
        <v>2.3118602733957601</v>
      </c>
      <c r="BK3307" s="58">
        <v>2.32444086458896</v>
      </c>
      <c r="BL3307" s="58">
        <v>2.3389616617332201</v>
      </c>
      <c r="BM3307" s="58">
        <v>2.3545987437170699</v>
      </c>
      <c r="BN3307" s="58">
        <v>2.3618036937450402</v>
      </c>
    </row>
    <row r="3308" spans="1:66" hidden="1" x14ac:dyDescent="0.25">
      <c r="A3308" s="58" t="s">
        <v>3296</v>
      </c>
      <c r="B3308" s="58" t="s">
        <v>3297</v>
      </c>
      <c r="C3308" s="58" t="s">
        <v>2480</v>
      </c>
      <c r="D3308" s="58" t="s">
        <v>2481</v>
      </c>
      <c r="E3308" s="58">
        <v>2.5597391428264298</v>
      </c>
      <c r="F3308" s="58">
        <v>2.54330394710315</v>
      </c>
      <c r="G3308" s="58">
        <v>2.5367688853187702</v>
      </c>
      <c r="H3308" s="58">
        <v>2.5372804507714899</v>
      </c>
      <c r="I3308" s="58">
        <v>2.5417285212601302</v>
      </c>
      <c r="J3308" s="58">
        <v>2.5481301545311998</v>
      </c>
      <c r="K3308" s="58">
        <v>2.5350291650461001</v>
      </c>
      <c r="L3308" s="58">
        <v>2.52633335343062</v>
      </c>
      <c r="M3308" s="58">
        <v>2.5221149659832802</v>
      </c>
      <c r="N3308" s="58">
        <v>2.5227061273315301</v>
      </c>
      <c r="O3308" s="58">
        <v>2.5276646595326699</v>
      </c>
      <c r="P3308" s="58">
        <v>2.5168029208471001</v>
      </c>
      <c r="Q3308" s="58">
        <v>2.5115698914703399</v>
      </c>
      <c r="R3308" s="58">
        <v>2.51025453884828</v>
      </c>
      <c r="S3308" s="58">
        <v>2.5108427143054501</v>
      </c>
      <c r="T3308" s="58">
        <v>2.5118247868435502</v>
      </c>
      <c r="U3308" s="58">
        <v>2.4911548887478498</v>
      </c>
      <c r="V3308" s="58">
        <v>2.4741645766194802</v>
      </c>
      <c r="W3308" s="58">
        <v>2.4603477128092002</v>
      </c>
      <c r="X3308" s="58">
        <v>2.44927267403237</v>
      </c>
      <c r="Y3308" s="58">
        <v>2.4405611849887201</v>
      </c>
      <c r="Z3308" s="58">
        <v>2.4196625419298399</v>
      </c>
      <c r="AA3308" s="58">
        <v>2.4026654175175999</v>
      </c>
      <c r="AB3308" s="58">
        <v>2.38886893747115</v>
      </c>
      <c r="AC3308" s="58">
        <v>2.3776453176471199</v>
      </c>
      <c r="AD3308" s="58">
        <v>2.36837210287745</v>
      </c>
      <c r="AE3308" s="58">
        <v>2.3434708644425299</v>
      </c>
      <c r="AF3308" s="58">
        <v>2.3231994777084299</v>
      </c>
      <c r="AG3308" s="58">
        <v>2.3074674190994702</v>
      </c>
      <c r="AH3308" s="58">
        <v>2.2962949250323699</v>
      </c>
      <c r="AI3308" s="58">
        <v>2.2893576021363602</v>
      </c>
      <c r="AJ3308" s="58">
        <v>2.2703073006237999</v>
      </c>
      <c r="AK3308" s="58">
        <v>2.2562970448587398</v>
      </c>
      <c r="AL3308" s="58">
        <v>2.2471782122518298</v>
      </c>
      <c r="AM3308" s="58">
        <v>2.2430779585591698</v>
      </c>
      <c r="AN3308" s="58">
        <v>2.2435270505960001</v>
      </c>
      <c r="AO3308" s="58">
        <v>2.2317142397576299</v>
      </c>
      <c r="AP3308" s="58">
        <v>2.2258703481076298</v>
      </c>
      <c r="AQ3308" s="58">
        <v>2.2231631613480198</v>
      </c>
      <c r="AR3308" s="58">
        <v>2.2200655433922498</v>
      </c>
      <c r="AS3308" s="58">
        <v>2.2147246452261502</v>
      </c>
      <c r="AT3308" s="58">
        <v>2.1922075231492699</v>
      </c>
      <c r="AU3308" s="58">
        <v>2.1708443178522101</v>
      </c>
      <c r="AV3308" s="58">
        <v>2.1518093160244498</v>
      </c>
      <c r="AW3308" s="58">
        <v>2.1367379044435002</v>
      </c>
      <c r="AX3308" s="58">
        <v>2.1262624757955702</v>
      </c>
      <c r="AY3308" s="58">
        <v>2.1079139588461802</v>
      </c>
      <c r="AZ3308" s="58">
        <v>2.0952294182573898</v>
      </c>
      <c r="BA3308" s="58">
        <v>2.0879639290347201</v>
      </c>
      <c r="BB3308" s="58">
        <v>2.0860375729080101</v>
      </c>
      <c r="BC3308" s="58">
        <v>2.0891481818923001</v>
      </c>
      <c r="BD3308" s="58">
        <v>2.0863603839224898</v>
      </c>
      <c r="BE3308" s="58">
        <v>2.08891809684925</v>
      </c>
      <c r="BF3308" s="58">
        <v>2.0959775538295999</v>
      </c>
      <c r="BG3308" s="58">
        <v>2.1068345509677702</v>
      </c>
      <c r="BH3308" s="58">
        <v>2.1208636208504599</v>
      </c>
      <c r="BI3308" s="58">
        <v>2.1279583769645298</v>
      </c>
      <c r="BJ3308" s="58">
        <v>2.14013088965913</v>
      </c>
      <c r="BK3308" s="58">
        <v>2.1555186682168901</v>
      </c>
      <c r="BL3308" s="58">
        <v>2.1717271548264598</v>
      </c>
      <c r="BM3308" s="58">
        <v>2.1875940906163698</v>
      </c>
      <c r="BN3308" s="58">
        <v>2.1941046925117802</v>
      </c>
    </row>
    <row r="3309" spans="1:66" hidden="1" x14ac:dyDescent="0.25">
      <c r="A3309" s="58" t="s">
        <v>3296</v>
      </c>
      <c r="B3309" s="58" t="s">
        <v>3297</v>
      </c>
      <c r="C3309" s="58" t="s">
        <v>2482</v>
      </c>
      <c r="D3309" s="58" t="s">
        <v>2483</v>
      </c>
      <c r="E3309" s="58">
        <v>2.2237547088718399</v>
      </c>
      <c r="F3309" s="58">
        <v>2.2001698335233502</v>
      </c>
      <c r="G3309" s="58">
        <v>2.17778018212422</v>
      </c>
      <c r="H3309" s="58">
        <v>2.16027749614498</v>
      </c>
      <c r="I3309" s="58">
        <v>2.1521367509032001</v>
      </c>
      <c r="J3309" s="58">
        <v>2.15478494019818</v>
      </c>
      <c r="K3309" s="58">
        <v>2.14005346321711</v>
      </c>
      <c r="L3309" s="58">
        <v>2.13543153412654</v>
      </c>
      <c r="M3309" s="58">
        <v>2.13829728125403</v>
      </c>
      <c r="N3309" s="58">
        <v>2.14509921694478</v>
      </c>
      <c r="O3309" s="58">
        <v>2.15360808672702</v>
      </c>
      <c r="P3309" s="58">
        <v>2.1401912058697299</v>
      </c>
      <c r="Q3309" s="58">
        <v>2.13004819632914</v>
      </c>
      <c r="R3309" s="58">
        <v>2.1241540263909</v>
      </c>
      <c r="S3309" s="58">
        <v>2.1235524865529398</v>
      </c>
      <c r="T3309" s="58">
        <v>2.1280010437016799</v>
      </c>
      <c r="U3309" s="58">
        <v>2.1120163838971799</v>
      </c>
      <c r="V3309" s="58">
        <v>2.1019532986428899</v>
      </c>
      <c r="W3309" s="58">
        <v>2.0964477073411798</v>
      </c>
      <c r="X3309" s="58">
        <v>2.0937858093093098</v>
      </c>
      <c r="Y3309" s="58">
        <v>2.0928133768741799</v>
      </c>
      <c r="Z3309" s="58">
        <v>2.0752137601939902</v>
      </c>
      <c r="AA3309" s="58">
        <v>2.06166610380218</v>
      </c>
      <c r="AB3309" s="58">
        <v>2.05194517076063</v>
      </c>
      <c r="AC3309" s="58">
        <v>2.0458577154755901</v>
      </c>
      <c r="AD3309" s="58">
        <v>2.0428865167946202</v>
      </c>
      <c r="AE3309" s="58">
        <v>2.0218484364944902</v>
      </c>
      <c r="AF3309" s="58">
        <v>2.0059584314500198</v>
      </c>
      <c r="AG3309" s="58">
        <v>1.99479105129579</v>
      </c>
      <c r="AH3309" s="58">
        <v>1.98784310946214</v>
      </c>
      <c r="AI3309" s="58">
        <v>1.9845161634353701</v>
      </c>
      <c r="AJ3309" s="58">
        <v>1.9637610174921101</v>
      </c>
      <c r="AK3309" s="58">
        <v>1.9481968688962401</v>
      </c>
      <c r="AL3309" s="58">
        <v>1.9377837215687499</v>
      </c>
      <c r="AM3309" s="58">
        <v>1.93250207626259</v>
      </c>
      <c r="AN3309" s="58">
        <v>1.9317992801947499</v>
      </c>
      <c r="AO3309" s="58">
        <v>1.9137309386689201</v>
      </c>
      <c r="AP3309" s="58">
        <v>1.90143905684989</v>
      </c>
      <c r="AQ3309" s="58">
        <v>1.8944523887493001</v>
      </c>
      <c r="AR3309" s="58">
        <v>1.8922778772990101</v>
      </c>
      <c r="AS3309" s="58">
        <v>1.8940802576931499</v>
      </c>
      <c r="AT3309" s="58">
        <v>1.8786023269905801</v>
      </c>
      <c r="AU3309" s="58">
        <v>1.8690792777559699</v>
      </c>
      <c r="AV3309" s="58">
        <v>1.8634051529971101</v>
      </c>
      <c r="AW3309" s="58">
        <v>1.8588231477471899</v>
      </c>
      <c r="AX3309" s="58">
        <v>1.8537856700536599</v>
      </c>
      <c r="AY3309" s="58">
        <v>1.8322808641103601</v>
      </c>
      <c r="AZ3309" s="58">
        <v>1.81282638335091</v>
      </c>
      <c r="BA3309" s="58">
        <v>1.7971101352255201</v>
      </c>
      <c r="BB3309" s="58">
        <v>1.7873479567843</v>
      </c>
      <c r="BC3309" s="58">
        <v>1.7842325129146901</v>
      </c>
      <c r="BD3309" s="58">
        <v>1.7727905114957001</v>
      </c>
      <c r="BE3309" s="58">
        <v>1.7679646778389499</v>
      </c>
      <c r="BF3309" s="58">
        <v>1.76886854094612</v>
      </c>
      <c r="BG3309" s="58">
        <v>1.77451752365374</v>
      </c>
      <c r="BH3309" s="58">
        <v>1.7840981568579</v>
      </c>
      <c r="BI3309" s="58">
        <v>1.78353974233206</v>
      </c>
      <c r="BJ3309" s="58">
        <v>1.78818635851297</v>
      </c>
      <c r="BK3309" s="58">
        <v>1.7973769093873799</v>
      </c>
      <c r="BL3309" s="58">
        <v>1.8103148347671201</v>
      </c>
      <c r="BM3309" s="58">
        <v>1.82628778285903</v>
      </c>
      <c r="BN3309" s="58">
        <v>1.8317228990030401</v>
      </c>
    </row>
    <row r="3310" spans="1:66" hidden="1" x14ac:dyDescent="0.25">
      <c r="A3310" s="58" t="s">
        <v>3296</v>
      </c>
      <c r="B3310" s="58" t="s">
        <v>3297</v>
      </c>
      <c r="C3310" s="58" t="s">
        <v>2484</v>
      </c>
      <c r="D3310" s="58" t="s">
        <v>2485</v>
      </c>
      <c r="E3310" s="58">
        <v>1.96808328895711</v>
      </c>
      <c r="F3310" s="58">
        <v>1.94929385713248</v>
      </c>
      <c r="G3310" s="58">
        <v>1.9314867312324699</v>
      </c>
      <c r="H3310" s="58">
        <v>1.9172194501736399</v>
      </c>
      <c r="I3310" s="58">
        <v>1.9097083053636299</v>
      </c>
      <c r="J3310" s="58">
        <v>1.9100885921022701</v>
      </c>
      <c r="K3310" s="58">
        <v>1.8989496179392999</v>
      </c>
      <c r="L3310" s="58">
        <v>1.89507275184071</v>
      </c>
      <c r="M3310" s="58">
        <v>1.8964150619676201</v>
      </c>
      <c r="N3310" s="58">
        <v>1.9005511958026899</v>
      </c>
      <c r="O3310" s="58">
        <v>1.90608036118875</v>
      </c>
      <c r="P3310" s="58">
        <v>1.89580683560694</v>
      </c>
      <c r="Q3310" s="58">
        <v>1.88780949433875</v>
      </c>
      <c r="R3310" s="58">
        <v>1.8830436996803599</v>
      </c>
      <c r="S3310" s="58">
        <v>1.8826605181682701</v>
      </c>
      <c r="T3310" s="58">
        <v>1.8868857235221199</v>
      </c>
      <c r="U3310" s="58">
        <v>1.8762268640561801</v>
      </c>
      <c r="V3310" s="58">
        <v>1.87027613023768</v>
      </c>
      <c r="W3310" s="58">
        <v>1.8676273969966699</v>
      </c>
      <c r="X3310" s="58">
        <v>1.86675672621471</v>
      </c>
      <c r="Y3310" s="58">
        <v>1.8669532198304799</v>
      </c>
      <c r="Z3310" s="58">
        <v>1.85625463111683</v>
      </c>
      <c r="AA3310" s="58">
        <v>1.8482684053618399</v>
      </c>
      <c r="AB3310" s="58">
        <v>1.8427753136860201</v>
      </c>
      <c r="AC3310" s="58">
        <v>1.83964619025543</v>
      </c>
      <c r="AD3310" s="58">
        <v>1.8386622692933501</v>
      </c>
      <c r="AE3310" s="58">
        <v>1.8225499307960999</v>
      </c>
      <c r="AF3310" s="58">
        <v>1.81001222308056</v>
      </c>
      <c r="AG3310" s="58">
        <v>1.8005957006098601</v>
      </c>
      <c r="AH3310" s="58">
        <v>1.7937546563761499</v>
      </c>
      <c r="AI3310" s="58">
        <v>1.78919700122914</v>
      </c>
      <c r="AJ3310" s="58">
        <v>1.7708394661771101</v>
      </c>
      <c r="AK3310" s="58">
        <v>1.75605333393798</v>
      </c>
      <c r="AL3310" s="58">
        <v>1.7450356174675199</v>
      </c>
      <c r="AM3310" s="58">
        <v>1.7380933018417399</v>
      </c>
      <c r="AN3310" s="58">
        <v>1.7351068508865199</v>
      </c>
      <c r="AO3310" s="58">
        <v>1.71915761391804</v>
      </c>
      <c r="AP3310" s="58">
        <v>1.70742746300468</v>
      </c>
      <c r="AQ3310" s="58">
        <v>1.6998829100674699</v>
      </c>
      <c r="AR3310" s="58">
        <v>1.6966761233957</v>
      </c>
      <c r="AS3310" s="58">
        <v>1.69750866542445</v>
      </c>
      <c r="AT3310" s="58">
        <v>1.6858856158559301</v>
      </c>
      <c r="AU3310" s="58">
        <v>1.6792733178110799</v>
      </c>
      <c r="AV3310" s="58">
        <v>1.6755529585903699</v>
      </c>
      <c r="AW3310" s="58">
        <v>1.6721932677650899</v>
      </c>
      <c r="AX3310" s="58">
        <v>1.66796129925272</v>
      </c>
      <c r="AY3310" s="58">
        <v>1.65128198956432</v>
      </c>
      <c r="AZ3310" s="58">
        <v>1.6360793208539599</v>
      </c>
      <c r="BA3310" s="58">
        <v>1.6233006614193499</v>
      </c>
      <c r="BB3310" s="58">
        <v>1.61421438978905</v>
      </c>
      <c r="BC3310" s="58">
        <v>1.6093740708436799</v>
      </c>
      <c r="BD3310" s="58">
        <v>1.59735531665487</v>
      </c>
      <c r="BE3310" s="58">
        <v>1.5896919126867799</v>
      </c>
      <c r="BF3310" s="58">
        <v>1.5865729374441899</v>
      </c>
      <c r="BG3310" s="58">
        <v>1.58834193245101</v>
      </c>
      <c r="BH3310" s="58">
        <v>1.5949363273060699</v>
      </c>
      <c r="BI3310" s="58">
        <v>1.59489710403964</v>
      </c>
      <c r="BJ3310" s="58">
        <v>1.5998932566759201</v>
      </c>
      <c r="BK3310" s="58">
        <v>1.60924420319006</v>
      </c>
      <c r="BL3310" s="58">
        <v>1.62224518078525</v>
      </c>
      <c r="BM3310" s="58">
        <v>1.6383944047633801</v>
      </c>
      <c r="BN3310" s="58">
        <v>1.6468062973206199</v>
      </c>
    </row>
    <row r="3311" spans="1:66" hidden="1" x14ac:dyDescent="0.25">
      <c r="A3311" s="58" t="s">
        <v>3296</v>
      </c>
      <c r="B3311" s="58" t="s">
        <v>3297</v>
      </c>
      <c r="C3311" s="58" t="s">
        <v>2486</v>
      </c>
      <c r="D3311" s="58" t="s">
        <v>2487</v>
      </c>
      <c r="E3311" s="58">
        <v>2.93506350798511</v>
      </c>
      <c r="F3311" s="58">
        <v>2.9599396323789802</v>
      </c>
      <c r="G3311" s="58">
        <v>2.9745187219311102</v>
      </c>
      <c r="H3311" s="58">
        <v>2.97803893352051</v>
      </c>
      <c r="I3311" s="58">
        <v>2.9696924761832801</v>
      </c>
      <c r="J3311" s="58">
        <v>2.9499924676167399</v>
      </c>
      <c r="K3311" s="58">
        <v>2.9709012042966099</v>
      </c>
      <c r="L3311" s="58">
        <v>2.9800640236736902</v>
      </c>
      <c r="M3311" s="58">
        <v>2.97914644957716</v>
      </c>
      <c r="N3311" s="58">
        <v>2.9697886937128901</v>
      </c>
      <c r="O3311" s="58">
        <v>2.9534348428842301</v>
      </c>
      <c r="P3311" s="58">
        <v>2.9740403861936802</v>
      </c>
      <c r="Q3311" s="58">
        <v>2.9849918247898901</v>
      </c>
      <c r="R3311" s="58">
        <v>2.9871560076618202</v>
      </c>
      <c r="S3311" s="58">
        <v>2.9814177533203599</v>
      </c>
      <c r="T3311" s="58">
        <v>2.9687456569266302</v>
      </c>
      <c r="U3311" s="58">
        <v>2.9845223775221199</v>
      </c>
      <c r="V3311" s="58">
        <v>2.9917578096231301</v>
      </c>
      <c r="W3311" s="58">
        <v>2.9916849818393199</v>
      </c>
      <c r="X3311" s="58">
        <v>2.98547458477988</v>
      </c>
      <c r="Y3311" s="58">
        <v>2.9742679598886101</v>
      </c>
      <c r="Z3311" s="58">
        <v>2.99481355175516</v>
      </c>
      <c r="AA3311" s="58">
        <v>3.0088223197888402</v>
      </c>
      <c r="AB3311" s="58">
        <v>3.0168499383268199</v>
      </c>
      <c r="AC3311" s="58">
        <v>3.0195353446860902</v>
      </c>
      <c r="AD3311" s="58">
        <v>3.0178180095387201</v>
      </c>
      <c r="AE3311" s="58">
        <v>3.0333952530391799</v>
      </c>
      <c r="AF3311" s="58">
        <v>3.0424266818537</v>
      </c>
      <c r="AG3311" s="58">
        <v>3.0456320878258398</v>
      </c>
      <c r="AH3311" s="58">
        <v>3.0435167804090901</v>
      </c>
      <c r="AI3311" s="58">
        <v>3.0369293169232598</v>
      </c>
      <c r="AJ3311" s="58">
        <v>3.0444716739956599</v>
      </c>
      <c r="AK3311" s="58">
        <v>3.0445726608917698</v>
      </c>
      <c r="AL3311" s="58">
        <v>3.0384416998877901</v>
      </c>
      <c r="AM3311" s="58">
        <v>3.0269428734590802</v>
      </c>
      <c r="AN3311" s="58">
        <v>3.01088495816744</v>
      </c>
      <c r="AO3311" s="58">
        <v>3.00767774451091</v>
      </c>
      <c r="AP3311" s="58">
        <v>2.9969539740523099</v>
      </c>
      <c r="AQ3311" s="58">
        <v>2.9801052376745698</v>
      </c>
      <c r="AR3311" s="58">
        <v>2.9583952523942498</v>
      </c>
      <c r="AS3311" s="58">
        <v>2.9329007646338101</v>
      </c>
      <c r="AT3311" s="58">
        <v>2.9261220064516702</v>
      </c>
      <c r="AU3311" s="58">
        <v>2.9117513713241499</v>
      </c>
      <c r="AV3311" s="58">
        <v>2.8912261711544498</v>
      </c>
      <c r="AW3311" s="58">
        <v>2.86611412729882</v>
      </c>
      <c r="AX3311" s="58">
        <v>2.8376845735801899</v>
      </c>
      <c r="AY3311" s="58">
        <v>2.8402488327945101</v>
      </c>
      <c r="AZ3311" s="58">
        <v>2.8371974960905</v>
      </c>
      <c r="BA3311" s="58">
        <v>2.82847987610036</v>
      </c>
      <c r="BB3311" s="58">
        <v>2.8137082206125399</v>
      </c>
      <c r="BC3311" s="58">
        <v>2.7934747374137898</v>
      </c>
      <c r="BD3311" s="58">
        <v>2.7979709542520399</v>
      </c>
      <c r="BE3311" s="58">
        <v>2.7953438997917202</v>
      </c>
      <c r="BF3311" s="58">
        <v>2.7874855280932498</v>
      </c>
      <c r="BG3311" s="58">
        <v>2.7763280685585698</v>
      </c>
      <c r="BH3311" s="58">
        <v>2.7634465917331301</v>
      </c>
      <c r="BI3311" s="58">
        <v>2.7732613214552502</v>
      </c>
      <c r="BJ3311" s="58">
        <v>2.7793090314351399</v>
      </c>
      <c r="BK3311" s="58">
        <v>2.7828569367852598</v>
      </c>
      <c r="BL3311" s="58">
        <v>2.7849504645294298</v>
      </c>
      <c r="BM3311" s="58">
        <v>2.7866475840662801</v>
      </c>
      <c r="BN3311" s="58">
        <v>2.8074496841011598</v>
      </c>
    </row>
    <row r="3312" spans="1:66" hidden="1" x14ac:dyDescent="0.25">
      <c r="A3312" s="58" t="s">
        <v>3296</v>
      </c>
      <c r="B3312" s="58" t="s">
        <v>3297</v>
      </c>
      <c r="C3312" s="58" t="s">
        <v>2488</v>
      </c>
      <c r="D3312" s="58" t="s">
        <v>2489</v>
      </c>
      <c r="E3312" s="58">
        <v>1540246</v>
      </c>
      <c r="F3312" s="58">
        <v>1585334</v>
      </c>
      <c r="G3312" s="58">
        <v>1627178</v>
      </c>
      <c r="H3312" s="58">
        <v>1665046</v>
      </c>
      <c r="I3312" s="58">
        <v>1698103</v>
      </c>
      <c r="J3312" s="58">
        <v>1726289</v>
      </c>
      <c r="K3312" s="58">
        <v>1776840</v>
      </c>
      <c r="L3312" s="58">
        <v>1822574</v>
      </c>
      <c r="M3312" s="58">
        <v>1864247</v>
      </c>
      <c r="N3312" s="58">
        <v>1902885</v>
      </c>
      <c r="O3312" s="58">
        <v>1939324</v>
      </c>
      <c r="P3312" s="58">
        <v>1999578</v>
      </c>
      <c r="Q3312" s="58">
        <v>2056341</v>
      </c>
      <c r="R3312" s="58">
        <v>2110086</v>
      </c>
      <c r="S3312" s="58">
        <v>2161359</v>
      </c>
      <c r="T3312" s="58">
        <v>2210748</v>
      </c>
      <c r="U3312" s="58">
        <v>2281080</v>
      </c>
      <c r="V3312" s="58">
        <v>2348693</v>
      </c>
      <c r="W3312" s="58">
        <v>2413977</v>
      </c>
      <c r="X3312" s="58">
        <v>2477269</v>
      </c>
      <c r="Y3312" s="58">
        <v>2539108</v>
      </c>
      <c r="Z3312" s="58">
        <v>2625457</v>
      </c>
      <c r="AA3312" s="58">
        <v>2709597</v>
      </c>
      <c r="AB3312" s="58">
        <v>2791649</v>
      </c>
      <c r="AC3312" s="58">
        <v>2871823</v>
      </c>
      <c r="AD3312" s="58">
        <v>2950631</v>
      </c>
      <c r="AE3312" s="58">
        <v>3044716</v>
      </c>
      <c r="AF3312" s="58">
        <v>3135515</v>
      </c>
      <c r="AG3312" s="58">
        <v>3223407</v>
      </c>
      <c r="AH3312" s="58">
        <v>3308474</v>
      </c>
      <c r="AI3312" s="58">
        <v>3391387</v>
      </c>
      <c r="AJ3312" s="58">
        <v>3488054</v>
      </c>
      <c r="AK3312" s="58">
        <v>3579107</v>
      </c>
      <c r="AL3312" s="58">
        <v>3665903</v>
      </c>
      <c r="AM3312" s="58">
        <v>3749668</v>
      </c>
      <c r="AN3312" s="58">
        <v>3831470</v>
      </c>
      <c r="AO3312" s="58">
        <v>3926584</v>
      </c>
      <c r="AP3312" s="58">
        <v>4015669</v>
      </c>
      <c r="AQ3312" s="58">
        <v>4099995</v>
      </c>
      <c r="AR3312" s="58">
        <v>4180614</v>
      </c>
      <c r="AS3312" s="58">
        <v>4258632</v>
      </c>
      <c r="AT3312" s="58">
        <v>4360853</v>
      </c>
      <c r="AU3312" s="58">
        <v>4455145</v>
      </c>
      <c r="AV3312" s="58">
        <v>4543278</v>
      </c>
      <c r="AW3312" s="58">
        <v>4627411</v>
      </c>
      <c r="AX3312" s="58">
        <v>4709506</v>
      </c>
      <c r="AY3312" s="58">
        <v>4840385</v>
      </c>
      <c r="AZ3312" s="58">
        <v>4966891</v>
      </c>
      <c r="BA3312" s="58">
        <v>5088094</v>
      </c>
      <c r="BB3312" s="58">
        <v>5202251</v>
      </c>
      <c r="BC3312" s="58">
        <v>5309492</v>
      </c>
      <c r="BD3312" s="58">
        <v>5460182</v>
      </c>
      <c r="BE3312" s="58">
        <v>5601610</v>
      </c>
      <c r="BF3312" s="58">
        <v>5737173</v>
      </c>
      <c r="BG3312" s="58">
        <v>5870918</v>
      </c>
      <c r="BH3312" s="58">
        <v>6006205</v>
      </c>
      <c r="BI3312" s="58">
        <v>6189040</v>
      </c>
      <c r="BJ3312" s="58">
        <v>6370168</v>
      </c>
      <c r="BK3312" s="58">
        <v>6551616</v>
      </c>
      <c r="BL3312" s="58">
        <v>6734982</v>
      </c>
      <c r="BM3312" s="58">
        <v>6922424</v>
      </c>
      <c r="BN3312" s="58">
        <v>7153448</v>
      </c>
    </row>
    <row r="3313" spans="1:66" hidden="1" x14ac:dyDescent="0.25">
      <c r="A3313" s="58" t="s">
        <v>3296</v>
      </c>
      <c r="B3313" s="58" t="s">
        <v>3297</v>
      </c>
      <c r="C3313" s="58" t="s">
        <v>2490</v>
      </c>
      <c r="D3313" s="58" t="s">
        <v>2491</v>
      </c>
      <c r="E3313" s="58">
        <v>3.1824751152114801</v>
      </c>
      <c r="F3313" s="58">
        <v>3.2091689778780199</v>
      </c>
      <c r="G3313" s="58">
        <v>3.2256043178643701</v>
      </c>
      <c r="H3313" s="58">
        <v>3.2310396961750101</v>
      </c>
      <c r="I3313" s="58">
        <v>3.2247289730324602</v>
      </c>
      <c r="J3313" s="58">
        <v>3.2073828802177098</v>
      </c>
      <c r="K3313" s="58">
        <v>3.2291871821965099</v>
      </c>
      <c r="L3313" s="58">
        <v>3.2390940089626099</v>
      </c>
      <c r="M3313" s="58">
        <v>3.2389467604034499</v>
      </c>
      <c r="N3313" s="58">
        <v>3.2308693638636501</v>
      </c>
      <c r="O3313" s="58">
        <v>3.2165537367804502</v>
      </c>
      <c r="P3313" s="58">
        <v>3.2385237883008302</v>
      </c>
      <c r="Q3313" s="58">
        <v>3.2509377305198202</v>
      </c>
      <c r="R3313" s="58">
        <v>3.25484137922524</v>
      </c>
      <c r="S3313" s="58">
        <v>3.2512791718675098</v>
      </c>
      <c r="T3313" s="58">
        <v>3.24140453004122</v>
      </c>
      <c r="U3313" s="58">
        <v>3.25821071370952</v>
      </c>
      <c r="V3313" s="58">
        <v>3.2667541438538898</v>
      </c>
      <c r="W3313" s="58">
        <v>3.2682811912957801</v>
      </c>
      <c r="X3313" s="58">
        <v>3.2639584919103002</v>
      </c>
      <c r="Y3313" s="58">
        <v>3.2551000305843298</v>
      </c>
      <c r="Z3313" s="58">
        <v>3.2744761497556301</v>
      </c>
      <c r="AA3313" s="58">
        <v>3.2874032188925302</v>
      </c>
      <c r="AB3313" s="58">
        <v>3.29466606160873</v>
      </c>
      <c r="AC3313" s="58">
        <v>3.29713221828287</v>
      </c>
      <c r="AD3313" s="58">
        <v>3.2958938794533101</v>
      </c>
      <c r="AE3313" s="58">
        <v>3.3093325829595801</v>
      </c>
      <c r="AF3313" s="58">
        <v>3.3166138574286599</v>
      </c>
      <c r="AG3313" s="58">
        <v>3.31866011175235</v>
      </c>
      <c r="AH3313" s="58">
        <v>3.3160325978638898</v>
      </c>
      <c r="AI3313" s="58">
        <v>3.30975726505923</v>
      </c>
      <c r="AJ3313" s="58">
        <v>3.3152693238240301</v>
      </c>
      <c r="AK3313" s="58">
        <v>3.3136078185104498</v>
      </c>
      <c r="AL3313" s="58">
        <v>3.3062274134432501</v>
      </c>
      <c r="AM3313" s="58">
        <v>3.29424762193125</v>
      </c>
      <c r="AN3313" s="58">
        <v>3.27865432396323</v>
      </c>
      <c r="AO3313" s="58">
        <v>3.2722960054391699</v>
      </c>
      <c r="AP3313" s="58">
        <v>3.2587787036676801</v>
      </c>
      <c r="AQ3313" s="58">
        <v>3.2397742288668101</v>
      </c>
      <c r="AR3313" s="58">
        <v>3.2167228896228299</v>
      </c>
      <c r="AS3313" s="58">
        <v>3.1908877095895298</v>
      </c>
      <c r="AT3313" s="58">
        <v>3.1821093084315102</v>
      </c>
      <c r="AU3313" s="58">
        <v>3.1661007845456099</v>
      </c>
      <c r="AV3313" s="58">
        <v>3.14435358205432</v>
      </c>
      <c r="AW3313" s="58">
        <v>3.1184067215528901</v>
      </c>
      <c r="AX3313" s="58">
        <v>3.0896543735755202</v>
      </c>
      <c r="AY3313" s="58">
        <v>3.0907135868973201</v>
      </c>
      <c r="AZ3313" s="58">
        <v>3.0862864342959502</v>
      </c>
      <c r="BA3313" s="58">
        <v>3.0763994884637098</v>
      </c>
      <c r="BB3313" s="58">
        <v>3.0607082427797399</v>
      </c>
      <c r="BC3313" s="58">
        <v>3.0399351839839999</v>
      </c>
      <c r="BD3313" s="58">
        <v>3.0426260656574899</v>
      </c>
      <c r="BE3313" s="58">
        <v>3.0382973233421802</v>
      </c>
      <c r="BF3313" s="58">
        <v>3.0292407376061701</v>
      </c>
      <c r="BG3313" s="58">
        <v>3.0178316814513502</v>
      </c>
      <c r="BH3313" s="58">
        <v>3.0058995797359298</v>
      </c>
      <c r="BI3313" s="58">
        <v>3.0159098130965201</v>
      </c>
      <c r="BJ3313" s="58">
        <v>3.0228258139479398</v>
      </c>
      <c r="BK3313" s="58">
        <v>3.0278818824664802</v>
      </c>
      <c r="BL3313" s="58">
        <v>3.0320290903417502</v>
      </c>
      <c r="BM3313" s="58">
        <v>3.03634495024105</v>
      </c>
      <c r="BN3313" s="58">
        <v>3.0577293059745698</v>
      </c>
    </row>
    <row r="3314" spans="1:66" hidden="1" x14ac:dyDescent="0.25">
      <c r="A3314" s="58" t="s">
        <v>3296</v>
      </c>
      <c r="B3314" s="58" t="s">
        <v>3297</v>
      </c>
      <c r="C3314" s="58" t="s">
        <v>2492</v>
      </c>
      <c r="D3314" s="58" t="s">
        <v>2493</v>
      </c>
      <c r="E3314" s="58">
        <v>1289061</v>
      </c>
      <c r="F3314" s="58">
        <v>1327488</v>
      </c>
      <c r="G3314" s="58">
        <v>1362448</v>
      </c>
      <c r="H3314" s="58">
        <v>1393150</v>
      </c>
      <c r="I3314" s="58">
        <v>1418691</v>
      </c>
      <c r="J3314" s="58">
        <v>1438744</v>
      </c>
      <c r="K3314" s="58">
        <v>1482266</v>
      </c>
      <c r="L3314" s="58">
        <v>1520950</v>
      </c>
      <c r="M3314" s="58">
        <v>1555242</v>
      </c>
      <c r="N3314" s="58">
        <v>1585687</v>
      </c>
      <c r="O3314" s="58">
        <v>1612741</v>
      </c>
      <c r="P3314" s="58">
        <v>1663988</v>
      </c>
      <c r="Q3314" s="58">
        <v>1711301</v>
      </c>
      <c r="R3314" s="58">
        <v>1754889</v>
      </c>
      <c r="S3314" s="58">
        <v>1794993</v>
      </c>
      <c r="T3314" s="58">
        <v>1831886</v>
      </c>
      <c r="U3314" s="58">
        <v>1891688</v>
      </c>
      <c r="V3314" s="58">
        <v>1947940</v>
      </c>
      <c r="W3314" s="58">
        <v>2000838</v>
      </c>
      <c r="X3314" s="58">
        <v>2050568</v>
      </c>
      <c r="Y3314" s="58">
        <v>2097261</v>
      </c>
      <c r="Z3314" s="58">
        <v>2172947</v>
      </c>
      <c r="AA3314" s="58">
        <v>2245629</v>
      </c>
      <c r="AB3314" s="58">
        <v>2315301</v>
      </c>
      <c r="AC3314" s="58">
        <v>2381959</v>
      </c>
      <c r="AD3314" s="58">
        <v>2446028</v>
      </c>
      <c r="AE3314" s="58">
        <v>2530306</v>
      </c>
      <c r="AF3314" s="58">
        <v>2610763</v>
      </c>
      <c r="AG3314" s="58">
        <v>2687337</v>
      </c>
      <c r="AH3314" s="58">
        <v>2759825</v>
      </c>
      <c r="AI3314" s="58">
        <v>2828357</v>
      </c>
      <c r="AJ3314" s="58">
        <v>2915491</v>
      </c>
      <c r="AK3314" s="58">
        <v>2996489</v>
      </c>
      <c r="AL3314" s="58">
        <v>3072016</v>
      </c>
      <c r="AM3314" s="58">
        <v>3142476</v>
      </c>
      <c r="AN3314" s="58">
        <v>3208197</v>
      </c>
      <c r="AO3314" s="58">
        <v>3295316</v>
      </c>
      <c r="AP3314" s="58">
        <v>3375255</v>
      </c>
      <c r="AQ3314" s="58">
        <v>3448762</v>
      </c>
      <c r="AR3314" s="58">
        <v>3516302</v>
      </c>
      <c r="AS3314" s="58">
        <v>3578478</v>
      </c>
      <c r="AT3314" s="58">
        <v>3669500</v>
      </c>
      <c r="AU3314" s="58">
        <v>3751516</v>
      </c>
      <c r="AV3314" s="58">
        <v>3826055</v>
      </c>
      <c r="AW3314" s="58">
        <v>3895122</v>
      </c>
      <c r="AX3314" s="58">
        <v>3960198</v>
      </c>
      <c r="AY3314" s="58">
        <v>4077625</v>
      </c>
      <c r="AZ3314" s="58">
        <v>4189987</v>
      </c>
      <c r="BA3314" s="58">
        <v>4296044</v>
      </c>
      <c r="BB3314" s="58">
        <v>4393931</v>
      </c>
      <c r="BC3314" s="58">
        <v>4483209</v>
      </c>
      <c r="BD3314" s="58">
        <v>4620529</v>
      </c>
      <c r="BE3314" s="58">
        <v>4748003</v>
      </c>
      <c r="BF3314" s="58">
        <v>4867549</v>
      </c>
      <c r="BG3314" s="58">
        <v>4981302</v>
      </c>
      <c r="BH3314" s="58">
        <v>5091434</v>
      </c>
      <c r="BI3314" s="58">
        <v>5252164</v>
      </c>
      <c r="BJ3314" s="58">
        <v>5407797</v>
      </c>
      <c r="BK3314" s="58">
        <v>5560250</v>
      </c>
      <c r="BL3314" s="58">
        <v>5711313</v>
      </c>
      <c r="BM3314" s="58">
        <v>5862825</v>
      </c>
      <c r="BN3314" s="58">
        <v>6066787</v>
      </c>
    </row>
    <row r="3315" spans="1:66" hidden="1" x14ac:dyDescent="0.25">
      <c r="A3315" s="58" t="s">
        <v>3296</v>
      </c>
      <c r="B3315" s="58" t="s">
        <v>3297</v>
      </c>
      <c r="C3315" s="58" t="s">
        <v>2494</v>
      </c>
      <c r="D3315" s="58" t="s">
        <v>2495</v>
      </c>
      <c r="E3315" s="58">
        <v>2.6856176044841198</v>
      </c>
      <c r="F3315" s="58">
        <v>2.7087677943676698</v>
      </c>
      <c r="G3315" s="58">
        <v>2.7215604011411498</v>
      </c>
      <c r="H3315" s="58">
        <v>2.7232025792773702</v>
      </c>
      <c r="I3315" s="58">
        <v>2.7128778356991101</v>
      </c>
      <c r="J3315" s="58">
        <v>2.69087475910609</v>
      </c>
      <c r="K3315" s="58">
        <v>2.7109280431171601</v>
      </c>
      <c r="L3315" s="58">
        <v>2.7194819218418398</v>
      </c>
      <c r="M3315" s="58">
        <v>2.7178180983692899</v>
      </c>
      <c r="N3315" s="58">
        <v>2.7072558620201601</v>
      </c>
      <c r="O3315" s="58">
        <v>2.6889296444697499</v>
      </c>
      <c r="P3315" s="58">
        <v>2.70827827356301</v>
      </c>
      <c r="Q3315" s="58">
        <v>2.7178727160901301</v>
      </c>
      <c r="R3315" s="58">
        <v>2.7184062334658501</v>
      </c>
      <c r="S3315" s="58">
        <v>2.710554751094</v>
      </c>
      <c r="T3315" s="58">
        <v>2.6951332031104802</v>
      </c>
      <c r="U3315" s="58">
        <v>2.7100395705248399</v>
      </c>
      <c r="V3315" s="58">
        <v>2.71607718330774</v>
      </c>
      <c r="W3315" s="58">
        <v>2.7144614078629701</v>
      </c>
      <c r="X3315" s="58">
        <v>2.70644287319488</v>
      </c>
      <c r="Y3315" s="58">
        <v>2.6929987164456701</v>
      </c>
      <c r="Z3315" s="58">
        <v>2.7146860237870998</v>
      </c>
      <c r="AA3315" s="58">
        <v>2.7297125028456399</v>
      </c>
      <c r="AB3315" s="58">
        <v>2.7384766783263301</v>
      </c>
      <c r="AC3315" s="58">
        <v>2.74131152424044</v>
      </c>
      <c r="AD3315" s="58">
        <v>2.7390487204561702</v>
      </c>
      <c r="AE3315" s="58">
        <v>2.7568747023303102</v>
      </c>
      <c r="AF3315" s="58">
        <v>2.76772274327192</v>
      </c>
      <c r="AG3315" s="58">
        <v>2.7721564776971501</v>
      </c>
      <c r="AH3315" s="58">
        <v>2.7706103210333</v>
      </c>
      <c r="AI3315" s="58">
        <v>2.7637534613523802</v>
      </c>
      <c r="AJ3315" s="58">
        <v>2.7734756507920499</v>
      </c>
      <c r="AK3315" s="58">
        <v>2.77545261949227</v>
      </c>
      <c r="AL3315" s="58">
        <v>2.7706752786838802</v>
      </c>
      <c r="AM3315" s="58">
        <v>2.7597674558710401</v>
      </c>
      <c r="AN3315" s="58">
        <v>2.74330142192367</v>
      </c>
      <c r="AO3315" s="58">
        <v>2.74336676525995</v>
      </c>
      <c r="AP3315" s="58">
        <v>2.73549062545246</v>
      </c>
      <c r="AQ3315" s="58">
        <v>2.7209074057938598</v>
      </c>
      <c r="AR3315" s="58">
        <v>2.70058191543519</v>
      </c>
      <c r="AS3315" s="58">
        <v>2.6754526024863501</v>
      </c>
      <c r="AT3315" s="58">
        <v>2.6708434937171601</v>
      </c>
      <c r="AU3315" s="58">
        <v>2.6582262291444998</v>
      </c>
      <c r="AV3315" s="58">
        <v>2.63903205282524</v>
      </c>
      <c r="AW3315" s="58">
        <v>2.6148275276526101</v>
      </c>
      <c r="AX3315" s="58">
        <v>2.5868034769943198</v>
      </c>
      <c r="AY3315" s="58">
        <v>2.5910266477920798</v>
      </c>
      <c r="AZ3315" s="58">
        <v>2.5894897685666298</v>
      </c>
      <c r="BA3315" s="58">
        <v>2.5820500042159198</v>
      </c>
      <c r="BB3315" s="58">
        <v>2.5683235949631902</v>
      </c>
      <c r="BC3315" s="58">
        <v>2.5487430785493599</v>
      </c>
      <c r="BD3315" s="58">
        <v>2.5551895072704198</v>
      </c>
      <c r="BE3315" s="58">
        <v>2.55438903044901</v>
      </c>
      <c r="BF3315" s="58">
        <v>2.5478574412239698</v>
      </c>
      <c r="BG3315" s="58">
        <v>2.5370531567709098</v>
      </c>
      <c r="BH3315" s="58">
        <v>2.5233505631287998</v>
      </c>
      <c r="BI3315" s="58">
        <v>2.5331378048661799</v>
      </c>
      <c r="BJ3315" s="58">
        <v>2.5384618634361402</v>
      </c>
      <c r="BK3315" s="58">
        <v>2.5406302882343801</v>
      </c>
      <c r="BL3315" s="58">
        <v>2.5408037119557201</v>
      </c>
      <c r="BM3315" s="58">
        <v>2.5400201697398499</v>
      </c>
      <c r="BN3315" s="58">
        <v>2.56033934030767</v>
      </c>
    </row>
    <row r="3316" spans="1:66" hidden="1" x14ac:dyDescent="0.25">
      <c r="A3316" s="58" t="s">
        <v>3296</v>
      </c>
      <c r="B3316" s="58" t="s">
        <v>3297</v>
      </c>
      <c r="C3316" s="58" t="s">
        <v>2496</v>
      </c>
      <c r="D3316" s="58" t="s">
        <v>2497</v>
      </c>
      <c r="E3316" s="58">
        <v>2829296</v>
      </c>
      <c r="F3316" s="58">
        <v>2912796</v>
      </c>
      <c r="G3316" s="58">
        <v>2989600</v>
      </c>
      <c r="H3316" s="58">
        <v>3058187</v>
      </c>
      <c r="I3316" s="58">
        <v>3116795</v>
      </c>
      <c r="J3316" s="58">
        <v>3165043</v>
      </c>
      <c r="K3316" s="58">
        <v>3259134</v>
      </c>
      <c r="L3316" s="58">
        <v>3343512</v>
      </c>
      <c r="M3316" s="58">
        <v>3419498</v>
      </c>
      <c r="N3316" s="58">
        <v>3488573</v>
      </c>
      <c r="O3316" s="58">
        <v>3552068</v>
      </c>
      <c r="P3316" s="58">
        <v>3663552</v>
      </c>
      <c r="Q3316" s="58">
        <v>3767613</v>
      </c>
      <c r="R3316" s="58">
        <v>3864931</v>
      </c>
      <c r="S3316" s="58">
        <v>3956329</v>
      </c>
      <c r="T3316" s="58">
        <v>4042645</v>
      </c>
      <c r="U3316" s="58">
        <v>4172756</v>
      </c>
      <c r="V3316" s="58">
        <v>4296634</v>
      </c>
      <c r="W3316" s="58">
        <v>4414861</v>
      </c>
      <c r="X3316" s="58">
        <v>4527886</v>
      </c>
      <c r="Y3316" s="58">
        <v>4636356</v>
      </c>
      <c r="Z3316" s="58">
        <v>4798397</v>
      </c>
      <c r="AA3316" s="58">
        <v>4955223</v>
      </c>
      <c r="AB3316" s="58">
        <v>5106906</v>
      </c>
      <c r="AC3316" s="58">
        <v>5253745</v>
      </c>
      <c r="AD3316" s="58">
        <v>5396660</v>
      </c>
      <c r="AE3316" s="58">
        <v>5574944</v>
      </c>
      <c r="AF3316" s="58">
        <v>5746189</v>
      </c>
      <c r="AG3316" s="58">
        <v>5910661</v>
      </c>
      <c r="AH3316" s="58">
        <v>6068248</v>
      </c>
      <c r="AI3316" s="58">
        <v>6219748</v>
      </c>
      <c r="AJ3316" s="58">
        <v>6403506</v>
      </c>
      <c r="AK3316" s="58">
        <v>6575558</v>
      </c>
      <c r="AL3316" s="58">
        <v>6737890</v>
      </c>
      <c r="AM3316" s="58">
        <v>6892110</v>
      </c>
      <c r="AN3316" s="58">
        <v>7039678</v>
      </c>
      <c r="AO3316" s="58">
        <v>7221860</v>
      </c>
      <c r="AP3316" s="58">
        <v>7390901</v>
      </c>
      <c r="AQ3316" s="58">
        <v>7548675</v>
      </c>
      <c r="AR3316" s="58">
        <v>7696867</v>
      </c>
      <c r="AS3316" s="58">
        <v>7837137</v>
      </c>
      <c r="AT3316" s="58">
        <v>8030271</v>
      </c>
      <c r="AU3316" s="58">
        <v>8206552</v>
      </c>
      <c r="AV3316" s="58">
        <v>8369219</v>
      </c>
      <c r="AW3316" s="58">
        <v>8522479</v>
      </c>
      <c r="AX3316" s="58">
        <v>8669710</v>
      </c>
      <c r="AY3316" s="58">
        <v>8917969</v>
      </c>
      <c r="AZ3316" s="58">
        <v>9156818</v>
      </c>
      <c r="BA3316" s="58">
        <v>9384113</v>
      </c>
      <c r="BB3316" s="58">
        <v>9596167</v>
      </c>
      <c r="BC3316" s="58">
        <v>9792718</v>
      </c>
      <c r="BD3316" s="58">
        <v>10080682</v>
      </c>
      <c r="BE3316" s="58">
        <v>10349565</v>
      </c>
      <c r="BF3316" s="58">
        <v>10604651</v>
      </c>
      <c r="BG3316" s="58">
        <v>10852195</v>
      </c>
      <c r="BH3316" s="58">
        <v>11097632</v>
      </c>
      <c r="BI3316" s="58">
        <v>11441125</v>
      </c>
      <c r="BJ3316" s="58">
        <v>11777875</v>
      </c>
      <c r="BK3316" s="58">
        <v>12111811</v>
      </c>
      <c r="BL3316" s="58">
        <v>12446267</v>
      </c>
      <c r="BM3316" s="58">
        <v>12785236</v>
      </c>
      <c r="BN3316" s="58">
        <v>13220250</v>
      </c>
    </row>
    <row r="3317" spans="1:66" hidden="1" x14ac:dyDescent="0.25">
      <c r="A3317" s="58" t="s">
        <v>3296</v>
      </c>
      <c r="B3317" s="58" t="s">
        <v>3297</v>
      </c>
      <c r="C3317" s="58" t="s">
        <v>2498</v>
      </c>
      <c r="D3317" s="58" t="s">
        <v>2499</v>
      </c>
      <c r="E3317" s="58">
        <v>1.5581533674538</v>
      </c>
      <c r="F3317" s="58">
        <v>1.5566615488000299</v>
      </c>
      <c r="G3317" s="58">
        <v>1.5588153744545701</v>
      </c>
      <c r="H3317" s="58">
        <v>1.56324830946583</v>
      </c>
      <c r="I3317" s="58">
        <v>1.5676834302775899</v>
      </c>
      <c r="J3317" s="58">
        <v>1.5714901363940701</v>
      </c>
      <c r="K3317" s="58">
        <v>1.55806409643232</v>
      </c>
      <c r="L3317" s="58">
        <v>1.544459945257</v>
      </c>
      <c r="M3317" s="58">
        <v>1.5338985056221801</v>
      </c>
      <c r="N3317" s="58">
        <v>1.5296739412651901</v>
      </c>
      <c r="O3317" s="58">
        <v>1.53302308091315</v>
      </c>
      <c r="P3317" s="58">
        <v>1.5262124263699901</v>
      </c>
      <c r="Q3317" s="58">
        <v>1.5242440847013401</v>
      </c>
      <c r="R3317" s="58">
        <v>1.52622547110366</v>
      </c>
      <c r="S3317" s="58">
        <v>1.53087399649224</v>
      </c>
      <c r="T3317" s="58">
        <v>1.53765068329368</v>
      </c>
      <c r="U3317" s="58">
        <v>1.5284514593265399</v>
      </c>
      <c r="V3317" s="58">
        <v>1.52153696880141</v>
      </c>
      <c r="W3317" s="58">
        <v>1.51784134333865</v>
      </c>
      <c r="X3317" s="58">
        <v>1.51808974099566</v>
      </c>
      <c r="Y3317" s="58">
        <v>1.5223887320742699</v>
      </c>
      <c r="Z3317" s="58">
        <v>1.51504155347734</v>
      </c>
      <c r="AA3317" s="58">
        <v>1.51139428126119</v>
      </c>
      <c r="AB3317" s="58">
        <v>1.511140115371</v>
      </c>
      <c r="AC3317" s="58">
        <v>1.51369395344916</v>
      </c>
      <c r="AD3317" s="58">
        <v>1.51871465197654</v>
      </c>
      <c r="AE3317" s="58">
        <v>1.5072856290735199</v>
      </c>
      <c r="AF3317" s="58">
        <v>1.4991541220706499</v>
      </c>
      <c r="AG3317" s="58">
        <v>1.49454896280411</v>
      </c>
      <c r="AH3317" s="58">
        <v>1.4933208905711799</v>
      </c>
      <c r="AI3317" s="58">
        <v>1.49519935991465</v>
      </c>
      <c r="AJ3317" s="58">
        <v>1.4802049169701399</v>
      </c>
      <c r="AK3317" s="58">
        <v>1.46853337843927</v>
      </c>
      <c r="AL3317" s="58">
        <v>1.46060564131096</v>
      </c>
      <c r="AM3317" s="58">
        <v>1.45661158513236</v>
      </c>
      <c r="AN3317" s="58">
        <v>1.4563448999869599</v>
      </c>
      <c r="AO3317" s="58">
        <v>1.43887273485124</v>
      </c>
      <c r="AP3317" s="58">
        <v>1.4252862388553</v>
      </c>
      <c r="AQ3317" s="58">
        <v>1.4160493585420899</v>
      </c>
      <c r="AR3317" s="58">
        <v>1.4115015255299199</v>
      </c>
      <c r="AS3317" s="58">
        <v>1.4115537170138299</v>
      </c>
      <c r="AT3317" s="58">
        <v>1.3962721336169599</v>
      </c>
      <c r="AU3317" s="58">
        <v>1.3848521825503599</v>
      </c>
      <c r="AV3317" s="58">
        <v>1.37748172109404</v>
      </c>
      <c r="AW3317" s="58">
        <v>1.37433438762779</v>
      </c>
      <c r="AX3317" s="58">
        <v>1.37532579509361</v>
      </c>
      <c r="AY3317" s="58">
        <v>1.36547848036107</v>
      </c>
      <c r="AZ3317" s="58">
        <v>1.35984689893796</v>
      </c>
      <c r="BA3317" s="58">
        <v>1.3571852756203799</v>
      </c>
      <c r="BB3317" s="58">
        <v>1.35568301118776</v>
      </c>
      <c r="BC3317" s="58">
        <v>1.3545930366594101</v>
      </c>
      <c r="BD3317" s="58">
        <v>1.3409280989627801</v>
      </c>
      <c r="BE3317" s="58">
        <v>1.32862677965862</v>
      </c>
      <c r="BF3317" s="58">
        <v>1.31957973844264</v>
      </c>
      <c r="BG3317" s="58">
        <v>1.3158495341052601</v>
      </c>
      <c r="BH3317" s="58">
        <v>1.31820562988478</v>
      </c>
      <c r="BI3317" s="58">
        <v>1.3122017450032</v>
      </c>
      <c r="BJ3317" s="58">
        <v>1.31151875528536</v>
      </c>
      <c r="BK3317" s="58">
        <v>1.3157218283444601</v>
      </c>
      <c r="BL3317" s="58">
        <v>1.32418315679974</v>
      </c>
      <c r="BM3317" s="58">
        <v>1.3364827919461699</v>
      </c>
      <c r="BN3317" s="58">
        <v>1.3384133457024301</v>
      </c>
    </row>
    <row r="3318" spans="1:66" hidden="1" x14ac:dyDescent="0.25">
      <c r="A3318" s="58" t="s">
        <v>3296</v>
      </c>
      <c r="B3318" s="58" t="s">
        <v>3297</v>
      </c>
      <c r="C3318" s="58" t="s">
        <v>2500</v>
      </c>
      <c r="D3318" s="58" t="s">
        <v>2501</v>
      </c>
      <c r="E3318" s="58">
        <v>1.3446994792356799</v>
      </c>
      <c r="F3318" s="58">
        <v>1.34294269317821</v>
      </c>
      <c r="G3318" s="58">
        <v>1.3434973827377701</v>
      </c>
      <c r="H3318" s="58">
        <v>1.34534202175337</v>
      </c>
      <c r="I3318" s="58">
        <v>1.34683851637092</v>
      </c>
      <c r="J3318" s="58">
        <v>1.34749657362077</v>
      </c>
      <c r="K3318" s="58">
        <v>1.3378022576697901</v>
      </c>
      <c r="L3318" s="58">
        <v>1.32767469392575</v>
      </c>
      <c r="M3318" s="58">
        <v>1.31952342025934</v>
      </c>
      <c r="N3318" s="58">
        <v>1.31569752617068</v>
      </c>
      <c r="O3318" s="58">
        <v>1.31701516156293</v>
      </c>
      <c r="P3318" s="58">
        <v>1.31189196964636</v>
      </c>
      <c r="Q3318" s="58">
        <v>1.30977152571245</v>
      </c>
      <c r="R3318" s="58">
        <v>1.3102121693039399</v>
      </c>
      <c r="S3318" s="58">
        <v>1.3124179770853199</v>
      </c>
      <c r="T3318" s="58">
        <v>1.31608954737144</v>
      </c>
      <c r="U3318" s="58">
        <v>1.3090790440050899</v>
      </c>
      <c r="V3318" s="58">
        <v>1.3033124125273901</v>
      </c>
      <c r="W3318" s="58">
        <v>1.29983168026976</v>
      </c>
      <c r="X3318" s="58">
        <v>1.29956424085125</v>
      </c>
      <c r="Y3318" s="58">
        <v>1.3026944599711701</v>
      </c>
      <c r="Z3318" s="58">
        <v>1.3002276481536701</v>
      </c>
      <c r="AA3318" s="58">
        <v>1.3004561196359099</v>
      </c>
      <c r="AB3318" s="58">
        <v>1.3029314650999999</v>
      </c>
      <c r="AC3318" s="58">
        <v>1.30706418101926</v>
      </c>
      <c r="AD3318" s="58">
        <v>1.31260968457192</v>
      </c>
      <c r="AE3318" s="58">
        <v>1.30639901209918</v>
      </c>
      <c r="AF3318" s="58">
        <v>1.3019718523018</v>
      </c>
      <c r="AG3318" s="58">
        <v>1.29951930108907</v>
      </c>
      <c r="AH3318" s="58">
        <v>1.2990137487606299</v>
      </c>
      <c r="AI3318" s="58">
        <v>1.3003724176299001</v>
      </c>
      <c r="AJ3318" s="58">
        <v>1.28947562008443</v>
      </c>
      <c r="AK3318" s="58">
        <v>1.2807438658983801</v>
      </c>
      <c r="AL3318" s="58">
        <v>1.2744652081163601</v>
      </c>
      <c r="AM3318" s="58">
        <v>1.2706066406001</v>
      </c>
      <c r="AN3318" s="58">
        <v>1.26895980098536</v>
      </c>
      <c r="AO3318" s="58">
        <v>1.2550919018409099</v>
      </c>
      <c r="AP3318" s="58">
        <v>1.24350385255628</v>
      </c>
      <c r="AQ3318" s="58">
        <v>1.2347862850744</v>
      </c>
      <c r="AR3318" s="58">
        <v>1.2294011432480001</v>
      </c>
      <c r="AS3318" s="58">
        <v>1.22737750172244</v>
      </c>
      <c r="AT3318" s="58">
        <v>1.2144626331672399</v>
      </c>
      <c r="AU3318" s="58">
        <v>1.2040604542475799</v>
      </c>
      <c r="AV3318" s="58">
        <v>1.19667485085924</v>
      </c>
      <c r="AW3318" s="58">
        <v>1.1929107297983299</v>
      </c>
      <c r="AX3318" s="58">
        <v>1.1928689495969</v>
      </c>
      <c r="AY3318" s="58">
        <v>1.1863361138639701</v>
      </c>
      <c r="AZ3318" s="58">
        <v>1.18321261823838</v>
      </c>
      <c r="BA3318" s="58">
        <v>1.1822512493919699</v>
      </c>
      <c r="BB3318" s="58">
        <v>1.18177707332932</v>
      </c>
      <c r="BC3318" s="58">
        <v>1.1811284464557501</v>
      </c>
      <c r="BD3318" s="58">
        <v>1.1713727002401899</v>
      </c>
      <c r="BE3318" s="58">
        <v>1.16236355681512</v>
      </c>
      <c r="BF3318" s="58">
        <v>1.1553651653025401</v>
      </c>
      <c r="BG3318" s="58">
        <v>1.1516601159131299</v>
      </c>
      <c r="BH3318" s="58">
        <v>1.15181555456468</v>
      </c>
      <c r="BI3318" s="58">
        <v>1.14558930477406</v>
      </c>
      <c r="BJ3318" s="58">
        <v>1.14284922998351</v>
      </c>
      <c r="BK3318" s="58">
        <v>1.1439153317644599</v>
      </c>
      <c r="BL3318" s="58">
        <v>1.1490587690079801</v>
      </c>
      <c r="BM3318" s="58">
        <v>1.15827553849569</v>
      </c>
      <c r="BN3318" s="58">
        <v>1.1609290839261901</v>
      </c>
    </row>
    <row r="3319" spans="1:66" hidden="1" x14ac:dyDescent="0.25">
      <c r="A3319" s="58" t="s">
        <v>3296</v>
      </c>
      <c r="B3319" s="58" t="s">
        <v>3297</v>
      </c>
      <c r="C3319" s="58" t="s">
        <v>2502</v>
      </c>
      <c r="D3319" s="58" t="s">
        <v>2503</v>
      </c>
      <c r="E3319" s="58">
        <v>0.94304818661053602</v>
      </c>
      <c r="F3319" s="58">
        <v>0.94613697560094001</v>
      </c>
      <c r="G3319" s="58">
        <v>0.94784332271550997</v>
      </c>
      <c r="H3319" s="58">
        <v>0.94961029110300699</v>
      </c>
      <c r="I3319" s="58">
        <v>0.95271098370638296</v>
      </c>
      <c r="J3319" s="58">
        <v>0.95804429219048504</v>
      </c>
      <c r="K3319" s="58">
        <v>0.96453075439860003</v>
      </c>
      <c r="L3319" s="58">
        <v>0.970625977975623</v>
      </c>
      <c r="M3319" s="58">
        <v>0.97594396447165499</v>
      </c>
      <c r="N3319" s="58">
        <v>0.97911105686952205</v>
      </c>
      <c r="O3319" s="58">
        <v>0.98015022959437603</v>
      </c>
      <c r="P3319" s="58">
        <v>0.97751015159457599</v>
      </c>
      <c r="Q3319" s="58">
        <v>0.97160043241684502</v>
      </c>
      <c r="R3319" s="58">
        <v>0.96596824113843804</v>
      </c>
      <c r="S3319" s="58">
        <v>0.96364483762994202</v>
      </c>
      <c r="T3319" s="58">
        <v>0.96578473943167298</v>
      </c>
      <c r="U3319" s="58">
        <v>0.96598917257848405</v>
      </c>
      <c r="V3319" s="58">
        <v>0.96714125405233398</v>
      </c>
      <c r="W3319" s="58">
        <v>0.96949326942929803</v>
      </c>
      <c r="X3319" s="58">
        <v>0.97270157916670097</v>
      </c>
      <c r="Y3319" s="58">
        <v>0.97691922001992804</v>
      </c>
      <c r="Z3319" s="58">
        <v>0.97691614276580696</v>
      </c>
      <c r="AA3319" s="58">
        <v>0.97662529487296901</v>
      </c>
      <c r="AB3319" s="58">
        <v>0.97767699930443397</v>
      </c>
      <c r="AC3319" s="58">
        <v>0.98117083696935703</v>
      </c>
      <c r="AD3319" s="58">
        <v>0.98757262457026496</v>
      </c>
      <c r="AE3319" s="58">
        <v>0.98645026344472797</v>
      </c>
      <c r="AF3319" s="58">
        <v>0.98619895403458602</v>
      </c>
      <c r="AG3319" s="58">
        <v>0.98757979170382504</v>
      </c>
      <c r="AH3319" s="58">
        <v>0.99069119140860895</v>
      </c>
      <c r="AI3319" s="58">
        <v>0.99566944601200502</v>
      </c>
      <c r="AJ3319" s="58">
        <v>0.99102967401446196</v>
      </c>
      <c r="AK3319" s="58">
        <v>0.98664792066910101</v>
      </c>
      <c r="AL3319" s="58">
        <v>0.98377027781820503</v>
      </c>
      <c r="AM3319" s="58">
        <v>0.982913060815368</v>
      </c>
      <c r="AN3319" s="58">
        <v>0.98422952782883499</v>
      </c>
      <c r="AO3319" s="58">
        <v>0.97462666038905998</v>
      </c>
      <c r="AP3319" s="58">
        <v>0.96555768844441003</v>
      </c>
      <c r="AQ3319" s="58">
        <v>0.95840777513891195</v>
      </c>
      <c r="AR3319" s="58">
        <v>0.95380984987166095</v>
      </c>
      <c r="AS3319" s="58">
        <v>0.95200445225369201</v>
      </c>
      <c r="AT3319" s="58">
        <v>0.94136548147013399</v>
      </c>
      <c r="AU3319" s="58">
        <v>0.93131572221329695</v>
      </c>
      <c r="AV3319" s="58">
        <v>0.92329749935441896</v>
      </c>
      <c r="AW3319" s="58">
        <v>0.91818644155643303</v>
      </c>
      <c r="AX3319" s="58">
        <v>0.91628686118787395</v>
      </c>
      <c r="AY3319" s="58">
        <v>0.90997035149543604</v>
      </c>
      <c r="AZ3319" s="58">
        <v>0.90440740322350399</v>
      </c>
      <c r="BA3319" s="58">
        <v>0.90076014262403403</v>
      </c>
      <c r="BB3319" s="58">
        <v>0.89981069062043495</v>
      </c>
      <c r="BC3319" s="58">
        <v>0.90187589733187601</v>
      </c>
      <c r="BD3319" s="58">
        <v>0.89929450150209</v>
      </c>
      <c r="BE3319" s="58">
        <v>0.89816195652503505</v>
      </c>
      <c r="BF3319" s="58">
        <v>0.89852850078985402</v>
      </c>
      <c r="BG3319" s="58">
        <v>0.89966926035556904</v>
      </c>
      <c r="BH3319" s="58">
        <v>0.90142029863048501</v>
      </c>
      <c r="BI3319" s="58">
        <v>0.89565851307309496</v>
      </c>
      <c r="BJ3319" s="58">
        <v>0.89006965270640404</v>
      </c>
      <c r="BK3319" s="58">
        <v>0.88677217228984795</v>
      </c>
      <c r="BL3319" s="58">
        <v>0.88741223400311298</v>
      </c>
      <c r="BM3319" s="58">
        <v>0.89255441752423903</v>
      </c>
      <c r="BN3319" s="58">
        <v>0.89186065396891001</v>
      </c>
    </row>
    <row r="3320" spans="1:66" hidden="1" x14ac:dyDescent="0.25">
      <c r="A3320" s="58" t="s">
        <v>3296</v>
      </c>
      <c r="B3320" s="58" t="s">
        <v>3297</v>
      </c>
      <c r="C3320" s="58" t="s">
        <v>2504</v>
      </c>
      <c r="D3320" s="58" t="s">
        <v>2505</v>
      </c>
      <c r="E3320" s="58">
        <v>0.79582605188309297</v>
      </c>
      <c r="F3320" s="58">
        <v>0.798480546076199</v>
      </c>
      <c r="G3320" s="58">
        <v>0.79923444228285001</v>
      </c>
      <c r="H3320" s="58">
        <v>0.79933711914820005</v>
      </c>
      <c r="I3320" s="58">
        <v>0.79978677757863303</v>
      </c>
      <c r="J3320" s="58">
        <v>0.80124157619429504</v>
      </c>
      <c r="K3320" s="58">
        <v>0.80674043286373398</v>
      </c>
      <c r="L3320" s="58">
        <v>0.81107593965748703</v>
      </c>
      <c r="M3320" s="58">
        <v>0.81412985388382497</v>
      </c>
      <c r="N3320" s="58">
        <v>0.81504145044679899</v>
      </c>
      <c r="O3320" s="58">
        <v>0.81392616397248596</v>
      </c>
      <c r="P3320" s="58">
        <v>0.81278067869096604</v>
      </c>
      <c r="Q3320" s="58">
        <v>0.80858293950698301</v>
      </c>
      <c r="R3320" s="58">
        <v>0.80402685403778695</v>
      </c>
      <c r="S3320" s="58">
        <v>0.80124159898407699</v>
      </c>
      <c r="T3320" s="58">
        <v>0.80105755840133797</v>
      </c>
      <c r="U3320" s="58">
        <v>0.80160777122278704</v>
      </c>
      <c r="V3320" s="58">
        <v>0.80200226230542504</v>
      </c>
      <c r="W3320" s="58">
        <v>0.80266515758792101</v>
      </c>
      <c r="X3320" s="58">
        <v>0.80356580270935196</v>
      </c>
      <c r="Y3320" s="58">
        <v>0.80488426830501103</v>
      </c>
      <c r="Z3320" s="58">
        <v>0.80640884416056602</v>
      </c>
      <c r="AA3320" s="58">
        <v>0.80714499584616495</v>
      </c>
      <c r="AB3320" s="58">
        <v>0.80859600988282898</v>
      </c>
      <c r="AC3320" s="58">
        <v>0.81174830796193598</v>
      </c>
      <c r="AD3320" s="58">
        <v>0.81697295827279504</v>
      </c>
      <c r="AE3320" s="58">
        <v>0.81873961714125398</v>
      </c>
      <c r="AF3320" s="58">
        <v>0.82066983465230203</v>
      </c>
      <c r="AG3320" s="58">
        <v>0.82338299176213703</v>
      </c>
      <c r="AH3320" s="58">
        <v>0.826887876048366</v>
      </c>
      <c r="AI3320" s="58">
        <v>0.831206311420711</v>
      </c>
      <c r="AJ3320" s="58">
        <v>0.82941970500649198</v>
      </c>
      <c r="AK3320" s="58">
        <v>0.82700548190259404</v>
      </c>
      <c r="AL3320" s="58">
        <v>0.82515096245966502</v>
      </c>
      <c r="AM3320" s="58">
        <v>0.82434993257948597</v>
      </c>
      <c r="AN3320" s="58">
        <v>0.82478603284937702</v>
      </c>
      <c r="AO3320" s="58">
        <v>0.81922396372722806</v>
      </c>
      <c r="AP3320" s="58">
        <v>0.81337538457585901</v>
      </c>
      <c r="AQ3320" s="58">
        <v>0.80832305776052704</v>
      </c>
      <c r="AR3320" s="58">
        <v>0.80443318206330205</v>
      </c>
      <c r="AS3320" s="58">
        <v>0.80184970049998705</v>
      </c>
      <c r="AT3320" s="58">
        <v>0.79382316110496598</v>
      </c>
      <c r="AU3320" s="58">
        <v>0.78547610619807595</v>
      </c>
      <c r="AV3320" s="58">
        <v>0.778169424001666</v>
      </c>
      <c r="AW3320" s="58">
        <v>0.77271070209343795</v>
      </c>
      <c r="AX3320" s="58">
        <v>0.76938466830290397</v>
      </c>
      <c r="AY3320" s="58">
        <v>0.76442633216482203</v>
      </c>
      <c r="AZ3320" s="58">
        <v>0.75952813441775302</v>
      </c>
      <c r="BA3320" s="58">
        <v>0.75596372764168795</v>
      </c>
      <c r="BB3320" s="58">
        <v>0.75466528343649497</v>
      </c>
      <c r="BC3320" s="58">
        <v>0.75591297315127004</v>
      </c>
      <c r="BD3320" s="58">
        <v>0.75535639402505805</v>
      </c>
      <c r="BE3320" s="58">
        <v>0.75557789873422698</v>
      </c>
      <c r="BF3320" s="58">
        <v>0.75662098387250498</v>
      </c>
      <c r="BG3320" s="58">
        <v>0.757866210040404</v>
      </c>
      <c r="BH3320" s="58">
        <v>0.75915104832512104</v>
      </c>
      <c r="BI3320" s="58">
        <v>0.75578234072816997</v>
      </c>
      <c r="BJ3320" s="58">
        <v>0.75215223456868996</v>
      </c>
      <c r="BK3320" s="58">
        <v>0.74986392817800296</v>
      </c>
      <c r="BL3320" s="58">
        <v>0.749934216765061</v>
      </c>
      <c r="BM3320" s="58">
        <v>0.75271496641061997</v>
      </c>
      <c r="BN3320" s="58">
        <v>0.75187994040559802</v>
      </c>
    </row>
    <row r="3321" spans="1:66" hidden="1" x14ac:dyDescent="0.25">
      <c r="A3321" s="58" t="s">
        <v>3296</v>
      </c>
      <c r="B3321" s="58" t="s">
        <v>3297</v>
      </c>
      <c r="C3321" s="58" t="s">
        <v>2506</v>
      </c>
      <c r="D3321" s="58" t="s">
        <v>2507</v>
      </c>
      <c r="E3321" s="58">
        <v>0.466629236543467</v>
      </c>
      <c r="F3321" s="58">
        <v>0.474729414233858</v>
      </c>
      <c r="G3321" s="58">
        <v>0.47747399732690698</v>
      </c>
      <c r="H3321" s="58">
        <v>0.47581712191825598</v>
      </c>
      <c r="I3321" s="58">
        <v>0.47130790074103901</v>
      </c>
      <c r="J3321" s="58">
        <v>0.46562622538534398</v>
      </c>
      <c r="K3321" s="58">
        <v>0.47710493675230098</v>
      </c>
      <c r="L3321" s="58">
        <v>0.48385567801588403</v>
      </c>
      <c r="M3321" s="58">
        <v>0.48642569431541799</v>
      </c>
      <c r="N3321" s="58">
        <v>0.48593310259830602</v>
      </c>
      <c r="O3321" s="58">
        <v>0.48401294885280099</v>
      </c>
      <c r="P3321" s="58">
        <v>0.49684094692264102</v>
      </c>
      <c r="Q3321" s="58">
        <v>0.50556188104489597</v>
      </c>
      <c r="R3321" s="58">
        <v>0.50964573806690305</v>
      </c>
      <c r="S3321" s="58">
        <v>0.50888583751638505</v>
      </c>
      <c r="T3321" s="58">
        <v>0.504644951922263</v>
      </c>
      <c r="U3321" s="58">
        <v>0.51066412389450999</v>
      </c>
      <c r="V3321" s="58">
        <v>0.51191540546149195</v>
      </c>
      <c r="W3321" s="58">
        <v>0.51029674082648802</v>
      </c>
      <c r="X3321" s="58">
        <v>0.50773352289378704</v>
      </c>
      <c r="Y3321" s="58">
        <v>0.50574334060052495</v>
      </c>
      <c r="Z3321" s="58">
        <v>0.51432629539955299</v>
      </c>
      <c r="AA3321" s="58">
        <v>0.52017123051171699</v>
      </c>
      <c r="AB3321" s="58">
        <v>0.52364632595418303</v>
      </c>
      <c r="AC3321" s="58">
        <v>0.52527058586670194</v>
      </c>
      <c r="AD3321" s="58">
        <v>0.52624727540924199</v>
      </c>
      <c r="AE3321" s="58">
        <v>0.53304788755271504</v>
      </c>
      <c r="AF3321" s="58">
        <v>0.53659710128383598</v>
      </c>
      <c r="AG3321" s="58">
        <v>0.53809042195630796</v>
      </c>
      <c r="AH3321" s="58">
        <v>0.53866082887995703</v>
      </c>
      <c r="AI3321" s="58">
        <v>0.53955769434363299</v>
      </c>
      <c r="AJ3321" s="58">
        <v>0.54545315950540296</v>
      </c>
      <c r="AK3321" s="58">
        <v>0.548294505843265</v>
      </c>
      <c r="AL3321" s="58">
        <v>0.54893214822236702</v>
      </c>
      <c r="AM3321" s="58">
        <v>0.54810415692141901</v>
      </c>
      <c r="AN3321" s="58">
        <v>0.54694184086342401</v>
      </c>
      <c r="AO3321" s="58">
        <v>0.549166443656943</v>
      </c>
      <c r="AP3321" s="58">
        <v>0.54801578511776705</v>
      </c>
      <c r="AQ3321" s="58">
        <v>0.54462093544343704</v>
      </c>
      <c r="AR3321" s="58">
        <v>0.53986918309077403</v>
      </c>
      <c r="AS3321" s="58">
        <v>0.53493160345450697</v>
      </c>
      <c r="AT3321" s="58">
        <v>0.53495899140036096</v>
      </c>
      <c r="AU3321" s="58">
        <v>0.53167726423115103</v>
      </c>
      <c r="AV3321" s="58">
        <v>0.52626946320898205</v>
      </c>
      <c r="AW3321" s="58">
        <v>0.51972895008527897</v>
      </c>
      <c r="AX3321" s="58">
        <v>0.51322639694203098</v>
      </c>
      <c r="AY3321" s="58">
        <v>0.51429853115239699</v>
      </c>
      <c r="AZ3321" s="58">
        <v>0.51262994284248498</v>
      </c>
      <c r="BA3321" s="58">
        <v>0.50943944121234697</v>
      </c>
      <c r="BB3321" s="58">
        <v>0.50576557660446297</v>
      </c>
      <c r="BC3321" s="58">
        <v>0.502643261834813</v>
      </c>
      <c r="BD3321" s="58">
        <v>0.50545361677024903</v>
      </c>
      <c r="BE3321" s="58">
        <v>0.50573219143762205</v>
      </c>
      <c r="BF3321" s="58">
        <v>0.50475122372725101</v>
      </c>
      <c r="BG3321" s="58">
        <v>0.50371197967300796</v>
      </c>
      <c r="BH3321" s="58">
        <v>0.50368369278664904</v>
      </c>
      <c r="BI3321" s="58">
        <v>0.50865190418973005</v>
      </c>
      <c r="BJ3321" s="58">
        <v>0.51203847780201095</v>
      </c>
      <c r="BK3321" s="58">
        <v>0.51412353062403204</v>
      </c>
      <c r="BL3321" s="58">
        <v>0.51483136187288703</v>
      </c>
      <c r="BM3321" s="58">
        <v>0.51487720748045895</v>
      </c>
      <c r="BN3321" s="58">
        <v>0.51695941376523402</v>
      </c>
    </row>
    <row r="3322" spans="1:66" hidden="1" x14ac:dyDescent="0.25">
      <c r="A3322" s="58" t="s">
        <v>3296</v>
      </c>
      <c r="B3322" s="58" t="s">
        <v>3297</v>
      </c>
      <c r="C3322" s="58" t="s">
        <v>2508</v>
      </c>
      <c r="D3322" s="58" t="s">
        <v>2509</v>
      </c>
      <c r="E3322" s="58">
        <v>0.381393821663429</v>
      </c>
      <c r="F3322" s="58">
        <v>0.389221312512396</v>
      </c>
      <c r="G3322" s="58">
        <v>0.39207146936571602</v>
      </c>
      <c r="H3322" s="58">
        <v>0.39051954498679198</v>
      </c>
      <c r="I3322" s="58">
        <v>0.38565676116090403</v>
      </c>
      <c r="J3322" s="58">
        <v>0.37890293022754801</v>
      </c>
      <c r="K3322" s="58">
        <v>0.38885874645406698</v>
      </c>
      <c r="L3322" s="58">
        <v>0.39438433017691399</v>
      </c>
      <c r="M3322" s="58">
        <v>0.39574710700515098</v>
      </c>
      <c r="N3322" s="58">
        <v>0.393865677042745</v>
      </c>
      <c r="O3322" s="58">
        <v>0.39006245420957802</v>
      </c>
      <c r="P3322" s="58">
        <v>0.40074669593364398</v>
      </c>
      <c r="Q3322" s="58">
        <v>0.40741544130060597</v>
      </c>
      <c r="R3322" s="58">
        <v>0.409617700679555</v>
      </c>
      <c r="S3322" s="58">
        <v>0.40737305176796201</v>
      </c>
      <c r="T3322" s="58">
        <v>0.40187348719431198</v>
      </c>
      <c r="U3322" s="58">
        <v>0.40771619933743197</v>
      </c>
      <c r="V3322" s="58">
        <v>0.40921166150472998</v>
      </c>
      <c r="W3322" s="58">
        <v>0.40759696679079399</v>
      </c>
      <c r="X3322" s="58">
        <v>0.404284677675257</v>
      </c>
      <c r="Y3322" s="58">
        <v>0.40052889202980202</v>
      </c>
      <c r="Z3322" s="58">
        <v>0.40859082533427799</v>
      </c>
      <c r="AA3322" s="58">
        <v>0.41375347931741902</v>
      </c>
      <c r="AB3322" s="58">
        <v>0.41626175894198297</v>
      </c>
      <c r="AC3322" s="58">
        <v>0.416555325343059</v>
      </c>
      <c r="AD3322" s="58">
        <v>0.41576962261547701</v>
      </c>
      <c r="AE3322" s="58">
        <v>0.42269545220695098</v>
      </c>
      <c r="AF3322" s="58">
        <v>0.42638354784107002</v>
      </c>
      <c r="AG3322" s="58">
        <v>0.42774570540611201</v>
      </c>
      <c r="AH3322" s="58">
        <v>0.42782843341245103</v>
      </c>
      <c r="AI3322" s="58">
        <v>0.42775510047736298</v>
      </c>
      <c r="AJ3322" s="58">
        <v>0.43462985230005102</v>
      </c>
      <c r="AK3322" s="58">
        <v>0.43836566374695202</v>
      </c>
      <c r="AL3322" s="58">
        <v>0.43944015875381598</v>
      </c>
      <c r="AM3322" s="58">
        <v>0.438441478695135</v>
      </c>
      <c r="AN3322" s="58">
        <v>0.43639500235718698</v>
      </c>
      <c r="AO3322" s="58">
        <v>0.44047585281616197</v>
      </c>
      <c r="AP3322" s="58">
        <v>0.44113362972465098</v>
      </c>
      <c r="AQ3322" s="58">
        <v>0.43911643822669</v>
      </c>
      <c r="AR3322" s="58">
        <v>0.43517645147363199</v>
      </c>
      <c r="AS3322" s="58">
        <v>0.43037631786196201</v>
      </c>
      <c r="AT3322" s="58">
        <v>0.43230034782541499</v>
      </c>
      <c r="AU3322" s="58">
        <v>0.43083913321716699</v>
      </c>
      <c r="AV3322" s="58">
        <v>0.426768665099797</v>
      </c>
      <c r="AW3322" s="58">
        <v>0.420802191203828</v>
      </c>
      <c r="AX3322" s="58">
        <v>0.41401679264934599</v>
      </c>
      <c r="AY3322" s="58">
        <v>0.41597046013894601</v>
      </c>
      <c r="AZ3322" s="58">
        <v>0.41499637878199902</v>
      </c>
      <c r="BA3322" s="58">
        <v>0.41203830980088701</v>
      </c>
      <c r="BB3322" s="58">
        <v>0.40796596367183102</v>
      </c>
      <c r="BC3322" s="58">
        <v>0.40377644375329003</v>
      </c>
      <c r="BD3322" s="58">
        <v>0.40703490326590502</v>
      </c>
      <c r="BE3322" s="58">
        <v>0.40754422721678502</v>
      </c>
      <c r="BF3322" s="58">
        <v>0.406414633837131</v>
      </c>
      <c r="BG3322" s="58">
        <v>0.40481090440726403</v>
      </c>
      <c r="BH3322" s="58">
        <v>0.40377948545352899</v>
      </c>
      <c r="BI3322" s="58">
        <v>0.40939186787643</v>
      </c>
      <c r="BJ3322" s="58">
        <v>0.41311356287998602</v>
      </c>
      <c r="BK3322" s="58">
        <v>0.41502939507301601</v>
      </c>
      <c r="BL3322" s="58">
        <v>0.415128825435024</v>
      </c>
      <c r="BM3322" s="58">
        <v>0.41417818240028498</v>
      </c>
      <c r="BN3322" s="58">
        <v>0.41759600569326</v>
      </c>
    </row>
    <row r="3323" spans="1:66" hidden="1" x14ac:dyDescent="0.25">
      <c r="A3323" s="58" t="s">
        <v>3296</v>
      </c>
      <c r="B3323" s="58" t="s">
        <v>3297</v>
      </c>
      <c r="C3323" s="58" t="s">
        <v>2510</v>
      </c>
      <c r="D3323" s="58" t="s">
        <v>2511</v>
      </c>
      <c r="E3323" s="58">
        <v>0.214644324603676</v>
      </c>
      <c r="F3323" s="58">
        <v>0.23164103924318799</v>
      </c>
      <c r="G3323" s="58">
        <v>0.24147162336738501</v>
      </c>
      <c r="H3323" s="58">
        <v>0.24236397368791601</v>
      </c>
      <c r="I3323" s="58">
        <v>0.23302665830744099</v>
      </c>
      <c r="J3323" s="58">
        <v>0.21222222624781101</v>
      </c>
      <c r="K3323" s="58">
        <v>0.22948739461329301</v>
      </c>
      <c r="L3323" s="58">
        <v>0.24015240771409399</v>
      </c>
      <c r="M3323" s="58">
        <v>0.242678595994197</v>
      </c>
      <c r="N3323" s="58">
        <v>0.236151263130636</v>
      </c>
      <c r="O3323" s="58">
        <v>0.21936747742013199</v>
      </c>
      <c r="P3323" s="58">
        <v>0.23796026341363</v>
      </c>
      <c r="Q3323" s="58">
        <v>0.24953133235673799</v>
      </c>
      <c r="R3323" s="58">
        <v>0.25300192891623602</v>
      </c>
      <c r="S3323" s="58">
        <v>0.247874500228943</v>
      </c>
      <c r="T3323" s="58">
        <v>0.23332415539360901</v>
      </c>
      <c r="U3323" s="58">
        <v>0.25310595790999302</v>
      </c>
      <c r="V3323" s="58">
        <v>0.266160515538652</v>
      </c>
      <c r="W3323" s="58">
        <v>0.27064983770134998</v>
      </c>
      <c r="X3323" s="58">
        <v>0.265433648854147</v>
      </c>
      <c r="Y3323" s="58">
        <v>0.25004873788961002</v>
      </c>
      <c r="Z3323" s="58">
        <v>0.26819215811293101</v>
      </c>
      <c r="AA3323" s="58">
        <v>0.279212412246644</v>
      </c>
      <c r="AB3323" s="58">
        <v>0.28220262097910298</v>
      </c>
      <c r="AC3323" s="58">
        <v>0.27699684199765601</v>
      </c>
      <c r="AD3323" s="58">
        <v>0.26335932749726698</v>
      </c>
      <c r="AE3323" s="58">
        <v>0.282548802888624</v>
      </c>
      <c r="AF3323" s="58">
        <v>0.29466368003958898</v>
      </c>
      <c r="AG3323" s="58">
        <v>0.29844093528810101</v>
      </c>
      <c r="AH3323" s="58">
        <v>0.29335968700415399</v>
      </c>
      <c r="AI3323" s="58">
        <v>0.27933076478893498</v>
      </c>
      <c r="AJ3323" s="58">
        <v>0.29858157333402902</v>
      </c>
      <c r="AK3323" s="58">
        <v>0.31013201355881498</v>
      </c>
      <c r="AL3323" s="58">
        <v>0.31291934609172301</v>
      </c>
      <c r="AM3323" s="58">
        <v>0.30661881906210903</v>
      </c>
      <c r="AN3323" s="58">
        <v>0.29113805528401299</v>
      </c>
      <c r="AO3323" s="58">
        <v>0.30963016654192799</v>
      </c>
      <c r="AP3323" s="58">
        <v>0.31991899125019602</v>
      </c>
      <c r="AQ3323" s="58">
        <v>0.32069615974236798</v>
      </c>
      <c r="AR3323" s="58">
        <v>0.31154233113048102</v>
      </c>
      <c r="AS3323" s="58">
        <v>0.29239793686750298</v>
      </c>
      <c r="AT3323" s="58">
        <v>0.309512701944058</v>
      </c>
      <c r="AU3323" s="58">
        <v>0.31825561555079801</v>
      </c>
      <c r="AV3323" s="58">
        <v>0.31730489839687798</v>
      </c>
      <c r="AW3323" s="58">
        <v>0.30615694228339102</v>
      </c>
      <c r="AX3323" s="58">
        <v>0.28481532035200802</v>
      </c>
      <c r="AY3323" s="58">
        <v>0.30096622388841299</v>
      </c>
      <c r="AZ3323" s="58">
        <v>0.30940218929199798</v>
      </c>
      <c r="BA3323" s="58">
        <v>0.30901462900695198</v>
      </c>
      <c r="BB3323" s="58">
        <v>0.29944896436708002</v>
      </c>
      <c r="BC3323" s="58">
        <v>0.28082298815790202</v>
      </c>
      <c r="BD3323" s="58">
        <v>0.29694984842236899</v>
      </c>
      <c r="BE3323" s="58">
        <v>0.30577639572090098</v>
      </c>
      <c r="BF3323" s="58">
        <v>0.30638127464642301</v>
      </c>
      <c r="BG3323" s="58">
        <v>0.29860090731752198</v>
      </c>
      <c r="BH3323" s="58">
        <v>0.28258995843402201</v>
      </c>
      <c r="BI3323" s="58">
        <v>0.29939765083049102</v>
      </c>
      <c r="BJ3323" s="58">
        <v>0.309198928154166</v>
      </c>
      <c r="BK3323" s="58">
        <v>0.31126435120815099</v>
      </c>
      <c r="BL3323" s="58">
        <v>0.30560233766601202</v>
      </c>
      <c r="BM3323" s="58">
        <v>0.29243053329018198</v>
      </c>
      <c r="BN3323" s="58">
        <v>0.31049589253798898</v>
      </c>
    </row>
    <row r="3324" spans="1:66" hidden="1" x14ac:dyDescent="0.25">
      <c r="A3324" s="58" t="s">
        <v>3296</v>
      </c>
      <c r="B3324" s="58" t="s">
        <v>3297</v>
      </c>
      <c r="C3324" s="58" t="s">
        <v>2512</v>
      </c>
      <c r="D3324" s="58" t="s">
        <v>2513</v>
      </c>
      <c r="E3324" s="58">
        <v>0.16369825170192201</v>
      </c>
      <c r="F3324" s="58">
        <v>0.17812324260086501</v>
      </c>
      <c r="G3324" s="58">
        <v>0.18675710675481899</v>
      </c>
      <c r="H3324" s="58">
        <v>0.188003893389008</v>
      </c>
      <c r="I3324" s="58">
        <v>0.180595780588652</v>
      </c>
      <c r="J3324" s="58">
        <v>0.16323367906347599</v>
      </c>
      <c r="K3324" s="58">
        <v>0.17752660612957</v>
      </c>
      <c r="L3324" s="58">
        <v>0.18634695808169699</v>
      </c>
      <c r="M3324" s="58">
        <v>0.188417717220971</v>
      </c>
      <c r="N3324" s="58">
        <v>0.18265120835993501</v>
      </c>
      <c r="O3324" s="58">
        <v>0.16792586472475099</v>
      </c>
      <c r="P3324" s="58">
        <v>0.18285892929204101</v>
      </c>
      <c r="Q3324" s="58">
        <v>0.19210280957009601</v>
      </c>
      <c r="R3324" s="58">
        <v>0.194549509444573</v>
      </c>
      <c r="S3324" s="58">
        <v>0.189522123256638</v>
      </c>
      <c r="T3324" s="58">
        <v>0.176112610143391</v>
      </c>
      <c r="U3324" s="58">
        <v>0.191636555959528</v>
      </c>
      <c r="V3324" s="58">
        <v>0.20155084697020101</v>
      </c>
      <c r="W3324" s="58">
        <v>0.20436760321449199</v>
      </c>
      <c r="X3324" s="58">
        <v>0.19902815195901599</v>
      </c>
      <c r="Y3324" s="58">
        <v>0.18489109613968499</v>
      </c>
      <c r="Z3324" s="58">
        <v>0.19945870613858899</v>
      </c>
      <c r="AA3324" s="58">
        <v>0.20835790804614901</v>
      </c>
      <c r="AB3324" s="58">
        <v>0.21068744440151399</v>
      </c>
      <c r="AC3324" s="58">
        <v>0.20594370991618799</v>
      </c>
      <c r="AD3324" s="58">
        <v>0.19369645499598001</v>
      </c>
      <c r="AE3324" s="58">
        <v>0.20904062088292699</v>
      </c>
      <c r="AF3324" s="58">
        <v>0.21869750847674799</v>
      </c>
      <c r="AG3324" s="58">
        <v>0.22150847943982699</v>
      </c>
      <c r="AH3324" s="58">
        <v>0.21688026281186301</v>
      </c>
      <c r="AI3324" s="58">
        <v>0.204419631824411</v>
      </c>
      <c r="AJ3324" s="58">
        <v>0.21995047340107801</v>
      </c>
      <c r="AK3324" s="58">
        <v>0.22933760794433899</v>
      </c>
      <c r="AL3324" s="58">
        <v>0.23161894935404201</v>
      </c>
      <c r="AM3324" s="58">
        <v>0.22636940399633201</v>
      </c>
      <c r="AN3324" s="58">
        <v>0.21316058573174301</v>
      </c>
      <c r="AO3324" s="58">
        <v>0.228575046875646</v>
      </c>
      <c r="AP3324" s="58">
        <v>0.237477758595671</v>
      </c>
      <c r="AQ3324" s="58">
        <v>0.238681624732242</v>
      </c>
      <c r="AR3324" s="58">
        <v>0.23157113865026099</v>
      </c>
      <c r="AS3324" s="58">
        <v>0.21584908240196499</v>
      </c>
      <c r="AT3324" s="58">
        <v>0.230257351619541</v>
      </c>
      <c r="AU3324" s="58">
        <v>0.23785053548167701</v>
      </c>
      <c r="AV3324" s="58">
        <v>0.23741911286453601</v>
      </c>
      <c r="AW3324" s="58">
        <v>0.22840390455701801</v>
      </c>
      <c r="AX3324" s="58">
        <v>0.210533066445172</v>
      </c>
      <c r="AY3324" s="58">
        <v>0.22429374162433799</v>
      </c>
      <c r="AZ3324" s="58">
        <v>0.231752637128494</v>
      </c>
      <c r="BA3324" s="58">
        <v>0.231796717381372</v>
      </c>
      <c r="BB3324" s="58">
        <v>0.22391527452554599</v>
      </c>
      <c r="BC3324" s="58">
        <v>0.20792521518904999</v>
      </c>
      <c r="BD3324" s="58">
        <v>0.221425509739273</v>
      </c>
      <c r="BE3324" s="58">
        <v>0.22890334768287901</v>
      </c>
      <c r="BF3324" s="58">
        <v>0.22945665821179101</v>
      </c>
      <c r="BG3324" s="58">
        <v>0.222715926410117</v>
      </c>
      <c r="BH3324" s="58">
        <v>0.20860447478546401</v>
      </c>
      <c r="BI3324" s="58">
        <v>0.222374291487516</v>
      </c>
      <c r="BJ3324" s="58">
        <v>0.23034683600395101</v>
      </c>
      <c r="BK3324" s="58">
        <v>0.231821633218907</v>
      </c>
      <c r="BL3324" s="58">
        <v>0.22668190074764999</v>
      </c>
      <c r="BM3324" s="58">
        <v>0.214851482433248</v>
      </c>
      <c r="BN3324" s="58">
        <v>0.22993431028261399</v>
      </c>
    </row>
    <row r="3325" spans="1:66" hidden="1" x14ac:dyDescent="0.25">
      <c r="A3325" s="58" t="s">
        <v>3296</v>
      </c>
      <c r="B3325" s="58" t="s">
        <v>3297</v>
      </c>
      <c r="C3325" s="58" t="s">
        <v>2514</v>
      </c>
      <c r="D3325" s="58" t="s">
        <v>2515</v>
      </c>
      <c r="F3325" s="58">
        <v>10.877836817891399</v>
      </c>
      <c r="G3325" s="58">
        <v>11.109939888886201</v>
      </c>
      <c r="H3325" s="58">
        <v>11.351398981714601</v>
      </c>
      <c r="I3325" s="58">
        <v>11.601452703673701</v>
      </c>
      <c r="J3325" s="58">
        <v>11.859716600085299</v>
      </c>
      <c r="K3325" s="58">
        <v>12.1263296184857</v>
      </c>
      <c r="L3325" s="58">
        <v>12.4020292751515</v>
      </c>
      <c r="M3325" s="58">
        <v>12.687790966309899</v>
      </c>
      <c r="N3325" s="58">
        <v>12.9848783739269</v>
      </c>
      <c r="O3325" s="58">
        <v>13.294421096149</v>
      </c>
      <c r="P3325" s="58">
        <v>13.616671493536799</v>
      </c>
      <c r="Q3325" s="58">
        <v>13.9520682954221</v>
      </c>
      <c r="R3325" s="58">
        <v>14.302084765734699</v>
      </c>
      <c r="S3325" s="58">
        <v>14.669124094369099</v>
      </c>
      <c r="T3325" s="58">
        <v>15.0538200133101</v>
      </c>
      <c r="U3325" s="58">
        <v>15.4561763606897</v>
      </c>
      <c r="V3325" s="58">
        <v>15.876542984684599</v>
      </c>
      <c r="W3325" s="58">
        <v>16.313801905418899</v>
      </c>
      <c r="X3325" s="58">
        <v>16.766254872437798</v>
      </c>
      <c r="Y3325" s="58">
        <v>17.232595751831202</v>
      </c>
      <c r="Z3325" s="58">
        <v>17.7125231876079</v>
      </c>
      <c r="AA3325" s="58">
        <v>18.2062535237426</v>
      </c>
      <c r="AB3325" s="58">
        <v>18.713634645105198</v>
      </c>
      <c r="AC3325" s="58">
        <v>19.2345879515089</v>
      </c>
      <c r="AD3325" s="58">
        <v>19.7690583896579</v>
      </c>
      <c r="AE3325" s="58">
        <v>20.317276343223</v>
      </c>
      <c r="AF3325" s="58">
        <v>20.8791908492137</v>
      </c>
      <c r="AG3325" s="58">
        <v>21.4542116876599</v>
      </c>
      <c r="AH3325" s="58">
        <v>22.0415246667507</v>
      </c>
      <c r="AI3325" s="58">
        <v>22.6408187022015</v>
      </c>
      <c r="AJ3325" s="58">
        <v>23.251976833396299</v>
      </c>
      <c r="AK3325" s="58">
        <v>23.875925127517998</v>
      </c>
      <c r="AL3325" s="58">
        <v>24.514724656138</v>
      </c>
      <c r="AM3325" s="58">
        <v>25.171089281410801</v>
      </c>
      <c r="AN3325" s="58">
        <v>25.8471493889969</v>
      </c>
      <c r="AO3325" s="58">
        <v>26.544331058239301</v>
      </c>
      <c r="AP3325" s="58">
        <v>27.262850743661701</v>
      </c>
      <c r="AQ3325" s="58">
        <v>28.002262933655299</v>
      </c>
      <c r="AR3325" s="58">
        <v>28.7615161987137</v>
      </c>
      <c r="AS3325" s="58">
        <v>29.540243516866401</v>
      </c>
      <c r="AT3325" s="58">
        <v>30.338333897132099</v>
      </c>
      <c r="AU3325" s="58">
        <v>31.157344087519299</v>
      </c>
      <c r="AV3325" s="58">
        <v>32.000505207953303</v>
      </c>
      <c r="AW3325" s="58">
        <v>32.8720240819476</v>
      </c>
      <c r="AX3325" s="58">
        <v>33.774930188441502</v>
      </c>
      <c r="AY3325" s="58">
        <v>34.710713061781298</v>
      </c>
      <c r="AZ3325" s="58">
        <v>35.678698354370802</v>
      </c>
      <c r="BA3325" s="58">
        <v>36.6770284044051</v>
      </c>
      <c r="BB3325" s="58">
        <v>37.702722927155001</v>
      </c>
      <c r="BC3325" s="58">
        <v>38.753638271105402</v>
      </c>
      <c r="BD3325" s="58">
        <v>39.8291179975635</v>
      </c>
      <c r="BE3325" s="58">
        <v>40.929916159800499</v>
      </c>
      <c r="BF3325" s="58">
        <v>42.056947659571598</v>
      </c>
      <c r="BG3325" s="58">
        <v>43.211638907866401</v>
      </c>
      <c r="BH3325" s="58">
        <v>44.394916856257801</v>
      </c>
      <c r="BI3325" s="58">
        <v>45.607045384698701</v>
      </c>
      <c r="BJ3325" s="58">
        <v>46.847251425526601</v>
      </c>
      <c r="BK3325" s="58">
        <v>48.114079825067599</v>
      </c>
      <c r="BL3325" s="58">
        <v>49.405534735534097</v>
      </c>
      <c r="BM3325" s="58">
        <v>50.720206664483001</v>
      </c>
    </row>
    <row r="3326" spans="1:66" hidden="1" x14ac:dyDescent="0.25">
      <c r="A3326" s="58" t="s">
        <v>3296</v>
      </c>
      <c r="B3326" s="58" t="s">
        <v>3297</v>
      </c>
      <c r="C3326" s="58" t="s">
        <v>2516</v>
      </c>
      <c r="D3326" s="58" t="s">
        <v>2517</v>
      </c>
      <c r="F3326" s="58">
        <v>2.0859716790931899</v>
      </c>
      <c r="G3326" s="58">
        <v>2.1337245160088401</v>
      </c>
      <c r="H3326" s="58">
        <v>2.1733609294321501</v>
      </c>
      <c r="I3326" s="58">
        <v>2.2028449741024301</v>
      </c>
      <c r="J3326" s="58">
        <v>2.2261341144794899</v>
      </c>
      <c r="K3326" s="58">
        <v>2.2480555597627498</v>
      </c>
      <c r="L3326" s="58">
        <v>2.2735622842178902</v>
      </c>
      <c r="M3326" s="58">
        <v>2.3041526900035199</v>
      </c>
      <c r="N3326" s="58">
        <v>2.3415219277010801</v>
      </c>
      <c r="O3326" s="58">
        <v>2.3838707865269599</v>
      </c>
      <c r="P3326" s="58">
        <v>2.4239520852930498</v>
      </c>
      <c r="Q3326" s="58">
        <v>2.4631335348330299</v>
      </c>
      <c r="R3326" s="58">
        <v>2.50870668707508</v>
      </c>
      <c r="S3326" s="58">
        <v>2.56179941911947</v>
      </c>
      <c r="T3326" s="58">
        <v>2.6179496014368202</v>
      </c>
      <c r="U3326" s="58">
        <v>2.6727856917640298</v>
      </c>
      <c r="V3326" s="58">
        <v>2.7197323204978998</v>
      </c>
      <c r="W3326" s="58">
        <v>2.75411921320728</v>
      </c>
      <c r="X3326" s="58">
        <v>2.77343668656775</v>
      </c>
      <c r="Y3326" s="58">
        <v>2.7814254461806298</v>
      </c>
      <c r="Z3326" s="58">
        <v>2.7849979346592701</v>
      </c>
      <c r="AA3326" s="58">
        <v>2.7874647271037101</v>
      </c>
      <c r="AB3326" s="58">
        <v>2.7868507966287601</v>
      </c>
      <c r="AC3326" s="58">
        <v>2.7838168067468798</v>
      </c>
      <c r="AD3326" s="58">
        <v>2.7786945033420101</v>
      </c>
      <c r="AE3326" s="58">
        <v>2.7731111050382</v>
      </c>
      <c r="AF3326" s="58">
        <v>2.76569800251829</v>
      </c>
      <c r="AG3326" s="58">
        <v>2.75403794428111</v>
      </c>
      <c r="AH3326" s="58">
        <v>2.73751833738369</v>
      </c>
      <c r="AI3326" s="58">
        <v>2.71893185481315</v>
      </c>
      <c r="AJ3326" s="58">
        <v>2.69936409647346</v>
      </c>
      <c r="AK3326" s="58">
        <v>2.6834204187986002</v>
      </c>
      <c r="AL3326" s="58">
        <v>2.67549644760668</v>
      </c>
      <c r="AM3326" s="58">
        <v>2.6774301342537701</v>
      </c>
      <c r="AN3326" s="58">
        <v>2.68585955906708</v>
      </c>
      <c r="AO3326" s="58">
        <v>2.6973251817829</v>
      </c>
      <c r="AP3326" s="58">
        <v>2.70686680273056</v>
      </c>
      <c r="AQ3326" s="58">
        <v>2.7121602100450599</v>
      </c>
      <c r="AR3326" s="58">
        <v>2.7113996710096999</v>
      </c>
      <c r="AS3326" s="58">
        <v>2.7075322203896799</v>
      </c>
      <c r="AT3326" s="58">
        <v>2.70170548800668</v>
      </c>
      <c r="AU3326" s="58">
        <v>2.6995885573813299</v>
      </c>
      <c r="AV3326" s="58">
        <v>2.70613925906413</v>
      </c>
      <c r="AW3326" s="58">
        <v>2.7234534840333602</v>
      </c>
      <c r="AX3326" s="58">
        <v>2.7467310934154101</v>
      </c>
      <c r="AY3326" s="58">
        <v>2.7706433976881599</v>
      </c>
      <c r="AZ3326" s="58">
        <v>2.78872200310769</v>
      </c>
      <c r="BA3326" s="58">
        <v>2.7981123081304302</v>
      </c>
      <c r="BB3326" s="58">
        <v>2.7965584110043298</v>
      </c>
      <c r="BC3326" s="58">
        <v>2.7873725353494998</v>
      </c>
      <c r="BD3326" s="58">
        <v>2.7751709889390002</v>
      </c>
      <c r="BE3326" s="58">
        <v>2.7638025082662199</v>
      </c>
      <c r="BF3326" s="58">
        <v>2.7535641543240801</v>
      </c>
      <c r="BG3326" s="58">
        <v>2.7455422053958598</v>
      </c>
      <c r="BH3326" s="58">
        <v>2.7383315659799998</v>
      </c>
      <c r="BI3326" s="58">
        <v>2.7303317908343598</v>
      </c>
      <c r="BJ3326" s="58">
        <v>2.7193299420443799</v>
      </c>
      <c r="BK3326" s="58">
        <v>2.7041680375952999</v>
      </c>
      <c r="BL3326" s="58">
        <v>2.6841517392871199</v>
      </c>
      <c r="BM3326" s="58">
        <v>2.6609016309306002</v>
      </c>
      <c r="BN3326" s="58">
        <v>2.6362908375175498</v>
      </c>
    </row>
    <row r="3327" spans="1:66" hidden="1" x14ac:dyDescent="0.25">
      <c r="A3327" s="58" t="s">
        <v>3296</v>
      </c>
      <c r="B3327" s="58" t="s">
        <v>3297</v>
      </c>
      <c r="C3327" s="58" t="s">
        <v>2518</v>
      </c>
      <c r="D3327" s="58" t="s">
        <v>2519</v>
      </c>
    </row>
    <row r="3328" spans="1:66" hidden="1" x14ac:dyDescent="0.25">
      <c r="A3328" s="58" t="s">
        <v>3296</v>
      </c>
      <c r="B3328" s="58" t="s">
        <v>3297</v>
      </c>
      <c r="C3328" s="58" t="s">
        <v>2520</v>
      </c>
      <c r="D3328" s="58" t="s">
        <v>2521</v>
      </c>
      <c r="E3328" s="58">
        <v>21.129211771632299</v>
      </c>
      <c r="F3328" s="58">
        <v>21.791458169968202</v>
      </c>
      <c r="G3328" s="58">
        <v>22.4141041768242</v>
      </c>
      <c r="H3328" s="58">
        <v>22.9882321309309</v>
      </c>
      <c r="I3328" s="58">
        <v>23.426921058550999</v>
      </c>
      <c r="J3328" s="58">
        <v>23.761488470514202</v>
      </c>
      <c r="K3328" s="58">
        <v>24.151878131738702</v>
      </c>
      <c r="L3328" s="58">
        <v>24.5591273791918</v>
      </c>
      <c r="M3328" s="58">
        <v>24.998789739408299</v>
      </c>
      <c r="N3328" s="58">
        <v>25.499478733487301</v>
      </c>
      <c r="O3328" s="58">
        <v>26.024130883080399</v>
      </c>
      <c r="P3328" s="58">
        <v>26.462569141936299</v>
      </c>
      <c r="Q3328" s="58">
        <v>27.0357003995084</v>
      </c>
      <c r="R3328" s="58">
        <v>27.532400400243599</v>
      </c>
      <c r="S3328" s="58">
        <v>27.955941303649599</v>
      </c>
      <c r="T3328" s="58">
        <v>28.3826389658872</v>
      </c>
      <c r="U3328" s="58">
        <v>28.722652101967</v>
      </c>
      <c r="V3328" s="58">
        <v>29.010037877959299</v>
      </c>
      <c r="W3328" s="58">
        <v>29.189309642368201</v>
      </c>
      <c r="X3328" s="58">
        <v>29.254915936407599</v>
      </c>
      <c r="Y3328" s="58">
        <v>29.303305677316299</v>
      </c>
      <c r="Z3328" s="58">
        <v>29.220215332035501</v>
      </c>
      <c r="AA3328" s="58">
        <v>29.1528396834772</v>
      </c>
      <c r="AB3328" s="58">
        <v>29.114396517640301</v>
      </c>
      <c r="AC3328" s="58">
        <v>29.123450986454898</v>
      </c>
      <c r="AD3328" s="58">
        <v>29.1430272708077</v>
      </c>
      <c r="AE3328" s="58">
        <v>29.157379375509599</v>
      </c>
      <c r="AF3328" s="58">
        <v>29.185205327198201</v>
      </c>
      <c r="AG3328" s="58">
        <v>29.2368924987057</v>
      </c>
      <c r="AH3328" s="58">
        <v>29.256851884366402</v>
      </c>
      <c r="AI3328" s="58">
        <v>29.308185769643899</v>
      </c>
      <c r="AJ3328" s="58">
        <v>29.522691696903099</v>
      </c>
      <c r="AK3328" s="58">
        <v>29.132618448693101</v>
      </c>
      <c r="AL3328" s="58">
        <v>28.7525736333777</v>
      </c>
      <c r="AM3328" s="58">
        <v>28.436962488534</v>
      </c>
      <c r="AN3328" s="58">
        <v>28.184800341768302</v>
      </c>
      <c r="AO3328" s="58">
        <v>28.567022866459698</v>
      </c>
      <c r="AP3328" s="58">
        <v>28.4178566073955</v>
      </c>
      <c r="AQ3328" s="58">
        <v>28.283132715427399</v>
      </c>
      <c r="AR3328" s="58">
        <v>28.1475105887742</v>
      </c>
      <c r="AS3328" s="58">
        <v>28.132352642032501</v>
      </c>
      <c r="AT3328" s="58">
        <v>28.015483318770201</v>
      </c>
      <c r="AU3328" s="58">
        <v>27.892381243936999</v>
      </c>
      <c r="AV3328" s="58">
        <v>27.760473163478299</v>
      </c>
      <c r="AW3328" s="58">
        <v>27.633765852584698</v>
      </c>
      <c r="AX3328" s="58">
        <v>27.301038610783699</v>
      </c>
      <c r="AY3328" s="58">
        <v>26.9398168763657</v>
      </c>
      <c r="AZ3328" s="58">
        <v>26.5443620345652</v>
      </c>
      <c r="BA3328" s="58">
        <v>26.182453963486399</v>
      </c>
      <c r="BB3328" s="58">
        <v>25.8883154872752</v>
      </c>
      <c r="BC3328" s="58">
        <v>25.5876143354999</v>
      </c>
      <c r="BD3328" s="58">
        <v>25.3188420856115</v>
      </c>
      <c r="BE3328" s="58">
        <v>25.109028668635901</v>
      </c>
      <c r="BF3328" s="58">
        <v>24.914029718118201</v>
      </c>
      <c r="BG3328" s="58">
        <v>24.7494333045898</v>
      </c>
      <c r="BH3328" s="58">
        <v>24.6066961143231</v>
      </c>
      <c r="BI3328" s="58">
        <v>24.476464045906098</v>
      </c>
      <c r="BJ3328" s="58">
        <v>24.358471246958601</v>
      </c>
      <c r="BK3328" s="58">
        <v>24.253870697024301</v>
      </c>
      <c r="BL3328" s="58">
        <v>24.117074594178401</v>
      </c>
      <c r="BM3328" s="58">
        <v>23.999745063639999</v>
      </c>
      <c r="BN3328" s="58">
        <v>23.904054331849601</v>
      </c>
    </row>
    <row r="3329" spans="1:66" hidden="1" x14ac:dyDescent="0.25">
      <c r="A3329" s="58" t="s">
        <v>3296</v>
      </c>
      <c r="B3329" s="58" t="s">
        <v>3297</v>
      </c>
      <c r="C3329" s="58" t="s">
        <v>2522</v>
      </c>
      <c r="D3329" s="58" t="s">
        <v>2523</v>
      </c>
    </row>
    <row r="3330" spans="1:66" hidden="1" x14ac:dyDescent="0.25">
      <c r="A3330" s="58" t="s">
        <v>3296</v>
      </c>
      <c r="B3330" s="58" t="s">
        <v>3297</v>
      </c>
      <c r="C3330" s="58" t="s">
        <v>2524</v>
      </c>
      <c r="D3330" s="58" t="s">
        <v>2525</v>
      </c>
      <c r="E3330" s="58">
        <v>4.9164687585595503</v>
      </c>
      <c r="F3330" s="58">
        <v>5.1670667396760601</v>
      </c>
      <c r="G3330" s="58">
        <v>5.4201839011912698</v>
      </c>
      <c r="H3330" s="58">
        <v>5.6724411930745502</v>
      </c>
      <c r="I3330" s="58">
        <v>5.9054329692341803</v>
      </c>
      <c r="J3330" s="58">
        <v>6.1318198631683201</v>
      </c>
      <c r="K3330" s="58">
        <v>6.3707285707327399</v>
      </c>
      <c r="L3330" s="58">
        <v>6.6236056007027999</v>
      </c>
      <c r="M3330" s="58">
        <v>6.8895742668709401</v>
      </c>
      <c r="N3330" s="58">
        <v>7.1764929746027102</v>
      </c>
      <c r="O3330" s="58">
        <v>7.4697569931819201</v>
      </c>
      <c r="P3330" s="58">
        <v>7.76827833136793</v>
      </c>
      <c r="Q3330" s="58">
        <v>8.1061964284853794</v>
      </c>
      <c r="R3330" s="58">
        <v>8.4381923031674795</v>
      </c>
      <c r="S3330" s="58">
        <v>8.7666299245355201</v>
      </c>
      <c r="T3330" s="58">
        <v>9.1067725190727504</v>
      </c>
      <c r="U3330" s="58">
        <v>9.4432286050699208</v>
      </c>
      <c r="V3330" s="58">
        <v>9.7616924987376699</v>
      </c>
      <c r="W3330" s="58">
        <v>10.075568120468199</v>
      </c>
      <c r="X3330" s="58">
        <v>10.344913839692101</v>
      </c>
      <c r="Y3330" s="58">
        <v>10.6265272848182</v>
      </c>
      <c r="Z3330" s="58">
        <v>10.919176090573</v>
      </c>
      <c r="AA3330" s="58">
        <v>11.226204716192701</v>
      </c>
      <c r="AB3330" s="58">
        <v>11.5492189083916</v>
      </c>
      <c r="AC3330" s="58">
        <v>11.8013555995877</v>
      </c>
      <c r="AD3330" s="58">
        <v>12.0729923876454</v>
      </c>
      <c r="AE3330" s="58">
        <v>12.3396332751824</v>
      </c>
      <c r="AF3330" s="58">
        <v>12.608029352531499</v>
      </c>
      <c r="AG3330" s="58">
        <v>12.8793255712131</v>
      </c>
      <c r="AH3330" s="58">
        <v>13.139805789488401</v>
      </c>
      <c r="AI3330" s="58">
        <v>13.4176744079834</v>
      </c>
      <c r="AJ3330" s="58">
        <v>13.6882074567852</v>
      </c>
      <c r="AK3330" s="58">
        <v>13.716110301895799</v>
      </c>
      <c r="AL3330" s="58">
        <v>13.748723904494501</v>
      </c>
      <c r="AM3330" s="58">
        <v>13.809147924952899</v>
      </c>
      <c r="AN3330" s="58">
        <v>13.8903566160417</v>
      </c>
      <c r="AO3330" s="58">
        <v>14.196210742409599</v>
      </c>
      <c r="AP3330" s="58">
        <v>14.3272685358102</v>
      </c>
      <c r="AQ3330" s="58">
        <v>14.4666980628632</v>
      </c>
      <c r="AR3330" s="58">
        <v>14.609291038126599</v>
      </c>
      <c r="AS3330" s="58">
        <v>14.798090253700099</v>
      </c>
      <c r="AT3330" s="58">
        <v>14.989161519107199</v>
      </c>
      <c r="AU3330" s="58">
        <v>15.1863542421722</v>
      </c>
      <c r="AV3330" s="58">
        <v>15.3880268834838</v>
      </c>
      <c r="AW3330" s="58">
        <v>15.5959708153066</v>
      </c>
      <c r="AX3330" s="58">
        <v>15.7210462460516</v>
      </c>
      <c r="AY3330" s="58">
        <v>15.8298255664316</v>
      </c>
      <c r="AZ3330" s="58">
        <v>15.9089111110488</v>
      </c>
      <c r="BA3330" s="58">
        <v>15.997979575813201</v>
      </c>
      <c r="BB3330" s="58">
        <v>16.112979542075301</v>
      </c>
      <c r="BC3330" s="58">
        <v>16.2240972240823</v>
      </c>
      <c r="BD3330" s="58">
        <v>16.339730787791801</v>
      </c>
      <c r="BE3330" s="58">
        <v>16.460590231181101</v>
      </c>
      <c r="BF3330" s="58">
        <v>16.585093974126401</v>
      </c>
      <c r="BG3330" s="58">
        <v>16.714948885911099</v>
      </c>
      <c r="BH3330" s="58">
        <v>16.849803813681699</v>
      </c>
      <c r="BI3330" s="58">
        <v>16.989974109332302</v>
      </c>
      <c r="BJ3330" s="58">
        <v>17.135978480968198</v>
      </c>
      <c r="BK3330" s="58">
        <v>17.288626735262302</v>
      </c>
      <c r="BL3330" s="58">
        <v>17.416174738585099</v>
      </c>
      <c r="BM3330" s="58">
        <v>17.5556536037729</v>
      </c>
      <c r="BN3330" s="58">
        <v>17.708905462681098</v>
      </c>
    </row>
    <row r="3331" spans="1:66" hidden="1" x14ac:dyDescent="0.25">
      <c r="A3331" s="58" t="s">
        <v>3296</v>
      </c>
      <c r="B3331" s="58" t="s">
        <v>3297</v>
      </c>
      <c r="C3331" s="58" t="s">
        <v>2526</v>
      </c>
      <c r="D3331" s="58" t="s">
        <v>2527</v>
      </c>
      <c r="AI3331" s="58">
        <v>3.5754993366714101</v>
      </c>
      <c r="AS3331" s="58">
        <v>3.5574382587508002</v>
      </c>
      <c r="BC3331" s="58">
        <v>3.6100915400110498</v>
      </c>
    </row>
    <row r="3332" spans="1:66" hidden="1" x14ac:dyDescent="0.25">
      <c r="A3332" s="58" t="s">
        <v>3296</v>
      </c>
      <c r="B3332" s="58" t="s">
        <v>3297</v>
      </c>
      <c r="C3332" s="58" t="s">
        <v>2528</v>
      </c>
      <c r="D3332" s="58" t="s">
        <v>2529</v>
      </c>
      <c r="AI3332" s="58">
        <v>73.204445308487493</v>
      </c>
      <c r="AN3332" s="58">
        <v>69.062211666313999</v>
      </c>
      <c r="AS3332" s="58">
        <v>64.9690478983796</v>
      </c>
      <c r="AX3332" s="58">
        <v>61.582271565860701</v>
      </c>
      <c r="BC3332" s="58">
        <v>59.2088378637118</v>
      </c>
      <c r="BG3332" s="58">
        <v>51.4039417147374</v>
      </c>
      <c r="BI3332" s="58">
        <v>51.434008132623703</v>
      </c>
      <c r="BK3332" s="58">
        <v>51.168131918356202</v>
      </c>
    </row>
    <row r="3333" spans="1:66" hidden="1" x14ac:dyDescent="0.25">
      <c r="A3333" s="58" t="s">
        <v>3296</v>
      </c>
      <c r="B3333" s="58" t="s">
        <v>3297</v>
      </c>
      <c r="C3333" s="58" t="s">
        <v>2530</v>
      </c>
      <c r="D3333" s="58" t="s">
        <v>2531</v>
      </c>
      <c r="E3333" s="58">
        <v>48397739</v>
      </c>
      <c r="F3333" s="58">
        <v>49400141</v>
      </c>
      <c r="G3333" s="58">
        <v>50445679</v>
      </c>
      <c r="H3333" s="58">
        <v>51532824</v>
      </c>
      <c r="I3333" s="58">
        <v>52658782</v>
      </c>
      <c r="J3333" s="58">
        <v>53822355</v>
      </c>
      <c r="K3333" s="58">
        <v>55024373</v>
      </c>
      <c r="L3333" s="58">
        <v>56268018</v>
      </c>
      <c r="M3333" s="58">
        <v>57557198</v>
      </c>
      <c r="N3333" s="58">
        <v>58896996</v>
      </c>
      <c r="O3333" s="58">
        <v>60291982</v>
      </c>
      <c r="P3333" s="58">
        <v>61743502</v>
      </c>
      <c r="Q3333" s="58">
        <v>63253780</v>
      </c>
      <c r="R3333" s="58">
        <v>64829150</v>
      </c>
      <c r="S3333" s="58">
        <v>66477189</v>
      </c>
      <c r="T3333" s="58">
        <v>68203397</v>
      </c>
      <c r="U3333" s="58">
        <v>70010205</v>
      </c>
      <c r="V3333" s="58">
        <v>71896840</v>
      </c>
      <c r="W3333" s="58">
        <v>73860750</v>
      </c>
      <c r="X3333" s="58">
        <v>75897687</v>
      </c>
      <c r="Y3333" s="58">
        <v>78003993</v>
      </c>
      <c r="Z3333" s="58">
        <v>80179451</v>
      </c>
      <c r="AA3333" s="58">
        <v>82423628</v>
      </c>
      <c r="AB3333" s="58">
        <v>84732381</v>
      </c>
      <c r="AC3333" s="58">
        <v>87100632</v>
      </c>
      <c r="AD3333" s="58">
        <v>89524454</v>
      </c>
      <c r="AE3333" s="58">
        <v>92003929</v>
      </c>
      <c r="AF3333" s="58">
        <v>94539646</v>
      </c>
      <c r="AG3333" s="58">
        <v>97129772</v>
      </c>
      <c r="AH3333" s="58">
        <v>99772059</v>
      </c>
      <c r="AI3333" s="58">
        <v>102466336</v>
      </c>
      <c r="AJ3333" s="58">
        <v>105211784</v>
      </c>
      <c r="AK3333" s="58">
        <v>108012390</v>
      </c>
      <c r="AL3333" s="58">
        <v>110878731</v>
      </c>
      <c r="AM3333" s="58">
        <v>113824716</v>
      </c>
      <c r="AN3333" s="58">
        <v>116861054</v>
      </c>
      <c r="AO3333" s="58">
        <v>119994768</v>
      </c>
      <c r="AP3333" s="58">
        <v>123226195</v>
      </c>
      <c r="AQ3333" s="58">
        <v>126551874</v>
      </c>
      <c r="AR3333" s="58">
        <v>129965003</v>
      </c>
      <c r="AS3333" s="58">
        <v>133462296</v>
      </c>
      <c r="AT3333" s="58">
        <v>137042841</v>
      </c>
      <c r="AU3333" s="58">
        <v>140713935</v>
      </c>
      <c r="AV3333" s="58">
        <v>144490048</v>
      </c>
      <c r="AW3333" s="58">
        <v>148390233</v>
      </c>
      <c r="AX3333" s="58">
        <v>152428247</v>
      </c>
      <c r="AY3333" s="58">
        <v>156610597</v>
      </c>
      <c r="AZ3333" s="58">
        <v>160934220</v>
      </c>
      <c r="BA3333" s="58">
        <v>165391199</v>
      </c>
      <c r="BB3333" s="58">
        <v>169968863</v>
      </c>
      <c r="BC3333" s="58">
        <v>174658066</v>
      </c>
      <c r="BD3333" s="58">
        <v>179456229</v>
      </c>
      <c r="BE3333" s="58">
        <v>184366749</v>
      </c>
      <c r="BF3333" s="58">
        <v>189393102</v>
      </c>
      <c r="BG3333" s="58">
        <v>194540936</v>
      </c>
      <c r="BH3333" s="58">
        <v>199813894</v>
      </c>
      <c r="BI3333" s="58">
        <v>205213033</v>
      </c>
      <c r="BJ3333" s="58">
        <v>210735530</v>
      </c>
      <c r="BK3333" s="58">
        <v>216376208</v>
      </c>
      <c r="BL3333" s="58">
        <v>222127882</v>
      </c>
      <c r="BM3333" s="58">
        <v>227985427</v>
      </c>
      <c r="BN3333" s="58">
        <v>233946412</v>
      </c>
    </row>
    <row r="3334" spans="1:66" hidden="1" x14ac:dyDescent="0.25">
      <c r="A3334" s="58" t="s">
        <v>3296</v>
      </c>
      <c r="B3334" s="58" t="s">
        <v>3297</v>
      </c>
      <c r="C3334" s="58" t="s">
        <v>2532</v>
      </c>
      <c r="D3334" s="58" t="s">
        <v>2533</v>
      </c>
      <c r="E3334" s="58">
        <v>50.206988498192999</v>
      </c>
      <c r="F3334" s="58">
        <v>50.199711462231001</v>
      </c>
      <c r="G3334" s="58">
        <v>50.191229542710303</v>
      </c>
      <c r="H3334" s="58">
        <v>50.182249546867801</v>
      </c>
      <c r="I3334" s="58">
        <v>50.173454960564897</v>
      </c>
      <c r="J3334" s="58">
        <v>50.165362761397603</v>
      </c>
      <c r="K3334" s="58">
        <v>50.158126377694899</v>
      </c>
      <c r="L3334" s="58">
        <v>50.151558946646503</v>
      </c>
      <c r="M3334" s="58">
        <v>50.145180675887502</v>
      </c>
      <c r="N3334" s="58">
        <v>50.138441511005901</v>
      </c>
      <c r="O3334" s="58">
        <v>50.130923132639197</v>
      </c>
      <c r="P3334" s="58">
        <v>50.122863051680298</v>
      </c>
      <c r="Q3334" s="58">
        <v>50.114506984087001</v>
      </c>
      <c r="R3334" s="58">
        <v>50.105632838884802</v>
      </c>
      <c r="S3334" s="58">
        <v>50.096021812042899</v>
      </c>
      <c r="T3334" s="58">
        <v>50.085644389192097</v>
      </c>
      <c r="U3334" s="58">
        <v>50.074112831615899</v>
      </c>
      <c r="V3334" s="58">
        <v>50.061958748734398</v>
      </c>
      <c r="W3334" s="58">
        <v>50.050971036238998</v>
      </c>
      <c r="X3334" s="58">
        <v>50.0433593758165</v>
      </c>
      <c r="Y3334" s="58">
        <v>50.040324021455397</v>
      </c>
      <c r="Z3334" s="58">
        <v>50.042226616470501</v>
      </c>
      <c r="AA3334" s="58">
        <v>50.047814750648399</v>
      </c>
      <c r="AB3334" s="58">
        <v>50.054743806958399</v>
      </c>
      <c r="AC3334" s="58">
        <v>50.060178967806898</v>
      </c>
      <c r="AD3334" s="58">
        <v>50.062170577095401</v>
      </c>
      <c r="AE3334" s="58">
        <v>50.060463383825699</v>
      </c>
      <c r="AF3334" s="58">
        <v>50.055786148893702</v>
      </c>
      <c r="AG3334" s="58">
        <v>50.048813552551799</v>
      </c>
      <c r="AH3334" s="58">
        <v>50.0404586087054</v>
      </c>
      <c r="AI3334" s="58">
        <v>50.031446428025198</v>
      </c>
      <c r="AJ3334" s="58">
        <v>50.0217039927592</v>
      </c>
      <c r="AK3334" s="58">
        <v>50.011208170805098</v>
      </c>
      <c r="AL3334" s="58">
        <v>50.0005988596252</v>
      </c>
      <c r="AM3334" s="58">
        <v>49.990622425361302</v>
      </c>
      <c r="AN3334" s="58">
        <v>49.981711674444199</v>
      </c>
      <c r="AO3334" s="58">
        <v>49.974045056289697</v>
      </c>
      <c r="AP3334" s="58">
        <v>49.967284873613103</v>
      </c>
      <c r="AQ3334" s="58">
        <v>49.960805331779298</v>
      </c>
      <c r="AR3334" s="58">
        <v>49.953810647168801</v>
      </c>
      <c r="AS3334" s="58">
        <v>49.945745468105997</v>
      </c>
      <c r="AT3334" s="58">
        <v>49.936558127911098</v>
      </c>
      <c r="AU3334" s="58">
        <v>49.926446503025403</v>
      </c>
      <c r="AV3334" s="58">
        <v>49.915460186776798</v>
      </c>
      <c r="AW3334" s="58">
        <v>49.903711781741698</v>
      </c>
      <c r="AX3334" s="58">
        <v>49.891317635196501</v>
      </c>
      <c r="AY3334" s="58">
        <v>49.878293732785899</v>
      </c>
      <c r="AZ3334" s="58">
        <v>49.864719043270902</v>
      </c>
      <c r="BA3334" s="58">
        <v>49.850811548992098</v>
      </c>
      <c r="BB3334" s="58">
        <v>49.836855410082499</v>
      </c>
      <c r="BC3334" s="58">
        <v>49.823031004445902</v>
      </c>
      <c r="BD3334" s="58">
        <v>49.809459271541698</v>
      </c>
      <c r="BE3334" s="58">
        <v>49.796144838566903</v>
      </c>
      <c r="BF3334" s="58">
        <v>49.782922256514603</v>
      </c>
      <c r="BG3334" s="58">
        <v>49.7696104592981</v>
      </c>
      <c r="BH3334" s="58">
        <v>49.756109547575598</v>
      </c>
      <c r="BI3334" s="58">
        <v>49.742428031962199</v>
      </c>
      <c r="BJ3334" s="58">
        <v>49.7287596597522</v>
      </c>
      <c r="BK3334" s="58">
        <v>49.715441430641903</v>
      </c>
      <c r="BL3334" s="58">
        <v>49.702868082649303</v>
      </c>
      <c r="BM3334" s="58">
        <v>49.691303341389698</v>
      </c>
      <c r="BN3334" s="58">
        <v>49.680818303938601</v>
      </c>
    </row>
    <row r="3335" spans="1:66" hidden="1" x14ac:dyDescent="0.25">
      <c r="A3335" s="58" t="s">
        <v>3296</v>
      </c>
      <c r="B3335" s="58" t="s">
        <v>3297</v>
      </c>
      <c r="C3335" s="58" t="s">
        <v>2534</v>
      </c>
      <c r="D3335" s="58" t="s">
        <v>2535</v>
      </c>
      <c r="E3335" s="58">
        <v>47998680</v>
      </c>
      <c r="F3335" s="58">
        <v>49007080</v>
      </c>
      <c r="G3335" s="58">
        <v>50061281</v>
      </c>
      <c r="H3335" s="58">
        <v>51158515</v>
      </c>
      <c r="I3335" s="58">
        <v>52294688</v>
      </c>
      <c r="J3335" s="58">
        <v>53467520</v>
      </c>
      <c r="K3335" s="58">
        <v>54677438</v>
      </c>
      <c r="L3335" s="58">
        <v>55927932</v>
      </c>
      <c r="M3335" s="58">
        <v>57223918</v>
      </c>
      <c r="N3335" s="58">
        <v>58571745</v>
      </c>
      <c r="O3335" s="58">
        <v>59977062</v>
      </c>
      <c r="P3335" s="58">
        <v>61440806</v>
      </c>
      <c r="Q3335" s="58">
        <v>62964722</v>
      </c>
      <c r="R3335" s="58">
        <v>64555804</v>
      </c>
      <c r="S3335" s="58">
        <v>66222348</v>
      </c>
      <c r="T3335" s="58">
        <v>67970147</v>
      </c>
      <c r="U3335" s="58">
        <v>69802966</v>
      </c>
      <c r="V3335" s="58">
        <v>71718875</v>
      </c>
      <c r="W3335" s="58">
        <v>73710313</v>
      </c>
      <c r="X3335" s="58">
        <v>75766166</v>
      </c>
      <c r="Y3335" s="58">
        <v>77878277</v>
      </c>
      <c r="Z3335" s="58">
        <v>80044137</v>
      </c>
      <c r="AA3335" s="58">
        <v>82266136</v>
      </c>
      <c r="AB3335" s="58">
        <v>84547041</v>
      </c>
      <c r="AC3335" s="58">
        <v>86891219</v>
      </c>
      <c r="AD3335" s="58">
        <v>89302099</v>
      </c>
      <c r="AE3335" s="58">
        <v>91781683</v>
      </c>
      <c r="AF3335" s="58">
        <v>94328921</v>
      </c>
      <c r="AG3335" s="58">
        <v>96940307</v>
      </c>
      <c r="AH3335" s="58">
        <v>99610724</v>
      </c>
      <c r="AI3335" s="58">
        <v>102337529</v>
      </c>
      <c r="AJ3335" s="58">
        <v>105120483</v>
      </c>
      <c r="AK3335" s="58">
        <v>107963976</v>
      </c>
      <c r="AL3335" s="58">
        <v>110876075</v>
      </c>
      <c r="AM3335" s="58">
        <v>113867420</v>
      </c>
      <c r="AN3335" s="58">
        <v>116946573</v>
      </c>
      <c r="AO3335" s="58">
        <v>120119411</v>
      </c>
      <c r="AP3335" s="58">
        <v>123387555</v>
      </c>
      <c r="AQ3335" s="58">
        <v>126750436</v>
      </c>
      <c r="AR3335" s="58">
        <v>130205345</v>
      </c>
      <c r="AS3335" s="58">
        <v>133752248</v>
      </c>
      <c r="AT3335" s="58">
        <v>137391053</v>
      </c>
      <c r="AU3335" s="58">
        <v>141128545</v>
      </c>
      <c r="AV3335" s="58">
        <v>144979482</v>
      </c>
      <c r="AW3335" s="58">
        <v>148962865</v>
      </c>
      <c r="AX3335" s="58">
        <v>153092341</v>
      </c>
      <c r="AY3335" s="58">
        <v>157374877</v>
      </c>
      <c r="AZ3335" s="58">
        <v>161807436</v>
      </c>
      <c r="BA3335" s="58">
        <v>166381131</v>
      </c>
      <c r="BB3335" s="58">
        <v>171081674</v>
      </c>
      <c r="BC3335" s="58">
        <v>175898820</v>
      </c>
      <c r="BD3335" s="58">
        <v>180829210</v>
      </c>
      <c r="BE3335" s="58">
        <v>185876268</v>
      </c>
      <c r="BF3335" s="58">
        <v>191044794</v>
      </c>
      <c r="BG3335" s="58">
        <v>196342043</v>
      </c>
      <c r="BH3335" s="58">
        <v>201772757</v>
      </c>
      <c r="BI3335" s="58">
        <v>207338266</v>
      </c>
      <c r="BJ3335" s="58">
        <v>213034400</v>
      </c>
      <c r="BK3335" s="58">
        <v>218853173</v>
      </c>
      <c r="BL3335" s="58">
        <v>224783716</v>
      </c>
      <c r="BM3335" s="58">
        <v>230818049</v>
      </c>
      <c r="BN3335" s="58">
        <v>236952458</v>
      </c>
    </row>
    <row r="3336" spans="1:66" hidden="1" x14ac:dyDescent="0.25">
      <c r="A3336" s="58" t="s">
        <v>3296</v>
      </c>
      <c r="B3336" s="58" t="s">
        <v>3297</v>
      </c>
      <c r="C3336" s="58" t="s">
        <v>2536</v>
      </c>
      <c r="D3336" s="58" t="s">
        <v>2537</v>
      </c>
      <c r="E3336" s="58">
        <v>49.793011501807001</v>
      </c>
      <c r="F3336" s="58">
        <v>49.800288537768999</v>
      </c>
      <c r="G3336" s="58">
        <v>49.808770457289697</v>
      </c>
      <c r="H3336" s="58">
        <v>49.817750453132199</v>
      </c>
      <c r="I3336" s="58">
        <v>49.826545039435103</v>
      </c>
      <c r="J3336" s="58">
        <v>49.834637238602397</v>
      </c>
      <c r="K3336" s="58">
        <v>49.841873622305101</v>
      </c>
      <c r="L3336" s="58">
        <v>49.848441053353497</v>
      </c>
      <c r="M3336" s="58">
        <v>49.854819324112498</v>
      </c>
      <c r="N3336" s="58">
        <v>49.861558488994099</v>
      </c>
      <c r="O3336" s="58">
        <v>49.869076867360803</v>
      </c>
      <c r="P3336" s="58">
        <v>49.877136948319702</v>
      </c>
      <c r="Q3336" s="58">
        <v>49.885493015912999</v>
      </c>
      <c r="R3336" s="58">
        <v>49.894367161115198</v>
      </c>
      <c r="S3336" s="58">
        <v>49.903978187957101</v>
      </c>
      <c r="T3336" s="58">
        <v>49.914355610807903</v>
      </c>
      <c r="U3336" s="58">
        <v>49.925887168384101</v>
      </c>
      <c r="V3336" s="58">
        <v>49.938041251265602</v>
      </c>
      <c r="W3336" s="58">
        <v>49.949028963761002</v>
      </c>
      <c r="X3336" s="58">
        <v>49.9566406241835</v>
      </c>
      <c r="Y3336" s="58">
        <v>49.959675978544603</v>
      </c>
      <c r="Z3336" s="58">
        <v>49.957773383529499</v>
      </c>
      <c r="AA3336" s="58">
        <v>49.952185249351601</v>
      </c>
      <c r="AB3336" s="58">
        <v>49.945256193041601</v>
      </c>
      <c r="AC3336" s="58">
        <v>49.939821032193102</v>
      </c>
      <c r="AD3336" s="58">
        <v>49.9378294229045</v>
      </c>
      <c r="AE3336" s="58">
        <v>49.939536616174301</v>
      </c>
      <c r="AF3336" s="58">
        <v>49.944213851106298</v>
      </c>
      <c r="AG3336" s="58">
        <v>49.951186447448201</v>
      </c>
      <c r="AH3336" s="58">
        <v>49.9595413912946</v>
      </c>
      <c r="AI3336" s="58">
        <v>49.968553571974802</v>
      </c>
      <c r="AJ3336" s="58">
        <v>49.9782960072408</v>
      </c>
      <c r="AK3336" s="58">
        <v>49.988791829194902</v>
      </c>
      <c r="AL3336" s="58">
        <v>49.9994011403748</v>
      </c>
      <c r="AM3336" s="58">
        <v>50.009377574638698</v>
      </c>
      <c r="AN3336" s="58">
        <v>50.018288325555801</v>
      </c>
      <c r="AO3336" s="58">
        <v>50.025954943710303</v>
      </c>
      <c r="AP3336" s="58">
        <v>50.032715126386897</v>
      </c>
      <c r="AQ3336" s="58">
        <v>50.039194668220702</v>
      </c>
      <c r="AR3336" s="58">
        <v>50.046189352831298</v>
      </c>
      <c r="AS3336" s="58">
        <v>50.054254531894003</v>
      </c>
      <c r="AT3336" s="58">
        <v>50.063441872088902</v>
      </c>
      <c r="AU3336" s="58">
        <v>50.073553496974597</v>
      </c>
      <c r="AV3336" s="58">
        <v>50.084539813223202</v>
      </c>
      <c r="AW3336" s="58">
        <v>50.096288218258302</v>
      </c>
      <c r="AX3336" s="58">
        <v>50.108682364803499</v>
      </c>
      <c r="AY3336" s="58">
        <v>50.121706267214101</v>
      </c>
      <c r="AZ3336" s="58">
        <v>50.135280956729098</v>
      </c>
      <c r="BA3336" s="58">
        <v>50.149188451007902</v>
      </c>
      <c r="BB3336" s="58">
        <v>50.163144589917501</v>
      </c>
      <c r="BC3336" s="58">
        <v>50.176968995554098</v>
      </c>
      <c r="BD3336" s="58">
        <v>50.190540728458302</v>
      </c>
      <c r="BE3336" s="58">
        <v>50.203855161432998</v>
      </c>
      <c r="BF3336" s="58">
        <v>50.217077743485397</v>
      </c>
      <c r="BG3336" s="58">
        <v>50.2303895407019</v>
      </c>
      <c r="BH3336" s="58">
        <v>50.243890452424402</v>
      </c>
      <c r="BI3336" s="58">
        <v>50.257571968037801</v>
      </c>
      <c r="BJ3336" s="58">
        <v>50.2712403402478</v>
      </c>
      <c r="BK3336" s="58">
        <v>50.284558569358097</v>
      </c>
      <c r="BL3336" s="58">
        <v>50.297131917350697</v>
      </c>
      <c r="BM3336" s="58">
        <v>50.308696658610302</v>
      </c>
      <c r="BN3336" s="58">
        <v>50.319181696061399</v>
      </c>
    </row>
    <row r="3337" spans="1:66" hidden="1" x14ac:dyDescent="0.25">
      <c r="A3337" s="58" t="s">
        <v>3296</v>
      </c>
      <c r="B3337" s="58" t="s">
        <v>3297</v>
      </c>
      <c r="C3337" s="58" t="s">
        <v>2538</v>
      </c>
      <c r="D3337" s="58" t="s">
        <v>2539</v>
      </c>
      <c r="E3337" s="58">
        <v>96396419</v>
      </c>
      <c r="F3337" s="58">
        <v>98407221</v>
      </c>
      <c r="G3337" s="58">
        <v>100506960</v>
      </c>
      <c r="H3337" s="58">
        <v>102691339</v>
      </c>
      <c r="I3337" s="58">
        <v>104953470</v>
      </c>
      <c r="J3337" s="58">
        <v>107289875</v>
      </c>
      <c r="K3337" s="58">
        <v>109701811</v>
      </c>
      <c r="L3337" s="58">
        <v>112195950</v>
      </c>
      <c r="M3337" s="58">
        <v>114781116</v>
      </c>
      <c r="N3337" s="58">
        <v>117468741</v>
      </c>
      <c r="O3337" s="58">
        <v>120269044</v>
      </c>
      <c r="P3337" s="58">
        <v>123184308</v>
      </c>
      <c r="Q3337" s="58">
        <v>126218502</v>
      </c>
      <c r="R3337" s="58">
        <v>129384954</v>
      </c>
      <c r="S3337" s="58">
        <v>132699537</v>
      </c>
      <c r="T3337" s="58">
        <v>136173544</v>
      </c>
      <c r="U3337" s="58">
        <v>139813171</v>
      </c>
      <c r="V3337" s="58">
        <v>143615715</v>
      </c>
      <c r="W3337" s="58">
        <v>147571063</v>
      </c>
      <c r="X3337" s="58">
        <v>151663853</v>
      </c>
      <c r="Y3337" s="58">
        <v>155882270</v>
      </c>
      <c r="Z3337" s="58">
        <v>160223588</v>
      </c>
      <c r="AA3337" s="58">
        <v>164689764</v>
      </c>
      <c r="AB3337" s="58">
        <v>169279422</v>
      </c>
      <c r="AC3337" s="58">
        <v>173991851</v>
      </c>
      <c r="AD3337" s="58">
        <v>178826553</v>
      </c>
      <c r="AE3337" s="58">
        <v>183785612</v>
      </c>
      <c r="AF3337" s="58">
        <v>188868567</v>
      </c>
      <c r="AG3337" s="58">
        <v>194070079</v>
      </c>
      <c r="AH3337" s="58">
        <v>199382783</v>
      </c>
      <c r="AI3337" s="58">
        <v>204803865</v>
      </c>
      <c r="AJ3337" s="58">
        <v>210332267</v>
      </c>
      <c r="AK3337" s="58">
        <v>215976366</v>
      </c>
      <c r="AL3337" s="58">
        <v>221754806</v>
      </c>
      <c r="AM3337" s="58">
        <v>227692136</v>
      </c>
      <c r="AN3337" s="58">
        <v>233807627</v>
      </c>
      <c r="AO3337" s="58">
        <v>240114179</v>
      </c>
      <c r="AP3337" s="58">
        <v>246613750</v>
      </c>
      <c r="AQ3337" s="58">
        <v>253302310</v>
      </c>
      <c r="AR3337" s="58">
        <v>260170348</v>
      </c>
      <c r="AS3337" s="58">
        <v>267214544</v>
      </c>
      <c r="AT3337" s="58">
        <v>274433894</v>
      </c>
      <c r="AU3337" s="58">
        <v>281842480</v>
      </c>
      <c r="AV3337" s="58">
        <v>289469530</v>
      </c>
      <c r="AW3337" s="58">
        <v>297353098</v>
      </c>
      <c r="AX3337" s="58">
        <v>305520588</v>
      </c>
      <c r="AY3337" s="58">
        <v>313985474</v>
      </c>
      <c r="AZ3337" s="58">
        <v>322741656</v>
      </c>
      <c r="BA3337" s="58">
        <v>331772330</v>
      </c>
      <c r="BB3337" s="58">
        <v>341050537</v>
      </c>
      <c r="BC3337" s="58">
        <v>350556886</v>
      </c>
      <c r="BD3337" s="58">
        <v>360285439</v>
      </c>
      <c r="BE3337" s="58">
        <v>370243017</v>
      </c>
      <c r="BF3337" s="58">
        <v>380437896</v>
      </c>
      <c r="BG3337" s="58">
        <v>390882979</v>
      </c>
      <c r="BH3337" s="58">
        <v>401586651</v>
      </c>
      <c r="BI3337" s="58">
        <v>412551299</v>
      </c>
      <c r="BJ3337" s="58">
        <v>423769930</v>
      </c>
      <c r="BK3337" s="58">
        <v>435229381</v>
      </c>
      <c r="BL3337" s="58">
        <v>446911598</v>
      </c>
      <c r="BM3337" s="58">
        <v>458803476</v>
      </c>
      <c r="BN3337" s="58">
        <v>470898870</v>
      </c>
    </row>
    <row r="3338" spans="1:66" hidden="1" x14ac:dyDescent="0.25">
      <c r="A3338" s="58" t="s">
        <v>3296</v>
      </c>
      <c r="B3338" s="58" t="s">
        <v>3297</v>
      </c>
      <c r="C3338" s="58" t="s">
        <v>2540</v>
      </c>
      <c r="D3338" s="58" t="s">
        <v>2541</v>
      </c>
      <c r="S3338" s="58">
        <v>3755639.6760872402</v>
      </c>
      <c r="T3338" s="58">
        <v>5104685.7107443605</v>
      </c>
      <c r="U3338" s="58">
        <v>35136985.281212099</v>
      </c>
      <c r="V3338" s="58">
        <v>3830190.4937712601</v>
      </c>
      <c r="W3338" s="58">
        <v>9705043.7676621005</v>
      </c>
      <c r="X3338" s="58">
        <v>2500920.8717088299</v>
      </c>
      <c r="Y3338" s="58">
        <v>2835106.3065437898</v>
      </c>
      <c r="Z3338" s="58">
        <v>625617.676586463</v>
      </c>
      <c r="AA3338" s="58">
        <v>1034672.94735699</v>
      </c>
      <c r="AB3338" s="58">
        <v>-13121.085395489899</v>
      </c>
      <c r="AC3338" s="58">
        <v>1244974.7139546501</v>
      </c>
      <c r="AD3338" s="58">
        <v>442947.70884049602</v>
      </c>
      <c r="AE3338" s="58">
        <v>1432259.73022418</v>
      </c>
      <c r="AF3338" s="58">
        <v>1480685.0668822699</v>
      </c>
      <c r="AG3338" s="58">
        <v>2168889.9217213402</v>
      </c>
      <c r="AH3338" s="58">
        <v>570518.07207574102</v>
      </c>
      <c r="AI3338" s="58">
        <v>5733389.2191063799</v>
      </c>
      <c r="AJ3338" s="58">
        <v>2452970.7653099601</v>
      </c>
      <c r="AK3338" s="58">
        <v>868935.11377305805</v>
      </c>
      <c r="AL3338" s="58">
        <v>6074248.9457364604</v>
      </c>
      <c r="AM3338" s="58">
        <v>1530966.878816</v>
      </c>
      <c r="AN3338" s="58">
        <v>5644813.9546795897</v>
      </c>
      <c r="AO3338" s="58">
        <v>31617482.476572201</v>
      </c>
      <c r="AP3338" s="58">
        <v>30255142.442678999</v>
      </c>
      <c r="AQ3338" s="58">
        <v>17138689.018153701</v>
      </c>
      <c r="AR3338" s="58">
        <v>35877098.232806198</v>
      </c>
      <c r="AS3338" s="58">
        <v>3318022.6164772999</v>
      </c>
      <c r="AT3338" s="58">
        <v>15277094.264007101</v>
      </c>
      <c r="AU3338" s="58">
        <v>15630159.8110312</v>
      </c>
      <c r="AV3338" s="58">
        <v>32289029.6840216</v>
      </c>
      <c r="AW3338" s="58">
        <v>-21953680.585073199</v>
      </c>
      <c r="AX3338" s="58">
        <v>777851336.08960998</v>
      </c>
      <c r="AY3338" s="58">
        <v>1779894215.10638</v>
      </c>
      <c r="AZ3338" s="58">
        <v>1446917860.2269599</v>
      </c>
      <c r="BA3338" s="58">
        <v>-1049886555.2662801</v>
      </c>
      <c r="BB3338" s="58">
        <v>1047852145.64852</v>
      </c>
      <c r="BC3338" s="58">
        <v>2218361130.83605</v>
      </c>
      <c r="BD3338" s="58">
        <v>2573070435.1764202</v>
      </c>
      <c r="BE3338" s="58">
        <v>9817536111.9483109</v>
      </c>
      <c r="BF3338" s="58">
        <v>5345487213.3923101</v>
      </c>
      <c r="BG3338" s="58">
        <v>1183591208.3795099</v>
      </c>
      <c r="BH3338" s="58">
        <v>-378163818.81476402</v>
      </c>
      <c r="BI3338" s="58">
        <v>423294999.02746803</v>
      </c>
      <c r="BJ3338" s="58">
        <v>1373011178.57901</v>
      </c>
      <c r="BK3338" s="58">
        <v>1155204578.1503899</v>
      </c>
      <c r="BL3338" s="58">
        <v>-1590186508.06376</v>
      </c>
      <c r="BM3338" s="58">
        <v>-330323555.356363</v>
      </c>
    </row>
    <row r="3339" spans="1:66" hidden="1" x14ac:dyDescent="0.25">
      <c r="A3339" s="58" t="s">
        <v>3296</v>
      </c>
      <c r="B3339" s="58" t="s">
        <v>3297</v>
      </c>
      <c r="C3339" s="58" t="s">
        <v>2542</v>
      </c>
      <c r="D3339" s="58" t="s">
        <v>2543</v>
      </c>
    </row>
    <row r="3340" spans="1:66" hidden="1" x14ac:dyDescent="0.25">
      <c r="A3340" s="58" t="s">
        <v>3296</v>
      </c>
      <c r="B3340" s="58" t="s">
        <v>3297</v>
      </c>
      <c r="C3340" s="58" t="s">
        <v>2544</v>
      </c>
      <c r="D3340" s="58" t="s">
        <v>2545</v>
      </c>
    </row>
    <row r="3341" spans="1:66" hidden="1" x14ac:dyDescent="0.25">
      <c r="A3341" s="58" t="s">
        <v>3296</v>
      </c>
      <c r="B3341" s="58" t="s">
        <v>3297</v>
      </c>
      <c r="C3341" s="58" t="s">
        <v>2546</v>
      </c>
      <c r="D3341" s="58" t="s">
        <v>2547</v>
      </c>
    </row>
    <row r="3342" spans="1:66" hidden="1" x14ac:dyDescent="0.25">
      <c r="A3342" s="58" t="s">
        <v>3296</v>
      </c>
      <c r="B3342" s="58" t="s">
        <v>3297</v>
      </c>
      <c r="C3342" s="58" t="s">
        <v>2548</v>
      </c>
      <c r="D3342" s="58" t="s">
        <v>2549</v>
      </c>
    </row>
    <row r="3343" spans="1:66" hidden="1" x14ac:dyDescent="0.25">
      <c r="A3343" s="58" t="s">
        <v>3296</v>
      </c>
      <c r="B3343" s="58" t="s">
        <v>3297</v>
      </c>
      <c r="C3343" s="58" t="s">
        <v>2550</v>
      </c>
      <c r="D3343" s="58" t="s">
        <v>2551</v>
      </c>
    </row>
    <row r="3344" spans="1:66" hidden="1" x14ac:dyDescent="0.25">
      <c r="A3344" s="58" t="s">
        <v>3296</v>
      </c>
      <c r="B3344" s="58" t="s">
        <v>3297</v>
      </c>
      <c r="C3344" s="58" t="s">
        <v>2552</v>
      </c>
      <c r="D3344" s="58" t="s">
        <v>2553</v>
      </c>
    </row>
    <row r="3345" spans="1:65" hidden="1" x14ac:dyDescent="0.25">
      <c r="A3345" s="58" t="s">
        <v>3296</v>
      </c>
      <c r="B3345" s="58" t="s">
        <v>3297</v>
      </c>
      <c r="C3345" s="58" t="s">
        <v>2554</v>
      </c>
      <c r="D3345" s="58" t="s">
        <v>2555</v>
      </c>
    </row>
    <row r="3346" spans="1:65" hidden="1" x14ac:dyDescent="0.25">
      <c r="A3346" s="58" t="s">
        <v>3296</v>
      </c>
      <c r="B3346" s="58" t="s">
        <v>3297</v>
      </c>
      <c r="C3346" s="58" t="s">
        <v>2556</v>
      </c>
      <c r="D3346" s="58" t="s">
        <v>2557</v>
      </c>
    </row>
    <row r="3347" spans="1:65" hidden="1" x14ac:dyDescent="0.25">
      <c r="A3347" s="58" t="s">
        <v>3296</v>
      </c>
      <c r="B3347" s="58" t="s">
        <v>3297</v>
      </c>
      <c r="C3347" s="58" t="s">
        <v>2558</v>
      </c>
      <c r="D3347" s="58" t="s">
        <v>2559</v>
      </c>
    </row>
    <row r="3348" spans="1:65" hidden="1" x14ac:dyDescent="0.25">
      <c r="A3348" s="58" t="s">
        <v>3296</v>
      </c>
      <c r="B3348" s="58" t="s">
        <v>3297</v>
      </c>
      <c r="C3348" s="58" t="s">
        <v>2560</v>
      </c>
      <c r="D3348" s="58" t="s">
        <v>2561</v>
      </c>
      <c r="BM3348" s="58">
        <v>12.794117647058799</v>
      </c>
    </row>
    <row r="3349" spans="1:65" hidden="1" x14ac:dyDescent="0.25">
      <c r="A3349" s="58" t="s">
        <v>3296</v>
      </c>
      <c r="B3349" s="58" t="s">
        <v>3297</v>
      </c>
      <c r="C3349" s="58" t="s">
        <v>2562</v>
      </c>
      <c r="D3349" s="58" t="s">
        <v>2563</v>
      </c>
    </row>
    <row r="3350" spans="1:65" hidden="1" x14ac:dyDescent="0.25">
      <c r="A3350" s="58" t="s">
        <v>3296</v>
      </c>
      <c r="B3350" s="58" t="s">
        <v>3297</v>
      </c>
      <c r="C3350" s="58" t="s">
        <v>2564</v>
      </c>
      <c r="D3350" s="58" t="s">
        <v>2565</v>
      </c>
    </row>
    <row r="3351" spans="1:65" hidden="1" x14ac:dyDescent="0.25">
      <c r="A3351" s="58" t="s">
        <v>3296</v>
      </c>
      <c r="B3351" s="58" t="s">
        <v>3297</v>
      </c>
      <c r="C3351" s="58" t="s">
        <v>2566</v>
      </c>
      <c r="D3351" s="58" t="s">
        <v>2567</v>
      </c>
    </row>
    <row r="3352" spans="1:65" hidden="1" x14ac:dyDescent="0.25">
      <c r="A3352" s="58" t="s">
        <v>3296</v>
      </c>
      <c r="B3352" s="58" t="s">
        <v>3297</v>
      </c>
      <c r="C3352" s="58" t="s">
        <v>2568</v>
      </c>
      <c r="D3352" s="58" t="s">
        <v>2569</v>
      </c>
    </row>
    <row r="3353" spans="1:65" hidden="1" x14ac:dyDescent="0.25">
      <c r="A3353" s="58" t="s">
        <v>3296</v>
      </c>
      <c r="B3353" s="58" t="s">
        <v>3297</v>
      </c>
      <c r="C3353" s="58" t="s">
        <v>2570</v>
      </c>
      <c r="D3353" s="58" t="s">
        <v>2571</v>
      </c>
    </row>
    <row r="3354" spans="1:65" hidden="1" x14ac:dyDescent="0.25">
      <c r="A3354" s="58" t="s">
        <v>3296</v>
      </c>
      <c r="B3354" s="58" t="s">
        <v>3297</v>
      </c>
      <c r="C3354" s="58" t="s">
        <v>2572</v>
      </c>
      <c r="D3354" s="58" t="s">
        <v>2573</v>
      </c>
    </row>
    <row r="3355" spans="1:65" hidden="1" x14ac:dyDescent="0.25">
      <c r="A3355" s="58" t="s">
        <v>3296</v>
      </c>
      <c r="B3355" s="58" t="s">
        <v>3297</v>
      </c>
      <c r="C3355" s="58" t="s">
        <v>2574</v>
      </c>
      <c r="D3355" s="58" t="s">
        <v>2575</v>
      </c>
    </row>
    <row r="3356" spans="1:65" hidden="1" x14ac:dyDescent="0.25">
      <c r="A3356" s="58" t="s">
        <v>3296</v>
      </c>
      <c r="B3356" s="58" t="s">
        <v>3297</v>
      </c>
      <c r="C3356" s="58" t="s">
        <v>2576</v>
      </c>
      <c r="D3356" s="58" t="s">
        <v>2577</v>
      </c>
    </row>
    <row r="3357" spans="1:65" hidden="1" x14ac:dyDescent="0.25">
      <c r="A3357" s="58" t="s">
        <v>3296</v>
      </c>
      <c r="B3357" s="58" t="s">
        <v>3297</v>
      </c>
      <c r="C3357" s="58" t="s">
        <v>2578</v>
      </c>
      <c r="D3357" s="58" t="s">
        <v>2579</v>
      </c>
    </row>
    <row r="3358" spans="1:65" hidden="1" x14ac:dyDescent="0.25">
      <c r="A3358" s="58" t="s">
        <v>3296</v>
      </c>
      <c r="B3358" s="58" t="s">
        <v>3297</v>
      </c>
      <c r="C3358" s="58" t="s">
        <v>2580</v>
      </c>
      <c r="D3358" s="58" t="s">
        <v>2581</v>
      </c>
      <c r="AI3358" s="58">
        <v>59.618255389062</v>
      </c>
      <c r="AS3358" s="58">
        <v>66.7701863515247</v>
      </c>
      <c r="BC3358" s="58">
        <v>68.582263253937597</v>
      </c>
      <c r="BL3358" s="58">
        <v>77.200536660783101</v>
      </c>
    </row>
    <row r="3359" spans="1:65" hidden="1" x14ac:dyDescent="0.25">
      <c r="A3359" s="58" t="s">
        <v>3296</v>
      </c>
      <c r="B3359" s="58" t="s">
        <v>3297</v>
      </c>
      <c r="C3359" s="58" t="s">
        <v>2582</v>
      </c>
      <c r="D3359" s="58" t="s">
        <v>2583</v>
      </c>
      <c r="AR3359" s="58">
        <v>3</v>
      </c>
      <c r="AS3359" s="58">
        <v>3</v>
      </c>
      <c r="AT3359" s="58">
        <v>3</v>
      </c>
      <c r="AU3359" s="58">
        <v>3</v>
      </c>
      <c r="AV3359" s="58">
        <v>3</v>
      </c>
      <c r="AW3359" s="58">
        <v>3</v>
      </c>
      <c r="AX3359" s="58">
        <v>3</v>
      </c>
      <c r="AY3359" s="58">
        <v>3</v>
      </c>
      <c r="AZ3359" s="58">
        <v>3</v>
      </c>
      <c r="BA3359" s="58">
        <v>3</v>
      </c>
      <c r="BB3359" s="58">
        <v>3</v>
      </c>
      <c r="BC3359" s="58">
        <v>3</v>
      </c>
      <c r="BD3359" s="58">
        <v>3</v>
      </c>
      <c r="BE3359" s="58">
        <v>3</v>
      </c>
      <c r="BF3359" s="58">
        <v>3</v>
      </c>
      <c r="BG3359" s="58">
        <v>3</v>
      </c>
      <c r="BH3359" s="58">
        <v>3</v>
      </c>
      <c r="BI3359" s="58">
        <v>3</v>
      </c>
      <c r="BJ3359" s="58">
        <v>3</v>
      </c>
      <c r="BK3359" s="58">
        <v>3</v>
      </c>
      <c r="BL3359" s="58">
        <v>3</v>
      </c>
      <c r="BM3359" s="58">
        <v>3</v>
      </c>
    </row>
    <row r="3360" spans="1:65" hidden="1" x14ac:dyDescent="0.25">
      <c r="A3360" s="58" t="s">
        <v>3296</v>
      </c>
      <c r="B3360" s="58" t="s">
        <v>3297</v>
      </c>
      <c r="C3360" s="58" t="s">
        <v>2584</v>
      </c>
      <c r="D3360" s="58" t="s">
        <v>2585</v>
      </c>
    </row>
    <row r="3361" spans="1:66" hidden="1" x14ac:dyDescent="0.25">
      <c r="A3361" s="58" t="s">
        <v>3296</v>
      </c>
      <c r="B3361" s="58" t="s">
        <v>3297</v>
      </c>
      <c r="C3361" s="58" t="s">
        <v>2586</v>
      </c>
      <c r="D3361" s="58" t="s">
        <v>2587</v>
      </c>
    </row>
    <row r="3362" spans="1:66" hidden="1" x14ac:dyDescent="0.25">
      <c r="A3362" s="58" t="s">
        <v>3296</v>
      </c>
      <c r="B3362" s="58" t="s">
        <v>3297</v>
      </c>
      <c r="C3362" s="58" t="s">
        <v>2588</v>
      </c>
      <c r="D3362" s="58" t="s">
        <v>2589</v>
      </c>
    </row>
    <row r="3363" spans="1:66" hidden="1" x14ac:dyDescent="0.25">
      <c r="A3363" s="58" t="s">
        <v>3296</v>
      </c>
      <c r="B3363" s="58" t="s">
        <v>3297</v>
      </c>
      <c r="C3363" s="58" t="s">
        <v>2590</v>
      </c>
      <c r="D3363" s="58" t="s">
        <v>2591</v>
      </c>
      <c r="AS3363" s="58">
        <v>79.644044396363</v>
      </c>
      <c r="AT3363" s="58">
        <v>79.156075654197295</v>
      </c>
      <c r="AU3363" s="58">
        <v>78.648748967956806</v>
      </c>
      <c r="AV3363" s="58">
        <v>78.068218229541102</v>
      </c>
      <c r="AW3363" s="58">
        <v>77.407873374418799</v>
      </c>
      <c r="AX3363" s="58">
        <v>76.7465966908035</v>
      </c>
      <c r="AY3363" s="58">
        <v>76.076298626874504</v>
      </c>
      <c r="AZ3363" s="58">
        <v>75.438889568031996</v>
      </c>
      <c r="BA3363" s="58">
        <v>74.817677705208197</v>
      </c>
      <c r="BB3363" s="58">
        <v>74.303026509123896</v>
      </c>
      <c r="BC3363" s="58">
        <v>73.789377317503906</v>
      </c>
      <c r="BD3363" s="58">
        <v>73.359281325314896</v>
      </c>
      <c r="BE3363" s="58">
        <v>73.004389823260297</v>
      </c>
      <c r="BF3363" s="58">
        <v>72.743434995659101</v>
      </c>
      <c r="BG3363" s="58">
        <v>72.374994113186602</v>
      </c>
      <c r="BH3363" s="58">
        <v>71.990280564323996</v>
      </c>
      <c r="BI3363" s="58">
        <v>71.446023035962796</v>
      </c>
      <c r="BJ3363" s="58">
        <v>70.7701253115073</v>
      </c>
      <c r="BK3363" s="58">
        <v>69.937558708884794</v>
      </c>
      <c r="BL3363" s="58">
        <v>69.025748808788094</v>
      </c>
    </row>
    <row r="3364" spans="1:66" hidden="1" x14ac:dyDescent="0.25">
      <c r="A3364" s="58" t="s">
        <v>3296</v>
      </c>
      <c r="B3364" s="58" t="s">
        <v>3297</v>
      </c>
      <c r="C3364" s="58" t="s">
        <v>2592</v>
      </c>
      <c r="D3364" s="58" t="s">
        <v>2593</v>
      </c>
      <c r="AS3364" s="58">
        <v>55.4062832578445</v>
      </c>
      <c r="AT3364" s="58">
        <v>55.1656220228151</v>
      </c>
      <c r="AU3364" s="58">
        <v>54.938531723332602</v>
      </c>
      <c r="AV3364" s="58">
        <v>54.734996074789201</v>
      </c>
      <c r="AW3364" s="58">
        <v>54.455277923064401</v>
      </c>
      <c r="AX3364" s="58">
        <v>54.102252868514597</v>
      </c>
      <c r="AY3364" s="58">
        <v>53.765193435473101</v>
      </c>
      <c r="AZ3364" s="58">
        <v>53.344668468646802</v>
      </c>
      <c r="BA3364" s="58">
        <v>52.936693278391999</v>
      </c>
      <c r="BB3364" s="58">
        <v>52.538880957178698</v>
      </c>
      <c r="BC3364" s="58">
        <v>52.195954158717299</v>
      </c>
      <c r="BD3364" s="58">
        <v>51.822404827097401</v>
      </c>
      <c r="BE3364" s="58">
        <v>51.538386235782397</v>
      </c>
      <c r="BF3364" s="58">
        <v>51.373217498236102</v>
      </c>
      <c r="BG3364" s="58">
        <v>51.225690344393101</v>
      </c>
      <c r="BH3364" s="58">
        <v>51.059161291591103</v>
      </c>
      <c r="BI3364" s="58">
        <v>50.869408575344202</v>
      </c>
      <c r="BJ3364" s="58">
        <v>50.717120899300802</v>
      </c>
      <c r="BK3364" s="58">
        <v>50.598599208414498</v>
      </c>
      <c r="BL3364" s="58">
        <v>50.511312109551703</v>
      </c>
    </row>
    <row r="3365" spans="1:66" hidden="1" x14ac:dyDescent="0.25">
      <c r="A3365" s="58" t="s">
        <v>3296</v>
      </c>
      <c r="B3365" s="58" t="s">
        <v>3297</v>
      </c>
      <c r="C3365" s="58" t="s">
        <v>2594</v>
      </c>
      <c r="D3365" s="58" t="s">
        <v>2595</v>
      </c>
      <c r="AS3365" s="58">
        <v>58.064168276973398</v>
      </c>
      <c r="AT3365" s="58">
        <v>58.0238139870022</v>
      </c>
      <c r="AU3365" s="58">
        <v>57.893721286319803</v>
      </c>
      <c r="AV3365" s="58">
        <v>57.783520296582303</v>
      </c>
      <c r="AW3365" s="58">
        <v>57.606731453542899</v>
      </c>
      <c r="AX3365" s="58">
        <v>57.429265352808699</v>
      </c>
      <c r="AY3365" s="58">
        <v>57.226498286243398</v>
      </c>
      <c r="AZ3365" s="58">
        <v>57.0100051658289</v>
      </c>
      <c r="BA3365" s="58">
        <v>56.715648557853797</v>
      </c>
      <c r="BB3365" s="58">
        <v>56.470349588018898</v>
      </c>
      <c r="BC3365" s="58">
        <v>56.214415775890501</v>
      </c>
      <c r="BD3365" s="58">
        <v>55.9528736608613</v>
      </c>
      <c r="BE3365" s="58">
        <v>55.712547833243001</v>
      </c>
      <c r="BF3365" s="58">
        <v>55.517088096409303</v>
      </c>
      <c r="BG3365" s="58">
        <v>55.252632533769997</v>
      </c>
      <c r="BH3365" s="58">
        <v>55.049210282640097</v>
      </c>
      <c r="BI3365" s="58">
        <v>54.782963410960299</v>
      </c>
      <c r="BJ3365" s="58">
        <v>54.531509630890703</v>
      </c>
      <c r="BK3365" s="58">
        <v>54.237230931469902</v>
      </c>
      <c r="BL3365" s="58">
        <v>53.981933230331101</v>
      </c>
    </row>
    <row r="3366" spans="1:66" hidden="1" x14ac:dyDescent="0.25">
      <c r="A3366" s="58" t="s">
        <v>3296</v>
      </c>
      <c r="B3366" s="58" t="s">
        <v>3297</v>
      </c>
      <c r="C3366" s="58" t="s">
        <v>2596</v>
      </c>
      <c r="D3366" s="58" t="s">
        <v>2597</v>
      </c>
      <c r="AS3366" s="58">
        <v>55.728979753873801</v>
      </c>
      <c r="AT3366" s="58">
        <v>55.496710510909303</v>
      </c>
      <c r="AU3366" s="58">
        <v>55.280627417763597</v>
      </c>
      <c r="AV3366" s="58">
        <v>55.067898666780103</v>
      </c>
      <c r="AW3366" s="58">
        <v>54.797051676274499</v>
      </c>
      <c r="AX3366" s="58">
        <v>54.481879823260101</v>
      </c>
      <c r="AY3366" s="58">
        <v>54.149092093199897</v>
      </c>
      <c r="AZ3366" s="58">
        <v>53.774348320299403</v>
      </c>
      <c r="BA3366" s="58">
        <v>53.365167423510997</v>
      </c>
      <c r="BB3366" s="58">
        <v>52.984168244929798</v>
      </c>
      <c r="BC3366" s="58">
        <v>52.587072511125498</v>
      </c>
      <c r="BD3366" s="58">
        <v>52.270379045420199</v>
      </c>
      <c r="BE3366" s="58">
        <v>51.987945812372502</v>
      </c>
      <c r="BF3366" s="58">
        <v>51.809686425958198</v>
      </c>
      <c r="BG3366" s="58">
        <v>51.621769020610301</v>
      </c>
      <c r="BH3366" s="58">
        <v>51.443453086995</v>
      </c>
      <c r="BI3366" s="58">
        <v>51.242638479919698</v>
      </c>
      <c r="BJ3366" s="58">
        <v>51.042136451851</v>
      </c>
      <c r="BK3366" s="58">
        <v>50.920826981612599</v>
      </c>
      <c r="BL3366" s="58">
        <v>50.814421077299798</v>
      </c>
    </row>
    <row r="3367" spans="1:66" hidden="1" x14ac:dyDescent="0.25">
      <c r="A3367" s="58" t="s">
        <v>3296</v>
      </c>
      <c r="B3367" s="58" t="s">
        <v>3297</v>
      </c>
      <c r="C3367" s="58" t="s">
        <v>2598</v>
      </c>
      <c r="D3367" s="58" t="s">
        <v>2599</v>
      </c>
      <c r="AS3367" s="58">
        <v>12.7731671752813</v>
      </c>
      <c r="AX3367" s="58">
        <v>10.5805419930575</v>
      </c>
      <c r="BC3367" s="58">
        <v>8.7638990572668405</v>
      </c>
      <c r="BH3367" s="58">
        <v>7.3134812160297402</v>
      </c>
      <c r="BK3367" s="58">
        <v>6.3427923395753698</v>
      </c>
      <c r="BL3367" s="58">
        <v>6.3473599783113599</v>
      </c>
      <c r="BM3367" s="58">
        <v>6.1151652785510899</v>
      </c>
    </row>
    <row r="3368" spans="1:66" hidden="1" x14ac:dyDescent="0.25">
      <c r="A3368" s="58" t="s">
        <v>3296</v>
      </c>
      <c r="B3368" s="58" t="s">
        <v>3297</v>
      </c>
      <c r="C3368" s="58" t="s">
        <v>2600</v>
      </c>
      <c r="D3368" s="58" t="s">
        <v>2601</v>
      </c>
      <c r="AS3368" s="58">
        <v>3.9646280306090702</v>
      </c>
      <c r="AX3368" s="58">
        <v>2.9829481192981202</v>
      </c>
      <c r="BC3368" s="58">
        <v>2.2142852448228498</v>
      </c>
      <c r="BH3368" s="58">
        <v>1.6430770293149199</v>
      </c>
      <c r="BK3368" s="58">
        <v>1.39139466029453</v>
      </c>
      <c r="BL3368" s="58">
        <v>1.2858905199058701</v>
      </c>
      <c r="BM3368" s="58">
        <v>1.2194541435005199</v>
      </c>
    </row>
    <row r="3369" spans="1:66" hidden="1" x14ac:dyDescent="0.25">
      <c r="A3369" s="58" t="s">
        <v>3296</v>
      </c>
      <c r="B3369" s="58" t="s">
        <v>3297</v>
      </c>
      <c r="C3369" s="58" t="s">
        <v>2602</v>
      </c>
      <c r="D3369" s="58" t="s">
        <v>2603</v>
      </c>
      <c r="AS3369" s="58">
        <v>21.583080956351399</v>
      </c>
      <c r="AX3369" s="58">
        <v>18.135195479458702</v>
      </c>
      <c r="BC3369" s="58">
        <v>15.221457502792999</v>
      </c>
      <c r="BH3369" s="58">
        <v>12.8818651004926</v>
      </c>
      <c r="BK3369" s="58">
        <v>11.6669831596384</v>
      </c>
      <c r="BL3369" s="58">
        <v>11.3155468883976</v>
      </c>
      <c r="BM3369" s="58">
        <v>10.957445579553299</v>
      </c>
    </row>
    <row r="3370" spans="1:66" hidden="1" x14ac:dyDescent="0.25">
      <c r="A3370" s="58" t="s">
        <v>3296</v>
      </c>
      <c r="B3370" s="58" t="s">
        <v>3297</v>
      </c>
      <c r="C3370" s="58" t="s">
        <v>2604</v>
      </c>
      <c r="D3370" s="58" t="s">
        <v>2605</v>
      </c>
      <c r="AI3370" s="58">
        <v>1.24058170541184</v>
      </c>
      <c r="AJ3370" s="58">
        <v>1.40507819334427</v>
      </c>
      <c r="AK3370" s="58">
        <v>1.60167703988859</v>
      </c>
      <c r="AL3370" s="58">
        <v>1.77375139092135</v>
      </c>
      <c r="AM3370" s="58">
        <v>1.8539433775215901</v>
      </c>
      <c r="AN3370" s="58">
        <v>1.9523182074904699</v>
      </c>
      <c r="AO3370" s="58">
        <v>1.98479107604778</v>
      </c>
      <c r="AP3370" s="58">
        <v>1.9726616364454299</v>
      </c>
      <c r="AQ3370" s="58">
        <v>1.9688497823492499</v>
      </c>
      <c r="AR3370" s="58">
        <v>1.8861830370705099</v>
      </c>
      <c r="AS3370" s="58">
        <v>1.7946975812057</v>
      </c>
      <c r="AT3370" s="58">
        <v>1.6941592789564399</v>
      </c>
      <c r="AU3370" s="58">
        <v>1.58309859341937</v>
      </c>
      <c r="AV3370" s="58">
        <v>1.5257282200780899</v>
      </c>
      <c r="AW3370" s="58">
        <v>1.41229020234404</v>
      </c>
      <c r="AX3370" s="58">
        <v>1.30877478789052</v>
      </c>
      <c r="AY3370" s="58">
        <v>1.26178253649324</v>
      </c>
      <c r="AZ3370" s="58">
        <v>1.18265393245898</v>
      </c>
      <c r="BA3370" s="58">
        <v>1.1447575908995</v>
      </c>
      <c r="BB3370" s="58">
        <v>1.10730522820474</v>
      </c>
      <c r="BC3370" s="58">
        <v>1.0385066747751399</v>
      </c>
      <c r="BD3370" s="58">
        <v>1.0173735419470999</v>
      </c>
      <c r="BE3370" s="58">
        <v>0.99417859275551501</v>
      </c>
      <c r="BF3370" s="58">
        <v>0.96572322878559902</v>
      </c>
      <c r="BG3370" s="58">
        <v>0.94016207765127202</v>
      </c>
      <c r="BH3370" s="58">
        <v>0.92785573269822796</v>
      </c>
      <c r="BI3370" s="58">
        <v>0.86545715347184704</v>
      </c>
      <c r="BJ3370" s="58">
        <v>0.84982485197430302</v>
      </c>
      <c r="BK3370" s="58">
        <v>0.82325289887030395</v>
      </c>
      <c r="BL3370" s="58">
        <v>0.80282158409848803</v>
      </c>
      <c r="BM3370" s="58">
        <v>0.743485357682385</v>
      </c>
      <c r="BN3370" s="58">
        <v>0.71400909695148795</v>
      </c>
    </row>
    <row r="3371" spans="1:66" hidden="1" x14ac:dyDescent="0.25">
      <c r="A3371" s="58" t="s">
        <v>3296</v>
      </c>
      <c r="B3371" s="58" t="s">
        <v>3297</v>
      </c>
      <c r="C3371" s="58" t="s">
        <v>2606</v>
      </c>
      <c r="D3371" s="58" t="s">
        <v>2607</v>
      </c>
      <c r="AI3371" s="58">
        <v>0.430482513813014</v>
      </c>
      <c r="AJ3371" s="58">
        <v>0.50603805599139895</v>
      </c>
      <c r="AK3371" s="58">
        <v>0.53038372896146602</v>
      </c>
      <c r="AL3371" s="58">
        <v>0.55319492778117796</v>
      </c>
      <c r="AM3371" s="58">
        <v>0.56216764198912905</v>
      </c>
      <c r="AN3371" s="58">
        <v>0.56979197727647002</v>
      </c>
      <c r="AO3371" s="58">
        <v>0.56780696949801801</v>
      </c>
      <c r="AP3371" s="58">
        <v>0.568667222833101</v>
      </c>
      <c r="AQ3371" s="58">
        <v>0.55452928792901302</v>
      </c>
      <c r="AR3371" s="58">
        <v>0.54224553899793604</v>
      </c>
      <c r="AS3371" s="58">
        <v>0.53034920898744797</v>
      </c>
      <c r="AT3371" s="58">
        <v>0.46261456046377603</v>
      </c>
      <c r="AU3371" s="58">
        <v>0.45411346736642799</v>
      </c>
      <c r="AV3371" s="58">
        <v>0.43197218167951901</v>
      </c>
      <c r="AW3371" s="58">
        <v>0.420087017127453</v>
      </c>
      <c r="AX3371" s="58">
        <v>0.40646151435106997</v>
      </c>
      <c r="AY3371" s="58">
        <v>0.39745888299661197</v>
      </c>
      <c r="AZ3371" s="58">
        <v>0.40251451869809302</v>
      </c>
      <c r="BA3371" s="58">
        <v>0.39185288843320398</v>
      </c>
      <c r="BB3371" s="58">
        <v>0.39636828967550403</v>
      </c>
      <c r="BC3371" s="58">
        <v>0.394197520805393</v>
      </c>
      <c r="BD3371" s="58">
        <v>0.39497531185526602</v>
      </c>
      <c r="BE3371" s="58">
        <v>0.38093141469778002</v>
      </c>
      <c r="BF3371" s="58">
        <v>0.37912504174165701</v>
      </c>
      <c r="BG3371" s="58">
        <v>0.37349516202758398</v>
      </c>
      <c r="BH3371" s="58">
        <v>0.37070785560550901</v>
      </c>
      <c r="BI3371" s="58">
        <v>0.36737262748741201</v>
      </c>
      <c r="BJ3371" s="58">
        <v>0.36557372708848301</v>
      </c>
      <c r="BK3371" s="58">
        <v>0.35468084002196099</v>
      </c>
      <c r="BL3371" s="58">
        <v>0.34441771087654199</v>
      </c>
      <c r="BM3371" s="58">
        <v>0.33392367632671099</v>
      </c>
      <c r="BN3371" s="58">
        <v>0.33239239782546798</v>
      </c>
    </row>
    <row r="3372" spans="1:66" hidden="1" x14ac:dyDescent="0.25">
      <c r="A3372" s="58" t="s">
        <v>3296</v>
      </c>
      <c r="B3372" s="58" t="s">
        <v>3297</v>
      </c>
      <c r="C3372" s="58" t="s">
        <v>2608</v>
      </c>
      <c r="D3372" s="58" t="s">
        <v>2609</v>
      </c>
      <c r="AI3372" s="58">
        <v>1.24971681306092</v>
      </c>
      <c r="AJ3372" s="58">
        <v>1.48563875170395</v>
      </c>
      <c r="AK3372" s="58">
        <v>1.72413050837527</v>
      </c>
      <c r="AL3372" s="58">
        <v>1.9434863588453499</v>
      </c>
      <c r="AM3372" s="58">
        <v>2.15253792881238</v>
      </c>
      <c r="AN3372" s="58">
        <v>2.2991817307470899</v>
      </c>
      <c r="AO3372" s="58">
        <v>2.4217006010392899</v>
      </c>
      <c r="AP3372" s="58">
        <v>2.5280260087238999</v>
      </c>
      <c r="AQ3372" s="58">
        <v>2.5688533834067302</v>
      </c>
      <c r="AR3372" s="58">
        <v>2.57849104189311</v>
      </c>
      <c r="AS3372" s="58">
        <v>2.58196931655994</v>
      </c>
      <c r="AT3372" s="58">
        <v>2.5530304890837998</v>
      </c>
      <c r="AU3372" s="58">
        <v>2.4572401395647798</v>
      </c>
      <c r="AV3372" s="58">
        <v>2.3681710106734699</v>
      </c>
      <c r="AW3372" s="58">
        <v>2.3132653428292098</v>
      </c>
      <c r="AX3372" s="58">
        <v>2.2161876468045598</v>
      </c>
      <c r="AY3372" s="58">
        <v>2.15626708256571</v>
      </c>
      <c r="AZ3372" s="58">
        <v>2.0589259581623001</v>
      </c>
      <c r="BA3372" s="58">
        <v>2.0267673727814199</v>
      </c>
      <c r="BB3372" s="58">
        <v>1.9778988460945499</v>
      </c>
      <c r="BC3372" s="58">
        <v>1.9445552748241299</v>
      </c>
      <c r="BD3372" s="58">
        <v>1.8676315673100199</v>
      </c>
      <c r="BE3372" s="58">
        <v>1.8318228612068399</v>
      </c>
      <c r="BF3372" s="58">
        <v>1.8026944458299801</v>
      </c>
      <c r="BG3372" s="58">
        <v>1.75529901531285</v>
      </c>
      <c r="BH3372" s="58">
        <v>1.67891288812463</v>
      </c>
      <c r="BI3372" s="58">
        <v>1.6433501479516599</v>
      </c>
      <c r="BJ3372" s="58">
        <v>1.61157585891139</v>
      </c>
      <c r="BK3372" s="58">
        <v>1.5277843711008201</v>
      </c>
      <c r="BL3372" s="58">
        <v>1.48968670797089</v>
      </c>
      <c r="BM3372" s="58">
        <v>1.4648509223962001</v>
      </c>
      <c r="BN3372" s="58">
        <v>1.3871634031720099</v>
      </c>
    </row>
    <row r="3373" spans="1:66" hidden="1" x14ac:dyDescent="0.25">
      <c r="A3373" s="58" t="s">
        <v>3296</v>
      </c>
      <c r="B3373" s="58" t="s">
        <v>3297</v>
      </c>
      <c r="C3373" s="58" t="s">
        <v>2610</v>
      </c>
      <c r="D3373" s="58" t="s">
        <v>2611</v>
      </c>
    </row>
    <row r="3374" spans="1:66" hidden="1" x14ac:dyDescent="0.25">
      <c r="A3374" s="58" t="s">
        <v>3296</v>
      </c>
      <c r="B3374" s="58" t="s">
        <v>3297</v>
      </c>
      <c r="C3374" s="58" t="s">
        <v>2612</v>
      </c>
      <c r="D3374" s="58" t="s">
        <v>2613</v>
      </c>
      <c r="AS3374" s="58">
        <v>4.6678541584495301</v>
      </c>
      <c r="AT3374" s="58">
        <v>4.8816849091022796</v>
      </c>
      <c r="AU3374" s="58">
        <v>5.0362586115962404</v>
      </c>
      <c r="AV3374" s="58">
        <v>5.0701064995379896</v>
      </c>
      <c r="AW3374" s="58">
        <v>4.9506076973933499</v>
      </c>
      <c r="AX3374" s="58">
        <v>4.5887561542153597</v>
      </c>
      <c r="AY3374" s="58">
        <v>4.1751048880123198</v>
      </c>
      <c r="AZ3374" s="58">
        <v>3.7025588205433899</v>
      </c>
      <c r="BA3374" s="58">
        <v>3.34671193460039</v>
      </c>
      <c r="BB3374" s="58">
        <v>3.0479817085321499</v>
      </c>
      <c r="BC3374" s="58">
        <v>2.8248797276505302</v>
      </c>
      <c r="BD3374" s="58">
        <v>2.6814468976595398</v>
      </c>
      <c r="BE3374" s="58">
        <v>2.6159726440567499</v>
      </c>
      <c r="BF3374" s="58">
        <v>2.5632276550045399</v>
      </c>
      <c r="BG3374" s="58">
        <v>2.6004787948521102</v>
      </c>
      <c r="BH3374" s="58">
        <v>2.6218372215678998</v>
      </c>
      <c r="BI3374" s="58">
        <v>2.6941952079651701</v>
      </c>
      <c r="BJ3374" s="58">
        <v>2.75911898781525</v>
      </c>
      <c r="BK3374" s="58">
        <v>2.9008856518998698</v>
      </c>
      <c r="BL3374" s="58">
        <v>3.0349042468148499</v>
      </c>
      <c r="BM3374" s="58">
        <v>3.20199139821464</v>
      </c>
    </row>
    <row r="3375" spans="1:66" hidden="1" x14ac:dyDescent="0.25">
      <c r="A3375" s="58" t="s">
        <v>3296</v>
      </c>
      <c r="B3375" s="58" t="s">
        <v>3297</v>
      </c>
      <c r="C3375" s="58" t="s">
        <v>2614</v>
      </c>
      <c r="D3375" s="58" t="s">
        <v>2615</v>
      </c>
    </row>
    <row r="3376" spans="1:66" hidden="1" x14ac:dyDescent="0.25">
      <c r="A3376" s="58" t="s">
        <v>3296</v>
      </c>
      <c r="B3376" s="58" t="s">
        <v>3297</v>
      </c>
      <c r="C3376" s="58" t="s">
        <v>2616</v>
      </c>
      <c r="D3376" s="58" t="s">
        <v>2617</v>
      </c>
    </row>
    <row r="3377" spans="1:65" hidden="1" x14ac:dyDescent="0.25">
      <c r="A3377" s="58" t="s">
        <v>3296</v>
      </c>
      <c r="B3377" s="58" t="s">
        <v>3297</v>
      </c>
      <c r="C3377" s="58" t="s">
        <v>2618</v>
      </c>
      <c r="D3377" s="58" t="s">
        <v>2619</v>
      </c>
    </row>
    <row r="3378" spans="1:65" hidden="1" x14ac:dyDescent="0.25">
      <c r="A3378" s="58" t="s">
        <v>3296</v>
      </c>
      <c r="B3378" s="58" t="s">
        <v>3297</v>
      </c>
      <c r="C3378" s="58" t="s">
        <v>2620</v>
      </c>
      <c r="D3378" s="58" t="s">
        <v>2621</v>
      </c>
    </row>
    <row r="3379" spans="1:65" hidden="1" x14ac:dyDescent="0.25">
      <c r="A3379" s="58" t="s">
        <v>3296</v>
      </c>
      <c r="B3379" s="58" t="s">
        <v>3297</v>
      </c>
      <c r="C3379" s="58" t="s">
        <v>2622</v>
      </c>
      <c r="D3379" s="58" t="s">
        <v>2623</v>
      </c>
    </row>
    <row r="3380" spans="1:65" hidden="1" x14ac:dyDescent="0.25">
      <c r="A3380" s="58" t="s">
        <v>3296</v>
      </c>
      <c r="B3380" s="58" t="s">
        <v>3297</v>
      </c>
      <c r="C3380" s="58" t="s">
        <v>2624</v>
      </c>
      <c r="D3380" s="58" t="s">
        <v>2625</v>
      </c>
    </row>
    <row r="3381" spans="1:65" hidden="1" x14ac:dyDescent="0.25">
      <c r="A3381" s="58" t="s">
        <v>3296</v>
      </c>
      <c r="B3381" s="58" t="s">
        <v>3297</v>
      </c>
      <c r="C3381" s="58" t="s">
        <v>2626</v>
      </c>
      <c r="D3381" s="58" t="s">
        <v>2627</v>
      </c>
    </row>
    <row r="3382" spans="1:65" hidden="1" x14ac:dyDescent="0.25">
      <c r="A3382" s="58" t="s">
        <v>3296</v>
      </c>
      <c r="B3382" s="58" t="s">
        <v>3297</v>
      </c>
      <c r="C3382" s="58" t="s">
        <v>2628</v>
      </c>
      <c r="D3382" s="58" t="s">
        <v>2629</v>
      </c>
    </row>
    <row r="3383" spans="1:65" hidden="1" x14ac:dyDescent="0.25">
      <c r="A3383" s="58" t="s">
        <v>3296</v>
      </c>
      <c r="B3383" s="58" t="s">
        <v>3297</v>
      </c>
      <c r="C3383" s="58" t="s">
        <v>2630</v>
      </c>
      <c r="D3383" s="58" t="s">
        <v>2631</v>
      </c>
      <c r="AS3383" s="58">
        <v>39.8283772264544</v>
      </c>
      <c r="AT3383" s="58">
        <v>39.594589201479501</v>
      </c>
      <c r="AU3383" s="58">
        <v>39.333216999676402</v>
      </c>
      <c r="AV3383" s="58">
        <v>39.061950219138502</v>
      </c>
      <c r="AW3383" s="58">
        <v>38.759624877089202</v>
      </c>
      <c r="AX3383" s="58">
        <v>38.380714868746097</v>
      </c>
      <c r="AY3383" s="58">
        <v>37.975742424578698</v>
      </c>
      <c r="AZ3383" s="58">
        <v>37.510938776256097</v>
      </c>
      <c r="BA3383" s="58">
        <v>37.035933961367</v>
      </c>
      <c r="BB3383" s="58">
        <v>36.486855764994203</v>
      </c>
      <c r="BC3383" s="58">
        <v>35.918282428550498</v>
      </c>
      <c r="BD3383" s="58">
        <v>35.344739739868103</v>
      </c>
      <c r="BE3383" s="58">
        <v>34.762579857898501</v>
      </c>
      <c r="BF3383" s="58">
        <v>34.199080095876901</v>
      </c>
      <c r="BG3383" s="58">
        <v>33.704239312107802</v>
      </c>
      <c r="BH3383" s="58">
        <v>33.220075144162202</v>
      </c>
      <c r="BI3383" s="58">
        <v>32.7236140929949</v>
      </c>
      <c r="BJ3383" s="58">
        <v>32.278665966943301</v>
      </c>
      <c r="BK3383" s="58">
        <v>31.7552411668532</v>
      </c>
      <c r="BL3383" s="58">
        <v>31.201666045717602</v>
      </c>
      <c r="BM3383" s="58">
        <v>30.667990477904699</v>
      </c>
    </row>
    <row r="3384" spans="1:65" hidden="1" x14ac:dyDescent="0.25">
      <c r="A3384" s="58" t="s">
        <v>3296</v>
      </c>
      <c r="B3384" s="58" t="s">
        <v>3297</v>
      </c>
      <c r="C3384" s="58" t="s">
        <v>2632</v>
      </c>
      <c r="D3384" s="58" t="s">
        <v>2633</v>
      </c>
    </row>
    <row r="3385" spans="1:65" hidden="1" x14ac:dyDescent="0.25">
      <c r="A3385" s="58" t="s">
        <v>3296</v>
      </c>
      <c r="B3385" s="58" t="s">
        <v>3297</v>
      </c>
      <c r="C3385" s="58" t="s">
        <v>2634</v>
      </c>
      <c r="D3385" s="58" t="s">
        <v>2635</v>
      </c>
    </row>
    <row r="3386" spans="1:65" hidden="1" x14ac:dyDescent="0.25">
      <c r="A3386" s="58" t="s">
        <v>3296</v>
      </c>
      <c r="B3386" s="58" t="s">
        <v>3297</v>
      </c>
      <c r="C3386" s="58" t="s">
        <v>2636</v>
      </c>
      <c r="D3386" s="58" t="s">
        <v>2637</v>
      </c>
      <c r="AT3386" s="58">
        <v>16.1588949085702</v>
      </c>
      <c r="AU3386" s="58">
        <v>15.705134192380999</v>
      </c>
      <c r="AV3386" s="58">
        <v>15.1809937191562</v>
      </c>
      <c r="AW3386" s="58">
        <v>14.4786864134811</v>
      </c>
      <c r="AX3386" s="58">
        <v>13.6640272674464</v>
      </c>
      <c r="AY3386" s="58">
        <v>13.041439704161601</v>
      </c>
      <c r="AZ3386" s="58">
        <v>12.474318308350901</v>
      </c>
      <c r="BA3386" s="58">
        <v>12.166102650069201</v>
      </c>
      <c r="BB3386" s="58">
        <v>11.5781266036558</v>
      </c>
      <c r="BC3386" s="58">
        <v>11.1530747205223</v>
      </c>
      <c r="BD3386" s="58">
        <v>10.729213375795499</v>
      </c>
      <c r="BE3386" s="58">
        <v>10.771526221619199</v>
      </c>
      <c r="BF3386" s="58">
        <v>10.8111805532674</v>
      </c>
      <c r="BG3386" s="58">
        <v>10.9748312062152</v>
      </c>
      <c r="BH3386" s="58">
        <v>11.0044741607361</v>
      </c>
      <c r="BI3386" s="58">
        <v>11.047563242517301</v>
      </c>
      <c r="BJ3386" s="58">
        <v>11.3054048786642</v>
      </c>
      <c r="BK3386" s="58">
        <v>11.499541126251</v>
      </c>
      <c r="BL3386" s="58">
        <v>12.449512531303499</v>
      </c>
      <c r="BM3386" s="58">
        <v>13.1743790445316</v>
      </c>
    </row>
    <row r="3387" spans="1:65" hidden="1" x14ac:dyDescent="0.25">
      <c r="A3387" s="58" t="s">
        <v>3296</v>
      </c>
      <c r="B3387" s="58" t="s">
        <v>3297</v>
      </c>
      <c r="C3387" s="58" t="s">
        <v>2638</v>
      </c>
      <c r="D3387" s="58" t="s">
        <v>2639</v>
      </c>
    </row>
    <row r="3388" spans="1:65" hidden="1" x14ac:dyDescent="0.25">
      <c r="A3388" s="58" t="s">
        <v>3296</v>
      </c>
      <c r="B3388" s="58" t="s">
        <v>3297</v>
      </c>
      <c r="C3388" s="58" t="s">
        <v>2640</v>
      </c>
      <c r="D3388" s="58" t="s">
        <v>2641</v>
      </c>
    </row>
    <row r="3389" spans="1:65" hidden="1" x14ac:dyDescent="0.25">
      <c r="A3389" s="58" t="s">
        <v>3296</v>
      </c>
      <c r="B3389" s="58" t="s">
        <v>3297</v>
      </c>
      <c r="C3389" s="58" t="s">
        <v>2642</v>
      </c>
      <c r="D3389" s="58" t="s">
        <v>2643</v>
      </c>
    </row>
    <row r="3390" spans="1:65" hidden="1" x14ac:dyDescent="0.25">
      <c r="A3390" s="58" t="s">
        <v>3296</v>
      </c>
      <c r="B3390" s="58" t="s">
        <v>3297</v>
      </c>
      <c r="C3390" s="58" t="s">
        <v>2644</v>
      </c>
      <c r="D3390" s="58" t="s">
        <v>2645</v>
      </c>
    </row>
    <row r="3391" spans="1:65" hidden="1" x14ac:dyDescent="0.25">
      <c r="A3391" s="58" t="s">
        <v>3296</v>
      </c>
      <c r="B3391" s="58" t="s">
        <v>3297</v>
      </c>
      <c r="C3391" s="58" t="s">
        <v>2646</v>
      </c>
      <c r="D3391" s="58" t="s">
        <v>2647</v>
      </c>
    </row>
    <row r="3392" spans="1:65" hidden="1" x14ac:dyDescent="0.25">
      <c r="A3392" s="58" t="s">
        <v>3296</v>
      </c>
      <c r="B3392" s="58" t="s">
        <v>3297</v>
      </c>
      <c r="C3392" s="58" t="s">
        <v>2648</v>
      </c>
      <c r="D3392" s="58" t="s">
        <v>2649</v>
      </c>
    </row>
    <row r="3393" spans="1:66" hidden="1" x14ac:dyDescent="0.25">
      <c r="A3393" s="58" t="s">
        <v>3296</v>
      </c>
      <c r="B3393" s="58" t="s">
        <v>3297</v>
      </c>
      <c r="C3393" s="58" t="s">
        <v>2650</v>
      </c>
      <c r="D3393" s="58" t="s">
        <v>2651</v>
      </c>
    </row>
    <row r="3394" spans="1:66" hidden="1" x14ac:dyDescent="0.25">
      <c r="A3394" s="58" t="s">
        <v>3296</v>
      </c>
      <c r="B3394" s="58" t="s">
        <v>3297</v>
      </c>
      <c r="C3394" s="58" t="s">
        <v>2652</v>
      </c>
      <c r="D3394" s="58" t="s">
        <v>2653</v>
      </c>
    </row>
    <row r="3395" spans="1:66" hidden="1" x14ac:dyDescent="0.25">
      <c r="A3395" s="58" t="s">
        <v>3296</v>
      </c>
      <c r="B3395" s="58" t="s">
        <v>3297</v>
      </c>
      <c r="C3395" s="58" t="s">
        <v>2654</v>
      </c>
      <c r="D3395" s="58" t="s">
        <v>2655</v>
      </c>
    </row>
    <row r="3396" spans="1:66" hidden="1" x14ac:dyDescent="0.25">
      <c r="A3396" s="58" t="s">
        <v>3296</v>
      </c>
      <c r="B3396" s="58" t="s">
        <v>3297</v>
      </c>
      <c r="C3396" s="58" t="s">
        <v>2656</v>
      </c>
      <c r="D3396" s="58" t="s">
        <v>2657</v>
      </c>
    </row>
    <row r="3397" spans="1:66" hidden="1" x14ac:dyDescent="0.25">
      <c r="A3397" s="58" t="s">
        <v>3296</v>
      </c>
      <c r="B3397" s="58" t="s">
        <v>3297</v>
      </c>
      <c r="C3397" s="58" t="s">
        <v>2658</v>
      </c>
      <c r="D3397" s="58" t="s">
        <v>2659</v>
      </c>
      <c r="O3397" s="58">
        <v>6</v>
      </c>
      <c r="P3397" s="58">
        <v>6</v>
      </c>
      <c r="Q3397" s="58">
        <v>6</v>
      </c>
      <c r="R3397" s="58">
        <v>6</v>
      </c>
      <c r="S3397" s="58">
        <v>6</v>
      </c>
      <c r="T3397" s="58">
        <v>6</v>
      </c>
      <c r="U3397" s="58">
        <v>6</v>
      </c>
      <c r="V3397" s="58">
        <v>6</v>
      </c>
      <c r="W3397" s="58">
        <v>6</v>
      </c>
      <c r="X3397" s="58">
        <v>6</v>
      </c>
      <c r="Y3397" s="58">
        <v>6</v>
      </c>
      <c r="Z3397" s="58">
        <v>6</v>
      </c>
      <c r="AA3397" s="58">
        <v>6</v>
      </c>
      <c r="AB3397" s="58">
        <v>6</v>
      </c>
      <c r="AC3397" s="58">
        <v>6</v>
      </c>
      <c r="AD3397" s="58">
        <v>6</v>
      </c>
      <c r="AE3397" s="58">
        <v>6</v>
      </c>
      <c r="AF3397" s="58">
        <v>6</v>
      </c>
      <c r="AG3397" s="58">
        <v>6</v>
      </c>
      <c r="AH3397" s="58">
        <v>6</v>
      </c>
      <c r="AI3397" s="58">
        <v>6</v>
      </c>
      <c r="AJ3397" s="58">
        <v>6</v>
      </c>
      <c r="AK3397" s="58">
        <v>6</v>
      </c>
      <c r="AL3397" s="58">
        <v>6</v>
      </c>
      <c r="AM3397" s="58">
        <v>6</v>
      </c>
      <c r="AN3397" s="58">
        <v>6</v>
      </c>
      <c r="AO3397" s="58">
        <v>6</v>
      </c>
      <c r="AP3397" s="58">
        <v>6</v>
      </c>
      <c r="AQ3397" s="58">
        <v>6</v>
      </c>
      <c r="AR3397" s="58">
        <v>6</v>
      </c>
      <c r="AS3397" s="58">
        <v>6</v>
      </c>
      <c r="AT3397" s="58">
        <v>6</v>
      </c>
      <c r="AU3397" s="58">
        <v>6</v>
      </c>
      <c r="AV3397" s="58">
        <v>6</v>
      </c>
      <c r="AW3397" s="58">
        <v>6</v>
      </c>
      <c r="AX3397" s="58">
        <v>6</v>
      </c>
      <c r="AY3397" s="58">
        <v>6</v>
      </c>
      <c r="AZ3397" s="58">
        <v>6</v>
      </c>
      <c r="BA3397" s="58">
        <v>6</v>
      </c>
      <c r="BB3397" s="58">
        <v>6</v>
      </c>
      <c r="BC3397" s="58">
        <v>6</v>
      </c>
      <c r="BD3397" s="58">
        <v>6</v>
      </c>
      <c r="BE3397" s="58">
        <v>6</v>
      </c>
      <c r="BF3397" s="58">
        <v>6</v>
      </c>
      <c r="BG3397" s="58">
        <v>6</v>
      </c>
      <c r="BH3397" s="58">
        <v>6</v>
      </c>
      <c r="BI3397" s="58">
        <v>6</v>
      </c>
      <c r="BJ3397" s="58">
        <v>6</v>
      </c>
      <c r="BK3397" s="58">
        <v>6</v>
      </c>
      <c r="BL3397" s="58">
        <v>6</v>
      </c>
      <c r="BM3397" s="58">
        <v>6</v>
      </c>
      <c r="BN3397" s="58">
        <v>6</v>
      </c>
    </row>
    <row r="3398" spans="1:66" hidden="1" x14ac:dyDescent="0.25">
      <c r="A3398" s="58" t="s">
        <v>3296</v>
      </c>
      <c r="B3398" s="58" t="s">
        <v>3297</v>
      </c>
      <c r="C3398" s="58" t="s">
        <v>2660</v>
      </c>
      <c r="D3398" s="58" t="s">
        <v>2661</v>
      </c>
    </row>
    <row r="3399" spans="1:66" hidden="1" x14ac:dyDescent="0.25">
      <c r="A3399" s="58" t="s">
        <v>3296</v>
      </c>
      <c r="B3399" s="58" t="s">
        <v>3297</v>
      </c>
      <c r="C3399" s="58" t="s">
        <v>2662</v>
      </c>
      <c r="D3399" s="58" t="s">
        <v>2663</v>
      </c>
    </row>
    <row r="3400" spans="1:66" hidden="1" x14ac:dyDescent="0.25">
      <c r="A3400" s="58" t="s">
        <v>3296</v>
      </c>
      <c r="B3400" s="58" t="s">
        <v>3297</v>
      </c>
      <c r="C3400" s="58" t="s">
        <v>2664</v>
      </c>
      <c r="D3400" s="58" t="s">
        <v>2665</v>
      </c>
    </row>
    <row r="3401" spans="1:66" hidden="1" x14ac:dyDescent="0.25">
      <c r="A3401" s="58" t="s">
        <v>3296</v>
      </c>
      <c r="B3401" s="58" t="s">
        <v>3297</v>
      </c>
      <c r="C3401" s="58" t="s">
        <v>2666</v>
      </c>
      <c r="D3401" s="58" t="s">
        <v>2667</v>
      </c>
    </row>
    <row r="3402" spans="1:66" hidden="1" x14ac:dyDescent="0.25">
      <c r="A3402" s="58" t="s">
        <v>3296</v>
      </c>
      <c r="B3402" s="58" t="s">
        <v>3297</v>
      </c>
      <c r="C3402" s="58" t="s">
        <v>2668</v>
      </c>
      <c r="D3402" s="58" t="s">
        <v>2669</v>
      </c>
    </row>
    <row r="3403" spans="1:66" hidden="1" x14ac:dyDescent="0.25">
      <c r="A3403" s="58" t="s">
        <v>3296</v>
      </c>
      <c r="B3403" s="58" t="s">
        <v>3297</v>
      </c>
      <c r="C3403" s="58" t="s">
        <v>2670</v>
      </c>
      <c r="D3403" s="58" t="s">
        <v>2671</v>
      </c>
      <c r="W3403" s="58">
        <v>1173056160.8369601</v>
      </c>
      <c r="X3403" s="58">
        <v>1586960577.16291</v>
      </c>
      <c r="Y3403" s="58">
        <v>3252767035.4789901</v>
      </c>
      <c r="Z3403" s="58">
        <v>2525413028.2244902</v>
      </c>
      <c r="AA3403" s="58">
        <v>2614613823.1767201</v>
      </c>
      <c r="AB3403" s="58">
        <v>2314886848.16399</v>
      </c>
      <c r="AC3403" s="58">
        <v>2559861263.9478598</v>
      </c>
      <c r="AD3403" s="58">
        <v>3237853830.9609699</v>
      </c>
      <c r="AE3403" s="58">
        <v>2316322302.0007601</v>
      </c>
      <c r="AF3403" s="58">
        <v>4796638662.7678204</v>
      </c>
      <c r="AG3403" s="58">
        <v>4413390462.27738</v>
      </c>
      <c r="AH3403" s="58">
        <v>4587167125.2684898</v>
      </c>
      <c r="AI3403" s="58">
        <v>5533680126.1740999</v>
      </c>
      <c r="AJ3403" s="58">
        <v>4885515033.7144203</v>
      </c>
      <c r="AK3403" s="58">
        <v>5301814330.5173702</v>
      </c>
      <c r="AL3403" s="58">
        <v>5721264105.30935</v>
      </c>
      <c r="AM3403" s="58">
        <v>4830642425.5218401</v>
      </c>
      <c r="AN3403" s="58">
        <v>3525086275.1775999</v>
      </c>
      <c r="AO3403" s="58">
        <v>4140490029.0415301</v>
      </c>
      <c r="AP3403" s="58">
        <v>3648240904.9927602</v>
      </c>
      <c r="AV3403" s="58">
        <v>6012957481.7038097</v>
      </c>
      <c r="AW3403" s="58">
        <v>6454287550.0622501</v>
      </c>
      <c r="AX3403" s="58">
        <v>8640921590.5299892</v>
      </c>
      <c r="AY3403" s="58">
        <v>10914002063.267599</v>
      </c>
      <c r="AZ3403" s="58">
        <v>20542432389.449799</v>
      </c>
      <c r="BA3403" s="58">
        <v>23410933901.101299</v>
      </c>
      <c r="BB3403" s="58">
        <v>21860881827.185501</v>
      </c>
      <c r="BC3403" s="58">
        <v>28036961932.16</v>
      </c>
      <c r="BD3403" s="58">
        <v>33087047988.899101</v>
      </c>
      <c r="BE3403" s="58">
        <v>33390224199.6703</v>
      </c>
      <c r="BF3403" s="58">
        <v>35439075266.728897</v>
      </c>
      <c r="BG3403" s="58">
        <v>28471280293.813202</v>
      </c>
      <c r="BH3403" s="58">
        <v>20151260820.679901</v>
      </c>
      <c r="BI3403" s="58">
        <v>14778845513.5023</v>
      </c>
      <c r="BJ3403" s="58">
        <v>20075211719.4058</v>
      </c>
      <c r="BK3403" s="58">
        <v>25764807582.232498</v>
      </c>
      <c r="BL3403" s="58">
        <v>23078804746.383301</v>
      </c>
      <c r="BM3403" s="58">
        <v>17874659516.067501</v>
      </c>
    </row>
    <row r="3404" spans="1:66" hidden="1" x14ac:dyDescent="0.25">
      <c r="A3404" s="58" t="s">
        <v>3296</v>
      </c>
      <c r="B3404" s="58" t="s">
        <v>3297</v>
      </c>
      <c r="C3404" s="58" t="s">
        <v>2672</v>
      </c>
      <c r="D3404" s="58" t="s">
        <v>2673</v>
      </c>
      <c r="W3404" s="58">
        <v>357323133.59962898</v>
      </c>
      <c r="X3404" s="58">
        <v>351694006.55916202</v>
      </c>
      <c r="Y3404" s="58">
        <v>873454561.15269303</v>
      </c>
      <c r="Z3404" s="58">
        <v>869594304.63750601</v>
      </c>
      <c r="AA3404" s="58">
        <v>375454144.435965</v>
      </c>
      <c r="AB3404" s="58">
        <v>260700219.99850601</v>
      </c>
      <c r="AC3404" s="58">
        <v>216656467.98590401</v>
      </c>
      <c r="AD3404" s="58">
        <v>264778292.12770399</v>
      </c>
      <c r="AE3404" s="58">
        <v>240729176.57820299</v>
      </c>
      <c r="AF3404" s="58">
        <v>217531383.22107899</v>
      </c>
      <c r="AG3404" s="58">
        <v>203440776.120049</v>
      </c>
      <c r="AH3404" s="58">
        <v>333238033.71266198</v>
      </c>
      <c r="AI3404" s="58">
        <v>420921895.66951299</v>
      </c>
      <c r="AJ3404" s="58">
        <v>479854772.28762901</v>
      </c>
      <c r="AK3404" s="58">
        <v>503139117.78349602</v>
      </c>
      <c r="AL3404" s="58">
        <v>340499611.202021</v>
      </c>
      <c r="AM3404" s="58">
        <v>218646508.64020401</v>
      </c>
      <c r="AN3404" s="58">
        <v>257949901.49122</v>
      </c>
      <c r="AO3404" s="58">
        <v>377158794.49736601</v>
      </c>
      <c r="AP3404" s="58">
        <v>343374011.79466999</v>
      </c>
      <c r="AV3404" s="58">
        <v>514888320.17380202</v>
      </c>
      <c r="AW3404" s="58">
        <v>643889489.07045102</v>
      </c>
      <c r="AX3404" s="58">
        <v>953738102.60931599</v>
      </c>
      <c r="AY3404" s="58">
        <v>2685859280.11551</v>
      </c>
      <c r="AZ3404" s="58">
        <v>3713968731.7960901</v>
      </c>
      <c r="BA3404" s="58">
        <v>3575579929.88623</v>
      </c>
      <c r="BB3404" s="58">
        <v>2333591292.7727098</v>
      </c>
      <c r="BC3404" s="58">
        <v>2176013279.8801599</v>
      </c>
      <c r="BD3404" s="58">
        <v>2700191429.4323702</v>
      </c>
      <c r="BE3404" s="58">
        <v>2763271445.5123501</v>
      </c>
      <c r="BF3404" s="58">
        <v>2921272581.69807</v>
      </c>
      <c r="BG3404" s="58">
        <v>3624408165.2831998</v>
      </c>
      <c r="BH3404" s="58">
        <v>3234215822.5210099</v>
      </c>
      <c r="BI3404" s="58">
        <v>3245270581.6170201</v>
      </c>
      <c r="BJ3404" s="58">
        <v>3752340196.1456599</v>
      </c>
      <c r="BK3404" s="58">
        <v>4945187078.8633003</v>
      </c>
      <c r="BL3404" s="58">
        <v>4749523132.4070501</v>
      </c>
      <c r="BM3404" s="58">
        <v>4212856578.2765598</v>
      </c>
    </row>
    <row r="3405" spans="1:66" hidden="1" x14ac:dyDescent="0.25">
      <c r="A3405" s="58" t="s">
        <v>3296</v>
      </c>
      <c r="B3405" s="58" t="s">
        <v>3297</v>
      </c>
      <c r="C3405" s="58" t="s">
        <v>2674</v>
      </c>
      <c r="D3405" s="58" t="s">
        <v>2675</v>
      </c>
    </row>
    <row r="3406" spans="1:66" hidden="1" x14ac:dyDescent="0.25">
      <c r="A3406" s="58" t="s">
        <v>3296</v>
      </c>
      <c r="B3406" s="58" t="s">
        <v>3297</v>
      </c>
      <c r="C3406" s="58" t="s">
        <v>2676</v>
      </c>
      <c r="D3406" s="58" t="s">
        <v>2677</v>
      </c>
      <c r="AW3406" s="58">
        <v>0</v>
      </c>
      <c r="AX3406" s="58">
        <v>0</v>
      </c>
      <c r="AY3406" s="58">
        <v>0</v>
      </c>
      <c r="AZ3406" s="58">
        <v>0</v>
      </c>
      <c r="BA3406" s="58">
        <v>0</v>
      </c>
      <c r="BB3406" s="58">
        <v>0</v>
      </c>
      <c r="BC3406" s="58">
        <v>0.1</v>
      </c>
      <c r="BD3406" s="58">
        <v>0.157142857142857</v>
      </c>
      <c r="BE3406" s="58">
        <v>0.27142857142857102</v>
      </c>
      <c r="BF3406" s="58">
        <v>0.69545454545454499</v>
      </c>
      <c r="BG3406" s="58">
        <v>0.90454545454545399</v>
      </c>
      <c r="BH3406" s="58">
        <v>1.0454545454545501</v>
      </c>
      <c r="BI3406" s="58">
        <v>1.2090909090909101</v>
      </c>
      <c r="BJ3406" s="58">
        <v>1.46818181818182</v>
      </c>
      <c r="BK3406" s="58">
        <v>2.2636363636363601</v>
      </c>
      <c r="BL3406" s="58">
        <v>4.7818181818181804</v>
      </c>
    </row>
    <row r="3407" spans="1:66" hidden="1" x14ac:dyDescent="0.25">
      <c r="A3407" s="58" t="s">
        <v>3296</v>
      </c>
      <c r="B3407" s="58" t="s">
        <v>3297</v>
      </c>
      <c r="C3407" s="58" t="s">
        <v>2678</v>
      </c>
      <c r="D3407" s="58" t="s">
        <v>2679</v>
      </c>
      <c r="AI3407" s="58">
        <v>12.964525974024699</v>
      </c>
      <c r="AJ3407" s="58">
        <v>12.651480553046101</v>
      </c>
      <c r="AK3407" s="58">
        <v>12.440967623964699</v>
      </c>
      <c r="AL3407" s="58">
        <v>12.180983713778399</v>
      </c>
      <c r="AM3407" s="58">
        <v>11.9466774028675</v>
      </c>
      <c r="AN3407" s="58">
        <v>11.751738960222101</v>
      </c>
      <c r="AO3407" s="58">
        <v>11.5114625254466</v>
      </c>
      <c r="AP3407" s="58">
        <v>11.3195467918475</v>
      </c>
      <c r="AQ3407" s="58">
        <v>11.102103308711101</v>
      </c>
      <c r="AR3407" s="58">
        <v>10.9126803301292</v>
      </c>
      <c r="AS3407" s="58">
        <v>10.749791121229901</v>
      </c>
      <c r="AT3407" s="58">
        <v>10.532569811191401</v>
      </c>
      <c r="AU3407" s="58">
        <v>10.3615739448594</v>
      </c>
      <c r="AV3407" s="58">
        <v>10.204725725233599</v>
      </c>
      <c r="AW3407" s="58">
        <v>10.024702586975501</v>
      </c>
      <c r="AX3407" s="58">
        <v>9.8192238202122404</v>
      </c>
      <c r="AY3407" s="58">
        <v>9.6500580345884099</v>
      </c>
      <c r="AZ3407" s="58">
        <v>9.4891631614901595</v>
      </c>
      <c r="BA3407" s="58">
        <v>9.3366644424987495</v>
      </c>
      <c r="BB3407" s="58">
        <v>9.1736299584257708</v>
      </c>
      <c r="BC3407" s="58">
        <v>9.0557958677982704</v>
      </c>
      <c r="BD3407" s="58">
        <v>8.9037409433693302</v>
      </c>
      <c r="BE3407" s="58">
        <v>8.7466643589152504</v>
      </c>
      <c r="BF3407" s="58">
        <v>8.5901386533902908</v>
      </c>
      <c r="BG3407" s="58">
        <v>8.4480013488590195</v>
      </c>
      <c r="BH3407" s="58">
        <v>8.2869606179955095</v>
      </c>
      <c r="BI3407" s="58">
        <v>8.0979466853288198</v>
      </c>
      <c r="BJ3407" s="58">
        <v>7.9236757318546003</v>
      </c>
      <c r="BK3407" s="58">
        <v>7.7504390250190003</v>
      </c>
      <c r="BL3407" s="58">
        <v>7.6347847257058898</v>
      </c>
      <c r="BM3407" s="58">
        <v>7.4293979429599801</v>
      </c>
    </row>
    <row r="3408" spans="1:66" hidden="1" x14ac:dyDescent="0.25">
      <c r="A3408" s="58" t="s">
        <v>3296</v>
      </c>
      <c r="B3408" s="58" t="s">
        <v>3297</v>
      </c>
      <c r="C3408" s="58" t="s">
        <v>2680</v>
      </c>
      <c r="D3408" s="58" t="s">
        <v>2681</v>
      </c>
      <c r="AI3408" s="58">
        <v>17.486969801132201</v>
      </c>
      <c r="AJ3408" s="58">
        <v>16.723993786249402</v>
      </c>
      <c r="AK3408" s="58">
        <v>16.3764537573912</v>
      </c>
      <c r="AL3408" s="58">
        <v>16.031054701268001</v>
      </c>
      <c r="AM3408" s="58">
        <v>15.650450033847701</v>
      </c>
      <c r="AN3408" s="58">
        <v>15.352474092757801</v>
      </c>
      <c r="AO3408" s="58">
        <v>14.975287941692301</v>
      </c>
      <c r="AP3408" s="58">
        <v>14.6997950399095</v>
      </c>
      <c r="AQ3408" s="58">
        <v>14.3824882215589</v>
      </c>
      <c r="AR3408" s="58">
        <v>14.1014550607907</v>
      </c>
      <c r="AS3408" s="58">
        <v>13.81250684344</v>
      </c>
      <c r="AT3408" s="58">
        <v>13.588484893241199</v>
      </c>
      <c r="AU3408" s="58">
        <v>13.3663931057286</v>
      </c>
      <c r="AV3408" s="58">
        <v>13.1717225047186</v>
      </c>
      <c r="AW3408" s="58">
        <v>12.9436943936999</v>
      </c>
      <c r="AX3408" s="58">
        <v>12.7155161973792</v>
      </c>
      <c r="AY3408" s="58">
        <v>12.517212373997401</v>
      </c>
      <c r="AZ3408" s="58">
        <v>12.2729389644959</v>
      </c>
      <c r="BA3408" s="58">
        <v>12.0712152264817</v>
      </c>
      <c r="BB3408" s="58">
        <v>11.806543683494899</v>
      </c>
      <c r="BC3408" s="58">
        <v>11.624426927493699</v>
      </c>
      <c r="BD3408" s="58">
        <v>11.4275662310224</v>
      </c>
      <c r="BE3408" s="58">
        <v>11.275712979389199</v>
      </c>
      <c r="BF3408" s="58">
        <v>11.0893112897833</v>
      </c>
      <c r="BG3408" s="58">
        <v>10.946561769159899</v>
      </c>
      <c r="BH3408" s="58">
        <v>10.7532704865054</v>
      </c>
      <c r="BI3408" s="58">
        <v>10.5271262470627</v>
      </c>
      <c r="BJ3408" s="58">
        <v>10.3224059891797</v>
      </c>
      <c r="BK3408" s="58">
        <v>10.069458949655299</v>
      </c>
      <c r="BL3408" s="58">
        <v>9.8486000922564294</v>
      </c>
      <c r="BM3408" s="58">
        <v>9.5382193385898209</v>
      </c>
    </row>
    <row r="3409" spans="1:66" hidden="1" x14ac:dyDescent="0.25">
      <c r="A3409" s="58" t="s">
        <v>3296</v>
      </c>
      <c r="B3409" s="58" t="s">
        <v>3297</v>
      </c>
      <c r="C3409" s="58" t="s">
        <v>2682</v>
      </c>
      <c r="D3409" s="58" t="s">
        <v>2683</v>
      </c>
      <c r="AI3409" s="58">
        <v>25.538294177212499</v>
      </c>
      <c r="AJ3409" s="58">
        <v>25.0785418534679</v>
      </c>
      <c r="AK3409" s="58">
        <v>24.588246176367601</v>
      </c>
      <c r="AL3409" s="58">
        <v>24.101375892906699</v>
      </c>
      <c r="AM3409" s="58">
        <v>23.624815530077601</v>
      </c>
      <c r="AN3409" s="58">
        <v>23.160657568133399</v>
      </c>
      <c r="AO3409" s="58">
        <v>22.641666267978799</v>
      </c>
      <c r="AP3409" s="58">
        <v>22.209623653582302</v>
      </c>
      <c r="AQ3409" s="58">
        <v>21.735780585903701</v>
      </c>
      <c r="AR3409" s="58">
        <v>21.2271395719388</v>
      </c>
      <c r="AS3409" s="58">
        <v>20.692962045260099</v>
      </c>
      <c r="AT3409" s="58">
        <v>20.162913240089502</v>
      </c>
      <c r="AU3409" s="58">
        <v>19.632720037736402</v>
      </c>
      <c r="AV3409" s="58">
        <v>19.186264475174401</v>
      </c>
      <c r="AW3409" s="58">
        <v>18.645416136723</v>
      </c>
      <c r="AX3409" s="58">
        <v>18.129391769349901</v>
      </c>
      <c r="AY3409" s="58">
        <v>17.673535985567199</v>
      </c>
      <c r="AZ3409" s="58">
        <v>17.2358207674359</v>
      </c>
      <c r="BA3409" s="58">
        <v>16.8188462704383</v>
      </c>
      <c r="BB3409" s="58">
        <v>16.392498506447001</v>
      </c>
      <c r="BC3409" s="58">
        <v>15.9921772683992</v>
      </c>
      <c r="BD3409" s="58">
        <v>15.627181324443599</v>
      </c>
      <c r="BE3409" s="58">
        <v>15.2338425975903</v>
      </c>
      <c r="BF3409" s="58">
        <v>14.8880216612182</v>
      </c>
      <c r="BG3409" s="58">
        <v>14.577866499719301</v>
      </c>
      <c r="BH3409" s="58">
        <v>14.2267228346109</v>
      </c>
      <c r="BI3409" s="58">
        <v>13.9060933066184</v>
      </c>
      <c r="BJ3409" s="58">
        <v>13.567579276712999</v>
      </c>
      <c r="BK3409" s="58">
        <v>13.276240929577</v>
      </c>
      <c r="BL3409" s="58">
        <v>12.929676591296699</v>
      </c>
      <c r="BM3409" s="58">
        <v>12.5725548295579</v>
      </c>
    </row>
    <row r="3410" spans="1:66" hidden="1" x14ac:dyDescent="0.25">
      <c r="A3410" s="58" t="s">
        <v>3296</v>
      </c>
      <c r="B3410" s="58" t="s">
        <v>3297</v>
      </c>
      <c r="C3410" s="58" t="s">
        <v>2684</v>
      </c>
      <c r="D3410" s="58" t="s">
        <v>2685</v>
      </c>
      <c r="AI3410" s="58">
        <v>21.0074917446881</v>
      </c>
      <c r="AJ3410" s="58">
        <v>19.680837167780599</v>
      </c>
      <c r="AK3410" s="58">
        <v>19.418315084752098</v>
      </c>
      <c r="AL3410" s="58">
        <v>19.1251554558017</v>
      </c>
      <c r="AM3410" s="58">
        <v>18.873219663325301</v>
      </c>
      <c r="AN3410" s="58">
        <v>18.684083717398099</v>
      </c>
      <c r="AO3410" s="58">
        <v>18.326159632757999</v>
      </c>
      <c r="AP3410" s="58">
        <v>18.0863702364415</v>
      </c>
      <c r="AQ3410" s="58">
        <v>17.866133239344201</v>
      </c>
      <c r="AR3410" s="58">
        <v>17.601125239797501</v>
      </c>
      <c r="AS3410" s="58">
        <v>17.293077106551699</v>
      </c>
      <c r="AT3410" s="58">
        <v>17.056269303280601</v>
      </c>
      <c r="AU3410" s="58">
        <v>16.788933475422098</v>
      </c>
      <c r="AV3410" s="58">
        <v>16.613219809632</v>
      </c>
      <c r="AW3410" s="58">
        <v>16.2517675405661</v>
      </c>
      <c r="AX3410" s="58">
        <v>15.943193078565301</v>
      </c>
      <c r="AY3410" s="58">
        <v>15.683811146517201</v>
      </c>
      <c r="AZ3410" s="58">
        <v>15.4209998365967</v>
      </c>
      <c r="BA3410" s="58">
        <v>15.094883398773201</v>
      </c>
      <c r="BB3410" s="58">
        <v>14.8314144785586</v>
      </c>
      <c r="BC3410" s="58">
        <v>14.5521837216112</v>
      </c>
      <c r="BD3410" s="58">
        <v>14.263272877817499</v>
      </c>
      <c r="BE3410" s="58">
        <v>14.012144245310999</v>
      </c>
      <c r="BF3410" s="58">
        <v>13.7218409605027</v>
      </c>
      <c r="BG3410" s="58">
        <v>13.5017355512982</v>
      </c>
      <c r="BH3410" s="58">
        <v>13.282575997635799</v>
      </c>
      <c r="BI3410" s="58">
        <v>12.9987374464704</v>
      </c>
      <c r="BJ3410" s="58">
        <v>12.8043271324802</v>
      </c>
      <c r="BK3410" s="58">
        <v>12.5476975538476</v>
      </c>
      <c r="BL3410" s="58">
        <v>12.397270888363501</v>
      </c>
      <c r="BM3410" s="58">
        <v>12.208038389746299</v>
      </c>
    </row>
    <row r="3411" spans="1:66" hidden="1" x14ac:dyDescent="0.25">
      <c r="A3411" s="58" t="s">
        <v>3296</v>
      </c>
      <c r="B3411" s="58" t="s">
        <v>3297</v>
      </c>
      <c r="C3411" s="58" t="s">
        <v>2686</v>
      </c>
      <c r="D3411" s="58" t="s">
        <v>2687</v>
      </c>
      <c r="AX3411" s="58">
        <v>17.25</v>
      </c>
      <c r="AY3411" s="58">
        <v>17.1428571428571</v>
      </c>
      <c r="AZ3411" s="58">
        <v>17.1428571428571</v>
      </c>
      <c r="BA3411" s="58">
        <v>15.3333333333333</v>
      </c>
      <c r="BB3411" s="58">
        <v>15.5714285714286</v>
      </c>
      <c r="BC3411" s="58">
        <v>15.5714285714286</v>
      </c>
      <c r="BD3411" s="58">
        <v>15.3333333333333</v>
      </c>
      <c r="BE3411" s="58">
        <v>15.3333333333333</v>
      </c>
      <c r="BF3411" s="58">
        <v>15.5945454545455</v>
      </c>
      <c r="BG3411" s="58">
        <v>15.64</v>
      </c>
      <c r="BH3411" s="58">
        <v>15.685454545454499</v>
      </c>
      <c r="BI3411" s="58">
        <v>15.7763636363636</v>
      </c>
      <c r="BJ3411" s="58">
        <v>15.5595454545455</v>
      </c>
      <c r="BK3411" s="58">
        <v>15.5595454545455</v>
      </c>
      <c r="BL3411" s="58">
        <v>15.5140909090909</v>
      </c>
    </row>
    <row r="3412" spans="1:66" hidden="1" x14ac:dyDescent="0.25">
      <c r="A3412" s="58" t="s">
        <v>3296</v>
      </c>
      <c r="B3412" s="58" t="s">
        <v>3297</v>
      </c>
      <c r="C3412" s="58" t="s">
        <v>2688</v>
      </c>
      <c r="D3412" s="58" t="s">
        <v>2689</v>
      </c>
      <c r="AW3412" s="58">
        <v>5.5333333333333297</v>
      </c>
      <c r="AX3412" s="58">
        <v>5.6</v>
      </c>
      <c r="AY3412" s="58">
        <v>5.7619047619047601</v>
      </c>
      <c r="AZ3412" s="58">
        <v>5.7619047619047601</v>
      </c>
      <c r="BA3412" s="58">
        <v>5.6190476190476204</v>
      </c>
      <c r="BB3412" s="58">
        <v>5.4761904761904798</v>
      </c>
      <c r="BC3412" s="58">
        <v>5.4761904761904798</v>
      </c>
      <c r="BD3412" s="58">
        <v>5.4761904761904798</v>
      </c>
      <c r="BE3412" s="58">
        <v>5.4761904761904798</v>
      </c>
      <c r="BF3412" s="58">
        <v>5.7868181818181803</v>
      </c>
      <c r="BG3412" s="58">
        <v>5.7413636363636398</v>
      </c>
      <c r="BH3412" s="58">
        <v>5.7413636363636398</v>
      </c>
      <c r="BI3412" s="58">
        <v>5.7413636363636398</v>
      </c>
      <c r="BJ3412" s="58">
        <v>5.7622727272727303</v>
      </c>
      <c r="BK3412" s="58">
        <v>5.71681818181818</v>
      </c>
      <c r="BL3412" s="58">
        <v>5.6259090909090901</v>
      </c>
    </row>
    <row r="3413" spans="1:66" hidden="1" x14ac:dyDescent="0.25">
      <c r="A3413" s="58" t="s">
        <v>3296</v>
      </c>
      <c r="B3413" s="58" t="s">
        <v>3297</v>
      </c>
      <c r="C3413" s="58" t="s">
        <v>2690</v>
      </c>
      <c r="D3413" s="58" t="s">
        <v>2691</v>
      </c>
      <c r="AX3413" s="58">
        <v>14.355</v>
      </c>
      <c r="AY3413" s="58">
        <v>12.8380952380952</v>
      </c>
      <c r="AZ3413" s="58">
        <v>12.5666666666667</v>
      </c>
      <c r="BA3413" s="58">
        <v>12.3380952380952</v>
      </c>
      <c r="BB3413" s="58">
        <v>12.366666666666699</v>
      </c>
      <c r="BC3413" s="58">
        <v>12.147619047618999</v>
      </c>
      <c r="BD3413" s="58">
        <v>12.757142857142901</v>
      </c>
      <c r="BE3413" s="58">
        <v>13.5666666666667</v>
      </c>
      <c r="BF3413" s="58">
        <v>14.9136363636364</v>
      </c>
      <c r="BG3413" s="58">
        <v>14.1681818181818</v>
      </c>
      <c r="BH3413" s="58">
        <v>15.1272727272727</v>
      </c>
      <c r="BI3413" s="58">
        <v>16.8818181818182</v>
      </c>
      <c r="BJ3413" s="58">
        <v>16.927272727272701</v>
      </c>
      <c r="BK3413" s="58">
        <v>16.859090909090899</v>
      </c>
      <c r="BL3413" s="58">
        <v>17.2136363636364</v>
      </c>
    </row>
    <row r="3414" spans="1:66" hidden="1" x14ac:dyDescent="0.25">
      <c r="A3414" s="58" t="s">
        <v>3296</v>
      </c>
      <c r="B3414" s="58" t="s">
        <v>3297</v>
      </c>
      <c r="C3414" s="58" t="s">
        <v>2692</v>
      </c>
      <c r="D3414" s="58" t="s">
        <v>2693</v>
      </c>
    </row>
    <row r="3415" spans="1:66" hidden="1" x14ac:dyDescent="0.25">
      <c r="A3415" s="58" t="s">
        <v>3296</v>
      </c>
      <c r="B3415" s="58" t="s">
        <v>3297</v>
      </c>
      <c r="C3415" s="58" t="s">
        <v>2694</v>
      </c>
      <c r="D3415" s="58" t="s">
        <v>2695</v>
      </c>
    </row>
    <row r="3416" spans="1:66" hidden="1" x14ac:dyDescent="0.25">
      <c r="A3416" s="58" t="s">
        <v>3296</v>
      </c>
      <c r="B3416" s="58" t="s">
        <v>3297</v>
      </c>
      <c r="C3416" s="58" t="s">
        <v>2696</v>
      </c>
      <c r="D3416" s="58" t="s">
        <v>2697</v>
      </c>
    </row>
    <row r="3417" spans="1:66" hidden="1" x14ac:dyDescent="0.25">
      <c r="A3417" s="58" t="s">
        <v>3296</v>
      </c>
      <c r="B3417" s="58" t="s">
        <v>3297</v>
      </c>
      <c r="C3417" s="58" t="s">
        <v>2698</v>
      </c>
      <c r="D3417" s="58" t="s">
        <v>2699</v>
      </c>
    </row>
    <row r="3418" spans="1:66" hidden="1" x14ac:dyDescent="0.25">
      <c r="A3418" s="58" t="s">
        <v>3296</v>
      </c>
      <c r="B3418" s="58" t="s">
        <v>3297</v>
      </c>
      <c r="C3418" s="58" t="s">
        <v>2700</v>
      </c>
      <c r="D3418" s="58" t="s">
        <v>2701</v>
      </c>
    </row>
    <row r="3419" spans="1:66" hidden="1" x14ac:dyDescent="0.25">
      <c r="A3419" s="58" t="s">
        <v>3296</v>
      </c>
      <c r="B3419" s="58" t="s">
        <v>3297</v>
      </c>
      <c r="C3419" s="58" t="s">
        <v>2702</v>
      </c>
      <c r="D3419" s="58" t="s">
        <v>2703</v>
      </c>
    </row>
    <row r="3420" spans="1:66" hidden="1" x14ac:dyDescent="0.25">
      <c r="A3420" s="58" t="s">
        <v>3296</v>
      </c>
      <c r="B3420" s="58" t="s">
        <v>3297</v>
      </c>
      <c r="C3420" s="58" t="s">
        <v>2704</v>
      </c>
      <c r="D3420" s="58" t="s">
        <v>2705</v>
      </c>
    </row>
    <row r="3421" spans="1:66" hidden="1" x14ac:dyDescent="0.25">
      <c r="A3421" s="58" t="s">
        <v>3296</v>
      </c>
      <c r="B3421" s="58" t="s">
        <v>3297</v>
      </c>
      <c r="C3421" s="58" t="s">
        <v>2706</v>
      </c>
      <c r="D3421" s="58" t="s">
        <v>2707</v>
      </c>
    </row>
    <row r="3422" spans="1:66" hidden="1" x14ac:dyDescent="0.25">
      <c r="A3422" s="58" t="s">
        <v>3296</v>
      </c>
      <c r="B3422" s="58" t="s">
        <v>3297</v>
      </c>
      <c r="C3422" s="58" t="s">
        <v>2708</v>
      </c>
      <c r="D3422" s="58" t="s">
        <v>2709</v>
      </c>
      <c r="AS3422" s="58">
        <v>6.8151447661469904</v>
      </c>
      <c r="AT3422" s="58">
        <v>7.3958738808875104</v>
      </c>
      <c r="AU3422" s="58">
        <v>7.9430670339761296</v>
      </c>
      <c r="AV3422" s="58">
        <v>8.9569600620395509</v>
      </c>
      <c r="AW3422" s="58">
        <v>10.068567304222301</v>
      </c>
      <c r="AX3422" s="58">
        <v>10.7078692058929</v>
      </c>
      <c r="AY3422" s="58">
        <v>11.1844390413338</v>
      </c>
      <c r="AZ3422" s="58">
        <v>12.3098201936376</v>
      </c>
      <c r="BA3422" s="58">
        <v>11.2031700288185</v>
      </c>
      <c r="BB3422" s="58">
        <v>11.143166245943</v>
      </c>
      <c r="BC3422" s="58">
        <v>11.203007518797</v>
      </c>
      <c r="BD3422" s="58">
        <v>11.8590861527729</v>
      </c>
      <c r="BE3422" s="58">
        <v>13.643235071806499</v>
      </c>
      <c r="BF3422" s="58">
        <v>14.705882352941201</v>
      </c>
      <c r="BG3422" s="58">
        <v>15.614156835530901</v>
      </c>
      <c r="BH3422" s="58">
        <v>15.084915084915099</v>
      </c>
      <c r="BI3422" s="58">
        <v>14.84375</v>
      </c>
      <c r="BJ3422" s="58">
        <v>15.279106858054201</v>
      </c>
      <c r="BK3422" s="58">
        <v>15.3184713375796</v>
      </c>
      <c r="BL3422" s="58">
        <v>15.398773006135</v>
      </c>
      <c r="BM3422" s="58">
        <v>16.345270890725399</v>
      </c>
      <c r="BN3422" s="58">
        <v>17.824377457404999</v>
      </c>
    </row>
    <row r="3423" spans="1:66" hidden="1" x14ac:dyDescent="0.25">
      <c r="A3423" s="58" t="s">
        <v>3296</v>
      </c>
      <c r="B3423" s="58" t="s">
        <v>3297</v>
      </c>
      <c r="C3423" s="58" t="s">
        <v>2710</v>
      </c>
      <c r="D3423" s="58" t="s">
        <v>2711</v>
      </c>
    </row>
    <row r="3424" spans="1:66" hidden="1" x14ac:dyDescent="0.25">
      <c r="A3424" s="58" t="s">
        <v>3296</v>
      </c>
      <c r="B3424" s="58" t="s">
        <v>3297</v>
      </c>
      <c r="C3424" s="58" t="s">
        <v>2712</v>
      </c>
      <c r="D3424" s="58" t="s">
        <v>2713</v>
      </c>
    </row>
    <row r="3425" spans="1:65" hidden="1" x14ac:dyDescent="0.25">
      <c r="A3425" s="58" t="s">
        <v>3296</v>
      </c>
      <c r="B3425" s="58" t="s">
        <v>3297</v>
      </c>
      <c r="C3425" s="58" t="s">
        <v>2714</v>
      </c>
      <c r="D3425" s="58" t="s">
        <v>2715</v>
      </c>
    </row>
    <row r="3426" spans="1:65" hidden="1" x14ac:dyDescent="0.25">
      <c r="A3426" s="58" t="s">
        <v>3296</v>
      </c>
      <c r="B3426" s="58" t="s">
        <v>3297</v>
      </c>
      <c r="C3426" s="58" t="s">
        <v>2716</v>
      </c>
      <c r="D3426" s="58" t="s">
        <v>2717</v>
      </c>
      <c r="S3426" s="58">
        <v>4.8362730566583796</v>
      </c>
      <c r="T3426" s="58">
        <v>7.0818706780117804</v>
      </c>
      <c r="U3426" s="58">
        <v>8.7596195669803603</v>
      </c>
      <c r="V3426" s="58">
        <v>2.2731696074192</v>
      </c>
      <c r="W3426" s="58">
        <v>4.47294205920248</v>
      </c>
      <c r="X3426" s="58">
        <v>4.7353946142783698</v>
      </c>
      <c r="Y3426" s="58">
        <v>4.4972542418555896</v>
      </c>
      <c r="Z3426" s="58">
        <v>7.18723133386424</v>
      </c>
      <c r="AA3426" s="58">
        <v>12.0538754454728</v>
      </c>
      <c r="AB3426" s="58">
        <v>15.6082566939846</v>
      </c>
      <c r="AC3426" s="58">
        <v>20.143943340136701</v>
      </c>
      <c r="AD3426" s="58">
        <v>22.945867570546898</v>
      </c>
      <c r="AE3426" s="58">
        <v>21.7804614856352</v>
      </c>
      <c r="AF3426" s="58">
        <v>14.707094672694</v>
      </c>
      <c r="AG3426" s="58">
        <v>21.655125667957002</v>
      </c>
      <c r="AH3426" s="58">
        <v>17.5183265834712</v>
      </c>
      <c r="AI3426" s="58">
        <v>17.872834455239499</v>
      </c>
      <c r="AJ3426" s="58">
        <v>16.798976420321299</v>
      </c>
      <c r="AK3426" s="58">
        <v>14.433464273189999</v>
      </c>
      <c r="AL3426" s="58">
        <v>11.3520470438482</v>
      </c>
      <c r="AM3426" s="58">
        <v>17.128029453422698</v>
      </c>
      <c r="AN3426" s="58">
        <v>21.241441753737</v>
      </c>
      <c r="AO3426" s="58">
        <v>21.411271920192199</v>
      </c>
      <c r="AP3426" s="58">
        <v>16.964921517759901</v>
      </c>
      <c r="AQ3426" s="58">
        <v>18.161093963437299</v>
      </c>
      <c r="AR3426" s="58">
        <v>9.7143931934350203</v>
      </c>
      <c r="AS3426" s="58">
        <v>9.0001874103039192</v>
      </c>
      <c r="AT3426" s="58">
        <v>10.8881795482786</v>
      </c>
      <c r="AU3426" s="58">
        <v>7.8433174142499196</v>
      </c>
      <c r="AV3426" s="58">
        <v>6.4953119695742103</v>
      </c>
      <c r="AW3426" s="58">
        <v>5.66016666392433</v>
      </c>
      <c r="AX3426" s="58">
        <v>11.1754462696183</v>
      </c>
      <c r="AY3426" s="58">
        <v>8.1127558273553007</v>
      </c>
      <c r="AZ3426" s="58">
        <v>3.0973034934411001</v>
      </c>
      <c r="BA3426" s="58">
        <v>3.4274847188242199</v>
      </c>
      <c r="BB3426" s="58">
        <v>2.4429582833174801</v>
      </c>
      <c r="BC3426" s="58">
        <v>1.5737861203319099</v>
      </c>
      <c r="BD3426" s="58">
        <v>1.3992883568339001</v>
      </c>
      <c r="BE3426" s="58">
        <v>1.35366258754906</v>
      </c>
      <c r="BF3426" s="58">
        <v>2.2896059312252302</v>
      </c>
      <c r="BG3426" s="58">
        <v>2.4680199844140498</v>
      </c>
      <c r="BH3426" s="58">
        <v>3.3435075166455999</v>
      </c>
      <c r="BI3426" s="58">
        <v>4.7328077635276404</v>
      </c>
      <c r="BJ3426" s="58">
        <v>4.9171624829490197</v>
      </c>
      <c r="BK3426" s="58">
        <v>5.3079581630561101</v>
      </c>
      <c r="BL3426" s="58">
        <v>5.80038025680558</v>
      </c>
      <c r="BM3426" s="58">
        <v>7.1088753684726802</v>
      </c>
    </row>
    <row r="3427" spans="1:65" hidden="1" x14ac:dyDescent="0.25">
      <c r="A3427" s="58" t="s">
        <v>3296</v>
      </c>
      <c r="B3427" s="58" t="s">
        <v>3297</v>
      </c>
      <c r="C3427" s="58" t="s">
        <v>2718</v>
      </c>
      <c r="D3427" s="58" t="s">
        <v>2719</v>
      </c>
      <c r="O3427" s="58">
        <v>0.88631759203302096</v>
      </c>
      <c r="P3427" s="58">
        <v>1.1282351558131301</v>
      </c>
      <c r="Q3427" s="58">
        <v>1.0081827318663901</v>
      </c>
      <c r="R3427" s="58">
        <v>1.6632459693780599</v>
      </c>
      <c r="S3427" s="58">
        <v>1.16863375596684</v>
      </c>
      <c r="T3427" s="58">
        <v>1.4514864942289301</v>
      </c>
      <c r="U3427" s="58">
        <v>1.61565750825577</v>
      </c>
      <c r="V3427" s="58">
        <v>1.3499520646196299</v>
      </c>
      <c r="W3427" s="58">
        <v>1.78452530645249</v>
      </c>
      <c r="X3427" s="58">
        <v>2.1013707962283101</v>
      </c>
      <c r="Y3427" s="58">
        <v>2.4755229408824602</v>
      </c>
      <c r="Z3427" s="58">
        <v>1.4975046644540899</v>
      </c>
      <c r="AA3427" s="58">
        <v>1.9913769002995201</v>
      </c>
      <c r="AB3427" s="58">
        <v>2.9131069898265198</v>
      </c>
      <c r="AC3427" s="58">
        <v>4.59764788569671</v>
      </c>
      <c r="AD3427" s="58">
        <v>5.2719271975200499</v>
      </c>
      <c r="AE3427" s="58">
        <v>3.9398734777326001</v>
      </c>
      <c r="AF3427" s="58">
        <v>3.0951721307024198</v>
      </c>
      <c r="AG3427" s="58">
        <v>4.0884299836582398</v>
      </c>
      <c r="AH3427" s="58">
        <v>4.0823960977349101</v>
      </c>
      <c r="AI3427" s="58">
        <v>4.92714851426663</v>
      </c>
      <c r="AJ3427" s="58">
        <v>4.6058509210957101</v>
      </c>
      <c r="AK3427" s="58">
        <v>3.9075963468725798</v>
      </c>
      <c r="AL3427" s="58">
        <v>3.5258688233491</v>
      </c>
      <c r="AM3427" s="58">
        <v>5.5098993160281804</v>
      </c>
      <c r="AN3427" s="58">
        <v>4.39946524745449</v>
      </c>
      <c r="AO3427" s="58">
        <v>4.6857923385552098</v>
      </c>
      <c r="AP3427" s="58">
        <v>3.46396490223847</v>
      </c>
      <c r="AQ3427" s="58">
        <v>3.44256269010127</v>
      </c>
      <c r="AR3427" s="58">
        <v>3.1250290440095498</v>
      </c>
      <c r="AS3427" s="58">
        <v>3.3598973475458598</v>
      </c>
      <c r="AT3427" s="58">
        <v>3.2000683413242901</v>
      </c>
      <c r="AU3427" s="58">
        <v>2.0826132407176301</v>
      </c>
      <c r="AV3427" s="58">
        <v>1.8821598473858101</v>
      </c>
      <c r="AW3427" s="58">
        <v>1.62595325188073</v>
      </c>
      <c r="AX3427" s="58">
        <v>3.82355687336316</v>
      </c>
      <c r="AY3427" s="58">
        <v>2.25173472117736</v>
      </c>
      <c r="AZ3427" s="58">
        <v>0.91784536368368097</v>
      </c>
      <c r="BA3427" s="58">
        <v>1.03498313820814</v>
      </c>
      <c r="BB3427" s="58">
        <v>0.62291057601787603</v>
      </c>
      <c r="BC3427" s="58">
        <v>0.458227601545938</v>
      </c>
      <c r="BD3427" s="58">
        <v>0.44897421941001903</v>
      </c>
      <c r="BE3427" s="58">
        <v>0.38310433087592</v>
      </c>
      <c r="BF3427" s="58">
        <v>0.57531692264135303</v>
      </c>
      <c r="BG3427" s="58">
        <v>0.583323419619313</v>
      </c>
      <c r="BH3427" s="58">
        <v>0.56278195800590602</v>
      </c>
      <c r="BI3427" s="58">
        <v>0.82739484379569195</v>
      </c>
      <c r="BJ3427" s="58">
        <v>1.1118384096184899</v>
      </c>
      <c r="BK3427" s="58">
        <v>1.2826089828018401</v>
      </c>
      <c r="BL3427" s="58">
        <v>1.4221614847336801</v>
      </c>
      <c r="BM3427" s="58">
        <v>1.58408883103172</v>
      </c>
    </row>
    <row r="3428" spans="1:65" hidden="1" x14ac:dyDescent="0.25">
      <c r="A3428" s="58" t="s">
        <v>3296</v>
      </c>
      <c r="B3428" s="58" t="s">
        <v>3297</v>
      </c>
      <c r="C3428" s="58" t="s">
        <v>2720</v>
      </c>
      <c r="D3428" s="58" t="s">
        <v>2721</v>
      </c>
      <c r="AW3428" s="58">
        <v>0.14000000000000001</v>
      </c>
      <c r="AX3428" s="58">
        <v>1.9450000000000001</v>
      </c>
      <c r="AY3428" s="58">
        <v>2.0238095238095202</v>
      </c>
      <c r="AZ3428" s="58">
        <v>2.2000000000000002</v>
      </c>
      <c r="BA3428" s="58">
        <v>2.6047619047618999</v>
      </c>
      <c r="BB3428" s="58">
        <v>2.6476190476190502</v>
      </c>
      <c r="BC3428" s="58">
        <v>3.4095238095238098</v>
      </c>
      <c r="BD3428" s="58">
        <v>3.8095238095238102</v>
      </c>
      <c r="BE3428" s="58">
        <v>5.6</v>
      </c>
      <c r="BF3428" s="58">
        <v>5.1909090909090896</v>
      </c>
      <c r="BG3428" s="58">
        <v>5.22272727272727</v>
      </c>
      <c r="BH3428" s="58">
        <v>5.1045454545454501</v>
      </c>
      <c r="BI3428" s="58">
        <v>5.3727272727272704</v>
      </c>
      <c r="BJ3428" s="58">
        <v>4.27727272727273</v>
      </c>
      <c r="BK3428" s="58">
        <v>4.7181818181818196</v>
      </c>
      <c r="BL3428" s="58">
        <v>6.3863636363636402</v>
      </c>
    </row>
    <row r="3429" spans="1:65" hidden="1" x14ac:dyDescent="0.25">
      <c r="A3429" s="58" t="s">
        <v>3296</v>
      </c>
      <c r="B3429" s="58" t="s">
        <v>3297</v>
      </c>
      <c r="C3429" s="58" t="s">
        <v>2722</v>
      </c>
      <c r="D3429" s="58" t="s">
        <v>2723</v>
      </c>
      <c r="BM3429" s="58">
        <v>3970860000</v>
      </c>
    </row>
    <row r="3430" spans="1:65" hidden="1" x14ac:dyDescent="0.25">
      <c r="A3430" s="58" t="s">
        <v>3296</v>
      </c>
      <c r="B3430" s="58" t="s">
        <v>3297</v>
      </c>
      <c r="C3430" s="58" t="s">
        <v>2724</v>
      </c>
      <c r="D3430" s="58" t="s">
        <v>2725</v>
      </c>
    </row>
    <row r="3431" spans="1:65" hidden="1" x14ac:dyDescent="0.25">
      <c r="A3431" s="58" t="s">
        <v>3296</v>
      </c>
      <c r="B3431" s="58" t="s">
        <v>3297</v>
      </c>
      <c r="C3431" s="58" t="s">
        <v>2726</v>
      </c>
      <c r="D3431" s="58" t="s">
        <v>2727</v>
      </c>
    </row>
    <row r="3432" spans="1:65" hidden="1" x14ac:dyDescent="0.25">
      <c r="A3432" s="58" t="s">
        <v>3296</v>
      </c>
      <c r="B3432" s="58" t="s">
        <v>3297</v>
      </c>
      <c r="C3432" s="58" t="s">
        <v>2728</v>
      </c>
      <c r="D3432" s="58" t="s">
        <v>2729</v>
      </c>
    </row>
    <row r="3433" spans="1:65" hidden="1" x14ac:dyDescent="0.25">
      <c r="A3433" s="58" t="s">
        <v>3296</v>
      </c>
      <c r="B3433" s="58" t="s">
        <v>3297</v>
      </c>
      <c r="C3433" s="58" t="s">
        <v>2730</v>
      </c>
      <c r="D3433" s="58" t="s">
        <v>2731</v>
      </c>
      <c r="AJ3433" s="58">
        <v>0.66</v>
      </c>
      <c r="AK3433" s="58">
        <v>0.6</v>
      </c>
      <c r="AN3433" s="58">
        <v>0.55500000000000005</v>
      </c>
      <c r="AQ3433" s="58">
        <v>0.48</v>
      </c>
      <c r="AS3433" s="58">
        <v>0.43</v>
      </c>
      <c r="AU3433" s="58">
        <v>0.53</v>
      </c>
      <c r="AW3433" s="58">
        <v>0.82</v>
      </c>
      <c r="AY3433" s="58">
        <v>1.01</v>
      </c>
      <c r="BA3433" s="58">
        <v>1.0349999999999999</v>
      </c>
      <c r="BC3433" s="58">
        <v>1.165</v>
      </c>
      <c r="BE3433" s="58">
        <v>1.22</v>
      </c>
      <c r="BG3433" s="58">
        <v>1.155</v>
      </c>
      <c r="BI3433" s="58">
        <v>0.88</v>
      </c>
    </row>
    <row r="3434" spans="1:65" hidden="1" x14ac:dyDescent="0.25">
      <c r="A3434" s="58" t="s">
        <v>3296</v>
      </c>
      <c r="B3434" s="58" t="s">
        <v>3297</v>
      </c>
      <c r="C3434" s="58" t="s">
        <v>2732</v>
      </c>
      <c r="D3434" s="58" t="s">
        <v>2733</v>
      </c>
      <c r="AJ3434" s="58">
        <v>0.86</v>
      </c>
      <c r="AK3434" s="58">
        <v>0.85</v>
      </c>
      <c r="AN3434" s="58">
        <v>0.79500000000000004</v>
      </c>
      <c r="AQ3434" s="58">
        <v>0.68</v>
      </c>
      <c r="AS3434" s="58">
        <v>0.64</v>
      </c>
      <c r="AU3434" s="58">
        <v>0.68500000000000005</v>
      </c>
      <c r="AW3434" s="58">
        <v>0.88500000000000001</v>
      </c>
      <c r="AY3434" s="58">
        <v>1.03</v>
      </c>
      <c r="BA3434" s="58">
        <v>1.085</v>
      </c>
      <c r="BC3434" s="58">
        <v>1.19</v>
      </c>
      <c r="BE3434" s="58">
        <v>1.17</v>
      </c>
      <c r="BG3434" s="58">
        <v>1.2450000000000001</v>
      </c>
      <c r="BI3434" s="58">
        <v>0.95</v>
      </c>
    </row>
    <row r="3435" spans="1:65" hidden="1" x14ac:dyDescent="0.25">
      <c r="A3435" s="58" t="s">
        <v>3296</v>
      </c>
      <c r="B3435" s="58" t="s">
        <v>3297</v>
      </c>
      <c r="C3435" s="58" t="s">
        <v>2734</v>
      </c>
      <c r="D3435" s="58" t="s">
        <v>2735</v>
      </c>
    </row>
    <row r="3436" spans="1:65" hidden="1" x14ac:dyDescent="0.25">
      <c r="A3436" s="58" t="s">
        <v>3296</v>
      </c>
      <c r="B3436" s="58" t="s">
        <v>3297</v>
      </c>
      <c r="C3436" s="58" t="s">
        <v>2736</v>
      </c>
      <c r="D3436" s="58" t="s">
        <v>2737</v>
      </c>
    </row>
    <row r="3437" spans="1:65" hidden="1" x14ac:dyDescent="0.25">
      <c r="A3437" s="58" t="s">
        <v>3296</v>
      </c>
      <c r="B3437" s="58" t="s">
        <v>3297</v>
      </c>
      <c r="C3437" s="58" t="s">
        <v>2738</v>
      </c>
      <c r="D3437" s="58" t="s">
        <v>2739</v>
      </c>
    </row>
    <row r="3438" spans="1:65" hidden="1" x14ac:dyDescent="0.25">
      <c r="A3438" s="58" t="s">
        <v>3296</v>
      </c>
      <c r="B3438" s="58" t="s">
        <v>3297</v>
      </c>
      <c r="C3438" s="58" t="s">
        <v>2740</v>
      </c>
      <c r="D3438" s="58" t="s">
        <v>2741</v>
      </c>
    </row>
    <row r="3439" spans="1:65" hidden="1" x14ac:dyDescent="0.25">
      <c r="A3439" s="58" t="s">
        <v>3296</v>
      </c>
      <c r="B3439" s="58" t="s">
        <v>3297</v>
      </c>
      <c r="C3439" s="58" t="s">
        <v>2742</v>
      </c>
      <c r="D3439" s="58" t="s">
        <v>2743</v>
      </c>
    </row>
    <row r="3440" spans="1:65" hidden="1" x14ac:dyDescent="0.25">
      <c r="A3440" s="58" t="s">
        <v>3296</v>
      </c>
      <c r="B3440" s="58" t="s">
        <v>3297</v>
      </c>
      <c r="C3440" s="58" t="s">
        <v>2744</v>
      </c>
      <c r="D3440" s="58" t="s">
        <v>2745</v>
      </c>
    </row>
    <row r="3441" spans="1:66" hidden="1" x14ac:dyDescent="0.25">
      <c r="A3441" s="58" t="s">
        <v>3296</v>
      </c>
      <c r="B3441" s="58" t="s">
        <v>3297</v>
      </c>
      <c r="C3441" s="58" t="s">
        <v>2746</v>
      </c>
      <c r="D3441" s="58" t="s">
        <v>2747</v>
      </c>
    </row>
    <row r="3442" spans="1:66" hidden="1" x14ac:dyDescent="0.25">
      <c r="A3442" s="58" t="s">
        <v>3296</v>
      </c>
      <c r="B3442" s="58" t="s">
        <v>3297</v>
      </c>
      <c r="C3442" s="58" t="s">
        <v>2748</v>
      </c>
      <c r="D3442" s="58" t="s">
        <v>2749</v>
      </c>
    </row>
    <row r="3443" spans="1:66" hidden="1" x14ac:dyDescent="0.25">
      <c r="A3443" s="58" t="s">
        <v>3296</v>
      </c>
      <c r="B3443" s="58" t="s">
        <v>3297</v>
      </c>
      <c r="C3443" s="58" t="s">
        <v>2750</v>
      </c>
      <c r="D3443" s="58" t="s">
        <v>2751</v>
      </c>
    </row>
    <row r="3444" spans="1:66" hidden="1" x14ac:dyDescent="0.25">
      <c r="A3444" s="58" t="s">
        <v>3296</v>
      </c>
      <c r="B3444" s="58" t="s">
        <v>3297</v>
      </c>
      <c r="C3444" s="58" t="s">
        <v>2752</v>
      </c>
      <c r="D3444" s="58" t="s">
        <v>2753</v>
      </c>
      <c r="AI3444" s="58">
        <v>83.409457574958097</v>
      </c>
      <c r="AJ3444" s="58">
        <v>83.391400188941105</v>
      </c>
      <c r="AK3444" s="58">
        <v>83.372727114855493</v>
      </c>
      <c r="AL3444" s="58">
        <v>83.466987035551099</v>
      </c>
      <c r="AM3444" s="58">
        <v>83.619746328442602</v>
      </c>
      <c r="AN3444" s="58">
        <v>83.820468319155495</v>
      </c>
      <c r="AO3444" s="58">
        <v>83.835257810696902</v>
      </c>
      <c r="AP3444" s="58">
        <v>83.919071074310907</v>
      </c>
      <c r="AQ3444" s="58">
        <v>84.051219434767603</v>
      </c>
      <c r="AR3444" s="58">
        <v>84.229625898766002</v>
      </c>
      <c r="AS3444" s="58">
        <v>84.411686860437996</v>
      </c>
      <c r="AT3444" s="58">
        <v>84.368708931203997</v>
      </c>
      <c r="AU3444" s="58">
        <v>84.3640180198569</v>
      </c>
      <c r="AV3444" s="58">
        <v>84.344495741536207</v>
      </c>
      <c r="AW3444" s="58">
        <v>84.324207598965899</v>
      </c>
      <c r="AX3444" s="58">
        <v>84.3034902453754</v>
      </c>
      <c r="AY3444" s="58">
        <v>84.132091583004396</v>
      </c>
      <c r="AZ3444" s="58">
        <v>84.134045604429303</v>
      </c>
      <c r="BA3444" s="58">
        <v>84.010823494514895</v>
      </c>
      <c r="BB3444" s="58">
        <v>83.902074694501295</v>
      </c>
      <c r="BC3444" s="58">
        <v>83.809824561307593</v>
      </c>
      <c r="BD3444" s="58">
        <v>83.824989126028498</v>
      </c>
      <c r="BE3444" s="58">
        <v>83.5791652019401</v>
      </c>
      <c r="BF3444" s="58">
        <v>83.365110447196798</v>
      </c>
      <c r="BG3444" s="58">
        <v>82.988812280797603</v>
      </c>
      <c r="BH3444" s="58">
        <v>82.737006817425595</v>
      </c>
      <c r="BI3444" s="58">
        <v>82.306407879199895</v>
      </c>
      <c r="BJ3444" s="58">
        <v>81.904110729705295</v>
      </c>
      <c r="BK3444" s="58">
        <v>81.601042328073206</v>
      </c>
      <c r="BL3444" s="58">
        <v>81.346123334480694</v>
      </c>
      <c r="BM3444" s="58">
        <v>80.852513778011101</v>
      </c>
      <c r="BN3444" s="58">
        <v>80.821351132001396</v>
      </c>
    </row>
    <row r="3445" spans="1:66" hidden="1" x14ac:dyDescent="0.25">
      <c r="A3445" s="58" t="s">
        <v>3296</v>
      </c>
      <c r="B3445" s="58" t="s">
        <v>3297</v>
      </c>
      <c r="C3445" s="58" t="s">
        <v>2754</v>
      </c>
      <c r="D3445" s="58" t="s">
        <v>2755</v>
      </c>
    </row>
    <row r="3446" spans="1:66" hidden="1" x14ac:dyDescent="0.25">
      <c r="A3446" s="58" t="s">
        <v>3296</v>
      </c>
      <c r="B3446" s="58" t="s">
        <v>3297</v>
      </c>
      <c r="C3446" s="58" t="s">
        <v>2756</v>
      </c>
      <c r="D3446" s="58" t="s">
        <v>2757</v>
      </c>
    </row>
    <row r="3447" spans="1:66" hidden="1" x14ac:dyDescent="0.25">
      <c r="A3447" s="58" t="s">
        <v>3296</v>
      </c>
      <c r="B3447" s="58" t="s">
        <v>3297</v>
      </c>
      <c r="C3447" s="58" t="s">
        <v>2758</v>
      </c>
      <c r="D3447" s="58" t="s">
        <v>2759</v>
      </c>
    </row>
    <row r="3448" spans="1:66" hidden="1" x14ac:dyDescent="0.25">
      <c r="A3448" s="58" t="s">
        <v>3296</v>
      </c>
      <c r="B3448" s="58" t="s">
        <v>3297</v>
      </c>
      <c r="C3448" s="58" t="s">
        <v>2760</v>
      </c>
      <c r="D3448" s="58" t="s">
        <v>2761</v>
      </c>
      <c r="AI3448" s="58">
        <v>932052</v>
      </c>
      <c r="AJ3448" s="58">
        <v>1009734</v>
      </c>
      <c r="AK3448" s="58">
        <v>991416</v>
      </c>
      <c r="AL3448" s="58">
        <v>1597411</v>
      </c>
      <c r="AM3448" s="58">
        <v>1622076</v>
      </c>
      <c r="AN3448" s="58">
        <v>1519345</v>
      </c>
      <c r="AO3448" s="58">
        <v>1467808</v>
      </c>
      <c r="AP3448" s="58">
        <v>1048344</v>
      </c>
      <c r="AQ3448" s="58">
        <v>999433</v>
      </c>
      <c r="AR3448" s="58">
        <v>1011187</v>
      </c>
      <c r="AS3448" s="58">
        <v>968325</v>
      </c>
      <c r="AT3448" s="58">
        <v>689570</v>
      </c>
      <c r="AU3448" s="58">
        <v>729358</v>
      </c>
      <c r="AV3448" s="58">
        <v>828149</v>
      </c>
      <c r="AW3448" s="58">
        <v>832774</v>
      </c>
      <c r="AX3448" s="58">
        <v>752345</v>
      </c>
      <c r="AY3448" s="58">
        <v>625813</v>
      </c>
      <c r="AZ3448" s="58">
        <v>614139</v>
      </c>
      <c r="BA3448" s="58">
        <v>655084</v>
      </c>
      <c r="BB3448" s="58">
        <v>761510</v>
      </c>
      <c r="BC3448" s="58">
        <v>810884</v>
      </c>
      <c r="BD3448" s="58">
        <v>933618</v>
      </c>
      <c r="BE3448" s="58">
        <v>934976</v>
      </c>
      <c r="BF3448" s="58">
        <v>951229</v>
      </c>
      <c r="BG3448" s="58">
        <v>1108169</v>
      </c>
      <c r="BH3448" s="58">
        <v>1138010</v>
      </c>
      <c r="BI3448" s="58">
        <v>1200854</v>
      </c>
      <c r="BJ3448" s="58">
        <v>1172523</v>
      </c>
      <c r="BK3448" s="58">
        <v>1285773</v>
      </c>
      <c r="BL3448" s="58">
        <v>1315229</v>
      </c>
      <c r="BM3448" s="58">
        <v>1474135</v>
      </c>
      <c r="BN3448" s="58">
        <v>1631057</v>
      </c>
    </row>
    <row r="3449" spans="1:66" hidden="1" x14ac:dyDescent="0.25">
      <c r="A3449" s="58" t="s">
        <v>3296</v>
      </c>
      <c r="B3449" s="58" t="s">
        <v>3297</v>
      </c>
      <c r="C3449" s="58" t="s">
        <v>2762</v>
      </c>
      <c r="D3449" s="58" t="s">
        <v>2763</v>
      </c>
      <c r="AI3449" s="58">
        <v>1056416</v>
      </c>
      <c r="AJ3449" s="58">
        <v>1018249</v>
      </c>
      <c r="AK3449" s="58">
        <v>1039785</v>
      </c>
      <c r="AL3449" s="58">
        <v>1741076</v>
      </c>
      <c r="AM3449" s="58">
        <v>1762691</v>
      </c>
      <c r="AN3449" s="58">
        <v>1486476</v>
      </c>
      <c r="AO3449" s="58">
        <v>1434430</v>
      </c>
      <c r="AP3449" s="58">
        <v>1037381</v>
      </c>
      <c r="AQ3449" s="58">
        <v>968077</v>
      </c>
      <c r="AR3449" s="58">
        <v>942682</v>
      </c>
      <c r="AS3449" s="58">
        <v>825227</v>
      </c>
      <c r="AT3449" s="58">
        <v>595030</v>
      </c>
      <c r="AU3449" s="58">
        <v>647815</v>
      </c>
      <c r="AV3449" s="58">
        <v>678624</v>
      </c>
      <c r="AW3449" s="58">
        <v>618362</v>
      </c>
      <c r="AX3449" s="58">
        <v>557930</v>
      </c>
      <c r="AY3449" s="58">
        <v>479340</v>
      </c>
      <c r="AZ3449" s="58">
        <v>438512</v>
      </c>
      <c r="BA3449" s="58">
        <v>465615</v>
      </c>
      <c r="BB3449" s="58">
        <v>483889</v>
      </c>
      <c r="BC3449" s="58">
        <v>507349</v>
      </c>
      <c r="BD3449" s="58">
        <v>600135</v>
      </c>
      <c r="BE3449" s="58">
        <v>641877</v>
      </c>
      <c r="BF3449" s="58">
        <v>724624</v>
      </c>
      <c r="BG3449" s="58">
        <v>919751</v>
      </c>
      <c r="BH3449" s="58">
        <v>1038377</v>
      </c>
      <c r="BI3449" s="58">
        <v>1090726</v>
      </c>
      <c r="BJ3449" s="58">
        <v>1155918</v>
      </c>
      <c r="BK3449" s="58">
        <v>1283440</v>
      </c>
      <c r="BL3449" s="58">
        <v>1354330</v>
      </c>
      <c r="BM3449" s="58">
        <v>1457853</v>
      </c>
      <c r="BN3449" s="58">
        <v>1675914</v>
      </c>
    </row>
    <row r="3450" spans="1:66" hidden="1" x14ac:dyDescent="0.25">
      <c r="A3450" s="58" t="s">
        <v>3296</v>
      </c>
      <c r="B3450" s="58" t="s">
        <v>3297</v>
      </c>
      <c r="C3450" s="58" t="s">
        <v>2764</v>
      </c>
      <c r="D3450" s="58" t="s">
        <v>2765</v>
      </c>
      <c r="AI3450" s="58">
        <v>55.6631493421214</v>
      </c>
      <c r="AJ3450" s="58">
        <v>60.318735047695498</v>
      </c>
      <c r="AK3450" s="58">
        <v>59.152299502687598</v>
      </c>
      <c r="AL3450" s="58">
        <v>57.433991200992899</v>
      </c>
      <c r="AM3450" s="58">
        <v>54.759547784636602</v>
      </c>
      <c r="AN3450" s="58">
        <v>55.3375454154314</v>
      </c>
      <c r="AO3450" s="58">
        <v>54.619182385872698</v>
      </c>
      <c r="AP3450" s="58">
        <v>54.374801155146699</v>
      </c>
      <c r="AQ3450" s="58">
        <v>48.3722732566535</v>
      </c>
      <c r="AR3450" s="58">
        <v>50.183373615824102</v>
      </c>
      <c r="AS3450" s="58">
        <v>52.858872916918003</v>
      </c>
      <c r="AT3450" s="58">
        <v>51.323558610745401</v>
      </c>
      <c r="AU3450" s="58">
        <v>46.263089703925601</v>
      </c>
      <c r="AV3450" s="58">
        <v>45.451884251296498</v>
      </c>
      <c r="AW3450" s="58">
        <v>45.648427889840299</v>
      </c>
      <c r="AX3450" s="58">
        <v>44.093335048801798</v>
      </c>
      <c r="AY3450" s="58">
        <v>40.8432102037739</v>
      </c>
      <c r="AZ3450" s="58">
        <v>36.936289215622899</v>
      </c>
      <c r="BA3450" s="58">
        <v>41.727171418447703</v>
      </c>
      <c r="BB3450" s="58">
        <v>41.550212123249302</v>
      </c>
      <c r="BC3450" s="58">
        <v>38.547084409824102</v>
      </c>
      <c r="BD3450" s="58">
        <v>37.703649988825198</v>
      </c>
      <c r="BE3450" s="58">
        <v>36.037935099055403</v>
      </c>
      <c r="BF3450" s="58">
        <v>35.163863650187302</v>
      </c>
      <c r="BG3450" s="58">
        <v>34.566145931363202</v>
      </c>
      <c r="BH3450" s="58">
        <v>31.233531412489398</v>
      </c>
    </row>
    <row r="3451" spans="1:66" hidden="1" x14ac:dyDescent="0.25">
      <c r="A3451" s="58" t="s">
        <v>3296</v>
      </c>
      <c r="B3451" s="58" t="s">
        <v>3297</v>
      </c>
      <c r="C3451" s="58" t="s">
        <v>2766</v>
      </c>
      <c r="D3451" s="58" t="s">
        <v>2767</v>
      </c>
      <c r="AI3451" s="58">
        <v>86.0822144145653</v>
      </c>
      <c r="AJ3451" s="58">
        <v>85.443014067339107</v>
      </c>
      <c r="AK3451" s="58">
        <v>83.983070618442497</v>
      </c>
      <c r="AL3451" s="58">
        <v>85.305306758230699</v>
      </c>
      <c r="AM3451" s="58">
        <v>86.763667136798901</v>
      </c>
      <c r="AN3451" s="58">
        <v>86.348198562511797</v>
      </c>
      <c r="AO3451" s="58">
        <v>85.281255941421094</v>
      </c>
      <c r="AP3451" s="58">
        <v>83.947936556959405</v>
      </c>
      <c r="AQ3451" s="58">
        <v>84.640673496423005</v>
      </c>
      <c r="AR3451" s="58">
        <v>83.900247068223095</v>
      </c>
      <c r="AS3451" s="58">
        <v>83.269342891098105</v>
      </c>
      <c r="AT3451" s="58">
        <v>82.016795968627207</v>
      </c>
      <c r="AU3451" s="58">
        <v>81.646816415942695</v>
      </c>
      <c r="AV3451" s="58">
        <v>80.561922010039893</v>
      </c>
      <c r="AW3451" s="58">
        <v>81.151595045839599</v>
      </c>
      <c r="AX3451" s="58">
        <v>81.067528184980802</v>
      </c>
      <c r="AY3451" s="58">
        <v>81.889030553757706</v>
      </c>
      <c r="AZ3451" s="58">
        <v>82.155370358710897</v>
      </c>
      <c r="BA3451" s="58">
        <v>81.527371725307603</v>
      </c>
      <c r="BB3451" s="58">
        <v>82.566329095752906</v>
      </c>
      <c r="BC3451" s="58">
        <v>80.926347514736705</v>
      </c>
      <c r="BD3451" s="58">
        <v>79.508850174699006</v>
      </c>
      <c r="BE3451" s="58">
        <v>79.0179811946618</v>
      </c>
      <c r="BF3451" s="58">
        <v>77.445936929595504</v>
      </c>
      <c r="BG3451" s="58">
        <v>76.190411935401201</v>
      </c>
      <c r="BH3451" s="58">
        <v>76.752856699044003</v>
      </c>
    </row>
    <row r="3452" spans="1:66" hidden="1" x14ac:dyDescent="0.25">
      <c r="A3452" s="58" t="s">
        <v>3296</v>
      </c>
      <c r="B3452" s="58" t="s">
        <v>3297</v>
      </c>
      <c r="C3452" s="58" t="s">
        <v>2768</v>
      </c>
      <c r="D3452" s="58" t="s">
        <v>2769</v>
      </c>
      <c r="G3452" s="58">
        <v>18888.642139807998</v>
      </c>
      <c r="L3452" s="58">
        <v>16920.753378352802</v>
      </c>
      <c r="Q3452" s="58">
        <v>15040.901055853101</v>
      </c>
      <c r="V3452" s="58">
        <v>13218.8876405343</v>
      </c>
      <c r="AA3452" s="58">
        <v>11527.370942130899</v>
      </c>
      <c r="AF3452" s="58">
        <v>10051.6461270128</v>
      </c>
      <c r="AK3452" s="58">
        <v>8790.0358504967207</v>
      </c>
      <c r="AP3452" s="58">
        <v>7698.0298138282997</v>
      </c>
      <c r="AU3452" s="58">
        <v>6735.8192420106398</v>
      </c>
      <c r="AZ3452" s="58">
        <v>5882.2279823711397</v>
      </c>
      <c r="BE3452" s="58">
        <v>5127.5511294788303</v>
      </c>
      <c r="BJ3452" s="58">
        <v>4479.8836953815999</v>
      </c>
      <c r="BK3452" s="58">
        <v>4361.9297843313598</v>
      </c>
    </row>
    <row r="3453" spans="1:66" hidden="1" x14ac:dyDescent="0.25">
      <c r="A3453" s="58" t="s">
        <v>3296</v>
      </c>
      <c r="B3453" s="58" t="s">
        <v>3297</v>
      </c>
      <c r="C3453" s="58" t="s">
        <v>2770</v>
      </c>
      <c r="D3453" s="58" t="s">
        <v>2771</v>
      </c>
      <c r="G3453" s="58">
        <v>1898.44</v>
      </c>
      <c r="L3453" s="58">
        <v>1898.44</v>
      </c>
      <c r="Q3453" s="58">
        <v>1898.44</v>
      </c>
      <c r="V3453" s="58">
        <v>1898.44</v>
      </c>
      <c r="AA3453" s="58">
        <v>1898.44</v>
      </c>
      <c r="AF3453" s="58">
        <v>1898.44</v>
      </c>
      <c r="AK3453" s="58">
        <v>1898.44</v>
      </c>
      <c r="AP3453" s="58">
        <v>1898.44</v>
      </c>
      <c r="AU3453" s="58">
        <v>1898.44</v>
      </c>
      <c r="AZ3453" s="58">
        <v>1898.44</v>
      </c>
      <c r="BE3453" s="58">
        <v>1898.44</v>
      </c>
      <c r="BJ3453" s="58">
        <v>1898.44</v>
      </c>
      <c r="BK3453" s="58">
        <v>1898.44</v>
      </c>
    </row>
    <row r="3454" spans="1:66" hidden="1" x14ac:dyDescent="0.25">
      <c r="A3454" s="58" t="s">
        <v>3296</v>
      </c>
      <c r="B3454" s="58" t="s">
        <v>3297</v>
      </c>
      <c r="C3454" s="58" t="s">
        <v>2772</v>
      </c>
      <c r="D3454" s="58" t="s">
        <v>2773</v>
      </c>
    </row>
    <row r="3455" spans="1:66" hidden="1" x14ac:dyDescent="0.25">
      <c r="A3455" s="58" t="s">
        <v>3296</v>
      </c>
      <c r="B3455" s="58" t="s">
        <v>3297</v>
      </c>
      <c r="C3455" s="58" t="s">
        <v>2774</v>
      </c>
      <c r="D3455" s="58" t="s">
        <v>2775</v>
      </c>
    </row>
    <row r="3456" spans="1:66" hidden="1" x14ac:dyDescent="0.25">
      <c r="A3456" s="58" t="s">
        <v>3296</v>
      </c>
      <c r="B3456" s="58" t="s">
        <v>3297</v>
      </c>
      <c r="C3456" s="58" t="s">
        <v>2776</v>
      </c>
      <c r="D3456" s="58" t="s">
        <v>2777</v>
      </c>
    </row>
    <row r="3457" spans="1:66" hidden="1" x14ac:dyDescent="0.25">
      <c r="A3457" s="58" t="s">
        <v>3296</v>
      </c>
      <c r="B3457" s="58" t="s">
        <v>3297</v>
      </c>
      <c r="C3457" s="58" t="s">
        <v>2778</v>
      </c>
      <c r="D3457" s="58" t="s">
        <v>2779</v>
      </c>
      <c r="AZ3457" s="58">
        <v>0.151855607511174</v>
      </c>
    </row>
    <row r="3458" spans="1:66" hidden="1" x14ac:dyDescent="0.25">
      <c r="A3458" s="58" t="s">
        <v>3296</v>
      </c>
      <c r="B3458" s="58" t="s">
        <v>3297</v>
      </c>
      <c r="C3458" s="58" t="s">
        <v>2780</v>
      </c>
      <c r="D3458" s="58" t="s">
        <v>2781</v>
      </c>
    </row>
    <row r="3459" spans="1:66" hidden="1" x14ac:dyDescent="0.25">
      <c r="A3459" s="58" t="s">
        <v>3296</v>
      </c>
      <c r="B3459" s="58" t="s">
        <v>3297</v>
      </c>
      <c r="C3459" s="58" t="s">
        <v>2782</v>
      </c>
      <c r="D3459" s="58" t="s">
        <v>2783</v>
      </c>
    </row>
    <row r="3460" spans="1:66" hidden="1" x14ac:dyDescent="0.25">
      <c r="A3460" s="58" t="s">
        <v>3296</v>
      </c>
      <c r="B3460" s="58" t="s">
        <v>3297</v>
      </c>
      <c r="C3460" s="58" t="s">
        <v>2784</v>
      </c>
      <c r="D3460" s="58" t="s">
        <v>2785</v>
      </c>
    </row>
    <row r="3461" spans="1:66" hidden="1" x14ac:dyDescent="0.25">
      <c r="A3461" s="58" t="s">
        <v>3296</v>
      </c>
      <c r="B3461" s="58" t="s">
        <v>3297</v>
      </c>
      <c r="C3461" s="58" t="s">
        <v>2786</v>
      </c>
      <c r="D3461" s="58" t="s">
        <v>2787</v>
      </c>
    </row>
    <row r="3462" spans="1:66" hidden="1" x14ac:dyDescent="0.25">
      <c r="A3462" s="58" t="s">
        <v>3296</v>
      </c>
      <c r="B3462" s="58" t="s">
        <v>3297</v>
      </c>
      <c r="C3462" s="58" t="s">
        <v>2788</v>
      </c>
      <c r="D3462" s="58" t="s">
        <v>2789</v>
      </c>
      <c r="AV3462" s="58">
        <v>53.651349874517102</v>
      </c>
      <c r="AW3462" s="58">
        <v>48.069400166037902</v>
      </c>
      <c r="AZ3462" s="58">
        <v>51.390881204729197</v>
      </c>
      <c r="BA3462" s="58">
        <v>56.246848542168401</v>
      </c>
      <c r="BB3462" s="58">
        <v>55.665504874838902</v>
      </c>
      <c r="BC3462" s="58">
        <v>54.435334049473198</v>
      </c>
      <c r="BD3462" s="58">
        <v>54.780438789502099</v>
      </c>
      <c r="BE3462" s="58">
        <v>53.802106311320401</v>
      </c>
      <c r="BF3462" s="58">
        <v>48.681467435539197</v>
      </c>
      <c r="BG3462" s="58">
        <v>49.327001271475098</v>
      </c>
      <c r="BH3462" s="58">
        <v>47.668672656184903</v>
      </c>
      <c r="BI3462" s="58">
        <v>50.168990190368397</v>
      </c>
      <c r="BJ3462" s="58">
        <v>52.239862657867597</v>
      </c>
      <c r="BK3462" s="58">
        <v>46.240522361139497</v>
      </c>
      <c r="BL3462" s="58">
        <v>45.983483151448901</v>
      </c>
      <c r="BM3462" s="58">
        <v>49.215165087672602</v>
      </c>
    </row>
    <row r="3463" spans="1:66" hidden="1" x14ac:dyDescent="0.25">
      <c r="A3463" s="58" t="s">
        <v>3296</v>
      </c>
      <c r="B3463" s="58" t="s">
        <v>3297</v>
      </c>
      <c r="C3463" s="58" t="s">
        <v>2790</v>
      </c>
      <c r="D3463" s="58" t="s">
        <v>2791</v>
      </c>
      <c r="AV3463" s="58">
        <v>39.323542391042302</v>
      </c>
      <c r="AW3463" s="58">
        <v>37.941185574182597</v>
      </c>
      <c r="AZ3463" s="58">
        <v>39.051284996081499</v>
      </c>
      <c r="BA3463" s="58">
        <v>41.2012054920365</v>
      </c>
      <c r="BB3463" s="58">
        <v>42.319925961049101</v>
      </c>
      <c r="BC3463" s="58">
        <v>41.775088750226601</v>
      </c>
      <c r="BD3463" s="58">
        <v>42.858363319114602</v>
      </c>
      <c r="BE3463" s="58">
        <v>42.553092140058801</v>
      </c>
      <c r="BF3463" s="58">
        <v>38.568242432666501</v>
      </c>
      <c r="BG3463" s="58">
        <v>39.4569728872968</v>
      </c>
      <c r="BH3463" s="58">
        <v>38.422171364258098</v>
      </c>
      <c r="BI3463" s="58">
        <v>40.453770314070603</v>
      </c>
      <c r="BJ3463" s="58">
        <v>41.386908731267198</v>
      </c>
      <c r="BK3463" s="58">
        <v>36.1419684152211</v>
      </c>
      <c r="BL3463" s="58">
        <v>35.634161225401598</v>
      </c>
      <c r="BM3463" s="58">
        <v>38.141843809096798</v>
      </c>
    </row>
    <row r="3464" spans="1:66" hidden="1" x14ac:dyDescent="0.25">
      <c r="A3464" s="58" t="s">
        <v>3296</v>
      </c>
      <c r="B3464" s="58" t="s">
        <v>3297</v>
      </c>
      <c r="C3464" s="58" t="s">
        <v>2792</v>
      </c>
      <c r="D3464" s="58" t="s">
        <v>2793</v>
      </c>
    </row>
    <row r="3465" spans="1:66" hidden="1" x14ac:dyDescent="0.25">
      <c r="A3465" s="58" t="s">
        <v>3296</v>
      </c>
      <c r="B3465" s="58" t="s">
        <v>3297</v>
      </c>
      <c r="C3465" s="58" t="s">
        <v>2794</v>
      </c>
      <c r="D3465" s="58" t="s">
        <v>2795</v>
      </c>
      <c r="AI3465" s="58">
        <v>5610850.9422119996</v>
      </c>
      <c r="AS3465" s="58">
        <v>5610850.9422119996</v>
      </c>
      <c r="BC3465" s="58">
        <v>5610850.9422119996</v>
      </c>
    </row>
    <row r="3466" spans="1:66" hidden="1" x14ac:dyDescent="0.25">
      <c r="A3466" s="58" t="s">
        <v>3296</v>
      </c>
      <c r="B3466" s="58" t="s">
        <v>3297</v>
      </c>
      <c r="C3466" s="58" t="s">
        <v>2796</v>
      </c>
      <c r="D3466" s="58" t="s">
        <v>2797</v>
      </c>
    </row>
    <row r="3467" spans="1:66" hidden="1" x14ac:dyDescent="0.25">
      <c r="A3467" s="58" t="s">
        <v>3296</v>
      </c>
      <c r="B3467" s="58" t="s">
        <v>3297</v>
      </c>
      <c r="C3467" s="58" t="s">
        <v>2798</v>
      </c>
      <c r="D3467" s="58" t="s">
        <v>2799</v>
      </c>
      <c r="AI3467" s="58">
        <v>33817.163432070003</v>
      </c>
      <c r="AS3467" s="58">
        <v>33817.163432070003</v>
      </c>
      <c r="BC3467" s="58">
        <v>33817.163432070003</v>
      </c>
    </row>
    <row r="3468" spans="1:66" hidden="1" x14ac:dyDescent="0.25">
      <c r="A3468" s="58" t="s">
        <v>3296</v>
      </c>
      <c r="B3468" s="58" t="s">
        <v>3297</v>
      </c>
      <c r="C3468" s="58" t="s">
        <v>2800</v>
      </c>
      <c r="D3468" s="58" t="s">
        <v>2801</v>
      </c>
      <c r="E3468" s="58">
        <v>82254748</v>
      </c>
      <c r="F3468" s="58">
        <v>83593412</v>
      </c>
      <c r="G3468" s="58">
        <v>84979354</v>
      </c>
      <c r="H3468" s="58">
        <v>86400362</v>
      </c>
      <c r="I3468" s="58">
        <v>87851320</v>
      </c>
      <c r="J3468" s="58">
        <v>89328091</v>
      </c>
      <c r="K3468" s="58">
        <v>90869502</v>
      </c>
      <c r="L3468" s="58">
        <v>92443341</v>
      </c>
      <c r="M3468" s="58">
        <v>94055197</v>
      </c>
      <c r="N3468" s="58">
        <v>95713184</v>
      </c>
      <c r="O3468" s="58">
        <v>97438554</v>
      </c>
      <c r="P3468" s="58">
        <v>99141980</v>
      </c>
      <c r="Q3468" s="58">
        <v>100889083</v>
      </c>
      <c r="R3468" s="58">
        <v>102694202</v>
      </c>
      <c r="S3468" s="58">
        <v>104564162</v>
      </c>
      <c r="T3468" s="58">
        <v>106506434</v>
      </c>
      <c r="U3468" s="58">
        <v>108508942</v>
      </c>
      <c r="V3468" s="58">
        <v>110640882</v>
      </c>
      <c r="W3468" s="58">
        <v>112842233</v>
      </c>
      <c r="X3468" s="58">
        <v>115228006</v>
      </c>
      <c r="Y3468" s="58">
        <v>117662154</v>
      </c>
      <c r="Z3468" s="58">
        <v>119944782</v>
      </c>
      <c r="AA3468" s="58">
        <v>122248866</v>
      </c>
      <c r="AB3468" s="58">
        <v>124581302</v>
      </c>
      <c r="AC3468" s="58">
        <v>126914614</v>
      </c>
      <c r="AD3468" s="58">
        <v>129209346</v>
      </c>
      <c r="AE3468" s="58">
        <v>131545258</v>
      </c>
      <c r="AF3468" s="58">
        <v>133926300</v>
      </c>
      <c r="AG3468" s="58">
        <v>136355456</v>
      </c>
      <c r="AH3468" s="58">
        <v>138833591</v>
      </c>
      <c r="AI3468" s="58">
        <v>141312958</v>
      </c>
      <c r="AJ3468" s="58">
        <v>144142577</v>
      </c>
      <c r="AK3468" s="58">
        <v>147126764</v>
      </c>
      <c r="AL3468" s="58">
        <v>150169003</v>
      </c>
      <c r="AM3468" s="58">
        <v>153272971</v>
      </c>
      <c r="AN3468" s="58">
        <v>156434796</v>
      </c>
      <c r="AO3468" s="58">
        <v>159664495</v>
      </c>
      <c r="AP3468" s="58">
        <v>162876319</v>
      </c>
      <c r="AQ3468" s="58">
        <v>166128654</v>
      </c>
      <c r="AR3468" s="58">
        <v>169412196</v>
      </c>
      <c r="AS3468" s="58">
        <v>172746238</v>
      </c>
      <c r="AT3468" s="58">
        <v>175765996</v>
      </c>
      <c r="AU3468" s="58">
        <v>178806572</v>
      </c>
      <c r="AV3468" s="58">
        <v>181860863</v>
      </c>
      <c r="AW3468" s="58">
        <v>184954165</v>
      </c>
      <c r="AX3468" s="58">
        <v>188104771</v>
      </c>
      <c r="AY3468" s="58">
        <v>191308868</v>
      </c>
      <c r="AZ3468" s="58">
        <v>194584736</v>
      </c>
      <c r="BA3468" s="58">
        <v>197915597</v>
      </c>
      <c r="BB3468" s="58">
        <v>201273304</v>
      </c>
      <c r="BC3468" s="58">
        <v>204634498</v>
      </c>
      <c r="BD3468" s="58">
        <v>208012011</v>
      </c>
      <c r="BE3468" s="58">
        <v>211404928</v>
      </c>
      <c r="BF3468" s="58">
        <v>214830600</v>
      </c>
      <c r="BG3468" s="58">
        <v>218280270</v>
      </c>
      <c r="BH3468" s="58">
        <v>221750635</v>
      </c>
      <c r="BI3468" s="58">
        <v>225245547</v>
      </c>
      <c r="BJ3468" s="58">
        <v>228753833</v>
      </c>
      <c r="BK3468" s="58">
        <v>232268264</v>
      </c>
      <c r="BL3468" s="58">
        <v>235777809</v>
      </c>
      <c r="BM3468" s="58">
        <v>239272321</v>
      </c>
      <c r="BN3468" s="58">
        <v>242748830</v>
      </c>
    </row>
    <row r="3469" spans="1:66" hidden="1" x14ac:dyDescent="0.25">
      <c r="A3469" s="58" t="s">
        <v>3296</v>
      </c>
      <c r="B3469" s="58" t="s">
        <v>3297</v>
      </c>
      <c r="C3469" s="58" t="s">
        <v>2802</v>
      </c>
      <c r="D3469" s="58" t="s">
        <v>2803</v>
      </c>
      <c r="E3469" s="58">
        <v>85.329671209228195</v>
      </c>
      <c r="F3469" s="58">
        <v>84.946422753041702</v>
      </c>
      <c r="G3469" s="58">
        <v>84.550718370091005</v>
      </c>
      <c r="H3469" s="58">
        <v>84.135979270900293</v>
      </c>
      <c r="I3469" s="58">
        <v>83.705016042852094</v>
      </c>
      <c r="J3469" s="58">
        <v>83.258639299887307</v>
      </c>
      <c r="K3469" s="58">
        <v>82.833184296711394</v>
      </c>
      <c r="L3469" s="58">
        <v>82.394543097019096</v>
      </c>
      <c r="M3469" s="58">
        <v>81.943090598256603</v>
      </c>
      <c r="N3469" s="58">
        <v>81.479706737020393</v>
      </c>
      <c r="O3469" s="58">
        <v>81.017149358707798</v>
      </c>
      <c r="P3469" s="58">
        <v>80.482637314640797</v>
      </c>
      <c r="Q3469" s="58">
        <v>79.932088222850197</v>
      </c>
      <c r="R3469" s="58">
        <v>79.371053311299306</v>
      </c>
      <c r="S3469" s="58">
        <v>78.797685555722794</v>
      </c>
      <c r="T3469" s="58">
        <v>78.213749964684794</v>
      </c>
      <c r="U3469" s="58">
        <v>77.609956265250602</v>
      </c>
      <c r="V3469" s="58">
        <v>77.039537871381299</v>
      </c>
      <c r="W3469" s="58">
        <v>76.466366800231</v>
      </c>
      <c r="X3469" s="58">
        <v>75.975918583718197</v>
      </c>
      <c r="Y3469" s="58">
        <v>75.4814225663701</v>
      </c>
      <c r="Z3469" s="58">
        <v>74.860874655877794</v>
      </c>
      <c r="AA3469" s="58">
        <v>74.229791003501603</v>
      </c>
      <c r="AB3469" s="58">
        <v>73.595066600073807</v>
      </c>
      <c r="AC3469" s="58">
        <v>72.942848656894895</v>
      </c>
      <c r="AD3469" s="58">
        <v>72.254004494466798</v>
      </c>
      <c r="AE3469" s="58">
        <v>71.575383790516696</v>
      </c>
      <c r="AF3469" s="58">
        <v>70.909788269103601</v>
      </c>
      <c r="AG3469" s="58">
        <v>70.260936540902804</v>
      </c>
      <c r="AH3469" s="58">
        <v>69.631685220834697</v>
      </c>
      <c r="AI3469" s="58">
        <v>68.999165847114298</v>
      </c>
      <c r="AJ3469" s="58">
        <v>68.530891100389297</v>
      </c>
      <c r="AK3469" s="58">
        <v>68.1216967269511</v>
      </c>
      <c r="AL3469" s="58">
        <v>67.718488279505394</v>
      </c>
      <c r="AM3469" s="58">
        <v>67.315882141511494</v>
      </c>
      <c r="AN3469" s="58">
        <v>66.907482333803401</v>
      </c>
      <c r="AO3469" s="58">
        <v>66.495237920747698</v>
      </c>
      <c r="AP3469" s="58">
        <v>66.045109283115806</v>
      </c>
      <c r="AQ3469" s="58">
        <v>65.585132852120495</v>
      </c>
      <c r="AR3469" s="58">
        <v>65.115872994385199</v>
      </c>
      <c r="AS3469" s="58">
        <v>64.647018671476204</v>
      </c>
      <c r="AT3469" s="58">
        <v>64.046751844937901</v>
      </c>
      <c r="AU3469" s="58">
        <v>63.442023382163697</v>
      </c>
      <c r="AV3469" s="58">
        <v>62.825563666117098</v>
      </c>
      <c r="AW3469" s="58">
        <v>62.200181222877298</v>
      </c>
      <c r="AX3469" s="58">
        <v>61.568607731895298</v>
      </c>
      <c r="AY3469" s="58">
        <v>60.929209528435102</v>
      </c>
      <c r="AZ3469" s="58">
        <v>60.291175300346097</v>
      </c>
      <c r="BA3469" s="58">
        <v>59.654039981797197</v>
      </c>
      <c r="BB3469" s="58">
        <v>59.015683266996298</v>
      </c>
      <c r="BC3469" s="58">
        <v>58.374120549276597</v>
      </c>
      <c r="BD3469" s="58">
        <v>57.735336607605703</v>
      </c>
      <c r="BE3469" s="58">
        <v>57.098964574926697</v>
      </c>
      <c r="BF3469" s="58">
        <v>56.469295683861098</v>
      </c>
      <c r="BG3469" s="58">
        <v>55.8428690387667</v>
      </c>
      <c r="BH3469" s="58">
        <v>55.218626998241497</v>
      </c>
      <c r="BI3469" s="58">
        <v>54.598190888391798</v>
      </c>
      <c r="BJ3469" s="58">
        <v>53.980666457322698</v>
      </c>
      <c r="BK3469" s="58">
        <v>53.366861722000799</v>
      </c>
      <c r="BL3469" s="58">
        <v>52.757147121699902</v>
      </c>
      <c r="BM3469" s="58">
        <v>52.151374564749403</v>
      </c>
      <c r="BN3469" s="58">
        <v>51.550098107094598</v>
      </c>
    </row>
    <row r="3470" spans="1:66" hidden="1" x14ac:dyDescent="0.25">
      <c r="A3470" s="58" t="s">
        <v>3296</v>
      </c>
      <c r="B3470" s="58" t="s">
        <v>3297</v>
      </c>
      <c r="C3470" s="58" t="s">
        <v>2804</v>
      </c>
      <c r="D3470" s="58" t="s">
        <v>2805</v>
      </c>
      <c r="F3470" s="58">
        <v>1.6274610676577601</v>
      </c>
      <c r="G3470" s="58">
        <v>1.6579560121316801</v>
      </c>
      <c r="H3470" s="58">
        <v>1.6721802804008099</v>
      </c>
      <c r="I3470" s="58">
        <v>1.6793425009029599</v>
      </c>
      <c r="J3470" s="58">
        <v>1.6809889709113199</v>
      </c>
      <c r="K3470" s="58">
        <v>1.7255613354593999</v>
      </c>
      <c r="L3470" s="58">
        <v>1.7319771379400599</v>
      </c>
      <c r="M3470" s="58">
        <v>1.7436150430781201</v>
      </c>
      <c r="N3470" s="58">
        <v>1.7627808487818</v>
      </c>
      <c r="O3470" s="58">
        <v>1.8026461223983601</v>
      </c>
      <c r="P3470" s="58">
        <v>1.7482053356415701</v>
      </c>
      <c r="Q3470" s="58">
        <v>1.76222322773864</v>
      </c>
      <c r="R3470" s="58">
        <v>1.7892114253828599</v>
      </c>
      <c r="S3470" s="58">
        <v>1.82090124231162</v>
      </c>
      <c r="T3470" s="58">
        <v>1.85749300988995</v>
      </c>
      <c r="U3470" s="58">
        <v>1.88017561455489</v>
      </c>
      <c r="V3470" s="58">
        <v>1.9647597338106899</v>
      </c>
      <c r="W3470" s="58">
        <v>1.9896361636018201</v>
      </c>
      <c r="X3470" s="58">
        <v>2.11425539584988</v>
      </c>
      <c r="Y3470" s="58">
        <v>2.1124621387616398</v>
      </c>
      <c r="Z3470" s="58">
        <v>1.9399848824797099</v>
      </c>
      <c r="AA3470" s="58">
        <v>1.92095392694949</v>
      </c>
      <c r="AB3470" s="58">
        <v>1.9079408065838499</v>
      </c>
      <c r="AC3470" s="58">
        <v>1.87292311329352</v>
      </c>
      <c r="AD3470" s="58">
        <v>1.8080912258063599</v>
      </c>
      <c r="AE3470" s="58">
        <v>1.8078506488222501</v>
      </c>
      <c r="AF3470" s="58">
        <v>1.8100553651276401</v>
      </c>
      <c r="AG3470" s="58">
        <v>1.81380057539108</v>
      </c>
      <c r="AH3470" s="58">
        <v>1.81740802509583</v>
      </c>
      <c r="AI3470" s="58">
        <v>1.78585526898888</v>
      </c>
      <c r="AJ3470" s="58">
        <v>2.00237758804822</v>
      </c>
      <c r="AK3470" s="58">
        <v>2.0703022397053399</v>
      </c>
      <c r="AL3470" s="58">
        <v>2.0677672214689702</v>
      </c>
      <c r="AM3470" s="58">
        <v>2.06698315763607</v>
      </c>
      <c r="AN3470" s="58">
        <v>2.06287186799557</v>
      </c>
      <c r="AO3470" s="58">
        <v>2.0645656098148502</v>
      </c>
      <c r="AP3470" s="58">
        <v>2.0116081537100698</v>
      </c>
      <c r="AQ3470" s="58">
        <v>1.9968126858269699</v>
      </c>
      <c r="AR3470" s="58">
        <v>1.9765055100007101</v>
      </c>
      <c r="AS3470" s="58">
        <v>1.9680058925627899</v>
      </c>
      <c r="AT3470" s="58">
        <v>1.7480890090353101</v>
      </c>
      <c r="AU3470" s="58">
        <v>1.7299000200243599</v>
      </c>
      <c r="AV3470" s="58">
        <v>1.70815365779733</v>
      </c>
      <c r="AW3470" s="58">
        <v>1.70091681573072</v>
      </c>
      <c r="AX3470" s="58">
        <v>1.7034523120904199</v>
      </c>
      <c r="AY3470" s="58">
        <v>1.70335764636187</v>
      </c>
      <c r="AZ3470" s="58">
        <v>1.7123450858535101</v>
      </c>
      <c r="BA3470" s="58">
        <v>1.71177918087059</v>
      </c>
      <c r="BB3470" s="58">
        <v>1.69653481125087</v>
      </c>
      <c r="BC3470" s="58">
        <v>1.6699651335777801</v>
      </c>
      <c r="BD3470" s="58">
        <v>1.6505100718648</v>
      </c>
      <c r="BE3470" s="58">
        <v>1.63111590705212</v>
      </c>
      <c r="BF3470" s="58">
        <v>1.62043147830499</v>
      </c>
      <c r="BG3470" s="58">
        <v>1.6057628661838499</v>
      </c>
      <c r="BH3470" s="58">
        <v>1.5898665509255601</v>
      </c>
      <c r="BI3470" s="58">
        <v>1.57605501332611</v>
      </c>
      <c r="BJ3470" s="58">
        <v>1.55753844936166</v>
      </c>
      <c r="BK3470" s="58">
        <v>1.53633753538023</v>
      </c>
      <c r="BL3470" s="58">
        <v>1.5109877430349301</v>
      </c>
      <c r="BM3470" s="58">
        <v>1.48212082164187</v>
      </c>
      <c r="BN3470" s="58">
        <v>1.45295075730887</v>
      </c>
    </row>
    <row r="3471" spans="1:66" hidden="1" x14ac:dyDescent="0.25">
      <c r="A3471" s="58" t="s">
        <v>3296</v>
      </c>
      <c r="B3471" s="58" t="s">
        <v>3297</v>
      </c>
      <c r="C3471" s="58" t="s">
        <v>2806</v>
      </c>
      <c r="D3471" s="58" t="s">
        <v>2807</v>
      </c>
      <c r="AI3471" s="58">
        <v>1.2162757873596599</v>
      </c>
      <c r="AS3471" s="58">
        <v>1.15880351933961</v>
      </c>
      <c r="BC3471" s="58">
        <v>1.1494897133174</v>
      </c>
    </row>
    <row r="3472" spans="1:66" hidden="1" x14ac:dyDescent="0.25">
      <c r="A3472" s="58" t="s">
        <v>3296</v>
      </c>
      <c r="B3472" s="58" t="s">
        <v>3297</v>
      </c>
      <c r="C3472" s="58" t="s">
        <v>2808</v>
      </c>
      <c r="D3472" s="58" t="s">
        <v>2809</v>
      </c>
    </row>
    <row r="3473" spans="1:4" hidden="1" x14ac:dyDescent="0.25">
      <c r="A3473" s="58" t="s">
        <v>3296</v>
      </c>
      <c r="B3473" s="58" t="s">
        <v>3297</v>
      </c>
      <c r="C3473" s="58" t="s">
        <v>2810</v>
      </c>
      <c r="D3473" s="58" t="s">
        <v>2811</v>
      </c>
    </row>
    <row r="3474" spans="1:4" hidden="1" x14ac:dyDescent="0.25">
      <c r="A3474" s="58" t="s">
        <v>3296</v>
      </c>
      <c r="B3474" s="58" t="s">
        <v>3297</v>
      </c>
      <c r="C3474" s="58" t="s">
        <v>2812</v>
      </c>
      <c r="D3474" s="58" t="s">
        <v>2813</v>
      </c>
    </row>
    <row r="3475" spans="1:4" hidden="1" x14ac:dyDescent="0.25">
      <c r="A3475" s="58" t="s">
        <v>3296</v>
      </c>
      <c r="B3475" s="58" t="s">
        <v>3297</v>
      </c>
      <c r="C3475" s="58" t="s">
        <v>2814</v>
      </c>
      <c r="D3475" s="58" t="s">
        <v>2815</v>
      </c>
    </row>
    <row r="3476" spans="1:4" hidden="1" x14ac:dyDescent="0.25">
      <c r="A3476" s="58" t="s">
        <v>3296</v>
      </c>
      <c r="B3476" s="58" t="s">
        <v>3297</v>
      </c>
      <c r="C3476" s="58" t="s">
        <v>2816</v>
      </c>
      <c r="D3476" s="58" t="s">
        <v>2817</v>
      </c>
    </row>
    <row r="3477" spans="1:4" hidden="1" x14ac:dyDescent="0.25">
      <c r="A3477" s="58" t="s">
        <v>3296</v>
      </c>
      <c r="B3477" s="58" t="s">
        <v>3297</v>
      </c>
      <c r="C3477" s="58" t="s">
        <v>2818</v>
      </c>
      <c r="D3477" s="58" t="s">
        <v>2819</v>
      </c>
    </row>
    <row r="3478" spans="1:4" hidden="1" x14ac:dyDescent="0.25">
      <c r="A3478" s="58" t="s">
        <v>3296</v>
      </c>
      <c r="B3478" s="58" t="s">
        <v>3297</v>
      </c>
      <c r="C3478" s="58" t="s">
        <v>2820</v>
      </c>
      <c r="D3478" s="58" t="s">
        <v>2821</v>
      </c>
    </row>
    <row r="3479" spans="1:4" hidden="1" x14ac:dyDescent="0.25">
      <c r="A3479" s="58" t="s">
        <v>3296</v>
      </c>
      <c r="B3479" s="58" t="s">
        <v>3297</v>
      </c>
      <c r="C3479" s="58" t="s">
        <v>2822</v>
      </c>
      <c r="D3479" s="58" t="s">
        <v>2823</v>
      </c>
    </row>
    <row r="3480" spans="1:4" hidden="1" x14ac:dyDescent="0.25">
      <c r="A3480" s="58" t="s">
        <v>3296</v>
      </c>
      <c r="B3480" s="58" t="s">
        <v>3297</v>
      </c>
      <c r="C3480" s="58" t="s">
        <v>2824</v>
      </c>
      <c r="D3480" s="58" t="s">
        <v>2825</v>
      </c>
    </row>
    <row r="3481" spans="1:4" hidden="1" x14ac:dyDescent="0.25">
      <c r="A3481" s="58" t="s">
        <v>3296</v>
      </c>
      <c r="B3481" s="58" t="s">
        <v>3297</v>
      </c>
      <c r="C3481" s="58" t="s">
        <v>2826</v>
      </c>
      <c r="D3481" s="58" t="s">
        <v>2827</v>
      </c>
    </row>
    <row r="3482" spans="1:4" hidden="1" x14ac:dyDescent="0.25">
      <c r="A3482" s="58" t="s">
        <v>3296</v>
      </c>
      <c r="B3482" s="58" t="s">
        <v>3297</v>
      </c>
      <c r="C3482" s="58" t="s">
        <v>2828</v>
      </c>
      <c r="D3482" s="58" t="s">
        <v>2829</v>
      </c>
    </row>
    <row r="3483" spans="1:4" hidden="1" x14ac:dyDescent="0.25">
      <c r="A3483" s="58" t="s">
        <v>3296</v>
      </c>
      <c r="B3483" s="58" t="s">
        <v>3297</v>
      </c>
      <c r="C3483" s="58" t="s">
        <v>2830</v>
      </c>
      <c r="D3483" s="58" t="s">
        <v>2831</v>
      </c>
    </row>
    <row r="3484" spans="1:4" hidden="1" x14ac:dyDescent="0.25">
      <c r="A3484" s="58" t="s">
        <v>3296</v>
      </c>
      <c r="B3484" s="58" t="s">
        <v>3297</v>
      </c>
      <c r="C3484" s="58" t="s">
        <v>2832</v>
      </c>
      <c r="D3484" s="58" t="s">
        <v>2833</v>
      </c>
    </row>
    <row r="3485" spans="1:4" hidden="1" x14ac:dyDescent="0.25">
      <c r="A3485" s="58" t="s">
        <v>3296</v>
      </c>
      <c r="B3485" s="58" t="s">
        <v>3297</v>
      </c>
      <c r="C3485" s="58" t="s">
        <v>2834</v>
      </c>
      <c r="D3485" s="58" t="s">
        <v>2835</v>
      </c>
    </row>
    <row r="3486" spans="1:4" hidden="1" x14ac:dyDescent="0.25">
      <c r="A3486" s="58" t="s">
        <v>3296</v>
      </c>
      <c r="B3486" s="58" t="s">
        <v>3297</v>
      </c>
      <c r="C3486" s="58" t="s">
        <v>2836</v>
      </c>
      <c r="D3486" s="58" t="s">
        <v>2837</v>
      </c>
    </row>
    <row r="3487" spans="1:4" hidden="1" x14ac:dyDescent="0.25">
      <c r="A3487" s="58" t="s">
        <v>3296</v>
      </c>
      <c r="B3487" s="58" t="s">
        <v>3297</v>
      </c>
      <c r="C3487" s="58" t="s">
        <v>2838</v>
      </c>
      <c r="D3487" s="58" t="s">
        <v>2839</v>
      </c>
    </row>
    <row r="3488" spans="1:4" hidden="1" x14ac:dyDescent="0.25">
      <c r="A3488" s="58" t="s">
        <v>3296</v>
      </c>
      <c r="B3488" s="58" t="s">
        <v>3297</v>
      </c>
      <c r="C3488" s="58" t="s">
        <v>2840</v>
      </c>
      <c r="D3488" s="58" t="s">
        <v>2841</v>
      </c>
    </row>
    <row r="3489" spans="1:66" hidden="1" x14ac:dyDescent="0.25">
      <c r="A3489" s="58" t="s">
        <v>3296</v>
      </c>
      <c r="B3489" s="58" t="s">
        <v>3297</v>
      </c>
      <c r="C3489" s="58" t="s">
        <v>2842</v>
      </c>
      <c r="D3489" s="58" t="s">
        <v>2843</v>
      </c>
    </row>
    <row r="3490" spans="1:66" hidden="1" x14ac:dyDescent="0.25">
      <c r="A3490" s="58" t="s">
        <v>3296</v>
      </c>
      <c r="B3490" s="58" t="s">
        <v>3297</v>
      </c>
      <c r="C3490" s="58" t="s">
        <v>2844</v>
      </c>
      <c r="D3490" s="58" t="s">
        <v>2845</v>
      </c>
    </row>
    <row r="3491" spans="1:66" hidden="1" x14ac:dyDescent="0.25">
      <c r="A3491" s="58" t="s">
        <v>3296</v>
      </c>
      <c r="B3491" s="58" t="s">
        <v>3297</v>
      </c>
      <c r="C3491" s="58" t="s">
        <v>2846</v>
      </c>
      <c r="D3491" s="58" t="s">
        <v>2847</v>
      </c>
    </row>
    <row r="3492" spans="1:66" hidden="1" x14ac:dyDescent="0.25">
      <c r="A3492" s="58" t="s">
        <v>3296</v>
      </c>
      <c r="B3492" s="58" t="s">
        <v>3297</v>
      </c>
      <c r="C3492" s="58" t="s">
        <v>2848</v>
      </c>
      <c r="D3492" s="58" t="s">
        <v>2849</v>
      </c>
    </row>
    <row r="3493" spans="1:66" hidden="1" x14ac:dyDescent="0.25">
      <c r="A3493" s="58" t="s">
        <v>3296</v>
      </c>
      <c r="B3493" s="58" t="s">
        <v>3297</v>
      </c>
      <c r="C3493" s="58" t="s">
        <v>2850</v>
      </c>
      <c r="D3493" s="58" t="s">
        <v>2851</v>
      </c>
    </row>
    <row r="3494" spans="1:66" hidden="1" x14ac:dyDescent="0.25">
      <c r="A3494" s="58" t="s">
        <v>3296</v>
      </c>
      <c r="B3494" s="58" t="s">
        <v>3297</v>
      </c>
      <c r="C3494" s="58" t="s">
        <v>2852</v>
      </c>
      <c r="D3494" s="58" t="s">
        <v>2853</v>
      </c>
    </row>
    <row r="3495" spans="1:66" hidden="1" x14ac:dyDescent="0.25">
      <c r="A3495" s="58" t="s">
        <v>3296</v>
      </c>
      <c r="B3495" s="58" t="s">
        <v>3297</v>
      </c>
      <c r="C3495" s="58" t="s">
        <v>2854</v>
      </c>
      <c r="D3495" s="58" t="s">
        <v>2855</v>
      </c>
    </row>
    <row r="3496" spans="1:66" hidden="1" x14ac:dyDescent="0.25">
      <c r="A3496" s="58" t="s">
        <v>3296</v>
      </c>
      <c r="B3496" s="58" t="s">
        <v>3297</v>
      </c>
      <c r="C3496" s="58" t="s">
        <v>2856</v>
      </c>
      <c r="D3496" s="58" t="s">
        <v>2857</v>
      </c>
    </row>
    <row r="3497" spans="1:66" hidden="1" x14ac:dyDescent="0.25">
      <c r="A3497" s="58" t="s">
        <v>3296</v>
      </c>
      <c r="B3497" s="58" t="s">
        <v>3297</v>
      </c>
      <c r="C3497" s="58" t="s">
        <v>2858</v>
      </c>
      <c r="D3497" s="58" t="s">
        <v>2859</v>
      </c>
      <c r="AS3497" s="58">
        <v>1786.6169407878101</v>
      </c>
      <c r="AT3497" s="58">
        <v>1869.5179532607599</v>
      </c>
      <c r="AU3497" s="58">
        <v>2121.8200000000002</v>
      </c>
      <c r="AV3497" s="58">
        <v>2306.61</v>
      </c>
      <c r="AW3497" s="58">
        <v>2565.83</v>
      </c>
      <c r="AX3497" s="58">
        <v>2899.84</v>
      </c>
      <c r="AY3497" s="58">
        <v>3465.04</v>
      </c>
      <c r="AZ3497" s="58">
        <v>3829.69</v>
      </c>
      <c r="BA3497" s="58">
        <v>3993.21</v>
      </c>
      <c r="BB3497" s="58">
        <v>4727.78</v>
      </c>
      <c r="BC3497" s="58">
        <v>5123.54</v>
      </c>
      <c r="BD3497" s="58">
        <v>5640.58</v>
      </c>
      <c r="BE3497" s="58">
        <v>5471.26</v>
      </c>
      <c r="BF3497" s="58">
        <v>5693.76</v>
      </c>
      <c r="BG3497" s="58">
        <v>6388.11</v>
      </c>
      <c r="BH3497" s="58">
        <v>6603.2</v>
      </c>
      <c r="BI3497" s="58">
        <v>7257.17</v>
      </c>
      <c r="BJ3497" s="58">
        <v>7907.5</v>
      </c>
      <c r="BK3497" s="58">
        <v>9442.4699999999993</v>
      </c>
    </row>
    <row r="3498" spans="1:66" hidden="1" x14ac:dyDescent="0.25">
      <c r="A3498" s="58" t="s">
        <v>3296</v>
      </c>
      <c r="B3498" s="58" t="s">
        <v>3297</v>
      </c>
      <c r="C3498" s="58" t="s">
        <v>2860</v>
      </c>
      <c r="D3498" s="58" t="s">
        <v>2861</v>
      </c>
      <c r="O3498" s="58">
        <v>7</v>
      </c>
      <c r="P3498" s="58">
        <v>7</v>
      </c>
      <c r="Q3498" s="58">
        <v>7</v>
      </c>
      <c r="R3498" s="58">
        <v>7</v>
      </c>
      <c r="S3498" s="58">
        <v>7</v>
      </c>
      <c r="T3498" s="58">
        <v>7</v>
      </c>
      <c r="U3498" s="58">
        <v>7</v>
      </c>
      <c r="V3498" s="58">
        <v>7</v>
      </c>
      <c r="W3498" s="58">
        <v>7</v>
      </c>
      <c r="X3498" s="58">
        <v>7</v>
      </c>
      <c r="Y3498" s="58">
        <v>7</v>
      </c>
      <c r="Z3498" s="58">
        <v>7</v>
      </c>
      <c r="AA3498" s="58">
        <v>7</v>
      </c>
      <c r="AB3498" s="58">
        <v>7</v>
      </c>
      <c r="AC3498" s="58">
        <v>7</v>
      </c>
      <c r="AD3498" s="58">
        <v>7</v>
      </c>
      <c r="AE3498" s="58">
        <v>7</v>
      </c>
      <c r="AF3498" s="58">
        <v>7</v>
      </c>
      <c r="AG3498" s="58">
        <v>7</v>
      </c>
      <c r="AH3498" s="58">
        <v>7</v>
      </c>
      <c r="AI3498" s="58">
        <v>7</v>
      </c>
      <c r="AJ3498" s="58">
        <v>7</v>
      </c>
      <c r="AK3498" s="58">
        <v>7</v>
      </c>
      <c r="AL3498" s="58">
        <v>7</v>
      </c>
      <c r="AM3498" s="58">
        <v>7</v>
      </c>
      <c r="AN3498" s="58">
        <v>7</v>
      </c>
      <c r="AO3498" s="58">
        <v>7</v>
      </c>
      <c r="AP3498" s="58">
        <v>7</v>
      </c>
      <c r="AQ3498" s="58">
        <v>7</v>
      </c>
      <c r="AR3498" s="58">
        <v>7</v>
      </c>
      <c r="AS3498" s="58">
        <v>7</v>
      </c>
      <c r="AT3498" s="58">
        <v>7</v>
      </c>
      <c r="AU3498" s="58">
        <v>7</v>
      </c>
      <c r="AV3498" s="58">
        <v>7</v>
      </c>
      <c r="AW3498" s="58">
        <v>7</v>
      </c>
      <c r="AX3498" s="58">
        <v>7</v>
      </c>
      <c r="AY3498" s="58">
        <v>7</v>
      </c>
      <c r="AZ3498" s="58">
        <v>7</v>
      </c>
      <c r="BA3498" s="58">
        <v>7</v>
      </c>
      <c r="BB3498" s="58">
        <v>7</v>
      </c>
      <c r="BC3498" s="58">
        <v>7</v>
      </c>
      <c r="BD3498" s="58">
        <v>7</v>
      </c>
      <c r="BE3498" s="58">
        <v>7</v>
      </c>
      <c r="BF3498" s="58">
        <v>7</v>
      </c>
      <c r="BG3498" s="58">
        <v>7</v>
      </c>
      <c r="BH3498" s="58">
        <v>7</v>
      </c>
      <c r="BI3498" s="58">
        <v>7</v>
      </c>
      <c r="BJ3498" s="58">
        <v>7</v>
      </c>
      <c r="BK3498" s="58">
        <v>7</v>
      </c>
      <c r="BL3498" s="58">
        <v>7</v>
      </c>
      <c r="BM3498" s="58">
        <v>7</v>
      </c>
      <c r="BN3498" s="58">
        <v>7</v>
      </c>
    </row>
    <row r="3499" spans="1:66" hidden="1" x14ac:dyDescent="0.25">
      <c r="A3499" s="58" t="s">
        <v>3296</v>
      </c>
      <c r="B3499" s="58" t="s">
        <v>3297</v>
      </c>
      <c r="C3499" s="58" t="s">
        <v>2862</v>
      </c>
      <c r="D3499" s="58" t="s">
        <v>2863</v>
      </c>
    </row>
    <row r="3500" spans="1:66" hidden="1" x14ac:dyDescent="0.25">
      <c r="A3500" s="58" t="s">
        <v>3296</v>
      </c>
      <c r="B3500" s="58" t="s">
        <v>3297</v>
      </c>
      <c r="C3500" s="58" t="s">
        <v>2864</v>
      </c>
      <c r="D3500" s="58" t="s">
        <v>2865</v>
      </c>
    </row>
    <row r="3501" spans="1:66" hidden="1" x14ac:dyDescent="0.25">
      <c r="A3501" s="58" t="s">
        <v>3296</v>
      </c>
      <c r="B3501" s="58" t="s">
        <v>3297</v>
      </c>
      <c r="C3501" s="58" t="s">
        <v>2866</v>
      </c>
      <c r="D3501" s="58" t="s">
        <v>2867</v>
      </c>
    </row>
    <row r="3502" spans="1:66" hidden="1" x14ac:dyDescent="0.25">
      <c r="A3502" s="58" t="s">
        <v>3296</v>
      </c>
      <c r="B3502" s="58" t="s">
        <v>3297</v>
      </c>
      <c r="C3502" s="58" t="s">
        <v>2868</v>
      </c>
      <c r="D3502" s="58" t="s">
        <v>2869</v>
      </c>
    </row>
    <row r="3503" spans="1:66" hidden="1" x14ac:dyDescent="0.25">
      <c r="A3503" s="58" t="s">
        <v>3296</v>
      </c>
      <c r="B3503" s="58" t="s">
        <v>3297</v>
      </c>
      <c r="C3503" s="58" t="s">
        <v>2870</v>
      </c>
      <c r="D3503" s="58" t="s">
        <v>2871</v>
      </c>
    </row>
    <row r="3504" spans="1:66" hidden="1" x14ac:dyDescent="0.25">
      <c r="A3504" s="58" t="s">
        <v>3296</v>
      </c>
      <c r="B3504" s="58" t="s">
        <v>3297</v>
      </c>
      <c r="C3504" s="58" t="s">
        <v>2872</v>
      </c>
      <c r="D3504" s="58" t="s">
        <v>2873</v>
      </c>
    </row>
    <row r="3505" spans="1:66" hidden="1" x14ac:dyDescent="0.25">
      <c r="A3505" s="58" t="s">
        <v>3296</v>
      </c>
      <c r="B3505" s="58" t="s">
        <v>3297</v>
      </c>
      <c r="C3505" s="58" t="s">
        <v>2874</v>
      </c>
      <c r="D3505" s="58" t="s">
        <v>2875</v>
      </c>
    </row>
    <row r="3506" spans="1:66" hidden="1" x14ac:dyDescent="0.25">
      <c r="A3506" s="58" t="s">
        <v>3296</v>
      </c>
      <c r="B3506" s="58" t="s">
        <v>3297</v>
      </c>
      <c r="C3506" s="58" t="s">
        <v>2876</v>
      </c>
      <c r="D3506" s="58" t="s">
        <v>2877</v>
      </c>
    </row>
    <row r="3507" spans="1:66" hidden="1" x14ac:dyDescent="0.25">
      <c r="A3507" s="58" t="s">
        <v>3296</v>
      </c>
      <c r="B3507" s="58" t="s">
        <v>3297</v>
      </c>
      <c r="C3507" s="58" t="s">
        <v>2878</v>
      </c>
      <c r="D3507" s="58" t="s">
        <v>2879</v>
      </c>
    </row>
    <row r="3508" spans="1:66" hidden="1" x14ac:dyDescent="0.25">
      <c r="A3508" s="58" t="s">
        <v>3296</v>
      </c>
      <c r="B3508" s="58" t="s">
        <v>3297</v>
      </c>
      <c r="C3508" s="58" t="s">
        <v>2880</v>
      </c>
      <c r="D3508" s="58" t="s">
        <v>2881</v>
      </c>
      <c r="W3508" s="58">
        <v>1310349144.2973001</v>
      </c>
      <c r="X3508" s="58">
        <v>1516921526.10446</v>
      </c>
      <c r="Y3508" s="58">
        <v>1697498367.7667799</v>
      </c>
      <c r="Z3508" s="58">
        <v>1614527835.9075</v>
      </c>
      <c r="AA3508" s="58">
        <v>1475860600.6991501</v>
      </c>
      <c r="AB3508" s="58">
        <v>1499884127.1898301</v>
      </c>
      <c r="AC3508" s="58">
        <v>1460282325.64979</v>
      </c>
      <c r="AD3508" s="58">
        <v>1656565059.92769</v>
      </c>
      <c r="AE3508" s="58">
        <v>1696354245.31622</v>
      </c>
      <c r="AF3508" s="58">
        <v>2008225859.7773199</v>
      </c>
      <c r="AG3508" s="58">
        <v>2326905598.28333</v>
      </c>
      <c r="AH3508" s="58">
        <v>2414202341.4236598</v>
      </c>
      <c r="AI3508" s="58">
        <v>2628866690.7922702</v>
      </c>
      <c r="AJ3508" s="58">
        <v>3331554445.0719099</v>
      </c>
      <c r="AK3508" s="58">
        <v>3677299020.2877698</v>
      </c>
      <c r="AL3508" s="58">
        <v>3498877413.3234901</v>
      </c>
      <c r="AM3508" s="58">
        <v>3081451682.2072201</v>
      </c>
      <c r="AN3508" s="58">
        <v>2555208775.8596501</v>
      </c>
      <c r="AO3508" s="58">
        <v>2494554199.0697498</v>
      </c>
      <c r="AP3508" s="58">
        <v>2520854478.6255002</v>
      </c>
      <c r="AV3508" s="58">
        <v>4459613660.6100798</v>
      </c>
      <c r="AW3508" s="58">
        <v>6904023605.1967001</v>
      </c>
      <c r="AX3508" s="58">
        <v>21245581565.715302</v>
      </c>
      <c r="AY3508" s="58">
        <v>25336740075.4865</v>
      </c>
      <c r="AZ3508" s="58">
        <v>27215282659.653198</v>
      </c>
      <c r="BA3508" s="58">
        <v>30591755172.544998</v>
      </c>
      <c r="BB3508" s="58">
        <v>29195597837.4711</v>
      </c>
      <c r="BC3508" s="58">
        <v>30923771544.649502</v>
      </c>
      <c r="BD3508" s="58">
        <v>33346599819.507198</v>
      </c>
      <c r="BE3508" s="58">
        <v>32827806281.915199</v>
      </c>
      <c r="BF3508" s="58">
        <v>34049869765.9603</v>
      </c>
      <c r="BG3508" s="58">
        <v>38110016115.7369</v>
      </c>
      <c r="BH3508" s="58">
        <v>38342581137.344704</v>
      </c>
      <c r="BI3508" s="58">
        <v>34421194807.305702</v>
      </c>
      <c r="BJ3508" s="58">
        <v>35755592792.539101</v>
      </c>
      <c r="BK3508" s="58">
        <v>38091700819.406197</v>
      </c>
      <c r="BL3508" s="58">
        <v>38731980336.787903</v>
      </c>
      <c r="BM3508" s="58">
        <v>34123737196.401501</v>
      </c>
    </row>
    <row r="3509" spans="1:66" hidden="1" x14ac:dyDescent="0.25">
      <c r="A3509" s="58" t="s">
        <v>3296</v>
      </c>
      <c r="B3509" s="58" t="s">
        <v>3297</v>
      </c>
      <c r="C3509" s="58" t="s">
        <v>2882</v>
      </c>
      <c r="D3509" s="58" t="s">
        <v>2883</v>
      </c>
      <c r="W3509" s="58">
        <v>591321000.67469704</v>
      </c>
      <c r="X3509" s="58">
        <v>863147273.60247195</v>
      </c>
      <c r="Y3509" s="58">
        <v>1047815588.2724</v>
      </c>
      <c r="Z3509" s="58">
        <v>958520884.71642995</v>
      </c>
      <c r="AA3509" s="58">
        <v>883305557.02856398</v>
      </c>
      <c r="AB3509" s="58">
        <v>894726254.827842</v>
      </c>
      <c r="AC3509" s="58">
        <v>781681035.2658</v>
      </c>
      <c r="AD3509" s="58">
        <v>811461237.64242697</v>
      </c>
      <c r="AE3509" s="58">
        <v>823830252.99935901</v>
      </c>
      <c r="AF3509" s="58">
        <v>751439794.895419</v>
      </c>
      <c r="AG3509" s="58">
        <v>805380995.68090105</v>
      </c>
      <c r="AH3509" s="58">
        <v>739732695.63393903</v>
      </c>
      <c r="AI3509" s="58">
        <v>791428012.21442497</v>
      </c>
      <c r="AJ3509" s="58">
        <v>806965866.40203297</v>
      </c>
      <c r="AK3509" s="58">
        <v>900919824.09265304</v>
      </c>
      <c r="AL3509" s="58">
        <v>829624330.63110602</v>
      </c>
      <c r="AM3509" s="58">
        <v>597011065.17182899</v>
      </c>
      <c r="AN3509" s="58">
        <v>418927293.28210199</v>
      </c>
      <c r="AO3509" s="58">
        <v>389782608.37316298</v>
      </c>
      <c r="AP3509" s="58">
        <v>316150434.79386002</v>
      </c>
      <c r="AW3509" s="58">
        <v>559617755.68012702</v>
      </c>
      <c r="AX3509" s="58">
        <v>1530410549.30181</v>
      </c>
      <c r="AY3509" s="58">
        <v>1584537197.67893</v>
      </c>
      <c r="AZ3509" s="58">
        <v>2181531865.5735002</v>
      </c>
      <c r="BA3509" s="58">
        <v>2623438993.48455</v>
      </c>
      <c r="BB3509" s="58">
        <v>2669697463.75317</v>
      </c>
      <c r="BC3509" s="58">
        <v>2849160415.21803</v>
      </c>
      <c r="BD3509" s="58">
        <v>3400266958.23454</v>
      </c>
      <c r="BE3509" s="58">
        <v>3277156562.6737599</v>
      </c>
      <c r="BF3509" s="58">
        <v>3750124574.4999099</v>
      </c>
      <c r="BG3509" s="58">
        <v>6067569540.8291502</v>
      </c>
      <c r="BH3509" s="58">
        <v>8251750638.2546902</v>
      </c>
      <c r="BI3509" s="58">
        <v>6414552985.4201202</v>
      </c>
      <c r="BJ3509" s="58">
        <v>4582115017.5413904</v>
      </c>
      <c r="BK3509" s="58">
        <v>4671003994.3780804</v>
      </c>
      <c r="BL3509" s="58">
        <v>3945500144.5720401</v>
      </c>
      <c r="BM3509" s="58">
        <v>3772794416.7027798</v>
      </c>
    </row>
    <row r="3510" spans="1:66" hidden="1" x14ac:dyDescent="0.25">
      <c r="A3510" s="58" t="s">
        <v>3296</v>
      </c>
      <c r="B3510" s="58" t="s">
        <v>3297</v>
      </c>
      <c r="C3510" s="58" t="s">
        <v>2884</v>
      </c>
      <c r="D3510" s="58" t="s">
        <v>2885</v>
      </c>
    </row>
    <row r="3511" spans="1:66" hidden="1" x14ac:dyDescent="0.25">
      <c r="A3511" s="58" t="s">
        <v>3296</v>
      </c>
      <c r="B3511" s="58" t="s">
        <v>3297</v>
      </c>
      <c r="C3511" s="58" t="s">
        <v>2886</v>
      </c>
      <c r="D3511" s="58" t="s">
        <v>2887</v>
      </c>
      <c r="BC3511" s="58">
        <v>0.60351515428583502</v>
      </c>
      <c r="BD3511" s="58">
        <v>0.86084314240103399</v>
      </c>
      <c r="BE3511" s="58">
        <v>1.54310129725533</v>
      </c>
      <c r="BF3511" s="58">
        <v>1.9667908707861499</v>
      </c>
      <c r="BG3511" s="58">
        <v>2.6248264957067899</v>
      </c>
      <c r="BH3511" s="58">
        <v>3.4239185903617102</v>
      </c>
      <c r="BI3511" s="58">
        <v>29.693277005049499</v>
      </c>
      <c r="BJ3511" s="58">
        <v>109.743511060353</v>
      </c>
      <c r="BK3511" s="58">
        <v>89.707350426224593</v>
      </c>
      <c r="BL3511" s="58">
        <v>43.585801055894699</v>
      </c>
      <c r="BM3511" s="58">
        <v>45.592505493572197</v>
      </c>
    </row>
    <row r="3512" spans="1:66" hidden="1" x14ac:dyDescent="0.25">
      <c r="A3512" s="58" t="s">
        <v>3296</v>
      </c>
      <c r="B3512" s="58" t="s">
        <v>3297</v>
      </c>
      <c r="C3512" s="58" t="s">
        <v>2888</v>
      </c>
      <c r="D3512" s="58" t="s">
        <v>2889</v>
      </c>
      <c r="AJ3512" s="58">
        <v>93.342910058879596</v>
      </c>
      <c r="AK3512" s="58">
        <v>93.318636266333201</v>
      </c>
      <c r="AL3512" s="58">
        <v>93.381851342092503</v>
      </c>
      <c r="AM3512" s="58">
        <v>93.376678622645002</v>
      </c>
      <c r="AN3512" s="58">
        <v>93.221111900258194</v>
      </c>
      <c r="AO3512" s="58">
        <v>93.120612304993699</v>
      </c>
      <c r="AP3512" s="58">
        <v>93.030814638848199</v>
      </c>
      <c r="AQ3512" s="58">
        <v>93.163223275783096</v>
      </c>
      <c r="AR3512" s="58">
        <v>92.966193222907094</v>
      </c>
      <c r="AS3512" s="58">
        <v>92.529538198545794</v>
      </c>
      <c r="AT3512" s="58">
        <v>92.529885320946406</v>
      </c>
      <c r="AU3512" s="58">
        <v>92.470012896452303</v>
      </c>
      <c r="AV3512" s="58">
        <v>92.039329451752096</v>
      </c>
      <c r="AW3512" s="58">
        <v>91.545306213001595</v>
      </c>
      <c r="AX3512" s="58">
        <v>91.192018441620505</v>
      </c>
      <c r="AY3512" s="58">
        <v>90.926230211210097</v>
      </c>
      <c r="AZ3512" s="58">
        <v>90.656037600476296</v>
      </c>
      <c r="BA3512" s="58">
        <v>90.2224058138207</v>
      </c>
      <c r="BB3512" s="58">
        <v>90.086358780286204</v>
      </c>
      <c r="BC3512" s="58">
        <v>89.267033065933703</v>
      </c>
      <c r="BD3512" s="58">
        <v>88.413904941383294</v>
      </c>
      <c r="BE3512" s="58">
        <v>88.329834171551497</v>
      </c>
      <c r="BF3512" s="58">
        <v>88.603595079287103</v>
      </c>
      <c r="BG3512" s="58">
        <v>88.420763885196706</v>
      </c>
      <c r="BH3512" s="58">
        <v>88.572146155426296</v>
      </c>
      <c r="BI3512" s="58">
        <v>88.495512956702498</v>
      </c>
      <c r="BJ3512" s="58">
        <v>87.751559525222106</v>
      </c>
      <c r="BK3512" s="58">
        <v>87.108010550092601</v>
      </c>
      <c r="BL3512" s="58">
        <v>86.645758241901603</v>
      </c>
    </row>
    <row r="3513" spans="1:66" hidden="1" x14ac:dyDescent="0.25">
      <c r="A3513" s="58" t="s">
        <v>3296</v>
      </c>
      <c r="B3513" s="58" t="s">
        <v>3297</v>
      </c>
      <c r="C3513" s="58" t="s">
        <v>2890</v>
      </c>
      <c r="D3513" s="58" t="s">
        <v>2891</v>
      </c>
      <c r="AJ3513" s="58">
        <v>84.9595871320046</v>
      </c>
      <c r="AK3513" s="58">
        <v>84.916092464107095</v>
      </c>
      <c r="AL3513" s="58">
        <v>85.043827673485097</v>
      </c>
      <c r="AM3513" s="58">
        <v>85.041583537696496</v>
      </c>
      <c r="AN3513" s="58">
        <v>84.745675502993194</v>
      </c>
      <c r="AO3513" s="58">
        <v>84.490458720187306</v>
      </c>
      <c r="AP3513" s="58">
        <v>84.2429801815275</v>
      </c>
      <c r="AQ3513" s="58">
        <v>84.370726605250098</v>
      </c>
      <c r="AR3513" s="58">
        <v>83.992111951897897</v>
      </c>
      <c r="AS3513" s="58">
        <v>83.274259265598303</v>
      </c>
      <c r="AT3513" s="58">
        <v>83.305314174254804</v>
      </c>
      <c r="AU3513" s="58">
        <v>83.210245037512195</v>
      </c>
      <c r="AV3513" s="58">
        <v>82.578893924745898</v>
      </c>
      <c r="AW3513" s="58">
        <v>81.713948876021902</v>
      </c>
      <c r="AX3513" s="58">
        <v>81.179533070606993</v>
      </c>
      <c r="AY3513" s="58">
        <v>80.778383626358405</v>
      </c>
      <c r="AZ3513" s="58">
        <v>80.422709747624396</v>
      </c>
      <c r="BA3513" s="58">
        <v>79.720766028670099</v>
      </c>
      <c r="BB3513" s="58">
        <v>79.534738622826197</v>
      </c>
      <c r="BC3513" s="58">
        <v>78.327441445762304</v>
      </c>
      <c r="BD3513" s="58">
        <v>77.1029262270701</v>
      </c>
      <c r="BE3513" s="58">
        <v>76.613124835948597</v>
      </c>
      <c r="BF3513" s="58">
        <v>76.561213078771601</v>
      </c>
      <c r="BG3513" s="58">
        <v>76.227472566847396</v>
      </c>
      <c r="BH3513" s="58">
        <v>76.494801613682995</v>
      </c>
      <c r="BI3513" s="58">
        <v>76.473929686976007</v>
      </c>
      <c r="BJ3513" s="58">
        <v>75.608368225919307</v>
      </c>
      <c r="BK3513" s="58">
        <v>74.956540435199599</v>
      </c>
      <c r="BL3513" s="58">
        <v>74.353438739724197</v>
      </c>
    </row>
    <row r="3514" spans="1:66" hidden="1" x14ac:dyDescent="0.25">
      <c r="A3514" s="58" t="s">
        <v>3296</v>
      </c>
      <c r="B3514" s="58" t="s">
        <v>3297</v>
      </c>
      <c r="C3514" s="58" t="s">
        <v>2894</v>
      </c>
      <c r="D3514" s="58" t="s">
        <v>2895</v>
      </c>
      <c r="V3514" s="58">
        <v>1715184450.9180501</v>
      </c>
      <c r="W3514" s="58">
        <v>2373484503.5012999</v>
      </c>
      <c r="X3514" s="58">
        <v>2911300427.9365902</v>
      </c>
      <c r="Y3514" s="58">
        <v>3474501562.1242399</v>
      </c>
      <c r="Z3514" s="58">
        <v>3233545032.4662299</v>
      </c>
      <c r="AA3514" s="58">
        <v>2452309019.92308</v>
      </c>
      <c r="AB3514" s="58">
        <v>2280035296.3319502</v>
      </c>
      <c r="AC3514" s="58">
        <v>2173221939.35355</v>
      </c>
      <c r="AD3514" s="58">
        <v>2143580554.7631099</v>
      </c>
      <c r="AE3514" s="58">
        <v>2240208235.7116399</v>
      </c>
      <c r="AF3514" s="58">
        <v>2363312890.45332</v>
      </c>
      <c r="AG3514" s="58">
        <v>2743636831.9765301</v>
      </c>
      <c r="AH3514" s="58">
        <v>3098468530.93434</v>
      </c>
      <c r="AI3514" s="58">
        <v>3749107139.34202</v>
      </c>
      <c r="AJ3514" s="58">
        <v>3682245338.9220901</v>
      </c>
      <c r="AK3514" s="58">
        <v>4002506778.08532</v>
      </c>
      <c r="AL3514" s="58">
        <v>3943779566.1640801</v>
      </c>
      <c r="AM3514" s="58">
        <v>2819016656.7890201</v>
      </c>
      <c r="AN3514" s="58">
        <v>2745433394.5982299</v>
      </c>
      <c r="AO3514" s="58">
        <v>2914739997.3513498</v>
      </c>
      <c r="AP3514" s="58">
        <v>2807812897.9087501</v>
      </c>
      <c r="AQ3514" s="58">
        <v>3336307686.1139598</v>
      </c>
      <c r="AR3514" s="58">
        <v>4407806307.5688896</v>
      </c>
      <c r="AS3514" s="58">
        <v>5648186913.9114103</v>
      </c>
      <c r="AT3514" s="58">
        <v>5970006223.33922</v>
      </c>
      <c r="AU3514" s="58">
        <v>7291896010.6827202</v>
      </c>
      <c r="AV3514" s="58">
        <v>8714124470.8232403</v>
      </c>
      <c r="AW3514" s="58">
        <v>9554191260.2564697</v>
      </c>
      <c r="AX3514" s="58">
        <v>8191209682.7602396</v>
      </c>
      <c r="AY3514" s="58">
        <v>9537371220.1854496</v>
      </c>
      <c r="AZ3514" s="58">
        <v>10321159206.6217</v>
      </c>
      <c r="BA3514" s="58">
        <v>12194677203.7491</v>
      </c>
      <c r="BB3514" s="58">
        <v>11373436818.7687</v>
      </c>
      <c r="BC3514" s="58">
        <v>12581446560.5256</v>
      </c>
      <c r="BD3514" s="58">
        <v>14374943746.874001</v>
      </c>
      <c r="BE3514" s="58">
        <v>14259626833.8598</v>
      </c>
      <c r="BF3514" s="58">
        <v>14550633651.749201</v>
      </c>
      <c r="BG3514" s="58">
        <v>13952966715.3137</v>
      </c>
      <c r="BH3514" s="58">
        <v>18136091492.041801</v>
      </c>
      <c r="BI3514" s="58">
        <v>19055845968.722099</v>
      </c>
      <c r="BJ3514" s="58">
        <v>21392728628.6008</v>
      </c>
      <c r="BK3514" s="58">
        <v>23409525591.8391</v>
      </c>
      <c r="BL3514" s="58">
        <v>26803415552.529301</v>
      </c>
      <c r="BM3514" s="58">
        <v>20327467565.585098</v>
      </c>
    </row>
    <row r="3515" spans="1:66" hidden="1" x14ac:dyDescent="0.25">
      <c r="A3515" s="58" t="s">
        <v>3296</v>
      </c>
      <c r="B3515" s="58" t="s">
        <v>3297</v>
      </c>
      <c r="C3515" s="58" t="s">
        <v>2896</v>
      </c>
      <c r="D3515" s="58" t="s">
        <v>2897</v>
      </c>
      <c r="V3515" s="58">
        <v>7276864939.5283203</v>
      </c>
      <c r="W3515" s="58">
        <v>6935684090.0179396</v>
      </c>
      <c r="X3515" s="58">
        <v>7870740975.3541203</v>
      </c>
      <c r="Y3515" s="58">
        <v>11121906810.364401</v>
      </c>
      <c r="Z3515" s="58">
        <v>11185681084.962099</v>
      </c>
      <c r="AA3515" s="58">
        <v>9208671931.0738792</v>
      </c>
      <c r="AB3515" s="58">
        <v>7793548526.2515097</v>
      </c>
      <c r="AC3515" s="58">
        <v>6673458697.7174997</v>
      </c>
      <c r="AD3515" s="58">
        <v>7222584118.0071001</v>
      </c>
      <c r="AE3515" s="58">
        <v>6908369118.3989096</v>
      </c>
      <c r="AF3515" s="58">
        <v>6781474752.3343897</v>
      </c>
      <c r="AG3515" s="58">
        <v>6752326039.6093903</v>
      </c>
      <c r="AH3515" s="58">
        <v>7549777852.3794603</v>
      </c>
      <c r="AI3515" s="58">
        <v>9321324588.2996693</v>
      </c>
      <c r="AJ3515" s="58">
        <v>9809735785.1759892</v>
      </c>
      <c r="AK3515" s="58">
        <v>8982883790.1382694</v>
      </c>
      <c r="AL3515" s="58">
        <v>9865367736.9082298</v>
      </c>
      <c r="AM3515" s="58">
        <v>9636900130.2624302</v>
      </c>
      <c r="AN3515" s="58">
        <v>7932911802.3401098</v>
      </c>
      <c r="AO3515" s="58">
        <v>8979008673.0549908</v>
      </c>
      <c r="AP3515" s="58">
        <v>8247721758.9901695</v>
      </c>
      <c r="AQ3515" s="58">
        <v>8317898133.0216599</v>
      </c>
      <c r="AR3515" s="58">
        <v>11133101224.772499</v>
      </c>
      <c r="AS3515" s="58">
        <v>10778587365.246401</v>
      </c>
      <c r="AT3515" s="58">
        <v>12899521770.948299</v>
      </c>
      <c r="AU3515" s="58">
        <v>13773715427.8456</v>
      </c>
      <c r="AV3515" s="58">
        <v>15652411654.3076</v>
      </c>
      <c r="AW3515" s="58">
        <v>17266914478.179298</v>
      </c>
      <c r="AX3515" s="58">
        <v>19224182757.683399</v>
      </c>
      <c r="AY3515" s="58">
        <v>29849173544.869099</v>
      </c>
      <c r="AZ3515" s="58">
        <v>37442581074.543198</v>
      </c>
      <c r="BA3515" s="58">
        <v>47444321082.214203</v>
      </c>
      <c r="BB3515" s="58">
        <v>40878020133.573601</v>
      </c>
      <c r="BC3515" s="58">
        <v>43991993440.466301</v>
      </c>
      <c r="BD3515" s="58">
        <v>50868085601.183296</v>
      </c>
      <c r="BE3515" s="58">
        <v>50558723274.967796</v>
      </c>
      <c r="BF3515" s="58">
        <v>52046280547.863998</v>
      </c>
      <c r="BG3515" s="58">
        <v>56058367207.373802</v>
      </c>
      <c r="BH3515" s="58">
        <v>49706291780.207802</v>
      </c>
      <c r="BI3515" s="58">
        <v>39938290190.203102</v>
      </c>
      <c r="BJ3515" s="58">
        <v>51074450376.0924</v>
      </c>
      <c r="BK3515" s="58">
        <v>67965137129.888</v>
      </c>
      <c r="BL3515" s="58">
        <v>82184886215.912506</v>
      </c>
      <c r="BM3515" s="58">
        <v>57337226700.782303</v>
      </c>
    </row>
    <row r="3516" spans="1:66" hidden="1" x14ac:dyDescent="0.25">
      <c r="A3516" s="58" t="s">
        <v>3296</v>
      </c>
      <c r="B3516" s="58" t="s">
        <v>3297</v>
      </c>
      <c r="C3516" s="58" t="s">
        <v>2898</v>
      </c>
      <c r="D3516" s="58" t="s">
        <v>2899</v>
      </c>
      <c r="Z3516" s="58">
        <v>47.707464870644799</v>
      </c>
      <c r="AA3516" s="58">
        <v>50.029694838281301</v>
      </c>
      <c r="AB3516" s="58">
        <v>48.935004345437001</v>
      </c>
      <c r="AC3516" s="58">
        <v>48.096654014345901</v>
      </c>
      <c r="AD3516" s="58">
        <v>45.552603741452899</v>
      </c>
      <c r="AE3516" s="58">
        <v>46.480202236676</v>
      </c>
      <c r="AF3516" s="58">
        <v>44.993375224358097</v>
      </c>
      <c r="AG3516" s="58">
        <v>44.195946389991803</v>
      </c>
      <c r="AH3516" s="58">
        <v>43.459728687476101</v>
      </c>
      <c r="AI3516" s="58">
        <v>43.365822887579903</v>
      </c>
      <c r="AJ3516" s="58">
        <v>43.044615255499302</v>
      </c>
      <c r="AK3516" s="58">
        <v>43.356931739969099</v>
      </c>
      <c r="AL3516" s="58">
        <v>44.549284159364397</v>
      </c>
      <c r="AM3516" s="58">
        <v>43.632964616014299</v>
      </c>
      <c r="AN3516" s="58">
        <v>41.417895999176103</v>
      </c>
      <c r="AO3516" s="58">
        <v>38.1397973147904</v>
      </c>
      <c r="AP3516" s="58">
        <v>38.0920404453259</v>
      </c>
      <c r="AQ3516" s="58">
        <v>41.146098667916398</v>
      </c>
      <c r="AR3516" s="58">
        <v>41.361468336987002</v>
      </c>
      <c r="AS3516" s="58">
        <v>41.292655288631899</v>
      </c>
      <c r="AT3516" s="58">
        <v>42.819702706422198</v>
      </c>
      <c r="AU3516" s="58">
        <v>39.142770407418098</v>
      </c>
      <c r="AV3516" s="58">
        <v>39.493996500486801</v>
      </c>
      <c r="AW3516" s="58">
        <v>41.537559202583402</v>
      </c>
      <c r="AX3516" s="58">
        <v>41.659036223825098</v>
      </c>
      <c r="AY3516" s="58">
        <v>44.956163493107297</v>
      </c>
      <c r="AZ3516" s="58">
        <v>46.276336494205303</v>
      </c>
      <c r="BA3516" s="58">
        <v>45.002949507801802</v>
      </c>
      <c r="BB3516" s="58">
        <v>47.186514205441298</v>
      </c>
      <c r="BC3516" s="58">
        <v>46.809261111670899</v>
      </c>
      <c r="BD3516" s="58">
        <v>45.210433149276199</v>
      </c>
      <c r="BE3516" s="58">
        <v>46.2146366653716</v>
      </c>
      <c r="BF3516" s="58">
        <v>47.491239948836402</v>
      </c>
      <c r="BG3516" s="58">
        <v>48.764121989051802</v>
      </c>
      <c r="BH3516" s="58">
        <v>52.863354090449398</v>
      </c>
      <c r="BI3516" s="58">
        <v>53.631389251328102</v>
      </c>
      <c r="BJ3516" s="58">
        <v>50.662691527858897</v>
      </c>
      <c r="BK3516" s="58">
        <v>48.137405183781098</v>
      </c>
      <c r="BL3516" s="58">
        <v>47.303417829443397</v>
      </c>
      <c r="BM3516" s="58">
        <v>45.595876867713301</v>
      </c>
      <c r="BN3516" s="58">
        <v>43.172387568082598</v>
      </c>
    </row>
    <row r="3517" spans="1:66" hidden="1" x14ac:dyDescent="0.25">
      <c r="A3517" s="58" t="s">
        <v>3296</v>
      </c>
      <c r="B3517" s="58" t="s">
        <v>3297</v>
      </c>
      <c r="C3517" s="58" t="s">
        <v>2900</v>
      </c>
      <c r="D3517" s="58" t="s">
        <v>2901</v>
      </c>
      <c r="AA3517" s="58">
        <v>3.8318076424532599</v>
      </c>
      <c r="AB3517" s="58">
        <v>0.63706843022954696</v>
      </c>
      <c r="AC3517" s="58">
        <v>-2.1469574615439901</v>
      </c>
      <c r="AD3517" s="58">
        <v>3.18692306345089</v>
      </c>
      <c r="AE3517" s="58">
        <v>3.8060308045096298</v>
      </c>
      <c r="AF3517" s="58">
        <v>1.3978740068052</v>
      </c>
      <c r="AG3517" s="58">
        <v>3.2459232318231299</v>
      </c>
      <c r="AH3517" s="58">
        <v>1.8705542893124401</v>
      </c>
      <c r="AI3517" s="58">
        <v>3.94016038917214</v>
      </c>
      <c r="AJ3517" s="58">
        <v>1.9005760662395901</v>
      </c>
      <c r="AK3517" s="58">
        <v>1.78196458571296</v>
      </c>
      <c r="AL3517" s="58">
        <v>0.67096413806839905</v>
      </c>
      <c r="AM3517" s="58">
        <v>1.71605644928322</v>
      </c>
      <c r="AN3517" s="58">
        <v>2.5445012447036199</v>
      </c>
      <c r="AO3517" s="58">
        <v>2.5902343308702198</v>
      </c>
      <c r="AP3517" s="58">
        <v>3.8919530979129302</v>
      </c>
      <c r="AQ3517" s="58">
        <v>4.3486384410095296</v>
      </c>
      <c r="AR3517" s="58">
        <v>3.6594142224071202</v>
      </c>
      <c r="AS3517" s="58">
        <v>3.9447808430252298</v>
      </c>
      <c r="AT3517" s="58">
        <v>6.6038623060422896</v>
      </c>
      <c r="AU3517" s="58">
        <v>9.0459433370563396</v>
      </c>
      <c r="AV3517" s="58">
        <v>3.2209435955841599</v>
      </c>
      <c r="AW3517" s="58">
        <v>15.8386866257175</v>
      </c>
      <c r="AX3517" s="58">
        <v>9.1464229157622405</v>
      </c>
      <c r="AY3517" s="58">
        <v>10.767670418899399</v>
      </c>
      <c r="AZ3517" s="58">
        <v>11.3278313069976</v>
      </c>
      <c r="BA3517" s="58">
        <v>11.0578353580451</v>
      </c>
      <c r="BB3517" s="58">
        <v>9.7538514895043598</v>
      </c>
      <c r="BC3517" s="58">
        <v>10.907818477396599</v>
      </c>
      <c r="BD3517" s="58">
        <v>4.7131408191875401</v>
      </c>
      <c r="BE3517" s="58">
        <v>5.6142053898389301</v>
      </c>
      <c r="BF3517" s="58">
        <v>8.0058827986296404</v>
      </c>
      <c r="BG3517" s="58">
        <v>6.5810798339565197</v>
      </c>
      <c r="BH3517" s="58">
        <v>3.21873480432046</v>
      </c>
      <c r="BI3517" s="58">
        <v>0.79578211069409099</v>
      </c>
      <c r="BJ3517" s="58">
        <v>0.44941279550523899</v>
      </c>
      <c r="BK3517" s="58">
        <v>2.58020825817569</v>
      </c>
      <c r="BL3517" s="58">
        <v>3.0302714558838799</v>
      </c>
      <c r="BM3517" s="58">
        <v>-1.6077438373197599</v>
      </c>
      <c r="BN3517" s="58">
        <v>5.4881318770154497</v>
      </c>
    </row>
    <row r="3518" spans="1:66" hidden="1" x14ac:dyDescent="0.25">
      <c r="A3518" s="58" t="s">
        <v>3296</v>
      </c>
      <c r="B3518" s="58" t="s">
        <v>3297</v>
      </c>
      <c r="C3518" s="58" t="s">
        <v>2902</v>
      </c>
      <c r="D3518" s="58" t="s">
        <v>2903</v>
      </c>
      <c r="Z3518" s="58">
        <v>76371862470.594101</v>
      </c>
      <c r="AA3518" s="58">
        <v>79298285333.426193</v>
      </c>
      <c r="AB3518" s="58">
        <v>79803469674.998795</v>
      </c>
      <c r="AC3518" s="58">
        <v>78090123128.240402</v>
      </c>
      <c r="AD3518" s="58">
        <v>80578795272.491501</v>
      </c>
      <c r="AE3518" s="58">
        <v>83645649042.465302</v>
      </c>
      <c r="AF3518" s="58">
        <v>84814909828.253403</v>
      </c>
      <c r="AG3518" s="58">
        <v>87567936690.418503</v>
      </c>
      <c r="AH3518" s="58">
        <v>89205942486.243607</v>
      </c>
      <c r="AI3518" s="58">
        <v>92720799696.874207</v>
      </c>
      <c r="AJ3518" s="58">
        <v>94483029024.338898</v>
      </c>
      <c r="AK3518" s="58">
        <v>96166683141.0616</v>
      </c>
      <c r="AL3518" s="58">
        <v>96811927097.707901</v>
      </c>
      <c r="AM3518" s="58">
        <v>98473274416.343506</v>
      </c>
      <c r="AN3518" s="58">
        <v>100978928109.56799</v>
      </c>
      <c r="AO3518" s="58">
        <v>103594518972.407</v>
      </c>
      <c r="AP3518" s="58">
        <v>107626369062.821</v>
      </c>
      <c r="AQ3518" s="58">
        <v>112306650720.55</v>
      </c>
      <c r="AR3518" s="58">
        <v>116416416269.72701</v>
      </c>
      <c r="AS3518" s="58">
        <v>121008788756.871</v>
      </c>
      <c r="AT3518" s="58">
        <v>129000042544.58501</v>
      </c>
      <c r="AU3518" s="58">
        <v>140669313297.94601</v>
      </c>
      <c r="AV3518" s="58">
        <v>145200192535.569</v>
      </c>
      <c r="AW3518" s="58">
        <v>168197996011.216</v>
      </c>
      <c r="AX3518" s="58">
        <v>183582096062.23901</v>
      </c>
      <c r="AY3518" s="58">
        <v>203349611114.328</v>
      </c>
      <c r="AZ3518" s="58">
        <v>226384712024.79401</v>
      </c>
      <c r="BA3518" s="58">
        <v>251417960756.28101</v>
      </c>
      <c r="BB3518" s="58">
        <v>275940895266.38898</v>
      </c>
      <c r="BC3518" s="58">
        <v>306040027226.95001</v>
      </c>
      <c r="BD3518" s="58">
        <v>320464124673.23602</v>
      </c>
      <c r="BE3518" s="58">
        <v>338455638833.14099</v>
      </c>
      <c r="BF3518" s="58">
        <v>365552000603.47498</v>
      </c>
      <c r="BG3518" s="58">
        <v>389609269597.815</v>
      </c>
      <c r="BH3518" s="58">
        <v>402149758759.21899</v>
      </c>
      <c r="BI3518" s="58">
        <v>405349994597.62402</v>
      </c>
      <c r="BJ3518" s="58">
        <v>407171689339.92499</v>
      </c>
      <c r="BK3518" s="58">
        <v>417677566893.22803</v>
      </c>
      <c r="BL3518" s="58">
        <v>430334330980.42297</v>
      </c>
      <c r="BM3518" s="58">
        <v>423415657294.21399</v>
      </c>
      <c r="BN3518" s="58">
        <v>446653266954.453</v>
      </c>
    </row>
    <row r="3519" spans="1:66" hidden="1" x14ac:dyDescent="0.25">
      <c r="A3519" s="58" t="s">
        <v>3296</v>
      </c>
      <c r="B3519" s="58" t="s">
        <v>3297</v>
      </c>
      <c r="C3519" s="58" t="s">
        <v>2904</v>
      </c>
      <c r="D3519" s="58" t="s">
        <v>2905</v>
      </c>
    </row>
    <row r="3520" spans="1:66" hidden="1" x14ac:dyDescent="0.25">
      <c r="A3520" s="58" t="s">
        <v>3296</v>
      </c>
      <c r="B3520" s="58" t="s">
        <v>3297</v>
      </c>
      <c r="C3520" s="58" t="s">
        <v>2906</v>
      </c>
      <c r="D3520" s="58" t="s">
        <v>2907</v>
      </c>
    </row>
    <row r="3521" spans="1:66" hidden="1" x14ac:dyDescent="0.25">
      <c r="A3521" s="58" t="s">
        <v>3296</v>
      </c>
      <c r="B3521" s="58" t="s">
        <v>3297</v>
      </c>
      <c r="C3521" s="58" t="s">
        <v>2908</v>
      </c>
      <c r="D3521" s="58" t="s">
        <v>2909</v>
      </c>
      <c r="Z3521" s="58">
        <v>100664416821.823</v>
      </c>
      <c r="AA3521" s="58">
        <v>93637441072.221497</v>
      </c>
      <c r="AB3521" s="58">
        <v>67586681542.695503</v>
      </c>
      <c r="AC3521" s="58">
        <v>54956521203.4776</v>
      </c>
      <c r="AD3521" s="58">
        <v>53072100785.1008</v>
      </c>
      <c r="AE3521" s="58">
        <v>49965075079.747704</v>
      </c>
      <c r="AF3521" s="58">
        <v>49637487985.890701</v>
      </c>
      <c r="AG3521" s="58">
        <v>48148595187.277802</v>
      </c>
      <c r="AH3521" s="58">
        <v>44228437013.028</v>
      </c>
      <c r="AI3521" s="58">
        <v>52820493983.780098</v>
      </c>
      <c r="AJ3521" s="58">
        <v>50558939875.516502</v>
      </c>
      <c r="AK3521" s="58">
        <v>51283555759.678703</v>
      </c>
      <c r="AL3521" s="58">
        <v>44026440322.635399</v>
      </c>
      <c r="AM3521" s="58">
        <v>37647282721.675499</v>
      </c>
      <c r="AN3521" s="58">
        <v>44822993752.635399</v>
      </c>
      <c r="AO3521" s="58">
        <v>47965762033.928497</v>
      </c>
      <c r="AP3521" s="58">
        <v>48401240661.287804</v>
      </c>
      <c r="AQ3521" s="58">
        <v>53533881595.157997</v>
      </c>
      <c r="AR3521" s="58">
        <v>56880705033.882896</v>
      </c>
      <c r="AS3521" s="58">
        <v>57979124363.641098</v>
      </c>
      <c r="AT3521" s="58">
        <v>63378653457.472099</v>
      </c>
      <c r="AU3521" s="58">
        <v>69258445816.859604</v>
      </c>
      <c r="AV3521" s="58">
        <v>80822304036.901306</v>
      </c>
      <c r="AW3521" s="58">
        <v>105543845626.056</v>
      </c>
      <c r="AX3521" s="58">
        <v>129375275630.38499</v>
      </c>
      <c r="AY3521" s="58">
        <v>176814932246.85101</v>
      </c>
      <c r="AZ3521" s="58">
        <v>213700134276.88501</v>
      </c>
      <c r="BA3521" s="58">
        <v>254933080745.16599</v>
      </c>
      <c r="BB3521" s="58">
        <v>239256197239.85599</v>
      </c>
      <c r="BC3521" s="58">
        <v>276921612621.49298</v>
      </c>
      <c r="BD3521" s="58">
        <v>303354334355.01599</v>
      </c>
      <c r="BE3521" s="58">
        <v>336244009466.37</v>
      </c>
      <c r="BF3521" s="58">
        <v>389804630663.04401</v>
      </c>
      <c r="BG3521" s="58">
        <v>421804999957.17499</v>
      </c>
      <c r="BH3521" s="58">
        <v>402149758759.21899</v>
      </c>
      <c r="BI3521" s="58">
        <v>370349619648.461</v>
      </c>
      <c r="BJ3521" s="58">
        <v>346405518507.12201</v>
      </c>
      <c r="BK3521" s="58">
        <v>357030284488.01501</v>
      </c>
      <c r="BL3521" s="58">
        <v>375846016836.91498</v>
      </c>
      <c r="BM3521" s="58">
        <v>357674907154.47699</v>
      </c>
      <c r="BN3521" s="58">
        <v>360838440008.61298</v>
      </c>
    </row>
    <row r="3522" spans="1:66" hidden="1" x14ac:dyDescent="0.25">
      <c r="A3522" s="58" t="s">
        <v>3296</v>
      </c>
      <c r="B3522" s="58" t="s">
        <v>3297</v>
      </c>
      <c r="C3522" s="58" t="s">
        <v>2910</v>
      </c>
      <c r="D3522" s="58" t="s">
        <v>2911</v>
      </c>
      <c r="AJ3522" s="58">
        <v>4847.8701174162798</v>
      </c>
      <c r="AK3522" s="58">
        <v>4777.8594706718504</v>
      </c>
      <c r="AL3522" s="58">
        <v>4658.7737858297396</v>
      </c>
      <c r="AM3522" s="58">
        <v>4592.6081681264304</v>
      </c>
      <c r="AN3522" s="58">
        <v>4545.5220817660102</v>
      </c>
      <c r="AO3522" s="58">
        <v>4495.0920912440197</v>
      </c>
      <c r="AP3522" s="58">
        <v>4495.0741838072299</v>
      </c>
      <c r="AQ3522" s="58">
        <v>4502.1331832487804</v>
      </c>
      <c r="AR3522" s="58">
        <v>4498.9467080214199</v>
      </c>
      <c r="AS3522" s="58">
        <v>4385.9972095426001</v>
      </c>
      <c r="AT3522" s="58">
        <v>4434.5241290433096</v>
      </c>
      <c r="AU3522" s="58">
        <v>4594.3720959889897</v>
      </c>
      <c r="AV3522" s="58">
        <v>4526.9895332809101</v>
      </c>
      <c r="AW3522" s="58">
        <v>4986.0862595962299</v>
      </c>
      <c r="AX3522" s="58">
        <v>5139.7953775257802</v>
      </c>
      <c r="AY3522" s="58">
        <v>5306.6808227860301</v>
      </c>
      <c r="AZ3522" s="58">
        <v>5548.0316034100097</v>
      </c>
      <c r="BA3522" s="58">
        <v>5928.4635436663502</v>
      </c>
      <c r="BB3522" s="58">
        <v>6184.70204810619</v>
      </c>
      <c r="BC3522" s="58">
        <v>6534.5416610825596</v>
      </c>
      <c r="BD3522" s="58">
        <v>6523.78149412929</v>
      </c>
      <c r="BE3522" s="58">
        <v>6756.4559343687697</v>
      </c>
      <c r="BF3522" s="58">
        <v>7137.9910381488098</v>
      </c>
      <c r="BG3522" s="58">
        <v>7309.94826260026</v>
      </c>
      <c r="BH3522" s="58">
        <v>7211.8303038841304</v>
      </c>
      <c r="BI3522" s="58">
        <v>7131.1607065545104</v>
      </c>
      <c r="BJ3522" s="58">
        <v>6855.8202338211404</v>
      </c>
      <c r="BK3522" s="58">
        <v>6671.2033324705399</v>
      </c>
      <c r="BL3522" s="58">
        <v>6540.2060011784597</v>
      </c>
    </row>
    <row r="3523" spans="1:66" hidden="1" x14ac:dyDescent="0.25">
      <c r="A3523" s="58" t="s">
        <v>3296</v>
      </c>
      <c r="B3523" s="58" t="s">
        <v>3297</v>
      </c>
      <c r="C3523" s="58" t="s">
        <v>2912</v>
      </c>
      <c r="D3523" s="58" t="s">
        <v>2913</v>
      </c>
      <c r="G3523" s="58">
        <v>1.0480242666128701</v>
      </c>
      <c r="L3523" s="58">
        <v>1.0479353099722399</v>
      </c>
      <c r="Q3523" s="58">
        <v>1.0478965615701701</v>
      </c>
      <c r="V3523" s="58">
        <v>1.0479375077050801</v>
      </c>
      <c r="AA3523" s="58">
        <v>1.0478805434282601</v>
      </c>
      <c r="AF3523" s="58">
        <v>1.04769592017619</v>
      </c>
      <c r="AI3523" s="58">
        <v>1.04762618829581</v>
      </c>
      <c r="AK3523" s="58">
        <v>1.04762097277458</v>
      </c>
      <c r="AP3523" s="58">
        <v>1.0476798124853099</v>
      </c>
      <c r="AU3523" s="58">
        <v>1.0477224544099699</v>
      </c>
      <c r="AZ3523" s="58">
        <v>1.0477749777710199</v>
      </c>
      <c r="BA3523" s="58">
        <v>1.04779801487345</v>
      </c>
      <c r="BB3523" s="58">
        <v>1.0478230825658099</v>
      </c>
      <c r="BC3523" s="58">
        <v>1.0478481383164699</v>
      </c>
      <c r="BD3523" s="58">
        <v>1.04787128147998</v>
      </c>
      <c r="BE3523" s="58">
        <v>1.04789146082336</v>
      </c>
      <c r="BF3523" s="58">
        <v>1.04790693482155</v>
      </c>
      <c r="BG3523" s="58">
        <v>1.0479171261982001</v>
      </c>
      <c r="BH3523" s="58">
        <v>1.0479218646633599</v>
      </c>
      <c r="BI3523" s="58">
        <v>1.0479224137154901</v>
      </c>
      <c r="BJ3523" s="58">
        <v>1.04792060782793</v>
      </c>
      <c r="BK3523" s="58">
        <v>1.0479184198570199</v>
      </c>
      <c r="BL3523" s="58">
        <v>1.04791768895211</v>
      </c>
      <c r="BM3523" s="58">
        <v>1.04791904247527</v>
      </c>
    </row>
    <row r="3524" spans="1:66" hidden="1" x14ac:dyDescent="0.25">
      <c r="A3524" s="58" t="s">
        <v>3296</v>
      </c>
      <c r="B3524" s="58" t="s">
        <v>3297</v>
      </c>
      <c r="C3524" s="58" t="s">
        <v>2914</v>
      </c>
      <c r="D3524" s="58" t="s">
        <v>2915</v>
      </c>
    </row>
    <row r="3525" spans="1:66" hidden="1" x14ac:dyDescent="0.25">
      <c r="A3525" s="58" t="s">
        <v>3296</v>
      </c>
      <c r="B3525" s="58" t="s">
        <v>3297</v>
      </c>
      <c r="C3525" s="58" t="s">
        <v>2916</v>
      </c>
      <c r="D3525" s="58" t="s">
        <v>2917</v>
      </c>
    </row>
    <row r="3526" spans="1:66" hidden="1" x14ac:dyDescent="0.25">
      <c r="A3526" s="58" t="s">
        <v>3296</v>
      </c>
      <c r="B3526" s="58" t="s">
        <v>3297</v>
      </c>
      <c r="C3526" s="58" t="s">
        <v>2918</v>
      </c>
      <c r="D3526" s="58" t="s">
        <v>2919</v>
      </c>
    </row>
    <row r="3527" spans="1:66" hidden="1" x14ac:dyDescent="0.25">
      <c r="A3527" s="58" t="s">
        <v>3296</v>
      </c>
      <c r="B3527" s="58" t="s">
        <v>3297</v>
      </c>
      <c r="C3527" s="58" t="s">
        <v>2920</v>
      </c>
      <c r="D3527" s="58" t="s">
        <v>2921</v>
      </c>
    </row>
    <row r="3528" spans="1:66" hidden="1" x14ac:dyDescent="0.25">
      <c r="A3528" s="58" t="s">
        <v>3296</v>
      </c>
      <c r="B3528" s="58" t="s">
        <v>3297</v>
      </c>
      <c r="C3528" s="58" t="s">
        <v>2922</v>
      </c>
      <c r="D3528" s="58" t="s">
        <v>2923</v>
      </c>
    </row>
    <row r="3529" spans="1:66" hidden="1" x14ac:dyDescent="0.25">
      <c r="A3529" s="58" t="s">
        <v>3296</v>
      </c>
      <c r="B3529" s="58" t="s">
        <v>3297</v>
      </c>
      <c r="C3529" s="58" t="s">
        <v>2924</v>
      </c>
      <c r="D3529" s="58" t="s">
        <v>2925</v>
      </c>
    </row>
    <row r="3530" spans="1:66" hidden="1" x14ac:dyDescent="0.25">
      <c r="A3530" s="58" t="s">
        <v>3296</v>
      </c>
      <c r="B3530" s="58" t="s">
        <v>3297</v>
      </c>
      <c r="C3530" s="58" t="s">
        <v>2926</v>
      </c>
      <c r="D3530" s="58" t="s">
        <v>2927</v>
      </c>
    </row>
    <row r="3531" spans="1:66" hidden="1" x14ac:dyDescent="0.25">
      <c r="A3531" s="58" t="s">
        <v>3296</v>
      </c>
      <c r="B3531" s="58" t="s">
        <v>3297</v>
      </c>
      <c r="C3531" s="58" t="s">
        <v>2928</v>
      </c>
      <c r="D3531" s="58" t="s">
        <v>2929</v>
      </c>
    </row>
    <row r="3532" spans="1:66" hidden="1" x14ac:dyDescent="0.25">
      <c r="A3532" s="58" t="s">
        <v>3296</v>
      </c>
      <c r="B3532" s="58" t="s">
        <v>3297</v>
      </c>
      <c r="C3532" s="58" t="s">
        <v>2930</v>
      </c>
      <c r="D3532" s="58" t="s">
        <v>2931</v>
      </c>
    </row>
    <row r="3533" spans="1:66" hidden="1" x14ac:dyDescent="0.25">
      <c r="A3533" s="58" t="s">
        <v>3296</v>
      </c>
      <c r="B3533" s="58" t="s">
        <v>3297</v>
      </c>
      <c r="C3533" s="58" t="s">
        <v>2932</v>
      </c>
      <c r="D3533" s="58" t="s">
        <v>2933</v>
      </c>
    </row>
    <row r="3534" spans="1:66" hidden="1" x14ac:dyDescent="0.25">
      <c r="A3534" s="58" t="s">
        <v>3296</v>
      </c>
      <c r="B3534" s="58" t="s">
        <v>3297</v>
      </c>
      <c r="C3534" s="58" t="s">
        <v>2934</v>
      </c>
      <c r="D3534" s="58" t="s">
        <v>2935</v>
      </c>
      <c r="S3534" s="58">
        <v>0.441913609462532</v>
      </c>
      <c r="T3534" s="58">
        <v>0.52598397420486898</v>
      </c>
      <c r="U3534" s="58">
        <v>0.44743032857418502</v>
      </c>
      <c r="V3534" s="58">
        <v>16.084042575083998</v>
      </c>
      <c r="W3534" s="58">
        <v>22.0241902767543</v>
      </c>
      <c r="X3534" s="58">
        <v>14.7658928236993</v>
      </c>
      <c r="Y3534" s="58">
        <v>13.8091689699694</v>
      </c>
      <c r="Z3534" s="58">
        <v>20.6763815676746</v>
      </c>
      <c r="AA3534" s="58">
        <v>19.5895676637439</v>
      </c>
      <c r="AB3534" s="58">
        <v>33.620371448017899</v>
      </c>
      <c r="AC3534" s="58">
        <v>35.528573560597899</v>
      </c>
      <c r="AD3534" s="58">
        <v>33.463564277608903</v>
      </c>
      <c r="AE3534" s="58">
        <v>47.852625025667699</v>
      </c>
      <c r="AF3534" s="58">
        <v>29.720705356480401</v>
      </c>
      <c r="AG3534" s="58">
        <v>26.452380291523799</v>
      </c>
      <c r="AH3534" s="58">
        <v>19.062081066468</v>
      </c>
      <c r="AI3534" s="58">
        <v>20.0452592638018</v>
      </c>
      <c r="AJ3534" s="58">
        <v>20.3490879240323</v>
      </c>
      <c r="AK3534" s="58">
        <v>24.351736222160699</v>
      </c>
      <c r="AL3534" s="58">
        <v>36.929287260716798</v>
      </c>
      <c r="AM3534" s="58">
        <v>37.483179000870699</v>
      </c>
      <c r="AN3534" s="58">
        <v>56.0637209705543</v>
      </c>
      <c r="AO3534" s="58">
        <v>45.0990515106635</v>
      </c>
      <c r="AP3534" s="58">
        <v>53.097862279152203</v>
      </c>
      <c r="AQ3534" s="58">
        <v>66.824552009412201</v>
      </c>
      <c r="AR3534" s="58">
        <v>39.304381707619299</v>
      </c>
      <c r="AS3534" s="58">
        <v>13.4984579473448</v>
      </c>
      <c r="AT3534" s="58">
        <v>11.737161119303799</v>
      </c>
      <c r="AU3534" s="58">
        <v>15.1142865140996</v>
      </c>
      <c r="AV3534" s="58">
        <v>12.398117791511901</v>
      </c>
      <c r="AW3534" s="58">
        <v>14.582633941948499</v>
      </c>
      <c r="AX3534" s="58">
        <v>6.5616169644287696</v>
      </c>
      <c r="AY3534" s="58">
        <v>7.9250070830339299</v>
      </c>
      <c r="AZ3534" s="58">
        <v>6.7864114357215302</v>
      </c>
      <c r="BA3534" s="58">
        <v>3.4098042102789998</v>
      </c>
      <c r="BB3534" s="58">
        <v>2.7613334768800502</v>
      </c>
      <c r="BC3534" s="58">
        <v>2.5266003788264801</v>
      </c>
      <c r="BD3534" s="58">
        <v>2.5055079893198302</v>
      </c>
      <c r="BE3534" s="58">
        <v>3.0548307094059299</v>
      </c>
      <c r="BF3534" s="58">
        <v>3.4793202645808199</v>
      </c>
      <c r="BG3534" s="58">
        <v>3.0443709753434001</v>
      </c>
      <c r="BH3534" s="58">
        <v>4.9648826154017804</v>
      </c>
      <c r="BI3534" s="58">
        <v>4.8529720450074398</v>
      </c>
      <c r="BJ3534" s="58">
        <v>4.7161739679313497</v>
      </c>
      <c r="BK3534" s="58">
        <v>4.2526518624920202</v>
      </c>
      <c r="BL3534" s="58">
        <v>5.4007773055319603</v>
      </c>
      <c r="BM3534" s="58">
        <v>7.5754138055067397</v>
      </c>
    </row>
    <row r="3535" spans="1:66" hidden="1" x14ac:dyDescent="0.25">
      <c r="A3535" s="58" t="s">
        <v>3296</v>
      </c>
      <c r="B3535" s="58" t="s">
        <v>3297</v>
      </c>
      <c r="C3535" s="58" t="s">
        <v>2936</v>
      </c>
      <c r="D3535" s="58" t="s">
        <v>2937</v>
      </c>
    </row>
    <row r="3536" spans="1:66" hidden="1" x14ac:dyDescent="0.25">
      <c r="A3536" s="58" t="s">
        <v>3296</v>
      </c>
      <c r="B3536" s="58" t="s">
        <v>3297</v>
      </c>
      <c r="C3536" s="58" t="s">
        <v>2938</v>
      </c>
      <c r="D3536" s="58" t="s">
        <v>2939</v>
      </c>
      <c r="O3536" s="58">
        <v>69.715184844760202</v>
      </c>
      <c r="P3536" s="58">
        <v>51.992253682715301</v>
      </c>
      <c r="Q3536" s="58">
        <v>61.833249997888899</v>
      </c>
      <c r="R3536" s="58">
        <v>64.156960711709303</v>
      </c>
      <c r="S3536" s="58">
        <v>11.116071056030799</v>
      </c>
      <c r="T3536" s="58">
        <v>11.002220466564101</v>
      </c>
      <c r="U3536" s="58">
        <v>10.6409225128161</v>
      </c>
      <c r="V3536" s="58">
        <v>61.782904608575102</v>
      </c>
      <c r="W3536" s="58">
        <v>132.23887909026899</v>
      </c>
      <c r="X3536" s="58">
        <v>49.332152952463098</v>
      </c>
      <c r="Y3536" s="58">
        <v>39.927492161378197</v>
      </c>
      <c r="Z3536" s="58">
        <v>105.458235046323</v>
      </c>
      <c r="AA3536" s="58">
        <v>126.223575962319</v>
      </c>
      <c r="AB3536" s="58">
        <v>278.65407965740297</v>
      </c>
      <c r="AC3536" s="58">
        <v>270.64599096946699</v>
      </c>
      <c r="AD3536" s="58">
        <v>232.037431599667</v>
      </c>
      <c r="AE3536" s="58">
        <v>263.05211221593203</v>
      </c>
      <c r="AF3536" s="58">
        <v>193.57637552730699</v>
      </c>
      <c r="AG3536" s="58">
        <v>225.35608345710401</v>
      </c>
      <c r="AH3536" s="58">
        <v>114.141476603397</v>
      </c>
      <c r="AI3536" s="58">
        <v>89.287773652626797</v>
      </c>
      <c r="AJ3536" s="58">
        <v>85.725277990514996</v>
      </c>
      <c r="AK3536" s="58">
        <v>280.628959526323</v>
      </c>
      <c r="AL3536" s="58">
        <v>314.83297930735</v>
      </c>
      <c r="AM3536" s="58">
        <v>262.30371504758301</v>
      </c>
      <c r="AN3536" s="58">
        <v>284.92146781673</v>
      </c>
      <c r="AO3536" s="58">
        <v>151.932469553857</v>
      </c>
      <c r="AP3536" s="58">
        <v>110.610525978821</v>
      </c>
      <c r="AQ3536" s="58">
        <v>137.599709681745</v>
      </c>
      <c r="AR3536" s="58">
        <v>169.43787156860199</v>
      </c>
      <c r="AS3536" s="58">
        <v>52.977055047578098</v>
      </c>
      <c r="AT3536" s="58">
        <v>44.628038122622797</v>
      </c>
      <c r="AU3536" s="58">
        <v>65.120363861580302</v>
      </c>
      <c r="AV3536" s="58">
        <v>71.239422448985707</v>
      </c>
      <c r="AW3536" s="58">
        <v>41.1558000027348</v>
      </c>
      <c r="AX3536" s="58">
        <v>15.0574390547314</v>
      </c>
      <c r="AY3536" s="58">
        <v>11.885420357863</v>
      </c>
      <c r="AZ3536" s="58">
        <v>9.6342473210874093</v>
      </c>
      <c r="BA3536" s="58">
        <v>6.5388902163799498</v>
      </c>
      <c r="BB3536" s="58">
        <v>5.4645948545898904</v>
      </c>
      <c r="BC3536" s="58">
        <v>7.6014536608078398</v>
      </c>
      <c r="BD3536" s="58">
        <v>8.0547101062345501</v>
      </c>
      <c r="BE3536" s="58">
        <v>6.9400500826742704</v>
      </c>
      <c r="BF3536" s="58">
        <v>9.3220109390776997</v>
      </c>
      <c r="BG3536" s="58">
        <v>8.9860049596145402</v>
      </c>
      <c r="BH3536" s="58">
        <v>12.686107372699301</v>
      </c>
      <c r="BI3536" s="58">
        <v>12.1271390905875</v>
      </c>
      <c r="BJ3536" s="58">
        <v>10.4857943385738</v>
      </c>
      <c r="BK3536" s="58">
        <v>10.303410821078399</v>
      </c>
      <c r="BL3536" s="58">
        <v>12.8810086040192</v>
      </c>
      <c r="BM3536" s="58">
        <v>13.1878128859034</v>
      </c>
    </row>
    <row r="3537" spans="1:65" hidden="1" x14ac:dyDescent="0.25">
      <c r="A3537" s="58" t="s">
        <v>3296</v>
      </c>
      <c r="B3537" s="58" t="s">
        <v>3297</v>
      </c>
      <c r="C3537" s="58" t="s">
        <v>2940</v>
      </c>
      <c r="D3537" s="58" t="s">
        <v>2941</v>
      </c>
      <c r="BJ3537" s="58">
        <v>0</v>
      </c>
    </row>
    <row r="3538" spans="1:65" hidden="1" x14ac:dyDescent="0.25">
      <c r="A3538" s="58" t="s">
        <v>3296</v>
      </c>
      <c r="B3538" s="58" t="s">
        <v>3297</v>
      </c>
      <c r="C3538" s="58" t="s">
        <v>2942</v>
      </c>
      <c r="D3538" s="58" t="s">
        <v>2943</v>
      </c>
    </row>
    <row r="3539" spans="1:65" hidden="1" x14ac:dyDescent="0.25">
      <c r="A3539" s="58" t="s">
        <v>3296</v>
      </c>
      <c r="B3539" s="58" t="s">
        <v>3297</v>
      </c>
      <c r="C3539" s="58" t="s">
        <v>2944</v>
      </c>
      <c r="D3539" s="58" t="s">
        <v>2945</v>
      </c>
      <c r="AW3539" s="58">
        <v>50</v>
      </c>
      <c r="AX3539" s="58">
        <v>49</v>
      </c>
      <c r="AY3539" s="58">
        <v>50.5</v>
      </c>
      <c r="AZ3539" s="58">
        <v>51</v>
      </c>
      <c r="BA3539" s="58">
        <v>51.5</v>
      </c>
      <c r="BB3539" s="58">
        <v>53.5</v>
      </c>
      <c r="BC3539" s="58">
        <v>55.5</v>
      </c>
      <c r="BD3539" s="58">
        <v>55.5</v>
      </c>
      <c r="BE3539" s="58">
        <v>54.285714285714299</v>
      </c>
      <c r="BF3539" s="58">
        <v>55.238095238095198</v>
      </c>
      <c r="BG3539" s="58">
        <v>54.761904761904802</v>
      </c>
      <c r="BH3539" s="58">
        <v>54.761904761904802</v>
      </c>
      <c r="BI3539" s="58">
        <v>58.571428571428598</v>
      </c>
      <c r="BJ3539" s="58">
        <v>56.190476190476197</v>
      </c>
      <c r="BK3539" s="58">
        <v>51.904761904761898</v>
      </c>
      <c r="BL3539" s="58">
        <v>56.6666666666667</v>
      </c>
      <c r="BM3539" s="58">
        <v>51.428571428571402</v>
      </c>
    </row>
    <row r="3540" spans="1:65" hidden="1" x14ac:dyDescent="0.25">
      <c r="A3540" s="58" t="s">
        <v>3296</v>
      </c>
      <c r="B3540" s="58" t="s">
        <v>3297</v>
      </c>
      <c r="C3540" s="58" t="s">
        <v>2946</v>
      </c>
      <c r="D3540" s="58" t="s">
        <v>2947</v>
      </c>
      <c r="BH3540" s="58">
        <v>1.2417001535086101</v>
      </c>
    </row>
    <row r="3541" spans="1:65" hidden="1" x14ac:dyDescent="0.25">
      <c r="A3541" s="58" t="s">
        <v>3296</v>
      </c>
      <c r="B3541" s="58" t="s">
        <v>3297</v>
      </c>
      <c r="C3541" s="58" t="s">
        <v>2948</v>
      </c>
      <c r="D3541" s="58" t="s">
        <v>2949</v>
      </c>
      <c r="AV3541" s="58">
        <v>11.533333333333299</v>
      </c>
      <c r="AW3541" s="58">
        <v>11.533333333333299</v>
      </c>
      <c r="AX3541" s="58">
        <v>11.9</v>
      </c>
      <c r="AY3541" s="58">
        <v>11.5714285714286</v>
      </c>
      <c r="AZ3541" s="58">
        <v>11.3333333333333</v>
      </c>
      <c r="BA3541" s="58">
        <v>10.523809523809501</v>
      </c>
      <c r="BB3541" s="58">
        <v>9.5238095238095202</v>
      </c>
      <c r="BC3541" s="58">
        <v>9.3809523809523796</v>
      </c>
      <c r="BD3541" s="58">
        <v>8.5238095238095202</v>
      </c>
      <c r="BE3541" s="58">
        <v>8.1904761904761898</v>
      </c>
      <c r="BF3541" s="58">
        <v>7.9090909090909101</v>
      </c>
      <c r="BG3541" s="58">
        <v>7.6818181818181799</v>
      </c>
      <c r="BH3541" s="58">
        <v>7.6818181818181799</v>
      </c>
      <c r="BI3541" s="58">
        <v>7.3636363636363598</v>
      </c>
      <c r="BJ3541" s="58">
        <v>7.0454545454545503</v>
      </c>
      <c r="BK3541" s="58">
        <v>6.7727272727272698</v>
      </c>
      <c r="BL3541" s="58">
        <v>6.6363636363636402</v>
      </c>
    </row>
    <row r="3542" spans="1:65" hidden="1" x14ac:dyDescent="0.25">
      <c r="A3542" s="58" t="s">
        <v>3296</v>
      </c>
      <c r="B3542" s="58" t="s">
        <v>3297</v>
      </c>
      <c r="C3542" s="58" t="s">
        <v>2950</v>
      </c>
      <c r="D3542" s="58" t="s">
        <v>2951</v>
      </c>
      <c r="AV3542" s="58">
        <v>11.533333333333299</v>
      </c>
      <c r="AW3542" s="58">
        <v>11.533333333333299</v>
      </c>
      <c r="AX3542" s="58">
        <v>11.9</v>
      </c>
      <c r="AY3542" s="58">
        <v>11.5714285714286</v>
      </c>
      <c r="AZ3542" s="58">
        <v>11.3333333333333</v>
      </c>
      <c r="BA3542" s="58">
        <v>10.523809523809501</v>
      </c>
      <c r="BB3542" s="58">
        <v>9.5238095238095202</v>
      </c>
      <c r="BC3542" s="58">
        <v>9.3809523809523796</v>
      </c>
      <c r="BD3542" s="58">
        <v>8.5238095238095202</v>
      </c>
      <c r="BE3542" s="58">
        <v>8.1904761904761898</v>
      </c>
      <c r="BF3542" s="58">
        <v>7.93</v>
      </c>
      <c r="BG3542" s="58">
        <v>7.7027272727272704</v>
      </c>
      <c r="BH3542" s="58">
        <v>7.7027272727272704</v>
      </c>
      <c r="BI3542" s="58">
        <v>7.3845454545454503</v>
      </c>
      <c r="BJ3542" s="58">
        <v>7.06636363636364</v>
      </c>
      <c r="BK3542" s="58">
        <v>6.7936363636363604</v>
      </c>
      <c r="BL3542" s="58">
        <v>6.6363636363636402</v>
      </c>
    </row>
    <row r="3543" spans="1:65" hidden="1" x14ac:dyDescent="0.25">
      <c r="A3543" s="58" t="s">
        <v>3296</v>
      </c>
      <c r="B3543" s="58" t="s">
        <v>3297</v>
      </c>
      <c r="C3543" s="58" t="s">
        <v>2952</v>
      </c>
      <c r="D3543" s="58" t="s">
        <v>2953</v>
      </c>
      <c r="AV3543" s="58">
        <v>11.4</v>
      </c>
      <c r="AW3543" s="58">
        <v>11.4</v>
      </c>
      <c r="AX3543" s="58">
        <v>11.75</v>
      </c>
      <c r="AY3543" s="58">
        <v>11.4285714285714</v>
      </c>
      <c r="AZ3543" s="58">
        <v>11.1904761904762</v>
      </c>
      <c r="BA3543" s="58">
        <v>10.3333333333333</v>
      </c>
      <c r="BB3543" s="58">
        <v>9.3333333333333304</v>
      </c>
      <c r="BC3543" s="58">
        <v>9.1904761904761898</v>
      </c>
      <c r="BD3543" s="58">
        <v>8.3333333333333304</v>
      </c>
      <c r="BE3543" s="58">
        <v>8</v>
      </c>
      <c r="BF3543" s="58">
        <v>7.7481818181818198</v>
      </c>
      <c r="BG3543" s="58">
        <v>7.5209090909090897</v>
      </c>
      <c r="BH3543" s="58">
        <v>7.5209090909090897</v>
      </c>
      <c r="BI3543" s="58">
        <v>7.2027272727272704</v>
      </c>
      <c r="BJ3543" s="58">
        <v>6.8845454545454503</v>
      </c>
      <c r="BK3543" s="58">
        <v>6.6118181818181796</v>
      </c>
      <c r="BL3543" s="58">
        <v>6.4545454545454497</v>
      </c>
    </row>
    <row r="3544" spans="1:65" hidden="1" x14ac:dyDescent="0.25">
      <c r="A3544" s="58" t="s">
        <v>3296</v>
      </c>
      <c r="B3544" s="58" t="s">
        <v>3297</v>
      </c>
      <c r="C3544" s="58" t="s">
        <v>2954</v>
      </c>
      <c r="D3544" s="58" t="s">
        <v>2955</v>
      </c>
      <c r="AW3544" s="58">
        <v>52.777777666666701</v>
      </c>
      <c r="AX3544" s="58">
        <v>53.888888666666702</v>
      </c>
      <c r="AY3544" s="58">
        <v>55.722222000000002</v>
      </c>
      <c r="AZ3544" s="58">
        <v>55.944444166666699</v>
      </c>
      <c r="BA3544" s="58">
        <v>54.111111000000001</v>
      </c>
      <c r="BB3544" s="58">
        <v>55.555555666666699</v>
      </c>
      <c r="BC3544" s="58">
        <v>57.944444666666698</v>
      </c>
      <c r="BD3544" s="58">
        <v>58.8333333333333</v>
      </c>
      <c r="BE3544" s="58">
        <v>57.830687460317499</v>
      </c>
      <c r="BF3544" s="58">
        <v>59.259259259259302</v>
      </c>
      <c r="BG3544" s="58">
        <v>58.095238095238102</v>
      </c>
      <c r="BH3544" s="58">
        <v>59.894192063492099</v>
      </c>
      <c r="BI3544" s="58">
        <v>60.5820222222222</v>
      </c>
      <c r="BJ3544" s="58">
        <v>59.894188888888898</v>
      </c>
      <c r="BK3544" s="58">
        <v>58.359796825396799</v>
      </c>
      <c r="BL3544" s="58">
        <v>59.312177777777798</v>
      </c>
      <c r="BM3544" s="58">
        <v>56.719584126984103</v>
      </c>
    </row>
    <row r="3545" spans="1:65" hidden="1" x14ac:dyDescent="0.25">
      <c r="A3545" s="58" t="s">
        <v>3296</v>
      </c>
      <c r="B3545" s="58" t="s">
        <v>3297</v>
      </c>
      <c r="C3545" s="58" t="s">
        <v>2956</v>
      </c>
      <c r="D3545" s="58" t="s">
        <v>2957</v>
      </c>
    </row>
    <row r="3546" spans="1:65" hidden="1" x14ac:dyDescent="0.25">
      <c r="A3546" s="58" t="s">
        <v>3296</v>
      </c>
      <c r="B3546" s="58" t="s">
        <v>3297</v>
      </c>
      <c r="C3546" s="58" t="s">
        <v>2958</v>
      </c>
      <c r="D3546" s="58" t="s">
        <v>2959</v>
      </c>
    </row>
    <row r="3547" spans="1:65" hidden="1" x14ac:dyDescent="0.25">
      <c r="A3547" s="58" t="s">
        <v>3296</v>
      </c>
      <c r="B3547" s="58" t="s">
        <v>3297</v>
      </c>
      <c r="C3547" s="58" t="s">
        <v>2960</v>
      </c>
      <c r="D3547" s="58" t="s">
        <v>2961</v>
      </c>
    </row>
    <row r="3548" spans="1:65" hidden="1" x14ac:dyDescent="0.25">
      <c r="A3548" s="58" t="s">
        <v>3296</v>
      </c>
      <c r="B3548" s="58" t="s">
        <v>3297</v>
      </c>
      <c r="C3548" s="58" t="s">
        <v>2962</v>
      </c>
      <c r="D3548" s="58" t="s">
        <v>2963</v>
      </c>
    </row>
    <row r="3549" spans="1:65" hidden="1" x14ac:dyDescent="0.25">
      <c r="A3549" s="58" t="s">
        <v>3296</v>
      </c>
      <c r="B3549" s="58" t="s">
        <v>3297</v>
      </c>
      <c r="C3549" s="58" t="s">
        <v>2964</v>
      </c>
      <c r="D3549" s="58" t="s">
        <v>2965</v>
      </c>
    </row>
    <row r="3550" spans="1:65" hidden="1" x14ac:dyDescent="0.25">
      <c r="A3550" s="58" t="s">
        <v>3296</v>
      </c>
      <c r="B3550" s="58" t="s">
        <v>3297</v>
      </c>
      <c r="C3550" s="58" t="s">
        <v>2966</v>
      </c>
      <c r="D3550" s="58" t="s">
        <v>2967</v>
      </c>
    </row>
    <row r="3551" spans="1:65" hidden="1" x14ac:dyDescent="0.25">
      <c r="A3551" s="58" t="s">
        <v>3296</v>
      </c>
      <c r="B3551" s="58" t="s">
        <v>3297</v>
      </c>
      <c r="C3551" s="58" t="s">
        <v>2968</v>
      </c>
      <c r="D3551" s="58" t="s">
        <v>2969</v>
      </c>
      <c r="AX3551" s="58">
        <v>0.96708315191482197</v>
      </c>
      <c r="AY3551" s="58">
        <v>1.33281746037338</v>
      </c>
      <c r="AZ3551" s="58">
        <v>5.3672262694340196</v>
      </c>
      <c r="BA3551" s="58">
        <v>4.3003092924926802</v>
      </c>
      <c r="BB3551" s="58">
        <v>1.3481377834272801</v>
      </c>
      <c r="BC3551" s="58">
        <v>1.2678707996755301</v>
      </c>
      <c r="BD3551" s="58">
        <v>0.88199435288847905</v>
      </c>
      <c r="BE3551" s="58">
        <v>0.810017679017209</v>
      </c>
      <c r="BF3551" s="58">
        <v>1.10506796821217</v>
      </c>
      <c r="BG3551" s="58">
        <v>0.92891854682498898</v>
      </c>
      <c r="BH3551" s="58">
        <v>0.86492393777512</v>
      </c>
      <c r="BM3551" s="58">
        <v>0.47609699656458598</v>
      </c>
    </row>
    <row r="3552" spans="1:65" hidden="1" x14ac:dyDescent="0.25">
      <c r="A3552" s="58" t="s">
        <v>3296</v>
      </c>
      <c r="B3552" s="58" t="s">
        <v>3297</v>
      </c>
      <c r="C3552" s="58" t="s">
        <v>2970</v>
      </c>
      <c r="D3552" s="58" t="s">
        <v>2971</v>
      </c>
      <c r="AX3552" s="58">
        <v>2039730000</v>
      </c>
      <c r="AY3552" s="58">
        <v>3756230000</v>
      </c>
      <c r="AZ3552" s="58">
        <v>17669640000</v>
      </c>
      <c r="BA3552" s="58">
        <v>17297270000</v>
      </c>
      <c r="BB3552" s="58">
        <v>4785130000</v>
      </c>
      <c r="BC3552" s="58">
        <v>5433970000</v>
      </c>
      <c r="BD3552" s="58">
        <v>4242610000</v>
      </c>
      <c r="BE3552" s="58">
        <v>4318000000</v>
      </c>
      <c r="BF3552" s="58">
        <v>6788170000</v>
      </c>
      <c r="BG3552" s="58">
        <v>5531890000</v>
      </c>
      <c r="BH3552" s="58">
        <v>4606740000</v>
      </c>
      <c r="BM3552" s="58">
        <v>2683690000</v>
      </c>
    </row>
    <row r="3553" spans="1:65" hidden="1" x14ac:dyDescent="0.25">
      <c r="A3553" s="58" t="s">
        <v>3296</v>
      </c>
      <c r="B3553" s="58" t="s">
        <v>3297</v>
      </c>
      <c r="C3553" s="58" t="s">
        <v>2972</v>
      </c>
      <c r="D3553" s="58" t="s">
        <v>2973</v>
      </c>
      <c r="AM3553" s="58">
        <v>4.7729710678203698</v>
      </c>
      <c r="AN3553" s="58">
        <v>1.21071670515924</v>
      </c>
      <c r="AO3553" s="58">
        <v>2.4120589994663502</v>
      </c>
      <c r="AP3553" s="58">
        <v>3.9420464504221302</v>
      </c>
      <c r="AQ3553" s="58">
        <v>5.7292442427961596</v>
      </c>
      <c r="AR3553" s="58">
        <v>3.9583669483150601</v>
      </c>
      <c r="AS3553" s="58">
        <v>4.7797185433392997</v>
      </c>
      <c r="AT3553" s="58">
        <v>2.1464532062663499</v>
      </c>
      <c r="AU3553" s="58">
        <v>1.65874073133779</v>
      </c>
      <c r="AV3553" s="58">
        <v>2.8250540015821799</v>
      </c>
      <c r="AW3553" s="58">
        <v>5.3572180332750001</v>
      </c>
      <c r="AX3553" s="58">
        <v>8.0353985896075706</v>
      </c>
      <c r="AY3553" s="58">
        <v>10.003215942731799</v>
      </c>
      <c r="AZ3553" s="58">
        <v>18.381634261796101</v>
      </c>
      <c r="BA3553" s="58">
        <v>30.868236513655301</v>
      </c>
      <c r="BB3553" s="58">
        <v>11.972705434465199</v>
      </c>
      <c r="BC3553" s="58">
        <v>8.8404106008728007</v>
      </c>
      <c r="BD3553" s="58">
        <v>8.8309910408846992</v>
      </c>
      <c r="BG3553" s="58">
        <v>7.5052607393787003</v>
      </c>
      <c r="BH3553" s="58">
        <v>7.4676338877624397</v>
      </c>
      <c r="BI3553" s="58">
        <v>5.3384947727141201</v>
      </c>
      <c r="BJ3553" s="58">
        <v>5.8679254180900999</v>
      </c>
      <c r="BK3553" s="58">
        <v>8.2048118770498792</v>
      </c>
      <c r="BL3553" s="58">
        <v>5.40714088262063</v>
      </c>
      <c r="BM3553" s="58">
        <v>4.3874360228556197</v>
      </c>
    </row>
    <row r="3554" spans="1:65" hidden="1" x14ac:dyDescent="0.25">
      <c r="A3554" s="58" t="s">
        <v>3296</v>
      </c>
      <c r="B3554" s="58" t="s">
        <v>3297</v>
      </c>
      <c r="C3554" s="58" t="s">
        <v>2974</v>
      </c>
      <c r="D3554" s="58" t="s">
        <v>2975</v>
      </c>
      <c r="BF3554" s="58">
        <v>5.4090909090909101</v>
      </c>
      <c r="BG3554" s="58">
        <v>5.4090909090909101</v>
      </c>
      <c r="BH3554" s="58">
        <v>5.5909090909090899</v>
      </c>
      <c r="BI3554" s="58">
        <v>5.6818181818181799</v>
      </c>
      <c r="BJ3554" s="58">
        <v>5.8636363636363598</v>
      </c>
      <c r="BK3554" s="58">
        <v>5.8636363636363598</v>
      </c>
      <c r="BL3554" s="58">
        <v>5.8636363636363598</v>
      </c>
    </row>
    <row r="3555" spans="1:65" hidden="1" x14ac:dyDescent="0.25">
      <c r="A3555" s="58" t="s">
        <v>3296</v>
      </c>
      <c r="B3555" s="58" t="s">
        <v>3297</v>
      </c>
      <c r="C3555" s="58" t="s">
        <v>2976</v>
      </c>
      <c r="D3555" s="58" t="s">
        <v>2977</v>
      </c>
      <c r="BH3555" s="58">
        <v>21.600781622187402</v>
      </c>
      <c r="BI3555" s="58">
        <v>16.378998078109198</v>
      </c>
      <c r="BJ3555" s="58">
        <v>16.810492595103</v>
      </c>
      <c r="BK3555" s="58">
        <v>18.092111735058801</v>
      </c>
    </row>
    <row r="3556" spans="1:65" hidden="1" x14ac:dyDescent="0.25">
      <c r="A3556" s="58" t="s">
        <v>3296</v>
      </c>
      <c r="B3556" s="58" t="s">
        <v>3297</v>
      </c>
      <c r="C3556" s="58" t="s">
        <v>2978</v>
      </c>
      <c r="D3556" s="58" t="s">
        <v>2979</v>
      </c>
    </row>
    <row r="3557" spans="1:65" hidden="1" x14ac:dyDescent="0.25">
      <c r="A3557" s="58" t="s">
        <v>3296</v>
      </c>
      <c r="B3557" s="58" t="s">
        <v>3297</v>
      </c>
      <c r="C3557" s="58" t="s">
        <v>2980</v>
      </c>
      <c r="D3557" s="58" t="s">
        <v>2981</v>
      </c>
      <c r="AS3557" s="58">
        <v>6.8035712075612196</v>
      </c>
      <c r="AT3557" s="58">
        <v>6.7195448700662297</v>
      </c>
      <c r="AU3557" s="58">
        <v>6.6116089221184797</v>
      </c>
      <c r="AV3557" s="58">
        <v>6.5992383737245204</v>
      </c>
      <c r="AW3557" s="58">
        <v>6.5625764255531598</v>
      </c>
      <c r="AX3557" s="58">
        <v>6.5683135530624197</v>
      </c>
      <c r="AY3557" s="58">
        <v>6.5733769336730496</v>
      </c>
      <c r="AZ3557" s="58">
        <v>6.5617114268633498</v>
      </c>
      <c r="BA3557" s="58">
        <v>6.4434469854674097</v>
      </c>
      <c r="BB3557" s="58">
        <v>6.4439259877195303</v>
      </c>
      <c r="BC3557" s="58">
        <v>6.4185813976565296</v>
      </c>
      <c r="BD3557" s="58">
        <v>6.39109562820828</v>
      </c>
      <c r="BE3557" s="58">
        <v>6.3011755460063101</v>
      </c>
      <c r="BF3557" s="58">
        <v>6.2006864295138504</v>
      </c>
      <c r="BG3557" s="58">
        <v>5.99800314712604</v>
      </c>
      <c r="BH3557" s="58">
        <v>5.7685659765618098</v>
      </c>
      <c r="BI3557" s="58">
        <v>5.6727009571238796</v>
      </c>
      <c r="BJ3557" s="58">
        <v>5.5581445398921998</v>
      </c>
      <c r="BK3557" s="58">
        <v>5.4298210540616001</v>
      </c>
      <c r="BL3557" s="58">
        <v>5.4094989022862601</v>
      </c>
    </row>
    <row r="3558" spans="1:65" hidden="1" x14ac:dyDescent="0.25">
      <c r="A3558" s="58" t="s">
        <v>3296</v>
      </c>
      <c r="B3558" s="58" t="s">
        <v>3297</v>
      </c>
      <c r="C3558" s="58" t="s">
        <v>2982</v>
      </c>
      <c r="D3558" s="58" t="s">
        <v>2983</v>
      </c>
      <c r="AS3558" s="58">
        <v>3.7268253357487602</v>
      </c>
      <c r="AT3558" s="58">
        <v>3.6785064336195399</v>
      </c>
      <c r="AU3558" s="58">
        <v>3.6229704840533401</v>
      </c>
      <c r="AV3558" s="58">
        <v>3.5613712731274099</v>
      </c>
      <c r="AW3558" s="58">
        <v>3.55806451425951</v>
      </c>
      <c r="AX3558" s="58">
        <v>3.5122568601080899</v>
      </c>
      <c r="AY3558" s="58">
        <v>3.55979698679011</v>
      </c>
      <c r="AZ3558" s="58">
        <v>3.4784805214204901</v>
      </c>
      <c r="BA3558" s="58">
        <v>3.3802956250410898</v>
      </c>
      <c r="BB3558" s="58">
        <v>3.3559871857235399</v>
      </c>
      <c r="BC3558" s="58">
        <v>3.3142070507067198</v>
      </c>
      <c r="BD3558" s="58">
        <v>3.19784033297613</v>
      </c>
      <c r="BE3558" s="58">
        <v>3.1291698390798199</v>
      </c>
      <c r="BF3558" s="58">
        <v>3.1126084217153802</v>
      </c>
      <c r="BG3558" s="58">
        <v>3.00456072340477</v>
      </c>
      <c r="BH3558" s="58">
        <v>2.88224774549461</v>
      </c>
      <c r="BI3558" s="58">
        <v>2.8210449382130598</v>
      </c>
      <c r="BJ3558" s="58">
        <v>2.7697651539823398</v>
      </c>
      <c r="BK3558" s="58">
        <v>2.7291741137269598</v>
      </c>
      <c r="BL3558" s="58">
        <v>2.67897182083607</v>
      </c>
    </row>
    <row r="3559" spans="1:65" hidden="1" x14ac:dyDescent="0.25">
      <c r="A3559" s="58" t="s">
        <v>3296</v>
      </c>
      <c r="B3559" s="58" t="s">
        <v>3297</v>
      </c>
      <c r="C3559" s="58" t="s">
        <v>2984</v>
      </c>
      <c r="D3559" s="58" t="s">
        <v>2985</v>
      </c>
      <c r="AS3559" s="58">
        <v>9.8353144472009202</v>
      </c>
      <c r="AT3559" s="58">
        <v>9.7893936798053396</v>
      </c>
      <c r="AU3559" s="58">
        <v>9.63874998427851</v>
      </c>
      <c r="AV3559" s="58">
        <v>9.5853066311824708</v>
      </c>
      <c r="AW3559" s="58">
        <v>9.6039021490355996</v>
      </c>
      <c r="AX3559" s="58">
        <v>9.5771826534418203</v>
      </c>
      <c r="AY3559" s="58">
        <v>9.6108927837319307</v>
      </c>
      <c r="AZ3559" s="58">
        <v>9.6400161541401594</v>
      </c>
      <c r="BA3559" s="58">
        <v>9.5246918546310404</v>
      </c>
      <c r="BB3559" s="58">
        <v>9.5215970747398693</v>
      </c>
      <c r="BC3559" s="58">
        <v>9.5273966431383705</v>
      </c>
      <c r="BD3559" s="58">
        <v>9.4715217303664598</v>
      </c>
      <c r="BE3559" s="58">
        <v>9.4199178299620208</v>
      </c>
      <c r="BF3559" s="58">
        <v>9.2325773797322093</v>
      </c>
      <c r="BG3559" s="58">
        <v>8.9462140765235905</v>
      </c>
      <c r="BH3559" s="58">
        <v>8.5860977356819301</v>
      </c>
      <c r="BI3559" s="58">
        <v>8.4737368455661706</v>
      </c>
      <c r="BJ3559" s="58">
        <v>8.3230115441449808</v>
      </c>
      <c r="BK3559" s="58">
        <v>8.1564558988596403</v>
      </c>
      <c r="BL3559" s="58">
        <v>8.0776173292730906</v>
      </c>
    </row>
    <row r="3560" spans="1:65" hidden="1" x14ac:dyDescent="0.25">
      <c r="A3560" s="58" t="s">
        <v>3296</v>
      </c>
      <c r="B3560" s="58" t="s">
        <v>3297</v>
      </c>
      <c r="C3560" s="58" t="s">
        <v>2986</v>
      </c>
      <c r="D3560" s="58" t="s">
        <v>2987</v>
      </c>
      <c r="F3560" s="58">
        <v>9166270</v>
      </c>
      <c r="G3560" s="58">
        <v>9166270</v>
      </c>
      <c r="H3560" s="58">
        <v>9166270</v>
      </c>
      <c r="I3560" s="58">
        <v>9166270</v>
      </c>
      <c r="J3560" s="58">
        <v>9166270</v>
      </c>
      <c r="K3560" s="58">
        <v>9166270</v>
      </c>
      <c r="L3560" s="58">
        <v>9166270</v>
      </c>
      <c r="M3560" s="58">
        <v>9166270</v>
      </c>
      <c r="N3560" s="58">
        <v>9166270</v>
      </c>
      <c r="O3560" s="58">
        <v>9166270</v>
      </c>
      <c r="P3560" s="58">
        <v>9166270</v>
      </c>
      <c r="Q3560" s="58">
        <v>9166270</v>
      </c>
      <c r="R3560" s="58">
        <v>9166270</v>
      </c>
      <c r="S3560" s="58">
        <v>9166270</v>
      </c>
      <c r="T3560" s="58">
        <v>9166270</v>
      </c>
      <c r="U3560" s="58">
        <v>9166270</v>
      </c>
      <c r="V3560" s="58">
        <v>9166270</v>
      </c>
      <c r="W3560" s="58">
        <v>9166270</v>
      </c>
      <c r="X3560" s="58">
        <v>9166270</v>
      </c>
      <c r="Y3560" s="58">
        <v>9166270</v>
      </c>
      <c r="Z3560" s="58">
        <v>9166270</v>
      </c>
      <c r="AA3560" s="58">
        <v>9166270</v>
      </c>
      <c r="AB3560" s="58">
        <v>9166270</v>
      </c>
      <c r="AC3560" s="58">
        <v>9166270</v>
      </c>
      <c r="AD3560" s="58">
        <v>9166270</v>
      </c>
      <c r="AE3560" s="58">
        <v>9166270</v>
      </c>
      <c r="AF3560" s="58">
        <v>9166270</v>
      </c>
      <c r="AG3560" s="58">
        <v>9166270</v>
      </c>
      <c r="AH3560" s="58">
        <v>9166270</v>
      </c>
      <c r="AI3560" s="58">
        <v>9166270</v>
      </c>
      <c r="AJ3560" s="58">
        <v>9166270</v>
      </c>
      <c r="AK3560" s="58">
        <v>9166270</v>
      </c>
      <c r="AL3560" s="58">
        <v>9166270</v>
      </c>
      <c r="AM3560" s="58">
        <v>9166270</v>
      </c>
      <c r="AN3560" s="58">
        <v>9166270</v>
      </c>
      <c r="AO3560" s="58">
        <v>9166270</v>
      </c>
      <c r="AP3560" s="58">
        <v>9166270</v>
      </c>
      <c r="AQ3560" s="58">
        <v>9166270</v>
      </c>
      <c r="AR3560" s="58">
        <v>9166270</v>
      </c>
      <c r="AS3560" s="58">
        <v>9166270</v>
      </c>
      <c r="AT3560" s="58">
        <v>9166270</v>
      </c>
      <c r="AU3560" s="58">
        <v>9166270</v>
      </c>
      <c r="AV3560" s="58">
        <v>9166270</v>
      </c>
      <c r="AW3560" s="58">
        <v>9166270</v>
      </c>
      <c r="AX3560" s="58">
        <v>9166270</v>
      </c>
      <c r="AY3560" s="58">
        <v>9166270</v>
      </c>
      <c r="AZ3560" s="58">
        <v>9166270</v>
      </c>
      <c r="BA3560" s="58">
        <v>9166270</v>
      </c>
      <c r="BB3560" s="58">
        <v>9166270</v>
      </c>
      <c r="BC3560" s="58">
        <v>9166270</v>
      </c>
      <c r="BD3560" s="58">
        <v>9166270</v>
      </c>
      <c r="BE3560" s="58">
        <v>9166270</v>
      </c>
      <c r="BF3560" s="58">
        <v>9166270</v>
      </c>
      <c r="BG3560" s="58">
        <v>9166270</v>
      </c>
      <c r="BH3560" s="58">
        <v>9166270</v>
      </c>
      <c r="BI3560" s="58">
        <v>9166270</v>
      </c>
      <c r="BJ3560" s="58">
        <v>9166270</v>
      </c>
      <c r="BK3560" s="58">
        <v>9166270</v>
      </c>
      <c r="BL3560" s="58">
        <v>9166260</v>
      </c>
      <c r="BM3560" s="58">
        <v>9166260</v>
      </c>
    </row>
    <row r="3561" spans="1:65" hidden="1" x14ac:dyDescent="0.25">
      <c r="A3561" s="58" t="s">
        <v>3296</v>
      </c>
      <c r="B3561" s="58" t="s">
        <v>3297</v>
      </c>
      <c r="C3561" s="58" t="s">
        <v>2988</v>
      </c>
      <c r="D3561" s="58" t="s">
        <v>2989</v>
      </c>
    </row>
    <row r="3562" spans="1:65" hidden="1" x14ac:dyDescent="0.25">
      <c r="A3562" s="58" t="s">
        <v>3296</v>
      </c>
      <c r="B3562" s="58" t="s">
        <v>3297</v>
      </c>
      <c r="C3562" s="58" t="s">
        <v>2990</v>
      </c>
      <c r="D3562" s="58" t="s">
        <v>2991</v>
      </c>
    </row>
    <row r="3563" spans="1:65" hidden="1" x14ac:dyDescent="0.25">
      <c r="A3563" s="58" t="s">
        <v>3296</v>
      </c>
      <c r="B3563" s="58" t="s">
        <v>3297</v>
      </c>
      <c r="C3563" s="58" t="s">
        <v>2992</v>
      </c>
      <c r="D3563" s="58" t="s">
        <v>2993</v>
      </c>
      <c r="E3563" s="58">
        <v>29.640227468863301</v>
      </c>
      <c r="F3563" s="58">
        <v>30.2097780326623</v>
      </c>
      <c r="G3563" s="58">
        <v>30.781647535700301</v>
      </c>
      <c r="H3563" s="58">
        <v>31.308023914932299</v>
      </c>
      <c r="I3563" s="58">
        <v>31.831702696967199</v>
      </c>
      <c r="J3563" s="58">
        <v>32.351705978645498</v>
      </c>
      <c r="K3563" s="58">
        <v>32.872172990910599</v>
      </c>
      <c r="L3563" s="58">
        <v>33.389541862695403</v>
      </c>
      <c r="M3563" s="58">
        <v>34.0527049633871</v>
      </c>
      <c r="N3563" s="58">
        <v>34.715943106873397</v>
      </c>
      <c r="O3563" s="58">
        <v>35.380172830044401</v>
      </c>
      <c r="P3563" s="58">
        <v>36.052151110350501</v>
      </c>
      <c r="Q3563" s="58">
        <v>36.724045547945202</v>
      </c>
      <c r="R3563" s="58">
        <v>37.461956140740497</v>
      </c>
      <c r="S3563" s="58">
        <v>38.199137276107599</v>
      </c>
      <c r="T3563" s="58">
        <v>38.935396019072201</v>
      </c>
      <c r="U3563" s="58">
        <v>39.672951605594399</v>
      </c>
      <c r="V3563" s="58">
        <v>40.408535895477797</v>
      </c>
      <c r="W3563" s="58">
        <v>41.076877025895698</v>
      </c>
      <c r="X3563" s="58">
        <v>41.745085121411897</v>
      </c>
      <c r="Y3563" s="58">
        <v>42.414482948472497</v>
      </c>
      <c r="Z3563" s="58">
        <v>43.095056918354402</v>
      </c>
      <c r="AA3563" s="58">
        <v>43.776827187090397</v>
      </c>
      <c r="AB3563" s="58">
        <v>44.114495910908801</v>
      </c>
      <c r="AC3563" s="58">
        <v>44.452070159890702</v>
      </c>
      <c r="AD3563" s="58">
        <v>44.788097314951798</v>
      </c>
      <c r="AE3563" s="58">
        <v>45.124009529957597</v>
      </c>
      <c r="AF3563" s="58">
        <v>45.457201997519803</v>
      </c>
      <c r="AG3563" s="58">
        <v>45.553750213283401</v>
      </c>
      <c r="AH3563" s="58">
        <v>45.6501188070579</v>
      </c>
      <c r="AI3563" s="58">
        <v>45.747681913748501</v>
      </c>
      <c r="AJ3563" s="58">
        <v>45.851073363470597</v>
      </c>
      <c r="AK3563" s="58">
        <v>45.956293099337501</v>
      </c>
      <c r="AL3563" s="58">
        <v>45.701005315259202</v>
      </c>
      <c r="AM3563" s="58">
        <v>45.441551950625197</v>
      </c>
      <c r="AN3563" s="58">
        <v>45.178217275023698</v>
      </c>
      <c r="AO3563" s="58">
        <v>44.915897627652903</v>
      </c>
      <c r="AP3563" s="58">
        <v>44.651039194749401</v>
      </c>
      <c r="AQ3563" s="58">
        <v>44.670691302440297</v>
      </c>
      <c r="AR3563" s="58">
        <v>44.687368643177997</v>
      </c>
      <c r="AS3563" s="58">
        <v>44.702220721085801</v>
      </c>
      <c r="AT3563" s="58">
        <v>44.720218260095798</v>
      </c>
      <c r="AU3563" s="58">
        <v>44.7385714056133</v>
      </c>
      <c r="AV3563" s="58">
        <v>45.539185367926301</v>
      </c>
      <c r="AW3563" s="58">
        <v>46.339930298756499</v>
      </c>
      <c r="AX3563" s="58">
        <v>47.141226335063799</v>
      </c>
      <c r="AY3563" s="58">
        <v>47.948333937277603</v>
      </c>
      <c r="AZ3563" s="58">
        <v>48.755146026560297</v>
      </c>
      <c r="BA3563" s="58">
        <v>49.515505643364797</v>
      </c>
      <c r="BB3563" s="58">
        <v>50.275159518962901</v>
      </c>
      <c r="BC3563" s="58">
        <v>51.033950835785902</v>
      </c>
      <c r="BD3563" s="58">
        <v>51.792300223202801</v>
      </c>
      <c r="BE3563" s="58">
        <v>52.550296091590504</v>
      </c>
      <c r="BF3563" s="58">
        <v>53.279147232517403</v>
      </c>
      <c r="BG3563" s="58">
        <v>54.005211763109102</v>
      </c>
      <c r="BH3563" s="58">
        <v>54.728543158970297</v>
      </c>
      <c r="BI3563" s="58">
        <v>55.452672278345602</v>
      </c>
      <c r="BJ3563" s="58">
        <v>56.174532784492598</v>
      </c>
      <c r="BK3563" s="58">
        <v>56.698409268381397</v>
      </c>
      <c r="BL3563" s="58">
        <v>57.221586260304001</v>
      </c>
      <c r="BM3563" s="58">
        <v>57.744576366345797</v>
      </c>
    </row>
    <row r="3564" spans="1:65" hidden="1" x14ac:dyDescent="0.25">
      <c r="A3564" s="58" t="s">
        <v>3296</v>
      </c>
      <c r="B3564" s="58" t="s">
        <v>3297</v>
      </c>
      <c r="C3564" s="58" t="s">
        <v>2994</v>
      </c>
      <c r="D3564" s="58" t="s">
        <v>2995</v>
      </c>
      <c r="E3564" s="58">
        <v>24.897888132451001</v>
      </c>
      <c r="F3564" s="58">
        <v>25.4295299366518</v>
      </c>
      <c r="G3564" s="58">
        <v>25.9645438302442</v>
      </c>
      <c r="H3564" s="58">
        <v>26.466996339527601</v>
      </c>
      <c r="I3564" s="58">
        <v>26.965319223557199</v>
      </c>
      <c r="J3564" s="58">
        <v>27.457824688668499</v>
      </c>
      <c r="K3564" s="58">
        <v>27.946964492300499</v>
      </c>
      <c r="L3564" s="58">
        <v>28.430753149117201</v>
      </c>
      <c r="M3564" s="58">
        <v>28.999192575965299</v>
      </c>
      <c r="N3564" s="58">
        <v>29.568041816425499</v>
      </c>
      <c r="O3564" s="58">
        <v>30.138832340811799</v>
      </c>
      <c r="P3564" s="58">
        <v>30.719228803079101</v>
      </c>
      <c r="Q3564" s="58">
        <v>31.300631014395002</v>
      </c>
      <c r="R3564" s="58">
        <v>32.000602201991299</v>
      </c>
      <c r="S3564" s="58">
        <v>32.6995287112833</v>
      </c>
      <c r="T3564" s="58">
        <v>33.396438804932103</v>
      </c>
      <c r="U3564" s="58">
        <v>34.089020940973903</v>
      </c>
      <c r="V3564" s="58">
        <v>34.779358017538101</v>
      </c>
      <c r="W3564" s="58">
        <v>35.409617082942198</v>
      </c>
      <c r="X3564" s="58">
        <v>36.039531389339402</v>
      </c>
      <c r="Y3564" s="58">
        <v>36.670628395179499</v>
      </c>
      <c r="Z3564" s="58">
        <v>37.3138144860024</v>
      </c>
      <c r="AA3564" s="58">
        <v>37.957954818927199</v>
      </c>
      <c r="AB3564" s="58">
        <v>38.298547329691701</v>
      </c>
      <c r="AC3564" s="58">
        <v>38.638846054714897</v>
      </c>
      <c r="AD3564" s="58">
        <v>38.977083482425002</v>
      </c>
      <c r="AE3564" s="58">
        <v>39.311886863793198</v>
      </c>
      <c r="AF3564" s="58">
        <v>39.644132987984896</v>
      </c>
      <c r="AG3564" s="58">
        <v>39.740858631615403</v>
      </c>
      <c r="AH3564" s="58">
        <v>39.837653000572999</v>
      </c>
      <c r="AI3564" s="58">
        <v>39.935753245068902</v>
      </c>
      <c r="AJ3564" s="58">
        <v>40.037901723285799</v>
      </c>
      <c r="AK3564" s="58">
        <v>40.142165481529297</v>
      </c>
      <c r="AL3564" s="58">
        <v>40.012456371265102</v>
      </c>
      <c r="AM3564" s="58">
        <v>39.879240049372001</v>
      </c>
      <c r="AN3564" s="58">
        <v>39.742812213873798</v>
      </c>
      <c r="AO3564" s="58">
        <v>39.606583369589202</v>
      </c>
      <c r="AP3564" s="58">
        <v>39.468833935166302</v>
      </c>
      <c r="AQ3564" s="58">
        <v>39.596615141701797</v>
      </c>
      <c r="AR3564" s="58">
        <v>39.723003730338903</v>
      </c>
      <c r="AS3564" s="58">
        <v>39.849408663302199</v>
      </c>
      <c r="AT3564" s="58">
        <v>39.981248606982398</v>
      </c>
      <c r="AU3564" s="58">
        <v>40.1151390970306</v>
      </c>
      <c r="AV3564" s="58">
        <v>40.949127880199001</v>
      </c>
      <c r="AW3564" s="58">
        <v>41.783911335304701</v>
      </c>
      <c r="AX3564" s="58">
        <v>42.619668589191797</v>
      </c>
      <c r="AY3564" s="58">
        <v>43.4613287001741</v>
      </c>
      <c r="AZ3564" s="58">
        <v>44.303199495132397</v>
      </c>
      <c r="BA3564" s="58">
        <v>44.994359221610303</v>
      </c>
      <c r="BB3564" s="58">
        <v>45.684599367301097</v>
      </c>
      <c r="BC3564" s="58">
        <v>46.373709203019899</v>
      </c>
      <c r="BD3564" s="58">
        <v>47.061953868853102</v>
      </c>
      <c r="BE3564" s="58">
        <v>47.749575949700301</v>
      </c>
      <c r="BF3564" s="58">
        <v>48.396323133214601</v>
      </c>
      <c r="BG3564" s="58">
        <v>49.040887179735797</v>
      </c>
      <c r="BH3564" s="58">
        <v>49.683335020595003</v>
      </c>
      <c r="BI3564" s="58">
        <v>50.327653817679497</v>
      </c>
      <c r="BJ3564" s="58">
        <v>50.970099727774198</v>
      </c>
      <c r="BK3564" s="58">
        <v>51.439469582214201</v>
      </c>
      <c r="BL3564" s="58">
        <v>51.908250357444302</v>
      </c>
      <c r="BM3564" s="58">
        <v>52.376861557976603</v>
      </c>
    </row>
    <row r="3565" spans="1:65" hidden="1" x14ac:dyDescent="0.25">
      <c r="A3565" s="58" t="s">
        <v>3296</v>
      </c>
      <c r="B3565" s="58" t="s">
        <v>3297</v>
      </c>
      <c r="C3565" s="58" t="s">
        <v>2996</v>
      </c>
      <c r="D3565" s="58" t="s">
        <v>2997</v>
      </c>
    </row>
    <row r="3566" spans="1:65" hidden="1" x14ac:dyDescent="0.25">
      <c r="A3566" s="58" t="s">
        <v>3296</v>
      </c>
      <c r="B3566" s="58" t="s">
        <v>3297</v>
      </c>
      <c r="C3566" s="58" t="s">
        <v>2998</v>
      </c>
      <c r="D3566" s="58" t="s">
        <v>2999</v>
      </c>
    </row>
    <row r="3567" spans="1:65" hidden="1" x14ac:dyDescent="0.25">
      <c r="A3567" s="58" t="s">
        <v>3296</v>
      </c>
      <c r="B3567" s="58" t="s">
        <v>3297</v>
      </c>
      <c r="C3567" s="58" t="s">
        <v>3000</v>
      </c>
      <c r="D3567" s="58" t="s">
        <v>3001</v>
      </c>
    </row>
    <row r="3568" spans="1:65" hidden="1" x14ac:dyDescent="0.25">
      <c r="A3568" s="58" t="s">
        <v>3296</v>
      </c>
      <c r="B3568" s="58" t="s">
        <v>3297</v>
      </c>
      <c r="C3568" s="58" t="s">
        <v>3002</v>
      </c>
      <c r="D3568" s="58" t="s">
        <v>3003</v>
      </c>
    </row>
    <row r="3569" spans="1:64" hidden="1" x14ac:dyDescent="0.25">
      <c r="A3569" s="58" t="s">
        <v>3296</v>
      </c>
      <c r="B3569" s="58" t="s">
        <v>3297</v>
      </c>
      <c r="C3569" s="58" t="s">
        <v>3004</v>
      </c>
      <c r="D3569" s="58" t="s">
        <v>3005</v>
      </c>
    </row>
    <row r="3570" spans="1:64" hidden="1" x14ac:dyDescent="0.25">
      <c r="A3570" s="58" t="s">
        <v>3296</v>
      </c>
      <c r="B3570" s="58" t="s">
        <v>3297</v>
      </c>
      <c r="C3570" s="58" t="s">
        <v>3006</v>
      </c>
      <c r="D3570" s="58" t="s">
        <v>3007</v>
      </c>
    </row>
    <row r="3571" spans="1:64" hidden="1" x14ac:dyDescent="0.25">
      <c r="A3571" s="58" t="s">
        <v>3296</v>
      </c>
      <c r="B3571" s="58" t="s">
        <v>3297</v>
      </c>
      <c r="C3571" s="58" t="s">
        <v>3008</v>
      </c>
      <c r="D3571" s="58" t="s">
        <v>3009</v>
      </c>
    </row>
    <row r="3572" spans="1:64" hidden="1" x14ac:dyDescent="0.25">
      <c r="A3572" s="58" t="s">
        <v>3296</v>
      </c>
      <c r="B3572" s="58" t="s">
        <v>3297</v>
      </c>
      <c r="C3572" s="58" t="s">
        <v>3010</v>
      </c>
      <c r="D3572" s="58" t="s">
        <v>3011</v>
      </c>
    </row>
    <row r="3573" spans="1:64" hidden="1" x14ac:dyDescent="0.25">
      <c r="A3573" s="58" t="s">
        <v>3296</v>
      </c>
      <c r="B3573" s="58" t="s">
        <v>3297</v>
      </c>
      <c r="C3573" s="58" t="s">
        <v>3012</v>
      </c>
      <c r="D3573" s="58" t="s">
        <v>3013</v>
      </c>
    </row>
    <row r="3574" spans="1:64" hidden="1" x14ac:dyDescent="0.25">
      <c r="A3574" s="58" t="s">
        <v>3296</v>
      </c>
      <c r="B3574" s="58" t="s">
        <v>3297</v>
      </c>
      <c r="C3574" s="58" t="s">
        <v>3014</v>
      </c>
      <c r="D3574" s="58" t="s">
        <v>3015</v>
      </c>
    </row>
    <row r="3575" spans="1:64" hidden="1" x14ac:dyDescent="0.25">
      <c r="A3575" s="58" t="s">
        <v>3296</v>
      </c>
      <c r="B3575" s="58" t="s">
        <v>3297</v>
      </c>
      <c r="C3575" s="58" t="s">
        <v>3016</v>
      </c>
      <c r="D3575" s="58" t="s">
        <v>3017</v>
      </c>
    </row>
    <row r="3576" spans="1:64" hidden="1" x14ac:dyDescent="0.25">
      <c r="A3576" s="58" t="s">
        <v>3296</v>
      </c>
      <c r="B3576" s="58" t="s">
        <v>3297</v>
      </c>
      <c r="C3576" s="58" t="s">
        <v>3018</v>
      </c>
      <c r="D3576" s="58" t="s">
        <v>3019</v>
      </c>
    </row>
    <row r="3577" spans="1:64" hidden="1" x14ac:dyDescent="0.25">
      <c r="A3577" s="58" t="s">
        <v>3296</v>
      </c>
      <c r="B3577" s="58" t="s">
        <v>3297</v>
      </c>
      <c r="C3577" s="58" t="s">
        <v>3020</v>
      </c>
      <c r="D3577" s="58" t="s">
        <v>3021</v>
      </c>
      <c r="AX3577" s="58">
        <v>48.4</v>
      </c>
      <c r="AY3577" s="58">
        <v>47.190476190476197</v>
      </c>
      <c r="AZ3577" s="58">
        <v>46.952380952380899</v>
      </c>
      <c r="BA3577" s="58">
        <v>46.904761904761898</v>
      </c>
      <c r="BB3577" s="58">
        <v>46.857142857142897</v>
      </c>
      <c r="BC3577" s="58">
        <v>46.190476190476197</v>
      </c>
      <c r="BD3577" s="58">
        <v>46.285714285714299</v>
      </c>
      <c r="BE3577" s="58">
        <v>45.619047619047599</v>
      </c>
      <c r="BF3577" s="58">
        <v>45.181818181818201</v>
      </c>
      <c r="BG3577" s="58">
        <v>45.727272727272698</v>
      </c>
      <c r="BH3577" s="58">
        <v>45.409090909090899</v>
      </c>
      <c r="BI3577" s="58">
        <v>44.136363636363598</v>
      </c>
      <c r="BJ3577" s="58">
        <v>43.545454545454497</v>
      </c>
      <c r="BK3577" s="58">
        <v>44.636363636363598</v>
      </c>
      <c r="BL3577" s="58">
        <v>42.909090909090899</v>
      </c>
    </row>
    <row r="3578" spans="1:64" hidden="1" x14ac:dyDescent="0.25">
      <c r="A3578" s="58" t="s">
        <v>3296</v>
      </c>
      <c r="B3578" s="58" t="s">
        <v>3297</v>
      </c>
      <c r="C3578" s="58" t="s">
        <v>3022</v>
      </c>
      <c r="D3578" s="58" t="s">
        <v>3023</v>
      </c>
    </row>
    <row r="3579" spans="1:64" hidden="1" x14ac:dyDescent="0.25">
      <c r="A3579" s="58" t="s">
        <v>3296</v>
      </c>
      <c r="B3579" s="58" t="s">
        <v>3297</v>
      </c>
      <c r="C3579" s="58" t="s">
        <v>3024</v>
      </c>
      <c r="D3579" s="58" t="s">
        <v>3025</v>
      </c>
    </row>
    <row r="3580" spans="1:64" hidden="1" x14ac:dyDescent="0.25">
      <c r="A3580" s="58" t="s">
        <v>3296</v>
      </c>
      <c r="B3580" s="58" t="s">
        <v>3297</v>
      </c>
      <c r="C3580" s="58" t="s">
        <v>3026</v>
      </c>
      <c r="D3580" s="58" t="s">
        <v>3027</v>
      </c>
    </row>
    <row r="3581" spans="1:64" hidden="1" x14ac:dyDescent="0.25">
      <c r="A3581" s="58" t="s">
        <v>3296</v>
      </c>
      <c r="B3581" s="58" t="s">
        <v>3297</v>
      </c>
      <c r="C3581" s="58" t="s">
        <v>3028</v>
      </c>
      <c r="D3581" s="58" t="s">
        <v>3029</v>
      </c>
    </row>
    <row r="3582" spans="1:64" hidden="1" x14ac:dyDescent="0.25">
      <c r="A3582" s="58" t="s">
        <v>3296</v>
      </c>
      <c r="B3582" s="58" t="s">
        <v>3297</v>
      </c>
      <c r="C3582" s="58" t="s">
        <v>3030</v>
      </c>
      <c r="D3582" s="58" t="s">
        <v>3031</v>
      </c>
    </row>
    <row r="3583" spans="1:64" hidden="1" x14ac:dyDescent="0.25">
      <c r="A3583" s="58" t="s">
        <v>3296</v>
      </c>
      <c r="B3583" s="58" t="s">
        <v>3297</v>
      </c>
      <c r="C3583" s="58" t="s">
        <v>3032</v>
      </c>
      <c r="D3583" s="58" t="s">
        <v>3033</v>
      </c>
    </row>
    <row r="3584" spans="1:64" hidden="1" x14ac:dyDescent="0.25">
      <c r="A3584" s="58" t="s">
        <v>3296</v>
      </c>
      <c r="B3584" s="58" t="s">
        <v>3297</v>
      </c>
      <c r="C3584" s="58" t="s">
        <v>3034</v>
      </c>
      <c r="D3584" s="58" t="s">
        <v>3035</v>
      </c>
    </row>
    <row r="3585" spans="1:63" hidden="1" x14ac:dyDescent="0.25">
      <c r="A3585" s="58" t="s">
        <v>3296</v>
      </c>
      <c r="B3585" s="58" t="s">
        <v>3297</v>
      </c>
      <c r="C3585" s="58" t="s">
        <v>3036</v>
      </c>
      <c r="D3585" s="58" t="s">
        <v>3037</v>
      </c>
      <c r="BJ3585" s="58">
        <v>35.293046407577997</v>
      </c>
    </row>
    <row r="3586" spans="1:63" hidden="1" x14ac:dyDescent="0.25">
      <c r="A3586" s="58" t="s">
        <v>3296</v>
      </c>
      <c r="B3586" s="58" t="s">
        <v>3297</v>
      </c>
      <c r="C3586" s="58" t="s">
        <v>3038</v>
      </c>
      <c r="D3586" s="58" t="s">
        <v>3039</v>
      </c>
    </row>
    <row r="3587" spans="1:63" hidden="1" x14ac:dyDescent="0.25">
      <c r="A3587" s="58" t="s">
        <v>3296</v>
      </c>
      <c r="B3587" s="58" t="s">
        <v>3297</v>
      </c>
      <c r="C3587" s="58" t="s">
        <v>3040</v>
      </c>
      <c r="D3587" s="58" t="s">
        <v>3041</v>
      </c>
    </row>
    <row r="3588" spans="1:63" hidden="1" x14ac:dyDescent="0.25">
      <c r="A3588" s="58" t="s">
        <v>3296</v>
      </c>
      <c r="B3588" s="58" t="s">
        <v>3297</v>
      </c>
      <c r="C3588" s="58" t="s">
        <v>3042</v>
      </c>
      <c r="D3588" s="58" t="s">
        <v>3043</v>
      </c>
      <c r="BJ3588" s="58">
        <v>21.502630733263601</v>
      </c>
    </row>
    <row r="3589" spans="1:63" hidden="1" x14ac:dyDescent="0.25">
      <c r="A3589" s="58" t="s">
        <v>3296</v>
      </c>
      <c r="B3589" s="58" t="s">
        <v>3297</v>
      </c>
      <c r="C3589" s="58" t="s">
        <v>3044</v>
      </c>
      <c r="D3589" s="58" t="s">
        <v>3045</v>
      </c>
    </row>
    <row r="3590" spans="1:63" hidden="1" x14ac:dyDescent="0.25">
      <c r="A3590" s="58" t="s">
        <v>3296</v>
      </c>
      <c r="B3590" s="58" t="s">
        <v>3297</v>
      </c>
      <c r="C3590" s="58" t="s">
        <v>3046</v>
      </c>
      <c r="D3590" s="58" t="s">
        <v>3047</v>
      </c>
    </row>
    <row r="3591" spans="1:63" hidden="1" x14ac:dyDescent="0.25">
      <c r="A3591" s="58" t="s">
        <v>3296</v>
      </c>
      <c r="B3591" s="58" t="s">
        <v>3297</v>
      </c>
      <c r="C3591" s="58" t="s">
        <v>3048</v>
      </c>
      <c r="D3591" s="58" t="s">
        <v>3049</v>
      </c>
      <c r="BJ3591" s="58">
        <v>12.6864484941004</v>
      </c>
    </row>
    <row r="3592" spans="1:63" hidden="1" x14ac:dyDescent="0.25">
      <c r="A3592" s="58" t="s">
        <v>3296</v>
      </c>
      <c r="B3592" s="58" t="s">
        <v>3297</v>
      </c>
      <c r="C3592" s="58" t="s">
        <v>3050</v>
      </c>
      <c r="D3592" s="58" t="s">
        <v>3051</v>
      </c>
    </row>
    <row r="3593" spans="1:63" hidden="1" x14ac:dyDescent="0.25">
      <c r="A3593" s="58" t="s">
        <v>3296</v>
      </c>
      <c r="B3593" s="58" t="s">
        <v>3297</v>
      </c>
      <c r="C3593" s="58" t="s">
        <v>3052</v>
      </c>
      <c r="D3593" s="58" t="s">
        <v>3053</v>
      </c>
    </row>
    <row r="3594" spans="1:63" hidden="1" x14ac:dyDescent="0.25">
      <c r="A3594" s="58" t="s">
        <v>3296</v>
      </c>
      <c r="B3594" s="58" t="s">
        <v>3297</v>
      </c>
      <c r="C3594" s="58" t="s">
        <v>3054</v>
      </c>
      <c r="D3594" s="58" t="s">
        <v>3055</v>
      </c>
    </row>
    <row r="3595" spans="1:63" hidden="1" x14ac:dyDescent="0.25">
      <c r="A3595" s="58" t="s">
        <v>3296</v>
      </c>
      <c r="B3595" s="58" t="s">
        <v>3297</v>
      </c>
      <c r="C3595" s="58" t="s">
        <v>3056</v>
      </c>
      <c r="D3595" s="58" t="s">
        <v>3057</v>
      </c>
      <c r="BK3595" s="58">
        <v>20.9001311179311</v>
      </c>
    </row>
    <row r="3596" spans="1:63" hidden="1" x14ac:dyDescent="0.25">
      <c r="A3596" s="58" t="s">
        <v>3296</v>
      </c>
      <c r="B3596" s="58" t="s">
        <v>3297</v>
      </c>
      <c r="C3596" s="58" t="s">
        <v>3058</v>
      </c>
      <c r="D3596" s="58" t="s">
        <v>3059</v>
      </c>
    </row>
    <row r="3597" spans="1:63" hidden="1" x14ac:dyDescent="0.25">
      <c r="A3597" s="58" t="s">
        <v>3296</v>
      </c>
      <c r="B3597" s="58" t="s">
        <v>3297</v>
      </c>
      <c r="C3597" s="58" t="s">
        <v>3060</v>
      </c>
      <c r="D3597" s="58" t="s">
        <v>3061</v>
      </c>
      <c r="BI3597" s="58">
        <v>13.7867609591824</v>
      </c>
      <c r="BJ3597" s="58">
        <v>14.1984226658565</v>
      </c>
      <c r="BK3597" s="58">
        <v>14.1984226658565</v>
      </c>
    </row>
    <row r="3598" spans="1:63" hidden="1" x14ac:dyDescent="0.25">
      <c r="A3598" s="58" t="s">
        <v>3296</v>
      </c>
      <c r="B3598" s="58" t="s">
        <v>3297</v>
      </c>
      <c r="C3598" s="58" t="s">
        <v>3062</v>
      </c>
      <c r="D3598" s="58" t="s">
        <v>3063</v>
      </c>
      <c r="BI3598" s="58">
        <v>15.491133110851001</v>
      </c>
      <c r="BJ3598" s="58">
        <v>15.725047476481</v>
      </c>
      <c r="BK3598" s="58">
        <v>15.725047476481</v>
      </c>
    </row>
    <row r="3599" spans="1:63" hidden="1" x14ac:dyDescent="0.25">
      <c r="A3599" s="58" t="s">
        <v>3296</v>
      </c>
      <c r="B3599" s="58" t="s">
        <v>3297</v>
      </c>
      <c r="C3599" s="58" t="s">
        <v>3064</v>
      </c>
      <c r="D3599" s="58" t="s">
        <v>3065</v>
      </c>
    </row>
    <row r="3600" spans="1:63" hidden="1" x14ac:dyDescent="0.25">
      <c r="A3600" s="58" t="s">
        <v>3296</v>
      </c>
      <c r="B3600" s="58" t="s">
        <v>3297</v>
      </c>
      <c r="C3600" s="58" t="s">
        <v>3066</v>
      </c>
      <c r="D3600" s="58" t="s">
        <v>3067</v>
      </c>
    </row>
    <row r="3601" spans="1:65" hidden="1" x14ac:dyDescent="0.25">
      <c r="A3601" s="58" t="s">
        <v>3296</v>
      </c>
      <c r="B3601" s="58" t="s">
        <v>3297</v>
      </c>
      <c r="C3601" s="58" t="s">
        <v>3068</v>
      </c>
      <c r="D3601" s="58" t="s">
        <v>3069</v>
      </c>
      <c r="AX3601" s="58">
        <v>232</v>
      </c>
      <c r="AY3601" s="58">
        <v>225.76190476190499</v>
      </c>
      <c r="AZ3601" s="58">
        <v>225.04761904761901</v>
      </c>
      <c r="BA3601" s="58">
        <v>224.09523809523799</v>
      </c>
      <c r="BB3601" s="58">
        <v>221.666666666667</v>
      </c>
      <c r="BC3601" s="58">
        <v>211.09523809523799</v>
      </c>
      <c r="BD3601" s="58">
        <v>208.42857142857099</v>
      </c>
      <c r="BE3601" s="58">
        <v>198.142857142857</v>
      </c>
      <c r="BF3601" s="58">
        <v>175.58136363636399</v>
      </c>
      <c r="BG3601" s="58">
        <v>165.58136363636399</v>
      </c>
      <c r="BH3601" s="58">
        <v>166.76318181818201</v>
      </c>
      <c r="BI3601" s="58">
        <v>166.12681818181801</v>
      </c>
      <c r="BJ3601" s="58">
        <v>151.94499999999999</v>
      </c>
      <c r="BK3601" s="58">
        <v>151.49045454545501</v>
      </c>
      <c r="BL3601" s="58">
        <v>150.422272727273</v>
      </c>
    </row>
    <row r="3602" spans="1:65" hidden="1" x14ac:dyDescent="0.25">
      <c r="A3602" s="58" t="s">
        <v>3296</v>
      </c>
      <c r="B3602" s="58" t="s">
        <v>3297</v>
      </c>
      <c r="C3602" s="58" t="s">
        <v>3070</v>
      </c>
      <c r="D3602" s="58" t="s">
        <v>3071</v>
      </c>
      <c r="AV3602" s="58">
        <v>623.66666666666697</v>
      </c>
      <c r="AW3602" s="58">
        <v>623.66666666666697</v>
      </c>
      <c r="AX3602" s="58">
        <v>694.75</v>
      </c>
      <c r="AY3602" s="58">
        <v>723.57142857142901</v>
      </c>
      <c r="AZ3602" s="58">
        <v>720.47619047619003</v>
      </c>
      <c r="BA3602" s="58">
        <v>719.04761904761904</v>
      </c>
      <c r="BB3602" s="58">
        <v>715.04761904761904</v>
      </c>
      <c r="BC3602" s="58">
        <v>714.76190476190504</v>
      </c>
      <c r="BD3602" s="58">
        <v>713.33333333333303</v>
      </c>
      <c r="BE3602" s="58">
        <v>712.04761904761904</v>
      </c>
      <c r="BF3602" s="58">
        <v>701.57590909090902</v>
      </c>
      <c r="BG3602" s="58">
        <v>697.03045454545497</v>
      </c>
      <c r="BH3602" s="58">
        <v>692.48500000000001</v>
      </c>
      <c r="BI3602" s="58">
        <v>696.57590909090902</v>
      </c>
      <c r="BJ3602" s="58">
        <v>682.93954545454596</v>
      </c>
      <c r="BK3602" s="58">
        <v>680.66681818181803</v>
      </c>
      <c r="BL3602" s="58">
        <v>667.04545454545496</v>
      </c>
    </row>
    <row r="3603" spans="1:65" hidden="1" x14ac:dyDescent="0.25">
      <c r="A3603" s="58" t="s">
        <v>3296</v>
      </c>
      <c r="B3603" s="58" t="s">
        <v>3297</v>
      </c>
      <c r="C3603" s="58" t="s">
        <v>3072</v>
      </c>
      <c r="D3603" s="58" t="s">
        <v>3073</v>
      </c>
      <c r="BB3603" s="58">
        <v>174.333333333333</v>
      </c>
      <c r="BC3603" s="58">
        <v>154.28571428571399</v>
      </c>
      <c r="BD3603" s="58">
        <v>145.52380952381</v>
      </c>
      <c r="BE3603" s="58">
        <v>138.666666666667</v>
      </c>
      <c r="BF3603" s="58">
        <v>129.11090909090899</v>
      </c>
      <c r="BG3603" s="58">
        <v>124.610909090909</v>
      </c>
      <c r="BH3603" s="58">
        <v>122.15636363636401</v>
      </c>
      <c r="BI3603" s="58">
        <v>121.565454545455</v>
      </c>
      <c r="BJ3603" s="58">
        <v>120.701818181818</v>
      </c>
      <c r="BK3603" s="58">
        <v>117.742272727273</v>
      </c>
      <c r="BL3603" s="58">
        <v>115.4</v>
      </c>
    </row>
    <row r="3604" spans="1:65" hidden="1" x14ac:dyDescent="0.25">
      <c r="A3604" s="58" t="s">
        <v>3296</v>
      </c>
      <c r="B3604" s="58" t="s">
        <v>3297</v>
      </c>
      <c r="C3604" s="58" t="s">
        <v>3074</v>
      </c>
      <c r="D3604" s="58" t="s">
        <v>3075</v>
      </c>
      <c r="BM3604" s="58">
        <v>31.7615384615385</v>
      </c>
    </row>
    <row r="3605" spans="1:65" hidden="1" x14ac:dyDescent="0.25">
      <c r="A3605" s="58" t="s">
        <v>3296</v>
      </c>
      <c r="B3605" s="58" t="s">
        <v>3297</v>
      </c>
      <c r="C3605" s="58" t="s">
        <v>3076</v>
      </c>
      <c r="D3605" s="58" t="s">
        <v>3077</v>
      </c>
      <c r="AW3605" s="58">
        <v>134</v>
      </c>
      <c r="AX3605" s="58">
        <v>122.7</v>
      </c>
      <c r="AY3605" s="58">
        <v>102.619047619048</v>
      </c>
      <c r="AZ3605" s="58">
        <v>94.952380952380906</v>
      </c>
      <c r="BA3605" s="58">
        <v>84.190476190476204</v>
      </c>
      <c r="BB3605" s="58">
        <v>87.047619047619094</v>
      </c>
      <c r="BC3605" s="58">
        <v>79.809523809523796</v>
      </c>
      <c r="BD3605" s="58">
        <v>77.809523809523796</v>
      </c>
      <c r="BE3605" s="58">
        <v>80</v>
      </c>
      <c r="BF3605" s="58">
        <v>71.781818181818196</v>
      </c>
      <c r="BG3605" s="58">
        <v>67.872727272727303</v>
      </c>
      <c r="BH3605" s="58">
        <v>66.190909090909102</v>
      </c>
      <c r="BI3605" s="58">
        <v>65.963636363636397</v>
      </c>
      <c r="BJ3605" s="58">
        <v>65.257272727272706</v>
      </c>
      <c r="BK3605" s="58">
        <v>54.666363636363599</v>
      </c>
      <c r="BL3605" s="58">
        <v>51.620909090909102</v>
      </c>
    </row>
    <row r="3606" spans="1:65" hidden="1" x14ac:dyDescent="0.25">
      <c r="A3606" s="58" t="s">
        <v>3296</v>
      </c>
      <c r="B3606" s="58" t="s">
        <v>3297</v>
      </c>
      <c r="C3606" s="58" t="s">
        <v>3080</v>
      </c>
      <c r="D3606" s="58" t="s">
        <v>3081</v>
      </c>
      <c r="AV3606" s="58">
        <v>45.466666666666697</v>
      </c>
      <c r="AW3606" s="58">
        <v>43.866666666666703</v>
      </c>
      <c r="AX3606" s="58">
        <v>59.6</v>
      </c>
      <c r="AY3606" s="58">
        <v>59.904761904761898</v>
      </c>
      <c r="AZ3606" s="58">
        <v>55.904761904761898</v>
      </c>
      <c r="BA3606" s="58">
        <v>55.047619047619101</v>
      </c>
      <c r="BB3606" s="58">
        <v>50.904761904761898</v>
      </c>
      <c r="BC3606" s="58">
        <v>49.904761904761898</v>
      </c>
      <c r="BD3606" s="58">
        <v>37.714285714285701</v>
      </c>
      <c r="BE3606" s="58">
        <v>35.857142857142897</v>
      </c>
      <c r="BF3606" s="58">
        <v>29.4227272727273</v>
      </c>
      <c r="BG3606" s="58">
        <v>25.513636363636401</v>
      </c>
      <c r="BH3606" s="58">
        <v>25.263636363636401</v>
      </c>
      <c r="BI3606" s="58">
        <v>24.291818181818201</v>
      </c>
      <c r="BJ3606" s="58">
        <v>17.996363636363601</v>
      </c>
      <c r="BK3606" s="58">
        <v>17.837272727272701</v>
      </c>
      <c r="BL3606" s="58">
        <v>15.351363636363599</v>
      </c>
    </row>
    <row r="3607" spans="1:65" hidden="1" x14ac:dyDescent="0.25">
      <c r="A3607" s="58" t="s">
        <v>3296</v>
      </c>
      <c r="B3607" s="58" t="s">
        <v>3297</v>
      </c>
      <c r="C3607" s="58" t="s">
        <v>3082</v>
      </c>
      <c r="D3607" s="58" t="s">
        <v>3083</v>
      </c>
      <c r="AV3607" s="58">
        <v>45.3333333333333</v>
      </c>
      <c r="AW3607" s="58">
        <v>43.733333333333299</v>
      </c>
      <c r="AX3607" s="58">
        <v>59.45</v>
      </c>
      <c r="AY3607" s="58">
        <v>59.761904761904802</v>
      </c>
      <c r="AZ3607" s="58">
        <v>55.761904761904802</v>
      </c>
      <c r="BA3607" s="58">
        <v>54.857142857142897</v>
      </c>
      <c r="BB3607" s="58">
        <v>50.714285714285701</v>
      </c>
      <c r="BC3607" s="58">
        <v>49.714285714285701</v>
      </c>
      <c r="BD3607" s="58">
        <v>37.523809523809497</v>
      </c>
      <c r="BE3607" s="58">
        <v>35.6666666666667</v>
      </c>
      <c r="BF3607" s="58">
        <v>29.240909090909099</v>
      </c>
      <c r="BG3607" s="58">
        <v>25.3318181818182</v>
      </c>
      <c r="BH3607" s="58">
        <v>25.0818181818182</v>
      </c>
      <c r="BI3607" s="58">
        <v>24.11</v>
      </c>
      <c r="BJ3607" s="58">
        <v>17.814545454545499</v>
      </c>
      <c r="BK3607" s="58">
        <v>17.6554545454545</v>
      </c>
      <c r="BL3607" s="58">
        <v>15.169545454545499</v>
      </c>
    </row>
    <row r="3608" spans="1:65" hidden="1" x14ac:dyDescent="0.25">
      <c r="A3608" s="58" t="s">
        <v>3296</v>
      </c>
      <c r="B3608" s="58" t="s">
        <v>3297</v>
      </c>
      <c r="C3608" s="58" t="s">
        <v>3084</v>
      </c>
      <c r="D3608" s="58" t="s">
        <v>3085</v>
      </c>
      <c r="BM3608" s="58">
        <v>10.1823529411765</v>
      </c>
    </row>
    <row r="3609" spans="1:65" hidden="1" x14ac:dyDescent="0.25">
      <c r="A3609" s="58" t="s">
        <v>3296</v>
      </c>
      <c r="B3609" s="58" t="s">
        <v>3297</v>
      </c>
      <c r="C3609" s="58" t="s">
        <v>3086</v>
      </c>
      <c r="D3609" s="58" t="s">
        <v>3087</v>
      </c>
      <c r="BG3609" s="58">
        <v>117.200459545455</v>
      </c>
      <c r="BH3609" s="58">
        <v>114.155005</v>
      </c>
      <c r="BI3609" s="58">
        <v>113.81409590909099</v>
      </c>
      <c r="BJ3609" s="58">
        <v>113.35939909090899</v>
      </c>
      <c r="BK3609" s="58">
        <v>113.35939909090899</v>
      </c>
      <c r="BL3609" s="58">
        <v>113.041217272727</v>
      </c>
    </row>
    <row r="3610" spans="1:65" hidden="1" x14ac:dyDescent="0.25">
      <c r="A3610" s="58" t="s">
        <v>3296</v>
      </c>
      <c r="B3610" s="58" t="s">
        <v>3297</v>
      </c>
      <c r="C3610" s="58" t="s">
        <v>3088</v>
      </c>
      <c r="D3610" s="58" t="s">
        <v>3089</v>
      </c>
      <c r="BG3610" s="58">
        <v>82.250434999999996</v>
      </c>
      <c r="BH3610" s="58">
        <v>79.204980454545506</v>
      </c>
      <c r="BI3610" s="58">
        <v>78.659525909090902</v>
      </c>
      <c r="BJ3610" s="58">
        <v>74.763421363636397</v>
      </c>
      <c r="BK3610" s="58">
        <v>74.198485000000005</v>
      </c>
      <c r="BL3610" s="58">
        <v>72.153030454545501</v>
      </c>
    </row>
    <row r="3611" spans="1:65" hidden="1" x14ac:dyDescent="0.25">
      <c r="A3611" s="58" t="s">
        <v>3296</v>
      </c>
      <c r="B3611" s="58" t="s">
        <v>3297</v>
      </c>
      <c r="C3611" s="58" t="s">
        <v>3090</v>
      </c>
      <c r="D3611" s="58" t="s">
        <v>3091</v>
      </c>
      <c r="BG3611" s="58">
        <v>155.101733636364</v>
      </c>
      <c r="BH3611" s="58">
        <v>147.965371363636</v>
      </c>
      <c r="BI3611" s="58">
        <v>145.116885</v>
      </c>
      <c r="BJ3611" s="58">
        <v>143.81168954545501</v>
      </c>
      <c r="BK3611" s="58">
        <v>141.92857272727301</v>
      </c>
      <c r="BL3611" s="58">
        <v>140.92857272727301</v>
      </c>
    </row>
    <row r="3612" spans="1:65" hidden="1" x14ac:dyDescent="0.25">
      <c r="A3612" s="58" t="s">
        <v>3296</v>
      </c>
      <c r="B3612" s="58" t="s">
        <v>3297</v>
      </c>
      <c r="C3612" s="58" t="s">
        <v>3092</v>
      </c>
      <c r="D3612" s="58" t="s">
        <v>3093</v>
      </c>
      <c r="BG3612" s="58">
        <v>152.148277272727</v>
      </c>
      <c r="BH3612" s="58">
        <v>129.73918318181799</v>
      </c>
      <c r="BI3612" s="58">
        <v>118.962124090909</v>
      </c>
      <c r="BJ3612" s="58">
        <v>117.87121500000001</v>
      </c>
      <c r="BK3612" s="58">
        <v>114.74783772727299</v>
      </c>
      <c r="BL3612" s="58">
        <v>111.150433181818</v>
      </c>
    </row>
    <row r="3613" spans="1:65" hidden="1" x14ac:dyDescent="0.25">
      <c r="A3613" s="58" t="s">
        <v>3296</v>
      </c>
      <c r="B3613" s="58" t="s">
        <v>3297</v>
      </c>
      <c r="C3613" s="58" t="s">
        <v>3094</v>
      </c>
      <c r="D3613" s="58" t="s">
        <v>3095</v>
      </c>
      <c r="BM3613" s="58">
        <v>38.517647058823499</v>
      </c>
    </row>
    <row r="3614" spans="1:65" hidden="1" x14ac:dyDescent="0.25">
      <c r="A3614" s="58" t="s">
        <v>3296</v>
      </c>
      <c r="B3614" s="58" t="s">
        <v>3297</v>
      </c>
      <c r="C3614" s="58" t="s">
        <v>3096</v>
      </c>
      <c r="D3614" s="58" t="s">
        <v>3097</v>
      </c>
      <c r="AX3614" s="58">
        <v>418.65</v>
      </c>
      <c r="AY3614" s="58">
        <v>405.857142857143</v>
      </c>
      <c r="AZ3614" s="58">
        <v>405.857142857143</v>
      </c>
      <c r="BA3614" s="58">
        <v>400.61904761904799</v>
      </c>
      <c r="BB3614" s="58">
        <v>398.61904761904799</v>
      </c>
      <c r="BC3614" s="58">
        <v>399.47619047619003</v>
      </c>
      <c r="BD3614" s="58">
        <v>399.5</v>
      </c>
      <c r="BE3614" s="58">
        <v>398.5</v>
      </c>
      <c r="BF3614" s="58">
        <v>398.20068181818198</v>
      </c>
      <c r="BG3614" s="58">
        <v>398.83704545454498</v>
      </c>
      <c r="BH3614" s="58">
        <v>396.13249999999999</v>
      </c>
      <c r="BI3614" s="58">
        <v>365.723409090909</v>
      </c>
      <c r="BJ3614" s="58">
        <v>360.13022727272698</v>
      </c>
      <c r="BK3614" s="58">
        <v>360.53931818181798</v>
      </c>
      <c r="BL3614" s="58">
        <v>361.85750000000002</v>
      </c>
    </row>
    <row r="3615" spans="1:65" hidden="1" x14ac:dyDescent="0.25">
      <c r="A3615" s="58" t="s">
        <v>3296</v>
      </c>
      <c r="B3615" s="58" t="s">
        <v>3297</v>
      </c>
      <c r="C3615" s="58" t="s">
        <v>3098</v>
      </c>
      <c r="D3615" s="58" t="s">
        <v>3099</v>
      </c>
      <c r="AV3615" s="58">
        <v>3.45714285714286</v>
      </c>
      <c r="AW3615" s="58">
        <v>3.45714285714286</v>
      </c>
      <c r="AX3615" s="58">
        <v>3.4624999999999999</v>
      </c>
      <c r="AY3615" s="58">
        <v>3.4352941176470599</v>
      </c>
      <c r="AZ3615" s="58">
        <v>3.4352941176470599</v>
      </c>
      <c r="BA3615" s="58">
        <v>3.4352941176470599</v>
      </c>
      <c r="BB3615" s="58">
        <v>3.4352941176470599</v>
      </c>
      <c r="BC3615" s="58">
        <v>3.4352941176470599</v>
      </c>
      <c r="BD3615" s="58">
        <v>3.4352941176470599</v>
      </c>
      <c r="BE3615" s="58">
        <v>3.4352941176470599</v>
      </c>
      <c r="BF3615" s="58">
        <v>3.31666666666667</v>
      </c>
      <c r="BG3615" s="58">
        <v>3.31666666666667</v>
      </c>
      <c r="BH3615" s="58">
        <v>3.31666666666667</v>
      </c>
      <c r="BI3615" s="58">
        <v>3.31666666666667</v>
      </c>
      <c r="BJ3615" s="58">
        <v>3.31666666666667</v>
      </c>
      <c r="BK3615" s="58">
        <v>3.31666666666667</v>
      </c>
      <c r="BL3615" s="58">
        <v>3.31666666666667</v>
      </c>
    </row>
    <row r="3616" spans="1:65" hidden="1" x14ac:dyDescent="0.25">
      <c r="A3616" s="58" t="s">
        <v>3296</v>
      </c>
      <c r="B3616" s="58" t="s">
        <v>3297</v>
      </c>
      <c r="C3616" s="58" t="s">
        <v>3100</v>
      </c>
      <c r="D3616" s="58" t="s">
        <v>3101</v>
      </c>
      <c r="AS3616" s="58">
        <v>8.0924735142802504</v>
      </c>
      <c r="AX3616" s="58">
        <v>7.8139721444122197</v>
      </c>
      <c r="BC3616" s="58">
        <v>7.4948640529565198</v>
      </c>
      <c r="BH3616" s="58">
        <v>6.8694677327647398</v>
      </c>
      <c r="BK3616" s="58">
        <v>6.83526606216979</v>
      </c>
    </row>
    <row r="3617" spans="1:65" hidden="1" x14ac:dyDescent="0.25">
      <c r="A3617" s="58" t="s">
        <v>3296</v>
      </c>
      <c r="B3617" s="58" t="s">
        <v>3297</v>
      </c>
      <c r="C3617" s="58" t="s">
        <v>3102</v>
      </c>
      <c r="D3617" s="58" t="s">
        <v>3103</v>
      </c>
      <c r="AS3617" s="58">
        <v>3.1192389606384601</v>
      </c>
      <c r="AX3617" s="58">
        <v>3.0442578848335602</v>
      </c>
      <c r="BC3617" s="58">
        <v>2.9051970686900201</v>
      </c>
      <c r="BH3617" s="58">
        <v>2.6988484643748398</v>
      </c>
      <c r="BK3617" s="58">
        <v>2.6947337518497299</v>
      </c>
    </row>
    <row r="3618" spans="1:65" hidden="1" x14ac:dyDescent="0.25">
      <c r="A3618" s="58" t="s">
        <v>3296</v>
      </c>
      <c r="B3618" s="58" t="s">
        <v>3297</v>
      </c>
      <c r="C3618" s="58" t="s">
        <v>3104</v>
      </c>
      <c r="D3618" s="58" t="s">
        <v>3105</v>
      </c>
      <c r="AS3618" s="58">
        <v>13.148317350524801</v>
      </c>
      <c r="AX3618" s="58">
        <v>12.6499840034906</v>
      </c>
      <c r="BC3618" s="58">
        <v>12.145770499179701</v>
      </c>
      <c r="BH3618" s="58">
        <v>11.0685403119148</v>
      </c>
      <c r="BK3618" s="58">
        <v>11.007335933969999</v>
      </c>
    </row>
    <row r="3619" spans="1:65" hidden="1" x14ac:dyDescent="0.25">
      <c r="A3619" s="58" t="s">
        <v>3296</v>
      </c>
      <c r="B3619" s="58" t="s">
        <v>3297</v>
      </c>
      <c r="C3619" s="58" t="s">
        <v>3106</v>
      </c>
      <c r="D3619" s="58" t="s">
        <v>3107</v>
      </c>
    </row>
    <row r="3620" spans="1:65" hidden="1" x14ac:dyDescent="0.25">
      <c r="A3620" s="58" t="s">
        <v>3296</v>
      </c>
      <c r="B3620" s="58" t="s">
        <v>3297</v>
      </c>
      <c r="C3620" s="58" t="s">
        <v>3108</v>
      </c>
      <c r="D3620" s="58" t="s">
        <v>3109</v>
      </c>
      <c r="O3620" s="58">
        <v>1.2466124392618601</v>
      </c>
      <c r="P3620" s="58">
        <v>1.5400264388051099</v>
      </c>
      <c r="Q3620" s="58">
        <v>1.2913102697668399</v>
      </c>
      <c r="R3620" s="58">
        <v>1.8755032171643</v>
      </c>
      <c r="S3620" s="58">
        <v>1.32153518667009</v>
      </c>
      <c r="T3620" s="58">
        <v>1.57465422922703</v>
      </c>
      <c r="U3620" s="58">
        <v>1.7668474522594999</v>
      </c>
      <c r="V3620" s="58">
        <v>1.4919585020361401</v>
      </c>
      <c r="W3620" s="58">
        <v>2.1118370154178301</v>
      </c>
      <c r="X3620" s="58">
        <v>2.55154714641384</v>
      </c>
      <c r="Y3620" s="58">
        <v>4.0562999117998801</v>
      </c>
      <c r="Z3620" s="58">
        <v>2.4825153276486902</v>
      </c>
      <c r="AA3620" s="58">
        <v>2.96449956619526</v>
      </c>
      <c r="AB3620" s="58">
        <v>4.1099758997570097</v>
      </c>
      <c r="AC3620" s="58">
        <v>6.42928774513409</v>
      </c>
      <c r="AD3620" s="58">
        <v>7.0011585636643003</v>
      </c>
      <c r="AE3620" s="58">
        <v>5.6795231605747203</v>
      </c>
      <c r="AF3620" s="58">
        <v>4.9988631793462304</v>
      </c>
      <c r="AG3620" s="58">
        <v>5.9541235648531696</v>
      </c>
      <c r="AH3620" s="58">
        <v>5.8266289775263198</v>
      </c>
      <c r="AI3620" s="58">
        <v>6.3573218967362202</v>
      </c>
      <c r="AJ3620" s="58">
        <v>5.8997244783302296</v>
      </c>
      <c r="AK3620" s="58">
        <v>5.0618962561320302</v>
      </c>
      <c r="AL3620" s="58">
        <v>4.7640972140202402</v>
      </c>
      <c r="AM3620" s="58">
        <v>6.9957852279077697</v>
      </c>
      <c r="AN3620" s="58">
        <v>5.2960751407084903</v>
      </c>
      <c r="AO3620" s="58">
        <v>5.6255685080764497</v>
      </c>
      <c r="AP3620" s="58">
        <v>4.5249670245338596</v>
      </c>
      <c r="AQ3620" s="58">
        <v>4.4625532050707797</v>
      </c>
      <c r="AR3620" s="58">
        <v>4.0634075756362797</v>
      </c>
      <c r="AS3620" s="58">
        <v>4.19979561897377</v>
      </c>
      <c r="AT3620" s="58">
        <v>3.8735816078121901</v>
      </c>
      <c r="AU3620" s="58">
        <v>2.5189801662081401</v>
      </c>
      <c r="AV3620" s="58">
        <v>2.3663277789831301</v>
      </c>
      <c r="AW3620" s="58">
        <v>1.94955506783111</v>
      </c>
      <c r="AX3620" s="58">
        <v>4.1328193567813498</v>
      </c>
      <c r="AY3620" s="58">
        <v>2.5498338851396798</v>
      </c>
      <c r="AZ3620" s="58">
        <v>1.1115526584069799</v>
      </c>
      <c r="BA3620" s="58">
        <v>1.3848905354729799</v>
      </c>
      <c r="BB3620" s="58">
        <v>0.86716427713784605</v>
      </c>
      <c r="BC3620" s="58">
        <v>0.74152789522889795</v>
      </c>
      <c r="BD3620" s="58">
        <v>0.58806339783193595</v>
      </c>
      <c r="BE3620" s="58">
        <v>0.667453232282888</v>
      </c>
      <c r="BF3620" s="58">
        <v>0.716892323060906</v>
      </c>
      <c r="BG3620" s="58">
        <v>1.20279645384337</v>
      </c>
      <c r="BH3620" s="58">
        <v>0.86867558532540701</v>
      </c>
      <c r="BI3620" s="58">
        <v>1.3515620138495901</v>
      </c>
      <c r="BJ3620" s="58">
        <v>1.81076533930591</v>
      </c>
      <c r="BK3620" s="58">
        <v>2.0784752305837202</v>
      </c>
      <c r="BL3620" s="58">
        <v>2.1168491056674301</v>
      </c>
      <c r="BM3620" s="58">
        <v>2.31027129658644</v>
      </c>
    </row>
    <row r="3621" spans="1:65" hidden="1" x14ac:dyDescent="0.25">
      <c r="A3621" s="58" t="s">
        <v>3296</v>
      </c>
      <c r="B3621" s="58" t="s">
        <v>3297</v>
      </c>
      <c r="C3621" s="58" t="s">
        <v>3112</v>
      </c>
      <c r="D3621" s="58" t="s">
        <v>3113</v>
      </c>
    </row>
    <row r="3622" spans="1:65" hidden="1" x14ac:dyDescent="0.25">
      <c r="A3622" s="58" t="s">
        <v>3296</v>
      </c>
      <c r="B3622" s="58" t="s">
        <v>3297</v>
      </c>
      <c r="C3622" s="58" t="s">
        <v>3114</v>
      </c>
      <c r="D3622" s="58" t="s">
        <v>3115</v>
      </c>
      <c r="AI3622" s="58">
        <v>398320</v>
      </c>
      <c r="AJ3622" s="58">
        <v>434809.99939143698</v>
      </c>
      <c r="AK3622" s="58">
        <v>456619.99490857101</v>
      </c>
      <c r="AL3622" s="58">
        <v>457090.00280499499</v>
      </c>
      <c r="AM3622" s="58">
        <v>513829.99324798601</v>
      </c>
      <c r="AN3622" s="58">
        <v>523890.00517130003</v>
      </c>
      <c r="AO3622" s="58">
        <v>551809.98852848995</v>
      </c>
      <c r="AP3622" s="58">
        <v>552220.00631690095</v>
      </c>
      <c r="AQ3622" s="58">
        <v>549469.99567747104</v>
      </c>
      <c r="AR3622" s="58">
        <v>545489.99741673504</v>
      </c>
      <c r="AS3622" s="58">
        <v>569409.99025106395</v>
      </c>
      <c r="AT3622" s="58">
        <v>572110.01077294396</v>
      </c>
      <c r="AU3622" s="58">
        <v>561879.99469041801</v>
      </c>
      <c r="AV3622" s="58">
        <v>594750.00432133605</v>
      </c>
      <c r="AW3622" s="58">
        <v>600379.99606132496</v>
      </c>
      <c r="AX3622" s="58">
        <v>623369.99821662903</v>
      </c>
      <c r="AY3622" s="58">
        <v>617159.99859571503</v>
      </c>
      <c r="AZ3622" s="58">
        <v>610349.99597072601</v>
      </c>
      <c r="BA3622" s="58">
        <v>623910.00592708599</v>
      </c>
      <c r="BB3622" s="58">
        <v>614409.99919176102</v>
      </c>
      <c r="BC3622" s="58">
        <v>657490.003943444</v>
      </c>
      <c r="BD3622" s="58">
        <v>678150.00593662297</v>
      </c>
      <c r="BE3622" s="58">
        <v>691350.017964839</v>
      </c>
      <c r="BF3622" s="58">
        <v>718839.99902009999</v>
      </c>
      <c r="BG3622" s="58">
        <v>738380.004107952</v>
      </c>
      <c r="BH3622" s="58">
        <v>748349.99507665704</v>
      </c>
      <c r="BI3622" s="58">
        <v>781940.01603126503</v>
      </c>
      <c r="BJ3622" s="58">
        <v>790770.00808715797</v>
      </c>
      <c r="BK3622" s="58">
        <v>812779.99901771604</v>
      </c>
      <c r="BL3622" s="58">
        <v>833840.000689029</v>
      </c>
    </row>
    <row r="3623" spans="1:65" hidden="1" x14ac:dyDescent="0.25">
      <c r="A3623" s="58" t="s">
        <v>3296</v>
      </c>
      <c r="B3623" s="58" t="s">
        <v>3297</v>
      </c>
      <c r="C3623" s="58" t="s">
        <v>3116</v>
      </c>
      <c r="D3623" s="58" t="s">
        <v>3117</v>
      </c>
      <c r="O3623" s="58">
        <v>2.9960553009208502</v>
      </c>
      <c r="P3623" s="58">
        <v>3.3383627359137802</v>
      </c>
      <c r="Q3623" s="58">
        <v>3.1299451647780501</v>
      </c>
      <c r="R3623" s="58">
        <v>5.05365168997767</v>
      </c>
      <c r="S3623" s="58">
        <v>21.526355223264499</v>
      </c>
      <c r="T3623" s="58">
        <v>16.566237706954901</v>
      </c>
      <c r="U3623" s="58">
        <v>15.104349970966799</v>
      </c>
      <c r="V3623" s="58">
        <v>18.047298458405301</v>
      </c>
      <c r="W3623" s="58">
        <v>15.0631349995526</v>
      </c>
      <c r="X3623" s="58">
        <v>30.1703454688659</v>
      </c>
      <c r="Y3623" s="58">
        <v>19.6730319192495</v>
      </c>
      <c r="Z3623" s="58">
        <v>4.6975019313329103</v>
      </c>
      <c r="AA3623" s="58">
        <v>3.7088679612675199</v>
      </c>
      <c r="AB3623" s="58">
        <v>6.0731474841196498</v>
      </c>
      <c r="AC3623" s="58">
        <v>10.2936071898388</v>
      </c>
      <c r="AD3623" s="58">
        <v>10.299300899593501</v>
      </c>
      <c r="AE3623" s="58">
        <v>6.3849068535688396</v>
      </c>
      <c r="AF3623" s="58">
        <v>9.6062787978654693</v>
      </c>
      <c r="AG3623" s="58">
        <v>8.6362694579047794</v>
      </c>
      <c r="AH3623" s="58">
        <v>15.583157772511999</v>
      </c>
      <c r="AI3623" s="58">
        <v>17.436493719180799</v>
      </c>
      <c r="AJ3623" s="58">
        <v>12.0401976725627</v>
      </c>
      <c r="AK3623" s="58">
        <v>13.4553981775286</v>
      </c>
      <c r="AL3623" s="58">
        <v>14.7037692832325</v>
      </c>
      <c r="AM3623" s="58">
        <v>15.2028176515204</v>
      </c>
      <c r="AN3623" s="58">
        <v>15.188461539710501</v>
      </c>
      <c r="AO3623" s="58">
        <v>15.7706051211494</v>
      </c>
      <c r="AP3623" s="58">
        <v>13.8315112605067</v>
      </c>
      <c r="AQ3623" s="58">
        <v>8.46843668904806</v>
      </c>
      <c r="AR3623" s="58">
        <v>9.8694020518981294</v>
      </c>
      <c r="AS3623" s="58">
        <v>17.252148263075501</v>
      </c>
      <c r="AT3623" s="58">
        <v>12.151926281337399</v>
      </c>
      <c r="AU3623" s="58">
        <v>10.7420343207051</v>
      </c>
      <c r="AV3623" s="58">
        <v>11.680093205241601</v>
      </c>
      <c r="AW3623" s="58">
        <v>14.2295067073028</v>
      </c>
      <c r="AX3623" s="58">
        <v>18.7213040703387</v>
      </c>
      <c r="AY3623" s="58">
        <v>17.6232911171615</v>
      </c>
      <c r="AZ3623" s="58">
        <v>16.521054858273001</v>
      </c>
      <c r="BA3623" s="58">
        <v>18.854285901936802</v>
      </c>
      <c r="BB3623" s="58">
        <v>11.717366239979601</v>
      </c>
      <c r="BC3623" s="58">
        <v>14.8875542007915</v>
      </c>
      <c r="BD3623" s="58">
        <v>19.009977345146201</v>
      </c>
      <c r="BE3623" s="58">
        <v>17.142600623562402</v>
      </c>
      <c r="BF3623" s="58">
        <v>13.297616831235301</v>
      </c>
      <c r="BG3623" s="58">
        <v>11.472333110661699</v>
      </c>
      <c r="BH3623" s="58">
        <v>6.4829499504164598</v>
      </c>
      <c r="BI3623" s="58">
        <v>6.4346407270404899</v>
      </c>
      <c r="BJ3623" s="58">
        <v>9.4692684498955693</v>
      </c>
      <c r="BK3623" s="58">
        <v>11.0572056040929</v>
      </c>
      <c r="BL3623" s="58">
        <v>9.5218199510195003</v>
      </c>
      <c r="BM3623" s="58">
        <v>7.3952600576730898</v>
      </c>
    </row>
    <row r="3624" spans="1:65" hidden="1" x14ac:dyDescent="0.25">
      <c r="A3624" s="58" t="s">
        <v>3296</v>
      </c>
      <c r="B3624" s="58" t="s">
        <v>3297</v>
      </c>
      <c r="C3624" s="58" t="s">
        <v>3118</v>
      </c>
      <c r="D3624" s="58" t="s">
        <v>3119</v>
      </c>
      <c r="AJ3624" s="58">
        <v>9.8821346606532998</v>
      </c>
      <c r="AM3624" s="58">
        <v>4.6365867493653203</v>
      </c>
      <c r="AN3624" s="58">
        <v>4.8039804282734604</v>
      </c>
      <c r="AO3624" s="58">
        <v>9.1242019751734098</v>
      </c>
      <c r="AP3624" s="58">
        <v>14.281539936709599</v>
      </c>
      <c r="AQ3624" s="58">
        <v>12.0534710935507</v>
      </c>
      <c r="AR3624" s="58">
        <v>10.129056222726399</v>
      </c>
      <c r="AS3624" s="58">
        <v>16.318398717848702</v>
      </c>
      <c r="AT3624" s="58">
        <v>17.143906512214802</v>
      </c>
      <c r="AU3624" s="58">
        <v>13.154692020330801</v>
      </c>
      <c r="AV3624" s="58">
        <v>12.5912554646433</v>
      </c>
      <c r="AW3624" s="58">
        <v>24.065293527293701</v>
      </c>
      <c r="AX3624" s="58">
        <v>48.391290965935497</v>
      </c>
      <c r="AY3624" s="58">
        <v>111.540947027266</v>
      </c>
      <c r="BE3624" s="58">
        <v>116.31683042163399</v>
      </c>
      <c r="BF3624" s="58">
        <v>95.071399290762002</v>
      </c>
      <c r="BG3624" s="58">
        <v>71.839899884530297</v>
      </c>
      <c r="BH3624" s="58">
        <v>53.500886538648601</v>
      </c>
      <c r="BI3624" s="58">
        <v>44.793494589842602</v>
      </c>
      <c r="BJ3624" s="58">
        <v>51.733811139923901</v>
      </c>
      <c r="BK3624" s="58">
        <v>49.8813381972817</v>
      </c>
    </row>
    <row r="3625" spans="1:65" hidden="1" x14ac:dyDescent="0.25">
      <c r="A3625" s="58" t="s">
        <v>3296</v>
      </c>
      <c r="B3625" s="58" t="s">
        <v>3297</v>
      </c>
      <c r="C3625" s="58" t="s">
        <v>3120</v>
      </c>
      <c r="D3625" s="58" t="s">
        <v>3121</v>
      </c>
    </row>
    <row r="3626" spans="1:65" hidden="1" x14ac:dyDescent="0.25">
      <c r="A3626" s="58" t="s">
        <v>3296</v>
      </c>
      <c r="B3626" s="58" t="s">
        <v>3297</v>
      </c>
      <c r="C3626" s="58" t="s">
        <v>3122</v>
      </c>
      <c r="D3626" s="58" t="s">
        <v>3123</v>
      </c>
      <c r="V3626" s="58">
        <v>3.5849752509028998</v>
      </c>
      <c r="W3626" s="58">
        <v>1.9233084743495701</v>
      </c>
      <c r="X3626" s="58">
        <v>4.6827133683987903</v>
      </c>
      <c r="Y3626" s="58">
        <v>5.4858676003442097</v>
      </c>
      <c r="Z3626" s="58">
        <v>2.00127244150451</v>
      </c>
      <c r="AA3626" s="58">
        <v>1.6911245199148099</v>
      </c>
      <c r="AB3626" s="58">
        <v>1.84620668964247</v>
      </c>
      <c r="AC3626" s="58">
        <v>2.5017628338414699</v>
      </c>
      <c r="AD3626" s="58">
        <v>2.9186388801393801</v>
      </c>
      <c r="AE3626" s="58">
        <v>3.9365112910828399</v>
      </c>
      <c r="AF3626" s="58">
        <v>2.4893480056028201</v>
      </c>
      <c r="AG3626" s="58">
        <v>1.9769824766474999</v>
      </c>
      <c r="AH3626" s="58">
        <v>3.19041808710065</v>
      </c>
      <c r="AI3626" s="58">
        <v>4.4867636061842999</v>
      </c>
      <c r="AJ3626" s="58">
        <v>4.03326504110687</v>
      </c>
      <c r="AK3626" s="58">
        <v>1.78925955062102</v>
      </c>
      <c r="AL3626" s="58">
        <v>2.0208766582907698</v>
      </c>
      <c r="AM3626" s="58">
        <v>2.6578231030474901</v>
      </c>
      <c r="AN3626" s="58">
        <v>3.7465358798943602</v>
      </c>
      <c r="AO3626" s="58">
        <v>9.1877760407928104</v>
      </c>
      <c r="AP3626" s="58">
        <v>15.0417635174175</v>
      </c>
      <c r="AQ3626" s="58">
        <v>17.430144405920199</v>
      </c>
      <c r="AR3626" s="58">
        <v>4.1570278907323299</v>
      </c>
      <c r="AS3626" s="58">
        <v>7.1781945690090101</v>
      </c>
      <c r="AT3626" s="58">
        <v>6.3160288043042803</v>
      </c>
      <c r="AU3626" s="58">
        <v>4.3342647498764899</v>
      </c>
      <c r="AV3626" s="58">
        <v>3.4128604577607602</v>
      </c>
      <c r="AW3626" s="58">
        <v>7.7249709252579901</v>
      </c>
      <c r="AX3626" s="58">
        <v>8.5035937631428808</v>
      </c>
      <c r="AY3626" s="58">
        <v>10.852560785594401</v>
      </c>
      <c r="AZ3626" s="58">
        <v>9.1246188397826806</v>
      </c>
      <c r="BA3626" s="58">
        <v>7.18995937348725</v>
      </c>
      <c r="BB3626" s="58">
        <v>7.1318249874386996</v>
      </c>
      <c r="BC3626" s="58">
        <v>4.5563118075979698</v>
      </c>
      <c r="BD3626" s="58">
        <v>3.8692296898787601</v>
      </c>
      <c r="BE3626" s="58">
        <v>4.9585401621210003</v>
      </c>
      <c r="BF3626" s="58">
        <v>4.908974890913</v>
      </c>
      <c r="BG3626" s="58">
        <v>3.9821281896868599</v>
      </c>
      <c r="BH3626" s="58">
        <v>3.8703831557323798</v>
      </c>
      <c r="BI3626" s="58">
        <v>5.1579402379916903</v>
      </c>
      <c r="BJ3626" s="58">
        <v>6.6938421822098197</v>
      </c>
      <c r="BK3626" s="58">
        <v>5.3609945720490799</v>
      </c>
      <c r="BL3626" s="58">
        <v>3.8795508881487701</v>
      </c>
      <c r="BM3626" s="58">
        <v>5.1251467983725298</v>
      </c>
    </row>
    <row r="3627" spans="1:65" hidden="1" x14ac:dyDescent="0.25">
      <c r="A3627" s="58" t="s">
        <v>3296</v>
      </c>
      <c r="B3627" s="58" t="s">
        <v>3297</v>
      </c>
      <c r="C3627" s="58" t="s">
        <v>3124</v>
      </c>
      <c r="D3627" s="58" t="s">
        <v>3125</v>
      </c>
    </row>
    <row r="3628" spans="1:65" hidden="1" x14ac:dyDescent="0.25">
      <c r="A3628" s="58" t="s">
        <v>3296</v>
      </c>
      <c r="B3628" s="58" t="s">
        <v>3297</v>
      </c>
      <c r="C3628" s="58" t="s">
        <v>3126</v>
      </c>
      <c r="D3628" s="58" t="s">
        <v>3127</v>
      </c>
      <c r="AX3628" s="58">
        <v>78.349999999999994</v>
      </c>
      <c r="AY3628" s="58">
        <v>82.695238095238096</v>
      </c>
      <c r="AZ3628" s="58">
        <v>80.652380952380994</v>
      </c>
      <c r="BA3628" s="58">
        <v>79.938095238095201</v>
      </c>
      <c r="BB3628" s="58">
        <v>79.671428571428606</v>
      </c>
      <c r="BC3628" s="58">
        <v>78.342857142857099</v>
      </c>
      <c r="BD3628" s="58">
        <v>61.071428571428598</v>
      </c>
      <c r="BE3628" s="58">
        <v>60.6142857142857</v>
      </c>
      <c r="BF3628" s="58">
        <v>57.540909090909103</v>
      </c>
      <c r="BG3628" s="58">
        <v>48.231818181818198</v>
      </c>
      <c r="BH3628" s="58">
        <v>48.931818181818201</v>
      </c>
      <c r="BI3628" s="58">
        <v>50.55</v>
      </c>
      <c r="BJ3628" s="58">
        <v>50.472727272727298</v>
      </c>
      <c r="BK3628" s="58">
        <v>50.695454545454503</v>
      </c>
      <c r="BL3628" s="58">
        <v>52.05</v>
      </c>
    </row>
    <row r="3629" spans="1:65" hidden="1" x14ac:dyDescent="0.25">
      <c r="A3629" s="58" t="s">
        <v>3296</v>
      </c>
      <c r="B3629" s="58" t="s">
        <v>3297</v>
      </c>
      <c r="C3629" s="58" t="s">
        <v>3128</v>
      </c>
      <c r="D3629" s="58" t="s">
        <v>3129</v>
      </c>
      <c r="E3629" s="58">
        <v>33.219394222233902</v>
      </c>
      <c r="F3629" s="58">
        <v>33.080801787114801</v>
      </c>
      <c r="G3629" s="58">
        <v>29.381591436251998</v>
      </c>
      <c r="H3629" s="58">
        <v>29.8692447708091</v>
      </c>
      <c r="I3629" s="58">
        <v>31.379128310138402</v>
      </c>
      <c r="J3629" s="58">
        <v>33.912054661048401</v>
      </c>
      <c r="K3629" s="58">
        <v>31.806795869635302</v>
      </c>
      <c r="L3629" s="58">
        <v>34.768648301932998</v>
      </c>
      <c r="M3629" s="58">
        <v>33.660600080930898</v>
      </c>
      <c r="N3629" s="58">
        <v>34.602944874223198</v>
      </c>
      <c r="O3629" s="58">
        <v>30.3928912917332</v>
      </c>
      <c r="P3629" s="58">
        <v>33.447142263424098</v>
      </c>
      <c r="Q3629" s="58">
        <v>32.832117263081898</v>
      </c>
      <c r="R3629" s="58">
        <v>38.350643131916399</v>
      </c>
      <c r="S3629" s="58">
        <v>46.761934798279299</v>
      </c>
      <c r="T3629" s="58">
        <v>46.352575183740903</v>
      </c>
      <c r="U3629" s="58">
        <v>46.866856286355002</v>
      </c>
      <c r="V3629" s="58">
        <v>50.4224367546623</v>
      </c>
      <c r="W3629" s="58">
        <v>47.168826245919298</v>
      </c>
      <c r="X3629" s="58">
        <v>47.531188748667702</v>
      </c>
      <c r="Y3629" s="58">
        <v>51.326299030846499</v>
      </c>
      <c r="Z3629" s="58">
        <v>31.322498694512099</v>
      </c>
      <c r="AA3629" s="58">
        <v>27.735344493469</v>
      </c>
      <c r="AB3629" s="58">
        <v>25.3246458093553</v>
      </c>
      <c r="AC3629" s="58">
        <v>25.9517942113137</v>
      </c>
      <c r="AD3629" s="58">
        <v>27.8089447284584</v>
      </c>
      <c r="AE3629" s="58">
        <v>25.087830636675498</v>
      </c>
      <c r="AF3629" s="58">
        <v>31.443292475371301</v>
      </c>
      <c r="AG3629" s="58">
        <v>28.631570110719199</v>
      </c>
      <c r="AH3629" s="58">
        <v>40.224663970232797</v>
      </c>
      <c r="AI3629" s="58">
        <v>37.852175071329</v>
      </c>
      <c r="AJ3629" s="58">
        <v>41.112589389741103</v>
      </c>
      <c r="AK3629" s="58">
        <v>41.954106350968601</v>
      </c>
      <c r="AL3629" s="58">
        <v>39.1962373532184</v>
      </c>
      <c r="AM3629" s="58">
        <v>36.505916085328202</v>
      </c>
      <c r="AN3629" s="58">
        <v>47.2225323997407</v>
      </c>
      <c r="AO3629" s="58">
        <v>47.427586789416402</v>
      </c>
      <c r="AP3629" s="58">
        <v>56.068703141255597</v>
      </c>
      <c r="AQ3629" s="58">
        <v>47.619021376185103</v>
      </c>
      <c r="AR3629" s="58">
        <v>43.906855574666203</v>
      </c>
      <c r="AS3629" s="58">
        <v>56.480413359081702</v>
      </c>
      <c r="AT3629" s="58">
        <v>56.550413785690701</v>
      </c>
      <c r="AU3629" s="58">
        <v>50.3657879670589</v>
      </c>
      <c r="AV3629" s="58">
        <v>55.569189227399498</v>
      </c>
      <c r="AW3629" s="58">
        <v>44.712655477555998</v>
      </c>
      <c r="AX3629" s="58">
        <v>47.033700126504101</v>
      </c>
      <c r="AY3629" s="58">
        <v>51.315293124191797</v>
      </c>
      <c r="AZ3629" s="58">
        <v>49.952645418449102</v>
      </c>
      <c r="BA3629" s="58">
        <v>51.211213419587402</v>
      </c>
      <c r="BB3629" s="58">
        <v>47.328547419043097</v>
      </c>
      <c r="BC3629" s="58">
        <v>53.475433548551003</v>
      </c>
      <c r="BD3629" s="58">
        <v>60.795231311858501</v>
      </c>
      <c r="BE3629" s="58">
        <v>55.767904681972603</v>
      </c>
      <c r="BF3629" s="58">
        <v>44.004848101802402</v>
      </c>
      <c r="BG3629" s="58">
        <v>43.542670479147702</v>
      </c>
      <c r="BH3629" s="58">
        <v>37.727864131301203</v>
      </c>
      <c r="BI3629" s="58">
        <v>36.297298215709901</v>
      </c>
      <c r="BJ3629" s="58">
        <v>40.176620594469902</v>
      </c>
      <c r="BK3629" s="58">
        <v>44.368331453272901</v>
      </c>
      <c r="BL3629" s="58">
        <v>45.648447575066299</v>
      </c>
    </row>
    <row r="3630" spans="1:65" hidden="1" x14ac:dyDescent="0.25">
      <c r="A3630" s="58" t="s">
        <v>3296</v>
      </c>
      <c r="B3630" s="58" t="s">
        <v>3297</v>
      </c>
      <c r="C3630" s="58" t="s">
        <v>3130</v>
      </c>
      <c r="D3630" s="58" t="s">
        <v>3131</v>
      </c>
      <c r="V3630" s="58">
        <v>11.9208418220563</v>
      </c>
      <c r="W3630" s="58">
        <v>12.6792586036691</v>
      </c>
      <c r="X3630" s="58">
        <v>11.6656122435041</v>
      </c>
      <c r="Y3630" s="58">
        <v>12.2767212810967</v>
      </c>
      <c r="Z3630" s="58">
        <v>6.0208948279231</v>
      </c>
      <c r="AA3630" s="58">
        <v>5.5042723823854596</v>
      </c>
      <c r="AB3630" s="58">
        <v>6.5230033575606301</v>
      </c>
      <c r="AC3630" s="58">
        <v>7.0137779065925701</v>
      </c>
      <c r="AD3630" s="58">
        <v>7.2885106076991599</v>
      </c>
      <c r="AE3630" s="58">
        <v>8.0187481141627295</v>
      </c>
      <c r="AF3630" s="58">
        <v>7.9302583172920897</v>
      </c>
      <c r="AG3630" s="58">
        <v>8.3878270594938193</v>
      </c>
      <c r="AH3630" s="58">
        <v>10.1155603718965</v>
      </c>
      <c r="AI3630" s="58">
        <v>10.2861586927445</v>
      </c>
      <c r="AJ3630" s="58">
        <v>11.035035559144401</v>
      </c>
      <c r="AK3630" s="58">
        <v>10.6266561068056</v>
      </c>
      <c r="AL3630" s="58">
        <v>13.8677799259262</v>
      </c>
      <c r="AM3630" s="58">
        <v>13.9057685787617</v>
      </c>
      <c r="AN3630" s="58">
        <v>9.4545895124983108</v>
      </c>
      <c r="AO3630" s="58">
        <v>9.4848421790607897</v>
      </c>
      <c r="AP3630" s="58">
        <v>8.54881558952993</v>
      </c>
      <c r="AQ3630" s="58">
        <v>8.7989478117583797</v>
      </c>
      <c r="AR3630" s="58">
        <v>10.9093986844647</v>
      </c>
      <c r="AS3630" s="58">
        <v>10.9741435042374</v>
      </c>
      <c r="AT3630" s="58">
        <v>11.917977481929899</v>
      </c>
      <c r="AU3630" s="58">
        <v>10.898071096508099</v>
      </c>
      <c r="AV3630" s="58">
        <v>11.005483058343801</v>
      </c>
      <c r="AW3630" s="58">
        <v>10.120969117337699</v>
      </c>
      <c r="AX3630" s="58">
        <v>8.8060803970624999</v>
      </c>
      <c r="AY3630" s="58">
        <v>9.7674654481791894</v>
      </c>
      <c r="AZ3630" s="58">
        <v>10.0967788482856</v>
      </c>
      <c r="BA3630" s="58">
        <v>10.3419683847941</v>
      </c>
      <c r="BB3630" s="58">
        <v>10.0724526538347</v>
      </c>
      <c r="BC3630" s="58">
        <v>9.3208384205292703</v>
      </c>
      <c r="BD3630" s="58">
        <v>9.5275886140279198</v>
      </c>
      <c r="BE3630" s="58">
        <v>8.7830121889427009</v>
      </c>
      <c r="BF3630" s="58">
        <v>7.9437698368399401</v>
      </c>
      <c r="BG3630" s="58">
        <v>7.9180081954825896</v>
      </c>
      <c r="BH3630" s="58">
        <v>8.6271123062171107</v>
      </c>
      <c r="BI3630" s="58">
        <v>8.1537223748971996</v>
      </c>
      <c r="BJ3630" s="58">
        <v>9.8393251607256307</v>
      </c>
      <c r="BK3630" s="58">
        <v>11.4549220825061</v>
      </c>
      <c r="BL3630" s="58">
        <v>12.5315133526758</v>
      </c>
      <c r="BM3630" s="58">
        <v>9.0093003692114895</v>
      </c>
    </row>
    <row r="3631" spans="1:65" hidden="1" x14ac:dyDescent="0.25">
      <c r="A3631" s="58" t="s">
        <v>3296</v>
      </c>
      <c r="B3631" s="58" t="s">
        <v>3297</v>
      </c>
      <c r="C3631" s="58" t="s">
        <v>3132</v>
      </c>
      <c r="D3631" s="58" t="s">
        <v>3133</v>
      </c>
    </row>
    <row r="3632" spans="1:65" hidden="1" x14ac:dyDescent="0.25">
      <c r="A3632" s="58" t="s">
        <v>3296</v>
      </c>
      <c r="B3632" s="58" t="s">
        <v>3297</v>
      </c>
      <c r="C3632" s="58" t="s">
        <v>3134</v>
      </c>
      <c r="D3632" s="58" t="s">
        <v>3135</v>
      </c>
    </row>
    <row r="3633" spans="1:65" hidden="1" x14ac:dyDescent="0.25">
      <c r="A3633" s="58" t="s">
        <v>3296</v>
      </c>
      <c r="B3633" s="58" t="s">
        <v>3297</v>
      </c>
      <c r="C3633" s="58" t="s">
        <v>3136</v>
      </c>
      <c r="D3633" s="58" t="s">
        <v>3137</v>
      </c>
    </row>
    <row r="3634" spans="1:65" hidden="1" x14ac:dyDescent="0.25">
      <c r="A3634" s="58" t="s">
        <v>3296</v>
      </c>
      <c r="B3634" s="58" t="s">
        <v>3297</v>
      </c>
      <c r="C3634" s="58" t="s">
        <v>3138</v>
      </c>
      <c r="D3634" s="58" t="s">
        <v>3139</v>
      </c>
    </row>
    <row r="3635" spans="1:65" hidden="1" x14ac:dyDescent="0.25">
      <c r="A3635" s="58" t="s">
        <v>3296</v>
      </c>
      <c r="B3635" s="58" t="s">
        <v>3297</v>
      </c>
      <c r="C3635" s="58" t="s">
        <v>3140</v>
      </c>
      <c r="D3635" s="58" t="s">
        <v>3141</v>
      </c>
    </row>
    <row r="3636" spans="1:65" hidden="1" x14ac:dyDescent="0.25">
      <c r="A3636" s="58" t="s">
        <v>3296</v>
      </c>
      <c r="B3636" s="58" t="s">
        <v>3297</v>
      </c>
      <c r="C3636" s="58" t="s">
        <v>3142</v>
      </c>
      <c r="D3636" s="58" t="s">
        <v>3143</v>
      </c>
    </row>
    <row r="3637" spans="1:65" hidden="1" x14ac:dyDescent="0.25">
      <c r="A3637" s="58" t="s">
        <v>3296</v>
      </c>
      <c r="B3637" s="58" t="s">
        <v>3297</v>
      </c>
      <c r="C3637" s="58" t="s">
        <v>3144</v>
      </c>
      <c r="D3637" s="58" t="s">
        <v>3145</v>
      </c>
    </row>
    <row r="3638" spans="1:65" hidden="1" x14ac:dyDescent="0.25">
      <c r="A3638" s="58" t="s">
        <v>3296</v>
      </c>
      <c r="B3638" s="58" t="s">
        <v>3297</v>
      </c>
      <c r="C3638" s="58" t="s">
        <v>3146</v>
      </c>
      <c r="D3638" s="58" t="s">
        <v>3147</v>
      </c>
    </row>
    <row r="3639" spans="1:65" hidden="1" x14ac:dyDescent="0.25">
      <c r="A3639" s="58" t="s">
        <v>3296</v>
      </c>
      <c r="B3639" s="58" t="s">
        <v>3297</v>
      </c>
      <c r="C3639" s="58" t="s">
        <v>3148</v>
      </c>
      <c r="D3639" s="58" t="s">
        <v>3149</v>
      </c>
    </row>
    <row r="3640" spans="1:65" hidden="1" x14ac:dyDescent="0.25">
      <c r="A3640" s="58" t="s">
        <v>3296</v>
      </c>
      <c r="B3640" s="58" t="s">
        <v>3297</v>
      </c>
      <c r="C3640" s="58" t="s">
        <v>3150</v>
      </c>
      <c r="D3640" s="58" t="s">
        <v>3151</v>
      </c>
    </row>
    <row r="3641" spans="1:65" hidden="1" x14ac:dyDescent="0.25">
      <c r="A3641" s="58" t="s">
        <v>3296</v>
      </c>
      <c r="B3641" s="58" t="s">
        <v>3297</v>
      </c>
      <c r="C3641" s="58" t="s">
        <v>3152</v>
      </c>
      <c r="D3641" s="58" t="s">
        <v>3153</v>
      </c>
    </row>
    <row r="3642" spans="1:65" hidden="1" x14ac:dyDescent="0.25">
      <c r="A3642" s="58" t="s">
        <v>3296</v>
      </c>
      <c r="B3642" s="58" t="s">
        <v>3297</v>
      </c>
      <c r="C3642" s="58" t="s">
        <v>3154</v>
      </c>
      <c r="D3642" s="58" t="s">
        <v>3155</v>
      </c>
    </row>
    <row r="3643" spans="1:65" hidden="1" x14ac:dyDescent="0.25">
      <c r="A3643" s="58" t="s">
        <v>3296</v>
      </c>
      <c r="B3643" s="58" t="s">
        <v>3297</v>
      </c>
      <c r="C3643" s="58" t="s">
        <v>3156</v>
      </c>
      <c r="D3643" s="58" t="s">
        <v>3157</v>
      </c>
    </row>
    <row r="3644" spans="1:65" hidden="1" x14ac:dyDescent="0.25">
      <c r="A3644" s="58" t="s">
        <v>3296</v>
      </c>
      <c r="B3644" s="58" t="s">
        <v>3297</v>
      </c>
      <c r="C3644" s="58" t="s">
        <v>3158</v>
      </c>
      <c r="D3644" s="58" t="s">
        <v>3159</v>
      </c>
    </row>
    <row r="3645" spans="1:65" hidden="1" x14ac:dyDescent="0.25">
      <c r="A3645" s="58" t="s">
        <v>3296</v>
      </c>
      <c r="B3645" s="58" t="s">
        <v>3297</v>
      </c>
      <c r="C3645" s="58" t="s">
        <v>3160</v>
      </c>
      <c r="D3645" s="58" t="s">
        <v>3161</v>
      </c>
    </row>
    <row r="3646" spans="1:65" hidden="1" x14ac:dyDescent="0.25">
      <c r="A3646" s="58" t="s">
        <v>3296</v>
      </c>
      <c r="B3646" s="58" t="s">
        <v>3297</v>
      </c>
      <c r="C3646" s="58" t="s">
        <v>3162</v>
      </c>
      <c r="D3646" s="58" t="s">
        <v>3163</v>
      </c>
    </row>
    <row r="3647" spans="1:65" hidden="1" x14ac:dyDescent="0.25">
      <c r="A3647" s="58" t="s">
        <v>3296</v>
      </c>
      <c r="B3647" s="58" t="s">
        <v>3297</v>
      </c>
      <c r="C3647" s="58" t="s">
        <v>3164</v>
      </c>
      <c r="D3647" s="58" t="s">
        <v>3165</v>
      </c>
    </row>
    <row r="3648" spans="1:65" hidden="1" x14ac:dyDescent="0.25">
      <c r="A3648" s="58" t="s">
        <v>3296</v>
      </c>
      <c r="B3648" s="58" t="s">
        <v>3297</v>
      </c>
      <c r="C3648" s="58" t="s">
        <v>3166</v>
      </c>
      <c r="D3648" s="58" t="s">
        <v>3167</v>
      </c>
      <c r="V3648" s="58">
        <v>46.761979591336498</v>
      </c>
      <c r="W3648" s="58">
        <v>55.109202266758203</v>
      </c>
      <c r="X3648" s="58">
        <v>61.170552856671797</v>
      </c>
      <c r="Y3648" s="58">
        <v>63.953823429163798</v>
      </c>
      <c r="Z3648" s="58">
        <v>51.0536059192994</v>
      </c>
      <c r="AA3648" s="58">
        <v>55.315227223906199</v>
      </c>
      <c r="AB3648" s="58">
        <v>57.975333852802997</v>
      </c>
      <c r="AC3648" s="58">
        <v>57.913582197541899</v>
      </c>
      <c r="AD3648" s="58">
        <v>65.904072927017396</v>
      </c>
      <c r="AE3648" s="58">
        <v>38.245358145104099</v>
      </c>
      <c r="AF3648" s="58">
        <v>30.0885939673006</v>
      </c>
      <c r="AG3648" s="58">
        <v>39.286812076387001</v>
      </c>
      <c r="AH3648" s="58">
        <v>18.732444559107499</v>
      </c>
      <c r="AI3648" s="58">
        <v>19.842948574435798</v>
      </c>
      <c r="AJ3648" s="58">
        <v>24.9579821797054</v>
      </c>
      <c r="AK3648" s="58">
        <v>24.684294535427799</v>
      </c>
      <c r="AL3648" s="58">
        <v>27.087830409289399</v>
      </c>
      <c r="AM3648" s="58">
        <v>26.9953645130803</v>
      </c>
      <c r="AN3648" s="58">
        <v>29.363817256880701</v>
      </c>
      <c r="AO3648" s="58">
        <v>22.352810751267999</v>
      </c>
      <c r="AP3648" s="58">
        <v>25.832364088567601</v>
      </c>
      <c r="AQ3648" s="58">
        <v>18.633004878405501</v>
      </c>
      <c r="AR3648" s="58">
        <v>19.175469674304999</v>
      </c>
      <c r="AS3648" s="58">
        <v>19.308900369673601</v>
      </c>
      <c r="AT3648" s="58">
        <v>18.564605634541401</v>
      </c>
      <c r="AU3648" s="58">
        <v>15.6135244764956</v>
      </c>
      <c r="AV3648" s="58">
        <v>16.782276776857199</v>
      </c>
      <c r="AW3648" s="58">
        <v>22.298419429546001</v>
      </c>
      <c r="AX3648" s="58">
        <v>54.891987948118498</v>
      </c>
      <c r="AY3648" s="58">
        <v>54.776894466957103</v>
      </c>
      <c r="AZ3648" s="58">
        <v>48.410363560559098</v>
      </c>
      <c r="BA3648" s="58">
        <v>43.187925553276898</v>
      </c>
      <c r="BB3648" s="58">
        <v>41.469462563713698</v>
      </c>
      <c r="BC3648" s="58">
        <v>47.464488981729097</v>
      </c>
      <c r="BD3648" s="58">
        <v>42.667243476634603</v>
      </c>
      <c r="BE3648" s="58">
        <v>42.164147227811398</v>
      </c>
      <c r="BF3648" s="58">
        <v>37.751612432723903</v>
      </c>
      <c r="BG3648" s="58">
        <v>35.521666608788401</v>
      </c>
      <c r="BH3648" s="58">
        <v>41.228042585439702</v>
      </c>
      <c r="BI3648" s="58">
        <v>39.077137206667103</v>
      </c>
      <c r="BJ3648" s="58">
        <v>24.604706718424399</v>
      </c>
      <c r="BK3648" s="58">
        <v>26.293033695644901</v>
      </c>
      <c r="BL3648" s="58">
        <v>33.996868852368401</v>
      </c>
      <c r="BM3648" s="58">
        <v>43.5987900183272</v>
      </c>
    </row>
    <row r="3649" spans="1:65" hidden="1" x14ac:dyDescent="0.25">
      <c r="A3649" s="58" t="s">
        <v>3296</v>
      </c>
      <c r="B3649" s="58" t="s">
        <v>3297</v>
      </c>
      <c r="C3649" s="58" t="s">
        <v>3168</v>
      </c>
      <c r="D3649" s="58" t="s">
        <v>3169</v>
      </c>
      <c r="V3649" s="58">
        <v>49.908904549587</v>
      </c>
      <c r="W3649" s="58">
        <v>50.726993538107301</v>
      </c>
      <c r="X3649" s="58">
        <v>45.491188129189503</v>
      </c>
      <c r="Y3649" s="58">
        <v>42.040567564373703</v>
      </c>
      <c r="Z3649" s="58">
        <v>47.292495394038703</v>
      </c>
      <c r="AA3649" s="58">
        <v>45.115022474621597</v>
      </c>
      <c r="AB3649" s="58">
        <v>48.295387490930501</v>
      </c>
      <c r="AC3649" s="58">
        <v>49.127098400824998</v>
      </c>
      <c r="AD3649" s="58">
        <v>47.867530191400199</v>
      </c>
      <c r="AE3649" s="58">
        <v>44.580126086048097</v>
      </c>
      <c r="AF3649" s="58">
        <v>43.821920251890099</v>
      </c>
      <c r="AG3649" s="58">
        <v>48.450853460813398</v>
      </c>
      <c r="AH3649" s="58">
        <v>45.384934574490401</v>
      </c>
      <c r="AI3649" s="58">
        <v>41.515239859895502</v>
      </c>
      <c r="AJ3649" s="58">
        <v>46.378708735129301</v>
      </c>
      <c r="AK3649" s="58">
        <v>49.444276650700999</v>
      </c>
      <c r="AL3649" s="58">
        <v>39.3173414937038</v>
      </c>
      <c r="AM3649" s="58">
        <v>39.142194966072999</v>
      </c>
      <c r="AN3649" s="58">
        <v>36.472288566136498</v>
      </c>
      <c r="AO3649" s="58">
        <v>30.508366367966602</v>
      </c>
      <c r="AP3649" s="58">
        <v>33.421711175749898</v>
      </c>
      <c r="AQ3649" s="58">
        <v>32.398598592235203</v>
      </c>
      <c r="AR3649" s="58">
        <v>33.508924123659597</v>
      </c>
      <c r="AS3649" s="58">
        <v>32.844075874186998</v>
      </c>
      <c r="AT3649" s="58">
        <v>32.613622168176597</v>
      </c>
      <c r="AU3649" s="58">
        <v>31.293884805094802</v>
      </c>
      <c r="AV3649" s="58">
        <v>33.584712965185403</v>
      </c>
      <c r="AX3649" s="58">
        <v>46.1761932451044</v>
      </c>
      <c r="AY3649" s="58">
        <v>39.1955635607925</v>
      </c>
      <c r="AZ3649" s="58">
        <v>40.639118631412501</v>
      </c>
      <c r="BA3649" s="58">
        <v>41.905688044696198</v>
      </c>
      <c r="BB3649" s="58">
        <v>41.236440400290299</v>
      </c>
      <c r="BC3649" s="58">
        <v>44.304816557835402</v>
      </c>
      <c r="BD3649" s="58">
        <v>43.134226549809398</v>
      </c>
      <c r="BE3649" s="58">
        <v>45.5843302535446</v>
      </c>
      <c r="BF3649" s="58">
        <v>44.029408876816397</v>
      </c>
      <c r="BG3649" s="58">
        <v>41.540465517551901</v>
      </c>
      <c r="BH3649" s="58">
        <v>42.356049514297801</v>
      </c>
      <c r="BI3649" s="58">
        <v>49.7614603289651</v>
      </c>
      <c r="BJ3649" s="58">
        <v>35.938546415770404</v>
      </c>
      <c r="BK3649" s="58">
        <v>34.493217001552203</v>
      </c>
      <c r="BL3649" s="58">
        <v>31.391623217227</v>
      </c>
      <c r="BM3649" s="58">
        <v>36.074218849347801</v>
      </c>
    </row>
    <row r="3650" spans="1:65" hidden="1" x14ac:dyDescent="0.25">
      <c r="A3650" s="58" t="s">
        <v>3296</v>
      </c>
      <c r="B3650" s="58" t="s">
        <v>3297</v>
      </c>
      <c r="C3650" s="58" t="s">
        <v>3170</v>
      </c>
      <c r="D3650" s="58" t="s">
        <v>3171</v>
      </c>
      <c r="V3650" s="58">
        <v>38.173138533041602</v>
      </c>
      <c r="W3650" s="58">
        <v>45.096009465189098</v>
      </c>
      <c r="X3650" s="58">
        <v>51.786427249827497</v>
      </c>
      <c r="Y3650" s="58">
        <v>52.078540072411101</v>
      </c>
      <c r="Z3650" s="58">
        <v>40.8416258708708</v>
      </c>
      <c r="AA3650" s="58">
        <v>42.157830973087897</v>
      </c>
      <c r="AB3650" s="58">
        <v>38.271844331396402</v>
      </c>
      <c r="AC3650" s="58">
        <v>40.423917388698598</v>
      </c>
      <c r="AD3650" s="58">
        <v>42.232486374066902</v>
      </c>
      <c r="AE3650" s="58">
        <v>33.638317993313599</v>
      </c>
      <c r="AF3650" s="58">
        <v>28.727897622668898</v>
      </c>
      <c r="AG3650" s="58">
        <v>31.299124254142502</v>
      </c>
      <c r="AH3650" s="58">
        <v>19.922264798923099</v>
      </c>
      <c r="AI3650" s="58">
        <v>17.558047866443101</v>
      </c>
      <c r="AJ3650" s="58">
        <v>21.7302864059542</v>
      </c>
      <c r="AK3650" s="58">
        <v>20.6340868451517</v>
      </c>
      <c r="AL3650" s="58">
        <v>20.6051888527386</v>
      </c>
      <c r="AM3650" s="58">
        <v>22.093014722268201</v>
      </c>
      <c r="AN3650" s="58">
        <v>25.140771003167298</v>
      </c>
      <c r="AO3650" s="58">
        <v>24.535142359479199</v>
      </c>
      <c r="AP3650" s="58">
        <v>26.603499503555501</v>
      </c>
      <c r="AQ3650" s="58">
        <v>22.355654461048999</v>
      </c>
      <c r="AR3650" s="58">
        <v>19.864957114469401</v>
      </c>
      <c r="AS3650" s="58">
        <v>17.870964112611698</v>
      </c>
      <c r="AT3650" s="58">
        <v>17.371456579189399</v>
      </c>
      <c r="AU3650" s="58">
        <v>13.930939992783699</v>
      </c>
      <c r="AV3650" s="58">
        <v>16.6008540435128</v>
      </c>
      <c r="AW3650" s="58">
        <v>21.299314325374301</v>
      </c>
      <c r="AX3650" s="58">
        <v>34.482087047897302</v>
      </c>
      <c r="AY3650" s="58">
        <v>37.516643207071802</v>
      </c>
      <c r="AZ3650" s="58">
        <v>26.984602331248301</v>
      </c>
      <c r="BA3650" s="58">
        <v>26.138761583527302</v>
      </c>
      <c r="BB3650" s="58">
        <v>26.375024730752099</v>
      </c>
      <c r="BC3650" s="58">
        <v>33.093373061165401</v>
      </c>
      <c r="BD3650" s="58">
        <v>27.951009063860401</v>
      </c>
      <c r="BE3650" s="58">
        <v>29.169972529775201</v>
      </c>
      <c r="BF3650" s="58">
        <v>26.4284779438781</v>
      </c>
      <c r="BG3650" s="58">
        <v>25.1769686518222</v>
      </c>
      <c r="BH3650" s="58">
        <v>22.5952483570412</v>
      </c>
      <c r="BI3650" s="58">
        <v>23.5699295141855</v>
      </c>
      <c r="BJ3650" s="58">
        <v>17.761813197036201</v>
      </c>
      <c r="BK3650" s="58">
        <v>17.959908456152998</v>
      </c>
      <c r="BL3650" s="58">
        <v>19.2745802057261</v>
      </c>
      <c r="BM3650" s="58">
        <v>24.080124402540001</v>
      </c>
    </row>
    <row r="3651" spans="1:65" hidden="1" x14ac:dyDescent="0.25">
      <c r="A3651" s="58" t="s">
        <v>3296</v>
      </c>
      <c r="B3651" s="58" t="s">
        <v>3297</v>
      </c>
      <c r="C3651" s="58" t="s">
        <v>3172</v>
      </c>
      <c r="D3651" s="58" t="s">
        <v>3173</v>
      </c>
      <c r="V3651" s="58">
        <v>40.121272940495203</v>
      </c>
      <c r="W3651" s="58">
        <v>45.402255598278103</v>
      </c>
      <c r="X3651" s="58">
        <v>38.560985264165403</v>
      </c>
      <c r="Y3651" s="58">
        <v>36.090331105640402</v>
      </c>
      <c r="Z3651" s="58">
        <v>40.035022297322399</v>
      </c>
      <c r="AA3651" s="58">
        <v>37.7035712358974</v>
      </c>
      <c r="AB3651" s="58">
        <v>36.478699669247902</v>
      </c>
      <c r="AC3651" s="58">
        <v>36.128149414511597</v>
      </c>
      <c r="AD3651" s="58">
        <v>38.300422356721</v>
      </c>
      <c r="AE3651" s="58">
        <v>38.394142118157703</v>
      </c>
      <c r="AF3651" s="58">
        <v>36.542577349333598</v>
      </c>
      <c r="AG3651" s="58">
        <v>38.659015814203002</v>
      </c>
      <c r="AH3651" s="58">
        <v>36.900828468804697</v>
      </c>
      <c r="AI3651" s="58">
        <v>35.991596240431797</v>
      </c>
      <c r="AJ3651" s="58">
        <v>38.427110212148598</v>
      </c>
      <c r="AK3651" s="58">
        <v>39.941725466346703</v>
      </c>
      <c r="AL3651" s="58">
        <v>32.7649201253858</v>
      </c>
      <c r="AM3651" s="58">
        <v>32.956441631797098</v>
      </c>
      <c r="AN3651" s="58">
        <v>33.284167054191002</v>
      </c>
      <c r="AO3651" s="58">
        <v>30.1070837047493</v>
      </c>
      <c r="AP3651" s="58">
        <v>32.720819644835998</v>
      </c>
      <c r="AQ3651" s="58">
        <v>33.765577504213098</v>
      </c>
      <c r="AR3651" s="58">
        <v>30.7224695310525</v>
      </c>
      <c r="AS3651" s="58">
        <v>29.509678675930399</v>
      </c>
      <c r="AT3651" s="58">
        <v>28.3405600847343</v>
      </c>
      <c r="AU3651" s="58">
        <v>26.6883625117771</v>
      </c>
      <c r="AV3651" s="58">
        <v>30.972549934209599</v>
      </c>
      <c r="AX3651" s="58">
        <v>41.119956226027803</v>
      </c>
      <c r="AY3651" s="58">
        <v>30.8257909486071</v>
      </c>
      <c r="AZ3651" s="58">
        <v>32.788283448120097</v>
      </c>
      <c r="BA3651" s="58">
        <v>34.3114017803099</v>
      </c>
      <c r="BB3651" s="58">
        <v>35.017077874985702</v>
      </c>
      <c r="BC3651" s="58">
        <v>40.695360088021197</v>
      </c>
      <c r="BD3651" s="58">
        <v>37.466364078399501</v>
      </c>
      <c r="BE3651" s="58">
        <v>42.065043333223798</v>
      </c>
      <c r="BF3651" s="58">
        <v>40.139109796397399</v>
      </c>
      <c r="BG3651" s="58">
        <v>36.790908968392102</v>
      </c>
      <c r="BH3651" s="58">
        <v>37.529761906501697</v>
      </c>
      <c r="BI3651" s="58">
        <v>44.136584907584798</v>
      </c>
      <c r="BJ3651" s="58">
        <v>31.909972539379201</v>
      </c>
      <c r="BK3651" s="58">
        <v>28.388853670401399</v>
      </c>
      <c r="BL3651" s="58">
        <v>24.099591724935401</v>
      </c>
      <c r="BM3651" s="58">
        <v>30.629713700527802</v>
      </c>
    </row>
    <row r="3652" spans="1:65" hidden="1" x14ac:dyDescent="0.25">
      <c r="A3652" s="58" t="s">
        <v>3296</v>
      </c>
      <c r="B3652" s="58" t="s">
        <v>3297</v>
      </c>
      <c r="C3652" s="58" t="s">
        <v>3174</v>
      </c>
      <c r="D3652" s="58" t="s">
        <v>3175</v>
      </c>
      <c r="V3652" s="58">
        <v>19.561233793773201</v>
      </c>
      <c r="W3652" s="58">
        <v>11.9764338986498</v>
      </c>
      <c r="X3652" s="58">
        <v>10.2352479922352</v>
      </c>
      <c r="Y3652" s="58">
        <v>12.179755687142</v>
      </c>
      <c r="Z3652" s="58">
        <v>19.9266478721498</v>
      </c>
      <c r="AA3652" s="58">
        <v>22.3296882214627</v>
      </c>
      <c r="AB3652" s="58">
        <v>23.0920954389934</v>
      </c>
      <c r="AC3652" s="58">
        <v>14.262342979579101</v>
      </c>
      <c r="AD3652" s="58">
        <v>14.7235860586675</v>
      </c>
      <c r="AE3652" s="58">
        <v>46.929521396776501</v>
      </c>
      <c r="AF3652" s="58">
        <v>26.995104915867</v>
      </c>
      <c r="AG3652" s="58">
        <v>17.319231355486501</v>
      </c>
      <c r="AH3652" s="58">
        <v>10.4938465149402</v>
      </c>
      <c r="AI3652" s="58">
        <v>11.7727381960774</v>
      </c>
      <c r="AJ3652" s="58">
        <v>13.0224042017085</v>
      </c>
      <c r="AK3652" s="58">
        <v>12.649374069828999</v>
      </c>
      <c r="AL3652" s="58">
        <v>11.7704414432857</v>
      </c>
      <c r="AM3652" s="58">
        <v>10.8053560906986</v>
      </c>
      <c r="AN3652" s="58">
        <v>11.539532115239201</v>
      </c>
      <c r="AO3652" s="58">
        <v>13.1256330151987</v>
      </c>
      <c r="AP3652" s="58">
        <v>13.838787210538801</v>
      </c>
      <c r="AQ3652" s="58">
        <v>18.7822029366517</v>
      </c>
      <c r="AR3652" s="58">
        <v>17.824245185421798</v>
      </c>
      <c r="AS3652" s="58">
        <v>17.941050096775601</v>
      </c>
      <c r="AT3652" s="58">
        <v>19.2913611726702</v>
      </c>
      <c r="AU3652" s="58">
        <v>20.602125852277702</v>
      </c>
      <c r="AV3652" s="58">
        <v>17.829795659031799</v>
      </c>
      <c r="AW3652" s="58">
        <v>16.228424947858699</v>
      </c>
      <c r="AX3652" s="58">
        <v>20.180651103351099</v>
      </c>
      <c r="AY3652" s="58">
        <v>23.0275511330813</v>
      </c>
      <c r="AZ3652" s="58">
        <v>26.295552019347198</v>
      </c>
      <c r="BA3652" s="58">
        <v>31.904388156770001</v>
      </c>
      <c r="BB3652" s="58">
        <v>32.637674653836498</v>
      </c>
      <c r="BC3652" s="58">
        <v>24.922985433950899</v>
      </c>
      <c r="BD3652" s="58">
        <v>26.418536111560901</v>
      </c>
      <c r="BE3652" s="58">
        <v>26.1421614058576</v>
      </c>
      <c r="BF3652" s="58">
        <v>27.831741799510599</v>
      </c>
      <c r="BG3652" s="58">
        <v>32.672190715327801</v>
      </c>
      <c r="BH3652" s="58">
        <v>18.831926883210901</v>
      </c>
      <c r="BI3652" s="58">
        <v>31.877370694130398</v>
      </c>
      <c r="BJ3652" s="58">
        <v>45.398075881383903</v>
      </c>
      <c r="BK3652" s="58">
        <v>37.669792328186801</v>
      </c>
      <c r="BL3652" s="58">
        <v>30.937089267455999</v>
      </c>
      <c r="BM3652" s="58">
        <v>12.976700839384399</v>
      </c>
    </row>
    <row r="3653" spans="1:65" hidden="1" x14ac:dyDescent="0.25">
      <c r="A3653" s="58" t="s">
        <v>3296</v>
      </c>
      <c r="B3653" s="58" t="s">
        <v>3297</v>
      </c>
      <c r="C3653" s="58" t="s">
        <v>3176</v>
      </c>
      <c r="D3653" s="58" t="s">
        <v>3177</v>
      </c>
      <c r="V3653" s="58">
        <v>14.2756558246025</v>
      </c>
      <c r="W3653" s="58">
        <v>12.4444646598745</v>
      </c>
      <c r="X3653" s="58">
        <v>13.1368914618376</v>
      </c>
      <c r="Y3653" s="58">
        <v>17.471980025011302</v>
      </c>
      <c r="Z3653" s="58">
        <v>17.382775795974499</v>
      </c>
      <c r="AA3653" s="58">
        <v>19.442482882977799</v>
      </c>
      <c r="AB3653" s="58">
        <v>16.796731147792201</v>
      </c>
      <c r="AC3653" s="58">
        <v>14.193357387417301</v>
      </c>
      <c r="AD3653" s="58">
        <v>12.282357714641</v>
      </c>
      <c r="AE3653" s="58">
        <v>12.476689628481299</v>
      </c>
      <c r="AF3653" s="58">
        <v>12.0943858006949</v>
      </c>
      <c r="AG3653" s="58">
        <v>12.8394055011143</v>
      </c>
      <c r="AH3653" s="58">
        <v>22.332989848606701</v>
      </c>
      <c r="AI3653" s="58">
        <v>21.749087697957702</v>
      </c>
      <c r="AJ3653" s="58">
        <v>24.405793003383799</v>
      </c>
      <c r="AK3653" s="58">
        <v>17.7152584360006</v>
      </c>
      <c r="AL3653" s="58">
        <v>13.675189345109599</v>
      </c>
      <c r="AM3653" s="58">
        <v>19.0997964891273</v>
      </c>
      <c r="AN3653" s="58">
        <v>16.446159296435098</v>
      </c>
      <c r="AO3653" s="58">
        <v>18.5476274011206</v>
      </c>
      <c r="AP3653" s="58">
        <v>23.1516851617701</v>
      </c>
      <c r="AQ3653" s="58">
        <v>25.154786236500399</v>
      </c>
      <c r="AR3653" s="58">
        <v>16.469897302082899</v>
      </c>
      <c r="AS3653" s="58">
        <v>16.2359233935465</v>
      </c>
      <c r="AT3653" s="58">
        <v>16.7095553598304</v>
      </c>
      <c r="AU3653" s="58">
        <v>16.947611033616798</v>
      </c>
      <c r="AV3653" s="58">
        <v>22.054401866556901</v>
      </c>
      <c r="AX3653" s="58">
        <v>11.7827245238731</v>
      </c>
      <c r="AY3653" s="58">
        <v>20.116718869240099</v>
      </c>
      <c r="AZ3653" s="58">
        <v>24.686182928371</v>
      </c>
      <c r="BA3653" s="58">
        <v>25.936511727367701</v>
      </c>
      <c r="BB3653" s="58">
        <v>22.2331839504924</v>
      </c>
      <c r="BC3653" s="58">
        <v>19.169562198179399</v>
      </c>
      <c r="BD3653" s="58">
        <v>19.382259948637799</v>
      </c>
      <c r="BE3653" s="58">
        <v>17.098604195673001</v>
      </c>
      <c r="BF3653" s="58">
        <v>17.714669951623801</v>
      </c>
      <c r="BG3653" s="58">
        <v>16.749733105747399</v>
      </c>
      <c r="BH3653" s="58">
        <v>18.9974252609858</v>
      </c>
      <c r="BI3653" s="58">
        <v>11.111729557564701</v>
      </c>
      <c r="BJ3653" s="58">
        <v>20.1527737935597</v>
      </c>
      <c r="BK3653" s="58">
        <v>19.1908656165423</v>
      </c>
      <c r="BL3653" s="58">
        <v>21.587510603427901</v>
      </c>
      <c r="BM3653" s="58">
        <v>17.228740861516499</v>
      </c>
    </row>
    <row r="3654" spans="1:65" hidden="1" x14ac:dyDescent="0.25">
      <c r="A3654" s="58" t="s">
        <v>3296</v>
      </c>
      <c r="B3654" s="58" t="s">
        <v>3297</v>
      </c>
      <c r="C3654" s="58" t="s">
        <v>3178</v>
      </c>
      <c r="D3654" s="58" t="s">
        <v>3179</v>
      </c>
      <c r="V3654" s="58">
        <v>17.160535340932899</v>
      </c>
      <c r="W3654" s="58">
        <v>13.511415643418299</v>
      </c>
      <c r="X3654" s="58">
        <v>10.989350029035799</v>
      </c>
      <c r="Y3654" s="58">
        <v>12.401849790463899</v>
      </c>
      <c r="Z3654" s="58">
        <v>17.606843850988199</v>
      </c>
      <c r="AA3654" s="58">
        <v>18.9403448327453</v>
      </c>
      <c r="AB3654" s="58">
        <v>19.419077068339899</v>
      </c>
      <c r="AC3654" s="58">
        <v>17.373158812350301</v>
      </c>
      <c r="AD3654" s="58">
        <v>17.639917862515802</v>
      </c>
      <c r="AE3654" s="58">
        <v>26.028593202428102</v>
      </c>
      <c r="AF3654" s="58">
        <v>22.829867767417099</v>
      </c>
      <c r="AG3654" s="58">
        <v>20.079554037080101</v>
      </c>
      <c r="AH3654" s="58">
        <v>18.7437581045542</v>
      </c>
      <c r="AI3654" s="58">
        <v>17.423446197280501</v>
      </c>
      <c r="AJ3654" s="58">
        <v>19.021025782315299</v>
      </c>
      <c r="AK3654" s="58">
        <v>16.809876541365998</v>
      </c>
      <c r="AL3654" s="58">
        <v>13.7757684827953</v>
      </c>
      <c r="AM3654" s="58">
        <v>19.3865664379069</v>
      </c>
      <c r="AN3654" s="58">
        <v>21.9923922095421</v>
      </c>
      <c r="AO3654" s="58">
        <v>24.276093601733201</v>
      </c>
      <c r="AP3654" s="58">
        <v>24.107871476944599</v>
      </c>
      <c r="AQ3654" s="58">
        <v>29.639404962353701</v>
      </c>
      <c r="AR3654" s="58">
        <v>24.2460457817382</v>
      </c>
      <c r="AS3654" s="58">
        <v>20.3523719818802</v>
      </c>
      <c r="AT3654" s="58">
        <v>22.2887912190949</v>
      </c>
      <c r="AU3654" s="58">
        <v>20.667621309885501</v>
      </c>
      <c r="AV3654" s="58">
        <v>20.542444838206499</v>
      </c>
      <c r="AW3654" s="58">
        <v>19.602044303139099</v>
      </c>
      <c r="AX3654" s="58">
        <v>28.632461862408299</v>
      </c>
      <c r="AY3654" s="58">
        <v>28.855152354656902</v>
      </c>
      <c r="AZ3654" s="58">
        <v>33.651700521338903</v>
      </c>
      <c r="BA3654" s="58">
        <v>33.475863886180697</v>
      </c>
      <c r="BB3654" s="58">
        <v>32.757467046692</v>
      </c>
      <c r="BC3654" s="58">
        <v>27.389374267501399</v>
      </c>
      <c r="BD3654" s="58">
        <v>27.396706974565099</v>
      </c>
      <c r="BE3654" s="58">
        <v>27.934153375614098</v>
      </c>
      <c r="BF3654" s="58">
        <v>30.440330787948</v>
      </c>
      <c r="BG3654" s="58">
        <v>32.311189035629901</v>
      </c>
      <c r="BH3654" s="58">
        <v>20.778439375344</v>
      </c>
      <c r="BI3654" s="58">
        <v>25.733653658001298</v>
      </c>
      <c r="BJ3654" s="58">
        <v>31.897351771431399</v>
      </c>
      <c r="BK3654" s="58">
        <v>28.2327663644264</v>
      </c>
      <c r="BL3654" s="58">
        <v>24.969038405093801</v>
      </c>
      <c r="BM3654" s="58">
        <v>10.6274129386269</v>
      </c>
    </row>
    <row r="3655" spans="1:65" hidden="1" x14ac:dyDescent="0.25">
      <c r="A3655" s="58" t="s">
        <v>3296</v>
      </c>
      <c r="B3655" s="58" t="s">
        <v>3297</v>
      </c>
      <c r="C3655" s="58" t="s">
        <v>3180</v>
      </c>
      <c r="D3655" s="58" t="s">
        <v>3181</v>
      </c>
      <c r="V3655" s="58">
        <v>11.9047812474612</v>
      </c>
      <c r="W3655" s="58">
        <v>11.978199702038999</v>
      </c>
      <c r="X3655" s="58">
        <v>10.349994968762999</v>
      </c>
      <c r="Y3655" s="58">
        <v>15.813101213443399</v>
      </c>
      <c r="Z3655" s="58">
        <v>16.5885211410755</v>
      </c>
      <c r="AA3655" s="58">
        <v>16.365733995243598</v>
      </c>
      <c r="AB3655" s="58">
        <v>14.431089618153401</v>
      </c>
      <c r="AC3655" s="58">
        <v>12.0445635062331</v>
      </c>
      <c r="AD3655" s="58">
        <v>11.4270376387484</v>
      </c>
      <c r="AE3655" s="58">
        <v>13.454414645080799</v>
      </c>
      <c r="AF3655" s="58">
        <v>14.921348475463599</v>
      </c>
      <c r="AG3655" s="58">
        <v>17.199152314675601</v>
      </c>
      <c r="AH3655" s="58">
        <v>20.0866446572571</v>
      </c>
      <c r="AI3655" s="58">
        <v>19.262075113665102</v>
      </c>
      <c r="AJ3655" s="58">
        <v>22.872241620880502</v>
      </c>
      <c r="AK3655" s="58">
        <v>16.758424314891101</v>
      </c>
      <c r="AL3655" s="58">
        <v>14.0051117119175</v>
      </c>
      <c r="AM3655" s="58">
        <v>17.9917710455167</v>
      </c>
      <c r="AN3655" s="58">
        <v>14.3450173800458</v>
      </c>
      <c r="AO3655" s="58">
        <v>14.493619631595701</v>
      </c>
      <c r="AP3655" s="58">
        <v>17.160749706632501</v>
      </c>
      <c r="AQ3655" s="58">
        <v>16.802242246825202</v>
      </c>
      <c r="AR3655" s="58">
        <v>15.118505772464699</v>
      </c>
      <c r="AS3655" s="58">
        <v>15.1026244310035</v>
      </c>
      <c r="AT3655" s="58">
        <v>16.490589170802298</v>
      </c>
      <c r="AU3655" s="58">
        <v>16.081059139978599</v>
      </c>
      <c r="AV3655" s="58">
        <v>22.420547583204101</v>
      </c>
      <c r="AX3655" s="58">
        <v>11.2637862159163</v>
      </c>
      <c r="AY3655" s="58">
        <v>18.765533448935098</v>
      </c>
      <c r="AZ3655" s="58">
        <v>23.239621058878701</v>
      </c>
      <c r="BA3655" s="58">
        <v>28.308982734418901</v>
      </c>
      <c r="BB3655" s="58">
        <v>20.952259179777499</v>
      </c>
      <c r="BC3655" s="58">
        <v>19.7750336551685</v>
      </c>
      <c r="BD3655" s="58">
        <v>20.228854799742599</v>
      </c>
      <c r="BE3655" s="58">
        <v>18.2545362799898</v>
      </c>
      <c r="BF3655" s="58">
        <v>17.678197142528902</v>
      </c>
      <c r="BG3655" s="58">
        <v>16.902913690787901</v>
      </c>
      <c r="BH3655" s="58">
        <v>18.510336423189099</v>
      </c>
      <c r="BI3655" s="58">
        <v>10.830629787931001</v>
      </c>
      <c r="BJ3655" s="58">
        <v>19.344255799053901</v>
      </c>
      <c r="BK3655" s="58">
        <v>20.8897680322074</v>
      </c>
      <c r="BL3655" s="58">
        <v>23.462936457182099</v>
      </c>
      <c r="BM3655" s="58">
        <v>14.808510426164901</v>
      </c>
    </row>
    <row r="3656" spans="1:65" hidden="1" x14ac:dyDescent="0.25">
      <c r="A3656" s="58" t="s">
        <v>3296</v>
      </c>
      <c r="B3656" s="58" t="s">
        <v>3297</v>
      </c>
      <c r="C3656" s="58" t="s">
        <v>3182</v>
      </c>
      <c r="D3656" s="58" t="s">
        <v>3183</v>
      </c>
    </row>
    <row r="3657" spans="1:65" hidden="1" x14ac:dyDescent="0.25">
      <c r="A3657" s="58" t="s">
        <v>3296</v>
      </c>
      <c r="B3657" s="58" t="s">
        <v>3297</v>
      </c>
      <c r="C3657" s="58" t="s">
        <v>3184</v>
      </c>
      <c r="D3657" s="58" t="s">
        <v>3185</v>
      </c>
    </row>
    <row r="3658" spans="1:65" hidden="1" x14ac:dyDescent="0.25">
      <c r="A3658" s="58" t="s">
        <v>3296</v>
      </c>
      <c r="B3658" s="58" t="s">
        <v>3297</v>
      </c>
      <c r="C3658" s="58" t="s">
        <v>3186</v>
      </c>
      <c r="D3658" s="58" t="s">
        <v>3187</v>
      </c>
    </row>
    <row r="3659" spans="1:65" hidden="1" x14ac:dyDescent="0.25">
      <c r="A3659" s="58" t="s">
        <v>3296</v>
      </c>
      <c r="B3659" s="58" t="s">
        <v>3297</v>
      </c>
      <c r="C3659" s="58" t="s">
        <v>3188</v>
      </c>
      <c r="D3659" s="58" t="s">
        <v>3189</v>
      </c>
    </row>
    <row r="3660" spans="1:65" hidden="1" x14ac:dyDescent="0.25">
      <c r="A3660" s="58" t="s">
        <v>3296</v>
      </c>
      <c r="B3660" s="58" t="s">
        <v>3297</v>
      </c>
      <c r="C3660" s="58" t="s">
        <v>3190</v>
      </c>
      <c r="D3660" s="58" t="s">
        <v>3191</v>
      </c>
    </row>
    <row r="3661" spans="1:65" hidden="1" x14ac:dyDescent="0.25">
      <c r="A3661" s="58" t="s">
        <v>3296</v>
      </c>
      <c r="B3661" s="58" t="s">
        <v>3297</v>
      </c>
      <c r="C3661" s="58" t="s">
        <v>3192</v>
      </c>
      <c r="D3661" s="58" t="s">
        <v>3193</v>
      </c>
    </row>
    <row r="3662" spans="1:65" hidden="1" x14ac:dyDescent="0.25">
      <c r="A3662" s="58" t="s">
        <v>3296</v>
      </c>
      <c r="B3662" s="58" t="s">
        <v>3297</v>
      </c>
      <c r="C3662" s="58" t="s">
        <v>3194</v>
      </c>
      <c r="D3662" s="58" t="s">
        <v>3195</v>
      </c>
    </row>
    <row r="3663" spans="1:65" hidden="1" x14ac:dyDescent="0.25">
      <c r="A3663" s="58" t="s">
        <v>3296</v>
      </c>
      <c r="B3663" s="58" t="s">
        <v>3297</v>
      </c>
      <c r="C3663" s="58" t="s">
        <v>3196</v>
      </c>
      <c r="D3663" s="58" t="s">
        <v>3197</v>
      </c>
    </row>
    <row r="3664" spans="1:65" hidden="1" x14ac:dyDescent="0.25">
      <c r="A3664" s="58" t="s">
        <v>3296</v>
      </c>
      <c r="B3664" s="58" t="s">
        <v>3297</v>
      </c>
      <c r="C3664" s="58" t="s">
        <v>3198</v>
      </c>
      <c r="D3664" s="58" t="s">
        <v>3199</v>
      </c>
    </row>
    <row r="3665" spans="1:66" hidden="1" x14ac:dyDescent="0.25">
      <c r="A3665" s="58" t="s">
        <v>3296</v>
      </c>
      <c r="B3665" s="58" t="s">
        <v>3297</v>
      </c>
      <c r="C3665" s="58" t="s">
        <v>3200</v>
      </c>
      <c r="D3665" s="58" t="s">
        <v>3201</v>
      </c>
    </row>
    <row r="3666" spans="1:66" hidden="1" x14ac:dyDescent="0.25">
      <c r="A3666" s="58" t="s">
        <v>3296</v>
      </c>
      <c r="B3666" s="58" t="s">
        <v>3297</v>
      </c>
      <c r="C3666" s="58" t="s">
        <v>3202</v>
      </c>
      <c r="D3666" s="58" t="s">
        <v>3203</v>
      </c>
    </row>
    <row r="3667" spans="1:66" hidden="1" x14ac:dyDescent="0.25">
      <c r="A3667" s="58" t="s">
        <v>3296</v>
      </c>
      <c r="B3667" s="58" t="s">
        <v>3297</v>
      </c>
      <c r="C3667" s="58" t="s">
        <v>3204</v>
      </c>
      <c r="D3667" s="58" t="s">
        <v>3205</v>
      </c>
    </row>
    <row r="3668" spans="1:66" hidden="1" x14ac:dyDescent="0.25">
      <c r="A3668" s="58" t="s">
        <v>3296</v>
      </c>
      <c r="B3668" s="58" t="s">
        <v>3297</v>
      </c>
      <c r="C3668" s="58" t="s">
        <v>3206</v>
      </c>
      <c r="D3668" s="58" t="s">
        <v>3207</v>
      </c>
      <c r="AJ3668" s="58">
        <v>4.35744257985281</v>
      </c>
      <c r="AK3668" s="58">
        <v>4.55399892323336</v>
      </c>
      <c r="AL3668" s="58">
        <v>4.5688598815808596</v>
      </c>
      <c r="AM3668" s="58">
        <v>4.5671607542037904</v>
      </c>
      <c r="AN3668" s="58">
        <v>4.5568426344146298</v>
      </c>
      <c r="AO3668" s="58">
        <v>4.5895772980416796</v>
      </c>
      <c r="AP3668" s="58">
        <v>4.6329756553414896</v>
      </c>
      <c r="AQ3668" s="58">
        <v>4.7118340079304302</v>
      </c>
      <c r="AR3668" s="58">
        <v>4.943560534995</v>
      </c>
      <c r="AS3668" s="58">
        <v>4.9849395813900701</v>
      </c>
      <c r="AT3668" s="58">
        <v>4.9456546302358504</v>
      </c>
      <c r="AU3668" s="58">
        <v>4.8816233361046901</v>
      </c>
      <c r="AV3668" s="58">
        <v>4.8740874339733198</v>
      </c>
      <c r="AW3668" s="58">
        <v>4.8817775927426599</v>
      </c>
      <c r="AX3668" s="58">
        <v>4.8841772341185097</v>
      </c>
      <c r="AY3668" s="58">
        <v>4.7979816399681399</v>
      </c>
      <c r="AZ3668" s="58">
        <v>4.7789311688379001</v>
      </c>
      <c r="BA3668" s="58">
        <v>4.7933698416846697</v>
      </c>
      <c r="BB3668" s="58">
        <v>4.8203146688837499</v>
      </c>
      <c r="BC3668" s="58">
        <v>4.8356617976136702</v>
      </c>
      <c r="BD3668" s="58">
        <v>4.7983125207159203</v>
      </c>
      <c r="BE3668" s="58">
        <v>4.8580161476960004</v>
      </c>
      <c r="BF3668" s="58">
        <v>4.58903487099139</v>
      </c>
      <c r="BG3668" s="58">
        <v>5.1964233091312098</v>
      </c>
      <c r="BH3668" s="58">
        <v>5.1395245946300996</v>
      </c>
      <c r="BI3668" s="58">
        <v>6.1875131564905201</v>
      </c>
      <c r="BJ3668" s="58">
        <v>6.5444019901994501</v>
      </c>
      <c r="BK3668" s="58">
        <v>6.1697249058862997</v>
      </c>
      <c r="BL3668" s="58">
        <v>5.8048646599607103</v>
      </c>
      <c r="BM3668" s="58">
        <v>6.4916698201780498</v>
      </c>
      <c r="BN3668" s="58">
        <v>6.6676523430530201</v>
      </c>
    </row>
    <row r="3669" spans="1:66" hidden="1" x14ac:dyDescent="0.25">
      <c r="A3669" s="58" t="s">
        <v>3296</v>
      </c>
      <c r="B3669" s="58" t="s">
        <v>3297</v>
      </c>
      <c r="C3669" s="58" t="s">
        <v>3208</v>
      </c>
      <c r="D3669" s="58" t="s">
        <v>3209</v>
      </c>
      <c r="BG3669" s="58">
        <v>5.0441273826911903</v>
      </c>
      <c r="BJ3669" s="58">
        <v>7.4990522895500602</v>
      </c>
    </row>
    <row r="3670" spans="1:66" hidden="1" x14ac:dyDescent="0.25">
      <c r="A3670" s="58" t="s">
        <v>3296</v>
      </c>
      <c r="B3670" s="58" t="s">
        <v>3297</v>
      </c>
      <c r="C3670" s="58" t="s">
        <v>3210</v>
      </c>
      <c r="D3670" s="58" t="s">
        <v>3211</v>
      </c>
      <c r="AJ3670" s="58">
        <v>4.46410840917593</v>
      </c>
      <c r="AK3670" s="58">
        <v>4.5103936452787501</v>
      </c>
      <c r="AL3670" s="58">
        <v>4.5270877906211799</v>
      </c>
      <c r="AM3670" s="58">
        <v>4.5156394368683701</v>
      </c>
      <c r="AN3670" s="58">
        <v>4.4994279996157998</v>
      </c>
      <c r="AO3670" s="58">
        <v>4.54749513176675</v>
      </c>
      <c r="AP3670" s="58">
        <v>4.5768726434437497</v>
      </c>
      <c r="AQ3670" s="58">
        <v>4.6212805961099503</v>
      </c>
      <c r="AR3670" s="58">
        <v>4.7959719560470697</v>
      </c>
      <c r="AS3670" s="58">
        <v>4.86690461316089</v>
      </c>
      <c r="AT3670" s="58">
        <v>4.7977112025140096</v>
      </c>
      <c r="AU3670" s="58">
        <v>4.69605463312074</v>
      </c>
      <c r="AV3670" s="58">
        <v>4.64690154808636</v>
      </c>
      <c r="AW3670" s="58">
        <v>4.6042143927033097</v>
      </c>
      <c r="AX3670" s="58">
        <v>4.5952197601407896</v>
      </c>
      <c r="AY3670" s="58">
        <v>4.5229853071742596</v>
      </c>
      <c r="AZ3670" s="58">
        <v>4.4997564822842602</v>
      </c>
      <c r="BA3670" s="58">
        <v>4.4359586039251298</v>
      </c>
      <c r="BB3670" s="58">
        <v>4.3833408107867502</v>
      </c>
      <c r="BC3670" s="58">
        <v>4.31812200956049</v>
      </c>
      <c r="BD3670" s="58">
        <v>4.3379290637502397</v>
      </c>
      <c r="BE3670" s="58">
        <v>4.4529020639985504</v>
      </c>
      <c r="BF3670" s="58">
        <v>4.2606238617468604</v>
      </c>
      <c r="BG3670" s="58">
        <v>4.2650596030546897</v>
      </c>
      <c r="BH3670" s="58">
        <v>4.2010248021322996</v>
      </c>
      <c r="BI3670" s="58">
        <v>5.0554072303504096</v>
      </c>
      <c r="BJ3670" s="58">
        <v>5.5894011120081997</v>
      </c>
      <c r="BK3670" s="58">
        <v>5.9365265410866197</v>
      </c>
      <c r="BL3670" s="58">
        <v>6.2734473612872597</v>
      </c>
      <c r="BM3670" s="58">
        <v>7.0035275355572102</v>
      </c>
      <c r="BN3670" s="58">
        <v>6.9768009345735704</v>
      </c>
    </row>
    <row r="3671" spans="1:66" hidden="1" x14ac:dyDescent="0.25">
      <c r="A3671" s="58" t="s">
        <v>3296</v>
      </c>
      <c r="B3671" s="58" t="s">
        <v>3297</v>
      </c>
      <c r="C3671" s="58" t="s">
        <v>3212</v>
      </c>
      <c r="D3671" s="58" t="s">
        <v>3213</v>
      </c>
      <c r="BG3671" s="58">
        <v>3.6793369307926098</v>
      </c>
      <c r="BJ3671" s="58">
        <v>6.4690812421527601</v>
      </c>
    </row>
    <row r="3672" spans="1:66" hidden="1" x14ac:dyDescent="0.25">
      <c r="A3672" s="58" t="s">
        <v>3296</v>
      </c>
      <c r="B3672" s="58" t="s">
        <v>3297</v>
      </c>
      <c r="C3672" s="58" t="s">
        <v>3214</v>
      </c>
      <c r="D3672" s="58" t="s">
        <v>3215</v>
      </c>
      <c r="AJ3672" s="58">
        <v>4.4154553145956701</v>
      </c>
      <c r="AK3672" s="58">
        <v>4.5305741966205701</v>
      </c>
      <c r="AL3672" s="58">
        <v>4.5462648253262499</v>
      </c>
      <c r="AM3672" s="58">
        <v>4.5391520848931597</v>
      </c>
      <c r="AN3672" s="58">
        <v>4.52574525496685</v>
      </c>
      <c r="AO3672" s="58">
        <v>4.5667737136966799</v>
      </c>
      <c r="AP3672" s="58">
        <v>4.6023669939288903</v>
      </c>
      <c r="AQ3672" s="58">
        <v>4.6626496895480196</v>
      </c>
      <c r="AR3672" s="58">
        <v>4.8636999317479797</v>
      </c>
      <c r="AS3672" s="58">
        <v>4.9214231639660504</v>
      </c>
      <c r="AT3672" s="58">
        <v>4.8657518757393801</v>
      </c>
      <c r="AU3672" s="58">
        <v>4.7813850730774501</v>
      </c>
      <c r="AV3672" s="58">
        <v>4.7511675088128502</v>
      </c>
      <c r="AW3672" s="58">
        <v>4.7318804480445404</v>
      </c>
      <c r="AX3672" s="58">
        <v>4.7279468963643998</v>
      </c>
      <c r="AY3672" s="58">
        <v>4.6488718151772197</v>
      </c>
      <c r="AZ3672" s="58">
        <v>4.6276613279264396</v>
      </c>
      <c r="BA3672" s="58">
        <v>4.5993925131900601</v>
      </c>
      <c r="BB3672" s="58">
        <v>4.5832906564069997</v>
      </c>
      <c r="BC3672" s="58">
        <v>4.5546621609618096</v>
      </c>
      <c r="BD3672" s="58">
        <v>4.5483761529462798</v>
      </c>
      <c r="BE3672" s="58">
        <v>4.6376020787783396</v>
      </c>
      <c r="BF3672" s="58">
        <v>4.4102156310158298</v>
      </c>
      <c r="BG3672" s="58">
        <v>4.6880883010436998</v>
      </c>
      <c r="BH3672" s="58">
        <v>4.62673719960996</v>
      </c>
      <c r="BI3672" s="58">
        <v>5.5670166867019297</v>
      </c>
      <c r="BJ3672" s="58">
        <v>6.0195053525535096</v>
      </c>
      <c r="BK3672" s="58">
        <v>6.0410924195940403</v>
      </c>
      <c r="BL3672" s="58">
        <v>6.0633622815895603</v>
      </c>
      <c r="BM3672" s="58">
        <v>6.77491378680166</v>
      </c>
      <c r="BN3672" s="58">
        <v>6.8389985621313603</v>
      </c>
    </row>
    <row r="3673" spans="1:66" hidden="1" x14ac:dyDescent="0.25">
      <c r="A3673" s="58" t="s">
        <v>3296</v>
      </c>
      <c r="B3673" s="58" t="s">
        <v>3297</v>
      </c>
      <c r="C3673" s="58" t="s">
        <v>3216</v>
      </c>
      <c r="D3673" s="58" t="s">
        <v>3217</v>
      </c>
      <c r="BG3673" s="58">
        <v>4.3356812821260702</v>
      </c>
      <c r="BJ3673" s="58">
        <v>6.9835569379884799</v>
      </c>
    </row>
    <row r="3674" spans="1:66" hidden="1" x14ac:dyDescent="0.25">
      <c r="A3674" s="58" t="s">
        <v>3296</v>
      </c>
      <c r="B3674" s="58" t="s">
        <v>3297</v>
      </c>
      <c r="C3674" s="58" t="s">
        <v>3218</v>
      </c>
      <c r="D3674" s="58" t="s">
        <v>3219</v>
      </c>
      <c r="AJ3674" s="58">
        <v>8.5482555192592802</v>
      </c>
      <c r="AK3674" s="58">
        <v>8.7810010538771692</v>
      </c>
      <c r="AL3674" s="58">
        <v>8.7612323539537993</v>
      </c>
      <c r="AM3674" s="58">
        <v>8.7120296488590405</v>
      </c>
      <c r="AN3674" s="58">
        <v>8.64943102566005</v>
      </c>
      <c r="AO3674" s="58">
        <v>8.6587318133899291</v>
      </c>
      <c r="AP3674" s="58">
        <v>8.6889113973375203</v>
      </c>
      <c r="AQ3674" s="58">
        <v>8.7719884558915293</v>
      </c>
      <c r="AR3674" s="58">
        <v>9.0559490228619897</v>
      </c>
      <c r="AS3674" s="58">
        <v>9.1019284928665201</v>
      </c>
      <c r="AT3674" s="58">
        <v>9.0724128671741404</v>
      </c>
      <c r="AU3674" s="58">
        <v>9.00973683188076</v>
      </c>
      <c r="AV3674" s="58">
        <v>9.0775497772930294</v>
      </c>
      <c r="AW3674" s="58">
        <v>9.1619917838249698</v>
      </c>
      <c r="AX3674" s="58">
        <v>9.2405630374238807</v>
      </c>
      <c r="AY3674" s="58">
        <v>9.1700422107039401</v>
      </c>
      <c r="AZ3674" s="58">
        <v>9.1375826213942304</v>
      </c>
      <c r="BA3674" s="58">
        <v>9.14630982152317</v>
      </c>
      <c r="BB3674" s="58">
        <v>9.1796561117106208</v>
      </c>
      <c r="BC3674" s="58">
        <v>9.2108080176028508</v>
      </c>
      <c r="BD3674" s="58">
        <v>9.1614646750667408</v>
      </c>
      <c r="BE3674" s="58">
        <v>9.7047585868973005</v>
      </c>
      <c r="BF3674" s="58">
        <v>9.8384822290021798</v>
      </c>
      <c r="BG3674" s="58">
        <v>9.9523061439277107</v>
      </c>
      <c r="BH3674" s="58">
        <v>9.9382800287351607</v>
      </c>
      <c r="BI3674" s="58">
        <v>12.2409840245636</v>
      </c>
      <c r="BJ3674" s="58">
        <v>12.4796667856866</v>
      </c>
      <c r="BK3674" s="58">
        <v>12.4660951684418</v>
      </c>
      <c r="BL3674" s="58">
        <v>12.207101449639699</v>
      </c>
      <c r="BM3674" s="58">
        <v>13.4392446785912</v>
      </c>
      <c r="BN3674" s="58">
        <v>13.721163736946799</v>
      </c>
    </row>
    <row r="3675" spans="1:66" hidden="1" x14ac:dyDescent="0.25">
      <c r="A3675" s="58" t="s">
        <v>3296</v>
      </c>
      <c r="B3675" s="58" t="s">
        <v>3297</v>
      </c>
      <c r="C3675" s="58" t="s">
        <v>3220</v>
      </c>
      <c r="D3675" s="58" t="s">
        <v>3221</v>
      </c>
    </row>
    <row r="3676" spans="1:66" hidden="1" x14ac:dyDescent="0.25">
      <c r="A3676" s="58" t="s">
        <v>3296</v>
      </c>
      <c r="B3676" s="58" t="s">
        <v>3297</v>
      </c>
      <c r="C3676" s="58" t="s">
        <v>3222</v>
      </c>
      <c r="D3676" s="58" t="s">
        <v>3223</v>
      </c>
      <c r="AJ3676" s="58">
        <v>9.0575182932024703</v>
      </c>
      <c r="AK3676" s="58">
        <v>9.1108756270554103</v>
      </c>
      <c r="AL3676" s="58">
        <v>9.1529908173694796</v>
      </c>
      <c r="AM3676" s="58">
        <v>9.1486309114675208</v>
      </c>
      <c r="AN3676" s="58">
        <v>9.1357484992832507</v>
      </c>
      <c r="AO3676" s="58">
        <v>9.1904812055506309</v>
      </c>
      <c r="AP3676" s="58">
        <v>9.2320884284903304</v>
      </c>
      <c r="AQ3676" s="58">
        <v>9.2978008461213904</v>
      </c>
      <c r="AR3676" s="58">
        <v>9.5537582441480797</v>
      </c>
      <c r="AS3676" s="58">
        <v>9.6488640518374407</v>
      </c>
      <c r="AT3676" s="58">
        <v>9.5628123211790292</v>
      </c>
      <c r="AU3676" s="58">
        <v>9.4178719459231299</v>
      </c>
      <c r="AV3676" s="58">
        <v>9.3857115502666808</v>
      </c>
      <c r="AW3676" s="58">
        <v>9.3480564745967101</v>
      </c>
      <c r="AX3676" s="58">
        <v>9.3744182046425308</v>
      </c>
      <c r="AY3676" s="58">
        <v>9.2819738691293292</v>
      </c>
      <c r="AZ3676" s="58">
        <v>9.2195832333285601</v>
      </c>
      <c r="BA3676" s="58">
        <v>9.1131856369347108</v>
      </c>
      <c r="BB3676" s="58">
        <v>9.0209347951929999</v>
      </c>
      <c r="BC3676" s="58">
        <v>8.9218008750564497</v>
      </c>
      <c r="BD3676" s="58">
        <v>8.9871223115004693</v>
      </c>
      <c r="BE3676" s="58">
        <v>8.8467196709888807</v>
      </c>
      <c r="BF3676" s="58">
        <v>8.2302259042306094</v>
      </c>
      <c r="BG3676" s="58">
        <v>7.0564888878971601</v>
      </c>
      <c r="BH3676" s="58">
        <v>7.2998506184793897</v>
      </c>
      <c r="BI3676" s="58">
        <v>8.8698113745560203</v>
      </c>
      <c r="BJ3676" s="58">
        <v>9.5370744987916201</v>
      </c>
      <c r="BK3676" s="58">
        <v>10.9537172663217</v>
      </c>
      <c r="BL3676" s="58">
        <v>12.474955439015901</v>
      </c>
      <c r="BM3676" s="58">
        <v>13.6515592114536</v>
      </c>
      <c r="BN3676" s="58">
        <v>13.3975746051988</v>
      </c>
    </row>
    <row r="3677" spans="1:66" hidden="1" x14ac:dyDescent="0.25">
      <c r="A3677" s="58" t="s">
        <v>3296</v>
      </c>
      <c r="B3677" s="58" t="s">
        <v>3297</v>
      </c>
      <c r="C3677" s="58" t="s">
        <v>3224</v>
      </c>
      <c r="D3677" s="58" t="s">
        <v>3225</v>
      </c>
    </row>
    <row r="3678" spans="1:66" hidden="1" x14ac:dyDescent="0.25">
      <c r="A3678" s="58" t="s">
        <v>3296</v>
      </c>
      <c r="B3678" s="58" t="s">
        <v>3297</v>
      </c>
      <c r="C3678" s="58" t="s">
        <v>3226</v>
      </c>
      <c r="D3678" s="58" t="s">
        <v>3227</v>
      </c>
      <c r="AJ3678" s="58">
        <v>8.7789078881684404</v>
      </c>
      <c r="AK3678" s="58">
        <v>8.9254934160361703</v>
      </c>
      <c r="AL3678" s="58">
        <v>8.9365947235569099</v>
      </c>
      <c r="AM3678" s="58">
        <v>8.9084295509898492</v>
      </c>
      <c r="AN3678" s="58">
        <v>8.8698109117445298</v>
      </c>
      <c r="AO3678" s="58">
        <v>8.9011193198980507</v>
      </c>
      <c r="AP3678" s="58">
        <v>8.9355635367354704</v>
      </c>
      <c r="AQ3678" s="58">
        <v>9.0057894070085407</v>
      </c>
      <c r="AR3678" s="58">
        <v>9.27222663244223</v>
      </c>
      <c r="AS3678" s="58">
        <v>9.3382568215407495</v>
      </c>
      <c r="AT3678" s="58">
        <v>9.2769926624087997</v>
      </c>
      <c r="AU3678" s="58">
        <v>9.1695031531945403</v>
      </c>
      <c r="AV3678" s="58">
        <v>9.1791428157117405</v>
      </c>
      <c r="AW3678" s="58">
        <v>9.1922378842228607</v>
      </c>
      <c r="AX3678" s="58">
        <v>9.2380096618940595</v>
      </c>
      <c r="AY3678" s="58">
        <v>9.1501605715078096</v>
      </c>
      <c r="AZ3678" s="58">
        <v>9.1022191749784795</v>
      </c>
      <c r="BA3678" s="58">
        <v>9.0480444566676805</v>
      </c>
      <c r="BB3678" s="58">
        <v>9.0121047326560806</v>
      </c>
      <c r="BC3678" s="58">
        <v>8.9707346988840708</v>
      </c>
      <c r="BD3678" s="58">
        <v>8.9813605222572903</v>
      </c>
      <c r="BE3678" s="58">
        <v>9.1729061608967104</v>
      </c>
      <c r="BF3678" s="58">
        <v>8.9066814216973391</v>
      </c>
      <c r="BG3678" s="58">
        <v>8.3436584741160509</v>
      </c>
      <c r="BH3678" s="58">
        <v>8.4814046806725507</v>
      </c>
      <c r="BI3678" s="58">
        <v>10.390935141806599</v>
      </c>
      <c r="BJ3678" s="58">
        <v>10.8618376755712</v>
      </c>
      <c r="BK3678" s="58">
        <v>11.614627451328399</v>
      </c>
      <c r="BL3678" s="58">
        <v>12.302922214383299</v>
      </c>
      <c r="BM3678" s="58">
        <v>13.5043935550352</v>
      </c>
      <c r="BN3678" s="58">
        <v>13.500695088878</v>
      </c>
    </row>
    <row r="3679" spans="1:66" hidden="1" x14ac:dyDescent="0.25">
      <c r="A3679" s="58" t="s">
        <v>3296</v>
      </c>
      <c r="B3679" s="58" t="s">
        <v>3297</v>
      </c>
      <c r="C3679" s="58" t="s">
        <v>3228</v>
      </c>
      <c r="D3679" s="58" t="s">
        <v>3229</v>
      </c>
      <c r="BG3679" s="58">
        <v>7.4052245688100804</v>
      </c>
      <c r="BJ3679" s="58">
        <v>12.496078294492101</v>
      </c>
    </row>
    <row r="3680" spans="1:66" hidden="1" x14ac:dyDescent="0.25">
      <c r="A3680" s="58" t="s">
        <v>3296</v>
      </c>
      <c r="B3680" s="58" t="s">
        <v>3297</v>
      </c>
      <c r="C3680" s="58" t="s">
        <v>3230</v>
      </c>
      <c r="D3680" s="58" t="s">
        <v>3231</v>
      </c>
      <c r="AI3680" s="58">
        <v>23.5505932120717</v>
      </c>
      <c r="AS3680" s="58">
        <v>23.643624630646901</v>
      </c>
      <c r="BC3680" s="58">
        <v>22.773856412792501</v>
      </c>
      <c r="BL3680" s="58">
        <v>22.959632267156699</v>
      </c>
    </row>
    <row r="3681" spans="1:66" hidden="1" x14ac:dyDescent="0.25">
      <c r="A3681" s="58" t="s">
        <v>3296</v>
      </c>
      <c r="B3681" s="58" t="s">
        <v>3297</v>
      </c>
      <c r="C3681" s="58" t="s">
        <v>3232</v>
      </c>
      <c r="D3681" s="58" t="s">
        <v>3233</v>
      </c>
      <c r="AI3681" s="58">
        <v>44743.097836460001</v>
      </c>
      <c r="AS3681" s="58">
        <v>44743.097836460001</v>
      </c>
      <c r="BC3681" s="58">
        <v>44743.097836460001</v>
      </c>
    </row>
    <row r="3682" spans="1:66" hidden="1" x14ac:dyDescent="0.25">
      <c r="A3682" s="58" t="s">
        <v>3296</v>
      </c>
      <c r="B3682" s="58" t="s">
        <v>3297</v>
      </c>
      <c r="C3682" s="58" t="s">
        <v>3234</v>
      </c>
      <c r="D3682" s="58" t="s">
        <v>3235</v>
      </c>
    </row>
    <row r="3683" spans="1:66" hidden="1" x14ac:dyDescent="0.25">
      <c r="A3683" s="58" t="s">
        <v>3296</v>
      </c>
      <c r="B3683" s="58" t="s">
        <v>3297</v>
      </c>
      <c r="C3683" s="58" t="s">
        <v>3236</v>
      </c>
      <c r="D3683" s="58" t="s">
        <v>3237</v>
      </c>
      <c r="AI3683" s="58">
        <v>1564.961352493</v>
      </c>
      <c r="AS3683" s="58">
        <v>1564.961352493</v>
      </c>
      <c r="BC3683" s="58">
        <v>1564.961352493</v>
      </c>
    </row>
    <row r="3684" spans="1:66" hidden="1" x14ac:dyDescent="0.25">
      <c r="A3684" s="58" t="s">
        <v>3296</v>
      </c>
      <c r="B3684" s="58" t="s">
        <v>3297</v>
      </c>
      <c r="C3684" s="58" t="s">
        <v>3238</v>
      </c>
      <c r="D3684" s="58" t="s">
        <v>3239</v>
      </c>
      <c r="E3684" s="58">
        <v>14141671</v>
      </c>
      <c r="F3684" s="58">
        <v>14813809</v>
      </c>
      <c r="G3684" s="58">
        <v>15527606</v>
      </c>
      <c r="H3684" s="58">
        <v>16290977</v>
      </c>
      <c r="I3684" s="58">
        <v>17102150</v>
      </c>
      <c r="J3684" s="58">
        <v>17961784</v>
      </c>
      <c r="K3684" s="58">
        <v>18832309</v>
      </c>
      <c r="L3684" s="58">
        <v>19752609</v>
      </c>
      <c r="M3684" s="58">
        <v>20725919</v>
      </c>
      <c r="N3684" s="58">
        <v>21755557</v>
      </c>
      <c r="O3684" s="58">
        <v>22830490</v>
      </c>
      <c r="P3684" s="58">
        <v>24042328</v>
      </c>
      <c r="Q3684" s="58">
        <v>25329419</v>
      </c>
      <c r="R3684" s="58">
        <v>26690752</v>
      </c>
      <c r="S3684" s="58">
        <v>28135375</v>
      </c>
      <c r="T3684" s="58">
        <v>29667110</v>
      </c>
      <c r="U3684" s="58">
        <v>31304229</v>
      </c>
      <c r="V3684" s="58">
        <v>32974833</v>
      </c>
      <c r="W3684" s="58">
        <v>34728830</v>
      </c>
      <c r="X3684" s="58">
        <v>36435847</v>
      </c>
      <c r="Y3684" s="58">
        <v>38220116</v>
      </c>
      <c r="Z3684" s="58">
        <v>40278806</v>
      </c>
      <c r="AA3684" s="58">
        <v>42440898</v>
      </c>
      <c r="AB3684" s="58">
        <v>44698120</v>
      </c>
      <c r="AC3684" s="58">
        <v>47077237</v>
      </c>
      <c r="AD3684" s="58">
        <v>49617207</v>
      </c>
      <c r="AE3684" s="58">
        <v>52240354</v>
      </c>
      <c r="AF3684" s="58">
        <v>54942267</v>
      </c>
      <c r="AG3684" s="58">
        <v>57714623</v>
      </c>
      <c r="AH3684" s="58">
        <v>60549192</v>
      </c>
      <c r="AI3684" s="58">
        <v>63490907</v>
      </c>
      <c r="AJ3684" s="58">
        <v>66189690</v>
      </c>
      <c r="AK3684" s="58">
        <v>68849602</v>
      </c>
      <c r="AL3684" s="58">
        <v>71585803</v>
      </c>
      <c r="AM3684" s="58">
        <v>74419165</v>
      </c>
      <c r="AN3684" s="58">
        <v>77372831</v>
      </c>
      <c r="AO3684" s="58">
        <v>80449684</v>
      </c>
      <c r="AP3684" s="58">
        <v>83737431</v>
      </c>
      <c r="AQ3684" s="58">
        <v>87173656</v>
      </c>
      <c r="AR3684" s="58">
        <v>90758152</v>
      </c>
      <c r="AS3684" s="58">
        <v>94468306</v>
      </c>
      <c r="AT3684" s="58">
        <v>98667898</v>
      </c>
      <c r="AU3684" s="58">
        <v>103035908</v>
      </c>
      <c r="AV3684" s="58">
        <v>107608667</v>
      </c>
      <c r="AW3684" s="58">
        <v>112398933</v>
      </c>
      <c r="AX3684" s="58">
        <v>117415817</v>
      </c>
      <c r="AY3684" s="58">
        <v>122676606</v>
      </c>
      <c r="AZ3684" s="58">
        <v>128156920</v>
      </c>
      <c r="BA3684" s="58">
        <v>133856733</v>
      </c>
      <c r="BB3684" s="58">
        <v>139777233</v>
      </c>
      <c r="BC3684" s="58">
        <v>145922388</v>
      </c>
      <c r="BD3684" s="58">
        <v>152273428</v>
      </c>
      <c r="BE3684" s="58">
        <v>158838089</v>
      </c>
      <c r="BF3684" s="58">
        <v>165607296</v>
      </c>
      <c r="BG3684" s="58">
        <v>172602709</v>
      </c>
      <c r="BH3684" s="58">
        <v>179836016</v>
      </c>
      <c r="BI3684" s="58">
        <v>187305752</v>
      </c>
      <c r="BJ3684" s="58">
        <v>195016097</v>
      </c>
      <c r="BK3684" s="58">
        <v>202961117</v>
      </c>
      <c r="BL3684" s="58">
        <v>211133789</v>
      </c>
      <c r="BM3684" s="58">
        <v>219531155</v>
      </c>
      <c r="BN3684" s="58">
        <v>228150040</v>
      </c>
    </row>
    <row r="3685" spans="1:66" hidden="1" x14ac:dyDescent="0.25">
      <c r="A3685" s="58" t="s">
        <v>3296</v>
      </c>
      <c r="B3685" s="58" t="s">
        <v>3297</v>
      </c>
      <c r="C3685" s="58" t="s">
        <v>3240</v>
      </c>
      <c r="D3685" s="58" t="s">
        <v>3241</v>
      </c>
      <c r="E3685" s="58">
        <v>14.6703287907718</v>
      </c>
      <c r="F3685" s="58">
        <v>15.0535772469583</v>
      </c>
      <c r="G3685" s="58">
        <v>15.449281629909001</v>
      </c>
      <c r="H3685" s="58">
        <v>15.8640207290997</v>
      </c>
      <c r="I3685" s="58">
        <v>16.294983957147899</v>
      </c>
      <c r="J3685" s="58">
        <v>16.7413607001127</v>
      </c>
      <c r="K3685" s="58">
        <v>17.166815703288599</v>
      </c>
      <c r="L3685" s="58">
        <v>17.605456902980901</v>
      </c>
      <c r="M3685" s="58">
        <v>18.0569094017434</v>
      </c>
      <c r="N3685" s="58">
        <v>18.5202932629796</v>
      </c>
      <c r="O3685" s="58">
        <v>18.982850641292199</v>
      </c>
      <c r="P3685" s="58">
        <v>19.517362685359199</v>
      </c>
      <c r="Q3685" s="58">
        <v>20.067911777149799</v>
      </c>
      <c r="R3685" s="58">
        <v>20.6289466887008</v>
      </c>
      <c r="S3685" s="58">
        <v>21.202314444277199</v>
      </c>
      <c r="T3685" s="58">
        <v>21.786250035315199</v>
      </c>
      <c r="U3685" s="58">
        <v>22.390043734749401</v>
      </c>
      <c r="V3685" s="58">
        <v>22.960462128618701</v>
      </c>
      <c r="W3685" s="58">
        <v>23.533633199769</v>
      </c>
      <c r="X3685" s="58">
        <v>24.024081416281799</v>
      </c>
      <c r="Y3685" s="58">
        <v>24.5185774336299</v>
      </c>
      <c r="Z3685" s="58">
        <v>25.139125344122199</v>
      </c>
      <c r="AA3685" s="58">
        <v>25.7702089964984</v>
      </c>
      <c r="AB3685" s="58">
        <v>26.4049333999262</v>
      </c>
      <c r="AC3685" s="58">
        <v>27.057151343105101</v>
      </c>
      <c r="AD3685" s="58">
        <v>27.745995505533202</v>
      </c>
      <c r="AE3685" s="58">
        <v>28.4246162094833</v>
      </c>
      <c r="AF3685" s="58">
        <v>29.090211730896399</v>
      </c>
      <c r="AG3685" s="58">
        <v>29.739063459097199</v>
      </c>
      <c r="AH3685" s="58">
        <v>30.368314779165299</v>
      </c>
      <c r="AI3685" s="58">
        <v>31.000834152885702</v>
      </c>
      <c r="AJ3685" s="58">
        <v>31.469108899610699</v>
      </c>
      <c r="AK3685" s="58">
        <v>31.8783032730489</v>
      </c>
      <c r="AL3685" s="58">
        <v>32.281511720494599</v>
      </c>
      <c r="AM3685" s="58">
        <v>32.684117858488499</v>
      </c>
      <c r="AN3685" s="58">
        <v>33.092517666196599</v>
      </c>
      <c r="AO3685" s="58">
        <v>33.504762079252302</v>
      </c>
      <c r="AP3685" s="58">
        <v>33.954890716884201</v>
      </c>
      <c r="AQ3685" s="58">
        <v>34.414867147879498</v>
      </c>
      <c r="AR3685" s="58">
        <v>34.884127005614801</v>
      </c>
      <c r="AS3685" s="58">
        <v>35.352981328523803</v>
      </c>
      <c r="AT3685" s="58">
        <v>35.953248155062099</v>
      </c>
      <c r="AU3685" s="58">
        <v>36.557976617836303</v>
      </c>
      <c r="AV3685" s="58">
        <v>37.174436333882902</v>
      </c>
      <c r="AW3685" s="58">
        <v>37.799818777122702</v>
      </c>
      <c r="AX3685" s="58">
        <v>38.431392268104702</v>
      </c>
      <c r="AY3685" s="58">
        <v>39.070790471564898</v>
      </c>
      <c r="AZ3685" s="58">
        <v>39.708824699653903</v>
      </c>
      <c r="BA3685" s="58">
        <v>40.345960018202803</v>
      </c>
      <c r="BB3685" s="58">
        <v>40.984316733003702</v>
      </c>
      <c r="BC3685" s="58">
        <v>41.625879450723403</v>
      </c>
      <c r="BD3685" s="58">
        <v>42.264663392394297</v>
      </c>
      <c r="BE3685" s="58">
        <v>42.901035425073196</v>
      </c>
      <c r="BF3685" s="58">
        <v>43.530704316138902</v>
      </c>
      <c r="BG3685" s="58">
        <v>44.1571309612333</v>
      </c>
      <c r="BH3685" s="58">
        <v>44.781373001758503</v>
      </c>
      <c r="BI3685" s="58">
        <v>45.401809111608202</v>
      </c>
      <c r="BJ3685" s="58">
        <v>46.019333542677302</v>
      </c>
      <c r="BK3685" s="58">
        <v>46.633138277999201</v>
      </c>
      <c r="BL3685" s="58">
        <v>47.242852878300098</v>
      </c>
      <c r="BM3685" s="58">
        <v>47.848625435250597</v>
      </c>
      <c r="BN3685" s="58">
        <v>48.449901892905402</v>
      </c>
    </row>
    <row r="3686" spans="1:66" hidden="1" x14ac:dyDescent="0.25">
      <c r="A3686" s="58" t="s">
        <v>3296</v>
      </c>
      <c r="B3686" s="58" t="s">
        <v>3297</v>
      </c>
      <c r="C3686" s="58" t="s">
        <v>3242</v>
      </c>
      <c r="D3686" s="58" t="s">
        <v>3243</v>
      </c>
      <c r="F3686" s="58">
        <v>4.7528895276944398</v>
      </c>
      <c r="G3686" s="58">
        <v>4.8184568870842002</v>
      </c>
      <c r="H3686" s="58">
        <v>4.91621825025699</v>
      </c>
      <c r="I3686" s="58">
        <v>4.9792777928543002</v>
      </c>
      <c r="J3686" s="58">
        <v>5.0264674324573102</v>
      </c>
      <c r="K3686" s="58">
        <v>4.8465397423774697</v>
      </c>
      <c r="L3686" s="58">
        <v>4.8868144633778003</v>
      </c>
      <c r="M3686" s="58">
        <v>4.9275009696187304</v>
      </c>
      <c r="N3686" s="58">
        <v>4.9678762133539296</v>
      </c>
      <c r="O3686" s="58">
        <v>4.9409583032050204</v>
      </c>
      <c r="P3686" s="58">
        <v>5.3079806872301099</v>
      </c>
      <c r="Q3686" s="58">
        <v>5.3534374874180299</v>
      </c>
      <c r="R3686" s="58">
        <v>5.3745133277632702</v>
      </c>
      <c r="S3686" s="58">
        <v>5.4124477272127898</v>
      </c>
      <c r="T3686" s="58">
        <v>5.4441605985347596</v>
      </c>
      <c r="U3686" s="58">
        <v>5.51829618725922</v>
      </c>
      <c r="V3686" s="58">
        <v>5.3366719237838396</v>
      </c>
      <c r="W3686" s="58">
        <v>5.3191990388548804</v>
      </c>
      <c r="X3686" s="58">
        <v>4.9152735637797198</v>
      </c>
      <c r="Y3686" s="58">
        <v>4.8970152937572804</v>
      </c>
      <c r="Z3686" s="58">
        <v>5.3864043740735799</v>
      </c>
      <c r="AA3686" s="58">
        <v>5.3678155206487599</v>
      </c>
      <c r="AB3686" s="58">
        <v>5.3185066913523</v>
      </c>
      <c r="AC3686" s="58">
        <v>5.3226332561638001</v>
      </c>
      <c r="AD3686" s="58">
        <v>5.3953251334610002</v>
      </c>
      <c r="AE3686" s="58">
        <v>5.2867687614903502</v>
      </c>
      <c r="AF3686" s="58">
        <v>5.1720801891962704</v>
      </c>
      <c r="AG3686" s="58">
        <v>5.0459439542237998</v>
      </c>
      <c r="AH3686" s="58">
        <v>4.9113532284530397</v>
      </c>
      <c r="AI3686" s="58">
        <v>4.8583885314274804</v>
      </c>
      <c r="AJ3686" s="58">
        <v>4.2506606497210599</v>
      </c>
      <c r="AK3686" s="58">
        <v>4.0186198182828896</v>
      </c>
      <c r="AL3686" s="58">
        <v>3.9741711215701701</v>
      </c>
      <c r="AM3686" s="58">
        <v>3.9579942967182999</v>
      </c>
      <c r="AN3686" s="58">
        <v>3.9689588024805098</v>
      </c>
      <c r="AO3686" s="58">
        <v>3.9766581631219</v>
      </c>
      <c r="AP3686" s="58">
        <v>4.0867121367437704</v>
      </c>
      <c r="AQ3686" s="58">
        <v>4.10357107802841</v>
      </c>
      <c r="AR3686" s="58">
        <v>4.1119027977901901</v>
      </c>
      <c r="AS3686" s="58">
        <v>4.0879567490532498</v>
      </c>
      <c r="AT3686" s="58">
        <v>4.4455036591849098</v>
      </c>
      <c r="AU3686" s="58">
        <v>4.4269819146243297</v>
      </c>
      <c r="AV3686" s="58">
        <v>4.4380246544729003</v>
      </c>
      <c r="AW3686" s="58">
        <v>4.4515615085167797</v>
      </c>
      <c r="AX3686" s="58">
        <v>4.4634622999490396</v>
      </c>
      <c r="AY3686" s="58">
        <v>4.4804772767539598</v>
      </c>
      <c r="AZ3686" s="58">
        <v>4.4672853111048703</v>
      </c>
      <c r="BA3686" s="58">
        <v>4.4475265167109201</v>
      </c>
      <c r="BB3686" s="58">
        <v>4.4230124755846303</v>
      </c>
      <c r="BC3686" s="58">
        <v>4.3963919360172197</v>
      </c>
      <c r="BD3686" s="58">
        <v>4.3523410540677201</v>
      </c>
      <c r="BE3686" s="58">
        <v>4.3111008179312904</v>
      </c>
      <c r="BF3686" s="58">
        <v>4.2617026197035104</v>
      </c>
      <c r="BG3686" s="58">
        <v>4.2240971074124802</v>
      </c>
      <c r="BH3686" s="58">
        <v>4.1907262301427899</v>
      </c>
      <c r="BI3686" s="58">
        <v>4.1536373892980398</v>
      </c>
      <c r="BJ3686" s="58">
        <v>4.1164485968375297</v>
      </c>
      <c r="BK3686" s="58">
        <v>4.0740329245744196</v>
      </c>
      <c r="BL3686" s="58">
        <v>4.0267180831488902</v>
      </c>
      <c r="BM3686" s="58">
        <v>3.9772724393251901</v>
      </c>
      <c r="BN3686" s="58">
        <v>3.92604184130494</v>
      </c>
    </row>
    <row r="3687" spans="1:66" hidden="1" x14ac:dyDescent="0.25">
      <c r="A3687" s="58" t="s">
        <v>3296</v>
      </c>
      <c r="B3687" s="58" t="s">
        <v>3297</v>
      </c>
      <c r="C3687" s="58" t="s">
        <v>3244</v>
      </c>
      <c r="D3687" s="58" t="s">
        <v>3245</v>
      </c>
      <c r="AI3687" s="58">
        <v>2.3592235493117499</v>
      </c>
      <c r="AS3687" s="58">
        <v>2.3986347394111802</v>
      </c>
      <c r="BC3687" s="58">
        <v>2.46060182669365</v>
      </c>
    </row>
    <row r="3688" spans="1:66" hidden="1" x14ac:dyDescent="0.25">
      <c r="A3688" s="58" t="s">
        <v>3296</v>
      </c>
      <c r="B3688" s="58" t="s">
        <v>3297</v>
      </c>
      <c r="C3688" s="58" t="s">
        <v>3246</v>
      </c>
      <c r="D3688" s="58" t="s">
        <v>3247</v>
      </c>
    </row>
    <row r="3689" spans="1:66" hidden="1" x14ac:dyDescent="0.25">
      <c r="A3689" s="58" t="s">
        <v>3296</v>
      </c>
      <c r="B3689" s="58" t="s">
        <v>3297</v>
      </c>
      <c r="C3689" s="58" t="s">
        <v>3248</v>
      </c>
      <c r="D3689" s="58" t="s">
        <v>3249</v>
      </c>
      <c r="BC3689" s="58">
        <v>34.268270511880701</v>
      </c>
      <c r="BJ3689" s="58">
        <v>57.411378117646898</v>
      </c>
    </row>
    <row r="3690" spans="1:66" hidden="1" x14ac:dyDescent="0.25">
      <c r="A3690" s="58" t="s">
        <v>3296</v>
      </c>
      <c r="B3690" s="58" t="s">
        <v>3297</v>
      </c>
      <c r="C3690" s="58" t="s">
        <v>3250</v>
      </c>
      <c r="D3690" s="58" t="s">
        <v>3251</v>
      </c>
      <c r="BM3690" s="58">
        <v>10.0529411764706</v>
      </c>
    </row>
    <row r="3691" spans="1:66" hidden="1" x14ac:dyDescent="0.25">
      <c r="A3691" s="58" t="s">
        <v>3296</v>
      </c>
      <c r="B3691" s="58" t="s">
        <v>3297</v>
      </c>
      <c r="C3691" s="58" t="s">
        <v>3252</v>
      </c>
      <c r="D3691" s="58" t="s">
        <v>3253</v>
      </c>
      <c r="AR3691" s="58">
        <v>60.008561573533001</v>
      </c>
      <c r="AS3691" s="58">
        <v>19.961223683101199</v>
      </c>
      <c r="AT3691" s="58">
        <v>56.436952172315799</v>
      </c>
      <c r="AU3691" s="58">
        <v>41.681139267206397</v>
      </c>
      <c r="AV3691" s="58">
        <v>27.671185280269601</v>
      </c>
      <c r="AW3691" s="58">
        <v>66.867868225594805</v>
      </c>
      <c r="AX3691" s="58">
        <v>65.163424158058703</v>
      </c>
      <c r="AY3691" s="58">
        <v>67.693678387241604</v>
      </c>
      <c r="AZ3691" s="58">
        <v>61.737469670064002</v>
      </c>
      <c r="BA3691" s="58">
        <v>33.902049498455902</v>
      </c>
      <c r="BB3691" s="58">
        <v>83.222483125774204</v>
      </c>
      <c r="BC3691" s="58">
        <v>92.002633835785105</v>
      </c>
      <c r="BD3691" s="58">
        <v>81.324028242054993</v>
      </c>
      <c r="BE3691" s="58">
        <v>79.547124089356004</v>
      </c>
      <c r="BF3691" s="58">
        <v>79.098077572283103</v>
      </c>
      <c r="BG3691" s="58">
        <v>79.272252777135407</v>
      </c>
      <c r="BH3691" s="58">
        <v>74.584017407571906</v>
      </c>
      <c r="BI3691" s="58">
        <v>56.3630918454298</v>
      </c>
      <c r="BJ3691" s="58">
        <v>63.935768145454503</v>
      </c>
      <c r="BK3691" s="58">
        <v>71.136536920995397</v>
      </c>
    </row>
    <row r="3692" spans="1:66" hidden="1" x14ac:dyDescent="0.25">
      <c r="A3692" s="58" t="s">
        <v>3296</v>
      </c>
      <c r="B3692" s="58" t="s">
        <v>3297</v>
      </c>
      <c r="C3692" s="58" t="s">
        <v>3254</v>
      </c>
      <c r="D3692" s="58" t="s">
        <v>3255</v>
      </c>
      <c r="AJ3692" s="58">
        <v>92.665498267448001</v>
      </c>
      <c r="AK3692" s="58">
        <v>92.638389585885704</v>
      </c>
      <c r="AL3692" s="58">
        <v>92.703272009960102</v>
      </c>
      <c r="AM3692" s="58">
        <v>92.697892214356898</v>
      </c>
      <c r="AN3692" s="58">
        <v>92.534691861775201</v>
      </c>
      <c r="AO3692" s="58">
        <v>92.435168657519796</v>
      </c>
      <c r="AP3692" s="58">
        <v>92.344700762480699</v>
      </c>
      <c r="AQ3692" s="58">
        <v>92.482935247594099</v>
      </c>
      <c r="AR3692" s="58">
        <v>92.288141619902504</v>
      </c>
      <c r="AS3692" s="58">
        <v>91.844039849751795</v>
      </c>
      <c r="AT3692" s="58">
        <v>91.840487722110694</v>
      </c>
      <c r="AU3692" s="58">
        <v>91.776415491730603</v>
      </c>
      <c r="AV3692" s="58">
        <v>91.337741997995707</v>
      </c>
      <c r="AW3692" s="58">
        <v>90.84167887449</v>
      </c>
      <c r="AX3692" s="58">
        <v>90.483040338019407</v>
      </c>
      <c r="AY3692" s="58">
        <v>90.193918649358096</v>
      </c>
      <c r="AZ3692" s="58">
        <v>89.923937413007096</v>
      </c>
      <c r="BA3692" s="58">
        <v>89.476074395410606</v>
      </c>
      <c r="BB3692" s="58">
        <v>89.328013039087196</v>
      </c>
      <c r="BC3692" s="58">
        <v>88.492126637875302</v>
      </c>
      <c r="BD3692" s="58">
        <v>87.642717498336793</v>
      </c>
      <c r="BE3692" s="58">
        <v>87.518789428086606</v>
      </c>
      <c r="BF3692" s="58">
        <v>87.765456193857005</v>
      </c>
      <c r="BG3692" s="58">
        <v>87.543611405341494</v>
      </c>
      <c r="BH3692" s="58">
        <v>87.677871530942795</v>
      </c>
      <c r="BI3692" s="58">
        <v>87.5670991227705</v>
      </c>
      <c r="BJ3692" s="58">
        <v>86.826581631379497</v>
      </c>
      <c r="BK3692" s="58">
        <v>86.181934707055902</v>
      </c>
      <c r="BL3692" s="58">
        <v>85.720480929812297</v>
      </c>
    </row>
    <row r="3693" spans="1:66" hidden="1" x14ac:dyDescent="0.25">
      <c r="A3693" s="58" t="s">
        <v>3296</v>
      </c>
      <c r="B3693" s="58" t="s">
        <v>3297</v>
      </c>
      <c r="C3693" s="58" t="s">
        <v>3256</v>
      </c>
      <c r="D3693" s="58" t="s">
        <v>3257</v>
      </c>
      <c r="AJ3693" s="58">
        <v>83.499353184488598</v>
      </c>
      <c r="AK3693" s="58">
        <v>83.435840345876201</v>
      </c>
      <c r="AL3693" s="58">
        <v>83.564654400501595</v>
      </c>
      <c r="AM3693" s="58">
        <v>83.533373827489996</v>
      </c>
      <c r="AN3693" s="58">
        <v>83.228456527209403</v>
      </c>
      <c r="AO3693" s="58">
        <v>82.972697107707603</v>
      </c>
      <c r="AP3693" s="58">
        <v>82.768455152624099</v>
      </c>
      <c r="AQ3693" s="58">
        <v>82.929286900938294</v>
      </c>
      <c r="AR3693" s="58">
        <v>82.579042189203804</v>
      </c>
      <c r="AS3693" s="58">
        <v>81.882280206252005</v>
      </c>
      <c r="AT3693" s="58">
        <v>81.917472321332397</v>
      </c>
      <c r="AU3693" s="58">
        <v>81.790545210620095</v>
      </c>
      <c r="AV3693" s="58">
        <v>81.122211235047004</v>
      </c>
      <c r="AW3693" s="58">
        <v>80.235097089042</v>
      </c>
      <c r="AX3693" s="58">
        <v>79.681261271877602</v>
      </c>
      <c r="AY3693" s="58">
        <v>79.208457670735896</v>
      </c>
      <c r="AZ3693" s="58">
        <v>78.824584374971806</v>
      </c>
      <c r="BA3693" s="58">
        <v>78.1170469732144</v>
      </c>
      <c r="BB3693" s="58">
        <v>77.914687829028296</v>
      </c>
      <c r="BC3693" s="58">
        <v>76.702611999769701</v>
      </c>
      <c r="BD3693" s="58">
        <v>75.562628112492106</v>
      </c>
      <c r="BE3693" s="58">
        <v>75.020624812786593</v>
      </c>
      <c r="BF3693" s="58">
        <v>74.9703460571438</v>
      </c>
      <c r="BG3693" s="58">
        <v>74.629991855214399</v>
      </c>
      <c r="BH3693" s="58">
        <v>74.834525901275896</v>
      </c>
      <c r="BI3693" s="58">
        <v>74.723447687971998</v>
      </c>
      <c r="BJ3693" s="58">
        <v>73.881678694080705</v>
      </c>
      <c r="BK3693" s="58">
        <v>73.249291009277698</v>
      </c>
      <c r="BL3693" s="58">
        <v>72.664033106670104</v>
      </c>
    </row>
    <row r="3694" spans="1:66" hidden="1" x14ac:dyDescent="0.25">
      <c r="A3694" s="58" t="s">
        <v>3296</v>
      </c>
      <c r="B3694" s="58" t="s">
        <v>3297</v>
      </c>
      <c r="C3694" s="58" t="s">
        <v>3258</v>
      </c>
      <c r="D3694" s="58" t="s">
        <v>3259</v>
      </c>
      <c r="AJ3694" s="58">
        <v>87.659641555520693</v>
      </c>
      <c r="AK3694" s="58">
        <v>87.612552597774794</v>
      </c>
      <c r="AL3694" s="58">
        <v>87.711467486385999</v>
      </c>
      <c r="AM3694" s="58">
        <v>87.698436263631507</v>
      </c>
      <c r="AN3694" s="58">
        <v>87.456985748859395</v>
      </c>
      <c r="AO3694" s="58">
        <v>87.274374967715303</v>
      </c>
      <c r="AP3694" s="58">
        <v>87.130431376007706</v>
      </c>
      <c r="AQ3694" s="58">
        <v>87.284652356854394</v>
      </c>
      <c r="AR3694" s="58">
        <v>87.012617784089997</v>
      </c>
      <c r="AS3694" s="58">
        <v>86.440299960841401</v>
      </c>
      <c r="AT3694" s="58">
        <v>86.455897229392093</v>
      </c>
      <c r="AU3694" s="58">
        <v>86.354113685612901</v>
      </c>
      <c r="AV3694" s="58">
        <v>85.791083565511599</v>
      </c>
      <c r="AW3694" s="58">
        <v>85.0787491017268</v>
      </c>
      <c r="AX3694" s="58">
        <v>84.619232638679094</v>
      </c>
      <c r="AY3694" s="58">
        <v>84.226220169828096</v>
      </c>
      <c r="AZ3694" s="58">
        <v>83.896735131182695</v>
      </c>
      <c r="BA3694" s="58">
        <v>83.303256023745803</v>
      </c>
      <c r="BB3694" s="58">
        <v>83.108190022942907</v>
      </c>
      <c r="BC3694" s="58">
        <v>82.070299304998599</v>
      </c>
      <c r="BD3694" s="58">
        <v>81.056935368243401</v>
      </c>
      <c r="BE3694" s="58">
        <v>80.694984530776196</v>
      </c>
      <c r="BF3694" s="58">
        <v>80.767857871517606</v>
      </c>
      <c r="BG3694" s="58">
        <v>80.454688603993901</v>
      </c>
      <c r="BH3694" s="58">
        <v>80.633620977033502</v>
      </c>
      <c r="BI3694" s="58">
        <v>80.513767538753598</v>
      </c>
      <c r="BJ3694" s="58">
        <v>79.725969777373507</v>
      </c>
      <c r="BK3694" s="58">
        <v>79.115135609420193</v>
      </c>
      <c r="BL3694" s="58">
        <v>78.595437321963402</v>
      </c>
    </row>
    <row r="3695" spans="1:66" hidden="1" x14ac:dyDescent="0.25">
      <c r="A3695" s="58" t="s">
        <v>3296</v>
      </c>
      <c r="B3695" s="58" t="s">
        <v>3297</v>
      </c>
      <c r="C3695" s="58" t="s">
        <v>3260</v>
      </c>
      <c r="D3695" s="58" t="s">
        <v>3261</v>
      </c>
      <c r="AJ3695" s="58">
        <v>6.6572561752876904</v>
      </c>
      <c r="AK3695" s="58">
        <v>6.6813656955371199</v>
      </c>
      <c r="AL3695" s="58">
        <v>6.61816082136985</v>
      </c>
      <c r="AM3695" s="58">
        <v>6.6235836389613096</v>
      </c>
      <c r="AN3695" s="58">
        <v>6.7794264952512497</v>
      </c>
      <c r="AO3695" s="58">
        <v>6.8809003845092302</v>
      </c>
      <c r="AP3695" s="58">
        <v>6.9702635433714599</v>
      </c>
      <c r="AQ3695" s="58">
        <v>6.8376500258557398</v>
      </c>
      <c r="AR3695" s="58">
        <v>7.0343858404121198</v>
      </c>
      <c r="AS3695" s="58">
        <v>7.4706648058160701</v>
      </c>
      <c r="AT3695" s="58">
        <v>7.4703176947173198</v>
      </c>
      <c r="AU3695" s="58">
        <v>7.5304777578116902</v>
      </c>
      <c r="AV3695" s="58">
        <v>7.9613674636382896</v>
      </c>
      <c r="AW3695" s="58">
        <v>8.4551638848878703</v>
      </c>
      <c r="AX3695" s="58">
        <v>8.81354488637907</v>
      </c>
      <c r="AY3695" s="58">
        <v>9.0737909152438405</v>
      </c>
      <c r="AZ3695" s="58">
        <v>9.3447107675583201</v>
      </c>
      <c r="BA3695" s="58">
        <v>9.7776137294838996</v>
      </c>
      <c r="BB3695" s="58">
        <v>9.9137634190896105</v>
      </c>
      <c r="BC3695" s="58">
        <v>10.7329926135614</v>
      </c>
      <c r="BD3695" s="58">
        <v>11.587385053876099</v>
      </c>
      <c r="BE3695" s="58">
        <v>11.6721316851343</v>
      </c>
      <c r="BF3695" s="58">
        <v>11.3968293221549</v>
      </c>
      <c r="BG3695" s="58">
        <v>11.579435406224301</v>
      </c>
      <c r="BH3695" s="58">
        <v>11.431056538176399</v>
      </c>
      <c r="BI3695" s="58">
        <v>11.5049342038165</v>
      </c>
      <c r="BJ3695" s="58">
        <v>12.2486363906674</v>
      </c>
      <c r="BK3695" s="58">
        <v>12.8926794426469</v>
      </c>
      <c r="BL3695" s="58">
        <v>13.3551550900408</v>
      </c>
    </row>
    <row r="3696" spans="1:66" hidden="1" x14ac:dyDescent="0.25">
      <c r="A3696" s="58" t="s">
        <v>3296</v>
      </c>
      <c r="B3696" s="58" t="s">
        <v>3297</v>
      </c>
      <c r="C3696" s="58" t="s">
        <v>3262</v>
      </c>
      <c r="D3696" s="58" t="s">
        <v>3263</v>
      </c>
      <c r="AJ3696" s="58">
        <v>15.0404117233739</v>
      </c>
      <c r="AK3696" s="58">
        <v>15.0846537120736</v>
      </c>
      <c r="AL3696" s="58">
        <v>14.956172369322299</v>
      </c>
      <c r="AM3696" s="58">
        <v>14.960431625463499</v>
      </c>
      <c r="AN3696" s="58">
        <v>15.2543796552639</v>
      </c>
      <c r="AO3696" s="58">
        <v>15.511423497675899</v>
      </c>
      <c r="AP3696" s="58">
        <v>15.7571813667572</v>
      </c>
      <c r="AQ3696" s="58">
        <v>15.630548323783801</v>
      </c>
      <c r="AR3696" s="58">
        <v>16.008142966279198</v>
      </c>
      <c r="AS3696" s="58">
        <v>16.726201132572299</v>
      </c>
      <c r="AT3696" s="58">
        <v>16.695854351645501</v>
      </c>
      <c r="AU3696" s="58">
        <v>16.790574200500899</v>
      </c>
      <c r="AV3696" s="58">
        <v>17.421334692688699</v>
      </c>
      <c r="AW3696" s="58">
        <v>18.286051125765098</v>
      </c>
      <c r="AX3696" s="58">
        <v>18.8221921965451</v>
      </c>
      <c r="AY3696" s="58">
        <v>19.2227902736687</v>
      </c>
      <c r="AZ3696" s="58">
        <v>19.577506371652799</v>
      </c>
      <c r="BA3696" s="58">
        <v>20.2802226509056</v>
      </c>
      <c r="BB3696" s="58">
        <v>20.465501298192098</v>
      </c>
      <c r="BC3696" s="58">
        <v>21.6725993269086</v>
      </c>
      <c r="BD3696" s="58">
        <v>22.897754785014399</v>
      </c>
      <c r="BE3696" s="58">
        <v>23.387431640136899</v>
      </c>
      <c r="BF3696" s="58">
        <v>23.439150612505198</v>
      </c>
      <c r="BG3696" s="58">
        <v>23.772686219850101</v>
      </c>
      <c r="BH3696" s="58">
        <v>23.505371092759201</v>
      </c>
      <c r="BI3696" s="58">
        <v>23.526879440133499</v>
      </c>
      <c r="BJ3696" s="58">
        <v>24.39227090911</v>
      </c>
      <c r="BK3696" s="58">
        <v>25.043946080385201</v>
      </c>
      <c r="BL3696" s="58">
        <v>25.6467308608708</v>
      </c>
    </row>
    <row r="3697" spans="1:66" hidden="1" x14ac:dyDescent="0.25">
      <c r="A3697" s="58" t="s">
        <v>3296</v>
      </c>
      <c r="B3697" s="58" t="s">
        <v>3297</v>
      </c>
      <c r="C3697" s="58" t="s">
        <v>3264</v>
      </c>
      <c r="D3697" s="58" t="s">
        <v>3265</v>
      </c>
      <c r="AJ3697" s="58">
        <v>11.2327981098289</v>
      </c>
      <c r="AK3697" s="58">
        <v>11.2720931375679</v>
      </c>
      <c r="AL3697" s="58">
        <v>11.169958196441</v>
      </c>
      <c r="AM3697" s="58">
        <v>11.168499984314799</v>
      </c>
      <c r="AN3697" s="58">
        <v>11.400261318791999</v>
      </c>
      <c r="AO3697" s="58">
        <v>11.583562390811499</v>
      </c>
      <c r="AP3697" s="58">
        <v>11.7584173818772</v>
      </c>
      <c r="AQ3697" s="58">
        <v>11.621339246105601</v>
      </c>
      <c r="AR3697" s="58">
        <v>11.9121073335965</v>
      </c>
      <c r="AS3697" s="58">
        <v>12.4949924253166</v>
      </c>
      <c r="AT3697" s="58">
        <v>12.480329682811</v>
      </c>
      <c r="AU3697" s="58">
        <v>12.558922561583801</v>
      </c>
      <c r="AV3697" s="58">
        <v>13.102691001438799</v>
      </c>
      <c r="AW3697" s="58">
        <v>13.797100986520499</v>
      </c>
      <c r="AX3697" s="58">
        <v>14.247409326357401</v>
      </c>
      <c r="AY3697" s="58">
        <v>14.591491395912</v>
      </c>
      <c r="AZ3697" s="58">
        <v>14.906479248852801</v>
      </c>
      <c r="BA3697" s="58">
        <v>15.4935079047301</v>
      </c>
      <c r="BB3697" s="58">
        <v>15.6645027516143</v>
      </c>
      <c r="BC3697" s="58">
        <v>16.699535802781</v>
      </c>
      <c r="BD3697" s="58">
        <v>17.756551499024098</v>
      </c>
      <c r="BE3697" s="58">
        <v>18.069597587695402</v>
      </c>
      <c r="BF3697" s="58">
        <v>17.982671678701099</v>
      </c>
      <c r="BG3697" s="58">
        <v>18.273975800016899</v>
      </c>
      <c r="BH3697" s="58">
        <v>18.056643841317999</v>
      </c>
      <c r="BI3697" s="58">
        <v>18.109982926593698</v>
      </c>
      <c r="BJ3697" s="58">
        <v>18.912271596187601</v>
      </c>
      <c r="BK3697" s="58">
        <v>19.5330256505443</v>
      </c>
      <c r="BL3697" s="58">
        <v>20.0599881059177</v>
      </c>
    </row>
    <row r="3698" spans="1:66" hidden="1" x14ac:dyDescent="0.25">
      <c r="A3698" s="58" t="s">
        <v>3296</v>
      </c>
      <c r="B3698" s="58" t="s">
        <v>3297</v>
      </c>
      <c r="C3698" s="58" t="s">
        <v>3266</v>
      </c>
      <c r="D3698" s="58" t="s">
        <v>3267</v>
      </c>
      <c r="AS3698" s="58">
        <v>4.6046568448538396</v>
      </c>
      <c r="BC3698" s="58">
        <v>4.9954134923956</v>
      </c>
      <c r="BL3698" s="58">
        <v>4.6648376694854701</v>
      </c>
    </row>
    <row r="3699" spans="1:66" hidden="1" x14ac:dyDescent="0.25">
      <c r="A3699" s="58" t="s">
        <v>3296</v>
      </c>
      <c r="B3699" s="58" t="s">
        <v>3297</v>
      </c>
      <c r="C3699" s="58" t="s">
        <v>3268</v>
      </c>
      <c r="D3699" s="58" t="s">
        <v>3269</v>
      </c>
      <c r="Q3699" s="58">
        <v>30.520371335783398</v>
      </c>
      <c r="V3699" s="58">
        <v>21.812057068336198</v>
      </c>
      <c r="AA3699" s="58">
        <v>7.4092629766807097</v>
      </c>
      <c r="AF3699" s="58">
        <v>15.993237389625</v>
      </c>
      <c r="AK3699" s="58">
        <v>14.4908687476285</v>
      </c>
      <c r="AP3699" s="58">
        <v>12.715921438513799</v>
      </c>
      <c r="AU3699" s="58">
        <v>13.4831724340109</v>
      </c>
      <c r="AZ3699" s="58">
        <v>16.986387606414901</v>
      </c>
      <c r="BE3699" s="58">
        <v>21.954724364718899</v>
      </c>
      <c r="BJ3699" s="58">
        <v>25.530182282534302</v>
      </c>
      <c r="BK3699" s="58">
        <v>26.2629693538785</v>
      </c>
    </row>
    <row r="3700" spans="1:66" hidden="1" x14ac:dyDescent="0.25">
      <c r="A3700" s="58" t="s">
        <v>3296</v>
      </c>
      <c r="B3700" s="58" t="s">
        <v>3297</v>
      </c>
      <c r="C3700" s="58" t="s">
        <v>3270</v>
      </c>
      <c r="D3700" s="58" t="s">
        <v>3271</v>
      </c>
    </row>
    <row r="3701" spans="1:66" hidden="1" x14ac:dyDescent="0.25">
      <c r="A3701" s="58" t="s">
        <v>3296</v>
      </c>
      <c r="B3701" s="58" t="s">
        <v>3297</v>
      </c>
      <c r="C3701" s="58" t="s">
        <v>3272</v>
      </c>
      <c r="D3701" s="58" t="s">
        <v>3273</v>
      </c>
    </row>
    <row r="3702" spans="1:66" hidden="1" x14ac:dyDescent="0.25">
      <c r="A3702" s="58" t="s">
        <v>3296</v>
      </c>
      <c r="B3702" s="58" t="s">
        <v>3297</v>
      </c>
      <c r="C3702" s="58" t="s">
        <v>3274</v>
      </c>
      <c r="D3702" s="58" t="s">
        <v>3275</v>
      </c>
    </row>
    <row r="3703" spans="1:66" hidden="1" x14ac:dyDescent="0.25">
      <c r="A3703" s="58" t="s">
        <v>3296</v>
      </c>
      <c r="B3703" s="58" t="s">
        <v>3297</v>
      </c>
      <c r="C3703" s="58" t="s">
        <v>3276</v>
      </c>
      <c r="D3703" s="58" t="s">
        <v>3277</v>
      </c>
    </row>
    <row r="3704" spans="1:66" hidden="1" x14ac:dyDescent="0.25">
      <c r="A3704" s="58" t="s">
        <v>3296</v>
      </c>
      <c r="B3704" s="58" t="s">
        <v>3297</v>
      </c>
      <c r="C3704" s="58" t="s">
        <v>3278</v>
      </c>
      <c r="D3704" s="58" t="s">
        <v>3279</v>
      </c>
    </row>
    <row r="3705" spans="1:66" hidden="1" x14ac:dyDescent="0.25">
      <c r="A3705" s="58" t="s">
        <v>3296</v>
      </c>
      <c r="B3705" s="58" t="s">
        <v>3297</v>
      </c>
      <c r="C3705" s="58" t="s">
        <v>3280</v>
      </c>
      <c r="D3705" s="58" t="s">
        <v>3281</v>
      </c>
    </row>
    <row r="3706" spans="1:66" hidden="1" x14ac:dyDescent="0.25">
      <c r="A3706" s="58" t="s">
        <v>3296</v>
      </c>
      <c r="B3706" s="58" t="s">
        <v>3297</v>
      </c>
      <c r="C3706" s="58" t="s">
        <v>3282</v>
      </c>
      <c r="D3706" s="58" t="s">
        <v>3283</v>
      </c>
    </row>
    <row r="3707" spans="1:66" hidden="1" x14ac:dyDescent="0.25">
      <c r="A3707" s="58" t="s">
        <v>3296</v>
      </c>
      <c r="B3707" s="58" t="s">
        <v>3297</v>
      </c>
      <c r="C3707" s="58" t="s">
        <v>3284</v>
      </c>
      <c r="D3707" s="58" t="s">
        <v>3285</v>
      </c>
    </row>
    <row r="3708" spans="1:66" hidden="1" x14ac:dyDescent="0.25">
      <c r="A3708" s="58" t="s">
        <v>3296</v>
      </c>
      <c r="B3708" s="58" t="s">
        <v>3297</v>
      </c>
      <c r="C3708" s="58" t="s">
        <v>3286</v>
      </c>
      <c r="D3708" s="58" t="s">
        <v>3287</v>
      </c>
    </row>
    <row r="3709" spans="1:66" hidden="1" x14ac:dyDescent="0.25">
      <c r="A3709" s="58" t="s">
        <v>3296</v>
      </c>
      <c r="B3709" s="58" t="s">
        <v>3297</v>
      </c>
      <c r="C3709" s="58" t="s">
        <v>3288</v>
      </c>
      <c r="D3709" s="58" t="s">
        <v>3289</v>
      </c>
    </row>
    <row r="3710" spans="1:66" hidden="1" x14ac:dyDescent="0.25">
      <c r="A3710" s="58" t="s">
        <v>3296</v>
      </c>
      <c r="B3710" s="58" t="s">
        <v>3297</v>
      </c>
      <c r="C3710" s="58" t="s">
        <v>3290</v>
      </c>
      <c r="D3710" s="58" t="s">
        <v>3291</v>
      </c>
    </row>
    <row r="3711" spans="1:66" hidden="1" x14ac:dyDescent="0.25">
      <c r="A3711" s="58" t="s">
        <v>3296</v>
      </c>
      <c r="B3711" s="58" t="s">
        <v>3297</v>
      </c>
      <c r="C3711" s="58" t="s">
        <v>3292</v>
      </c>
      <c r="D3711" s="58" t="s">
        <v>3293</v>
      </c>
      <c r="AI3711" s="58">
        <v>55.1327475930239</v>
      </c>
      <c r="AJ3711" s="58">
        <v>55.740323064751202</v>
      </c>
      <c r="AK3711" s="58">
        <v>56.219356095629799</v>
      </c>
      <c r="AL3711" s="58">
        <v>56.625173159732</v>
      </c>
      <c r="AM3711" s="58">
        <v>56.928441476409802</v>
      </c>
      <c r="AN3711" s="58">
        <v>57.228397184429497</v>
      </c>
      <c r="AO3711" s="58">
        <v>57.417238677286001</v>
      </c>
      <c r="AP3711" s="58">
        <v>57.607729924719202</v>
      </c>
      <c r="AQ3711" s="58">
        <v>57.724075439080202</v>
      </c>
      <c r="AR3711" s="58">
        <v>57.854032286609602</v>
      </c>
      <c r="AS3711" s="58">
        <v>57.920827992594802</v>
      </c>
      <c r="AT3711" s="58">
        <v>58.011377545534302</v>
      </c>
      <c r="AU3711" s="58">
        <v>58.101919184410797</v>
      </c>
      <c r="AV3711" s="58">
        <v>58.144627289135997</v>
      </c>
      <c r="AW3711" s="58">
        <v>58.177067172547297</v>
      </c>
      <c r="AX3711" s="58">
        <v>58.176453078108104</v>
      </c>
      <c r="AY3711" s="58">
        <v>58.204150107119702</v>
      </c>
      <c r="AZ3711" s="58">
        <v>58.209921660067899</v>
      </c>
      <c r="BA3711" s="58">
        <v>58.256400024979001</v>
      </c>
      <c r="BB3711" s="58">
        <v>58.284701174135002</v>
      </c>
      <c r="BC3711" s="58">
        <v>58.374944566584702</v>
      </c>
      <c r="BD3711" s="58">
        <v>58.454413754496102</v>
      </c>
      <c r="BE3711" s="58">
        <v>58.7129545907896</v>
      </c>
      <c r="BF3711" s="58">
        <v>59.091938616399901</v>
      </c>
      <c r="BG3711" s="58">
        <v>59.548493599738897</v>
      </c>
      <c r="BH3711" s="58">
        <v>60.028247742967501</v>
      </c>
      <c r="BI3711" s="58">
        <v>60.488502035465402</v>
      </c>
      <c r="BJ3711" s="58">
        <v>61.014999466387998</v>
      </c>
      <c r="BK3711" s="58">
        <v>61.5595253027182</v>
      </c>
      <c r="BL3711" s="58">
        <v>62.064356639429199</v>
      </c>
      <c r="BM3711" s="58">
        <v>62.542146010426997</v>
      </c>
      <c r="BN3711" s="58">
        <v>62.923125771759601</v>
      </c>
    </row>
    <row r="3712" spans="1:66" hidden="1" x14ac:dyDescent="0.25">
      <c r="A3712" s="58" t="s">
        <v>3296</v>
      </c>
      <c r="B3712" s="58" t="s">
        <v>3297</v>
      </c>
      <c r="C3712" s="58" t="s">
        <v>3294</v>
      </c>
      <c r="D3712" s="58" t="s">
        <v>3295</v>
      </c>
    </row>
    <row r="3713" spans="1:66" hidden="1" x14ac:dyDescent="0.25">
      <c r="A3713" s="58" t="s">
        <v>3298</v>
      </c>
      <c r="B3713" s="58" t="s">
        <v>3299</v>
      </c>
      <c r="C3713" s="58" t="s">
        <v>436</v>
      </c>
      <c r="D3713" s="58" t="s">
        <v>437</v>
      </c>
      <c r="BD3713" s="58">
        <v>16.36</v>
      </c>
      <c r="BG3713" s="58">
        <v>23.09</v>
      </c>
      <c r="BJ3713" s="58">
        <v>27.92</v>
      </c>
      <c r="BN3713" s="58">
        <v>32.119999999999997</v>
      </c>
    </row>
    <row r="3714" spans="1:66" hidden="1" x14ac:dyDescent="0.25">
      <c r="A3714" s="58" t="s">
        <v>3298</v>
      </c>
      <c r="B3714" s="58" t="s">
        <v>3299</v>
      </c>
      <c r="C3714" s="58" t="s">
        <v>438</v>
      </c>
      <c r="D3714" s="58" t="s">
        <v>439</v>
      </c>
      <c r="BD3714" s="58">
        <v>26.69</v>
      </c>
      <c r="BG3714" s="58">
        <v>35.5</v>
      </c>
      <c r="BJ3714" s="58">
        <v>43.64</v>
      </c>
      <c r="BN3714" s="58">
        <v>45.59</v>
      </c>
    </row>
    <row r="3715" spans="1:66" hidden="1" x14ac:dyDescent="0.25">
      <c r="A3715" s="58" t="s">
        <v>3298</v>
      </c>
      <c r="B3715" s="58" t="s">
        <v>3299</v>
      </c>
      <c r="C3715" s="58" t="s">
        <v>440</v>
      </c>
      <c r="D3715" s="58" t="s">
        <v>441</v>
      </c>
      <c r="BD3715" s="58">
        <v>31.01</v>
      </c>
      <c r="BG3715" s="58">
        <v>39.159999999999997</v>
      </c>
      <c r="BJ3715" s="58">
        <v>48.77</v>
      </c>
      <c r="BN3715" s="58">
        <v>48.54</v>
      </c>
    </row>
    <row r="3716" spans="1:66" hidden="1" x14ac:dyDescent="0.25">
      <c r="A3716" s="58" t="s">
        <v>3298</v>
      </c>
      <c r="B3716" s="58" t="s">
        <v>3299</v>
      </c>
      <c r="C3716" s="58" t="s">
        <v>442</v>
      </c>
      <c r="D3716" s="58" t="s">
        <v>443</v>
      </c>
      <c r="BD3716" s="58">
        <v>14.73</v>
      </c>
      <c r="BG3716" s="58">
        <v>21.4</v>
      </c>
      <c r="BJ3716" s="58">
        <v>21.01</v>
      </c>
      <c r="BN3716" s="58">
        <v>25.52</v>
      </c>
    </row>
    <row r="3717" spans="1:66" hidden="1" x14ac:dyDescent="0.25">
      <c r="A3717" s="58" t="s">
        <v>3298</v>
      </c>
      <c r="B3717" s="58" t="s">
        <v>3299</v>
      </c>
      <c r="C3717" s="58" t="s">
        <v>444</v>
      </c>
      <c r="D3717" s="58" t="s">
        <v>445</v>
      </c>
    </row>
    <row r="3718" spans="1:66" hidden="1" x14ac:dyDescent="0.25">
      <c r="A3718" s="58" t="s">
        <v>3298</v>
      </c>
      <c r="B3718" s="58" t="s">
        <v>3299</v>
      </c>
      <c r="C3718" s="58" t="s">
        <v>446</v>
      </c>
      <c r="D3718" s="58" t="s">
        <v>447</v>
      </c>
    </row>
    <row r="3719" spans="1:66" hidden="1" x14ac:dyDescent="0.25">
      <c r="A3719" s="58" t="s">
        <v>3298</v>
      </c>
      <c r="B3719" s="58" t="s">
        <v>3299</v>
      </c>
      <c r="C3719" s="58" t="s">
        <v>448</v>
      </c>
      <c r="D3719" s="58" t="s">
        <v>449</v>
      </c>
    </row>
    <row r="3720" spans="1:66" hidden="1" x14ac:dyDescent="0.25">
      <c r="A3720" s="58" t="s">
        <v>3298</v>
      </c>
      <c r="B3720" s="58" t="s">
        <v>3299</v>
      </c>
      <c r="C3720" s="58" t="s">
        <v>450</v>
      </c>
      <c r="D3720" s="58" t="s">
        <v>451</v>
      </c>
    </row>
    <row r="3721" spans="1:66" hidden="1" x14ac:dyDescent="0.25">
      <c r="A3721" s="58" t="s">
        <v>3298</v>
      </c>
      <c r="B3721" s="58" t="s">
        <v>3299</v>
      </c>
      <c r="C3721" s="58" t="s">
        <v>452</v>
      </c>
      <c r="D3721" s="58" t="s">
        <v>453</v>
      </c>
      <c r="AQ3721" s="58">
        <v>75.048550000000006</v>
      </c>
      <c r="AR3721" s="58">
        <v>76.631389999999996</v>
      </c>
      <c r="AS3721" s="58">
        <v>77.703819999999993</v>
      </c>
      <c r="AT3721" s="58">
        <v>78.985650000000007</v>
      </c>
      <c r="AU3721" s="58">
        <v>80.052329999999998</v>
      </c>
      <c r="AV3721" s="58">
        <v>80.592029999999994</v>
      </c>
      <c r="AW3721" s="58">
        <v>81.119349999999997</v>
      </c>
      <c r="AX3721" s="58">
        <v>81.972759999999994</v>
      </c>
      <c r="AY3721" s="58">
        <v>82.168890000000005</v>
      </c>
      <c r="AZ3721" s="58">
        <v>83.034999999999997</v>
      </c>
      <c r="BA3721" s="58">
        <v>84.300929999999994</v>
      </c>
      <c r="BB3721" s="58">
        <v>84.332490000000007</v>
      </c>
      <c r="BC3721" s="58">
        <v>85.433099999999996</v>
      </c>
      <c r="BD3721" s="58">
        <v>85.091520000000003</v>
      </c>
      <c r="BE3721" s="58">
        <v>85.207139999999995</v>
      </c>
      <c r="BF3721" s="58">
        <v>84.218320000000006</v>
      </c>
      <c r="BG3721" s="58">
        <v>84.254300000000001</v>
      </c>
      <c r="BH3721" s="58">
        <v>84.035229999999999</v>
      </c>
      <c r="BI3721" s="58">
        <v>84.532579999999996</v>
      </c>
      <c r="BJ3721" s="58">
        <v>85.143749999999997</v>
      </c>
      <c r="BK3721" s="58">
        <v>85.384219999999999</v>
      </c>
    </row>
    <row r="3722" spans="1:66" hidden="1" x14ac:dyDescent="0.25">
      <c r="A3722" s="58" t="s">
        <v>3298</v>
      </c>
      <c r="B3722" s="58" t="s">
        <v>3299</v>
      </c>
      <c r="C3722" s="58" t="s">
        <v>454</v>
      </c>
      <c r="D3722" s="58" t="s">
        <v>455</v>
      </c>
      <c r="AQ3722" s="58">
        <v>70.283869999999993</v>
      </c>
      <c r="AR3722" s="58">
        <v>72.194010000000006</v>
      </c>
      <c r="AS3722" s="58">
        <v>73.552279999999996</v>
      </c>
      <c r="AT3722" s="58">
        <v>75.174809999999994</v>
      </c>
      <c r="AU3722" s="58">
        <v>76.514629999999997</v>
      </c>
      <c r="AV3722" s="58">
        <v>77.329070000000002</v>
      </c>
      <c r="AW3722" s="58">
        <v>77.947739999999996</v>
      </c>
      <c r="AX3722" s="58">
        <v>79.109459999999999</v>
      </c>
      <c r="AY3722" s="58">
        <v>79.583479999999994</v>
      </c>
      <c r="AZ3722" s="58">
        <v>80.440790000000007</v>
      </c>
      <c r="BA3722" s="58">
        <v>82.218369999999993</v>
      </c>
      <c r="BB3722" s="58">
        <v>82.246480000000005</v>
      </c>
      <c r="BC3722" s="58">
        <v>83.552790000000002</v>
      </c>
      <c r="BD3722" s="58">
        <v>83.442539999999994</v>
      </c>
      <c r="BE3722" s="58">
        <v>84.118780000000001</v>
      </c>
      <c r="BF3722" s="58">
        <v>83.218389999999999</v>
      </c>
      <c r="BG3722" s="58">
        <v>83.344939999999994</v>
      </c>
      <c r="BH3722" s="58">
        <v>83.189959999999999</v>
      </c>
      <c r="BI3722" s="58">
        <v>83.820279999999997</v>
      </c>
      <c r="BJ3722" s="58">
        <v>83.994780000000006</v>
      </c>
      <c r="BK3722" s="58">
        <v>84.252780000000001</v>
      </c>
    </row>
    <row r="3723" spans="1:66" hidden="1" x14ac:dyDescent="0.25">
      <c r="A3723" s="58" t="s">
        <v>3298</v>
      </c>
      <c r="B3723" s="58" t="s">
        <v>3299</v>
      </c>
      <c r="C3723" s="58" t="s">
        <v>456</v>
      </c>
      <c r="D3723" s="58" t="s">
        <v>457</v>
      </c>
      <c r="AQ3723" s="58">
        <v>79.656899999999993</v>
      </c>
      <c r="AR3723" s="58">
        <v>80.915989999999994</v>
      </c>
      <c r="AS3723" s="58">
        <v>81.710030000000003</v>
      </c>
      <c r="AT3723" s="58">
        <v>82.661109999999994</v>
      </c>
      <c r="AU3723" s="58">
        <v>83.475129999999993</v>
      </c>
      <c r="AV3723" s="58">
        <v>83.750429999999994</v>
      </c>
      <c r="AW3723" s="58">
        <v>84.197860000000006</v>
      </c>
      <c r="AX3723" s="58">
        <v>84.753429999999994</v>
      </c>
      <c r="AY3723" s="58">
        <v>84.691590000000005</v>
      </c>
      <c r="AZ3723" s="58">
        <v>85.562479999999994</v>
      </c>
      <c r="BA3723" s="58">
        <v>86.348439999999997</v>
      </c>
      <c r="BB3723" s="58">
        <v>86.388040000000004</v>
      </c>
      <c r="BC3723" s="58">
        <v>87.285709999999995</v>
      </c>
      <c r="BD3723" s="58">
        <v>86.712800000000001</v>
      </c>
      <c r="BE3723" s="58">
        <v>86.30059</v>
      </c>
      <c r="BF3723" s="58">
        <v>85.225830000000002</v>
      </c>
      <c r="BG3723" s="58">
        <v>85.183589999999995</v>
      </c>
      <c r="BH3723" s="58">
        <v>84.895169999999993</v>
      </c>
      <c r="BI3723" s="58">
        <v>85.254639999999995</v>
      </c>
      <c r="BJ3723" s="58">
        <v>86.288359999999997</v>
      </c>
      <c r="BK3723" s="58">
        <v>86.506010000000003</v>
      </c>
    </row>
    <row r="3724" spans="1:66" hidden="1" x14ac:dyDescent="0.25">
      <c r="A3724" s="58" t="s">
        <v>3298</v>
      </c>
      <c r="B3724" s="58" t="s">
        <v>3299</v>
      </c>
      <c r="C3724" s="58" t="s">
        <v>458</v>
      </c>
      <c r="D3724" s="58" t="s">
        <v>459</v>
      </c>
      <c r="AU3724" s="58">
        <v>4.2326370616019497</v>
      </c>
      <c r="AV3724" s="58">
        <v>4.4464987979155701</v>
      </c>
      <c r="AW3724" s="58">
        <v>8.9272524921334604</v>
      </c>
      <c r="AX3724" s="58">
        <v>8.4073471333968506</v>
      </c>
      <c r="AY3724" s="58">
        <v>12.2483454257098</v>
      </c>
      <c r="AZ3724" s="58">
        <v>7.5162462024322698</v>
      </c>
      <c r="BA3724" s="58">
        <v>10.729622047599101</v>
      </c>
      <c r="BB3724" s="58">
        <v>-7.4674387997003899</v>
      </c>
      <c r="BC3724" s="58">
        <v>8.6734756057423397</v>
      </c>
      <c r="BD3724" s="58">
        <v>10.469285940151799</v>
      </c>
      <c r="BE3724" s="58">
        <v>6.0235886809714403</v>
      </c>
      <c r="BF3724" s="58">
        <v>3.1996749968154301</v>
      </c>
      <c r="BG3724" s="58">
        <v>1.6065111459182</v>
      </c>
      <c r="BH3724" s="58">
        <v>-6.4227178201264499</v>
      </c>
      <c r="BI3724" s="58">
        <v>0.41154202785035898</v>
      </c>
      <c r="BJ3724" s="58">
        <v>4.1914917846899398</v>
      </c>
      <c r="BK3724" s="58">
        <v>5.0130377601815201</v>
      </c>
      <c r="BL3724" s="58">
        <v>2.9496090668655501</v>
      </c>
      <c r="BM3724" s="58">
        <v>-7.3273042289469004</v>
      </c>
    </row>
    <row r="3725" spans="1:66" hidden="1" x14ac:dyDescent="0.25">
      <c r="A3725" s="58" t="s">
        <v>3298</v>
      </c>
      <c r="B3725" s="58" t="s">
        <v>3299</v>
      </c>
      <c r="C3725" s="58" t="s">
        <v>460</v>
      </c>
      <c r="D3725" s="58" t="s">
        <v>461</v>
      </c>
      <c r="AT3725" s="58">
        <v>1045905700106.26</v>
      </c>
      <c r="AU3725" s="58">
        <v>1090175092398.36</v>
      </c>
      <c r="AV3725" s="58">
        <v>1138649714777.03</v>
      </c>
      <c r="AW3725" s="58">
        <v>1240299849816.1299</v>
      </c>
      <c r="AX3725" s="58">
        <v>1344576163685.1699</v>
      </c>
      <c r="AY3725" s="58">
        <v>1509264496725.0901</v>
      </c>
      <c r="AZ3725" s="58">
        <v>1622704532144.8501</v>
      </c>
      <c r="BA3725" s="58">
        <v>1796814595393.25</v>
      </c>
      <c r="BB3725" s="58">
        <v>1662638565138.1799</v>
      </c>
      <c r="BC3725" s="58">
        <v>1806847115497.1001</v>
      </c>
      <c r="BD3725" s="58">
        <v>1996011106519.8799</v>
      </c>
      <c r="BE3725" s="58">
        <v>2116242605603.1399</v>
      </c>
      <c r="BF3725" s="58">
        <v>2183955491126.5801</v>
      </c>
      <c r="BG3725" s="58">
        <v>2219040979513.4199</v>
      </c>
      <c r="BH3725" s="58">
        <v>2076518239086.3101</v>
      </c>
      <c r="BI3725" s="58">
        <v>2085063984356.1201</v>
      </c>
      <c r="BJ3725" s="58">
        <v>2172459269965.9399</v>
      </c>
      <c r="BK3725" s="58">
        <v>2281365473493.8999</v>
      </c>
      <c r="BL3725" s="58">
        <v>2348656836348.4102</v>
      </c>
      <c r="BM3725" s="58">
        <v>2176563604655.2</v>
      </c>
    </row>
    <row r="3726" spans="1:66" hidden="1" x14ac:dyDescent="0.25">
      <c r="A3726" s="58" t="s">
        <v>3298</v>
      </c>
      <c r="B3726" s="58" t="s">
        <v>3299</v>
      </c>
      <c r="C3726" s="58" t="s">
        <v>462</v>
      </c>
      <c r="D3726" s="58" t="s">
        <v>463</v>
      </c>
      <c r="Y3726" s="58">
        <v>221419139066.314</v>
      </c>
      <c r="Z3726" s="58">
        <v>250539813141.89001</v>
      </c>
      <c r="AA3726" s="58">
        <v>259643991498.75299</v>
      </c>
      <c r="AB3726" s="58">
        <v>247970681807.009</v>
      </c>
      <c r="AC3726" s="58">
        <v>248342903975.82901</v>
      </c>
      <c r="AD3726" s="58">
        <v>247163080594.37</v>
      </c>
      <c r="AE3726" s="58">
        <v>249541769720.638</v>
      </c>
      <c r="AF3726" s="58">
        <v>258682850424.211</v>
      </c>
      <c r="AG3726" s="58">
        <v>261520954395.814</v>
      </c>
      <c r="AH3726" s="58">
        <v>267340148267.96201</v>
      </c>
      <c r="AI3726" s="58">
        <v>373366728674.88397</v>
      </c>
      <c r="AJ3726" s="58">
        <v>368504968790.03998</v>
      </c>
      <c r="AK3726" s="58">
        <v>407647597641.06</v>
      </c>
      <c r="AL3726" s="58">
        <v>410228493824.97101</v>
      </c>
      <c r="AM3726" s="58">
        <v>417028555028.31097</v>
      </c>
      <c r="AN3726" s="58">
        <v>463165819617.16302</v>
      </c>
      <c r="AO3726" s="58">
        <v>502345168499.22198</v>
      </c>
      <c r="AP3726" s="58">
        <v>548135984882.68701</v>
      </c>
      <c r="AQ3726" s="58">
        <v>544819189889.39502</v>
      </c>
      <c r="AR3726" s="58">
        <v>596181775209.43994</v>
      </c>
      <c r="AS3726" s="58">
        <v>654062458712.04199</v>
      </c>
      <c r="AT3726" s="58">
        <v>655626351448.10706</v>
      </c>
      <c r="AU3726" s="58">
        <v>665368624661.15405</v>
      </c>
      <c r="AV3726" s="58">
        <v>720805411247.20105</v>
      </c>
      <c r="AW3726" s="58">
        <v>846795065533.83496</v>
      </c>
      <c r="AX3726" s="58">
        <v>1000808037206.6899</v>
      </c>
      <c r="AY3726" s="58">
        <v>1199925550401.22</v>
      </c>
      <c r="AZ3726" s="58">
        <v>1424195843954.01</v>
      </c>
      <c r="BA3726" s="58">
        <v>1757458218428.4099</v>
      </c>
      <c r="BB3726" s="58">
        <v>1615542325066.6699</v>
      </c>
      <c r="BC3726" s="58">
        <v>1868750929363.51</v>
      </c>
      <c r="BD3726" s="58">
        <v>1945663433911.8899</v>
      </c>
      <c r="BE3726" s="58">
        <v>2153034613756.1399</v>
      </c>
      <c r="BF3726" s="58">
        <v>2230403475832.54</v>
      </c>
      <c r="BG3726" s="58">
        <v>2291836970835.3901</v>
      </c>
      <c r="BH3726" s="58">
        <v>2076518239086.3101</v>
      </c>
      <c r="BI3726" s="58">
        <v>2067091658449.9199</v>
      </c>
      <c r="BJ3726" s="58">
        <v>2084825237398.26</v>
      </c>
      <c r="BK3726" s="58">
        <v>2259505702462.0801</v>
      </c>
      <c r="BL3726" s="58">
        <v>2315133329487.5</v>
      </c>
      <c r="BM3726" s="58">
        <v>2120839685065.6599</v>
      </c>
    </row>
    <row r="3727" spans="1:66" hidden="1" x14ac:dyDescent="0.25">
      <c r="A3727" s="58" t="s">
        <v>3298</v>
      </c>
      <c r="B3727" s="58" t="s">
        <v>3299</v>
      </c>
      <c r="C3727" s="58" t="s">
        <v>464</v>
      </c>
      <c r="D3727" s="58" t="s">
        <v>465</v>
      </c>
      <c r="AU3727" s="58">
        <v>2.0278055111015298</v>
      </c>
      <c r="AV3727" s="58">
        <v>2.20966828492561</v>
      </c>
      <c r="AW3727" s="58">
        <v>6.5393465421488202</v>
      </c>
      <c r="AX3727" s="58">
        <v>5.96260596833066</v>
      </c>
      <c r="AY3727" s="58">
        <v>9.6420659669852693</v>
      </c>
      <c r="AZ3727" s="58">
        <v>4.9648243341635698</v>
      </c>
      <c r="BA3727" s="58">
        <v>8.0774508319665603</v>
      </c>
      <c r="BB3727" s="58">
        <v>-9.6653006876473295</v>
      </c>
      <c r="BC3727" s="58">
        <v>6.1438398724746399</v>
      </c>
      <c r="BD3727" s="58">
        <v>7.9546097908924196</v>
      </c>
      <c r="BE3727" s="58">
        <v>3.6599087256290699</v>
      </c>
      <c r="BF3727" s="58">
        <v>0.95496339299319299</v>
      </c>
      <c r="BG3727" s="58">
        <v>-0.54227704849016301</v>
      </c>
      <c r="BH3727" s="58">
        <v>-8.3433880213490301</v>
      </c>
      <c r="BI3727" s="58">
        <v>-1.58022037402982</v>
      </c>
      <c r="BJ3727" s="58">
        <v>2.1933848768463702</v>
      </c>
      <c r="BK3727" s="58">
        <v>3.0348040979766302</v>
      </c>
      <c r="BL3727" s="58">
        <v>1.0203345757930899</v>
      </c>
      <c r="BM3727" s="58">
        <v>-9.0721302428057804</v>
      </c>
    </row>
    <row r="3728" spans="1:66" hidden="1" x14ac:dyDescent="0.25">
      <c r="A3728" s="58" t="s">
        <v>3298</v>
      </c>
      <c r="B3728" s="58" t="s">
        <v>3299</v>
      </c>
      <c r="C3728" s="58" t="s">
        <v>466</v>
      </c>
      <c r="D3728" s="58" t="s">
        <v>467</v>
      </c>
      <c r="AT3728" s="58">
        <v>3626.1758241157499</v>
      </c>
      <c r="AU3728" s="58">
        <v>3699.7076173194</v>
      </c>
      <c r="AV3728" s="58">
        <v>3781.4588831742899</v>
      </c>
      <c r="AW3728" s="58">
        <v>4028.7415838939201</v>
      </c>
      <c r="AX3728" s="58">
        <v>4268.9595700237996</v>
      </c>
      <c r="AY3728" s="58">
        <v>4680.5754678694302</v>
      </c>
      <c r="AZ3728" s="58">
        <v>4912.9578176771001</v>
      </c>
      <c r="BA3728" s="58">
        <v>5309.7995697952201</v>
      </c>
      <c r="BB3728" s="58">
        <v>4796.5914754631103</v>
      </c>
      <c r="BC3728" s="58">
        <v>5091.2863750523302</v>
      </c>
      <c r="BD3728" s="58">
        <v>5496.2783395246197</v>
      </c>
      <c r="BE3728" s="58">
        <v>5697.43711005774</v>
      </c>
      <c r="BF3728" s="58">
        <v>5751.8455487975998</v>
      </c>
      <c r="BG3728" s="58">
        <v>5720.6546105218704</v>
      </c>
      <c r="BH3728" s="58">
        <v>5243.3581990048397</v>
      </c>
      <c r="BI3728" s="58">
        <v>5160.5015844607997</v>
      </c>
      <c r="BJ3728" s="58">
        <v>5273.6912457837798</v>
      </c>
      <c r="BK3728" s="58">
        <v>5433.7374438254601</v>
      </c>
      <c r="BL3728" s="58">
        <v>5489.1797457226303</v>
      </c>
      <c r="BM3728" s="58">
        <v>4991.1942099289599</v>
      </c>
    </row>
    <row r="3729" spans="1:65" hidden="1" x14ac:dyDescent="0.25">
      <c r="A3729" s="58" t="s">
        <v>3298</v>
      </c>
      <c r="B3729" s="58" t="s">
        <v>3299</v>
      </c>
      <c r="C3729" s="58" t="s">
        <v>468</v>
      </c>
      <c r="D3729" s="58" t="s">
        <v>469</v>
      </c>
      <c r="Y3729" s="58">
        <v>1346.6616031517899</v>
      </c>
      <c r="Z3729" s="58">
        <v>1476.3778550386401</v>
      </c>
      <c r="AA3729" s="58">
        <v>1483.1562362416601</v>
      </c>
      <c r="AB3729" s="58">
        <v>1373.7533773994801</v>
      </c>
      <c r="AC3729" s="58">
        <v>1334.92369821374</v>
      </c>
      <c r="AD3729" s="58">
        <v>1289.6564444928599</v>
      </c>
      <c r="AE3729" s="58">
        <v>1264.53897721261</v>
      </c>
      <c r="AF3729" s="58">
        <v>1273.7666687466401</v>
      </c>
      <c r="AG3729" s="58">
        <v>1251.95734019672</v>
      </c>
      <c r="AH3729" s="58">
        <v>1244.867112316</v>
      </c>
      <c r="AI3729" s="58">
        <v>1676.8968149819</v>
      </c>
      <c r="AJ3729" s="58">
        <v>1611.07977386323</v>
      </c>
      <c r="AK3729" s="58">
        <v>1749.8882221610399</v>
      </c>
      <c r="AL3729" s="58">
        <v>1714.6917138875899</v>
      </c>
      <c r="AM3729" s="58">
        <v>1699.04064037693</v>
      </c>
      <c r="AN3729" s="58">
        <v>1829.9188366251201</v>
      </c>
      <c r="AO3729" s="58">
        <v>1939.5496183058999</v>
      </c>
      <c r="AP3729" s="58">
        <v>2069.8266730922401</v>
      </c>
      <c r="AQ3729" s="58">
        <v>2013.5549306374</v>
      </c>
      <c r="AR3729" s="58">
        <v>2157.00119104129</v>
      </c>
      <c r="AS3729" s="58">
        <v>2316.54340832255</v>
      </c>
      <c r="AT3729" s="58">
        <v>2273.0695750418199</v>
      </c>
      <c r="AU3729" s="58">
        <v>2258.0495428203099</v>
      </c>
      <c r="AV3729" s="58">
        <v>2393.79678405713</v>
      </c>
      <c r="AW3729" s="58">
        <v>2750.55946677578</v>
      </c>
      <c r="AX3729" s="58">
        <v>3177.5136013720098</v>
      </c>
      <c r="AY3729" s="58">
        <v>3721.24442512523</v>
      </c>
      <c r="AZ3729" s="58">
        <v>4311.9458699043598</v>
      </c>
      <c r="BA3729" s="58">
        <v>5193.4968226935398</v>
      </c>
      <c r="BB3729" s="58">
        <v>4660.72224423631</v>
      </c>
      <c r="BC3729" s="58">
        <v>5265.7173168839099</v>
      </c>
      <c r="BD3729" s="58">
        <v>5357.63942038392</v>
      </c>
      <c r="BE3729" s="58">
        <v>5796.4900976733597</v>
      </c>
      <c r="BF3729" s="58">
        <v>5874.1747973409401</v>
      </c>
      <c r="BG3729" s="58">
        <v>5908.3215924425103</v>
      </c>
      <c r="BH3729" s="58">
        <v>5243.3581990048397</v>
      </c>
      <c r="BI3729" s="58">
        <v>5116.02035174502</v>
      </c>
      <c r="BJ3729" s="58">
        <v>5060.9577613064703</v>
      </c>
      <c r="BK3729" s="58">
        <v>5381.6720217135398</v>
      </c>
      <c r="BL3729" s="58">
        <v>5410.8300472827996</v>
      </c>
      <c r="BM3729" s="58">
        <v>4863.4107147832001</v>
      </c>
    </row>
    <row r="3730" spans="1:65" hidden="1" x14ac:dyDescent="0.25">
      <c r="A3730" s="58" t="s">
        <v>3298</v>
      </c>
      <c r="B3730" s="58" t="s">
        <v>3299</v>
      </c>
      <c r="C3730" s="58" t="s">
        <v>470</v>
      </c>
      <c r="D3730" s="58" t="s">
        <v>471</v>
      </c>
      <c r="U3730" s="58">
        <v>33.478699981622597</v>
      </c>
      <c r="V3730" s="58">
        <v>17.629750817406102</v>
      </c>
      <c r="W3730" s="58">
        <v>13.6717722397747</v>
      </c>
      <c r="X3730" s="58">
        <v>2.7687027612811002</v>
      </c>
      <c r="Y3730" s="58">
        <v>12.3267484055268</v>
      </c>
      <c r="Z3730" s="58">
        <v>16.967313530267301</v>
      </c>
      <c r="AA3730" s="58">
        <v>13.6937656764033</v>
      </c>
      <c r="AB3730" s="58">
        <v>10.7683953264228</v>
      </c>
      <c r="AC3730" s="58">
        <v>7.6852596004235396</v>
      </c>
      <c r="AD3730" s="58">
        <v>5.4876933117469804</v>
      </c>
      <c r="AE3730" s="58">
        <v>5.1055495488611804</v>
      </c>
      <c r="AF3730" s="58">
        <v>4.7348300172550104</v>
      </c>
      <c r="AG3730" s="58">
        <v>5.2627525847476599</v>
      </c>
      <c r="AH3730" s="58">
        <v>3.1289300742986899</v>
      </c>
      <c r="AJ3730" s="58">
        <v>-6.9812786146590797</v>
      </c>
      <c r="AK3730" s="58">
        <v>5.7614617832931598</v>
      </c>
      <c r="AL3730" s="58">
        <v>4.6490881335649803</v>
      </c>
      <c r="AM3730" s="58">
        <v>4.10420743726326</v>
      </c>
      <c r="AN3730" s="58">
        <v>5.0442175690004101</v>
      </c>
      <c r="AO3730" s="58">
        <v>5.1254533479994704</v>
      </c>
      <c r="AP3730" s="58">
        <v>6.28200698769556</v>
      </c>
      <c r="AQ3730" s="58">
        <v>5.5040831984094698</v>
      </c>
      <c r="AR3730" s="58">
        <v>8.9028945333494907</v>
      </c>
      <c r="AS3730" s="58">
        <v>10.7491306551682</v>
      </c>
      <c r="AT3730" s="58">
        <v>11.5202784521464</v>
      </c>
      <c r="AU3730" s="58">
        <v>10.8481235710394</v>
      </c>
      <c r="AV3730" s="58">
        <v>13.286724451353299</v>
      </c>
      <c r="AW3730" s="58">
        <v>16.393287577231099</v>
      </c>
      <c r="AX3730" s="58">
        <v>20.7407576064425</v>
      </c>
      <c r="AY3730" s="58">
        <v>22.740910975901301</v>
      </c>
      <c r="AZ3730" s="58">
        <v>22.809372937837399</v>
      </c>
      <c r="BA3730" s="58">
        <v>23.787015085553399</v>
      </c>
      <c r="BB3730" s="58">
        <v>14.035135812982499</v>
      </c>
      <c r="BC3730" s="58">
        <v>18.310176358627199</v>
      </c>
      <c r="BD3730" s="58">
        <v>23.389428905718098</v>
      </c>
      <c r="BE3730" s="58">
        <v>22.537107281051401</v>
      </c>
      <c r="BF3730" s="58">
        <v>21.386316754356201</v>
      </c>
      <c r="BG3730" s="58">
        <v>18.958603942594401</v>
      </c>
      <c r="BH3730" s="58">
        <v>11.434175618765501</v>
      </c>
      <c r="BI3730" s="58">
        <v>12.3305996217979</v>
      </c>
      <c r="BJ3730" s="58">
        <v>15.1308079748209</v>
      </c>
      <c r="BK3730" s="58">
        <v>16.798940140212299</v>
      </c>
      <c r="BL3730" s="58">
        <v>16.4896554195</v>
      </c>
      <c r="BM3730" s="58">
        <v>12.1681411968323</v>
      </c>
    </row>
    <row r="3731" spans="1:65" hidden="1" x14ac:dyDescent="0.25">
      <c r="A3731" s="58" t="s">
        <v>3298</v>
      </c>
      <c r="B3731" s="58" t="s">
        <v>3299</v>
      </c>
      <c r="C3731" s="58" t="s">
        <v>472</v>
      </c>
      <c r="D3731" s="58" t="s">
        <v>473</v>
      </c>
    </row>
    <row r="3732" spans="1:65" hidden="1" x14ac:dyDescent="0.25">
      <c r="A3732" s="58" t="s">
        <v>3298</v>
      </c>
      <c r="B3732" s="58" t="s">
        <v>3299</v>
      </c>
      <c r="C3732" s="58" t="s">
        <v>474</v>
      </c>
      <c r="D3732" s="58" t="s">
        <v>475</v>
      </c>
      <c r="AJ3732" s="58">
        <v>-8.7854742903019805</v>
      </c>
      <c r="AK3732" s="58">
        <v>4.7181880674896703</v>
      </c>
      <c r="AL3732" s="58">
        <v>3.6007906794956202</v>
      </c>
      <c r="AM3732" s="58">
        <v>3.0294016482264401</v>
      </c>
      <c r="AN3732" s="58">
        <v>4.0098327841720902</v>
      </c>
      <c r="AO3732" s="58">
        <v>4.2169119513840299</v>
      </c>
      <c r="AP3732" s="58">
        <v>5.3840475818126103</v>
      </c>
      <c r="AQ3732" s="58">
        <v>4.6218123304474803</v>
      </c>
      <c r="AR3732" s="58">
        <v>8.0547240704222904</v>
      </c>
      <c r="AS3732" s="58">
        <v>10.0608589966496</v>
      </c>
      <c r="AT3732" s="58">
        <v>10.836161298037901</v>
      </c>
      <c r="AU3732" s="58">
        <v>10.181904130411899</v>
      </c>
      <c r="AV3732" s="58">
        <v>12.6629539605415</v>
      </c>
      <c r="AW3732" s="58">
        <v>15.8184286686385</v>
      </c>
      <c r="AX3732" s="58">
        <v>20.1946803291337</v>
      </c>
      <c r="AY3732" s="58">
        <v>22.227175054264301</v>
      </c>
      <c r="AZ3732" s="58">
        <v>22.2744178682428</v>
      </c>
      <c r="BA3732" s="58">
        <v>23.317501055465399</v>
      </c>
      <c r="BB3732" s="58">
        <v>13.499564502361199</v>
      </c>
      <c r="BC3732" s="58">
        <v>17.776557993421299</v>
      </c>
      <c r="BD3732" s="58">
        <v>22.917582067961799</v>
      </c>
      <c r="BE3732" s="58">
        <v>22.086947535446299</v>
      </c>
      <c r="BF3732" s="58">
        <v>20.9246272271725</v>
      </c>
      <c r="BG3732" s="58">
        <v>18.5024914949155</v>
      </c>
      <c r="BH3732" s="58">
        <v>10.9457365312792</v>
      </c>
      <c r="BI3732" s="58">
        <v>11.849485448455001</v>
      </c>
      <c r="BJ3732" s="58">
        <v>14.6623698474496</v>
      </c>
      <c r="BK3732" s="58">
        <v>16.405131477050599</v>
      </c>
      <c r="BL3732" s="58">
        <v>16.0967302095323</v>
      </c>
      <c r="BM3732" s="58">
        <v>11.7087874383861</v>
      </c>
    </row>
    <row r="3733" spans="1:65" hidden="1" x14ac:dyDescent="0.25">
      <c r="A3733" s="58" t="s">
        <v>3298</v>
      </c>
      <c r="B3733" s="58" t="s">
        <v>3299</v>
      </c>
      <c r="C3733" s="58" t="s">
        <v>476</v>
      </c>
      <c r="D3733" s="58" t="s">
        <v>477</v>
      </c>
    </row>
    <row r="3734" spans="1:65" hidden="1" x14ac:dyDescent="0.25">
      <c r="A3734" s="58" t="s">
        <v>3298</v>
      </c>
      <c r="B3734" s="58" t="s">
        <v>3299</v>
      </c>
      <c r="C3734" s="58" t="s">
        <v>478</v>
      </c>
      <c r="D3734" s="58" t="s">
        <v>479</v>
      </c>
      <c r="O3734" s="58">
        <v>1.21396936474429</v>
      </c>
      <c r="P3734" s="58">
        <v>1.3745749767925399</v>
      </c>
      <c r="Q3734" s="58">
        <v>1.4385549731229199</v>
      </c>
      <c r="R3734" s="58">
        <v>1.45772566559908</v>
      </c>
      <c r="S3734" s="58">
        <v>0.81169729458741102</v>
      </c>
      <c r="T3734" s="58">
        <v>0.75965696177946296</v>
      </c>
      <c r="U3734" s="58">
        <v>0.75148252367941704</v>
      </c>
      <c r="V3734" s="58">
        <v>0.79229852234642795</v>
      </c>
      <c r="W3734" s="58">
        <v>0.86070159766097998</v>
      </c>
      <c r="X3734" s="58">
        <v>0.75492895439687702</v>
      </c>
      <c r="Y3734" s="58">
        <v>0.72499408916150399</v>
      </c>
      <c r="Z3734" s="58">
        <v>0.76198705757535401</v>
      </c>
      <c r="AA3734" s="58">
        <v>0.82814822670648902</v>
      </c>
      <c r="AB3734" s="58">
        <v>0.99642399201836895</v>
      </c>
      <c r="AC3734" s="58">
        <v>1.12118480810105</v>
      </c>
      <c r="AD3734" s="58">
        <v>1.26831024654389</v>
      </c>
      <c r="AE3734" s="58">
        <v>1.5290297086414999</v>
      </c>
      <c r="AF3734" s="58">
        <v>1.49606663907629</v>
      </c>
      <c r="AG3734" s="58">
        <v>1.6807450875062899</v>
      </c>
      <c r="AH3734" s="58">
        <v>1.7051103795034901</v>
      </c>
      <c r="AI3734" s="58">
        <v>1.1828885954688599</v>
      </c>
      <c r="AJ3734" s="58">
        <v>1.9928734593122199</v>
      </c>
      <c r="AK3734" s="58">
        <v>2.16728929777172</v>
      </c>
      <c r="AL3734" s="58">
        <v>2.4019105867542199</v>
      </c>
      <c r="AM3734" s="58">
        <v>2.5390824476857499</v>
      </c>
      <c r="AN3734" s="58">
        <v>2.4341829252650999</v>
      </c>
      <c r="AO3734" s="58">
        <v>2.4084846710368102</v>
      </c>
      <c r="AP3734" s="58">
        <v>2.3457984131241201</v>
      </c>
      <c r="AQ3734" s="58">
        <v>2.4975438070412399</v>
      </c>
      <c r="AR3734" s="58">
        <v>2.3920709191642402</v>
      </c>
      <c r="AS3734" s="58">
        <v>2.0622578271441698</v>
      </c>
      <c r="AT3734" s="58">
        <v>2.3048411118976002</v>
      </c>
      <c r="AU3734" s="58">
        <v>2.5058524440443302</v>
      </c>
      <c r="AV3734" s="58">
        <v>2.4479602310186301</v>
      </c>
      <c r="AW3734" s="58">
        <v>2.25652141524824</v>
      </c>
      <c r="AX3734" s="58">
        <v>2.1193491076929498</v>
      </c>
      <c r="AY3734" s="58">
        <v>1.9712873374301201</v>
      </c>
      <c r="AZ3734" s="58">
        <v>1.8538678710206</v>
      </c>
      <c r="BA3734" s="58">
        <v>1.6534826766034101</v>
      </c>
      <c r="BB3734" s="58">
        <v>2.0394265978115902</v>
      </c>
      <c r="BC3734" s="58">
        <v>1.9286110656029201</v>
      </c>
      <c r="BD3734" s="58">
        <v>1.8890406484464799</v>
      </c>
      <c r="BE3734" s="58">
        <v>1.9262897322072701</v>
      </c>
      <c r="BF3734" s="58">
        <v>1.9842173983726701</v>
      </c>
      <c r="BG3734" s="58">
        <v>2.1387346174241202</v>
      </c>
      <c r="BH3734" s="58">
        <v>2.60303791982086</v>
      </c>
      <c r="BI3734" s="58">
        <v>2.7519543113307798</v>
      </c>
      <c r="BJ3734" s="58">
        <v>2.8212561159796801</v>
      </c>
      <c r="BK3734" s="58">
        <v>2.6944060071001501</v>
      </c>
      <c r="BL3734" s="58">
        <v>2.8114244829046502</v>
      </c>
      <c r="BM3734" s="58">
        <v>3.1005329804506401</v>
      </c>
    </row>
    <row r="3735" spans="1:65" hidden="1" x14ac:dyDescent="0.25">
      <c r="A3735" s="58" t="s">
        <v>3298</v>
      </c>
      <c r="B3735" s="58" t="s">
        <v>3299</v>
      </c>
      <c r="C3735" s="58" t="s">
        <v>480</v>
      </c>
      <c r="D3735" s="58" t="s">
        <v>481</v>
      </c>
    </row>
    <row r="3736" spans="1:65" hidden="1" x14ac:dyDescent="0.25">
      <c r="A3736" s="58" t="s">
        <v>3298</v>
      </c>
      <c r="B3736" s="58" t="s">
        <v>3299</v>
      </c>
      <c r="C3736" s="58" t="s">
        <v>482</v>
      </c>
      <c r="D3736" s="58" t="s">
        <v>483</v>
      </c>
      <c r="O3736" s="58">
        <v>5.9316795745058197</v>
      </c>
      <c r="P3736" s="58">
        <v>5.8518620655136404</v>
      </c>
      <c r="Q3736" s="58">
        <v>5.9881377493539896</v>
      </c>
      <c r="R3736" s="58">
        <v>6.11468880184621</v>
      </c>
      <c r="S3736" s="58">
        <v>3.5576174171714898</v>
      </c>
      <c r="T3736" s="58">
        <v>4.1392626361042</v>
      </c>
      <c r="U3736" s="58">
        <v>3.9628131645548401</v>
      </c>
      <c r="V3736" s="58">
        <v>4.86570861587784</v>
      </c>
      <c r="W3736" s="58">
        <v>5.7195369146266799</v>
      </c>
      <c r="X3736" s="58">
        <v>6.1252537132699096</v>
      </c>
      <c r="Y3736" s="58">
        <v>7.6484299834652596</v>
      </c>
      <c r="Z3736" s="58">
        <v>7.6711330981534802</v>
      </c>
      <c r="AA3736" s="58">
        <v>9.5692725313304496</v>
      </c>
      <c r="AB3736" s="58">
        <v>10.634795825160101</v>
      </c>
      <c r="AC3736" s="58">
        <v>11.2684083665785</v>
      </c>
      <c r="AD3736" s="58">
        <v>12.5053261138259</v>
      </c>
      <c r="AE3736" s="58">
        <v>12.170669528547201</v>
      </c>
      <c r="AF3736" s="58">
        <v>12.2709883199853</v>
      </c>
      <c r="AG3736" s="58">
        <v>12.049668533273399</v>
      </c>
      <c r="AH3736" s="58">
        <v>11.572953881138099</v>
      </c>
      <c r="AI3736" s="58">
        <v>12.7733881692492</v>
      </c>
      <c r="AJ3736" s="58">
        <v>9.9290013449632202</v>
      </c>
      <c r="AK3736" s="58">
        <v>9.0505331519827994</v>
      </c>
      <c r="AL3736" s="58">
        <v>9.8798469162964206</v>
      </c>
      <c r="AM3736" s="58">
        <v>10.436516657571</v>
      </c>
      <c r="AN3736" s="58">
        <v>10.4751117804608</v>
      </c>
      <c r="AO3736" s="58">
        <v>10.394701785464701</v>
      </c>
      <c r="AP3736" s="58">
        <v>10.302566624738899</v>
      </c>
      <c r="AQ3736" s="58">
        <v>10.710732159434601</v>
      </c>
      <c r="AR3736" s="58">
        <v>9.8183770761753006</v>
      </c>
      <c r="AS3736" s="58">
        <v>8.2323472642842894</v>
      </c>
      <c r="AT3736" s="58">
        <v>8.6246260560585792</v>
      </c>
      <c r="AU3736" s="58">
        <v>8.6242665094939799</v>
      </c>
      <c r="AV3736" s="58">
        <v>8.5633665524927505</v>
      </c>
      <c r="AW3736" s="58">
        <v>8.4452180969668404</v>
      </c>
      <c r="AX3736" s="58">
        <v>8.4962508575342</v>
      </c>
      <c r="AY3736" s="58">
        <v>8.2920464278604893</v>
      </c>
      <c r="AZ3736" s="58">
        <v>8.3725192915225399</v>
      </c>
      <c r="BA3736" s="58">
        <v>8.2388464449995897</v>
      </c>
      <c r="BB3736" s="58">
        <v>8.8069560525786006</v>
      </c>
      <c r="BC3736" s="58">
        <v>7.8741189867284804</v>
      </c>
      <c r="BD3736" s="58">
        <v>7.8965474441209</v>
      </c>
      <c r="BE3736" s="58">
        <v>7.8909869799266703</v>
      </c>
      <c r="BF3736" s="58">
        <v>8.1689732658626806</v>
      </c>
      <c r="BG3736" s="58">
        <v>8.3207484115862709</v>
      </c>
      <c r="BH3736" s="58">
        <v>9.2696981975292605</v>
      </c>
      <c r="BI3736" s="58">
        <v>9.0098459875734207</v>
      </c>
      <c r="BJ3736" s="58">
        <v>8.8557791486894093</v>
      </c>
      <c r="BK3736" s="58">
        <v>8.4514849570826698</v>
      </c>
      <c r="BL3736" s="58">
        <v>8.7584742274715097</v>
      </c>
      <c r="BM3736" s="58">
        <v>8.9127265695734401</v>
      </c>
    </row>
    <row r="3737" spans="1:65" hidden="1" x14ac:dyDescent="0.25">
      <c r="A3737" s="58" t="s">
        <v>3298</v>
      </c>
      <c r="B3737" s="58" t="s">
        <v>3299</v>
      </c>
      <c r="C3737" s="58" t="s">
        <v>484</v>
      </c>
      <c r="D3737" s="58" t="s">
        <v>485</v>
      </c>
    </row>
    <row r="3738" spans="1:65" hidden="1" x14ac:dyDescent="0.25">
      <c r="A3738" s="58" t="s">
        <v>3298</v>
      </c>
      <c r="B3738" s="58" t="s">
        <v>3299</v>
      </c>
      <c r="C3738" s="58" t="s">
        <v>486</v>
      </c>
      <c r="D3738" s="58" t="s">
        <v>487</v>
      </c>
      <c r="O3738" s="58">
        <v>3.9275291015583398</v>
      </c>
      <c r="P3738" s="58">
        <v>3.8897626830719201</v>
      </c>
      <c r="Q3738" s="58">
        <v>3.8150586862356901</v>
      </c>
      <c r="R3738" s="58">
        <v>3.9472301393854501</v>
      </c>
      <c r="S3738" s="58">
        <v>3.5411738970418298</v>
      </c>
      <c r="T3738" s="58">
        <v>3.1957063912651198</v>
      </c>
      <c r="U3738" s="58">
        <v>3.28478477521235</v>
      </c>
      <c r="V3738" s="58">
        <v>3.3576264366708202</v>
      </c>
      <c r="W3738" s="58">
        <v>3.5541134328272599</v>
      </c>
      <c r="X3738" s="58">
        <v>3.8497857912231099</v>
      </c>
      <c r="Y3738" s="58">
        <v>3.0354518508539599</v>
      </c>
      <c r="Z3738" s="58">
        <v>3.0567474932219501</v>
      </c>
      <c r="AA3738" s="58">
        <v>3.4752115694491001</v>
      </c>
      <c r="AB3738" s="58">
        <v>4.1578211462482999</v>
      </c>
      <c r="AC3738" s="58">
        <v>4.2904605021444402</v>
      </c>
      <c r="AD3738" s="58">
        <v>4.6860555044551502</v>
      </c>
      <c r="AE3738" s="58">
        <v>4.3083558999460001</v>
      </c>
      <c r="AF3738" s="58">
        <v>4.5375552456949197</v>
      </c>
      <c r="AG3738" s="58">
        <v>4.4479394228339197</v>
      </c>
      <c r="AH3738" s="58">
        <v>4.59082670800999</v>
      </c>
      <c r="AI3738" s="58">
        <v>4.5181613465691202</v>
      </c>
      <c r="AJ3738" s="58">
        <v>4.2051260526591401</v>
      </c>
      <c r="AK3738" s="58">
        <v>4.7890642790196498</v>
      </c>
      <c r="AL3738" s="58">
        <v>5.0218705784616997</v>
      </c>
      <c r="AM3738" s="58">
        <v>5.0432808808968703</v>
      </c>
      <c r="AN3738" s="58">
        <v>4.7506789262567102</v>
      </c>
      <c r="AO3738" s="58">
        <v>4.4101843625914903</v>
      </c>
      <c r="AP3738" s="58">
        <v>4.2360931653532798</v>
      </c>
      <c r="AQ3738" s="58">
        <v>5.2353051971523001</v>
      </c>
      <c r="AR3738" s="58">
        <v>5.2161007845941896</v>
      </c>
      <c r="AS3738" s="58">
        <v>4.94897176291731</v>
      </c>
      <c r="AT3738" s="58">
        <v>4.9104479901397999</v>
      </c>
      <c r="AU3738" s="58">
        <v>4.8328746164501801</v>
      </c>
      <c r="AV3738" s="58">
        <v>4.8835975789077004</v>
      </c>
      <c r="AW3738" s="58">
        <v>4.8092082061705703</v>
      </c>
      <c r="AX3738" s="58">
        <v>4.8365142893791901</v>
      </c>
      <c r="AY3738" s="58">
        <v>4.6247798363013697</v>
      </c>
      <c r="AZ3738" s="58">
        <v>4.5606582454657199</v>
      </c>
      <c r="BA3738" s="58">
        <v>4.5579641408300402</v>
      </c>
      <c r="BB3738" s="58">
        <v>4.5338073861747699</v>
      </c>
      <c r="BC3738" s="58">
        <v>4.5601286094156901</v>
      </c>
      <c r="BD3738" s="58">
        <v>4.8483868612177803</v>
      </c>
      <c r="BE3738" s="58">
        <v>4.8580974056417796</v>
      </c>
      <c r="BF3738" s="58">
        <v>4.8871630693282704</v>
      </c>
      <c r="BG3738" s="58">
        <v>4.9077738538368196</v>
      </c>
      <c r="BH3738" s="58">
        <v>4.8950088447281601</v>
      </c>
      <c r="BI3738" s="58">
        <v>4.8768659901409901</v>
      </c>
      <c r="BJ3738" s="58">
        <v>4.8916174422552903</v>
      </c>
      <c r="BK3738" s="58">
        <v>5.06967969121055</v>
      </c>
      <c r="BL3738" s="58">
        <v>5.0868714210028303</v>
      </c>
      <c r="BM3738" s="58">
        <v>5.2435692588345599</v>
      </c>
    </row>
    <row r="3739" spans="1:65" hidden="1" x14ac:dyDescent="0.25">
      <c r="A3739" s="58" t="s">
        <v>3298</v>
      </c>
      <c r="B3739" s="58" t="s">
        <v>3299</v>
      </c>
      <c r="C3739" s="58" t="s">
        <v>488</v>
      </c>
      <c r="D3739" s="58" t="s">
        <v>489</v>
      </c>
    </row>
    <row r="3740" spans="1:65" hidden="1" x14ac:dyDescent="0.25">
      <c r="A3740" s="58" t="s">
        <v>3298</v>
      </c>
      <c r="B3740" s="58" t="s">
        <v>3299</v>
      </c>
      <c r="C3740" s="58" t="s">
        <v>490</v>
      </c>
      <c r="D3740" s="58" t="s">
        <v>491</v>
      </c>
      <c r="O3740" s="58">
        <v>6.6630949464155496</v>
      </c>
      <c r="P3740" s="58">
        <v>6.2002419797503396</v>
      </c>
      <c r="Q3740" s="58">
        <v>8.2265266108327904</v>
      </c>
      <c r="R3740" s="58">
        <v>11.2382785402186</v>
      </c>
      <c r="S3740" s="58">
        <v>23.825943507152498</v>
      </c>
      <c r="T3740" s="58">
        <v>16.110935524371701</v>
      </c>
      <c r="U3740" s="58">
        <v>17.9035145166585</v>
      </c>
      <c r="V3740" s="58">
        <v>18.035227121113401</v>
      </c>
      <c r="W3740" s="58">
        <v>15.515304320126599</v>
      </c>
      <c r="X3740" s="58">
        <v>31.178452396458599</v>
      </c>
      <c r="Y3740" s="58">
        <v>27.131789874319502</v>
      </c>
      <c r="Z3740" s="58">
        <v>19.492152554875499</v>
      </c>
      <c r="AA3740" s="58">
        <v>10.6018777450667</v>
      </c>
      <c r="AB3740" s="58">
        <v>9.3191976154384708</v>
      </c>
      <c r="AC3740" s="58">
        <v>9.3734102886901098</v>
      </c>
      <c r="AD3740" s="58">
        <v>8.0638502519658406</v>
      </c>
      <c r="AE3740" s="58">
        <v>5.3323239961058304</v>
      </c>
      <c r="AF3740" s="58">
        <v>7.0222613879824003</v>
      </c>
      <c r="AG3740" s="58">
        <v>6.1243163405185399</v>
      </c>
      <c r="AH3740" s="58">
        <v>8.46410996907602</v>
      </c>
      <c r="AI3740" s="58">
        <v>7.4494847711407797</v>
      </c>
      <c r="AJ3740" s="58">
        <v>7.4660049128592201</v>
      </c>
      <c r="AK3740" s="58">
        <v>8.2964288258154806</v>
      </c>
      <c r="AL3740" s="58">
        <v>7.9164006538546401</v>
      </c>
      <c r="AM3740" s="58">
        <v>7.1360962899810101</v>
      </c>
      <c r="AN3740" s="58">
        <v>7.3555542030444299</v>
      </c>
      <c r="AO3740" s="58">
        <v>8.6652081571582507</v>
      </c>
      <c r="AP3740" s="58">
        <v>7.4400057511624498</v>
      </c>
      <c r="AQ3740" s="58">
        <v>5.1410316865488204</v>
      </c>
      <c r="AR3740" s="58">
        <v>6.7899321616356696</v>
      </c>
      <c r="AS3740" s="58">
        <v>9.6490038558311699</v>
      </c>
      <c r="AT3740" s="58">
        <v>7.4099975805135196</v>
      </c>
      <c r="AU3740" s="58">
        <v>7.2893022034525501</v>
      </c>
      <c r="AV3740" s="58">
        <v>8.5692479863650206</v>
      </c>
      <c r="AW3740" s="58">
        <v>10.116770172934601</v>
      </c>
      <c r="AX3740" s="58">
        <v>12.842214489115999</v>
      </c>
      <c r="AY3740" s="58">
        <v>12.74195369097</v>
      </c>
      <c r="AZ3740" s="58">
        <v>11.244434736536901</v>
      </c>
      <c r="BA3740" s="58">
        <v>13.0399477527678</v>
      </c>
      <c r="BB3740" s="58">
        <v>8.0485382084754296</v>
      </c>
      <c r="BC3740" s="58">
        <v>9.3010740604984594</v>
      </c>
      <c r="BD3740" s="58">
        <v>13.2001388251084</v>
      </c>
      <c r="BE3740" s="58">
        <v>12.641630086136299</v>
      </c>
      <c r="BF3740" s="58">
        <v>11.431411234952</v>
      </c>
      <c r="BG3740" s="58">
        <v>10.093907949629999</v>
      </c>
      <c r="BH3740" s="58">
        <v>6.0409663241163702</v>
      </c>
      <c r="BI3740" s="58">
        <v>4.9730233571400202</v>
      </c>
      <c r="BJ3740" s="58">
        <v>6.2193235458054499</v>
      </c>
      <c r="BK3740" s="58">
        <v>8.3227462733077004</v>
      </c>
      <c r="BL3740" s="58">
        <v>7.2765391857336104</v>
      </c>
      <c r="BM3740" s="58">
        <v>4.1992431466487403</v>
      </c>
    </row>
    <row r="3741" spans="1:65" hidden="1" x14ac:dyDescent="0.25">
      <c r="A3741" s="58" t="s">
        <v>3298</v>
      </c>
      <c r="B3741" s="58" t="s">
        <v>3299</v>
      </c>
      <c r="C3741" s="58" t="s">
        <v>492</v>
      </c>
      <c r="D3741" s="58" t="s">
        <v>493</v>
      </c>
    </row>
    <row r="3742" spans="1:65" hidden="1" x14ac:dyDescent="0.25">
      <c r="A3742" s="58" t="s">
        <v>3298</v>
      </c>
      <c r="B3742" s="58" t="s">
        <v>3299</v>
      </c>
      <c r="C3742" s="58" t="s">
        <v>494</v>
      </c>
      <c r="D3742" s="58" t="s">
        <v>495</v>
      </c>
      <c r="U3742" s="58">
        <v>52.935923032961803</v>
      </c>
      <c r="V3742" s="58">
        <v>38.174605593891002</v>
      </c>
      <c r="W3742" s="58">
        <v>32.338029976381499</v>
      </c>
      <c r="X3742" s="58">
        <v>37.0917430575143</v>
      </c>
      <c r="Y3742" s="58">
        <v>44.8797383119134</v>
      </c>
      <c r="Z3742" s="58">
        <v>41.915016884038003</v>
      </c>
      <c r="AA3742" s="58">
        <v>31.357188954127999</v>
      </c>
      <c r="AB3742" s="58">
        <v>27.664797069875799</v>
      </c>
      <c r="AC3742" s="58">
        <v>25.2567645387265</v>
      </c>
      <c r="AD3742" s="58">
        <v>22.702788234218001</v>
      </c>
      <c r="AE3742" s="58">
        <v>19.9311674111032</v>
      </c>
      <c r="AF3742" s="58">
        <v>21.08277589803</v>
      </c>
      <c r="AG3742" s="58">
        <v>20.842556214291999</v>
      </c>
      <c r="AH3742" s="58">
        <v>20.389688722200798</v>
      </c>
      <c r="AJ3742" s="58">
        <v>8.2824352793514109</v>
      </c>
      <c r="AK3742" s="58">
        <v>20.5550331317997</v>
      </c>
      <c r="AL3742" s="58">
        <v>19.877020775222999</v>
      </c>
      <c r="AM3742" s="58">
        <v>19.245980794660099</v>
      </c>
      <c r="AN3742" s="58">
        <v>20.641685528142499</v>
      </c>
      <c r="AO3742" s="58">
        <v>22.260023305970702</v>
      </c>
      <c r="AP3742" s="58">
        <v>22.2025724011981</v>
      </c>
      <c r="AQ3742" s="58">
        <v>18.7062592881739</v>
      </c>
      <c r="AR3742" s="58">
        <v>22.729550401370499</v>
      </c>
      <c r="AS3742" s="58">
        <v>25.768018617655201</v>
      </c>
      <c r="AT3742" s="58">
        <v>24.9779213976371</v>
      </c>
      <c r="AU3742" s="58">
        <v>24.4664728349134</v>
      </c>
      <c r="AV3742" s="58">
        <v>28.017524620966402</v>
      </c>
      <c r="AW3742" s="58">
        <v>32.4427144082387</v>
      </c>
      <c r="AX3742" s="58">
        <v>39.407981566664702</v>
      </c>
      <c r="AY3742" s="58">
        <v>41.175924591784003</v>
      </c>
      <c r="AZ3742" s="58">
        <v>39.794591949994199</v>
      </c>
      <c r="BA3742" s="58">
        <v>42.359330974032602</v>
      </c>
      <c r="BB3742" s="58">
        <v>28.552533946733998</v>
      </c>
      <c r="BC3742" s="58">
        <v>32.994211339663103</v>
      </c>
      <c r="BD3742" s="58">
        <v>41.690675171060498</v>
      </c>
      <c r="BE3742" s="58">
        <v>40.294669762832697</v>
      </c>
      <c r="BF3742" s="58">
        <v>38.230518952359901</v>
      </c>
      <c r="BG3742" s="58">
        <v>34.753159192470697</v>
      </c>
      <c r="BH3742" s="58">
        <v>24.6114800368156</v>
      </c>
      <c r="BI3742" s="58">
        <v>24.384196513470801</v>
      </c>
      <c r="BJ3742" s="58">
        <v>28.3513930859643</v>
      </c>
      <c r="BK3742" s="58">
        <v>31.2965336583195</v>
      </c>
      <c r="BL3742" s="58">
        <v>30.3559235645012</v>
      </c>
      <c r="BM3742" s="58">
        <v>23.2800076428551</v>
      </c>
    </row>
    <row r="3743" spans="1:65" hidden="1" x14ac:dyDescent="0.25">
      <c r="A3743" s="58" t="s">
        <v>3298</v>
      </c>
      <c r="B3743" s="58" t="s">
        <v>3299</v>
      </c>
      <c r="C3743" s="58" t="s">
        <v>496</v>
      </c>
      <c r="D3743" s="58" t="s">
        <v>497</v>
      </c>
      <c r="O3743" s="58">
        <v>6.4155089774271701E-2</v>
      </c>
      <c r="P3743" s="58">
        <v>4.7255941476091697E-2</v>
      </c>
      <c r="Q3743" s="58">
        <v>5.0108977117476E-2</v>
      </c>
      <c r="R3743" s="58">
        <v>9.6740945239586804E-2</v>
      </c>
      <c r="S3743" s="58">
        <v>0.19484679236866501</v>
      </c>
      <c r="T3743" s="58">
        <v>0.15152441447012299</v>
      </c>
      <c r="U3743" s="58">
        <v>5.7856863712088903E-2</v>
      </c>
      <c r="V3743" s="58">
        <v>0.106833680760341</v>
      </c>
      <c r="W3743" s="58">
        <v>1.77237312212912E-2</v>
      </c>
      <c r="X3743" s="58">
        <v>3.9962871022872597E-2</v>
      </c>
      <c r="Y3743" s="58">
        <v>2.5467997603043E-2</v>
      </c>
      <c r="Z3743" s="58">
        <v>2.4067050062535501E-2</v>
      </c>
      <c r="AA3743" s="58">
        <v>2.5192369178033198E-2</v>
      </c>
      <c r="AB3743" s="58">
        <v>2.2317006519837999E-2</v>
      </c>
      <c r="AC3743" s="58">
        <v>1.9421173262743702E-2</v>
      </c>
      <c r="AD3743" s="58">
        <v>2.53581053790271E-2</v>
      </c>
      <c r="AE3743" s="58">
        <v>1.22943792071086E-2</v>
      </c>
      <c r="AF3743" s="58">
        <v>1.11161093683697E-2</v>
      </c>
      <c r="AG3743" s="58">
        <v>8.3311692114289598E-2</v>
      </c>
      <c r="AH3743" s="58">
        <v>2.20815936543023E-2</v>
      </c>
      <c r="AI3743" s="58">
        <v>1.41649706043772E-2</v>
      </c>
      <c r="AJ3743" s="58">
        <v>8.2079781390326997E-3</v>
      </c>
      <c r="AK3743" s="58">
        <v>1.05264063698367E-2</v>
      </c>
      <c r="AL3743" s="58">
        <v>7.0441899040075799E-3</v>
      </c>
      <c r="AM3743" s="58">
        <v>2.7599089818754599E-2</v>
      </c>
      <c r="AN3743" s="58">
        <v>2.1330152695509301E-2</v>
      </c>
      <c r="AO3743" s="58">
        <v>1.7670929621617301E-2</v>
      </c>
      <c r="AP3743" s="58">
        <v>1.3047010978284399E-2</v>
      </c>
      <c r="AQ3743" s="58">
        <v>9.8129399185915706E-3</v>
      </c>
      <c r="AR3743" s="58">
        <v>5.3110342616576297E-3</v>
      </c>
      <c r="AS3743" s="58">
        <v>3.0286361706514399E-3</v>
      </c>
      <c r="AT3743" s="58">
        <v>4.0705135650703703E-3</v>
      </c>
      <c r="AU3743" s="58">
        <v>4.9947920722783002E-3</v>
      </c>
      <c r="AV3743" s="58">
        <v>1.2057481441143101E-3</v>
      </c>
      <c r="AW3743" s="58">
        <v>1.50725613476344E-2</v>
      </c>
      <c r="AX3743" s="58">
        <v>2.5512617185794399E-2</v>
      </c>
      <c r="AY3743" s="58">
        <v>3.2929387661695599E-2</v>
      </c>
      <c r="AZ3743" s="58">
        <v>5.7021829411213601E-2</v>
      </c>
      <c r="BA3743" s="58">
        <v>0.17290907170544101</v>
      </c>
      <c r="BB3743" s="58">
        <v>0.12743273159688201</v>
      </c>
      <c r="BC3743" s="58">
        <v>0.110328383277685</v>
      </c>
      <c r="BD3743" s="58">
        <v>0.13300210513017899</v>
      </c>
      <c r="BE3743" s="58">
        <v>0.12448684716718</v>
      </c>
      <c r="BF3743" s="58">
        <v>8.4138621966930602E-2</v>
      </c>
      <c r="BG3743" s="58">
        <v>6.3990307069273694E-2</v>
      </c>
      <c r="BH3743" s="58">
        <v>5.88271682130262E-2</v>
      </c>
      <c r="BI3743" s="58">
        <v>0.100583086162542</v>
      </c>
      <c r="BJ3743" s="58">
        <v>0.12034555651463499</v>
      </c>
      <c r="BK3743" s="58">
        <v>4.7577791181564903E-2</v>
      </c>
      <c r="BL3743" s="58">
        <v>4.4507140465477803E-2</v>
      </c>
      <c r="BM3743" s="58">
        <v>6.3852433989573201E-2</v>
      </c>
    </row>
    <row r="3744" spans="1:65" hidden="1" x14ac:dyDescent="0.25">
      <c r="A3744" s="58" t="s">
        <v>3298</v>
      </c>
      <c r="B3744" s="58" t="s">
        <v>3299</v>
      </c>
      <c r="C3744" s="58" t="s">
        <v>498</v>
      </c>
      <c r="D3744" s="58" t="s">
        <v>499</v>
      </c>
    </row>
    <row r="3745" spans="1:66" hidden="1" x14ac:dyDescent="0.25">
      <c r="A3745" s="58" t="s">
        <v>3298</v>
      </c>
      <c r="B3745" s="58" t="s">
        <v>3299</v>
      </c>
      <c r="C3745" s="58" t="s">
        <v>500</v>
      </c>
      <c r="D3745" s="58" t="s">
        <v>501</v>
      </c>
      <c r="O3745" s="58">
        <v>6.8192031046947603</v>
      </c>
      <c r="P3745" s="58">
        <v>6.8625876775005397</v>
      </c>
      <c r="Q3745" s="58">
        <v>8.9932941510645001</v>
      </c>
      <c r="R3745" s="58">
        <v>12.273021911530201</v>
      </c>
      <c r="S3745" s="58">
        <v>25.241237505325302</v>
      </c>
      <c r="T3745" s="58">
        <v>17.176638848700101</v>
      </c>
      <c r="U3745" s="58">
        <v>18.926877852080398</v>
      </c>
      <c r="V3745" s="58">
        <v>19.240963797160401</v>
      </c>
      <c r="W3745" s="58">
        <v>16.306929742584899</v>
      </c>
      <c r="X3745" s="58">
        <v>32.757489269937601</v>
      </c>
      <c r="Y3745" s="58">
        <v>27.884091610468399</v>
      </c>
      <c r="Z3745" s="58">
        <v>20.088678125604201</v>
      </c>
      <c r="AA3745" s="58">
        <v>10.994004477406</v>
      </c>
      <c r="AB3745" s="58">
        <v>9.6531050332508102</v>
      </c>
      <c r="AC3745" s="58">
        <v>9.7577998175760108</v>
      </c>
      <c r="AD3745" s="58">
        <v>8.3205527606206093</v>
      </c>
      <c r="AE3745" s="58">
        <v>5.5976355565746401</v>
      </c>
      <c r="AF3745" s="58">
        <v>7.3617326338591402</v>
      </c>
      <c r="AG3745" s="58">
        <v>6.5508191467887196</v>
      </c>
      <c r="AH3745" s="58">
        <v>9.0546668115954407</v>
      </c>
      <c r="AI3745" s="58">
        <v>7.98566651425004</v>
      </c>
      <c r="AJ3745" s="58">
        <v>8.4372946171707905</v>
      </c>
      <c r="AK3745" s="58">
        <v>8.5135751052658595</v>
      </c>
      <c r="AL3745" s="58">
        <v>8.1496454848626598</v>
      </c>
      <c r="AM3745" s="58">
        <v>7.4451604463702203</v>
      </c>
      <c r="AN3745" s="58">
        <v>7.67706490600363</v>
      </c>
      <c r="AO3745" s="58">
        <v>8.9104306652605505</v>
      </c>
      <c r="AP3745" s="58">
        <v>7.7529600121991296</v>
      </c>
      <c r="AQ3745" s="58">
        <v>5.4027000167674801</v>
      </c>
      <c r="AR3745" s="58">
        <v>7.0007483430252604</v>
      </c>
      <c r="AS3745" s="58">
        <v>9.7285026689812604</v>
      </c>
      <c r="AT3745" s="58">
        <v>7.5123364937254298</v>
      </c>
      <c r="AU3745" s="58">
        <v>7.3942903970004803</v>
      </c>
      <c r="AV3745" s="58">
        <v>8.7163256055727008</v>
      </c>
      <c r="AW3745" s="58">
        <v>10.1951606020027</v>
      </c>
      <c r="AX3745" s="58">
        <v>12.9474428682952</v>
      </c>
      <c r="AY3745" s="58">
        <v>12.831700860928001</v>
      </c>
      <c r="AZ3745" s="58">
        <v>11.4409657079976</v>
      </c>
      <c r="BA3745" s="58">
        <v>13.3077885733687</v>
      </c>
      <c r="BB3745" s="58">
        <v>8.2648601951553609</v>
      </c>
      <c r="BC3745" s="58">
        <v>9.4513642485003899</v>
      </c>
      <c r="BD3745" s="58">
        <v>13.4275912872139</v>
      </c>
      <c r="BE3745" s="58">
        <v>12.8592254705373</v>
      </c>
      <c r="BF3745" s="58">
        <v>11.6383965345268</v>
      </c>
      <c r="BG3745" s="58">
        <v>10.2978911838168</v>
      </c>
      <c r="BH3745" s="58">
        <v>6.2377032430032999</v>
      </c>
      <c r="BI3745" s="58">
        <v>5.2038953675493902</v>
      </c>
      <c r="BJ3745" s="58">
        <v>6.4800828355725804</v>
      </c>
      <c r="BK3745" s="58">
        <v>8.4790700831815204</v>
      </c>
      <c r="BL3745" s="58">
        <v>7.4371448247426803</v>
      </c>
      <c r="BM3745" s="58">
        <v>4.3763742437039204</v>
      </c>
    </row>
    <row r="3746" spans="1:66" hidden="1" x14ac:dyDescent="0.25">
      <c r="A3746" s="58" t="s">
        <v>3298</v>
      </c>
      <c r="B3746" s="58" t="s">
        <v>3299</v>
      </c>
      <c r="C3746" s="58" t="s">
        <v>502</v>
      </c>
      <c r="D3746" s="58" t="s">
        <v>503</v>
      </c>
      <c r="O3746" s="58">
        <v>0.17456610254102101</v>
      </c>
      <c r="P3746" s="58">
        <v>0.139286471368437</v>
      </c>
      <c r="Q3746" s="58">
        <v>0.13208226411580701</v>
      </c>
      <c r="R3746" s="58">
        <v>0.152425675586773</v>
      </c>
      <c r="S3746" s="58">
        <v>8.7392058804659903E-2</v>
      </c>
      <c r="T3746" s="58">
        <v>9.8758008724166596E-2</v>
      </c>
      <c r="U3746" s="58">
        <v>6.63407579466576E-2</v>
      </c>
      <c r="V3746" s="58">
        <v>0.102413273057753</v>
      </c>
      <c r="W3746" s="58">
        <v>0.107104605798514</v>
      </c>
      <c r="X3746" s="58">
        <v>7.4228152308066606E-2</v>
      </c>
      <c r="Y3746" s="58">
        <v>5.7759812691259002E-2</v>
      </c>
      <c r="Z3746" s="58">
        <v>5.5111086325790697E-2</v>
      </c>
      <c r="AA3746" s="58">
        <v>0.114143974892167</v>
      </c>
      <c r="AB3746" s="58">
        <v>8.1488450564523196E-2</v>
      </c>
      <c r="AC3746" s="58">
        <v>7.9540803815014702E-2</v>
      </c>
      <c r="AD3746" s="58">
        <v>3.8305709211494503E-2</v>
      </c>
      <c r="AE3746" s="58">
        <v>8.9656149686370104E-2</v>
      </c>
      <c r="AF3746" s="58">
        <v>8.5068670057548298E-2</v>
      </c>
      <c r="AG3746" s="58">
        <v>8.9701398965713094E-2</v>
      </c>
      <c r="AH3746" s="58">
        <v>8.7329532540174407E-2</v>
      </c>
      <c r="AI3746" s="58">
        <v>6.76146590014991E-2</v>
      </c>
      <c r="AJ3746" s="58">
        <v>7.2752251395948306E-2</v>
      </c>
      <c r="AK3746" s="58">
        <v>5.7857945586392401E-2</v>
      </c>
      <c r="AL3746" s="58">
        <v>4.4600873310462599E-2</v>
      </c>
      <c r="AM3746" s="58">
        <v>4.5759753237236599E-2</v>
      </c>
      <c r="AN3746" s="58">
        <v>6.1967823932924999E-2</v>
      </c>
      <c r="AO3746" s="58">
        <v>5.8688777281272302E-2</v>
      </c>
      <c r="AP3746" s="58">
        <v>5.5240778852027002E-2</v>
      </c>
      <c r="AQ3746" s="58">
        <v>7.8360693973519996E-2</v>
      </c>
      <c r="AR3746" s="58">
        <v>3.7065461378283399E-2</v>
      </c>
      <c r="AS3746" s="58">
        <v>2.1222141974073998E-2</v>
      </c>
      <c r="AT3746" s="58">
        <v>2.4555673595771901E-2</v>
      </c>
      <c r="AU3746" s="58">
        <v>2.6807931261031301E-2</v>
      </c>
      <c r="AV3746" s="58">
        <v>3.2617230500247799E-2</v>
      </c>
      <c r="AW3746" s="58">
        <v>2.5052790680829998E-2</v>
      </c>
      <c r="AX3746" s="58">
        <v>2.0411178072540899E-2</v>
      </c>
      <c r="AY3746" s="58">
        <v>2.15766082617279E-2</v>
      </c>
      <c r="AZ3746" s="58">
        <v>1.8033529131298499E-2</v>
      </c>
      <c r="BA3746" s="58">
        <v>2.50940832330033E-2</v>
      </c>
      <c r="BB3746" s="58">
        <v>2.8851929463852601E-2</v>
      </c>
      <c r="BC3746" s="58">
        <v>3.0031094344028599E-2</v>
      </c>
      <c r="BD3746" s="58">
        <v>3.0904103754243399E-2</v>
      </c>
      <c r="BE3746" s="58">
        <v>3.2266241985684202E-2</v>
      </c>
      <c r="BF3746" s="58">
        <v>6.2624746177735002E-2</v>
      </c>
      <c r="BG3746" s="58">
        <v>8.4947818003551903E-2</v>
      </c>
      <c r="BH3746" s="58">
        <v>9.97836530987741E-2</v>
      </c>
      <c r="BI3746" s="58">
        <v>9.5056139607179499E-2</v>
      </c>
      <c r="BJ3746" s="58">
        <v>9.5498186409463601E-2</v>
      </c>
      <c r="BK3746" s="58">
        <v>5.1058180645677402E-2</v>
      </c>
      <c r="BL3746" s="58">
        <v>6.21945294287942E-2</v>
      </c>
      <c r="BM3746" s="58">
        <v>7.9080574195028494E-2</v>
      </c>
    </row>
    <row r="3747" spans="1:66" hidden="1" x14ac:dyDescent="0.25">
      <c r="A3747" s="58" t="s">
        <v>3298</v>
      </c>
      <c r="B3747" s="58" t="s">
        <v>3299</v>
      </c>
      <c r="C3747" s="58" t="s">
        <v>504</v>
      </c>
      <c r="D3747" s="58" t="s">
        <v>505</v>
      </c>
    </row>
    <row r="3748" spans="1:66" hidden="1" x14ac:dyDescent="0.25">
      <c r="A3748" s="58" t="s">
        <v>3298</v>
      </c>
      <c r="B3748" s="58" t="s">
        <v>3299</v>
      </c>
      <c r="C3748" s="58" t="s">
        <v>506</v>
      </c>
      <c r="D3748" s="58" t="s">
        <v>507</v>
      </c>
      <c r="U3748" s="58">
        <v>48.973109868406901</v>
      </c>
      <c r="V3748" s="58">
        <v>33.308896978013202</v>
      </c>
      <c r="W3748" s="58">
        <v>26.618493061754801</v>
      </c>
      <c r="X3748" s="58">
        <v>30.966489344244401</v>
      </c>
      <c r="Y3748" s="58">
        <v>37.2313083284482</v>
      </c>
      <c r="Z3748" s="58">
        <v>34.243883785884499</v>
      </c>
      <c r="AA3748" s="58">
        <v>21.787916422797601</v>
      </c>
      <c r="AB3748" s="58">
        <v>17.030001244715699</v>
      </c>
      <c r="AC3748" s="58">
        <v>13.988356172148</v>
      </c>
      <c r="AD3748" s="58">
        <v>10.1974621203921</v>
      </c>
      <c r="AE3748" s="58">
        <v>7.76049788255599</v>
      </c>
      <c r="AF3748" s="58">
        <v>8.8117875780447008</v>
      </c>
      <c r="AG3748" s="58">
        <v>8.7928876810185805</v>
      </c>
      <c r="AH3748" s="58">
        <v>8.81673484106269</v>
      </c>
      <c r="AJ3748" s="58">
        <v>-1.6465660656118</v>
      </c>
      <c r="AK3748" s="58">
        <v>11.504499979816901</v>
      </c>
      <c r="AL3748" s="58">
        <v>9.9971738589265993</v>
      </c>
      <c r="AM3748" s="58">
        <v>8.8094641370891402</v>
      </c>
      <c r="AN3748" s="58">
        <v>10.166573747681699</v>
      </c>
      <c r="AO3748" s="58">
        <v>11.865321520505899</v>
      </c>
      <c r="AP3748" s="58">
        <v>11.900005776459199</v>
      </c>
      <c r="AQ3748" s="58">
        <v>7.9955271287393499</v>
      </c>
      <c r="AR3748" s="58">
        <v>12.9111733251952</v>
      </c>
      <c r="AS3748" s="58">
        <v>17.535671353370901</v>
      </c>
      <c r="AT3748" s="58">
        <v>16.353295341578502</v>
      </c>
      <c r="AU3748" s="58">
        <v>15.842206325419401</v>
      </c>
      <c r="AV3748" s="58">
        <v>19.4541580684736</v>
      </c>
      <c r="AW3748" s="58">
        <v>23.997496311271899</v>
      </c>
      <c r="AX3748" s="58">
        <v>30.911730709130499</v>
      </c>
      <c r="AY3748" s="58">
        <v>32.883878163923498</v>
      </c>
      <c r="AZ3748" s="58">
        <v>31.422072658471699</v>
      </c>
      <c r="BA3748" s="58">
        <v>34.120484529033</v>
      </c>
      <c r="BB3748" s="58">
        <v>19.745577894155399</v>
      </c>
      <c r="BC3748" s="58">
        <v>25.120092352934599</v>
      </c>
      <c r="BD3748" s="58">
        <v>33.7941277269396</v>
      </c>
      <c r="BE3748" s="58">
        <v>32.403682782906003</v>
      </c>
      <c r="BF3748" s="58">
        <v>30.061545686497201</v>
      </c>
      <c r="BG3748" s="58">
        <v>26.432410780884499</v>
      </c>
      <c r="BH3748" s="58">
        <v>15.3417818392864</v>
      </c>
      <c r="BI3748" s="58">
        <v>15.3743505258974</v>
      </c>
      <c r="BJ3748" s="58">
        <v>19.4956139372749</v>
      </c>
      <c r="BK3748" s="58">
        <v>22.845048701236799</v>
      </c>
      <c r="BL3748" s="58">
        <v>21.597449337029701</v>
      </c>
      <c r="BM3748" s="58">
        <v>14.367281073281699</v>
      </c>
    </row>
    <row r="3749" spans="1:66" hidden="1" x14ac:dyDescent="0.25">
      <c r="A3749" s="58" t="s">
        <v>3298</v>
      </c>
      <c r="B3749" s="58" t="s">
        <v>3299</v>
      </c>
      <c r="C3749" s="58" t="s">
        <v>508</v>
      </c>
      <c r="D3749" s="58" t="s">
        <v>509</v>
      </c>
    </row>
    <row r="3750" spans="1:66" hidden="1" x14ac:dyDescent="0.25">
      <c r="A3750" s="58" t="s">
        <v>3298</v>
      </c>
      <c r="B3750" s="58" t="s">
        <v>3299</v>
      </c>
      <c r="C3750" s="58" t="s">
        <v>510</v>
      </c>
      <c r="D3750" s="58" t="s">
        <v>511</v>
      </c>
      <c r="AI3750" s="58">
        <v>1.4234139318461001</v>
      </c>
      <c r="AJ3750" s="58">
        <v>1.8041956756429001</v>
      </c>
      <c r="AK3750" s="58">
        <v>1.0432737158034899</v>
      </c>
      <c r="AL3750" s="58">
        <v>1.0482974540693599</v>
      </c>
      <c r="AM3750" s="58">
        <v>1.0748057890368199</v>
      </c>
      <c r="AN3750" s="58">
        <v>1.0343847848283101</v>
      </c>
      <c r="AO3750" s="58">
        <v>0.90854139661543598</v>
      </c>
      <c r="AP3750" s="58">
        <v>0.89795940588294898</v>
      </c>
      <c r="AQ3750" s="58">
        <v>0.88227086796199095</v>
      </c>
      <c r="AR3750" s="58">
        <v>0.848170462927201</v>
      </c>
      <c r="AS3750" s="58">
        <v>0.68827165851860495</v>
      </c>
      <c r="AT3750" s="58">
        <v>0.68411715410844798</v>
      </c>
      <c r="AU3750" s="58">
        <v>0.66621944062747995</v>
      </c>
      <c r="AV3750" s="58">
        <v>0.62377049081178204</v>
      </c>
      <c r="AW3750" s="58">
        <v>0.57485890859261402</v>
      </c>
      <c r="AX3750" s="58">
        <v>0.54607727730873401</v>
      </c>
      <c r="AY3750" s="58">
        <v>0.51373592163705295</v>
      </c>
      <c r="AZ3750" s="58">
        <v>0.53495506959461403</v>
      </c>
      <c r="BA3750" s="58">
        <v>0.46951403008799097</v>
      </c>
      <c r="BB3750" s="58">
        <v>0.53557131062127405</v>
      </c>
      <c r="BC3750" s="58">
        <v>0.533618365205902</v>
      </c>
      <c r="BD3750" s="58">
        <v>0.47184683775634501</v>
      </c>
      <c r="BE3750" s="58">
        <v>0.45015974560512001</v>
      </c>
      <c r="BF3750" s="58">
        <v>0.46168952718372303</v>
      </c>
      <c r="BG3750" s="58">
        <v>0.45611244767886799</v>
      </c>
      <c r="BH3750" s="58">
        <v>0.48843908748625797</v>
      </c>
      <c r="BI3750" s="58">
        <v>0.48111417334289902</v>
      </c>
      <c r="BJ3750" s="58">
        <v>0.468438127371334</v>
      </c>
      <c r="BK3750" s="58">
        <v>0.39380866316166802</v>
      </c>
      <c r="BL3750" s="58">
        <v>0.39292520996762897</v>
      </c>
      <c r="BM3750" s="58">
        <v>0.45935375844617099</v>
      </c>
    </row>
    <row r="3751" spans="1:66" hidden="1" x14ac:dyDescent="0.25">
      <c r="A3751" s="58" t="s">
        <v>3298</v>
      </c>
      <c r="B3751" s="58" t="s">
        <v>3299</v>
      </c>
      <c r="C3751" s="58" t="s">
        <v>512</v>
      </c>
      <c r="D3751" s="58" t="s">
        <v>513</v>
      </c>
    </row>
    <row r="3752" spans="1:66" hidden="1" x14ac:dyDescent="0.25">
      <c r="A3752" s="58" t="s">
        <v>3298</v>
      </c>
      <c r="B3752" s="58" t="s">
        <v>3299</v>
      </c>
      <c r="C3752" s="58" t="s">
        <v>514</v>
      </c>
      <c r="D3752" s="58" t="s">
        <v>515</v>
      </c>
      <c r="E3752" s="58">
        <v>134.77234855220999</v>
      </c>
      <c r="F3752" s="58">
        <v>135.34384627110001</v>
      </c>
      <c r="G3752" s="58">
        <v>136.030220856851</v>
      </c>
      <c r="H3752" s="58">
        <v>135.89803489706401</v>
      </c>
      <c r="I3752" s="58">
        <v>135.721830581207</v>
      </c>
      <c r="J3752" s="58">
        <v>135.387541309651</v>
      </c>
      <c r="K3752" s="58">
        <v>134.6611991762</v>
      </c>
      <c r="L3752" s="58">
        <v>133.77899914374899</v>
      </c>
      <c r="M3752" s="58">
        <v>131.29872105534699</v>
      </c>
      <c r="N3752" s="58">
        <v>128.85221712014999</v>
      </c>
      <c r="O3752" s="58">
        <v>126.533792559587</v>
      </c>
      <c r="P3752" s="58">
        <v>124.31831057554901</v>
      </c>
      <c r="Q3752" s="58">
        <v>122.271106583215</v>
      </c>
      <c r="R3752" s="58">
        <v>120.012104628944</v>
      </c>
      <c r="S3752" s="58">
        <v>117.73478946510301</v>
      </c>
      <c r="T3752" s="58">
        <v>115.37723673993401</v>
      </c>
      <c r="U3752" s="58">
        <v>112.928422191792</v>
      </c>
      <c r="V3752" s="58">
        <v>110.411386994278</v>
      </c>
      <c r="W3752" s="58">
        <v>106.54571062640601</v>
      </c>
      <c r="X3752" s="58">
        <v>102.733963323108</v>
      </c>
      <c r="Y3752" s="58">
        <v>99.004781589181405</v>
      </c>
      <c r="Z3752" s="58">
        <v>95.382602665224994</v>
      </c>
      <c r="AA3752" s="58">
        <v>91.803237052393101</v>
      </c>
      <c r="AB3752" s="58">
        <v>88.880101375655599</v>
      </c>
      <c r="AC3752" s="58">
        <v>85.938668314737399</v>
      </c>
      <c r="AD3752" s="58">
        <v>82.975236388759299</v>
      </c>
      <c r="AE3752" s="58">
        <v>79.944954069471606</v>
      </c>
      <c r="AF3752" s="58">
        <v>76.911029401593296</v>
      </c>
      <c r="AG3752" s="58">
        <v>74.849409787690405</v>
      </c>
      <c r="AH3752" s="58">
        <v>72.819388757921004</v>
      </c>
      <c r="AI3752" s="58">
        <v>71.139645611193103</v>
      </c>
      <c r="AJ3752" s="58">
        <v>69.068295478359502</v>
      </c>
      <c r="AK3752" s="58">
        <v>67.332379006017106</v>
      </c>
      <c r="AL3752" s="58">
        <v>65.348865406176003</v>
      </c>
      <c r="AM3752" s="58">
        <v>63.373096291088601</v>
      </c>
      <c r="AN3752" s="58">
        <v>61.239879317953502</v>
      </c>
      <c r="AO3752" s="58">
        <v>59.260889959797602</v>
      </c>
      <c r="AP3752" s="58">
        <v>57.269150501600699</v>
      </c>
      <c r="AQ3752" s="58">
        <v>56.254278230280697</v>
      </c>
      <c r="AR3752" s="58">
        <v>55.281522008289002</v>
      </c>
      <c r="AS3752" s="58">
        <v>54.346048178036199</v>
      </c>
      <c r="AT3752" s="58">
        <v>53.309405114478501</v>
      </c>
      <c r="AU3752" s="58">
        <v>52.297738888953504</v>
      </c>
      <c r="AV3752" s="58">
        <v>51.897824132841301</v>
      </c>
      <c r="AW3752" s="58">
        <v>51.538385041809697</v>
      </c>
      <c r="AX3752" s="58">
        <v>51.2129638911209</v>
      </c>
      <c r="AY3752" s="58">
        <v>50.839602022648499</v>
      </c>
      <c r="AZ3752" s="58">
        <v>50.519535886305697</v>
      </c>
      <c r="BA3752" s="58">
        <v>50.305290568564999</v>
      </c>
      <c r="BB3752" s="58">
        <v>50.1192044261199</v>
      </c>
      <c r="BC3752" s="58">
        <v>49.966897078298999</v>
      </c>
      <c r="BD3752" s="58">
        <v>49.866967671523902</v>
      </c>
      <c r="BE3752" s="58">
        <v>49.791066847693202</v>
      </c>
      <c r="BF3752" s="58">
        <v>49.3453591765536</v>
      </c>
      <c r="BG3752" s="58">
        <v>48.853997963141602</v>
      </c>
      <c r="BH3752" s="58">
        <v>48.279737869624</v>
      </c>
      <c r="BI3752" s="58">
        <v>47.504739391323199</v>
      </c>
      <c r="BJ3752" s="58">
        <v>46.687119258515096</v>
      </c>
      <c r="BK3752" s="58">
        <v>46.0027225819805</v>
      </c>
      <c r="BL3752" s="58">
        <v>45.2453686562773</v>
      </c>
      <c r="BM3752" s="58">
        <v>44.406611040596701</v>
      </c>
    </row>
    <row r="3753" spans="1:66" hidden="1" x14ac:dyDescent="0.25">
      <c r="A3753" s="58" t="s">
        <v>3298</v>
      </c>
      <c r="B3753" s="58" t="s">
        <v>3299</v>
      </c>
      <c r="C3753" s="58" t="s">
        <v>516</v>
      </c>
      <c r="D3753" s="58" t="s">
        <v>517</v>
      </c>
      <c r="AC3753" s="58">
        <v>37.737781524658203</v>
      </c>
      <c r="AD3753" s="58">
        <v>33.971408843994098</v>
      </c>
      <c r="AE3753" s="58">
        <v>34.873710632324197</v>
      </c>
      <c r="AF3753" s="58">
        <v>33.443000793457003</v>
      </c>
      <c r="AG3753" s="58">
        <v>33.525779724121101</v>
      </c>
      <c r="AH3753" s="58">
        <v>33.753280639648402</v>
      </c>
      <c r="AI3753" s="58">
        <v>34.559810638427699</v>
      </c>
      <c r="AJ3753" s="58">
        <v>33.842708587646499</v>
      </c>
      <c r="AK3753" s="58">
        <v>34.079189300537102</v>
      </c>
      <c r="AL3753" s="58">
        <v>32.802040100097699</v>
      </c>
      <c r="AM3753" s="58">
        <v>33.993560791015597</v>
      </c>
      <c r="AN3753" s="58">
        <v>33.203018188476598</v>
      </c>
      <c r="AO3753" s="58">
        <v>31.667150497436499</v>
      </c>
      <c r="AP3753" s="58">
        <v>30.726310729980501</v>
      </c>
      <c r="AQ3753" s="58">
        <v>29.980239868164102</v>
      </c>
      <c r="AR3753" s="58">
        <v>28.848360061645501</v>
      </c>
      <c r="AS3753" s="58">
        <v>27.792020797729499</v>
      </c>
      <c r="AT3753" s="58">
        <v>27.0070495605469</v>
      </c>
      <c r="AU3753" s="58">
        <v>25.998020172119102</v>
      </c>
      <c r="AV3753" s="58">
        <v>25.078750610351602</v>
      </c>
      <c r="AW3753" s="58">
        <v>24.007770538330099</v>
      </c>
      <c r="AX3753" s="58">
        <v>22.989799499511701</v>
      </c>
      <c r="AY3753" s="58">
        <v>22.770360946655298</v>
      </c>
      <c r="AZ3753" s="58">
        <v>22.480300903320298</v>
      </c>
      <c r="BA3753" s="58">
        <v>21.773719787597699</v>
      </c>
      <c r="BB3753" s="58">
        <v>20.483730316162099</v>
      </c>
      <c r="BC3753" s="58">
        <v>20.344179153442401</v>
      </c>
      <c r="BD3753" s="58">
        <v>20.335569381713899</v>
      </c>
      <c r="BE3753" s="58">
        <v>19.065210342407202</v>
      </c>
      <c r="BF3753" s="58">
        <v>21.608209609985401</v>
      </c>
      <c r="BG3753" s="58">
        <v>20.438419342041001</v>
      </c>
      <c r="BH3753" s="58">
        <v>19.498340606689499</v>
      </c>
      <c r="BI3753" s="58">
        <v>18.6545600891113</v>
      </c>
      <c r="BJ3753" s="58">
        <v>18.4551696777344</v>
      </c>
      <c r="BK3753" s="58">
        <v>17.220699310302699</v>
      </c>
      <c r="BL3753" s="58">
        <v>16.369220733642599</v>
      </c>
      <c r="BM3753" s="58">
        <v>16.837469100952099</v>
      </c>
    </row>
    <row r="3754" spans="1:66" hidden="1" x14ac:dyDescent="0.25">
      <c r="A3754" s="58" t="s">
        <v>3298</v>
      </c>
      <c r="B3754" s="58" t="s">
        <v>3299</v>
      </c>
      <c r="C3754" s="58" t="s">
        <v>518</v>
      </c>
      <c r="D3754" s="58" t="s">
        <v>519</v>
      </c>
      <c r="AC3754" s="58">
        <v>47.6114311218262</v>
      </c>
      <c r="AD3754" s="58">
        <v>42.403251647949197</v>
      </c>
      <c r="AL3754" s="58">
        <v>40.452571868896499</v>
      </c>
      <c r="AM3754" s="58">
        <v>41.906120300292997</v>
      </c>
      <c r="AN3754" s="58">
        <v>40.911819458007798</v>
      </c>
      <c r="AO3754" s="58">
        <v>38.812450408935497</v>
      </c>
      <c r="AP3754" s="58">
        <v>37.470420837402301</v>
      </c>
      <c r="AQ3754" s="58">
        <v>36.420730590820298</v>
      </c>
      <c r="AR3754" s="58">
        <v>35.007358551025398</v>
      </c>
      <c r="AS3754" s="58">
        <v>33.825660705566399</v>
      </c>
      <c r="AT3754" s="58">
        <v>32.677970886230497</v>
      </c>
      <c r="AU3754" s="58">
        <v>31.180339813232401</v>
      </c>
      <c r="AV3754" s="58">
        <v>29.772619247436499</v>
      </c>
      <c r="AW3754" s="58">
        <v>28.7487602233887</v>
      </c>
      <c r="AX3754" s="58">
        <v>27.382469177246101</v>
      </c>
      <c r="AY3754" s="58">
        <v>26.774410247802699</v>
      </c>
      <c r="AZ3754" s="58">
        <v>26.507259368896499</v>
      </c>
      <c r="BA3754" s="58">
        <v>25.536109924316399</v>
      </c>
      <c r="BB3754" s="58">
        <v>23.73756980896</v>
      </c>
      <c r="BC3754" s="58">
        <v>23.142339706420898</v>
      </c>
      <c r="BD3754" s="58">
        <v>22.75830078125</v>
      </c>
      <c r="BE3754" s="58">
        <v>21.289300918579102</v>
      </c>
      <c r="BF3754" s="58">
        <v>23.945470809936499</v>
      </c>
      <c r="BG3754" s="58">
        <v>22.839319229126001</v>
      </c>
      <c r="BH3754" s="58">
        <v>21.805870056152301</v>
      </c>
      <c r="BI3754" s="58">
        <v>20.759870529174801</v>
      </c>
      <c r="BJ3754" s="58">
        <v>20.545040130615199</v>
      </c>
      <c r="BK3754" s="58">
        <v>19.309410095214801</v>
      </c>
      <c r="BL3754" s="58">
        <v>18.380989074706999</v>
      </c>
      <c r="BM3754" s="58">
        <v>18.792869567871101</v>
      </c>
    </row>
    <row r="3755" spans="1:66" hidden="1" x14ac:dyDescent="0.25">
      <c r="A3755" s="58" t="s">
        <v>3298</v>
      </c>
      <c r="B3755" s="58" t="s">
        <v>3299</v>
      </c>
      <c r="C3755" s="58" t="s">
        <v>520</v>
      </c>
      <c r="D3755" s="58" t="s">
        <v>521</v>
      </c>
      <c r="AC3755" s="58">
        <v>28.270830154418899</v>
      </c>
      <c r="AD3755" s="58">
        <v>25.8849906921387</v>
      </c>
      <c r="AL3755" s="58">
        <v>25.465480804443398</v>
      </c>
      <c r="AM3755" s="58">
        <v>26.412309646606399</v>
      </c>
      <c r="AN3755" s="58">
        <v>25.822090148925799</v>
      </c>
      <c r="AO3755" s="58">
        <v>24.826810836791999</v>
      </c>
      <c r="AP3755" s="58">
        <v>24.262599945068398</v>
      </c>
      <c r="AQ3755" s="58">
        <v>23.797939300537099</v>
      </c>
      <c r="AR3755" s="58">
        <v>22.929399490356399</v>
      </c>
      <c r="AS3755" s="58">
        <v>21.9951496124268</v>
      </c>
      <c r="AT3755" s="58">
        <v>21.569450378418001</v>
      </c>
      <c r="AU3755" s="58">
        <v>21.026739120483398</v>
      </c>
      <c r="AV3755" s="58">
        <v>20.576309204101602</v>
      </c>
      <c r="AW3755" s="58">
        <v>19.462450027465799</v>
      </c>
      <c r="AX3755" s="58">
        <v>18.782730102539102</v>
      </c>
      <c r="AY3755" s="58">
        <v>18.941799163818398</v>
      </c>
      <c r="AZ3755" s="58">
        <v>18.628309249877901</v>
      </c>
      <c r="BA3755" s="58">
        <v>18.170190811157202</v>
      </c>
      <c r="BB3755" s="58">
        <v>17.364990234375</v>
      </c>
      <c r="BC3755" s="58">
        <v>17.662549972534201</v>
      </c>
      <c r="BD3755" s="58">
        <v>18.0152702331543</v>
      </c>
      <c r="BE3755" s="58">
        <v>16.937070846557599</v>
      </c>
      <c r="BF3755" s="58">
        <v>19.371080398559599</v>
      </c>
      <c r="BG3755" s="58">
        <v>18.1390895843506</v>
      </c>
      <c r="BH3755" s="58">
        <v>17.289039611816399</v>
      </c>
      <c r="BI3755" s="58">
        <v>16.641029357910199</v>
      </c>
      <c r="BJ3755" s="58">
        <v>16.4557399749756</v>
      </c>
      <c r="BK3755" s="58">
        <v>15.220999717712401</v>
      </c>
      <c r="BL3755" s="58">
        <v>14.444239616394</v>
      </c>
      <c r="BM3755" s="58">
        <v>14.968359947204601</v>
      </c>
    </row>
    <row r="3756" spans="1:66" hidden="1" x14ac:dyDescent="0.25">
      <c r="A3756" s="58" t="s">
        <v>3298</v>
      </c>
      <c r="B3756" s="58" t="s">
        <v>3299</v>
      </c>
      <c r="C3756" s="58" t="s">
        <v>522</v>
      </c>
      <c r="D3756" s="58" t="s">
        <v>523</v>
      </c>
    </row>
    <row r="3757" spans="1:66" hidden="1" x14ac:dyDescent="0.25">
      <c r="A3757" s="58" t="s">
        <v>3298</v>
      </c>
      <c r="B3757" s="58" t="s">
        <v>3299</v>
      </c>
      <c r="C3757" s="58" t="s">
        <v>524</v>
      </c>
      <c r="D3757" s="58" t="s">
        <v>525</v>
      </c>
    </row>
    <row r="3758" spans="1:66" hidden="1" x14ac:dyDescent="0.25">
      <c r="A3758" s="58" t="s">
        <v>3298</v>
      </c>
      <c r="B3758" s="58" t="s">
        <v>3299</v>
      </c>
      <c r="C3758" s="58" t="s">
        <v>526</v>
      </c>
      <c r="D3758" s="58" t="s">
        <v>527</v>
      </c>
      <c r="E3758" s="58">
        <v>88.061122051639998</v>
      </c>
      <c r="F3758" s="58">
        <v>89.489510816316297</v>
      </c>
      <c r="G3758" s="58">
        <v>90.782455877106301</v>
      </c>
      <c r="H3758" s="58">
        <v>91.898950040824602</v>
      </c>
      <c r="I3758" s="58">
        <v>92.728006144377503</v>
      </c>
      <c r="J3758" s="58">
        <v>93.201293013884197</v>
      </c>
      <c r="K3758" s="58">
        <v>94.087532755907006</v>
      </c>
      <c r="L3758" s="58">
        <v>94.485924048843202</v>
      </c>
      <c r="M3758" s="58">
        <v>94.544615403454003</v>
      </c>
      <c r="N3758" s="58">
        <v>94.434253439493204</v>
      </c>
      <c r="O3758" s="58">
        <v>94.226664374561594</v>
      </c>
      <c r="P3758" s="58">
        <v>94.523211026681693</v>
      </c>
      <c r="Q3758" s="58">
        <v>94.591660805127702</v>
      </c>
      <c r="R3758" s="58">
        <v>94.482295364583607</v>
      </c>
      <c r="S3758" s="58">
        <v>94.247139036377504</v>
      </c>
      <c r="T3758" s="58">
        <v>93.937699559717203</v>
      </c>
      <c r="U3758" s="58">
        <v>93.803986457376993</v>
      </c>
      <c r="V3758" s="58">
        <v>93.559943808162799</v>
      </c>
      <c r="W3758" s="58">
        <v>93.224826289393405</v>
      </c>
      <c r="X3758" s="58">
        <v>92.792633972774198</v>
      </c>
      <c r="Y3758" s="58">
        <v>92.257519618802306</v>
      </c>
      <c r="Z3758" s="58">
        <v>91.965657854682505</v>
      </c>
      <c r="AA3758" s="58">
        <v>91.535062021457506</v>
      </c>
      <c r="AB3758" s="58">
        <v>90.995368232770204</v>
      </c>
      <c r="AC3758" s="58">
        <v>90.383131602173293</v>
      </c>
      <c r="AD3758" s="58">
        <v>89.719127347726399</v>
      </c>
      <c r="AE3758" s="58">
        <v>89.443835788384106</v>
      </c>
      <c r="AF3758" s="58">
        <v>89.028557882103499</v>
      </c>
      <c r="AG3758" s="58">
        <v>88.517066048233403</v>
      </c>
      <c r="AH3758" s="58">
        <v>87.914533773965601</v>
      </c>
      <c r="AI3758" s="58">
        <v>87.332053001308907</v>
      </c>
      <c r="AJ3758" s="58">
        <v>86.510169944560403</v>
      </c>
      <c r="AK3758" s="58">
        <v>85.830443869249905</v>
      </c>
      <c r="AL3758" s="58">
        <v>84.704228399561899</v>
      </c>
      <c r="AM3758" s="58">
        <v>83.432622045329296</v>
      </c>
      <c r="AN3758" s="58">
        <v>81.820850407792094</v>
      </c>
      <c r="AO3758" s="58">
        <v>80.544926691547701</v>
      </c>
      <c r="AP3758" s="58">
        <v>79.198669427930895</v>
      </c>
      <c r="AQ3758" s="58">
        <v>77.817013143540706</v>
      </c>
      <c r="AR3758" s="58">
        <v>76.422783566832194</v>
      </c>
      <c r="AS3758" s="58">
        <v>75.017334330957596</v>
      </c>
      <c r="AT3758" s="58">
        <v>73.605752756114597</v>
      </c>
      <c r="AU3758" s="58">
        <v>72.182096037250005</v>
      </c>
      <c r="AV3758" s="58">
        <v>70.770123702807197</v>
      </c>
      <c r="AW3758" s="58">
        <v>69.400353753204897</v>
      </c>
      <c r="AX3758" s="58">
        <v>68.098826224438497</v>
      </c>
      <c r="AY3758" s="58">
        <v>66.902329082633102</v>
      </c>
      <c r="AZ3758" s="58">
        <v>65.784305631534806</v>
      </c>
      <c r="BA3758" s="58">
        <v>64.778502533881607</v>
      </c>
      <c r="BB3758" s="58">
        <v>63.913832780062897</v>
      </c>
      <c r="BC3758" s="58">
        <v>63.201621124229497</v>
      </c>
      <c r="BD3758" s="58">
        <v>62.572328461949503</v>
      </c>
      <c r="BE3758" s="58">
        <v>62.089324334342798</v>
      </c>
      <c r="BF3758" s="58">
        <v>61.730794869714401</v>
      </c>
      <c r="BG3758" s="58">
        <v>61.446581042232602</v>
      </c>
      <c r="BH3758" s="58">
        <v>61.195306670748899</v>
      </c>
      <c r="BI3758" s="58">
        <v>61.283403446682001</v>
      </c>
      <c r="BJ3758" s="58">
        <v>61.2533630506395</v>
      </c>
      <c r="BK3758" s="58">
        <v>61.164581970401301</v>
      </c>
      <c r="BL3758" s="58">
        <v>61.081801338727502</v>
      </c>
      <c r="BM3758" s="58">
        <v>61.019962983147899</v>
      </c>
      <c r="BN3758" s="58">
        <v>60.830018411519603</v>
      </c>
    </row>
    <row r="3759" spans="1:66" hidden="1" x14ac:dyDescent="0.25">
      <c r="A3759" s="58" t="s">
        <v>3298</v>
      </c>
      <c r="B3759" s="58" t="s">
        <v>3299</v>
      </c>
      <c r="C3759" s="58" t="s">
        <v>528</v>
      </c>
      <c r="D3759" s="58" t="s">
        <v>529</v>
      </c>
      <c r="E3759" s="58">
        <v>6.5919540830798704</v>
      </c>
      <c r="F3759" s="58">
        <v>6.7009007436688703</v>
      </c>
      <c r="G3759" s="58">
        <v>6.7932797190543797</v>
      </c>
      <c r="H3759" s="58">
        <v>6.8673259302829202</v>
      </c>
      <c r="I3759" s="58">
        <v>6.9192215168112599</v>
      </c>
      <c r="J3759" s="58">
        <v>6.9477907472084404</v>
      </c>
      <c r="K3759" s="58">
        <v>7.0155908211873896</v>
      </c>
      <c r="L3759" s="58">
        <v>7.0534712710065497</v>
      </c>
      <c r="M3759" s="58">
        <v>7.0701167710457398</v>
      </c>
      <c r="N3759" s="58">
        <v>7.0750650135886701</v>
      </c>
      <c r="O3759" s="58">
        <v>7.0735596671369096</v>
      </c>
      <c r="P3759" s="58">
        <v>7.1183272533711204</v>
      </c>
      <c r="Q3759" s="58">
        <v>7.1482098738222497</v>
      </c>
      <c r="R3759" s="58">
        <v>7.16107292512336</v>
      </c>
      <c r="S3759" s="58">
        <v>7.1533408338592404</v>
      </c>
      <c r="T3759" s="58">
        <v>7.1256020842821499</v>
      </c>
      <c r="U3759" s="58">
        <v>7.1134809385967399</v>
      </c>
      <c r="V3759" s="58">
        <v>7.0810216954807004</v>
      </c>
      <c r="W3759" s="58">
        <v>7.0350863964272703</v>
      </c>
      <c r="X3759" s="58">
        <v>6.9825560487711797</v>
      </c>
      <c r="Y3759" s="58">
        <v>6.9280325351374596</v>
      </c>
      <c r="Z3759" s="58">
        <v>6.90401956955471</v>
      </c>
      <c r="AA3759" s="58">
        <v>6.8709811609425797</v>
      </c>
      <c r="AB3759" s="58">
        <v>6.8328328012532999</v>
      </c>
      <c r="AC3759" s="58">
        <v>6.7937404030233299</v>
      </c>
      <c r="AD3759" s="58">
        <v>6.7571436478585998</v>
      </c>
      <c r="AE3759" s="58">
        <v>6.7589407526677698</v>
      </c>
      <c r="AF3759" s="58">
        <v>6.7590096996625002</v>
      </c>
      <c r="AG3759" s="58">
        <v>6.7612583450683204</v>
      </c>
      <c r="AH3759" s="58">
        <v>6.7678962953206696</v>
      </c>
      <c r="AI3759" s="58">
        <v>6.7589757606846899</v>
      </c>
      <c r="AJ3759" s="58">
        <v>6.7985945232847902</v>
      </c>
      <c r="AK3759" s="58">
        <v>6.8801428496339101</v>
      </c>
      <c r="AL3759" s="58">
        <v>6.9071874353197904</v>
      </c>
      <c r="AM3759" s="58">
        <v>6.9312737054045899</v>
      </c>
      <c r="AN3759" s="58">
        <v>6.9158652002269898</v>
      </c>
      <c r="AO3759" s="58">
        <v>6.9468675765347703</v>
      </c>
      <c r="AP3759" s="58">
        <v>6.9680003972479003</v>
      </c>
      <c r="AQ3759" s="58">
        <v>6.9818069998598302</v>
      </c>
      <c r="AR3759" s="58">
        <v>6.9881164011666002</v>
      </c>
      <c r="AS3759" s="58">
        <v>6.9871194426483996</v>
      </c>
      <c r="AT3759" s="58">
        <v>6.9756676140614999</v>
      </c>
      <c r="AU3759" s="58">
        <v>6.9563601413222997</v>
      </c>
      <c r="AV3759" s="58">
        <v>6.92934736758178</v>
      </c>
      <c r="AW3759" s="58">
        <v>6.8929686599925999</v>
      </c>
      <c r="AX3759" s="58">
        <v>6.8487583774039704</v>
      </c>
      <c r="AY3759" s="58">
        <v>6.8087590044473396</v>
      </c>
      <c r="AZ3759" s="58">
        <v>6.7595572657110496</v>
      </c>
      <c r="BA3759" s="58">
        <v>6.7117979181758898</v>
      </c>
      <c r="BB3759" s="58">
        <v>6.6768185737885801</v>
      </c>
      <c r="BC3759" s="58">
        <v>6.6616241418112301</v>
      </c>
      <c r="BD3759" s="58">
        <v>6.6687291156533099</v>
      </c>
      <c r="BE3759" s="58">
        <v>6.6868853104226096</v>
      </c>
      <c r="BF3759" s="58">
        <v>6.7207053568758903</v>
      </c>
      <c r="BG3759" s="58">
        <v>6.7764993803240596</v>
      </c>
      <c r="BH3759" s="58">
        <v>6.8581870721125302</v>
      </c>
      <c r="BI3759" s="58">
        <v>6.9814809823318402</v>
      </c>
      <c r="BJ3759" s="58">
        <v>7.1214498574897096</v>
      </c>
      <c r="BK3759" s="58">
        <v>7.2738019238123801</v>
      </c>
      <c r="BL3759" s="58">
        <v>7.4320032001148304</v>
      </c>
      <c r="BM3759" s="58">
        <v>7.59307165027408</v>
      </c>
      <c r="BN3759" s="58">
        <v>7.7728594776928297</v>
      </c>
    </row>
    <row r="3760" spans="1:66" hidden="1" x14ac:dyDescent="0.25">
      <c r="A3760" s="58" t="s">
        <v>3298</v>
      </c>
      <c r="B3760" s="58" t="s">
        <v>3299</v>
      </c>
      <c r="C3760" s="58" t="s">
        <v>530</v>
      </c>
      <c r="D3760" s="58" t="s">
        <v>531</v>
      </c>
      <c r="E3760" s="58">
        <v>81.324195979713593</v>
      </c>
      <c r="F3760" s="58">
        <v>82.626197593414503</v>
      </c>
      <c r="G3760" s="58">
        <v>83.789159915148204</v>
      </c>
      <c r="H3760" s="58">
        <v>84.767355707796</v>
      </c>
      <c r="I3760" s="58">
        <v>85.474209249934603</v>
      </c>
      <c r="J3760" s="58">
        <v>85.872974711798506</v>
      </c>
      <c r="K3760" s="58">
        <v>86.674247545316405</v>
      </c>
      <c r="L3760" s="58">
        <v>87.052930753457204</v>
      </c>
      <c r="M3760" s="58">
        <v>87.131947075019397</v>
      </c>
      <c r="N3760" s="58">
        <v>87.045300496646206</v>
      </c>
      <c r="O3760" s="58">
        <v>86.848907891004302</v>
      </c>
      <c r="P3760" s="58">
        <v>87.099379792958899</v>
      </c>
      <c r="Q3760" s="58">
        <v>87.114060468846105</v>
      </c>
      <c r="R3760" s="58">
        <v>86.952275934579205</v>
      </c>
      <c r="S3760" s="58">
        <v>86.681523146739707</v>
      </c>
      <c r="T3760" s="58">
        <v>86.3606569734837</v>
      </c>
      <c r="U3760" s="58">
        <v>86.190999896759394</v>
      </c>
      <c r="V3760" s="58">
        <v>85.936976104974605</v>
      </c>
      <c r="W3760" s="58">
        <v>85.613176897103003</v>
      </c>
      <c r="X3760" s="58">
        <v>85.205934958627296</v>
      </c>
      <c r="Y3760" s="58">
        <v>84.704210341798898</v>
      </c>
      <c r="Z3760" s="58">
        <v>84.414266179860704</v>
      </c>
      <c r="AA3760" s="58">
        <v>84.002135977568003</v>
      </c>
      <c r="AB3760" s="58">
        <v>83.494516465470795</v>
      </c>
      <c r="AC3760" s="58">
        <v>82.921679145619393</v>
      </c>
      <c r="AD3760" s="58">
        <v>82.297663143538799</v>
      </c>
      <c r="AE3760" s="58">
        <v>82.018122558527494</v>
      </c>
      <c r="AF3760" s="58">
        <v>81.596654985988394</v>
      </c>
      <c r="AG3760" s="58">
        <v>81.0743063884983</v>
      </c>
      <c r="AH3760" s="58">
        <v>80.452767134802997</v>
      </c>
      <c r="AI3760" s="58">
        <v>79.855242865695203</v>
      </c>
      <c r="AJ3760" s="58">
        <v>78.982898716411398</v>
      </c>
      <c r="AK3760" s="58">
        <v>78.254506326091601</v>
      </c>
      <c r="AL3760" s="58">
        <v>77.071198093522895</v>
      </c>
      <c r="AM3760" s="58">
        <v>75.738514015880995</v>
      </c>
      <c r="AN3760" s="58">
        <v>74.056729546739902</v>
      </c>
      <c r="AO3760" s="58">
        <v>72.6913282568688</v>
      </c>
      <c r="AP3760" s="58">
        <v>71.2646700364987</v>
      </c>
      <c r="AQ3760" s="58">
        <v>69.812835598489301</v>
      </c>
      <c r="AR3760" s="58">
        <v>68.359377587210602</v>
      </c>
      <c r="AS3760" s="58">
        <v>66.904653184772698</v>
      </c>
      <c r="AT3760" s="58">
        <v>65.402919074478504</v>
      </c>
      <c r="AU3760" s="58">
        <v>63.901170526790402</v>
      </c>
      <c r="AV3760" s="58">
        <v>62.427031628397899</v>
      </c>
      <c r="AW3760" s="58">
        <v>61.0142186502027</v>
      </c>
      <c r="AX3760" s="58">
        <v>59.688502884659499</v>
      </c>
      <c r="AY3760" s="58">
        <v>58.396010744524901</v>
      </c>
      <c r="AZ3760" s="58">
        <v>57.2031304535533</v>
      </c>
      <c r="BA3760" s="58">
        <v>56.144645709373499</v>
      </c>
      <c r="BB3760" s="58">
        <v>55.247369083087698</v>
      </c>
      <c r="BC3760" s="58">
        <v>54.517729263149</v>
      </c>
      <c r="BD3760" s="58">
        <v>53.919127481223001</v>
      </c>
      <c r="BE3760" s="58">
        <v>53.4683094389096</v>
      </c>
      <c r="BF3760" s="58">
        <v>53.136243953618902</v>
      </c>
      <c r="BG3760" s="58">
        <v>52.861811990173202</v>
      </c>
      <c r="BH3760" s="58">
        <v>52.5957121183258</v>
      </c>
      <c r="BI3760" s="58">
        <v>52.611203436825399</v>
      </c>
      <c r="BJ3760" s="58">
        <v>52.495973895674297</v>
      </c>
      <c r="BK3760" s="58">
        <v>52.312638716916602</v>
      </c>
      <c r="BL3760" s="58">
        <v>52.127088550898698</v>
      </c>
      <c r="BM3760" s="58">
        <v>51.954330576396302</v>
      </c>
      <c r="BN3760" s="58">
        <v>51.642501029900401</v>
      </c>
    </row>
    <row r="3761" spans="1:66" hidden="1" x14ac:dyDescent="0.25">
      <c r="A3761" s="58" t="s">
        <v>3298</v>
      </c>
      <c r="B3761" s="58" t="s">
        <v>3299</v>
      </c>
      <c r="C3761" s="58" t="s">
        <v>532</v>
      </c>
      <c r="D3761" s="58" t="s">
        <v>533</v>
      </c>
    </row>
    <row r="3762" spans="1:66" hidden="1" x14ac:dyDescent="0.25">
      <c r="A3762" s="58" t="s">
        <v>3298</v>
      </c>
      <c r="B3762" s="58" t="s">
        <v>3299</v>
      </c>
      <c r="C3762" s="58" t="s">
        <v>534</v>
      </c>
      <c r="D3762" s="58" t="s">
        <v>535</v>
      </c>
      <c r="F3762" s="58">
        <v>30.981193702273199</v>
      </c>
      <c r="G3762" s="58">
        <v>30.982442650677001</v>
      </c>
      <c r="H3762" s="58">
        <v>31.0068338783279</v>
      </c>
      <c r="I3762" s="58">
        <v>31.017780543749499</v>
      </c>
      <c r="J3762" s="58">
        <v>31.042245238953601</v>
      </c>
      <c r="K3762" s="58">
        <v>31.050179734695401</v>
      </c>
      <c r="L3762" s="58">
        <v>31.103002905421299</v>
      </c>
      <c r="M3762" s="58">
        <v>31.133345004878599</v>
      </c>
      <c r="N3762" s="58">
        <v>31.1902088910286</v>
      </c>
      <c r="O3762" s="58">
        <v>31.254272597388798</v>
      </c>
      <c r="P3762" s="58">
        <v>31.386367257980101</v>
      </c>
      <c r="Q3762" s="58">
        <v>31.499727692514199</v>
      </c>
      <c r="R3762" s="58">
        <v>31.496587679264099</v>
      </c>
      <c r="S3762" s="58">
        <v>31.550586489527099</v>
      </c>
      <c r="T3762" s="58">
        <v>31.529501239805299</v>
      </c>
      <c r="U3762" s="58">
        <v>31.599736427031701</v>
      </c>
      <c r="V3762" s="58">
        <v>31.621997161058498</v>
      </c>
      <c r="W3762" s="58">
        <v>31.666077822497599</v>
      </c>
      <c r="X3762" s="58">
        <v>31.678493875469599</v>
      </c>
      <c r="Y3762" s="58">
        <v>31.758867614827</v>
      </c>
      <c r="Z3762" s="58">
        <v>31.454240857174899</v>
      </c>
      <c r="AA3762" s="58">
        <v>31.480155878034999</v>
      </c>
      <c r="AB3762" s="58">
        <v>31.528600524956602</v>
      </c>
      <c r="AC3762" s="58">
        <v>31.9421226792726</v>
      </c>
      <c r="AD3762" s="58">
        <v>32.442029705810803</v>
      </c>
      <c r="AE3762" s="58">
        <v>33.026392340955702</v>
      </c>
      <c r="AF3762" s="58">
        <v>33.582851917409599</v>
      </c>
      <c r="AG3762" s="58">
        <v>34.186830446894902</v>
      </c>
      <c r="AH3762" s="58">
        <v>34.697637151651698</v>
      </c>
      <c r="AI3762" s="58">
        <v>35.109306448831802</v>
      </c>
      <c r="AJ3762" s="58">
        <v>35.159720031964397</v>
      </c>
      <c r="AK3762" s="58">
        <v>35.320972497307601</v>
      </c>
      <c r="AL3762" s="58">
        <v>36.095850612621099</v>
      </c>
      <c r="AM3762" s="58">
        <v>36.754229588351102</v>
      </c>
      <c r="AN3762" s="58">
        <v>37.386443791251601</v>
      </c>
      <c r="AO3762" s="58">
        <v>37.982594188663903</v>
      </c>
      <c r="AP3762" s="58">
        <v>38.493375163860399</v>
      </c>
      <c r="AQ3762" s="58">
        <v>39.118269049007402</v>
      </c>
      <c r="AR3762" s="58">
        <v>39.647006989933701</v>
      </c>
      <c r="AS3762" s="58">
        <v>39.647719626246499</v>
      </c>
      <c r="AT3762" s="58">
        <v>39.682462483187798</v>
      </c>
      <c r="AU3762" s="58">
        <v>39.772768932230598</v>
      </c>
      <c r="AV3762" s="58">
        <v>39.952521630818502</v>
      </c>
      <c r="AW3762" s="58">
        <v>40.005918637396803</v>
      </c>
      <c r="AX3762" s="58">
        <v>40.105358427377503</v>
      </c>
      <c r="AY3762" s="58">
        <v>40.124162176589699</v>
      </c>
      <c r="AZ3762" s="58">
        <v>40.169576362517397</v>
      </c>
      <c r="BA3762" s="58">
        <v>40.108582982382103</v>
      </c>
      <c r="BB3762" s="58">
        <v>40.117594229805597</v>
      </c>
      <c r="BC3762" s="58">
        <v>40.160453258889497</v>
      </c>
      <c r="BD3762" s="58">
        <v>40.172842216831597</v>
      </c>
      <c r="BE3762" s="58">
        <v>36.484107000540703</v>
      </c>
      <c r="BF3762" s="58">
        <v>36.532755005309298</v>
      </c>
      <c r="BG3762" s="58">
        <v>36.529507988995903</v>
      </c>
      <c r="BH3762" s="58">
        <v>36.565532099164301</v>
      </c>
      <c r="BI3762" s="58">
        <v>36.627751856432702</v>
      </c>
      <c r="BJ3762" s="58">
        <v>36.673545719142702</v>
      </c>
      <c r="BK3762" s="58">
        <v>36.6591123488897</v>
      </c>
      <c r="BL3762" s="58">
        <v>36.597936017480798</v>
      </c>
      <c r="BM3762" s="58">
        <v>36.659647156771797</v>
      </c>
    </row>
    <row r="3763" spans="1:66" hidden="1" x14ac:dyDescent="0.25">
      <c r="A3763" s="58" t="s">
        <v>3298</v>
      </c>
      <c r="B3763" s="58" t="s">
        <v>3299</v>
      </c>
      <c r="C3763" s="58" t="s">
        <v>538</v>
      </c>
      <c r="D3763" s="58" t="s">
        <v>539</v>
      </c>
      <c r="F3763" s="58">
        <v>73480</v>
      </c>
      <c r="G3763" s="58">
        <v>76900</v>
      </c>
      <c r="H3763" s="58">
        <v>81263</v>
      </c>
      <c r="I3763" s="58">
        <v>86067</v>
      </c>
      <c r="J3763" s="58">
        <v>91117</v>
      </c>
      <c r="K3763" s="58">
        <v>97645</v>
      </c>
      <c r="L3763" s="58">
        <v>112317</v>
      </c>
      <c r="M3763" s="58">
        <v>117242</v>
      </c>
      <c r="N3763" s="58">
        <v>124571</v>
      </c>
      <c r="O3763" s="58">
        <v>130247</v>
      </c>
      <c r="P3763" s="58">
        <v>136421</v>
      </c>
      <c r="Q3763" s="58">
        <v>147694</v>
      </c>
      <c r="R3763" s="58">
        <v>156011</v>
      </c>
      <c r="S3763" s="58">
        <v>165663</v>
      </c>
      <c r="T3763" s="58">
        <v>177135</v>
      </c>
      <c r="U3763" s="58">
        <v>186160</v>
      </c>
      <c r="V3763" s="58">
        <v>191633</v>
      </c>
      <c r="W3763" s="58">
        <v>207256</v>
      </c>
      <c r="X3763" s="58">
        <v>224684</v>
      </c>
      <c r="Y3763" s="58">
        <v>236194</v>
      </c>
      <c r="Z3763" s="58">
        <v>255349</v>
      </c>
      <c r="AA3763" s="58">
        <v>271006</v>
      </c>
      <c r="AB3763" s="58">
        <v>284477</v>
      </c>
      <c r="AC3763" s="58">
        <v>300881</v>
      </c>
      <c r="AD3763" s="58">
        <v>328165</v>
      </c>
      <c r="AE3763" s="58">
        <v>344694</v>
      </c>
      <c r="AF3763" s="58">
        <v>356674</v>
      </c>
      <c r="AG3763" s="58">
        <v>364636</v>
      </c>
      <c r="AH3763" s="58">
        <v>360566</v>
      </c>
      <c r="AI3763" s="58">
        <v>383795</v>
      </c>
      <c r="AJ3763" s="58">
        <v>402168</v>
      </c>
      <c r="AK3763" s="58">
        <v>404817</v>
      </c>
      <c r="AL3763" s="58">
        <v>432671</v>
      </c>
      <c r="AM3763" s="58">
        <v>437605</v>
      </c>
      <c r="AN3763" s="58">
        <v>471322</v>
      </c>
      <c r="AO3763" s="58">
        <v>471137</v>
      </c>
      <c r="AP3763" s="58">
        <v>474365</v>
      </c>
      <c r="AQ3763" s="58">
        <v>481333</v>
      </c>
      <c r="AR3763" s="58">
        <v>480922</v>
      </c>
      <c r="AS3763" s="58">
        <v>431725</v>
      </c>
      <c r="AT3763" s="58">
        <v>415084</v>
      </c>
      <c r="AU3763" s="58">
        <v>347852</v>
      </c>
      <c r="AV3763" s="58">
        <v>351046</v>
      </c>
      <c r="AW3763" s="58">
        <v>358333</v>
      </c>
      <c r="AX3763" s="58">
        <v>367073</v>
      </c>
      <c r="AY3763" s="58">
        <v>376490</v>
      </c>
    </row>
    <row r="3764" spans="1:66" hidden="1" x14ac:dyDescent="0.25">
      <c r="A3764" s="58" t="s">
        <v>3298</v>
      </c>
      <c r="B3764" s="58" t="s">
        <v>3299</v>
      </c>
      <c r="C3764" s="58" t="s">
        <v>540</v>
      </c>
      <c r="D3764" s="58" t="s">
        <v>541</v>
      </c>
      <c r="F3764" s="58">
        <v>20.370633141300299</v>
      </c>
      <c r="G3764" s="58">
        <v>21.331664723115001</v>
      </c>
      <c r="H3764" s="58">
        <v>22.4340408649078</v>
      </c>
      <c r="I3764" s="58">
        <v>23.578678062357699</v>
      </c>
      <c r="J3764" s="58">
        <v>24.7173906993571</v>
      </c>
      <c r="K3764" s="58">
        <v>26.662094448954502</v>
      </c>
      <c r="L3764" s="58">
        <v>30.441090473671</v>
      </c>
      <c r="M3764" s="58">
        <v>31.854258268686799</v>
      </c>
      <c r="N3764" s="58">
        <v>33.508815980359302</v>
      </c>
      <c r="O3764" s="58">
        <v>34.808882720333102</v>
      </c>
      <c r="P3764" s="58">
        <v>35.200528273408402</v>
      </c>
      <c r="Q3764" s="58">
        <v>38.091005752610499</v>
      </c>
      <c r="R3764" s="58">
        <v>40.307117942010002</v>
      </c>
      <c r="S3764" s="58">
        <v>42.5116090712743</v>
      </c>
      <c r="T3764" s="58">
        <v>45.462775300635101</v>
      </c>
      <c r="U3764" s="58">
        <v>47.090865397452703</v>
      </c>
      <c r="V3764" s="58">
        <v>48.827336197637003</v>
      </c>
      <c r="W3764" s="58">
        <v>52.712606837606799</v>
      </c>
      <c r="X3764" s="58">
        <v>57.670506295204902</v>
      </c>
      <c r="Y3764" s="58">
        <v>60.871457353928797</v>
      </c>
      <c r="Z3764" s="58">
        <v>65.466945254326703</v>
      </c>
      <c r="AA3764" s="58">
        <v>69.335504432749801</v>
      </c>
      <c r="AB3764" s="58">
        <v>73.326632081513097</v>
      </c>
      <c r="AC3764" s="58">
        <v>76.803589647182093</v>
      </c>
      <c r="AD3764" s="58">
        <v>83.425134685698396</v>
      </c>
      <c r="AE3764" s="58">
        <v>87.089028252354396</v>
      </c>
      <c r="AF3764" s="58">
        <v>89.296949414338997</v>
      </c>
      <c r="AG3764" s="58">
        <v>91.191613997225204</v>
      </c>
      <c r="AH3764" s="58">
        <v>89.920546696105205</v>
      </c>
      <c r="AI3764" s="58">
        <v>94.684841346469796</v>
      </c>
      <c r="AJ3764" s="58">
        <v>97.375669319916298</v>
      </c>
      <c r="AK3764" s="58">
        <v>96.153630430721805</v>
      </c>
      <c r="AL3764" s="58">
        <v>101.28120772160899</v>
      </c>
      <c r="AM3764" s="58">
        <v>103.845235147401</v>
      </c>
      <c r="AN3764" s="58">
        <v>112.266478159126</v>
      </c>
      <c r="AO3764" s="58">
        <v>111.925070260612</v>
      </c>
      <c r="AP3764" s="58">
        <v>113.581331924284</v>
      </c>
      <c r="AQ3764" s="58">
        <v>115.213820181066</v>
      </c>
      <c r="AR3764" s="58">
        <v>126.81375327233999</v>
      </c>
      <c r="AS3764" s="58">
        <v>153.973009644651</v>
      </c>
      <c r="AT3764" s="58">
        <v>168.44307393630999</v>
      </c>
    </row>
    <row r="3765" spans="1:66" hidden="1" x14ac:dyDescent="0.25">
      <c r="A3765" s="58" t="s">
        <v>3298</v>
      </c>
      <c r="B3765" s="58" t="s">
        <v>3299</v>
      </c>
      <c r="C3765" s="58" t="s">
        <v>542</v>
      </c>
      <c r="D3765" s="58" t="s">
        <v>543</v>
      </c>
      <c r="AI3765" s="58">
        <v>28.543214864748901</v>
      </c>
      <c r="AJ3765" s="58">
        <v>25.5758768448467</v>
      </c>
      <c r="AK3765" s="58">
        <v>25.383673944487199</v>
      </c>
      <c r="AL3765" s="58">
        <v>25.4246501266697</v>
      </c>
      <c r="AM3765" s="58">
        <v>25.7046411398949</v>
      </c>
      <c r="AN3765" s="58">
        <v>24.974770638947401</v>
      </c>
      <c r="AO3765" s="58">
        <v>24.428040473573201</v>
      </c>
      <c r="AP3765" s="58">
        <v>24.741425716492898</v>
      </c>
      <c r="AQ3765" s="58">
        <v>24.933480292802901</v>
      </c>
      <c r="AR3765" s="58">
        <v>25.401156491151699</v>
      </c>
      <c r="AS3765" s="58">
        <v>25.0329372499234</v>
      </c>
      <c r="AT3765" s="58">
        <v>24.617781479529398</v>
      </c>
      <c r="AU3765" s="58">
        <v>24.906000490911101</v>
      </c>
      <c r="AV3765" s="58">
        <v>23.725637080676801</v>
      </c>
      <c r="AW3765" s="58">
        <v>23.951966714122499</v>
      </c>
      <c r="AX3765" s="58">
        <v>23.9126315854319</v>
      </c>
      <c r="AY3765" s="58">
        <v>23.5537989023051</v>
      </c>
      <c r="AZ3765" s="58">
        <v>23.765508496267099</v>
      </c>
      <c r="BA3765" s="58">
        <v>23.077349666544499</v>
      </c>
    </row>
    <row r="3766" spans="1:66" hidden="1" x14ac:dyDescent="0.25">
      <c r="A3766" s="58" t="s">
        <v>3298</v>
      </c>
      <c r="B3766" s="58" t="s">
        <v>3299</v>
      </c>
      <c r="C3766" s="58" t="s">
        <v>544</v>
      </c>
      <c r="D3766" s="58" t="s">
        <v>545</v>
      </c>
      <c r="AI3766" s="58">
        <v>83550</v>
      </c>
      <c r="AJ3766" s="58">
        <v>81980</v>
      </c>
      <c r="AK3766" s="58">
        <v>84160</v>
      </c>
      <c r="AL3766" s="58">
        <v>87540</v>
      </c>
      <c r="AM3766" s="58">
        <v>90900</v>
      </c>
      <c r="AN3766" s="58">
        <v>92360</v>
      </c>
      <c r="AO3766" s="58">
        <v>94680</v>
      </c>
      <c r="AP3766" s="58">
        <v>98000</v>
      </c>
      <c r="AQ3766" s="58">
        <v>100210</v>
      </c>
      <c r="AR3766" s="58">
        <v>103540</v>
      </c>
      <c r="AS3766" s="58">
        <v>106850</v>
      </c>
      <c r="AT3766" s="58">
        <v>104240</v>
      </c>
      <c r="AU3766" s="58">
        <v>107740</v>
      </c>
      <c r="AV3766" s="58">
        <v>109520</v>
      </c>
      <c r="AW3766" s="58">
        <v>112090</v>
      </c>
      <c r="AX3766" s="58">
        <v>115070</v>
      </c>
      <c r="AY3766" s="58">
        <v>114400</v>
      </c>
      <c r="AZ3766" s="58">
        <v>116880</v>
      </c>
      <c r="BA3766" s="58">
        <v>115950</v>
      </c>
      <c r="BB3766" s="58">
        <v>115790</v>
      </c>
      <c r="BC3766" s="58">
        <v>114000</v>
      </c>
      <c r="BD3766" s="58">
        <v>116830</v>
      </c>
      <c r="BE3766" s="58">
        <v>121460</v>
      </c>
      <c r="BF3766" s="58">
        <v>121830</v>
      </c>
      <c r="BG3766" s="58">
        <v>122590</v>
      </c>
      <c r="BH3766" s="58">
        <v>121430</v>
      </c>
      <c r="BI3766" s="58">
        <v>122000</v>
      </c>
      <c r="BJ3766" s="58">
        <v>120950</v>
      </c>
      <c r="BK3766" s="58">
        <v>119280</v>
      </c>
      <c r="BL3766" s="58">
        <v>124910</v>
      </c>
    </row>
    <row r="3767" spans="1:66" hidden="1" x14ac:dyDescent="0.25">
      <c r="A3767" s="58" t="s">
        <v>3298</v>
      </c>
      <c r="B3767" s="58" t="s">
        <v>3299</v>
      </c>
      <c r="C3767" s="58" t="s">
        <v>546</v>
      </c>
      <c r="D3767" s="58" t="s">
        <v>547</v>
      </c>
      <c r="AI3767" s="58">
        <v>83.065255263923504</v>
      </c>
      <c r="AJ3767" s="58">
        <v>82.831329178563905</v>
      </c>
      <c r="AK3767" s="58">
        <v>83.024487114975202</v>
      </c>
      <c r="AL3767" s="58">
        <v>83.766578907934104</v>
      </c>
      <c r="AM3767" s="58">
        <v>83.425939162463393</v>
      </c>
      <c r="AN3767" s="58">
        <v>83.428331461833494</v>
      </c>
      <c r="AO3767" s="58">
        <v>83.784406048123699</v>
      </c>
      <c r="AP3767" s="58">
        <v>83.715896076651504</v>
      </c>
      <c r="AQ3767" s="58">
        <v>84.076679051929801</v>
      </c>
      <c r="AR3767" s="58">
        <v>84.038104317385105</v>
      </c>
      <c r="AS3767" s="58">
        <v>81.653885962756306</v>
      </c>
      <c r="AT3767" s="58">
        <v>81.310191810427895</v>
      </c>
      <c r="AU3767" s="58">
        <v>81.511331244103701</v>
      </c>
      <c r="AV3767" s="58">
        <v>81.074661689207304</v>
      </c>
      <c r="AW3767" s="58">
        <v>81.442086765185607</v>
      </c>
      <c r="AX3767" s="58">
        <v>81.501189511746702</v>
      </c>
      <c r="AY3767" s="58">
        <v>80.022926978829005</v>
      </c>
      <c r="AZ3767" s="58">
        <v>79.172787112776206</v>
      </c>
      <c r="BA3767" s="58">
        <v>77.802702136146806</v>
      </c>
    </row>
    <row r="3768" spans="1:66" hidden="1" x14ac:dyDescent="0.25">
      <c r="A3768" s="58" t="s">
        <v>3298</v>
      </c>
      <c r="B3768" s="58" t="s">
        <v>3299</v>
      </c>
      <c r="C3768" s="58" t="s">
        <v>548</v>
      </c>
      <c r="D3768" s="58" t="s">
        <v>549</v>
      </c>
      <c r="AI3768" s="58">
        <v>60270</v>
      </c>
      <c r="AJ3768" s="58">
        <v>59240</v>
      </c>
      <c r="AK3768" s="58">
        <v>60170</v>
      </c>
      <c r="AL3768" s="58">
        <v>63360</v>
      </c>
      <c r="AM3768" s="58">
        <v>63950</v>
      </c>
      <c r="AN3768" s="58">
        <v>65440</v>
      </c>
      <c r="AO3768" s="58">
        <v>68350</v>
      </c>
      <c r="AP3768" s="58">
        <v>69220</v>
      </c>
      <c r="AQ3768" s="58">
        <v>72550</v>
      </c>
      <c r="AR3768" s="58">
        <v>73460</v>
      </c>
      <c r="AS3768" s="58">
        <v>75830</v>
      </c>
      <c r="AT3768" s="58">
        <v>75300</v>
      </c>
      <c r="AU3768" s="58">
        <v>78260</v>
      </c>
      <c r="AV3768" s="58">
        <v>77240</v>
      </c>
      <c r="AW3768" s="58">
        <v>80640</v>
      </c>
      <c r="AX3768" s="58">
        <v>82360</v>
      </c>
      <c r="AY3768" s="58">
        <v>81100</v>
      </c>
      <c r="AZ3768" s="58">
        <v>81830</v>
      </c>
      <c r="BA3768" s="58">
        <v>80350</v>
      </c>
      <c r="BB3768" s="58">
        <v>81610</v>
      </c>
      <c r="BC3768" s="58">
        <v>79670</v>
      </c>
      <c r="BD3768" s="58">
        <v>81910</v>
      </c>
      <c r="BE3768" s="58">
        <v>82870</v>
      </c>
      <c r="BF3768" s="58">
        <v>84270</v>
      </c>
      <c r="BG3768" s="58">
        <v>83720</v>
      </c>
      <c r="BH3768" s="58">
        <v>84150</v>
      </c>
      <c r="BI3768" s="58">
        <v>85090</v>
      </c>
      <c r="BJ3768" s="58">
        <v>85490</v>
      </c>
      <c r="BK3768" s="58">
        <v>85400</v>
      </c>
      <c r="BL3768" s="58">
        <v>86870</v>
      </c>
    </row>
    <row r="3769" spans="1:66" hidden="1" x14ac:dyDescent="0.25">
      <c r="A3769" s="58" t="s">
        <v>3298</v>
      </c>
      <c r="B3769" s="58" t="s">
        <v>3299</v>
      </c>
      <c r="C3769" s="58" t="s">
        <v>550</v>
      </c>
      <c r="D3769" s="58" t="s">
        <v>551</v>
      </c>
      <c r="W3769" s="58">
        <v>1.2580743150684801</v>
      </c>
      <c r="X3769" s="58">
        <v>1.2197747924198701</v>
      </c>
      <c r="AJ3769" s="58">
        <v>0.21755137484675799</v>
      </c>
      <c r="AK3769" s="58">
        <v>0.24676141986765701</v>
      </c>
      <c r="AL3769" s="58">
        <v>0.20236465560979999</v>
      </c>
      <c r="AR3769" s="58">
        <v>0.40048170992511201</v>
      </c>
      <c r="AS3769" s="58">
        <v>0.27582279569910301</v>
      </c>
      <c r="AT3769" s="58">
        <v>0.29534498721534702</v>
      </c>
      <c r="AU3769" s="58">
        <v>0.35931874089211402</v>
      </c>
      <c r="AV3769" s="58">
        <v>0.33126964946676701</v>
      </c>
      <c r="AW3769" s="58">
        <v>0.31015601173158103</v>
      </c>
      <c r="AX3769" s="58">
        <v>0.21618530636854499</v>
      </c>
      <c r="AY3769" s="58">
        <v>0.14272576971870199</v>
      </c>
      <c r="AZ3769" s="58">
        <v>0.129930003827053</v>
      </c>
      <c r="BA3769" s="58">
        <v>0.110469386270306</v>
      </c>
      <c r="BB3769" s="58">
        <v>0.14066743548310401</v>
      </c>
      <c r="BC3769" s="58">
        <v>0.17197533228537301</v>
      </c>
      <c r="BD3769" s="58">
        <v>0.15132962516756501</v>
      </c>
      <c r="BE3769" s="58">
        <v>0.142431944246703</v>
      </c>
      <c r="BF3769" s="58">
        <v>0.14072520058636601</v>
      </c>
      <c r="BG3769" s="58">
        <v>0.134127113975225</v>
      </c>
      <c r="BH3769" s="58">
        <v>0.16079423693275999</v>
      </c>
      <c r="BI3769" s="58">
        <v>0.156174683595354</v>
      </c>
      <c r="BJ3769" s="58">
        <v>0.16294718521627399</v>
      </c>
      <c r="BK3769" s="58">
        <v>0.159547822205617</v>
      </c>
      <c r="BL3769" s="58">
        <v>0.15356564640803499</v>
      </c>
      <c r="BM3769" s="58">
        <v>0.16486816236155799</v>
      </c>
    </row>
    <row r="3770" spans="1:66" hidden="1" x14ac:dyDescent="0.25">
      <c r="A3770" s="58" t="s">
        <v>3298</v>
      </c>
      <c r="B3770" s="58" t="s">
        <v>3299</v>
      </c>
      <c r="C3770" s="58" t="s">
        <v>552</v>
      </c>
      <c r="D3770" s="58" t="s">
        <v>553</v>
      </c>
      <c r="W3770" s="58">
        <v>1.76659826316013</v>
      </c>
      <c r="X3770" s="58">
        <v>1.7463861703885899</v>
      </c>
      <c r="Y3770" s="58">
        <v>2.17904001755441</v>
      </c>
      <c r="Z3770" s="58">
        <v>1.76273533016936</v>
      </c>
      <c r="AA3770" s="58">
        <v>1.65100798664841</v>
      </c>
      <c r="AB3770" s="58">
        <v>1.7820397365185401</v>
      </c>
      <c r="AK3770" s="58">
        <v>0.941902048775759</v>
      </c>
      <c r="AL3770" s="58">
        <v>1.2520088846589701</v>
      </c>
      <c r="AR3770" s="58">
        <v>1.40321959600221</v>
      </c>
      <c r="AS3770" s="58">
        <v>1.3879083221572499</v>
      </c>
      <c r="AT3770" s="58">
        <v>1.3464931342590001</v>
      </c>
      <c r="AU3770" s="58">
        <v>1.26140161692612</v>
      </c>
      <c r="AV3770" s="58">
        <v>1.29957354311073</v>
      </c>
      <c r="AW3770" s="58">
        <v>1.27159098955181</v>
      </c>
      <c r="AX3770" s="58">
        <v>1.19256411884255</v>
      </c>
      <c r="AY3770" s="58">
        <v>1.1418267095864201</v>
      </c>
      <c r="AZ3770" s="58">
        <v>1.03233444971082</v>
      </c>
      <c r="BA3770" s="58">
        <v>0.93230413637989096</v>
      </c>
      <c r="BB3770" s="58">
        <v>0.97869794589492098</v>
      </c>
      <c r="BC3770" s="58">
        <v>1.00274802207619</v>
      </c>
      <c r="BD3770" s="58">
        <v>0.95579528451058304</v>
      </c>
      <c r="BE3770" s="58">
        <v>0.96027553557259404</v>
      </c>
      <c r="BF3770" s="58">
        <v>0.84475396672937997</v>
      </c>
      <c r="BG3770" s="58">
        <v>0.86437263299183398</v>
      </c>
      <c r="BH3770" s="58">
        <v>0.86836077209278695</v>
      </c>
      <c r="BI3770" s="58">
        <v>0.83248006852915502</v>
      </c>
      <c r="BJ3770" s="58">
        <v>0.80447359238246796</v>
      </c>
      <c r="BK3770" s="58">
        <v>0.85889944567699406</v>
      </c>
      <c r="BL3770" s="58">
        <v>0.84428465027463395</v>
      </c>
      <c r="BM3770" s="58">
        <v>0.87105103085798297</v>
      </c>
    </row>
    <row r="3771" spans="1:66" hidden="1" x14ac:dyDescent="0.25">
      <c r="A3771" s="58" t="s">
        <v>3298</v>
      </c>
      <c r="B3771" s="58" t="s">
        <v>3299</v>
      </c>
      <c r="C3771" s="58" t="s">
        <v>554</v>
      </c>
      <c r="D3771" s="58" t="s">
        <v>555</v>
      </c>
      <c r="M3771" s="58">
        <v>14.6607310487988</v>
      </c>
      <c r="N3771" s="58">
        <v>14.295949910743399</v>
      </c>
      <c r="O3771" s="58">
        <v>14.637631672060699</v>
      </c>
      <c r="P3771" s="58">
        <v>13.9126711640713</v>
      </c>
      <c r="Q3771" s="58">
        <v>13.7760099769229</v>
      </c>
      <c r="R3771" s="58">
        <v>12.3616551370522</v>
      </c>
      <c r="S3771" s="58">
        <v>7.7763232319687301</v>
      </c>
      <c r="T3771" s="58">
        <v>7.9885716711515498</v>
      </c>
      <c r="U3771" s="58">
        <v>7.4435578860173797</v>
      </c>
      <c r="V3771" s="58">
        <v>7.1412275193541301</v>
      </c>
      <c r="W3771" s="58">
        <v>7.16541227267314</v>
      </c>
      <c r="X3771" s="58">
        <v>5.6707475000605996</v>
      </c>
      <c r="Y3771" s="58">
        <v>4.7505004546099103</v>
      </c>
      <c r="Z3771" s="58">
        <v>5.07641661670998</v>
      </c>
      <c r="AA3771" s="58">
        <v>5.9800628528315798</v>
      </c>
      <c r="AB3771" s="58">
        <v>6.7388492541004901</v>
      </c>
      <c r="AC3771" s="58">
        <v>7.31570589179129</v>
      </c>
      <c r="AD3771" s="58">
        <v>8.0685736526423302</v>
      </c>
      <c r="AE3771" s="58">
        <v>9.6211483345934798</v>
      </c>
      <c r="AF3771" s="58">
        <v>10.2755111344132</v>
      </c>
      <c r="AG3771" s="58">
        <v>10.5341523902876</v>
      </c>
      <c r="AH3771" s="58">
        <v>11.089200467762501</v>
      </c>
      <c r="AI3771" s="58">
        <v>10.3816933536005</v>
      </c>
      <c r="AJ3771" s="58">
        <v>12.2768852507639</v>
      </c>
      <c r="AK3771" s="58">
        <v>9.2258026346113393</v>
      </c>
      <c r="AL3771" s="58">
        <v>9.2636726516052104</v>
      </c>
      <c r="AM3771" s="58">
        <v>10.227041855872899</v>
      </c>
      <c r="AN3771" s="58">
        <v>10.381160269047401</v>
      </c>
      <c r="AO3771" s="58">
        <v>10.4663561146472</v>
      </c>
      <c r="AP3771" s="58">
        <v>9.8826501392060209</v>
      </c>
      <c r="AQ3771" s="58">
        <v>11.241206842733201</v>
      </c>
      <c r="AR3771" s="58">
        <v>9.8044260586030507</v>
      </c>
      <c r="AS3771" s="58">
        <v>8.7423546708754003</v>
      </c>
      <c r="AT3771" s="58">
        <v>9.3997994337893793</v>
      </c>
      <c r="AU3771" s="58">
        <v>9.4632115076448695</v>
      </c>
      <c r="AV3771" s="58">
        <v>9.0803109634695804</v>
      </c>
      <c r="AW3771" s="58">
        <v>8.1507650046603608</v>
      </c>
      <c r="AX3771" s="58">
        <v>7.1610351924412798</v>
      </c>
      <c r="AY3771" s="58">
        <v>6.9887233471846297</v>
      </c>
      <c r="AZ3771" s="58">
        <v>6.83714266996747</v>
      </c>
      <c r="BA3771" s="58">
        <v>6.20788217780267</v>
      </c>
      <c r="BB3771" s="58">
        <v>7.8188071724960198</v>
      </c>
      <c r="BC3771" s="58">
        <v>7.0921931149931297</v>
      </c>
      <c r="BD3771" s="58">
        <v>5.4933317503141303</v>
      </c>
      <c r="BE3771" s="58">
        <v>4.9142532082654897</v>
      </c>
      <c r="BF3771" s="58">
        <v>4.9301323910923998</v>
      </c>
      <c r="BG3771" s="58">
        <v>5.2122721429058396</v>
      </c>
      <c r="BH3771" s="58">
        <v>5.8568583874689901</v>
      </c>
      <c r="BI3771" s="58">
        <v>5.7438863485096396</v>
      </c>
      <c r="BJ3771" s="58">
        <v>5.37032159941554</v>
      </c>
      <c r="BK3771" s="58">
        <v>4.4664780517436098</v>
      </c>
      <c r="BL3771" s="58">
        <v>4.7433394868080399</v>
      </c>
      <c r="BM3771" s="58">
        <v>5.75262340303507</v>
      </c>
      <c r="BN3771" s="58">
        <v>5.2371099233447103</v>
      </c>
    </row>
    <row r="3772" spans="1:66" hidden="1" x14ac:dyDescent="0.25">
      <c r="A3772" s="58" t="s">
        <v>3298</v>
      </c>
      <c r="B3772" s="58" t="s">
        <v>3299</v>
      </c>
      <c r="C3772" s="58" t="s">
        <v>556</v>
      </c>
      <c r="D3772" s="58" t="s">
        <v>557</v>
      </c>
      <c r="N3772" s="58">
        <v>1.41604309730663</v>
      </c>
      <c r="O3772" s="58">
        <v>7.2731222661281096</v>
      </c>
      <c r="P3772" s="58">
        <v>4.0824738111572296</v>
      </c>
      <c r="Q3772" s="58">
        <v>2.17272769409914</v>
      </c>
      <c r="R3772" s="58">
        <v>-2.6386191502960799</v>
      </c>
      <c r="S3772" s="58">
        <v>7.6056454295546398</v>
      </c>
      <c r="T3772" s="58">
        <v>-0.55230954749832495</v>
      </c>
      <c r="U3772" s="58">
        <v>10.498229217819</v>
      </c>
      <c r="V3772" s="58">
        <v>6.1159449407434696</v>
      </c>
      <c r="W3772" s="58">
        <v>-2.8427556776824998</v>
      </c>
      <c r="X3772" s="58">
        <v>-3.9009549780461699</v>
      </c>
      <c r="Y3772" s="58">
        <v>2.0420720886277102</v>
      </c>
      <c r="Z3772" s="58">
        <v>4.4049192362929404</v>
      </c>
      <c r="AA3772" s="58">
        <v>10.047024349718299</v>
      </c>
      <c r="AB3772" s="58">
        <v>-2.06743638794164</v>
      </c>
      <c r="AC3772" s="58">
        <v>2.6985461446105199</v>
      </c>
      <c r="AD3772" s="58">
        <v>3.6174373404403601</v>
      </c>
      <c r="AE3772" s="58">
        <v>9.0714143873708704</v>
      </c>
      <c r="AF3772" s="58">
        <v>3.4785990113235998</v>
      </c>
      <c r="AG3772" s="58">
        <v>2.3700966005059199</v>
      </c>
      <c r="AH3772" s="58">
        <v>11.458819264279301</v>
      </c>
      <c r="AI3772" s="58">
        <v>-2.72277949522184</v>
      </c>
      <c r="AJ3772" s="58">
        <v>1.9768249578677799</v>
      </c>
      <c r="AK3772" s="58">
        <v>6.3816715877607404</v>
      </c>
      <c r="AL3772" s="58">
        <v>0.71740989081968098</v>
      </c>
      <c r="AM3772" s="58">
        <v>3.31972143841061</v>
      </c>
      <c r="AN3772" s="58">
        <v>0.221387214091081</v>
      </c>
      <c r="AO3772" s="58">
        <v>12.0040223942389</v>
      </c>
      <c r="AP3772" s="58">
        <v>2.71810521450826</v>
      </c>
      <c r="AQ3772" s="58">
        <v>5.4531415545653301</v>
      </c>
      <c r="AR3772" s="58">
        <v>2.3050971965877798</v>
      </c>
      <c r="AS3772" s="58">
        <v>-1.92931328572186</v>
      </c>
      <c r="AT3772" s="58">
        <v>4.7123934317443199</v>
      </c>
      <c r="AU3772" s="58">
        <v>3.7786553389894202</v>
      </c>
      <c r="AV3772" s="58">
        <v>3.31982985167781</v>
      </c>
      <c r="AW3772" s="58">
        <v>1.2208435669462301</v>
      </c>
      <c r="AX3772" s="58">
        <v>4.0466773833615504</v>
      </c>
      <c r="AY3772" s="58">
        <v>6.4521619862196502</v>
      </c>
      <c r="AZ3772" s="58">
        <v>-5.2582922034336796</v>
      </c>
      <c r="BA3772" s="58">
        <v>1.2467070502683999</v>
      </c>
      <c r="BB3772" s="58">
        <v>5.8953912865072899</v>
      </c>
      <c r="BC3772" s="58">
        <v>2.4991083988647298</v>
      </c>
      <c r="BD3772" s="58">
        <v>5.1783721718837903</v>
      </c>
      <c r="BE3772" s="58">
        <v>-2.9515639396819799</v>
      </c>
      <c r="BF3772" s="58">
        <v>4.5744403930721802</v>
      </c>
      <c r="BG3772" s="58">
        <v>-0.87203602799546298</v>
      </c>
      <c r="BH3772" s="58">
        <v>3.1946307954058301E-3</v>
      </c>
      <c r="BI3772" s="58">
        <v>4.4501250737539501E-2</v>
      </c>
      <c r="BJ3772" s="58">
        <v>1.95975153161945</v>
      </c>
      <c r="BK3772" s="58">
        <v>2.64693733821262</v>
      </c>
      <c r="BL3772" s="58">
        <v>3.9499336561871701</v>
      </c>
      <c r="BM3772" s="58">
        <v>2.1002845519640698</v>
      </c>
      <c r="BN3772" s="58">
        <v>2.1143651982585099</v>
      </c>
    </row>
    <row r="3773" spans="1:66" hidden="1" x14ac:dyDescent="0.25">
      <c r="A3773" s="58" t="s">
        <v>3298</v>
      </c>
      <c r="B3773" s="58" t="s">
        <v>3299</v>
      </c>
      <c r="C3773" s="58" t="s">
        <v>558</v>
      </c>
      <c r="D3773" s="58" t="s">
        <v>559</v>
      </c>
      <c r="M3773" s="58">
        <v>38239831124.369499</v>
      </c>
      <c r="N3773" s="58">
        <v>38781323613.427902</v>
      </c>
      <c r="O3773" s="58">
        <v>41601936696.255302</v>
      </c>
      <c r="P3773" s="58">
        <v>43300324866.814102</v>
      </c>
      <c r="Q3773" s="58">
        <v>44241123016.830299</v>
      </c>
      <c r="R3773" s="58">
        <v>43073768272.602097</v>
      </c>
      <c r="S3773" s="58">
        <v>46349806360.564301</v>
      </c>
      <c r="T3773" s="58">
        <v>46093811954.787903</v>
      </c>
      <c r="U3773" s="58">
        <v>50932845989.031998</v>
      </c>
      <c r="V3773" s="58">
        <v>54047870806.4748</v>
      </c>
      <c r="W3773" s="58">
        <v>52511421890.457298</v>
      </c>
      <c r="X3773" s="58">
        <v>50462974964.178596</v>
      </c>
      <c r="Y3773" s="58">
        <v>51493465291.013298</v>
      </c>
      <c r="Z3773" s="58">
        <v>53761710849.051003</v>
      </c>
      <c r="AA3773" s="58">
        <v>59163163028.880302</v>
      </c>
      <c r="AB3773" s="58">
        <v>57940002268.164001</v>
      </c>
      <c r="AC3773" s="58">
        <v>59503539965.5588</v>
      </c>
      <c r="AD3773" s="58">
        <v>61656043239.1567</v>
      </c>
      <c r="AE3773" s="58">
        <v>67249118416.237198</v>
      </c>
      <c r="AF3773" s="58">
        <v>69588445584.588303</v>
      </c>
      <c r="AG3773" s="58">
        <v>71237758967.733505</v>
      </c>
      <c r="AH3773" s="58">
        <v>79400765015.768997</v>
      </c>
      <c r="AI3773" s="58">
        <v>77238857266.870407</v>
      </c>
      <c r="AJ3773" s="58">
        <v>78765734274.493698</v>
      </c>
      <c r="AK3773" s="58">
        <v>83792304759.5802</v>
      </c>
      <c r="AL3773" s="58">
        <v>84393439041.671204</v>
      </c>
      <c r="AM3773" s="58">
        <v>87195066130.149506</v>
      </c>
      <c r="AN3773" s="58">
        <v>87388104857.880005</v>
      </c>
      <c r="AO3773" s="58">
        <v>97878192534.920898</v>
      </c>
      <c r="AP3773" s="58">
        <v>100538624790.07899</v>
      </c>
      <c r="AQ3773" s="58">
        <v>106021138316.895</v>
      </c>
      <c r="AR3773" s="58">
        <v>108465028604.02901</v>
      </c>
      <c r="AS3773" s="58">
        <v>106372398396.80901</v>
      </c>
      <c r="AT3773" s="58">
        <v>111385084312.049</v>
      </c>
      <c r="AU3773" s="58">
        <v>115593942747.244</v>
      </c>
      <c r="AV3773" s="58">
        <v>119431464965.299</v>
      </c>
      <c r="AW3773" s="58">
        <v>120889536322.237</v>
      </c>
      <c r="AX3773" s="58">
        <v>125781545847.44</v>
      </c>
      <c r="AY3773" s="58">
        <v>133897174934.28799</v>
      </c>
      <c r="AZ3773" s="58">
        <v>126856470224.10001</v>
      </c>
      <c r="BA3773" s="58">
        <v>128437998782.106</v>
      </c>
      <c r="BB3773" s="58">
        <v>136009921370.87</v>
      </c>
      <c r="BC3773" s="58">
        <v>139408956739.13901</v>
      </c>
      <c r="BD3773" s="58">
        <v>146628071360.03201</v>
      </c>
      <c r="BE3773" s="58">
        <v>142300250080.31799</v>
      </c>
      <c r="BF3773" s="58">
        <v>148809690199.435</v>
      </c>
      <c r="BG3773" s="58">
        <v>147512016087.74701</v>
      </c>
      <c r="BH3773" s="58">
        <v>147516728552.04001</v>
      </c>
      <c r="BI3773" s="58">
        <v>147582375341.293</v>
      </c>
      <c r="BJ3773" s="58">
        <v>150474623202.444</v>
      </c>
      <c r="BK3773" s="58">
        <v>154457592188.52499</v>
      </c>
      <c r="BL3773" s="58">
        <v>160558564606.91501</v>
      </c>
      <c r="BM3773" s="58">
        <v>163930751336.20999</v>
      </c>
      <c r="BN3773" s="58">
        <v>167396846091.70599</v>
      </c>
    </row>
    <row r="3774" spans="1:66" hidden="1" x14ac:dyDescent="0.25">
      <c r="A3774" s="58" t="s">
        <v>3298</v>
      </c>
      <c r="B3774" s="58" t="s">
        <v>3299</v>
      </c>
      <c r="C3774" s="58" t="s">
        <v>560</v>
      </c>
      <c r="D3774" s="58" t="s">
        <v>561</v>
      </c>
    </row>
    <row r="3775" spans="1:66" hidden="1" x14ac:dyDescent="0.25">
      <c r="A3775" s="58" t="s">
        <v>3298</v>
      </c>
      <c r="B3775" s="58" t="s">
        <v>3299</v>
      </c>
      <c r="C3775" s="58" t="s">
        <v>562</v>
      </c>
      <c r="D3775" s="58" t="s">
        <v>563</v>
      </c>
    </row>
    <row r="3776" spans="1:66" hidden="1" x14ac:dyDescent="0.25">
      <c r="A3776" s="58" t="s">
        <v>3298</v>
      </c>
      <c r="B3776" s="58" t="s">
        <v>3299</v>
      </c>
      <c r="C3776" s="58" t="s">
        <v>564</v>
      </c>
      <c r="D3776" s="58" t="s">
        <v>565</v>
      </c>
      <c r="M3776" s="58">
        <v>5134169600.5918102</v>
      </c>
      <c r="N3776" s="58">
        <v>5455785067.4833899</v>
      </c>
      <c r="O3776" s="58">
        <v>6316139024.8554602</v>
      </c>
      <c r="P3776" s="58">
        <v>6934310872.3225899</v>
      </c>
      <c r="Q3776" s="58">
        <v>8180406283.4040298</v>
      </c>
      <c r="R3776" s="58">
        <v>9312048061.1515503</v>
      </c>
      <c r="S3776" s="58">
        <v>11105856754.524401</v>
      </c>
      <c r="T3776" s="58">
        <v>12614740331.505301</v>
      </c>
      <c r="U3776" s="58">
        <v>14631035493.395399</v>
      </c>
      <c r="V3776" s="58">
        <v>16209065524.694</v>
      </c>
      <c r="W3776" s="58">
        <v>17849859632.971699</v>
      </c>
      <c r="X3776" s="58">
        <v>19202633480.330299</v>
      </c>
      <c r="Y3776" s="58">
        <v>21843336888.0807</v>
      </c>
      <c r="Z3776" s="58">
        <v>24063508444.479198</v>
      </c>
      <c r="AA3776" s="58">
        <v>26559356897.556599</v>
      </c>
      <c r="AB3776" s="58">
        <v>28199632435.346199</v>
      </c>
      <c r="AC3776" s="58">
        <v>31157600396.522701</v>
      </c>
      <c r="AD3776" s="58">
        <v>33847755570.2388</v>
      </c>
      <c r="AE3776" s="58">
        <v>39156713831.151802</v>
      </c>
      <c r="AF3776" s="58">
        <v>45274750806.382401</v>
      </c>
      <c r="AG3776" s="58">
        <v>44759828322.360397</v>
      </c>
      <c r="AH3776" s="58">
        <v>50547305061.479897</v>
      </c>
      <c r="AI3776" s="58">
        <v>66865261292.001503</v>
      </c>
      <c r="AJ3776" s="58">
        <v>57888703039.742401</v>
      </c>
      <c r="AK3776" s="58">
        <v>43713260671.4235</v>
      </c>
      <c r="AL3776" s="58">
        <v>44722094224.070801</v>
      </c>
      <c r="AM3776" s="58">
        <v>51929872659.289398</v>
      </c>
      <c r="AN3776" s="58">
        <v>57725495545.9216</v>
      </c>
      <c r="AO3776" s="58">
        <v>64283943082.421799</v>
      </c>
      <c r="AP3776" s="58">
        <v>65454796677.3209</v>
      </c>
      <c r="AQ3776" s="58">
        <v>72449249898.498703</v>
      </c>
      <c r="AR3776" s="58">
        <v>69889768161.934692</v>
      </c>
      <c r="AS3776" s="58">
        <v>71339567658.914398</v>
      </c>
      <c r="AT3776" s="58">
        <v>75058232448.519104</v>
      </c>
      <c r="AU3776" s="58">
        <v>76001521979.314102</v>
      </c>
      <c r="AV3776" s="58">
        <v>80620105730.483002</v>
      </c>
      <c r="AW3776" s="58">
        <v>86092520607.2715</v>
      </c>
      <c r="AX3776" s="58">
        <v>92942932370.593506</v>
      </c>
      <c r="AY3776" s="58">
        <v>107507297748.578</v>
      </c>
      <c r="AZ3776" s="58">
        <v>122387836022.83</v>
      </c>
      <c r="BA3776" s="58">
        <v>139909555831.371</v>
      </c>
      <c r="BB3776" s="58">
        <v>154718963907.32101</v>
      </c>
      <c r="BC3776" s="58">
        <v>165036049967.427</v>
      </c>
      <c r="BD3776" s="58">
        <v>139967788860.90399</v>
      </c>
      <c r="BE3776" s="58">
        <v>136521713583.72701</v>
      </c>
      <c r="BF3776" s="58">
        <v>139749884839.73001</v>
      </c>
      <c r="BG3776" s="58">
        <v>149905491194.021</v>
      </c>
      <c r="BH3776" s="58">
        <v>147516728552.04001</v>
      </c>
      <c r="BI3776" s="58">
        <v>143359635041.05499</v>
      </c>
      <c r="BJ3776" s="58">
        <v>138774300783.82199</v>
      </c>
      <c r="BK3776" s="58">
        <v>124430632809.17101</v>
      </c>
      <c r="BL3776" s="58">
        <v>133197704962.19299</v>
      </c>
      <c r="BM3776" s="58">
        <v>143599929904.38199</v>
      </c>
      <c r="BN3776" s="58">
        <v>149279682889.961</v>
      </c>
    </row>
    <row r="3777" spans="1:66" hidden="1" x14ac:dyDescent="0.25">
      <c r="A3777" s="58" t="s">
        <v>3298</v>
      </c>
      <c r="B3777" s="58" t="s">
        <v>3299</v>
      </c>
      <c r="C3777" s="58" t="s">
        <v>566</v>
      </c>
      <c r="D3777" s="58" t="s">
        <v>567</v>
      </c>
      <c r="AJ3777" s="58">
        <v>3503.9279365416901</v>
      </c>
      <c r="AK3777" s="58">
        <v>3549.51996368858</v>
      </c>
      <c r="AL3777" s="58">
        <v>3588.0399964685498</v>
      </c>
      <c r="AM3777" s="58">
        <v>3633.2657743313698</v>
      </c>
      <c r="AN3777" s="58">
        <v>3579.9691983138</v>
      </c>
      <c r="AO3777" s="58">
        <v>3930.6924242032101</v>
      </c>
      <c r="AP3777" s="58">
        <v>3925.3073671216698</v>
      </c>
      <c r="AQ3777" s="58">
        <v>4191.0299572899603</v>
      </c>
      <c r="AR3777" s="58">
        <v>4309.40360540863</v>
      </c>
      <c r="AS3777" s="58">
        <v>4161.3515690656805</v>
      </c>
      <c r="AT3777" s="58">
        <v>4496.3126669602198</v>
      </c>
      <c r="AU3777" s="58">
        <v>4667.3369638538097</v>
      </c>
      <c r="AV3777" s="58">
        <v>4561.11809605702</v>
      </c>
      <c r="AW3777" s="58">
        <v>4507.1035372769802</v>
      </c>
      <c r="AX3777" s="58">
        <v>4638.1486909165596</v>
      </c>
      <c r="AY3777" s="58">
        <v>4819.4181461573899</v>
      </c>
      <c r="AZ3777" s="58">
        <v>4546.5094371404102</v>
      </c>
      <c r="BA3777" s="58">
        <v>4602.0249715817599</v>
      </c>
      <c r="BB3777" s="58">
        <v>4915.3727124241404</v>
      </c>
      <c r="BC3777" s="58">
        <v>5203.1055959408304</v>
      </c>
      <c r="BD3777" s="58">
        <v>5668.9516331094701</v>
      </c>
      <c r="BE3777" s="58">
        <v>5870.3548971194596</v>
      </c>
      <c r="BF3777" s="58">
        <v>5994.4193684963102</v>
      </c>
      <c r="BG3777" s="58">
        <v>6152.6006955904504</v>
      </c>
      <c r="BH3777" s="58">
        <v>6292.9407128283001</v>
      </c>
      <c r="BI3777" s="58">
        <v>6263.7746544442998</v>
      </c>
      <c r="BJ3777" s="58">
        <v>6359.2697988723003</v>
      </c>
      <c r="BK3777" s="58">
        <v>6816.6090159362802</v>
      </c>
      <c r="BL3777" s="58">
        <v>7600.37650157593</v>
      </c>
    </row>
    <row r="3778" spans="1:66" hidden="1" x14ac:dyDescent="0.25">
      <c r="A3778" s="58" t="s">
        <v>3298</v>
      </c>
      <c r="B3778" s="58" t="s">
        <v>3299</v>
      </c>
      <c r="C3778" s="58" t="s">
        <v>568</v>
      </c>
      <c r="D3778" s="58" t="s">
        <v>569</v>
      </c>
      <c r="O3778" s="58">
        <v>199.30000616589999</v>
      </c>
      <c r="P3778" s="58">
        <v>271.0000023394</v>
      </c>
      <c r="Q3778" s="58">
        <v>355.10000460600003</v>
      </c>
      <c r="R3778" s="58">
        <v>492.9000113532</v>
      </c>
      <c r="S3778" s="58">
        <v>556.59998779759997</v>
      </c>
      <c r="T3778" s="58">
        <v>654.79999294890001</v>
      </c>
      <c r="U3778" s="58">
        <v>838.30000172539997</v>
      </c>
      <c r="V3778" s="58">
        <v>885.10001450790003</v>
      </c>
      <c r="W3778" s="58">
        <v>929.69999793930003</v>
      </c>
      <c r="X3778" s="58">
        <v>1108.2000233010001</v>
      </c>
      <c r="Y3778" s="58">
        <v>1143.299975231</v>
      </c>
      <c r="Z3778" s="58">
        <v>1221.7000034600001</v>
      </c>
      <c r="AA3778" s="58">
        <v>1373.6999977232001</v>
      </c>
      <c r="AB3778" s="58">
        <v>1626.6999707819</v>
      </c>
      <c r="AC3778" s="58">
        <v>1638.2999939023</v>
      </c>
      <c r="AD3778" s="58">
        <v>1387.7000086382</v>
      </c>
      <c r="AE3778" s="58">
        <v>1307.7000053521999</v>
      </c>
      <c r="AF3778" s="58">
        <v>1569.8000195622999</v>
      </c>
      <c r="AG3778" s="58">
        <v>1748.3000231386</v>
      </c>
      <c r="AH3778" s="58">
        <v>1923.0000172631001</v>
      </c>
      <c r="AI3778" s="58">
        <v>1753.5999885575</v>
      </c>
      <c r="AJ3778" s="58">
        <v>1562.2000008596001</v>
      </c>
      <c r="AK3778" s="58">
        <v>1970.6000163553999</v>
      </c>
      <c r="AL3778" s="58">
        <v>2225.6999805568998</v>
      </c>
      <c r="AM3778" s="58">
        <v>2637.0999706387001</v>
      </c>
      <c r="AN3778" s="58">
        <v>2924.4000729620998</v>
      </c>
      <c r="AO3778" s="58">
        <v>2919.9999778868</v>
      </c>
      <c r="AP3778" s="58">
        <v>3156.5000599026998</v>
      </c>
      <c r="AQ3778" s="58">
        <v>3255.2000129818998</v>
      </c>
      <c r="AR3778" s="58">
        <v>3685.1999729273998</v>
      </c>
      <c r="AS3778" s="58">
        <v>4069.4690000000001</v>
      </c>
      <c r="AT3778" s="58">
        <v>3977.3519999999999</v>
      </c>
      <c r="AU3778" s="58">
        <v>4574.3149999999996</v>
      </c>
      <c r="AV3778" s="58">
        <v>5348.8050000000003</v>
      </c>
      <c r="AW3778" s="58">
        <v>6842.7430000000004</v>
      </c>
      <c r="AX3778" s="58">
        <v>7614.616</v>
      </c>
      <c r="AY3778" s="58">
        <v>8798.1759999999995</v>
      </c>
      <c r="AZ3778" s="58">
        <v>10073.09</v>
      </c>
      <c r="BA3778" s="58">
        <v>13176.421</v>
      </c>
      <c r="BB3778" s="58">
        <v>14557.538</v>
      </c>
      <c r="BC3778" s="58">
        <v>15792.0945597642</v>
      </c>
      <c r="BD3778" s="58">
        <v>17136.927451638399</v>
      </c>
      <c r="BE3778" s="58">
        <v>19711.764619519301</v>
      </c>
      <c r="BF3778" s="58">
        <v>22234.013637266798</v>
      </c>
      <c r="BG3778" s="58">
        <v>24698.899692426399</v>
      </c>
      <c r="BH3778" s="58">
        <v>25918.457903304799</v>
      </c>
      <c r="BI3778" s="58">
        <v>27869.695020351901</v>
      </c>
      <c r="BJ3778" s="58">
        <v>30342.725075828101</v>
      </c>
      <c r="BK3778" s="58">
        <v>31869.180389621699</v>
      </c>
      <c r="BL3778" s="58">
        <v>31621.8505242479</v>
      </c>
      <c r="BM3778" s="58">
        <v>27332.2207153544</v>
      </c>
    </row>
    <row r="3779" spans="1:66" hidden="1" x14ac:dyDescent="0.25">
      <c r="A3779" s="58" t="s">
        <v>3298</v>
      </c>
      <c r="B3779" s="58" t="s">
        <v>3299</v>
      </c>
      <c r="C3779" s="58" t="s">
        <v>570</v>
      </c>
      <c r="D3779" s="58" t="s">
        <v>571</v>
      </c>
      <c r="O3779" s="58">
        <v>4209300</v>
      </c>
      <c r="P3779" s="58">
        <v>4737000</v>
      </c>
      <c r="Q3779" s="58">
        <v>5625600</v>
      </c>
      <c r="R3779" s="58">
        <v>6569400</v>
      </c>
      <c r="S3779" s="58">
        <v>8227100</v>
      </c>
      <c r="T3779" s="58">
        <v>10178000</v>
      </c>
      <c r="U3779" s="58">
        <v>13313000</v>
      </c>
      <c r="V3779" s="58">
        <v>16062400</v>
      </c>
      <c r="W3779" s="58">
        <v>18669700</v>
      </c>
      <c r="X3779" s="58">
        <v>21838000</v>
      </c>
      <c r="Y3779" s="58">
        <v>24725900</v>
      </c>
      <c r="Z3779" s="58">
        <v>25883200</v>
      </c>
      <c r="AA3779" s="58">
        <v>27570500</v>
      </c>
      <c r="AB3779" s="58">
        <v>29098800</v>
      </c>
      <c r="AC3779" s="58">
        <v>30019300</v>
      </c>
      <c r="AD3779" s="58">
        <v>29988100</v>
      </c>
      <c r="AE3779" s="58">
        <v>27905400</v>
      </c>
      <c r="AF3779" s="58">
        <v>29113000</v>
      </c>
      <c r="AG3779" s="58">
        <v>30660000</v>
      </c>
      <c r="AH3779" s="58">
        <v>31525100</v>
      </c>
      <c r="AI3779" s="58">
        <v>31484000</v>
      </c>
      <c r="AJ3779" s="58">
        <v>28835100</v>
      </c>
      <c r="AK3779" s="58">
        <v>33877100</v>
      </c>
      <c r="AL3779" s="58">
        <v>34017400</v>
      </c>
      <c r="AM3779" s="58">
        <v>35968300</v>
      </c>
      <c r="AN3779" s="58">
        <v>35918200</v>
      </c>
      <c r="AO3779" s="58">
        <v>38024200</v>
      </c>
      <c r="AP3779" s="58">
        <v>39692100</v>
      </c>
      <c r="AQ3779" s="58">
        <v>40403700</v>
      </c>
      <c r="AR3779" s="58">
        <v>43269900</v>
      </c>
      <c r="AS3779" s="58">
        <v>45723758</v>
      </c>
      <c r="AT3779" s="58">
        <v>46769231</v>
      </c>
      <c r="AU3779" s="58">
        <v>49871837</v>
      </c>
      <c r="AV3779" s="58">
        <v>52465002</v>
      </c>
      <c r="AW3779" s="58">
        <v>60950501</v>
      </c>
      <c r="AX3779" s="58">
        <v>43608649</v>
      </c>
      <c r="AY3779" s="58">
        <v>47875367</v>
      </c>
      <c r="AZ3779" s="58">
        <v>51722644</v>
      </c>
      <c r="BA3779" s="58">
        <v>53542019</v>
      </c>
      <c r="BB3779" s="58">
        <v>95372047</v>
      </c>
      <c r="BC3779" s="58">
        <v>126796491.87912799</v>
      </c>
      <c r="BD3779" s="58">
        <v>135837641.38978899</v>
      </c>
      <c r="BE3779" s="58">
        <v>152014159.66126999</v>
      </c>
      <c r="BF3779" s="58">
        <v>166209279.140784</v>
      </c>
      <c r="BG3779" s="58">
        <v>181627311.076906</v>
      </c>
      <c r="BH3779" s="58">
        <v>195957046</v>
      </c>
      <c r="BI3779" s="58">
        <v>214318723</v>
      </c>
      <c r="BJ3779" s="58">
        <v>223496214.05000001</v>
      </c>
      <c r="BK3779" s="58">
        <v>232670166.88982299</v>
      </c>
      <c r="BL3779" s="58">
        <v>246284712.90189299</v>
      </c>
      <c r="BM3779" s="58">
        <v>83932897.005999997</v>
      </c>
    </row>
    <row r="3780" spans="1:66" hidden="1" x14ac:dyDescent="0.25">
      <c r="A3780" s="58" t="s">
        <v>3298</v>
      </c>
      <c r="B3780" s="58" t="s">
        <v>3299</v>
      </c>
      <c r="C3780" s="58" t="s">
        <v>572</v>
      </c>
      <c r="D3780" s="58" t="s">
        <v>573</v>
      </c>
      <c r="O3780" s="58">
        <v>145300</v>
      </c>
      <c r="P3780" s="58">
        <v>151200</v>
      </c>
      <c r="Q3780" s="58">
        <v>159800</v>
      </c>
      <c r="R3780" s="58">
        <v>173400</v>
      </c>
      <c r="S3780" s="58">
        <v>201400</v>
      </c>
      <c r="T3780" s="58">
        <v>215500</v>
      </c>
      <c r="U3780" s="58">
        <v>252000</v>
      </c>
      <c r="V3780" s="58">
        <v>274500</v>
      </c>
      <c r="W3780" s="58">
        <v>295700</v>
      </c>
      <c r="X3780" s="58">
        <v>314400</v>
      </c>
      <c r="Y3780" s="58">
        <v>330000</v>
      </c>
      <c r="Z3780" s="58">
        <v>341600</v>
      </c>
      <c r="AA3780" s="58">
        <v>324500</v>
      </c>
      <c r="AB3780" s="58">
        <v>352300</v>
      </c>
      <c r="AC3780" s="58">
        <v>349000</v>
      </c>
      <c r="AD3780" s="58">
        <v>344800</v>
      </c>
      <c r="AE3780" s="58">
        <v>340700</v>
      </c>
      <c r="AF3780" s="58">
        <v>334500</v>
      </c>
      <c r="AG3780" s="58">
        <v>355500</v>
      </c>
      <c r="AH3780" s="58">
        <v>356900</v>
      </c>
      <c r="AI3780" s="58">
        <v>354400</v>
      </c>
      <c r="AJ3780" s="58">
        <v>319800</v>
      </c>
      <c r="AK3780" s="58">
        <v>370600</v>
      </c>
      <c r="AL3780" s="58">
        <v>390200</v>
      </c>
      <c r="AM3780" s="58">
        <v>405800</v>
      </c>
      <c r="AN3780" s="58">
        <v>388600</v>
      </c>
      <c r="AO3780" s="58">
        <v>408400</v>
      </c>
      <c r="AP3780" s="58">
        <v>407400</v>
      </c>
      <c r="AQ3780" s="58">
        <v>402500</v>
      </c>
      <c r="AR3780" s="58">
        <v>441200</v>
      </c>
      <c r="AS3780" s="58">
        <v>470300</v>
      </c>
      <c r="AT3780" s="58">
        <v>470936</v>
      </c>
      <c r="AU3780" s="58">
        <v>473898</v>
      </c>
      <c r="AV3780" s="58">
        <v>493857</v>
      </c>
      <c r="AW3780" s="58">
        <v>553147</v>
      </c>
      <c r="AX3780" s="58">
        <v>431300</v>
      </c>
      <c r="AY3780" s="58">
        <v>471714</v>
      </c>
      <c r="AZ3780" s="58">
        <v>516679</v>
      </c>
      <c r="BA3780" s="58">
        <v>504211</v>
      </c>
      <c r="BB3780" s="58">
        <v>811221</v>
      </c>
      <c r="BC3780" s="58">
        <v>1065038.01071509</v>
      </c>
      <c r="BD3780" s="58">
        <v>1093318.5607948599</v>
      </c>
      <c r="BE3780" s="58">
        <v>1159025.9385851901</v>
      </c>
      <c r="BF3780" s="58">
        <v>1222183.5</v>
      </c>
      <c r="BG3780" s="58">
        <v>1289638.76744056</v>
      </c>
      <c r="BH3780" s="58">
        <v>1375862</v>
      </c>
      <c r="BI3780" s="58">
        <v>1476812</v>
      </c>
      <c r="BJ3780" s="58">
        <v>1503553.38</v>
      </c>
      <c r="BK3780" s="58">
        <v>1539592.7535301701</v>
      </c>
      <c r="BL3780" s="58">
        <v>1599362.2720000001</v>
      </c>
      <c r="BM3780" s="58">
        <v>640887.147</v>
      </c>
    </row>
    <row r="3781" spans="1:66" hidden="1" x14ac:dyDescent="0.25">
      <c r="A3781" s="58" t="s">
        <v>3298</v>
      </c>
      <c r="B3781" s="58" t="s">
        <v>3299</v>
      </c>
      <c r="C3781" s="58" t="s">
        <v>574</v>
      </c>
      <c r="D3781" s="58" t="s">
        <v>575</v>
      </c>
      <c r="P3781" s="58">
        <v>1.39991937624746</v>
      </c>
      <c r="Q3781" s="58">
        <v>1.4234573715368299</v>
      </c>
      <c r="R3781" s="58">
        <v>1.24094066506683</v>
      </c>
      <c r="S3781" s="58">
        <v>1.3879393902293899</v>
      </c>
      <c r="T3781" s="58">
        <v>1.37205327679939</v>
      </c>
      <c r="U3781" s="58">
        <v>1.4423313326056999</v>
      </c>
      <c r="V3781" s="58">
        <v>1.5078325152293099</v>
      </c>
      <c r="W3781" s="58">
        <v>1.3866197127984401</v>
      </c>
      <c r="X3781" s="58">
        <v>1.2444758476243201</v>
      </c>
      <c r="Y3781" s="58">
        <v>1.1113812655298401</v>
      </c>
      <c r="Z3781" s="58">
        <v>0.97061002871935498</v>
      </c>
      <c r="AA3781" s="58">
        <v>0.87443868161293203</v>
      </c>
      <c r="AB3781" s="58">
        <v>0.75030096609910901</v>
      </c>
      <c r="AC3781" s="58">
        <v>0.75965692541381602</v>
      </c>
      <c r="AD3781" s="58">
        <v>0.69367144088774402</v>
      </c>
      <c r="AE3781" s="58">
        <v>0.66035856675354798</v>
      </c>
      <c r="AF3781" s="58">
        <v>0.68941351718644495</v>
      </c>
      <c r="AG3781" s="58">
        <v>0.635368371065828</v>
      </c>
      <c r="AH3781" s="58">
        <v>0.64214075145973204</v>
      </c>
      <c r="AI3781" s="58">
        <v>0.59781061939144198</v>
      </c>
      <c r="AJ3781" s="58">
        <v>0.52741931556904198</v>
      </c>
      <c r="AK3781" s="58">
        <v>0.46023484362570199</v>
      </c>
      <c r="AL3781" s="58">
        <v>0.43285338724164002</v>
      </c>
      <c r="AM3781" s="58">
        <v>0.42485035643633601</v>
      </c>
      <c r="AN3781" s="58">
        <v>0.40978073089622802</v>
      </c>
      <c r="AO3781" s="58">
        <v>0.44323314838572397</v>
      </c>
      <c r="AP3781" s="58">
        <v>0.44206427750439098</v>
      </c>
      <c r="AQ3781" s="58">
        <v>0.44278064117479299</v>
      </c>
      <c r="AR3781" s="58">
        <v>0.46549377450901103</v>
      </c>
      <c r="AS3781" s="58">
        <v>0.424140907963244</v>
      </c>
      <c r="AT3781" s="58">
        <v>0.42803513658349102</v>
      </c>
      <c r="AU3781" s="58">
        <v>0.362556600079665</v>
      </c>
      <c r="AV3781" s="58">
        <v>0.39642589610844298</v>
      </c>
      <c r="AW3781" s="58">
        <v>0.39046666087119702</v>
      </c>
      <c r="AX3781" s="58">
        <v>0.445672921671385</v>
      </c>
      <c r="AY3781" s="58">
        <v>0.42307345744493102</v>
      </c>
      <c r="AZ3781" s="58">
        <v>0.423763487521855</v>
      </c>
      <c r="BA3781" s="58">
        <v>0.35060382865555001</v>
      </c>
      <c r="BB3781" s="58">
        <v>0.35883622704212798</v>
      </c>
      <c r="BC3781" s="58">
        <v>0.43421532069065299</v>
      </c>
      <c r="BD3781" s="58">
        <v>0.416437985199475</v>
      </c>
      <c r="BE3781" s="58">
        <v>0.39685746167471198</v>
      </c>
      <c r="BF3781" s="58">
        <v>0.44666079059973302</v>
      </c>
      <c r="BG3781" s="58">
        <v>0.414413209361359</v>
      </c>
    </row>
    <row r="3782" spans="1:66" hidden="1" x14ac:dyDescent="0.25">
      <c r="A3782" s="58" t="s">
        <v>3298</v>
      </c>
      <c r="B3782" s="58" t="s">
        <v>3299</v>
      </c>
      <c r="C3782" s="58" t="s">
        <v>576</v>
      </c>
      <c r="D3782" s="58" t="s">
        <v>577</v>
      </c>
      <c r="BJ3782" s="58">
        <v>83.081951686180602</v>
      </c>
      <c r="BK3782" s="58">
        <v>83.109769817720803</v>
      </c>
    </row>
    <row r="3783" spans="1:66" hidden="1" x14ac:dyDescent="0.25">
      <c r="A3783" s="58" t="s">
        <v>3298</v>
      </c>
      <c r="B3783" s="58" t="s">
        <v>3299</v>
      </c>
      <c r="C3783" s="58" t="s">
        <v>578</v>
      </c>
      <c r="D3783" s="58" t="s">
        <v>579</v>
      </c>
      <c r="BJ3783" s="58">
        <v>11.2048185312506</v>
      </c>
      <c r="BK3783" s="58">
        <v>11.7799834376889</v>
      </c>
    </row>
    <row r="3784" spans="1:66" hidden="1" x14ac:dyDescent="0.25">
      <c r="A3784" s="58" t="s">
        <v>3298</v>
      </c>
      <c r="B3784" s="58" t="s">
        <v>3299</v>
      </c>
      <c r="C3784" s="58" t="s">
        <v>580</v>
      </c>
      <c r="D3784" s="58" t="s">
        <v>581</v>
      </c>
      <c r="BJ3784" s="58">
        <v>4.39009485345247</v>
      </c>
      <c r="BK3784" s="58">
        <v>5.0439022068154804</v>
      </c>
    </row>
    <row r="3785" spans="1:66" hidden="1" x14ac:dyDescent="0.25">
      <c r="A3785" s="58" t="s">
        <v>3298</v>
      </c>
      <c r="B3785" s="58" t="s">
        <v>3299</v>
      </c>
      <c r="C3785" s="58" t="s">
        <v>582</v>
      </c>
      <c r="D3785" s="58" t="s">
        <v>583</v>
      </c>
      <c r="BJ3785" s="58">
        <v>202.280852648566</v>
      </c>
      <c r="BK3785" s="58">
        <v>196.52300980687701</v>
      </c>
    </row>
    <row r="3786" spans="1:66" hidden="1" x14ac:dyDescent="0.25">
      <c r="A3786" s="58" t="s">
        <v>3298</v>
      </c>
      <c r="B3786" s="58" t="s">
        <v>3299</v>
      </c>
      <c r="C3786" s="58" t="s">
        <v>584</v>
      </c>
      <c r="D3786" s="58" t="s">
        <v>585</v>
      </c>
      <c r="BJ3786" s="58">
        <v>228.89840000000001</v>
      </c>
      <c r="BK3786" s="58">
        <v>222.40482</v>
      </c>
    </row>
    <row r="3787" spans="1:66" hidden="1" x14ac:dyDescent="0.25">
      <c r="A3787" s="58" t="s">
        <v>3298</v>
      </c>
      <c r="B3787" s="58" t="s">
        <v>3299</v>
      </c>
      <c r="C3787" s="58" t="s">
        <v>586</v>
      </c>
      <c r="D3787" s="58" t="s">
        <v>587</v>
      </c>
    </row>
    <row r="3788" spans="1:66" hidden="1" x14ac:dyDescent="0.25">
      <c r="A3788" s="58" t="s">
        <v>3298</v>
      </c>
      <c r="B3788" s="58" t="s">
        <v>3299</v>
      </c>
      <c r="C3788" s="58" t="s">
        <v>588</v>
      </c>
      <c r="D3788" s="58" t="s">
        <v>589</v>
      </c>
    </row>
    <row r="3789" spans="1:66" hidden="1" x14ac:dyDescent="0.25">
      <c r="A3789" s="58" t="s">
        <v>3298</v>
      </c>
      <c r="B3789" s="58" t="s">
        <v>3299</v>
      </c>
      <c r="C3789" s="58" t="s">
        <v>590</v>
      </c>
      <c r="D3789" s="58" t="s">
        <v>591</v>
      </c>
      <c r="AS3789" s="58">
        <v>0.55663824604141299</v>
      </c>
      <c r="AT3789" s="58">
        <v>0.77005047672462101</v>
      </c>
      <c r="AU3789" s="58">
        <v>0.89415279556124605</v>
      </c>
      <c r="AV3789" s="58">
        <v>1.75692785475394</v>
      </c>
      <c r="AW3789" s="58">
        <v>2.3049990274265699</v>
      </c>
      <c r="AX3789" s="58">
        <v>3.2270668176670401</v>
      </c>
      <c r="AY3789" s="58">
        <v>4.5827790096082799</v>
      </c>
      <c r="AZ3789" s="58">
        <v>5.5858041329739399</v>
      </c>
      <c r="BA3789" s="58">
        <v>8.30465320456541</v>
      </c>
      <c r="BB3789" s="58">
        <v>10.452031114952501</v>
      </c>
      <c r="BC3789" s="58">
        <v>13.033219761499099</v>
      </c>
      <c r="BD3789" s="58">
        <v>14.8771929824561</v>
      </c>
      <c r="BE3789" s="58">
        <v>17.4350064350064</v>
      </c>
      <c r="BF3789" s="58">
        <v>20.8795881474495</v>
      </c>
      <c r="BG3789" s="58">
        <v>23.857316887467601</v>
      </c>
      <c r="BH3789" s="58">
        <v>27.871766029246299</v>
      </c>
      <c r="BI3789" s="58">
        <v>32.410508083140897</v>
      </c>
      <c r="BJ3789" s="58">
        <v>36.808687231982297</v>
      </c>
      <c r="BK3789" s="58">
        <v>41.102726484900998</v>
      </c>
      <c r="BL3789" s="58">
        <v>43.485492491728202</v>
      </c>
      <c r="BM3789" s="58">
        <v>46.192777743659001</v>
      </c>
      <c r="BN3789" s="58">
        <v>47.652708050321898</v>
      </c>
    </row>
    <row r="3790" spans="1:66" hidden="1" x14ac:dyDescent="0.25">
      <c r="A3790" s="58" t="s">
        <v>3298</v>
      </c>
      <c r="B3790" s="58" t="s">
        <v>3299</v>
      </c>
      <c r="C3790" s="58" t="s">
        <v>592</v>
      </c>
      <c r="D3790" s="58" t="s">
        <v>593</v>
      </c>
    </row>
    <row r="3791" spans="1:66" hidden="1" x14ac:dyDescent="0.25">
      <c r="A3791" s="58" t="s">
        <v>3298</v>
      </c>
      <c r="B3791" s="58" t="s">
        <v>3299</v>
      </c>
      <c r="C3791" s="58" t="s">
        <v>594</v>
      </c>
      <c r="D3791" s="58" t="s">
        <v>595</v>
      </c>
      <c r="E3791" s="58">
        <v>4600</v>
      </c>
      <c r="F3791" s="58">
        <v>5200</v>
      </c>
      <c r="G3791" s="58">
        <v>5200</v>
      </c>
      <c r="H3791" s="58">
        <v>6000</v>
      </c>
      <c r="I3791" s="58">
        <v>7000</v>
      </c>
      <c r="J3791" s="58">
        <v>6200</v>
      </c>
      <c r="K3791" s="58">
        <v>5904</v>
      </c>
      <c r="L3791" s="58">
        <v>5610</v>
      </c>
      <c r="M3791" s="58">
        <v>5617</v>
      </c>
      <c r="N3791" s="58">
        <v>5928</v>
      </c>
      <c r="O3791" s="58">
        <v>6046</v>
      </c>
      <c r="P3791" s="58">
        <v>7145</v>
      </c>
      <c r="Q3791" s="58">
        <v>8556</v>
      </c>
      <c r="R3791" s="58">
        <v>10067</v>
      </c>
      <c r="S3791" s="58">
        <v>10873</v>
      </c>
      <c r="T3791" s="58">
        <v>11396</v>
      </c>
      <c r="U3791" s="58">
        <v>13900</v>
      </c>
      <c r="V3791" s="58">
        <v>16233</v>
      </c>
      <c r="W3791" s="58">
        <v>18554</v>
      </c>
      <c r="X3791" s="58">
        <v>20830</v>
      </c>
      <c r="Y3791" s="58">
        <v>23325</v>
      </c>
      <c r="Z3791" s="58">
        <v>25837</v>
      </c>
      <c r="AA3791" s="58">
        <v>29390</v>
      </c>
      <c r="AB3791" s="58">
        <v>30877</v>
      </c>
      <c r="AC3791" s="58">
        <v>34269</v>
      </c>
      <c r="AD3791" s="58">
        <v>49929</v>
      </c>
      <c r="AE3791" s="58">
        <v>53736</v>
      </c>
      <c r="AF3791" s="58">
        <v>54769</v>
      </c>
      <c r="AG3791" s="58">
        <v>62285</v>
      </c>
      <c r="AH3791" s="58">
        <v>69066</v>
      </c>
      <c r="AI3791" s="58">
        <v>70522</v>
      </c>
      <c r="AJ3791" s="58">
        <v>70649</v>
      </c>
      <c r="AK3791" s="58">
        <v>78320</v>
      </c>
      <c r="AL3791" s="58">
        <v>65086</v>
      </c>
      <c r="AM3791" s="58">
        <v>70944</v>
      </c>
      <c r="AN3791" s="58">
        <v>87973</v>
      </c>
      <c r="AO3791" s="58">
        <v>109249</v>
      </c>
      <c r="AP3791" s="58">
        <v>105662</v>
      </c>
      <c r="AQ3791" s="58">
        <v>165476</v>
      </c>
      <c r="AR3791" s="58">
        <v>246418</v>
      </c>
      <c r="AS3791" s="58">
        <v>360829</v>
      </c>
      <c r="AT3791" s="58">
        <v>364763</v>
      </c>
      <c r="AU3791" s="58">
        <v>398297</v>
      </c>
      <c r="AV3791" s="58">
        <v>476490</v>
      </c>
      <c r="AW3791" s="58">
        <v>514596.4</v>
      </c>
      <c r="AX3791" s="58">
        <v>590726</v>
      </c>
      <c r="AY3791" s="58">
        <v>643697</v>
      </c>
      <c r="AZ3791" s="58">
        <v>688843.4</v>
      </c>
      <c r="BA3791" s="58">
        <v>756544.12</v>
      </c>
      <c r="BB3791" s="58">
        <v>771354.48</v>
      </c>
      <c r="BC3791" s="58">
        <v>987772.06</v>
      </c>
      <c r="BD3791" s="58">
        <v>1043089.19</v>
      </c>
      <c r="BE3791" s="58">
        <v>1084942.22</v>
      </c>
      <c r="BF3791" s="58">
        <v>1150201.75</v>
      </c>
      <c r="BG3791" s="58">
        <v>1215577.99</v>
      </c>
      <c r="BH3791" s="58">
        <v>1259581.29</v>
      </c>
      <c r="BI3791" s="58">
        <v>1474087.96</v>
      </c>
      <c r="BJ3791" s="58">
        <v>1539020.57</v>
      </c>
      <c r="BK3791" s="58">
        <v>1739336.12</v>
      </c>
      <c r="BL3791" s="58">
        <v>1789672.92</v>
      </c>
      <c r="BM3791" s="58">
        <v>1765522.78</v>
      </c>
    </row>
    <row r="3792" spans="1:66" hidden="1" x14ac:dyDescent="0.25">
      <c r="A3792" s="58" t="s">
        <v>3298</v>
      </c>
      <c r="B3792" s="58" t="s">
        <v>3299</v>
      </c>
      <c r="C3792" s="58" t="s">
        <v>596</v>
      </c>
      <c r="D3792" s="58" t="s">
        <v>597</v>
      </c>
      <c r="F3792" s="58">
        <v>3.38523791475281</v>
      </c>
      <c r="G3792" s="58">
        <v>3.3868542009224401</v>
      </c>
      <c r="H3792" s="58">
        <v>3.4036048030441401</v>
      </c>
      <c r="I3792" s="58">
        <v>3.4314490056938101</v>
      </c>
      <c r="J3792" s="58">
        <v>3.4655379503625299</v>
      </c>
      <c r="K3792" s="58">
        <v>3.45730958440801</v>
      </c>
      <c r="L3792" s="58">
        <v>3.4784682397196298</v>
      </c>
      <c r="M3792" s="58">
        <v>3.4706072115309401</v>
      </c>
      <c r="N3792" s="58">
        <v>3.4880190216311302</v>
      </c>
      <c r="O3792" s="58">
        <v>3.5085164689642601</v>
      </c>
      <c r="P3792" s="58">
        <v>3.5302628647012</v>
      </c>
      <c r="Q3792" s="58">
        <v>3.5709638891547999</v>
      </c>
      <c r="R3792" s="58">
        <v>3.57934970885825</v>
      </c>
      <c r="S3792" s="58">
        <v>3.6088102842534102</v>
      </c>
      <c r="T3792" s="58">
        <v>3.6135856892426501</v>
      </c>
      <c r="U3792" s="58">
        <v>3.6534052200760101</v>
      </c>
      <c r="V3792" s="58">
        <v>3.64510336217164</v>
      </c>
      <c r="W3792" s="58">
        <v>3.6625886912091601</v>
      </c>
      <c r="X3792" s="58">
        <v>3.65443376884292</v>
      </c>
      <c r="Y3792" s="58">
        <v>3.6476747340889202</v>
      </c>
      <c r="Z3792" s="58">
        <v>3.6717427752346898</v>
      </c>
      <c r="AA3792" s="58">
        <v>3.6861233563515201</v>
      </c>
      <c r="AB3792" s="58">
        <v>3.67417749710151</v>
      </c>
      <c r="AC3792" s="58">
        <v>3.7092671729624498</v>
      </c>
      <c r="AD3792" s="58">
        <v>3.7314867650385399</v>
      </c>
      <c r="AE3792" s="58">
        <v>3.7550699189084802</v>
      </c>
      <c r="AF3792" s="58">
        <v>3.7916715614567802</v>
      </c>
      <c r="AG3792" s="58">
        <v>3.80026729043741</v>
      </c>
      <c r="AH3792" s="58">
        <v>3.8098034068620801</v>
      </c>
      <c r="AI3792" s="58">
        <v>3.85185635787502</v>
      </c>
      <c r="AJ3792" s="58">
        <v>3.90425357077235</v>
      </c>
      <c r="AK3792" s="58">
        <v>3.9651951363526701</v>
      </c>
      <c r="AL3792" s="58">
        <v>4.1403567339833698</v>
      </c>
      <c r="AM3792" s="58">
        <v>4.1271678194599799</v>
      </c>
      <c r="AN3792" s="58">
        <v>4.2057297281968404</v>
      </c>
      <c r="AO3792" s="58">
        <v>4.2510196025678697</v>
      </c>
      <c r="AP3792" s="58">
        <v>4.2220336715515101</v>
      </c>
      <c r="AQ3792" s="58">
        <v>4.2161342183639601</v>
      </c>
      <c r="AR3792" s="58">
        <v>4.1944157083851099</v>
      </c>
      <c r="AS3792" s="58">
        <v>4.1182297438087101</v>
      </c>
      <c r="AT3792" s="58">
        <v>4.1144314657290604</v>
      </c>
      <c r="AU3792" s="58">
        <v>4.14899065351762</v>
      </c>
      <c r="AV3792" s="58">
        <v>4.2869387979106399</v>
      </c>
      <c r="AW3792" s="58">
        <v>4.2384085330646899</v>
      </c>
      <c r="AX3792" s="58">
        <v>4.2942562737253196</v>
      </c>
      <c r="AY3792" s="58">
        <v>4.2482351626525903</v>
      </c>
      <c r="AZ3792" s="58">
        <v>4.2796475965502596</v>
      </c>
      <c r="BA3792" s="58">
        <v>4.21721122114272</v>
      </c>
      <c r="BB3792" s="58">
        <v>4.2264107769433004</v>
      </c>
      <c r="BC3792" s="58">
        <v>4.2430363007881002</v>
      </c>
      <c r="BD3792" s="58">
        <v>4.2435527879402999</v>
      </c>
      <c r="BE3792" s="58">
        <v>4.4328920814259796</v>
      </c>
      <c r="BF3792" s="58">
        <v>4.4568192437025402</v>
      </c>
      <c r="BG3792" s="58">
        <v>4.4444686165129301</v>
      </c>
      <c r="BH3792" s="58">
        <v>4.4726851543693504</v>
      </c>
      <c r="BI3792" s="58">
        <v>4.5375522927356604</v>
      </c>
      <c r="BJ3792" s="58">
        <v>4.5944242866509999</v>
      </c>
      <c r="BK3792" s="58">
        <v>4.5857293636211702</v>
      </c>
      <c r="BL3792" s="58">
        <v>4.5287786761881001</v>
      </c>
      <c r="BM3792" s="58">
        <v>4.5961916481515397</v>
      </c>
    </row>
    <row r="3793" spans="1:65" hidden="1" x14ac:dyDescent="0.25">
      <c r="A3793" s="58" t="s">
        <v>3298</v>
      </c>
      <c r="B3793" s="58" t="s">
        <v>3299</v>
      </c>
      <c r="C3793" s="58" t="s">
        <v>598</v>
      </c>
      <c r="D3793" s="58" t="s">
        <v>599</v>
      </c>
      <c r="F3793" s="58">
        <v>0.404841282103578</v>
      </c>
      <c r="G3793" s="58">
        <v>0.39320357939850997</v>
      </c>
      <c r="H3793" s="58">
        <v>0.38408080555493301</v>
      </c>
      <c r="I3793" s="58">
        <v>0.37671420467404798</v>
      </c>
      <c r="J3793" s="58">
        <v>0.37022127700527502</v>
      </c>
      <c r="K3793" s="58">
        <v>0.35791497916610499</v>
      </c>
      <c r="L3793" s="58">
        <v>0.34979928613293998</v>
      </c>
      <c r="M3793" s="58">
        <v>0.33813503343695001</v>
      </c>
      <c r="N3793" s="58">
        <v>0.33008924863302302</v>
      </c>
      <c r="O3793" s="58">
        <v>0.32275990977358798</v>
      </c>
      <c r="P3793" s="58">
        <v>0.31592433701614298</v>
      </c>
      <c r="Q3793" s="58">
        <v>0.311526249332014</v>
      </c>
      <c r="R3793" s="58">
        <v>0.30343316750812799</v>
      </c>
      <c r="S3793" s="58">
        <v>0.29788443605383602</v>
      </c>
      <c r="T3793" s="58">
        <v>0.28904632944782499</v>
      </c>
      <c r="U3793" s="58">
        <v>0.28371589797844698</v>
      </c>
      <c r="V3793" s="58">
        <v>0.27330319461124603</v>
      </c>
      <c r="W3793" s="58">
        <v>0.26602279898530501</v>
      </c>
      <c r="X3793" s="58">
        <v>0.25681012516527302</v>
      </c>
      <c r="Y3793" s="58">
        <v>0.248050031316433</v>
      </c>
      <c r="Z3793" s="58">
        <v>0.24231707664938201</v>
      </c>
      <c r="AA3793" s="58">
        <v>0.235833347988537</v>
      </c>
      <c r="AB3793" s="58">
        <v>0.227512861838021</v>
      </c>
      <c r="AC3793" s="58">
        <v>0.223349614379313</v>
      </c>
      <c r="AD3793" s="58">
        <v>0.21832015664559201</v>
      </c>
      <c r="AE3793" s="58">
        <v>0.213574240065937</v>
      </c>
      <c r="AF3793" s="58">
        <v>0.20998311043298701</v>
      </c>
      <c r="AG3793" s="58">
        <v>0.20459198142784499</v>
      </c>
      <c r="AH3793" s="58">
        <v>0.199694473467558</v>
      </c>
      <c r="AI3793" s="58">
        <v>0.195694168313093</v>
      </c>
      <c r="AJ3793" s="58">
        <v>0.19386237300575701</v>
      </c>
      <c r="AK3793" s="58">
        <v>0.19439532280119301</v>
      </c>
      <c r="AL3793" s="58">
        <v>0.19257131252986701</v>
      </c>
      <c r="AM3793" s="58">
        <v>0.18536527534948699</v>
      </c>
      <c r="AN3793" s="58">
        <v>0.17941810624090601</v>
      </c>
      <c r="AO3793" s="58">
        <v>0.17586335272082401</v>
      </c>
      <c r="AP3793" s="58">
        <v>0.17070388821805699</v>
      </c>
      <c r="AQ3793" s="58">
        <v>0.16718832473922099</v>
      </c>
      <c r="AR3793" s="58">
        <v>0.16299972209732499</v>
      </c>
      <c r="AS3793" s="58">
        <v>0.156122386307505</v>
      </c>
      <c r="AT3793" s="58">
        <v>0.15214288679357199</v>
      </c>
      <c r="AU3793" s="58">
        <v>0.15022799483062901</v>
      </c>
      <c r="AV3793" s="58">
        <v>0.14834567548424701</v>
      </c>
      <c r="AW3793" s="58">
        <v>0.14288201653357899</v>
      </c>
      <c r="AX3793" s="58">
        <v>0.13978143265613399</v>
      </c>
      <c r="AY3793" s="58">
        <v>0.13437162106907499</v>
      </c>
      <c r="AZ3793" s="58">
        <v>0.13091894937663101</v>
      </c>
      <c r="BA3793" s="58">
        <v>0.124718386447372</v>
      </c>
      <c r="BB3793" s="58">
        <v>0.12024376896703599</v>
      </c>
      <c r="BC3793" s="58">
        <v>0.11820075290495401</v>
      </c>
      <c r="BD3793" s="58">
        <v>0.115531579129279</v>
      </c>
      <c r="BE3793" s="58">
        <v>0.156350793331819</v>
      </c>
      <c r="BF3793" s="58">
        <v>0.15377329929769101</v>
      </c>
      <c r="BG3793" s="58">
        <v>0.15010279651188799</v>
      </c>
      <c r="BH3793" s="58">
        <v>0.14795542882174001</v>
      </c>
      <c r="BI3793" s="58">
        <v>0.147123824170628</v>
      </c>
      <c r="BJ3793" s="58">
        <v>0.14611103664689401</v>
      </c>
      <c r="BK3793" s="58">
        <v>0.14308729427026701</v>
      </c>
      <c r="BL3793" s="58">
        <v>0.138662304076451</v>
      </c>
      <c r="BM3793" s="58">
        <v>0.13807680558632701</v>
      </c>
    </row>
    <row r="3794" spans="1:65" hidden="1" x14ac:dyDescent="0.25">
      <c r="A3794" s="58" t="s">
        <v>3298</v>
      </c>
      <c r="B3794" s="58" t="s">
        <v>3299</v>
      </c>
      <c r="C3794" s="58" t="s">
        <v>600</v>
      </c>
      <c r="D3794" s="58" t="s">
        <v>601</v>
      </c>
    </row>
    <row r="3795" spans="1:65" hidden="1" x14ac:dyDescent="0.25">
      <c r="A3795" s="58" t="s">
        <v>3298</v>
      </c>
      <c r="B3795" s="58" t="s">
        <v>3299</v>
      </c>
      <c r="C3795" s="58" t="s">
        <v>602</v>
      </c>
      <c r="D3795" s="58" t="s">
        <v>603</v>
      </c>
      <c r="AS3795" s="58">
        <v>63.601577864289702</v>
      </c>
    </row>
    <row r="3796" spans="1:65" hidden="1" x14ac:dyDescent="0.25">
      <c r="A3796" s="58" t="s">
        <v>3298</v>
      </c>
      <c r="B3796" s="58" t="s">
        <v>3299</v>
      </c>
      <c r="C3796" s="58" t="s">
        <v>604</v>
      </c>
      <c r="D3796" s="58" t="s">
        <v>605</v>
      </c>
      <c r="AI3796" s="58">
        <v>5.5351365913445596</v>
      </c>
      <c r="AJ3796" s="58">
        <v>3.9744618997858998</v>
      </c>
      <c r="AK3796" s="58">
        <v>3.63476897342581</v>
      </c>
      <c r="AL3796" s="58">
        <v>3.4955904377258902</v>
      </c>
      <c r="AM3796" s="58">
        <v>3.2826678527088302</v>
      </c>
      <c r="AN3796" s="58">
        <v>4.3362047397138896</v>
      </c>
      <c r="AO3796" s="58">
        <v>4.3376500271426099</v>
      </c>
      <c r="AP3796" s="58">
        <v>4.2936086315553998</v>
      </c>
      <c r="AQ3796" s="58">
        <v>4.2341392206557602</v>
      </c>
      <c r="AR3796" s="58">
        <v>3.9170037800753099</v>
      </c>
      <c r="AS3796" s="58">
        <v>3.9236859749372202</v>
      </c>
      <c r="AT3796" s="58">
        <v>3.9281634591247401</v>
      </c>
      <c r="AU3796" s="58">
        <v>3.8283588870626302</v>
      </c>
      <c r="AV3796" s="58">
        <v>3.6991185068857901</v>
      </c>
      <c r="AW3796" s="58">
        <v>3.30551666015382</v>
      </c>
      <c r="AX3796" s="58">
        <v>3.2968217438955199</v>
      </c>
      <c r="AY3796" s="58">
        <v>3.7493114234307998</v>
      </c>
      <c r="AZ3796" s="58">
        <v>3.27472061661866</v>
      </c>
      <c r="BA3796" s="58">
        <v>3.3882491605101501</v>
      </c>
      <c r="BB3796" s="58">
        <v>3.3175914972206701</v>
      </c>
      <c r="BC3796" s="58">
        <v>3.2691450467317198</v>
      </c>
      <c r="BD3796" s="58">
        <v>3.11518634857361</v>
      </c>
      <c r="BE3796" s="58">
        <v>2.9945699103644499</v>
      </c>
      <c r="BF3796" s="58">
        <v>2.3773877975145199</v>
      </c>
      <c r="BG3796" s="58">
        <v>2.3472945320058298</v>
      </c>
      <c r="BH3796" s="58">
        <v>2.34563587150895</v>
      </c>
      <c r="BI3796" s="58">
        <v>2.2187030265269101</v>
      </c>
      <c r="BJ3796" s="58">
        <v>2.1660449199729501</v>
      </c>
      <c r="BK3796" s="58">
        <v>2.2242725502284699</v>
      </c>
      <c r="BL3796" s="58">
        <v>2.1982268627447601</v>
      </c>
    </row>
    <row r="3797" spans="1:65" hidden="1" x14ac:dyDescent="0.25">
      <c r="A3797" s="58" t="s">
        <v>3298</v>
      </c>
      <c r="B3797" s="58" t="s">
        <v>3299</v>
      </c>
      <c r="C3797" s="58" t="s">
        <v>606</v>
      </c>
      <c r="D3797" s="58" t="s">
        <v>607</v>
      </c>
      <c r="AD3797" s="58">
        <v>2712700</v>
      </c>
      <c r="AH3797" s="58">
        <v>2885000</v>
      </c>
      <c r="AI3797" s="58">
        <v>3340000</v>
      </c>
      <c r="AJ3797" s="58">
        <v>2422000</v>
      </c>
      <c r="AK3797" s="58">
        <v>2276000</v>
      </c>
      <c r="AL3797" s="58">
        <v>2276000</v>
      </c>
      <c r="AM3797" s="58">
        <v>2223000</v>
      </c>
      <c r="AN3797" s="58">
        <v>3089500</v>
      </c>
      <c r="AO3797" s="58">
        <v>3173100</v>
      </c>
      <c r="AP3797" s="58">
        <v>3223150</v>
      </c>
      <c r="AQ3797" s="58">
        <v>3256750</v>
      </c>
      <c r="AR3797" s="58">
        <v>3125800</v>
      </c>
      <c r="AS3797" s="58">
        <v>3200800</v>
      </c>
      <c r="AT3797" s="58">
        <v>3200400</v>
      </c>
      <c r="AU3797" s="58">
        <v>3166200</v>
      </c>
      <c r="AV3797" s="58">
        <v>3164800</v>
      </c>
      <c r="AW3797" s="58">
        <v>2929000</v>
      </c>
      <c r="AX3797" s="58">
        <v>3051000</v>
      </c>
      <c r="AY3797" s="58">
        <v>3260000</v>
      </c>
      <c r="AZ3797" s="58">
        <v>3264000</v>
      </c>
      <c r="BA3797" s="58">
        <v>3480000</v>
      </c>
      <c r="BB3797" s="58">
        <v>3578675</v>
      </c>
      <c r="BC3797" s="58">
        <v>3598680</v>
      </c>
      <c r="BD3797" s="58">
        <v>3513260</v>
      </c>
      <c r="BE3797" s="58">
        <v>3542060</v>
      </c>
      <c r="BF3797" s="58">
        <v>2866760</v>
      </c>
      <c r="BG3797" s="58">
        <v>2881760</v>
      </c>
      <c r="BH3797" s="58">
        <v>2881560</v>
      </c>
      <c r="BI3797" s="58">
        <v>2781410</v>
      </c>
      <c r="BJ3797" s="58">
        <v>2737000</v>
      </c>
      <c r="BK3797" s="58">
        <v>2846300</v>
      </c>
      <c r="BL3797" s="58">
        <v>2899000</v>
      </c>
    </row>
    <row r="3798" spans="1:65" hidden="1" x14ac:dyDescent="0.25">
      <c r="A3798" s="58" t="s">
        <v>3298</v>
      </c>
      <c r="B3798" s="58" t="s">
        <v>3299</v>
      </c>
      <c r="C3798" s="58" t="s">
        <v>608</v>
      </c>
      <c r="D3798" s="58" t="s">
        <v>609</v>
      </c>
      <c r="E3798" s="58">
        <v>3000000</v>
      </c>
      <c r="F3798" s="58">
        <v>0</v>
      </c>
      <c r="G3798" s="58">
        <v>9000000</v>
      </c>
      <c r="H3798" s="58">
        <v>8000000</v>
      </c>
      <c r="I3798" s="58">
        <v>1000000</v>
      </c>
      <c r="K3798" s="58">
        <v>13000000</v>
      </c>
      <c r="L3798" s="58">
        <v>12000000</v>
      </c>
      <c r="M3798" s="58">
        <v>35000000</v>
      </c>
      <c r="N3798" s="58">
        <v>21000000</v>
      </c>
      <c r="O3798" s="58">
        <v>56000000</v>
      </c>
      <c r="Q3798" s="58">
        <v>2000000</v>
      </c>
      <c r="U3798" s="58">
        <v>4000000</v>
      </c>
      <c r="Z3798" s="58">
        <v>217000000</v>
      </c>
      <c r="AC3798" s="58">
        <v>99000000</v>
      </c>
    </row>
    <row r="3799" spans="1:65" hidden="1" x14ac:dyDescent="0.25">
      <c r="A3799" s="58" t="s">
        <v>3298</v>
      </c>
      <c r="B3799" s="58" t="s">
        <v>3299</v>
      </c>
      <c r="C3799" s="58" t="s">
        <v>610</v>
      </c>
      <c r="D3799" s="58" t="s">
        <v>611</v>
      </c>
      <c r="E3799" s="58">
        <v>541000000</v>
      </c>
      <c r="F3799" s="58">
        <v>789000000</v>
      </c>
      <c r="G3799" s="58">
        <v>1260000000</v>
      </c>
      <c r="H3799" s="58">
        <v>1238000000</v>
      </c>
      <c r="I3799" s="58">
        <v>1548000000</v>
      </c>
      <c r="J3799" s="58">
        <v>1937000000</v>
      </c>
      <c r="K3799" s="58">
        <v>3457000000</v>
      </c>
      <c r="L3799" s="58">
        <v>4622000000</v>
      </c>
      <c r="M3799" s="58">
        <v>3303000000</v>
      </c>
      <c r="N3799" s="58">
        <v>3738000000</v>
      </c>
      <c r="O3799" s="58">
        <v>4172000000</v>
      </c>
      <c r="P3799" s="58">
        <v>3846000000</v>
      </c>
      <c r="Q3799" s="58">
        <v>6485000000</v>
      </c>
      <c r="R3799" s="58">
        <v>9225000000</v>
      </c>
      <c r="S3799" s="58">
        <v>8968000000</v>
      </c>
      <c r="T3799" s="58">
        <v>6437000000</v>
      </c>
      <c r="U3799" s="58">
        <v>5849000000</v>
      </c>
      <c r="V3799" s="58">
        <v>9588000000</v>
      </c>
      <c r="W3799" s="58">
        <v>11402000000</v>
      </c>
      <c r="X3799" s="58">
        <v>11321000000</v>
      </c>
      <c r="Y3799" s="58">
        <v>11905000000</v>
      </c>
      <c r="Z3799" s="58">
        <v>13644000000</v>
      </c>
      <c r="AA3799" s="58">
        <v>16619000000</v>
      </c>
      <c r="AB3799" s="58">
        <v>13926000000</v>
      </c>
      <c r="AC3799" s="58">
        <v>12422000000</v>
      </c>
      <c r="AD3799" s="58">
        <v>10699000000</v>
      </c>
      <c r="AE3799" s="58">
        <v>10322000000</v>
      </c>
      <c r="AF3799" s="58">
        <v>10020000000</v>
      </c>
      <c r="AG3799" s="58">
        <v>5481000000</v>
      </c>
      <c r="AH3799" s="58">
        <v>5755000000</v>
      </c>
      <c r="AI3799" s="58">
        <v>6487000000</v>
      </c>
      <c r="AJ3799" s="58">
        <v>4401000000</v>
      </c>
      <c r="AK3799" s="58">
        <v>3675000000</v>
      </c>
      <c r="AL3799" s="58">
        <v>5309000000</v>
      </c>
      <c r="AM3799" s="58">
        <v>4165000000</v>
      </c>
      <c r="AN3799" s="58">
        <v>4766000000</v>
      </c>
      <c r="AO3799" s="58">
        <v>5343000000</v>
      </c>
      <c r="AP3799" s="58">
        <v>6084000000</v>
      </c>
      <c r="AQ3799" s="58">
        <v>4938000000</v>
      </c>
      <c r="AR3799" s="58">
        <v>3478000000</v>
      </c>
      <c r="AS3799" s="58">
        <v>2760000000</v>
      </c>
      <c r="AT3799" s="58">
        <v>2147000000</v>
      </c>
      <c r="AU3799" s="58">
        <v>2928000000</v>
      </c>
      <c r="AV3799" s="58">
        <v>2400000000</v>
      </c>
      <c r="AW3799" s="58">
        <v>4159000000</v>
      </c>
      <c r="AX3799" s="58">
        <v>4541000000</v>
      </c>
      <c r="AY3799" s="58">
        <v>4301000000</v>
      </c>
      <c r="AZ3799" s="58">
        <v>3335000000</v>
      </c>
      <c r="BA3799" s="58">
        <v>4171000000</v>
      </c>
      <c r="BB3799" s="58">
        <v>4104000000</v>
      </c>
      <c r="BC3799" s="58">
        <v>5305000000</v>
      </c>
      <c r="BD3799" s="58">
        <v>7472000000</v>
      </c>
      <c r="BE3799" s="58">
        <v>5941000000</v>
      </c>
      <c r="BF3799" s="58">
        <v>7003000000</v>
      </c>
      <c r="BG3799" s="58">
        <v>7592000000</v>
      </c>
      <c r="BH3799" s="58">
        <v>9918000000</v>
      </c>
      <c r="BI3799" s="58">
        <v>12570000000</v>
      </c>
      <c r="BJ3799" s="58">
        <v>12120000000</v>
      </c>
      <c r="BK3799" s="58">
        <v>10154000000</v>
      </c>
      <c r="BL3799" s="58">
        <v>8416000000</v>
      </c>
      <c r="BM3799" s="58">
        <v>5993000000</v>
      </c>
    </row>
    <row r="3800" spans="1:65" hidden="1" x14ac:dyDescent="0.25">
      <c r="A3800" s="58" t="s">
        <v>3298</v>
      </c>
      <c r="B3800" s="58" t="s">
        <v>3299</v>
      </c>
      <c r="C3800" s="58" t="s">
        <v>612</v>
      </c>
      <c r="D3800" s="58" t="s">
        <v>613</v>
      </c>
      <c r="AW3800" s="58">
        <v>5.9</v>
      </c>
      <c r="AX3800" s="58">
        <v>6.5449999999999999</v>
      </c>
      <c r="AY3800" s="58">
        <v>9.52</v>
      </c>
      <c r="AZ3800" s="58">
        <v>14.11</v>
      </c>
      <c r="BA3800" s="58">
        <v>13.78</v>
      </c>
      <c r="BB3800" s="58">
        <v>15.994999999999999</v>
      </c>
      <c r="BC3800" s="58">
        <v>19.66</v>
      </c>
      <c r="BD3800" s="58">
        <v>18.920000000000002</v>
      </c>
      <c r="BE3800" s="58">
        <v>20.434999999999999</v>
      </c>
      <c r="BF3800" s="58">
        <v>23.14</v>
      </c>
      <c r="BG3800" s="58">
        <v>24.5</v>
      </c>
      <c r="BH3800" s="58">
        <v>24.12</v>
      </c>
      <c r="BI3800" s="58">
        <v>26.774999999999999</v>
      </c>
      <c r="BJ3800" s="58">
        <v>27.355</v>
      </c>
      <c r="BK3800" s="58">
        <v>28.6</v>
      </c>
      <c r="BL3800" s="58">
        <v>30.395</v>
      </c>
      <c r="BM3800" s="58">
        <v>32.204999999999998</v>
      </c>
    </row>
    <row r="3801" spans="1:65" hidden="1" x14ac:dyDescent="0.25">
      <c r="A3801" s="58" t="s">
        <v>3298</v>
      </c>
      <c r="B3801" s="58" t="s">
        <v>3299</v>
      </c>
      <c r="C3801" s="58" t="s">
        <v>614</v>
      </c>
      <c r="D3801" s="58" t="s">
        <v>615</v>
      </c>
    </row>
    <row r="3802" spans="1:65" hidden="1" x14ac:dyDescent="0.25">
      <c r="A3802" s="58" t="s">
        <v>3298</v>
      </c>
      <c r="B3802" s="58" t="s">
        <v>3299</v>
      </c>
      <c r="C3802" s="58" t="s">
        <v>616</v>
      </c>
      <c r="D3802" s="58" t="s">
        <v>617</v>
      </c>
      <c r="BM3802" s="58">
        <v>10.18</v>
      </c>
    </row>
    <row r="3803" spans="1:65" hidden="1" x14ac:dyDescent="0.25">
      <c r="A3803" s="58" t="s">
        <v>3298</v>
      </c>
      <c r="B3803" s="58" t="s">
        <v>3299</v>
      </c>
      <c r="C3803" s="58" t="s">
        <v>618</v>
      </c>
      <c r="D3803" s="58" t="s">
        <v>619</v>
      </c>
    </row>
    <row r="3804" spans="1:65" hidden="1" x14ac:dyDescent="0.25">
      <c r="A3804" s="58" t="s">
        <v>3298</v>
      </c>
      <c r="B3804" s="58" t="s">
        <v>3299</v>
      </c>
      <c r="C3804" s="58" t="s">
        <v>620</v>
      </c>
      <c r="D3804" s="58" t="s">
        <v>621</v>
      </c>
    </row>
    <row r="3805" spans="1:65" hidden="1" x14ac:dyDescent="0.25">
      <c r="A3805" s="58" t="s">
        <v>3298</v>
      </c>
      <c r="B3805" s="58" t="s">
        <v>3299</v>
      </c>
      <c r="C3805" s="58" t="s">
        <v>622</v>
      </c>
      <c r="D3805" s="58" t="s">
        <v>623</v>
      </c>
    </row>
    <row r="3806" spans="1:65" hidden="1" x14ac:dyDescent="0.25">
      <c r="A3806" s="58" t="s">
        <v>3298</v>
      </c>
      <c r="B3806" s="58" t="s">
        <v>3299</v>
      </c>
      <c r="C3806" s="58" t="s">
        <v>624</v>
      </c>
      <c r="D3806" s="58" t="s">
        <v>625</v>
      </c>
    </row>
    <row r="3807" spans="1:65" hidden="1" x14ac:dyDescent="0.25">
      <c r="A3807" s="58" t="s">
        <v>3298</v>
      </c>
      <c r="B3807" s="58" t="s">
        <v>3299</v>
      </c>
      <c r="C3807" s="58" t="s">
        <v>626</v>
      </c>
      <c r="D3807" s="58" t="s">
        <v>627</v>
      </c>
    </row>
    <row r="3808" spans="1:65" hidden="1" x14ac:dyDescent="0.25">
      <c r="A3808" s="58" t="s">
        <v>3298</v>
      </c>
      <c r="B3808" s="58" t="s">
        <v>3299</v>
      </c>
      <c r="C3808" s="58" t="s">
        <v>628</v>
      </c>
      <c r="D3808" s="58" t="s">
        <v>629</v>
      </c>
    </row>
    <row r="3809" spans="1:66" hidden="1" x14ac:dyDescent="0.25">
      <c r="A3809" s="58" t="s">
        <v>3298</v>
      </c>
      <c r="B3809" s="58" t="s">
        <v>3299</v>
      </c>
      <c r="C3809" s="58" t="s">
        <v>630</v>
      </c>
      <c r="D3809" s="58" t="s">
        <v>631</v>
      </c>
    </row>
    <row r="3810" spans="1:66" hidden="1" x14ac:dyDescent="0.25">
      <c r="A3810" s="58" t="s">
        <v>3298</v>
      </c>
      <c r="B3810" s="58" t="s">
        <v>3299</v>
      </c>
      <c r="C3810" s="58" t="s">
        <v>632</v>
      </c>
      <c r="D3810" s="58" t="s">
        <v>633</v>
      </c>
    </row>
    <row r="3811" spans="1:66" hidden="1" x14ac:dyDescent="0.25">
      <c r="A3811" s="58" t="s">
        <v>3298</v>
      </c>
      <c r="B3811" s="58" t="s">
        <v>3299</v>
      </c>
      <c r="C3811" s="58" t="s">
        <v>634</v>
      </c>
      <c r="D3811" s="58" t="s">
        <v>635</v>
      </c>
    </row>
    <row r="3812" spans="1:66" hidden="1" x14ac:dyDescent="0.25">
      <c r="A3812" s="58" t="s">
        <v>3298</v>
      </c>
      <c r="B3812" s="58" t="s">
        <v>3299</v>
      </c>
      <c r="C3812" s="58" t="s">
        <v>636</v>
      </c>
      <c r="D3812" s="58" t="s">
        <v>637</v>
      </c>
      <c r="AT3812" s="58">
        <v>11.7569435207468</v>
      </c>
      <c r="AU3812" s="58">
        <v>10.525091342281801</v>
      </c>
      <c r="AV3812" s="58">
        <v>9.8243487409372605</v>
      </c>
      <c r="AW3812" s="58">
        <v>13.4397232900701</v>
      </c>
      <c r="AX3812" s="58">
        <v>12.0237752614144</v>
      </c>
      <c r="AY3812" s="58">
        <v>12.6121984566657</v>
      </c>
      <c r="AZ3812" s="58">
        <v>19.0674406950418</v>
      </c>
      <c r="BA3812" s="58">
        <v>17.795966840705098</v>
      </c>
      <c r="BB3812" s="58">
        <v>20.187612193628699</v>
      </c>
      <c r="BC3812" s="58">
        <v>20.641592329263499</v>
      </c>
      <c r="BD3812" s="58">
        <v>14.537393935626399</v>
      </c>
      <c r="BE3812" s="58">
        <v>14.129552463061399</v>
      </c>
      <c r="BF3812" s="58">
        <v>15.0404495406416</v>
      </c>
      <c r="BG3812" s="58">
        <v>16.181114732277099</v>
      </c>
      <c r="BH3812" s="58">
        <v>17.666147772836901</v>
      </c>
      <c r="BI3812" s="58">
        <v>14.429386898181701</v>
      </c>
      <c r="BJ3812" s="58">
        <v>15.939340472165901</v>
      </c>
      <c r="BK3812" s="58">
        <v>14.815447355687001</v>
      </c>
      <c r="BL3812" s="58">
        <v>16.0109680502839</v>
      </c>
      <c r="BM3812" s="58">
        <v>14.610731450071</v>
      </c>
      <c r="BN3812" s="58">
        <v>16.021920962360799</v>
      </c>
    </row>
    <row r="3813" spans="1:66" hidden="1" x14ac:dyDescent="0.25">
      <c r="A3813" s="58" t="s">
        <v>3298</v>
      </c>
      <c r="B3813" s="58" t="s">
        <v>3299</v>
      </c>
      <c r="C3813" s="58" t="s">
        <v>638</v>
      </c>
      <c r="D3813" s="58" t="s">
        <v>639</v>
      </c>
    </row>
    <row r="3814" spans="1:66" hidden="1" x14ac:dyDescent="0.25">
      <c r="A3814" s="58" t="s">
        <v>3298</v>
      </c>
      <c r="B3814" s="58" t="s">
        <v>3299</v>
      </c>
      <c r="C3814" s="58" t="s">
        <v>640</v>
      </c>
      <c r="D3814" s="58" t="s">
        <v>641</v>
      </c>
      <c r="BG3814" s="58">
        <v>81200</v>
      </c>
      <c r="BH3814" s="58">
        <v>71350</v>
      </c>
      <c r="BI3814" s="58">
        <v>60440</v>
      </c>
      <c r="BJ3814" s="58">
        <v>37510</v>
      </c>
      <c r="BK3814" s="58">
        <v>22346</v>
      </c>
      <c r="BM3814" s="58">
        <v>11090</v>
      </c>
    </row>
    <row r="3815" spans="1:66" hidden="1" x14ac:dyDescent="0.25">
      <c r="A3815" s="58" t="s">
        <v>3298</v>
      </c>
      <c r="B3815" s="58" t="s">
        <v>3299</v>
      </c>
      <c r="C3815" s="58" t="s">
        <v>642</v>
      </c>
      <c r="D3815" s="58" t="s">
        <v>643</v>
      </c>
    </row>
    <row r="3816" spans="1:66" hidden="1" x14ac:dyDescent="0.25">
      <c r="A3816" s="58" t="s">
        <v>3298</v>
      </c>
      <c r="B3816" s="58" t="s">
        <v>3299</v>
      </c>
      <c r="C3816" s="58" t="s">
        <v>644</v>
      </c>
      <c r="D3816" s="58" t="s">
        <v>645</v>
      </c>
    </row>
    <row r="3817" spans="1:66" hidden="1" x14ac:dyDescent="0.25">
      <c r="A3817" s="58" t="s">
        <v>3298</v>
      </c>
      <c r="B3817" s="58" t="s">
        <v>3299</v>
      </c>
      <c r="C3817" s="58" t="s">
        <v>646</v>
      </c>
      <c r="D3817" s="58" t="s">
        <v>647</v>
      </c>
    </row>
    <row r="3818" spans="1:66" hidden="1" x14ac:dyDescent="0.25">
      <c r="A3818" s="58" t="s">
        <v>3298</v>
      </c>
      <c r="B3818" s="58" t="s">
        <v>3299</v>
      </c>
      <c r="C3818" s="58" t="s">
        <v>648</v>
      </c>
      <c r="D3818" s="58" t="s">
        <v>649</v>
      </c>
    </row>
    <row r="3819" spans="1:66" hidden="1" x14ac:dyDescent="0.25">
      <c r="A3819" s="58" t="s">
        <v>3298</v>
      </c>
      <c r="B3819" s="58" t="s">
        <v>3299</v>
      </c>
      <c r="C3819" s="58" t="s">
        <v>650</v>
      </c>
      <c r="D3819" s="58" t="s">
        <v>651</v>
      </c>
    </row>
    <row r="3820" spans="1:66" hidden="1" x14ac:dyDescent="0.25">
      <c r="A3820" s="58" t="s">
        <v>3298</v>
      </c>
      <c r="B3820" s="58" t="s">
        <v>3299</v>
      </c>
      <c r="C3820" s="58" t="s">
        <v>652</v>
      </c>
      <c r="D3820" s="58" t="s">
        <v>653</v>
      </c>
    </row>
    <row r="3821" spans="1:66" hidden="1" x14ac:dyDescent="0.25">
      <c r="A3821" s="58" t="s">
        <v>3298</v>
      </c>
      <c r="B3821" s="58" t="s">
        <v>3299</v>
      </c>
      <c r="C3821" s="58" t="s">
        <v>654</v>
      </c>
      <c r="D3821" s="58" t="s">
        <v>655</v>
      </c>
    </row>
    <row r="3822" spans="1:66" hidden="1" x14ac:dyDescent="0.25">
      <c r="A3822" s="58" t="s">
        <v>3298</v>
      </c>
      <c r="B3822" s="58" t="s">
        <v>3299</v>
      </c>
      <c r="C3822" s="58" t="s">
        <v>656</v>
      </c>
      <c r="D3822" s="58" t="s">
        <v>657</v>
      </c>
      <c r="BK3822" s="58">
        <v>319</v>
      </c>
    </row>
    <row r="3823" spans="1:66" hidden="1" x14ac:dyDescent="0.25">
      <c r="A3823" s="58" t="s">
        <v>3298</v>
      </c>
      <c r="B3823" s="58" t="s">
        <v>3299</v>
      </c>
      <c r="C3823" s="58" t="s">
        <v>658</v>
      </c>
      <c r="D3823" s="58" t="s">
        <v>659</v>
      </c>
      <c r="E3823" s="58">
        <v>47.790077126314898</v>
      </c>
      <c r="F3823" s="58">
        <v>47.558390609561201</v>
      </c>
      <c r="G3823" s="58">
        <v>47.327602905006799</v>
      </c>
      <c r="H3823" s="58">
        <v>47.091615439724997</v>
      </c>
      <c r="I3823" s="58">
        <v>46.844208900979801</v>
      </c>
      <c r="J3823" s="58">
        <v>46.577096657719501</v>
      </c>
      <c r="K3823" s="58">
        <v>46.282910645494098</v>
      </c>
      <c r="L3823" s="58">
        <v>45.960550082098401</v>
      </c>
      <c r="M3823" s="58">
        <v>45.611374048531999</v>
      </c>
      <c r="N3823" s="58">
        <v>45.237163790752803</v>
      </c>
      <c r="O3823" s="58">
        <v>44.843620483574298</v>
      </c>
      <c r="P3823" s="58">
        <v>44.4403546354676</v>
      </c>
      <c r="Q3823" s="58">
        <v>44.038653270428902</v>
      </c>
      <c r="R3823" s="58">
        <v>43.6478300179201</v>
      </c>
      <c r="S3823" s="58">
        <v>43.274847176637799</v>
      </c>
      <c r="T3823" s="58">
        <v>42.924934576177797</v>
      </c>
      <c r="U3823" s="58">
        <v>42.600631580122403</v>
      </c>
      <c r="V3823" s="58">
        <v>42.292905594008602</v>
      </c>
      <c r="W3823" s="58">
        <v>41.989927210547201</v>
      </c>
      <c r="X3823" s="58">
        <v>41.680513240791598</v>
      </c>
      <c r="Y3823" s="58">
        <v>41.349835318257902</v>
      </c>
      <c r="Z3823" s="58">
        <v>40.983533097806898</v>
      </c>
      <c r="AA3823" s="58">
        <v>40.5702376875334</v>
      </c>
      <c r="AB3823" s="58">
        <v>40.100069737966102</v>
      </c>
      <c r="AC3823" s="58">
        <v>39.567841966437797</v>
      </c>
      <c r="AD3823" s="58">
        <v>38.9689748405074</v>
      </c>
      <c r="AE3823" s="58">
        <v>38.302868868618098</v>
      </c>
      <c r="AF3823" s="58">
        <v>37.580547523775699</v>
      </c>
      <c r="AG3823" s="58">
        <v>36.817703172821801</v>
      </c>
      <c r="AH3823" s="58">
        <v>36.029791459673397</v>
      </c>
      <c r="AI3823" s="58">
        <v>35.3180701080829</v>
      </c>
      <c r="AJ3823" s="58">
        <v>34.5218833381495</v>
      </c>
      <c r="AK3823" s="58">
        <v>33.834581281119199</v>
      </c>
      <c r="AL3823" s="58">
        <v>33.047836773961997</v>
      </c>
      <c r="AM3823" s="58">
        <v>32.2864326154248</v>
      </c>
      <c r="AN3823" s="58">
        <v>31.501744989162699</v>
      </c>
      <c r="AO3823" s="58">
        <v>30.8345907849051</v>
      </c>
      <c r="AP3823" s="58">
        <v>30.217172260881799</v>
      </c>
      <c r="AQ3823" s="58">
        <v>29.649744752923699</v>
      </c>
      <c r="AR3823" s="58">
        <v>29.143681656335499</v>
      </c>
      <c r="AS3823" s="58">
        <v>28.709114725097098</v>
      </c>
      <c r="AT3823" s="58">
        <v>28.347761362693799</v>
      </c>
      <c r="AU3823" s="58">
        <v>28.058918530800899</v>
      </c>
      <c r="AV3823" s="58">
        <v>27.830778610848402</v>
      </c>
      <c r="AW3823" s="58">
        <v>27.657831664386698</v>
      </c>
      <c r="AX3823" s="58">
        <v>27.5377110975321</v>
      </c>
      <c r="AY3823" s="58">
        <v>27.477278747060101</v>
      </c>
      <c r="AZ3823" s="58">
        <v>27.460724578576801</v>
      </c>
      <c r="BA3823" s="58">
        <v>27.4629959320729</v>
      </c>
      <c r="BB3823" s="58">
        <v>27.496000012232098</v>
      </c>
      <c r="BC3823" s="58">
        <v>27.5134349302764</v>
      </c>
      <c r="BD3823" s="58">
        <v>27.484879244303201</v>
      </c>
      <c r="BE3823" s="58">
        <v>27.389338000075401</v>
      </c>
      <c r="BF3823" s="58">
        <v>27.211517136518001</v>
      </c>
      <c r="BG3823" s="58">
        <v>26.940844668193801</v>
      </c>
      <c r="BH3823" s="58">
        <v>26.576991573276501</v>
      </c>
      <c r="BI3823" s="58">
        <v>26.1346579650608</v>
      </c>
      <c r="BJ3823" s="58">
        <v>25.647683889046998</v>
      </c>
      <c r="BK3823" s="58">
        <v>25.147100643793799</v>
      </c>
      <c r="BL3823" s="58">
        <v>24.650623824247301</v>
      </c>
      <c r="BM3823" s="58">
        <v>24.1712037586307</v>
      </c>
    </row>
    <row r="3824" spans="1:66" hidden="1" x14ac:dyDescent="0.25">
      <c r="A3824" s="58" t="s">
        <v>3298</v>
      </c>
      <c r="B3824" s="58" t="s">
        <v>3299</v>
      </c>
      <c r="C3824" s="58" t="s">
        <v>660</v>
      </c>
      <c r="D3824" s="58" t="s">
        <v>661</v>
      </c>
      <c r="AI3824" s="58">
        <v>53.675115895827197</v>
      </c>
      <c r="AS3824" s="58">
        <v>70.217227147290998</v>
      </c>
      <c r="BC3824" s="58">
        <v>78.811320042202297</v>
      </c>
    </row>
    <row r="3825" spans="1:65" hidden="1" x14ac:dyDescent="0.25">
      <c r="A3825" s="58" t="s">
        <v>3298</v>
      </c>
      <c r="B3825" s="58" t="s">
        <v>3299</v>
      </c>
      <c r="C3825" s="58" t="s">
        <v>662</v>
      </c>
      <c r="D3825" s="58" t="s">
        <v>663</v>
      </c>
      <c r="BA3825" s="58">
        <v>127.605</v>
      </c>
      <c r="BB3825" s="58">
        <v>144.1</v>
      </c>
      <c r="BC3825" s="58">
        <v>154.86000000000001</v>
      </c>
      <c r="BD3825" s="58">
        <v>136.69</v>
      </c>
      <c r="BE3825" s="58">
        <v>108.38</v>
      </c>
      <c r="BF3825" s="58">
        <v>111.45</v>
      </c>
      <c r="BG3825" s="58">
        <v>172.55</v>
      </c>
      <c r="BH3825" s="58">
        <v>166.95</v>
      </c>
      <c r="BI3825" s="58">
        <v>191.16</v>
      </c>
      <c r="BJ3825" s="58">
        <v>207.68</v>
      </c>
      <c r="BK3825" s="58">
        <v>200.94</v>
      </c>
      <c r="BL3825" s="58">
        <v>184.79499999999999</v>
      </c>
      <c r="BM3825" s="58">
        <v>162.91</v>
      </c>
    </row>
    <row r="3826" spans="1:65" hidden="1" x14ac:dyDescent="0.25">
      <c r="A3826" s="58" t="s">
        <v>3298</v>
      </c>
      <c r="B3826" s="58" t="s">
        <v>3299</v>
      </c>
      <c r="C3826" s="58" t="s">
        <v>664</v>
      </c>
      <c r="D3826" s="58" t="s">
        <v>665</v>
      </c>
    </row>
    <row r="3827" spans="1:65" hidden="1" x14ac:dyDescent="0.25">
      <c r="A3827" s="58" t="s">
        <v>3298</v>
      </c>
      <c r="B3827" s="58" t="s">
        <v>3299</v>
      </c>
      <c r="C3827" s="58" t="s">
        <v>666</v>
      </c>
      <c r="D3827" s="58" t="s">
        <v>667</v>
      </c>
    </row>
    <row r="3828" spans="1:65" hidden="1" x14ac:dyDescent="0.25">
      <c r="A3828" s="58" t="s">
        <v>3298</v>
      </c>
      <c r="B3828" s="58" t="s">
        <v>3299</v>
      </c>
      <c r="C3828" s="58" t="s">
        <v>668</v>
      </c>
      <c r="D3828" s="58" t="s">
        <v>669</v>
      </c>
    </row>
    <row r="3829" spans="1:65" hidden="1" x14ac:dyDescent="0.25">
      <c r="A3829" s="58" t="s">
        <v>3298</v>
      </c>
      <c r="B3829" s="58" t="s">
        <v>3299</v>
      </c>
      <c r="C3829" s="58" t="s">
        <v>670</v>
      </c>
      <c r="D3829" s="58" t="s">
        <v>671</v>
      </c>
      <c r="BM3829" s="58">
        <v>20.4636363636364</v>
      </c>
    </row>
    <row r="3830" spans="1:65" hidden="1" x14ac:dyDescent="0.25">
      <c r="A3830" s="58" t="s">
        <v>3298</v>
      </c>
      <c r="B3830" s="58" t="s">
        <v>3299</v>
      </c>
      <c r="C3830" s="58" t="s">
        <v>672</v>
      </c>
      <c r="D3830" s="58" t="s">
        <v>673</v>
      </c>
      <c r="E3830" s="58">
        <v>22.073709975193701</v>
      </c>
      <c r="F3830" s="58">
        <v>22.196874129357798</v>
      </c>
      <c r="G3830" s="58">
        <v>22.008622502015701</v>
      </c>
      <c r="H3830" s="58">
        <v>23.146992909002901</v>
      </c>
      <c r="I3830" s="58">
        <v>24.0934758470056</v>
      </c>
      <c r="J3830" s="58">
        <v>29.867696754449099</v>
      </c>
      <c r="K3830" s="58">
        <v>31.478752672243701</v>
      </c>
      <c r="L3830" s="58">
        <v>33.656882741676696</v>
      </c>
      <c r="M3830" s="58">
        <v>32.262664010981503</v>
      </c>
      <c r="N3830" s="58">
        <v>32.545145431572401</v>
      </c>
      <c r="O3830" s="58">
        <v>31.195365159808699</v>
      </c>
      <c r="P3830" s="58">
        <v>29.4282304451195</v>
      </c>
      <c r="Q3830" s="58">
        <v>31.969303036673601</v>
      </c>
      <c r="R3830" s="58">
        <v>32.217531237674102</v>
      </c>
      <c r="S3830" s="58">
        <v>21.469147075317</v>
      </c>
      <c r="T3830" s="58">
        <v>25.714209498284401</v>
      </c>
      <c r="U3830" s="58">
        <v>27.012820901933399</v>
      </c>
      <c r="V3830" s="58">
        <v>29.874479381894702</v>
      </c>
      <c r="W3830" s="58">
        <v>34.622787711148597</v>
      </c>
      <c r="X3830" s="58">
        <v>30.767903636434099</v>
      </c>
      <c r="Y3830" s="58">
        <v>28.254994836601501</v>
      </c>
      <c r="Z3830" s="58">
        <v>31.240372572789799</v>
      </c>
      <c r="AA3830" s="58">
        <v>38.6368149108133</v>
      </c>
      <c r="AB3830" s="58">
        <v>46.0807879549833</v>
      </c>
      <c r="AC3830" s="58">
        <v>50.293098155344303</v>
      </c>
      <c r="AD3830" s="58">
        <v>55.255874962656797</v>
      </c>
      <c r="AE3830" s="58">
        <v>61.762719582324799</v>
      </c>
      <c r="AF3830" s="58">
        <v>62.216622192132597</v>
      </c>
      <c r="AG3830" s="58">
        <v>63.297572171305603</v>
      </c>
      <c r="AH3830" s="58">
        <v>58.272857455541804</v>
      </c>
      <c r="AI3830" s="58">
        <v>51.031194714708199</v>
      </c>
      <c r="AJ3830" s="58">
        <v>51.553271558391302</v>
      </c>
      <c r="AK3830" s="58">
        <v>53.792517848402902</v>
      </c>
      <c r="AL3830" s="58">
        <v>55.810468774067999</v>
      </c>
      <c r="AM3830" s="58">
        <v>55.593326729050901</v>
      </c>
      <c r="AN3830" s="58">
        <v>54.196321356382398</v>
      </c>
      <c r="AO3830" s="58">
        <v>52.029088159026301</v>
      </c>
      <c r="AP3830" s="58">
        <v>52.626024806745001</v>
      </c>
      <c r="AQ3830" s="58">
        <v>58.064309622782801</v>
      </c>
      <c r="AR3830" s="58">
        <v>57.799106060360103</v>
      </c>
      <c r="AS3830" s="58">
        <v>54.883774178005297</v>
      </c>
      <c r="AT3830" s="58">
        <v>61.963091262401797</v>
      </c>
      <c r="AU3830" s="58">
        <v>65.716445565018503</v>
      </c>
      <c r="AV3830" s="58">
        <v>64.815439661619607</v>
      </c>
      <c r="AW3830" s="58">
        <v>60.927273955636601</v>
      </c>
      <c r="AX3830" s="58">
        <v>57.037594878483802</v>
      </c>
      <c r="AY3830" s="58">
        <v>57.029573607382403</v>
      </c>
      <c r="AZ3830" s="58">
        <v>60.963548518139802</v>
      </c>
      <c r="BA3830" s="58">
        <v>58.520033358079601</v>
      </c>
      <c r="BB3830" s="58">
        <v>72.532482514687999</v>
      </c>
      <c r="BC3830" s="58">
        <v>67.277882998583493</v>
      </c>
      <c r="BD3830" s="58">
        <v>61.7040001603619</v>
      </c>
      <c r="BE3830" s="58">
        <v>60.623264181372903</v>
      </c>
      <c r="BF3830" s="58">
        <v>65.3716960073031</v>
      </c>
      <c r="BG3830" s="58">
        <v>70.079352631043704</v>
      </c>
      <c r="BH3830" s="58">
        <v>81.009432728110795</v>
      </c>
      <c r="BI3830" s="58">
        <v>85.670773965468598</v>
      </c>
      <c r="BJ3830" s="58">
        <v>82.248254967222493</v>
      </c>
    </row>
    <row r="3831" spans="1:65" hidden="1" x14ac:dyDescent="0.25">
      <c r="A3831" s="58" t="s">
        <v>3298</v>
      </c>
      <c r="B3831" s="58" t="s">
        <v>3299</v>
      </c>
      <c r="C3831" s="58" t="s">
        <v>674</v>
      </c>
      <c r="D3831" s="58" t="s">
        <v>675</v>
      </c>
    </row>
    <row r="3832" spans="1:65" hidden="1" x14ac:dyDescent="0.25">
      <c r="A3832" s="58" t="s">
        <v>3298</v>
      </c>
      <c r="B3832" s="58" t="s">
        <v>3299</v>
      </c>
      <c r="C3832" s="58" t="s">
        <v>676</v>
      </c>
      <c r="D3832" s="58" t="s">
        <v>677</v>
      </c>
    </row>
    <row r="3833" spans="1:65" hidden="1" x14ac:dyDescent="0.25">
      <c r="A3833" s="58" t="s">
        <v>3298</v>
      </c>
      <c r="B3833" s="58" t="s">
        <v>3299</v>
      </c>
      <c r="C3833" s="58" t="s">
        <v>678</v>
      </c>
      <c r="D3833" s="58" t="s">
        <v>679</v>
      </c>
    </row>
    <row r="3834" spans="1:65" hidden="1" x14ac:dyDescent="0.25">
      <c r="A3834" s="58" t="s">
        <v>3298</v>
      </c>
      <c r="B3834" s="58" t="s">
        <v>3299</v>
      </c>
      <c r="C3834" s="58" t="s">
        <v>680</v>
      </c>
      <c r="D3834" s="58" t="s">
        <v>681</v>
      </c>
      <c r="AX3834" s="58">
        <v>4.5454545454545503</v>
      </c>
      <c r="AY3834" s="58">
        <v>4.5454545454545503</v>
      </c>
      <c r="AZ3834" s="58">
        <v>4.5454545454545503</v>
      </c>
      <c r="BA3834" s="58">
        <v>4.6363636363636402</v>
      </c>
      <c r="BB3834" s="58">
        <v>4.8181818181818201</v>
      </c>
      <c r="BC3834" s="58">
        <v>4.9090909090909101</v>
      </c>
      <c r="BD3834" s="58">
        <v>4.9090909090909101</v>
      </c>
      <c r="BE3834" s="58">
        <v>5.0454545454545503</v>
      </c>
      <c r="BF3834" s="58">
        <v>5.1363636363636402</v>
      </c>
      <c r="BG3834" s="58">
        <v>5.5</v>
      </c>
      <c r="BH3834" s="58">
        <v>5.5909090909090899</v>
      </c>
      <c r="BI3834" s="58">
        <v>5.6818181818181799</v>
      </c>
      <c r="BJ3834" s="58">
        <v>5.8636363636363598</v>
      </c>
      <c r="BK3834" s="58">
        <v>6.0454545454545503</v>
      </c>
      <c r="BL3834" s="58">
        <v>6.0454545454545503</v>
      </c>
    </row>
    <row r="3835" spans="1:65" hidden="1" x14ac:dyDescent="0.25">
      <c r="A3835" s="58" t="s">
        <v>3298</v>
      </c>
      <c r="B3835" s="58" t="s">
        <v>3299</v>
      </c>
      <c r="C3835" s="58" t="s">
        <v>682</v>
      </c>
      <c r="D3835" s="58" t="s">
        <v>683</v>
      </c>
      <c r="E3835" s="58">
        <v>474880</v>
      </c>
      <c r="F3835" s="58">
        <v>505098</v>
      </c>
      <c r="G3835" s="58">
        <v>531470</v>
      </c>
      <c r="H3835" s="58">
        <v>541412</v>
      </c>
      <c r="I3835" s="58">
        <v>593475</v>
      </c>
      <c r="J3835" s="58">
        <v>591828</v>
      </c>
      <c r="K3835" s="58">
        <v>694322</v>
      </c>
      <c r="L3835" s="58">
        <v>640424</v>
      </c>
      <c r="M3835" s="58">
        <v>614804</v>
      </c>
      <c r="N3835" s="58">
        <v>634609</v>
      </c>
      <c r="O3835" s="58">
        <v>687642</v>
      </c>
      <c r="P3835" s="58">
        <v>704721</v>
      </c>
      <c r="Q3835" s="58">
        <v>752751</v>
      </c>
      <c r="R3835" s="58">
        <v>921490</v>
      </c>
      <c r="S3835" s="58">
        <v>898965</v>
      </c>
      <c r="T3835" s="58">
        <v>864251</v>
      </c>
      <c r="U3835" s="58">
        <v>934355</v>
      </c>
      <c r="V3835" s="58">
        <v>905199</v>
      </c>
      <c r="W3835" s="58">
        <v>910069.9</v>
      </c>
      <c r="X3835" s="58">
        <v>938276.8</v>
      </c>
      <c r="Y3835" s="58">
        <v>987376.1</v>
      </c>
      <c r="Z3835" s="58">
        <v>1038654.08</v>
      </c>
      <c r="AA3835" s="58">
        <v>1032889.64</v>
      </c>
      <c r="AB3835" s="58">
        <v>1179314.24</v>
      </c>
      <c r="AC3835" s="58">
        <v>1199784.8799999999</v>
      </c>
      <c r="AD3835" s="58">
        <v>1276059.99</v>
      </c>
      <c r="AE3835" s="58">
        <v>1420378.55</v>
      </c>
      <c r="AF3835" s="58">
        <v>1427105.05</v>
      </c>
      <c r="AG3835" s="58">
        <v>1580689.65</v>
      </c>
      <c r="AH3835" s="58">
        <v>1494955.32</v>
      </c>
      <c r="AI3835" s="58">
        <v>1541043.06</v>
      </c>
      <c r="AJ3835" s="58">
        <v>1589288.55</v>
      </c>
      <c r="AK3835" s="58">
        <v>1577803.81</v>
      </c>
      <c r="AL3835" s="58">
        <v>1677432.32</v>
      </c>
      <c r="AM3835" s="58">
        <v>1884931.47</v>
      </c>
      <c r="AN3835" s="58">
        <v>2023076.68</v>
      </c>
      <c r="AO3835" s="58">
        <v>1792001.81</v>
      </c>
      <c r="AP3835" s="58">
        <v>2006436.51</v>
      </c>
      <c r="AQ3835" s="58">
        <v>1984901.7</v>
      </c>
      <c r="AR3835" s="58">
        <v>2060476.98</v>
      </c>
      <c r="AS3835" s="58">
        <v>2211091.9300000002</v>
      </c>
      <c r="AT3835" s="58">
        <v>2569250.4900000002</v>
      </c>
      <c r="AU3835" s="58">
        <v>2466899.4700000002</v>
      </c>
      <c r="AV3835" s="58">
        <v>2512946.2200000002</v>
      </c>
      <c r="AW3835" s="58">
        <v>2590634.0699999998</v>
      </c>
      <c r="AX3835" s="58">
        <v>2676910.11</v>
      </c>
      <c r="AY3835" s="58">
        <v>2478328.44</v>
      </c>
      <c r="AZ3835" s="58">
        <v>2480108.3199999998</v>
      </c>
      <c r="BA3835" s="58">
        <v>2491842.38</v>
      </c>
      <c r="BB3835" s="58">
        <v>2760764.61</v>
      </c>
      <c r="BC3835" s="58">
        <v>2736879.91</v>
      </c>
      <c r="BD3835" s="58">
        <v>2609496.44</v>
      </c>
      <c r="BE3835" s="58">
        <v>2976590.13</v>
      </c>
      <c r="BF3835" s="58">
        <v>3044213.46</v>
      </c>
      <c r="BG3835" s="58">
        <v>3072007.51</v>
      </c>
      <c r="BH3835" s="58">
        <v>3083501.91</v>
      </c>
      <c r="BI3835" s="58">
        <v>3384890.58</v>
      </c>
      <c r="BJ3835" s="58">
        <v>3589379.23</v>
      </c>
      <c r="BK3835" s="58">
        <v>3964282.14</v>
      </c>
      <c r="BL3835" s="58">
        <v>3848635.3</v>
      </c>
      <c r="BM3835" s="58">
        <v>3932957.98</v>
      </c>
    </row>
    <row r="3836" spans="1:65" hidden="1" x14ac:dyDescent="0.25">
      <c r="A3836" s="58" t="s">
        <v>3298</v>
      </c>
      <c r="B3836" s="58" t="s">
        <v>3299</v>
      </c>
      <c r="C3836" s="58" t="s">
        <v>684</v>
      </c>
      <c r="D3836" s="58" t="s">
        <v>685</v>
      </c>
      <c r="AS3836" s="58">
        <v>32.034514354720798</v>
      </c>
      <c r="BC3836" s="58">
        <v>24.113860051338499</v>
      </c>
      <c r="BH3836" s="58">
        <v>19.715391807794301</v>
      </c>
      <c r="BL3836" s="58">
        <v>18.818142806916001</v>
      </c>
    </row>
    <row r="3837" spans="1:65" hidden="1" x14ac:dyDescent="0.25">
      <c r="A3837" s="58" t="s">
        <v>3298</v>
      </c>
      <c r="B3837" s="58" t="s">
        <v>3299</v>
      </c>
      <c r="C3837" s="58" t="s">
        <v>686</v>
      </c>
      <c r="D3837" s="58" t="s">
        <v>687</v>
      </c>
      <c r="AS3837" s="58">
        <v>9.4578845885961993</v>
      </c>
      <c r="BC3837" s="58">
        <v>9.9626141407267799</v>
      </c>
      <c r="BH3837" s="58">
        <v>14.198679063702899</v>
      </c>
      <c r="BL3837" s="58">
        <v>10.127913050606301</v>
      </c>
    </row>
    <row r="3838" spans="1:65" hidden="1" x14ac:dyDescent="0.25">
      <c r="A3838" s="58" t="s">
        <v>3298</v>
      </c>
      <c r="B3838" s="58" t="s">
        <v>3299</v>
      </c>
      <c r="C3838" s="58" t="s">
        <v>688</v>
      </c>
      <c r="D3838" s="58" t="s">
        <v>689</v>
      </c>
      <c r="AS3838" s="58">
        <v>58.507600919994502</v>
      </c>
      <c r="BC3838" s="58">
        <v>65.923526224477399</v>
      </c>
      <c r="BH3838" s="58">
        <v>66.085928775637996</v>
      </c>
      <c r="BL3838" s="58">
        <v>71.053944353386498</v>
      </c>
    </row>
    <row r="3839" spans="1:65" hidden="1" x14ac:dyDescent="0.25">
      <c r="A3839" s="58" t="s">
        <v>3298</v>
      </c>
      <c r="B3839" s="58" t="s">
        <v>3299</v>
      </c>
      <c r="C3839" s="58" t="s">
        <v>690</v>
      </c>
      <c r="D3839" s="58" t="s">
        <v>691</v>
      </c>
    </row>
    <row r="3840" spans="1:65" hidden="1" x14ac:dyDescent="0.25">
      <c r="A3840" s="58" t="s">
        <v>3298</v>
      </c>
      <c r="B3840" s="58" t="s">
        <v>3299</v>
      </c>
      <c r="C3840" s="58" t="s">
        <v>692</v>
      </c>
      <c r="D3840" s="58" t="s">
        <v>693</v>
      </c>
    </row>
    <row r="3841" spans="1:66" hidden="1" x14ac:dyDescent="0.25">
      <c r="A3841" s="58" t="s">
        <v>3298</v>
      </c>
      <c r="B3841" s="58" t="s">
        <v>3299</v>
      </c>
      <c r="C3841" s="58" t="s">
        <v>694</v>
      </c>
      <c r="D3841" s="58" t="s">
        <v>695</v>
      </c>
      <c r="F3841" s="58">
        <v>13104912</v>
      </c>
      <c r="G3841" s="58">
        <v>19771628</v>
      </c>
      <c r="H3841" s="58">
        <v>19321794</v>
      </c>
      <c r="I3841" s="58">
        <v>17941867</v>
      </c>
      <c r="J3841" s="58">
        <v>18686885</v>
      </c>
      <c r="K3841" s="58">
        <v>14971449</v>
      </c>
      <c r="L3841" s="58">
        <v>18512417</v>
      </c>
      <c r="M3841" s="58">
        <v>22830435</v>
      </c>
      <c r="N3841" s="58">
        <v>20001228</v>
      </c>
      <c r="O3841" s="58">
        <v>19305161</v>
      </c>
      <c r="P3841" s="58">
        <v>20032849</v>
      </c>
      <c r="Q3841" s="58">
        <v>24503491</v>
      </c>
      <c r="R3841" s="58">
        <v>17623838</v>
      </c>
      <c r="S3841" s="58">
        <v>21368958</v>
      </c>
      <c r="T3841" s="58">
        <v>21599348</v>
      </c>
      <c r="U3841" s="58">
        <v>24431801</v>
      </c>
      <c r="V3841" s="58">
        <v>17183915</v>
      </c>
      <c r="W3841" s="58">
        <v>21559772</v>
      </c>
      <c r="X3841" s="58">
        <v>19865834</v>
      </c>
      <c r="Y3841" s="58">
        <v>23890773</v>
      </c>
      <c r="Z3841" s="58">
        <v>21089986</v>
      </c>
      <c r="AA3841" s="58">
        <v>22832562</v>
      </c>
      <c r="AB3841" s="58">
        <v>21389745</v>
      </c>
      <c r="AC3841" s="58">
        <v>20130202</v>
      </c>
      <c r="AD3841" s="58">
        <v>27996245</v>
      </c>
      <c r="AE3841" s="58">
        <v>29485438</v>
      </c>
      <c r="AF3841" s="58">
        <v>26625716</v>
      </c>
      <c r="AG3841" s="58">
        <v>32625534</v>
      </c>
      <c r="AH3841" s="58">
        <v>30266564</v>
      </c>
      <c r="AI3841" s="58">
        <v>35234120</v>
      </c>
      <c r="AJ3841" s="58">
        <v>40770406</v>
      </c>
      <c r="AK3841" s="58">
        <v>36786585</v>
      </c>
      <c r="AL3841" s="58">
        <v>36429536</v>
      </c>
      <c r="AM3841" s="58">
        <v>41215200</v>
      </c>
      <c r="AN3841" s="58">
        <v>33765252</v>
      </c>
      <c r="AO3841" s="58">
        <v>47001384</v>
      </c>
      <c r="AP3841" s="58">
        <v>34594451</v>
      </c>
      <c r="AQ3841" s="58">
        <v>40960099</v>
      </c>
      <c r="AR3841" s="58">
        <v>36068066</v>
      </c>
      <c r="AS3841" s="58">
        <v>32528822</v>
      </c>
      <c r="AT3841" s="58">
        <v>38572944</v>
      </c>
      <c r="AU3841" s="58">
        <v>42637740</v>
      </c>
      <c r="AV3841" s="58">
        <v>49531118</v>
      </c>
      <c r="AW3841" s="58">
        <v>48954935</v>
      </c>
      <c r="AX3841" s="58">
        <v>46456717</v>
      </c>
      <c r="AY3841" s="58">
        <v>52386746</v>
      </c>
      <c r="AZ3841" s="58">
        <v>43422884</v>
      </c>
      <c r="BA3841" s="58">
        <v>40865186</v>
      </c>
      <c r="BB3841" s="58">
        <v>51641757</v>
      </c>
      <c r="BC3841" s="58">
        <v>44672783</v>
      </c>
      <c r="BD3841" s="58">
        <v>49612849</v>
      </c>
      <c r="BE3841" s="58">
        <v>52381596</v>
      </c>
      <c r="BF3841" s="58">
        <v>60096775</v>
      </c>
      <c r="BG3841" s="58">
        <v>57520548</v>
      </c>
      <c r="BH3841" s="58">
        <v>54833265</v>
      </c>
      <c r="BI3841" s="58">
        <v>50327340</v>
      </c>
      <c r="BJ3841" s="58">
        <v>53089711</v>
      </c>
      <c r="BK3841" s="58">
        <v>51666640</v>
      </c>
      <c r="BL3841" s="58">
        <v>57292650</v>
      </c>
      <c r="BM3841" s="58">
        <v>52690063</v>
      </c>
    </row>
    <row r="3842" spans="1:66" hidden="1" x14ac:dyDescent="0.25">
      <c r="A3842" s="58" t="s">
        <v>3298</v>
      </c>
      <c r="B3842" s="58" t="s">
        <v>3299</v>
      </c>
      <c r="C3842" s="58" t="s">
        <v>696</v>
      </c>
      <c r="D3842" s="58" t="s">
        <v>697</v>
      </c>
      <c r="F3842" s="58">
        <v>782.79310098811902</v>
      </c>
      <c r="G3842" s="58">
        <v>1139.9480231059399</v>
      </c>
      <c r="H3842" s="58">
        <v>1058.2810047867399</v>
      </c>
      <c r="I3842" s="58">
        <v>998.21315033489998</v>
      </c>
      <c r="J3842" s="58">
        <v>1048.70882463217</v>
      </c>
      <c r="K3842" s="58">
        <v>914.76510488659801</v>
      </c>
      <c r="L3842" s="58">
        <v>1023.3856714746599</v>
      </c>
      <c r="M3842" s="58">
        <v>1247.8515327411001</v>
      </c>
      <c r="N3842" s="58">
        <v>1124.9904154118201</v>
      </c>
      <c r="O3842" s="58">
        <v>1047.04328937798</v>
      </c>
      <c r="P3842" s="58">
        <v>1180.1475169001501</v>
      </c>
      <c r="Q3842" s="58">
        <v>1302.40135976481</v>
      </c>
      <c r="R3842" s="58">
        <v>988.479092875378</v>
      </c>
      <c r="S3842" s="58">
        <v>1163.9784938931</v>
      </c>
      <c r="T3842" s="58">
        <v>1158.0557524009</v>
      </c>
      <c r="U3842" s="58">
        <v>1216.3022106347701</v>
      </c>
      <c r="V3842" s="58">
        <v>969.89888767593902</v>
      </c>
      <c r="W3842" s="58">
        <v>1150.7895888507701</v>
      </c>
      <c r="X3842" s="58">
        <v>1077.5898235568</v>
      </c>
      <c r="Y3842" s="58">
        <v>1277.71531520864</v>
      </c>
      <c r="Z3842" s="58">
        <v>1165.9415543576999</v>
      </c>
      <c r="AA3842" s="58">
        <v>1273.0730316645399</v>
      </c>
      <c r="AB3842" s="58">
        <v>1152.1064381429401</v>
      </c>
      <c r="AC3842" s="58">
        <v>1185.78142081434</v>
      </c>
      <c r="AD3842" s="58">
        <v>1370.5219359942801</v>
      </c>
      <c r="AE3842" s="58">
        <v>1526.8906677739501</v>
      </c>
      <c r="AF3842" s="58">
        <v>1381.03276536525</v>
      </c>
      <c r="AG3842" s="58">
        <v>1766.8001225671201</v>
      </c>
      <c r="AH3842" s="58">
        <v>1471.5826740674199</v>
      </c>
      <c r="AI3842" s="58">
        <v>1577.8090411948101</v>
      </c>
      <c r="AJ3842" s="58">
        <v>1784.7849964234899</v>
      </c>
      <c r="AK3842" s="58">
        <v>1598.71676569797</v>
      </c>
      <c r="AL3842" s="58">
        <v>1646.6682760046899</v>
      </c>
      <c r="AM3842" s="58">
        <v>1937.8287069462799</v>
      </c>
      <c r="AN3842" s="58">
        <v>1738.8821238647799</v>
      </c>
      <c r="AO3842" s="58">
        <v>2020.6500623305501</v>
      </c>
      <c r="AP3842" s="58">
        <v>1859.9292436632099</v>
      </c>
      <c r="AQ3842" s="58">
        <v>1850.66586854506</v>
      </c>
      <c r="AR3842" s="58">
        <v>1845.4695840591401</v>
      </c>
      <c r="AS3842" s="58">
        <v>1766.19357560297</v>
      </c>
      <c r="AT3842" s="58">
        <v>2010.62320133352</v>
      </c>
      <c r="AU3842" s="58">
        <v>2290.2491580691299</v>
      </c>
      <c r="AV3842" s="58">
        <v>2321.0691944937298</v>
      </c>
      <c r="AW3842" s="58">
        <v>2250.0073461962202</v>
      </c>
      <c r="AX3842" s="58">
        <v>2092.2458291693101</v>
      </c>
      <c r="AY3842" s="58">
        <v>2452.0697219386602</v>
      </c>
      <c r="AZ3842" s="58">
        <v>2104.5735762776198</v>
      </c>
      <c r="BA3842" s="58">
        <v>2295.8697568161301</v>
      </c>
      <c r="BB3842" s="58">
        <v>2617.2721563691098</v>
      </c>
      <c r="BC3842" s="58">
        <v>2242.4169327230602</v>
      </c>
      <c r="BD3842" s="58">
        <v>2525.0088462552199</v>
      </c>
      <c r="BE3842" s="58">
        <v>2032.5367951637199</v>
      </c>
      <c r="BF3842" s="58">
        <v>1967.4121964883</v>
      </c>
      <c r="BG3842" s="58">
        <v>1798.2060053953501</v>
      </c>
      <c r="BH3842" s="58">
        <v>2083.4795412219701</v>
      </c>
      <c r="BI3842" s="58">
        <v>1704.48403100619</v>
      </c>
      <c r="BJ3842" s="58">
        <v>1885.9914877246299</v>
      </c>
      <c r="BK3842" s="58">
        <v>1791.6293726573899</v>
      </c>
      <c r="BL3842" s="58">
        <v>1951.20658633583</v>
      </c>
      <c r="BM3842" s="58">
        <v>1815.9651332057999</v>
      </c>
    </row>
    <row r="3843" spans="1:66" hidden="1" x14ac:dyDescent="0.25">
      <c r="A3843" s="58" t="s">
        <v>3298</v>
      </c>
      <c r="B3843" s="58" t="s">
        <v>3299</v>
      </c>
      <c r="C3843" s="58" t="s">
        <v>698</v>
      </c>
      <c r="D3843" s="58" t="s">
        <v>699</v>
      </c>
    </row>
    <row r="3844" spans="1:66" hidden="1" x14ac:dyDescent="0.25">
      <c r="A3844" s="58" t="s">
        <v>3298</v>
      </c>
      <c r="B3844" s="58" t="s">
        <v>3299</v>
      </c>
      <c r="C3844" s="58" t="s">
        <v>700</v>
      </c>
      <c r="D3844" s="58" t="s">
        <v>701</v>
      </c>
    </row>
    <row r="3845" spans="1:66" hidden="1" x14ac:dyDescent="0.25">
      <c r="A3845" s="58" t="s">
        <v>3298</v>
      </c>
      <c r="B3845" s="58" t="s">
        <v>3299</v>
      </c>
      <c r="C3845" s="58" t="s">
        <v>702</v>
      </c>
      <c r="D3845" s="58" t="s">
        <v>703</v>
      </c>
    </row>
    <row r="3846" spans="1:66" hidden="1" x14ac:dyDescent="0.25">
      <c r="A3846" s="58" t="s">
        <v>3298</v>
      </c>
      <c r="B3846" s="58" t="s">
        <v>3299</v>
      </c>
      <c r="C3846" s="58" t="s">
        <v>704</v>
      </c>
      <c r="D3846" s="58" t="s">
        <v>705</v>
      </c>
      <c r="P3846" s="58">
        <v>0</v>
      </c>
      <c r="Q3846" s="58">
        <v>0</v>
      </c>
      <c r="R3846" s="58">
        <v>0</v>
      </c>
      <c r="S3846" s="58">
        <v>0</v>
      </c>
      <c r="T3846" s="58">
        <v>22702105.810986999</v>
      </c>
      <c r="U3846" s="58">
        <v>28737501.5975307</v>
      </c>
      <c r="V3846" s="58">
        <v>36049633.654844299</v>
      </c>
      <c r="W3846" s="58">
        <v>31260717.8831877</v>
      </c>
      <c r="X3846" s="58">
        <v>32085875.097395498</v>
      </c>
      <c r="Y3846" s="58">
        <v>37093976.860840604</v>
      </c>
      <c r="Z3846" s="58">
        <v>26485775.796385299</v>
      </c>
      <c r="AA3846" s="58">
        <v>15419081.4442301</v>
      </c>
      <c r="AB3846" s="58">
        <v>13137491.9966205</v>
      </c>
      <c r="AC3846" s="58">
        <v>13995057.6784789</v>
      </c>
      <c r="AD3846" s="58">
        <v>12820700.8245249</v>
      </c>
      <c r="AE3846" s="58">
        <v>16468463.0198058</v>
      </c>
      <c r="AF3846" s="58">
        <v>21597085.5876159</v>
      </c>
      <c r="AG3846" s="58">
        <v>44407963.146549299</v>
      </c>
      <c r="AH3846" s="58">
        <v>51716893.248053201</v>
      </c>
      <c r="AI3846" s="58">
        <v>62048627.921717502</v>
      </c>
      <c r="AJ3846" s="58">
        <v>61495810.2049798</v>
      </c>
      <c r="AK3846" s="58">
        <v>68243385.799320802</v>
      </c>
      <c r="AL3846" s="58">
        <v>78748999.787926599</v>
      </c>
      <c r="AM3846" s="58">
        <v>609512999.11286294</v>
      </c>
      <c r="AN3846" s="58">
        <v>224169818.35907799</v>
      </c>
      <c r="AO3846" s="58">
        <v>176057689.86294401</v>
      </c>
      <c r="AP3846" s="58">
        <v>491829384.01484799</v>
      </c>
      <c r="AQ3846" s="58">
        <v>566753377.63629699</v>
      </c>
      <c r="AR3846" s="58">
        <v>532460827.80147099</v>
      </c>
      <c r="AS3846" s="58">
        <v>423152345.96724898</v>
      </c>
      <c r="AT3846" s="58">
        <v>402587709.23849499</v>
      </c>
      <c r="AU3846" s="58">
        <v>220064041.93497699</v>
      </c>
      <c r="AV3846" s="58">
        <v>210484830.340776</v>
      </c>
      <c r="AW3846" s="58">
        <v>164739257.323495</v>
      </c>
      <c r="AX3846" s="58">
        <v>289649778.38844198</v>
      </c>
      <c r="AY3846" s="58">
        <v>264755627.28814301</v>
      </c>
      <c r="AZ3846" s="58">
        <v>513265852.82122499</v>
      </c>
      <c r="BA3846" s="58">
        <v>385879185.75143701</v>
      </c>
      <c r="BB3846" s="58">
        <v>392258199.62304699</v>
      </c>
      <c r="BC3846" s="58">
        <v>435296352.40562803</v>
      </c>
      <c r="BD3846" s="58">
        <v>422359090.712273</v>
      </c>
      <c r="BE3846" s="58">
        <v>590060804.17049503</v>
      </c>
      <c r="BF3846" s="58">
        <v>611288303.496562</v>
      </c>
      <c r="BG3846" s="58">
        <v>570922126.010764</v>
      </c>
      <c r="BH3846" s="58">
        <v>637828488.80383205</v>
      </c>
      <c r="BI3846" s="58">
        <v>728556130.76244402</v>
      </c>
      <c r="BJ3846" s="58">
        <v>601386272.48903298</v>
      </c>
      <c r="BK3846" s="58">
        <v>647807315.75068998</v>
      </c>
      <c r="BL3846" s="58">
        <v>668964582.58348</v>
      </c>
      <c r="BM3846" s="58">
        <v>635667245.72381699</v>
      </c>
      <c r="BN3846" s="58">
        <v>149763798.43003201</v>
      </c>
    </row>
    <row r="3847" spans="1:66" hidden="1" x14ac:dyDescent="0.25">
      <c r="A3847" s="58" t="s">
        <v>3298</v>
      </c>
      <c r="B3847" s="58" t="s">
        <v>3299</v>
      </c>
      <c r="C3847" s="58" t="s">
        <v>706</v>
      </c>
      <c r="D3847" s="58" t="s">
        <v>707</v>
      </c>
      <c r="P3847" s="58">
        <v>0</v>
      </c>
      <c r="Q3847" s="58">
        <v>0</v>
      </c>
      <c r="R3847" s="58">
        <v>0</v>
      </c>
      <c r="S3847" s="58">
        <v>0</v>
      </c>
      <c r="T3847" s="58">
        <v>1233810.09842321</v>
      </c>
      <c r="U3847" s="58">
        <v>452559.080276074</v>
      </c>
      <c r="V3847" s="58">
        <v>1110285.5934582599</v>
      </c>
      <c r="W3847" s="58">
        <v>479999.52011568</v>
      </c>
      <c r="X3847" s="58">
        <v>769401.58315559302</v>
      </c>
      <c r="Y3847" s="58">
        <v>1270116.79814651</v>
      </c>
      <c r="Z3847" s="58">
        <v>2320052.91054409</v>
      </c>
      <c r="AA3847" s="58">
        <v>830147.98646861198</v>
      </c>
      <c r="AB3847" s="58">
        <v>1828070.4437797701</v>
      </c>
      <c r="AC3847" s="58">
        <v>1248505.2224759599</v>
      </c>
      <c r="AD3847" s="58">
        <v>6857146.8324707802</v>
      </c>
      <c r="AE3847" s="58">
        <v>2306566.4836386601</v>
      </c>
      <c r="AF3847" s="58">
        <v>3110336.1854717401</v>
      </c>
      <c r="AG3847" s="58">
        <v>1218152.9147353901</v>
      </c>
      <c r="AH3847" s="58">
        <v>12113791.7974301</v>
      </c>
      <c r="AI3847" s="58">
        <v>5384885.9952293402</v>
      </c>
      <c r="AJ3847" s="58">
        <v>4134818.0392922601</v>
      </c>
      <c r="AK3847" s="58">
        <v>1405501.9545261599</v>
      </c>
      <c r="AL3847" s="58">
        <v>5807257.6561029796</v>
      </c>
      <c r="AM3847" s="58">
        <v>43379176.668566301</v>
      </c>
      <c r="AN3847" s="58">
        <v>50984681.512133896</v>
      </c>
      <c r="AO3847" s="58">
        <v>61075577.2589918</v>
      </c>
      <c r="AP3847" s="58">
        <v>59092853.216114901</v>
      </c>
      <c r="AQ3847" s="58">
        <v>73297584.576223001</v>
      </c>
      <c r="AR3847" s="58">
        <v>62633819.253148697</v>
      </c>
      <c r="AS3847" s="58">
        <v>99847249.878177494</v>
      </c>
      <c r="AT3847" s="58">
        <v>78702515.712530494</v>
      </c>
      <c r="AU3847" s="58">
        <v>74893529.525693297</v>
      </c>
      <c r="AV3847" s="58">
        <v>165457003.008726</v>
      </c>
      <c r="AW3847" s="58">
        <v>133984587.657052</v>
      </c>
      <c r="AX3847" s="58">
        <v>174411828.80883199</v>
      </c>
      <c r="AY3847" s="58">
        <v>318268578.53454602</v>
      </c>
      <c r="AZ3847" s="58">
        <v>157473828.15430301</v>
      </c>
      <c r="BA3847" s="58">
        <v>41334881.867148802</v>
      </c>
      <c r="BB3847" s="58">
        <v>63801539.924299203</v>
      </c>
      <c r="BC3847" s="58">
        <v>48832292.907436699</v>
      </c>
      <c r="BD3847" s="58">
        <v>53838247.260541297</v>
      </c>
      <c r="BE3847" s="58">
        <v>30495082.140173301</v>
      </c>
      <c r="BF3847" s="58">
        <v>102773106.347284</v>
      </c>
      <c r="BG3847" s="58">
        <v>64825403.095911503</v>
      </c>
      <c r="BH3847" s="58">
        <v>65533309.552375004</v>
      </c>
      <c r="BI3847" s="58">
        <v>74105128.4105739</v>
      </c>
      <c r="BJ3847" s="58">
        <v>80221164.381660804</v>
      </c>
      <c r="BK3847" s="58">
        <v>68761195.628640801</v>
      </c>
      <c r="BL3847" s="58">
        <v>72024947.863171905</v>
      </c>
      <c r="BM3847" s="58">
        <v>55017220.207281299</v>
      </c>
      <c r="BN3847" s="58">
        <v>1140132.04755833</v>
      </c>
    </row>
    <row r="3848" spans="1:66" hidden="1" x14ac:dyDescent="0.25">
      <c r="A3848" s="58" t="s">
        <v>3298</v>
      </c>
      <c r="B3848" s="58" t="s">
        <v>3299</v>
      </c>
      <c r="C3848" s="58" t="s">
        <v>708</v>
      </c>
      <c r="D3848" s="58" t="s">
        <v>709</v>
      </c>
    </row>
    <row r="3849" spans="1:66" hidden="1" x14ac:dyDescent="0.25">
      <c r="A3849" s="58" t="s">
        <v>3298</v>
      </c>
      <c r="B3849" s="58" t="s">
        <v>3299</v>
      </c>
      <c r="C3849" s="58" t="s">
        <v>710</v>
      </c>
      <c r="D3849" s="58" t="s">
        <v>711</v>
      </c>
    </row>
    <row r="3850" spans="1:66" hidden="1" x14ac:dyDescent="0.25">
      <c r="A3850" s="58" t="s">
        <v>3298</v>
      </c>
      <c r="B3850" s="58" t="s">
        <v>3299</v>
      </c>
      <c r="C3850" s="58" t="s">
        <v>712</v>
      </c>
      <c r="D3850" s="58" t="s">
        <v>713</v>
      </c>
    </row>
    <row r="3851" spans="1:66" hidden="1" x14ac:dyDescent="0.25">
      <c r="A3851" s="58" t="s">
        <v>3298</v>
      </c>
      <c r="B3851" s="58" t="s">
        <v>3299</v>
      </c>
      <c r="C3851" s="58" t="s">
        <v>714</v>
      </c>
      <c r="D3851" s="58" t="s">
        <v>715</v>
      </c>
    </row>
    <row r="3852" spans="1:66" hidden="1" x14ac:dyDescent="0.25">
      <c r="A3852" s="58" t="s">
        <v>3298</v>
      </c>
      <c r="B3852" s="58" t="s">
        <v>3299</v>
      </c>
      <c r="C3852" s="58" t="s">
        <v>716</v>
      </c>
      <c r="D3852" s="58" t="s">
        <v>717</v>
      </c>
    </row>
    <row r="3853" spans="1:66" hidden="1" x14ac:dyDescent="0.25">
      <c r="A3853" s="58" t="s">
        <v>3298</v>
      </c>
      <c r="B3853" s="58" t="s">
        <v>3299</v>
      </c>
      <c r="C3853" s="58" t="s">
        <v>718</v>
      </c>
      <c r="D3853" s="58" t="s">
        <v>719</v>
      </c>
    </row>
    <row r="3854" spans="1:66" hidden="1" x14ac:dyDescent="0.25">
      <c r="A3854" s="58" t="s">
        <v>3298</v>
      </c>
      <c r="B3854" s="58" t="s">
        <v>3299</v>
      </c>
      <c r="C3854" s="58" t="s">
        <v>720</v>
      </c>
      <c r="D3854" s="58" t="s">
        <v>721</v>
      </c>
    </row>
    <row r="3855" spans="1:66" hidden="1" x14ac:dyDescent="0.25">
      <c r="A3855" s="58" t="s">
        <v>3298</v>
      </c>
      <c r="B3855" s="58" t="s">
        <v>3299</v>
      </c>
      <c r="C3855" s="58" t="s">
        <v>722</v>
      </c>
      <c r="D3855" s="58" t="s">
        <v>723</v>
      </c>
    </row>
    <row r="3856" spans="1:66" hidden="1" x14ac:dyDescent="0.25">
      <c r="A3856" s="58" t="s">
        <v>3298</v>
      </c>
      <c r="B3856" s="58" t="s">
        <v>3299</v>
      </c>
      <c r="C3856" s="58" t="s">
        <v>724</v>
      </c>
      <c r="D3856" s="58" t="s">
        <v>725</v>
      </c>
    </row>
    <row r="3857" spans="1:4" hidden="1" x14ac:dyDescent="0.25">
      <c r="A3857" s="58" t="s">
        <v>3298</v>
      </c>
      <c r="B3857" s="58" t="s">
        <v>3299</v>
      </c>
      <c r="C3857" s="58" t="s">
        <v>726</v>
      </c>
      <c r="D3857" s="58" t="s">
        <v>727</v>
      </c>
    </row>
    <row r="3858" spans="1:4" hidden="1" x14ac:dyDescent="0.25">
      <c r="A3858" s="58" t="s">
        <v>3298</v>
      </c>
      <c r="B3858" s="58" t="s">
        <v>3299</v>
      </c>
      <c r="C3858" s="58" t="s">
        <v>728</v>
      </c>
      <c r="D3858" s="58" t="s">
        <v>729</v>
      </c>
    </row>
    <row r="3859" spans="1:4" hidden="1" x14ac:dyDescent="0.25">
      <c r="A3859" s="58" t="s">
        <v>3298</v>
      </c>
      <c r="B3859" s="58" t="s">
        <v>3299</v>
      </c>
      <c r="C3859" s="58" t="s">
        <v>730</v>
      </c>
      <c r="D3859" s="58" t="s">
        <v>731</v>
      </c>
    </row>
    <row r="3860" spans="1:4" hidden="1" x14ac:dyDescent="0.25">
      <c r="A3860" s="58" t="s">
        <v>3298</v>
      </c>
      <c r="B3860" s="58" t="s">
        <v>3299</v>
      </c>
      <c r="C3860" s="58" t="s">
        <v>732</v>
      </c>
      <c r="D3860" s="58" t="s">
        <v>733</v>
      </c>
    </row>
    <row r="3861" spans="1:4" hidden="1" x14ac:dyDescent="0.25">
      <c r="A3861" s="58" t="s">
        <v>3298</v>
      </c>
      <c r="B3861" s="58" t="s">
        <v>3299</v>
      </c>
      <c r="C3861" s="58" t="s">
        <v>734</v>
      </c>
      <c r="D3861" s="58" t="s">
        <v>735</v>
      </c>
    </row>
    <row r="3862" spans="1:4" hidden="1" x14ac:dyDescent="0.25">
      <c r="A3862" s="58" t="s">
        <v>3298</v>
      </c>
      <c r="B3862" s="58" t="s">
        <v>3299</v>
      </c>
      <c r="C3862" s="58" t="s">
        <v>736</v>
      </c>
      <c r="D3862" s="58" t="s">
        <v>737</v>
      </c>
    </row>
    <row r="3863" spans="1:4" hidden="1" x14ac:dyDescent="0.25">
      <c r="A3863" s="58" t="s">
        <v>3298</v>
      </c>
      <c r="B3863" s="58" t="s">
        <v>3299</v>
      </c>
      <c r="C3863" s="58" t="s">
        <v>738</v>
      </c>
      <c r="D3863" s="58" t="s">
        <v>739</v>
      </c>
    </row>
    <row r="3864" spans="1:4" hidden="1" x14ac:dyDescent="0.25">
      <c r="A3864" s="58" t="s">
        <v>3298</v>
      </c>
      <c r="B3864" s="58" t="s">
        <v>3299</v>
      </c>
      <c r="C3864" s="58" t="s">
        <v>740</v>
      </c>
      <c r="D3864" s="58" t="s">
        <v>741</v>
      </c>
    </row>
    <row r="3865" spans="1:4" hidden="1" x14ac:dyDescent="0.25">
      <c r="A3865" s="58" t="s">
        <v>3298</v>
      </c>
      <c r="B3865" s="58" t="s">
        <v>3299</v>
      </c>
      <c r="C3865" s="58" t="s">
        <v>742</v>
      </c>
      <c r="D3865" s="58" t="s">
        <v>743</v>
      </c>
    </row>
    <row r="3866" spans="1:4" hidden="1" x14ac:dyDescent="0.25">
      <c r="A3866" s="58" t="s">
        <v>3298</v>
      </c>
      <c r="B3866" s="58" t="s">
        <v>3299</v>
      </c>
      <c r="C3866" s="58" t="s">
        <v>744</v>
      </c>
      <c r="D3866" s="58" t="s">
        <v>745</v>
      </c>
    </row>
    <row r="3867" spans="1:4" hidden="1" x14ac:dyDescent="0.25">
      <c r="A3867" s="58" t="s">
        <v>3298</v>
      </c>
      <c r="B3867" s="58" t="s">
        <v>3299</v>
      </c>
      <c r="C3867" s="58" t="s">
        <v>746</v>
      </c>
      <c r="D3867" s="58" t="s">
        <v>747</v>
      </c>
    </row>
    <row r="3868" spans="1:4" hidden="1" x14ac:dyDescent="0.25">
      <c r="A3868" s="58" t="s">
        <v>3298</v>
      </c>
      <c r="B3868" s="58" t="s">
        <v>3299</v>
      </c>
      <c r="C3868" s="58" t="s">
        <v>748</v>
      </c>
      <c r="D3868" s="58" t="s">
        <v>749</v>
      </c>
    </row>
    <row r="3869" spans="1:4" hidden="1" x14ac:dyDescent="0.25">
      <c r="A3869" s="58" t="s">
        <v>3298</v>
      </c>
      <c r="B3869" s="58" t="s">
        <v>3299</v>
      </c>
      <c r="C3869" s="58" t="s">
        <v>750</v>
      </c>
      <c r="D3869" s="58" t="s">
        <v>751</v>
      </c>
    </row>
    <row r="3870" spans="1:4" hidden="1" x14ac:dyDescent="0.25">
      <c r="A3870" s="58" t="s">
        <v>3298</v>
      </c>
      <c r="B3870" s="58" t="s">
        <v>3299</v>
      </c>
      <c r="C3870" s="58" t="s">
        <v>752</v>
      </c>
      <c r="D3870" s="58" t="s">
        <v>753</v>
      </c>
    </row>
    <row r="3871" spans="1:4" hidden="1" x14ac:dyDescent="0.25">
      <c r="A3871" s="58" t="s">
        <v>3298</v>
      </c>
      <c r="B3871" s="58" t="s">
        <v>3299</v>
      </c>
      <c r="C3871" s="58" t="s">
        <v>754</v>
      </c>
      <c r="D3871" s="58" t="s">
        <v>755</v>
      </c>
    </row>
    <row r="3872" spans="1:4" hidden="1" x14ac:dyDescent="0.25">
      <c r="A3872" s="58" t="s">
        <v>3298</v>
      </c>
      <c r="B3872" s="58" t="s">
        <v>3299</v>
      </c>
      <c r="C3872" s="58" t="s">
        <v>756</v>
      </c>
      <c r="D3872" s="58" t="s">
        <v>757</v>
      </c>
    </row>
    <row r="3873" spans="1:65" hidden="1" x14ac:dyDescent="0.25">
      <c r="A3873" s="58" t="s">
        <v>3298</v>
      </c>
      <c r="B3873" s="58" t="s">
        <v>3299</v>
      </c>
      <c r="C3873" s="58" t="s">
        <v>758</v>
      </c>
      <c r="D3873" s="58" t="s">
        <v>759</v>
      </c>
    </row>
    <row r="3874" spans="1:65" hidden="1" x14ac:dyDescent="0.25">
      <c r="A3874" s="58" t="s">
        <v>3298</v>
      </c>
      <c r="B3874" s="58" t="s">
        <v>3299</v>
      </c>
      <c r="C3874" s="58" t="s">
        <v>760</v>
      </c>
      <c r="D3874" s="58" t="s">
        <v>761</v>
      </c>
    </row>
    <row r="3875" spans="1:65" hidden="1" x14ac:dyDescent="0.25">
      <c r="A3875" s="58" t="s">
        <v>3298</v>
      </c>
      <c r="B3875" s="58" t="s">
        <v>3299</v>
      </c>
      <c r="C3875" s="58" t="s">
        <v>762</v>
      </c>
      <c r="D3875" s="58" t="s">
        <v>763</v>
      </c>
    </row>
    <row r="3876" spans="1:65" hidden="1" x14ac:dyDescent="0.25">
      <c r="A3876" s="58" t="s">
        <v>3298</v>
      </c>
      <c r="B3876" s="58" t="s">
        <v>3299</v>
      </c>
      <c r="C3876" s="58" t="s">
        <v>764</v>
      </c>
      <c r="D3876" s="58" t="s">
        <v>765</v>
      </c>
    </row>
    <row r="3877" spans="1:65" hidden="1" x14ac:dyDescent="0.25">
      <c r="A3877" s="58" t="s">
        <v>3298</v>
      </c>
      <c r="B3877" s="58" t="s">
        <v>3299</v>
      </c>
      <c r="C3877" s="58" t="s">
        <v>766</v>
      </c>
      <c r="D3877" s="58" t="s">
        <v>767</v>
      </c>
    </row>
    <row r="3878" spans="1:65" hidden="1" x14ac:dyDescent="0.25">
      <c r="A3878" s="58" t="s">
        <v>3298</v>
      </c>
      <c r="B3878" s="58" t="s">
        <v>3299</v>
      </c>
      <c r="C3878" s="58" t="s">
        <v>768</v>
      </c>
      <c r="D3878" s="58" t="s">
        <v>769</v>
      </c>
      <c r="O3878" s="58">
        <v>43.547981262207003</v>
      </c>
      <c r="P3878" s="58">
        <v>43.507450103759801</v>
      </c>
      <c r="Q3878" s="58">
        <v>42.220981597900398</v>
      </c>
      <c r="R3878" s="58">
        <v>41.178218841552699</v>
      </c>
      <c r="S3878" s="58">
        <v>40.5141792297363</v>
      </c>
      <c r="T3878" s="58">
        <v>39.239810943603501</v>
      </c>
      <c r="U3878" s="58">
        <v>37.718471527099602</v>
      </c>
      <c r="V3878" s="58">
        <v>36.909641265869098</v>
      </c>
      <c r="W3878" s="58">
        <v>36.276500701904297</v>
      </c>
      <c r="X3878" s="58">
        <v>34.702381134033203</v>
      </c>
      <c r="Y3878" s="58">
        <v>33.592010498046903</v>
      </c>
      <c r="Z3878" s="58">
        <v>33.207290649414098</v>
      </c>
      <c r="AA3878" s="58">
        <v>32.751369476318402</v>
      </c>
      <c r="AB3878" s="58">
        <v>32.0900688171387</v>
      </c>
      <c r="AC3878" s="58">
        <v>30.848709106445298</v>
      </c>
      <c r="AD3878" s="58">
        <v>30.264429092407202</v>
      </c>
      <c r="AE3878" s="58">
        <v>29.3318901062012</v>
      </c>
      <c r="AF3878" s="58">
        <v>28.227390289306602</v>
      </c>
      <c r="AG3878" s="58">
        <v>27.462520599365199</v>
      </c>
      <c r="AH3878" s="58">
        <v>27.3715000152588</v>
      </c>
      <c r="AI3878" s="58">
        <v>27.021070480346701</v>
      </c>
      <c r="AJ3878" s="58">
        <v>26.395099639892599</v>
      </c>
      <c r="AK3878" s="58">
        <v>28.972629547119102</v>
      </c>
      <c r="AL3878" s="58">
        <v>28.515010833740199</v>
      </c>
      <c r="AM3878" s="58">
        <v>26.319889068603501</v>
      </c>
      <c r="AN3878" s="58">
        <v>27.141950607299801</v>
      </c>
      <c r="AO3878" s="58">
        <v>25.0448093414307</v>
      </c>
      <c r="AP3878" s="58">
        <v>24.610609054565401</v>
      </c>
      <c r="AQ3878" s="58">
        <v>24.318540573120099</v>
      </c>
      <c r="AR3878" s="58">
        <v>22.771289825439499</v>
      </c>
      <c r="AS3878" s="58">
        <v>21.8820095062256</v>
      </c>
      <c r="AT3878" s="58">
        <v>20.748420715331999</v>
      </c>
      <c r="AU3878" s="58">
        <v>19.846929550170898</v>
      </c>
      <c r="AV3878" s="58">
        <v>19.278419494628899</v>
      </c>
      <c r="AW3878" s="58">
        <v>18.769020080566399</v>
      </c>
      <c r="AX3878" s="58">
        <v>18.0578308105469</v>
      </c>
      <c r="AY3878" s="58">
        <v>18.0095100402832</v>
      </c>
      <c r="AZ3878" s="58">
        <v>16.8626003265381</v>
      </c>
      <c r="BA3878" s="58">
        <v>15.9602499008179</v>
      </c>
      <c r="BB3878" s="58">
        <v>15.7537498474121</v>
      </c>
      <c r="BC3878" s="58">
        <v>14.6645698547363</v>
      </c>
      <c r="BD3878" s="58">
        <v>15.0109100341797</v>
      </c>
      <c r="BE3878" s="58">
        <v>14.891909599304199</v>
      </c>
      <c r="BF3878" s="58">
        <v>15.735639572143601</v>
      </c>
      <c r="BG3878" s="58">
        <v>15.9679203033447</v>
      </c>
      <c r="BH3878" s="58">
        <v>15.7450199127197</v>
      </c>
      <c r="BI3878" s="58">
        <v>15.555060386657701</v>
      </c>
      <c r="BJ3878" s="58">
        <v>14.9659996032715</v>
      </c>
      <c r="BK3878" s="58">
        <v>14.036080360412599</v>
      </c>
      <c r="BL3878" s="58">
        <v>14.017780303955099</v>
      </c>
      <c r="BM3878" s="58">
        <v>13.9068698883057</v>
      </c>
    </row>
    <row r="3879" spans="1:65" hidden="1" x14ac:dyDescent="0.25">
      <c r="A3879" s="58" t="s">
        <v>3298</v>
      </c>
      <c r="B3879" s="58" t="s">
        <v>3299</v>
      </c>
      <c r="C3879" s="58" t="s">
        <v>770</v>
      </c>
      <c r="D3879" s="58" t="s">
        <v>771</v>
      </c>
      <c r="O3879" s="58">
        <v>55.291549682617202</v>
      </c>
      <c r="P3879" s="58">
        <v>55.350021362304702</v>
      </c>
      <c r="Q3879" s="58">
        <v>54.049060821533203</v>
      </c>
      <c r="R3879" s="58">
        <v>52.869068145752003</v>
      </c>
      <c r="S3879" s="58">
        <v>52.285938262939503</v>
      </c>
      <c r="T3879" s="58">
        <v>50.467231750488303</v>
      </c>
      <c r="U3879" s="58">
        <v>48.902130126953097</v>
      </c>
      <c r="V3879" s="58">
        <v>47.806110382080099</v>
      </c>
      <c r="W3879" s="58">
        <v>46.944801330566399</v>
      </c>
      <c r="X3879" s="58">
        <v>44.605541229247997</v>
      </c>
      <c r="Y3879" s="58">
        <v>43.036880493164098</v>
      </c>
      <c r="Z3879" s="58">
        <v>42.350250244140597</v>
      </c>
      <c r="AA3879" s="58">
        <v>41.559211730957003</v>
      </c>
      <c r="AB3879" s="58">
        <v>40.550159454345703</v>
      </c>
      <c r="AC3879" s="58">
        <v>39.151058197021499</v>
      </c>
      <c r="AD3879" s="58">
        <v>38.306110382080099</v>
      </c>
      <c r="AE3879" s="58">
        <v>37.023338317871101</v>
      </c>
      <c r="AF3879" s="58">
        <v>35.604148864746101</v>
      </c>
      <c r="AG3879" s="58">
        <v>34.461738586425803</v>
      </c>
      <c r="AH3879" s="58">
        <v>34.340511322021499</v>
      </c>
      <c r="AI3879" s="58">
        <v>33.520778656005902</v>
      </c>
      <c r="AJ3879" s="58">
        <v>32.497509002685497</v>
      </c>
      <c r="AK3879" s="58">
        <v>36.134971618652301</v>
      </c>
      <c r="AL3879" s="58">
        <v>35.406978607177699</v>
      </c>
      <c r="AM3879" s="58">
        <v>32.238201141357401</v>
      </c>
      <c r="AN3879" s="58">
        <v>33.608810424804702</v>
      </c>
      <c r="AO3879" s="58">
        <v>30.475629806518601</v>
      </c>
      <c r="AP3879" s="58">
        <v>30.076709747314499</v>
      </c>
      <c r="AQ3879" s="58">
        <v>29.335649490356399</v>
      </c>
      <c r="AR3879" s="58">
        <v>27.4629802703857</v>
      </c>
      <c r="AS3879" s="58">
        <v>26.217689514160199</v>
      </c>
      <c r="AT3879" s="58">
        <v>24.718620300293001</v>
      </c>
      <c r="AU3879" s="58">
        <v>23.4640598297119</v>
      </c>
      <c r="AV3879" s="58">
        <v>22.621629714965799</v>
      </c>
      <c r="AW3879" s="58">
        <v>22.0218105316162</v>
      </c>
      <c r="AX3879" s="58">
        <v>21.105840682983398</v>
      </c>
      <c r="AY3879" s="58">
        <v>20.8944492340088</v>
      </c>
      <c r="AZ3879" s="58">
        <v>19.529380798339801</v>
      </c>
      <c r="BA3879" s="58">
        <v>18.450050354003899</v>
      </c>
      <c r="BB3879" s="58">
        <v>18.235919952392599</v>
      </c>
      <c r="BC3879" s="58">
        <v>16.943000793456999</v>
      </c>
      <c r="BD3879" s="58">
        <v>17.0566501617432</v>
      </c>
      <c r="BE3879" s="58">
        <v>16.397710800170898</v>
      </c>
      <c r="BF3879" s="58">
        <v>17.248510360717798</v>
      </c>
      <c r="BG3879" s="58">
        <v>17.29421043396</v>
      </c>
      <c r="BH3879" s="58">
        <v>17.0052299499512</v>
      </c>
      <c r="BI3879" s="58">
        <v>16.660499572753899</v>
      </c>
      <c r="BJ3879" s="58">
        <v>16.473949432373001</v>
      </c>
      <c r="BK3879" s="58">
        <v>15.716529846191399</v>
      </c>
      <c r="BL3879" s="58">
        <v>15.580400466918899</v>
      </c>
      <c r="BM3879" s="58">
        <v>15.4728498458862</v>
      </c>
    </row>
    <row r="3880" spans="1:65" hidden="1" x14ac:dyDescent="0.25">
      <c r="A3880" s="58" t="s">
        <v>3298</v>
      </c>
      <c r="B3880" s="58" t="s">
        <v>3299</v>
      </c>
      <c r="C3880" s="58" t="s">
        <v>772</v>
      </c>
      <c r="D3880" s="58" t="s">
        <v>773</v>
      </c>
      <c r="O3880" s="58">
        <v>32.276329040527301</v>
      </c>
      <c r="P3880" s="58">
        <v>32.146369934082003</v>
      </c>
      <c r="Q3880" s="58">
        <v>30.873289108276399</v>
      </c>
      <c r="R3880" s="58">
        <v>29.960220336914102</v>
      </c>
      <c r="S3880" s="58">
        <v>29.2169094085693</v>
      </c>
      <c r="T3880" s="58">
        <v>28.466270446777301</v>
      </c>
      <c r="U3880" s="58">
        <v>26.9929008483887</v>
      </c>
      <c r="V3880" s="58">
        <v>26.4556999206543</v>
      </c>
      <c r="W3880" s="58">
        <v>26.0424098968506</v>
      </c>
      <c r="X3880" s="58">
        <v>25.204330444335898</v>
      </c>
      <c r="Y3880" s="58">
        <v>24.533290863037099</v>
      </c>
      <c r="Z3880" s="58">
        <v>24.4339199066162</v>
      </c>
      <c r="AA3880" s="58">
        <v>24.295810699462901</v>
      </c>
      <c r="AB3880" s="58">
        <v>23.965089797973601</v>
      </c>
      <c r="AC3880" s="58">
        <v>22.8725490570068</v>
      </c>
      <c r="AD3880" s="58">
        <v>22.537429809570298</v>
      </c>
      <c r="AE3880" s="58">
        <v>21.942079544067401</v>
      </c>
      <c r="AF3880" s="58">
        <v>21.135179519653299</v>
      </c>
      <c r="AG3880" s="58">
        <v>20.731159210205099</v>
      </c>
      <c r="AH3880" s="58">
        <v>20.6692008972168</v>
      </c>
      <c r="AI3880" s="58">
        <v>20.767890930175799</v>
      </c>
      <c r="AJ3880" s="58">
        <v>20.526809692382798</v>
      </c>
      <c r="AK3880" s="58">
        <v>22.092870712280298</v>
      </c>
      <c r="AL3880" s="58">
        <v>21.902759552001999</v>
      </c>
      <c r="AM3880" s="58">
        <v>20.646589279174801</v>
      </c>
      <c r="AN3880" s="58">
        <v>20.9434604644775</v>
      </c>
      <c r="AO3880" s="58">
        <v>19.835029602050799</v>
      </c>
      <c r="AP3880" s="58">
        <v>19.366500854492202</v>
      </c>
      <c r="AQ3880" s="58">
        <v>19.505119323730501</v>
      </c>
      <c r="AR3880" s="58">
        <v>18.2706203460693</v>
      </c>
      <c r="AS3880" s="58">
        <v>17.724979400634801</v>
      </c>
      <c r="AT3880" s="58">
        <v>16.945999145507798</v>
      </c>
      <c r="AU3880" s="58">
        <v>16.378160476684599</v>
      </c>
      <c r="AV3880" s="58">
        <v>16.071079254150401</v>
      </c>
      <c r="AW3880" s="58">
        <v>15.6495304107666</v>
      </c>
      <c r="AX3880" s="58">
        <v>15.1373596191406</v>
      </c>
      <c r="AY3880" s="58">
        <v>15.2458295822144</v>
      </c>
      <c r="AZ3880" s="58">
        <v>14.3074998855591</v>
      </c>
      <c r="BA3880" s="58">
        <v>13.5751800537109</v>
      </c>
      <c r="BB3880" s="58">
        <v>13.376569747924799</v>
      </c>
      <c r="BC3880" s="58">
        <v>12.4826803207397</v>
      </c>
      <c r="BD3880" s="58">
        <v>13.051699638366699</v>
      </c>
      <c r="BE3880" s="58">
        <v>13.450059890747101</v>
      </c>
      <c r="BF3880" s="58">
        <v>14.2873802185059</v>
      </c>
      <c r="BG3880" s="58">
        <v>14.6986799240112</v>
      </c>
      <c r="BH3880" s="58">
        <v>14.5394201278687</v>
      </c>
      <c r="BI3880" s="58">
        <v>14.4980201721191</v>
      </c>
      <c r="BJ3880" s="58">
        <v>13.524370193481399</v>
      </c>
      <c r="BK3880" s="58">
        <v>12.430760383606</v>
      </c>
      <c r="BL3880" s="58">
        <v>12.526040077209499</v>
      </c>
      <c r="BM3880" s="58">
        <v>12.412309646606399</v>
      </c>
    </row>
    <row r="3881" spans="1:65" hidden="1" x14ac:dyDescent="0.25">
      <c r="A3881" s="58" t="s">
        <v>3298</v>
      </c>
      <c r="B3881" s="58" t="s">
        <v>3299</v>
      </c>
      <c r="C3881" s="58" t="s">
        <v>774</v>
      </c>
      <c r="D3881" s="58" t="s">
        <v>775</v>
      </c>
      <c r="O3881" s="58">
        <v>9497048</v>
      </c>
      <c r="P3881" s="58">
        <v>9734062</v>
      </c>
      <c r="Q3881" s="58">
        <v>9678730</v>
      </c>
      <c r="R3881" s="58">
        <v>9678492</v>
      </c>
      <c r="S3881" s="58">
        <v>9762390</v>
      </c>
      <c r="T3881" s="58">
        <v>9685661</v>
      </c>
      <c r="U3881" s="58">
        <v>9521858</v>
      </c>
      <c r="V3881" s="58">
        <v>9557468</v>
      </c>
      <c r="W3881" s="58">
        <v>9641930</v>
      </c>
      <c r="X3881" s="58">
        <v>9462718</v>
      </c>
      <c r="Y3881" s="58">
        <v>9369375</v>
      </c>
      <c r="Z3881" s="58">
        <v>9466805</v>
      </c>
      <c r="AA3881" s="58">
        <v>9547150</v>
      </c>
      <c r="AB3881" s="58">
        <v>9578519</v>
      </c>
      <c r="AC3881" s="58">
        <v>9436991</v>
      </c>
      <c r="AD3881" s="58">
        <v>9491768</v>
      </c>
      <c r="AE3881" s="58">
        <v>9427073</v>
      </c>
      <c r="AF3881" s="58">
        <v>9307003</v>
      </c>
      <c r="AG3881" s="58">
        <v>9298306</v>
      </c>
      <c r="AH3881" s="58">
        <v>9519516</v>
      </c>
      <c r="AI3881" s="58">
        <v>9297761</v>
      </c>
      <c r="AJ3881" s="58">
        <v>9469939</v>
      </c>
      <c r="AK3881" s="58">
        <v>10640581</v>
      </c>
      <c r="AL3881" s="58">
        <v>10705839</v>
      </c>
      <c r="AM3881" s="58">
        <v>10077728</v>
      </c>
      <c r="AN3881" s="58">
        <v>10563245</v>
      </c>
      <c r="AO3881" s="58">
        <v>9866551</v>
      </c>
      <c r="AP3881" s="58">
        <v>9799453</v>
      </c>
      <c r="AQ3881" s="58">
        <v>9780804</v>
      </c>
      <c r="AR3881" s="58">
        <v>9209765</v>
      </c>
      <c r="AS3881" s="58">
        <v>8919689</v>
      </c>
      <c r="AT3881" s="58">
        <v>8529021</v>
      </c>
      <c r="AU3881" s="58">
        <v>8212020</v>
      </c>
      <c r="AV3881" s="58">
        <v>7853625</v>
      </c>
      <c r="AW3881" s="58">
        <v>7694676</v>
      </c>
      <c r="AX3881" s="58">
        <v>7746581</v>
      </c>
      <c r="AY3881" s="58">
        <v>7756658</v>
      </c>
      <c r="AZ3881" s="58">
        <v>7293994</v>
      </c>
      <c r="BA3881" s="58">
        <v>6940468</v>
      </c>
      <c r="BB3881" s="58">
        <v>6800937</v>
      </c>
      <c r="BC3881" s="58">
        <v>6389970</v>
      </c>
      <c r="BD3881" s="58">
        <v>6612852</v>
      </c>
      <c r="BE3881" s="58">
        <v>6635164</v>
      </c>
      <c r="BF3881" s="58">
        <v>7112736</v>
      </c>
      <c r="BG3881" s="58">
        <v>7478493</v>
      </c>
      <c r="BH3881" s="58">
        <v>7509429</v>
      </c>
      <c r="BI3881" s="58">
        <v>7567118</v>
      </c>
      <c r="BJ3881" s="58">
        <v>7438706</v>
      </c>
      <c r="BK3881" s="58">
        <v>7131083</v>
      </c>
      <c r="BL3881" s="58">
        <v>7309432</v>
      </c>
      <c r="BM3881" s="58">
        <v>7436768</v>
      </c>
    </row>
    <row r="3882" spans="1:65" hidden="1" x14ac:dyDescent="0.25">
      <c r="A3882" s="58" t="s">
        <v>3298</v>
      </c>
      <c r="B3882" s="58" t="s">
        <v>3299</v>
      </c>
      <c r="C3882" s="58" t="s">
        <v>776</v>
      </c>
      <c r="D3882" s="58" t="s">
        <v>777</v>
      </c>
      <c r="O3882" s="58">
        <v>5905431</v>
      </c>
      <c r="P3882" s="58">
        <v>6063337</v>
      </c>
      <c r="Q3882" s="58">
        <v>6066683</v>
      </c>
      <c r="R3882" s="58">
        <v>6084910</v>
      </c>
      <c r="S3882" s="58">
        <v>6169901</v>
      </c>
      <c r="T3882" s="58">
        <v>6099983</v>
      </c>
      <c r="U3882" s="58">
        <v>6043502</v>
      </c>
      <c r="V3882" s="58">
        <v>6061221</v>
      </c>
      <c r="W3882" s="58">
        <v>6109132</v>
      </c>
      <c r="X3882" s="58">
        <v>5954580</v>
      </c>
      <c r="Y3882" s="58">
        <v>5876602</v>
      </c>
      <c r="Z3882" s="58">
        <v>5912121</v>
      </c>
      <c r="AA3882" s="58">
        <v>5933725</v>
      </c>
      <c r="AB3882" s="58">
        <v>5929597</v>
      </c>
      <c r="AC3882" s="58">
        <v>5868390</v>
      </c>
      <c r="AD3882" s="58">
        <v>5887056</v>
      </c>
      <c r="AE3882" s="58">
        <v>5830530</v>
      </c>
      <c r="AF3882" s="58">
        <v>5754181</v>
      </c>
      <c r="AG3882" s="58">
        <v>5720246</v>
      </c>
      <c r="AH3882" s="58">
        <v>5855129</v>
      </c>
      <c r="AI3882" s="58">
        <v>5655649</v>
      </c>
      <c r="AJ3882" s="58">
        <v>5715658</v>
      </c>
      <c r="AK3882" s="58">
        <v>6501987</v>
      </c>
      <c r="AL3882" s="58">
        <v>6509026</v>
      </c>
      <c r="AM3882" s="58">
        <v>6041449</v>
      </c>
      <c r="AN3882" s="58">
        <v>6401448</v>
      </c>
      <c r="AO3882" s="58">
        <v>5878331</v>
      </c>
      <c r="AP3882" s="58">
        <v>5863862</v>
      </c>
      <c r="AQ3882" s="58">
        <v>5777100</v>
      </c>
      <c r="AR3882" s="58">
        <v>5438239</v>
      </c>
      <c r="AS3882" s="58">
        <v>5231112</v>
      </c>
      <c r="AT3882" s="58">
        <v>4970851</v>
      </c>
      <c r="AU3882" s="58">
        <v>4752694</v>
      </c>
      <c r="AV3882" s="58">
        <v>4512217</v>
      </c>
      <c r="AW3882" s="58">
        <v>4419680</v>
      </c>
      <c r="AX3882" s="58">
        <v>4430322</v>
      </c>
      <c r="AY3882" s="58">
        <v>4403004</v>
      </c>
      <c r="AZ3882" s="58">
        <v>4133422</v>
      </c>
      <c r="BA3882" s="58">
        <v>3925414</v>
      </c>
      <c r="BB3882" s="58">
        <v>3851195</v>
      </c>
      <c r="BC3882" s="58">
        <v>3611489</v>
      </c>
      <c r="BD3882" s="58">
        <v>3675857</v>
      </c>
      <c r="BE3882" s="58">
        <v>3573783</v>
      </c>
      <c r="BF3882" s="58">
        <v>3813221</v>
      </c>
      <c r="BG3882" s="58">
        <v>3960807</v>
      </c>
      <c r="BH3882" s="58">
        <v>3965433</v>
      </c>
      <c r="BI3882" s="58">
        <v>3961725</v>
      </c>
      <c r="BJ3882" s="58">
        <v>4002040</v>
      </c>
      <c r="BK3882" s="58">
        <v>3901139</v>
      </c>
      <c r="BL3882" s="58">
        <v>3967863</v>
      </c>
      <c r="BM3882" s="58">
        <v>4040552</v>
      </c>
    </row>
    <row r="3883" spans="1:65" hidden="1" x14ac:dyDescent="0.25">
      <c r="A3883" s="58" t="s">
        <v>3298</v>
      </c>
      <c r="B3883" s="58" t="s">
        <v>3299</v>
      </c>
      <c r="C3883" s="58" t="s">
        <v>778</v>
      </c>
      <c r="D3883" s="58" t="s">
        <v>779</v>
      </c>
      <c r="O3883" s="58">
        <v>3591617</v>
      </c>
      <c r="P3883" s="58">
        <v>3670725</v>
      </c>
      <c r="Q3883" s="58">
        <v>3612047</v>
      </c>
      <c r="R3883" s="58">
        <v>3593582</v>
      </c>
      <c r="S3883" s="58">
        <v>3592489</v>
      </c>
      <c r="T3883" s="58">
        <v>3585678</v>
      </c>
      <c r="U3883" s="58">
        <v>3478357</v>
      </c>
      <c r="V3883" s="58">
        <v>3496246</v>
      </c>
      <c r="W3883" s="58">
        <v>3532798</v>
      </c>
      <c r="X3883" s="58">
        <v>3508137</v>
      </c>
      <c r="Y3883" s="58">
        <v>3492774</v>
      </c>
      <c r="Z3883" s="58">
        <v>3554684</v>
      </c>
      <c r="AA3883" s="58">
        <v>3613424</v>
      </c>
      <c r="AB3883" s="58">
        <v>3648922</v>
      </c>
      <c r="AC3883" s="58">
        <v>3568601</v>
      </c>
      <c r="AD3883" s="58">
        <v>3604712</v>
      </c>
      <c r="AE3883" s="58">
        <v>3596543</v>
      </c>
      <c r="AF3883" s="58">
        <v>3552822</v>
      </c>
      <c r="AG3883" s="58">
        <v>3578060</v>
      </c>
      <c r="AH3883" s="58">
        <v>3664387</v>
      </c>
      <c r="AI3883" s="58">
        <v>3642111</v>
      </c>
      <c r="AJ3883" s="58">
        <v>3754281</v>
      </c>
      <c r="AK3883" s="58">
        <v>4138594</v>
      </c>
      <c r="AL3883" s="58">
        <v>4196813</v>
      </c>
      <c r="AM3883" s="58">
        <v>4036279</v>
      </c>
      <c r="AN3883" s="58">
        <v>4161797</v>
      </c>
      <c r="AO3883" s="58">
        <v>3988220</v>
      </c>
      <c r="AP3883" s="58">
        <v>3935591</v>
      </c>
      <c r="AQ3883" s="58">
        <v>4003704</v>
      </c>
      <c r="AR3883" s="58">
        <v>3771526</v>
      </c>
      <c r="AS3883" s="58">
        <v>3688576</v>
      </c>
      <c r="AT3883" s="58">
        <v>3558171</v>
      </c>
      <c r="AU3883" s="58">
        <v>3459326</v>
      </c>
      <c r="AV3883" s="58">
        <v>3341408</v>
      </c>
      <c r="AW3883" s="58">
        <v>3274995</v>
      </c>
      <c r="AX3883" s="58">
        <v>3316260</v>
      </c>
      <c r="AY3883" s="58">
        <v>3353654</v>
      </c>
      <c r="AZ3883" s="58">
        <v>3160572</v>
      </c>
      <c r="BA3883" s="58">
        <v>3015054</v>
      </c>
      <c r="BB3883" s="58">
        <v>2949742</v>
      </c>
      <c r="BC3883" s="58">
        <v>2778481</v>
      </c>
      <c r="BD3883" s="58">
        <v>2936995</v>
      </c>
      <c r="BE3883" s="58">
        <v>3061381</v>
      </c>
      <c r="BF3883" s="58">
        <v>3299515</v>
      </c>
      <c r="BG3883" s="58">
        <v>3517686</v>
      </c>
      <c r="BH3883" s="58">
        <v>3543997</v>
      </c>
      <c r="BI3883" s="58">
        <v>3605393</v>
      </c>
      <c r="BJ3883" s="58">
        <v>3436666</v>
      </c>
      <c r="BK3883" s="58">
        <v>3229944</v>
      </c>
      <c r="BL3883" s="58">
        <v>3341569</v>
      </c>
      <c r="BM3883" s="58">
        <v>3396216</v>
      </c>
    </row>
    <row r="3884" spans="1:65" hidden="1" x14ac:dyDescent="0.25">
      <c r="A3884" s="58" t="s">
        <v>3298</v>
      </c>
      <c r="B3884" s="58" t="s">
        <v>3299</v>
      </c>
      <c r="C3884" s="58" t="s">
        <v>780</v>
      </c>
      <c r="D3884" s="58" t="s">
        <v>781</v>
      </c>
    </row>
    <row r="3885" spans="1:65" hidden="1" x14ac:dyDescent="0.25">
      <c r="A3885" s="58" t="s">
        <v>3298</v>
      </c>
      <c r="B3885" s="58" t="s">
        <v>3299</v>
      </c>
      <c r="C3885" s="58" t="s">
        <v>782</v>
      </c>
      <c r="D3885" s="58" t="s">
        <v>783</v>
      </c>
    </row>
    <row r="3886" spans="1:65" hidden="1" x14ac:dyDescent="0.25">
      <c r="A3886" s="58" t="s">
        <v>3298</v>
      </c>
      <c r="B3886" s="58" t="s">
        <v>3299</v>
      </c>
      <c r="C3886" s="58" t="s">
        <v>784</v>
      </c>
      <c r="D3886" s="58" t="s">
        <v>785</v>
      </c>
      <c r="E3886" s="58">
        <v>0.40170591608631701</v>
      </c>
      <c r="F3886" s="58">
        <v>2.9356976741981202</v>
      </c>
      <c r="G3886" s="58">
        <v>4.8082331590952903</v>
      </c>
      <c r="H3886" s="58">
        <v>6.25926096992095</v>
      </c>
      <c r="I3886" s="58">
        <v>7.8692167337024603</v>
      </c>
      <c r="J3886" s="58">
        <v>12.4241100939728</v>
      </c>
      <c r="K3886" s="58">
        <v>13.1359481812997</v>
      </c>
      <c r="L3886" s="58">
        <v>14.253053477307301</v>
      </c>
      <c r="M3886" s="58">
        <v>10.7828946264118</v>
      </c>
      <c r="N3886" s="58">
        <v>11.675800843694001</v>
      </c>
      <c r="O3886" s="58">
        <v>12.5862844114552</v>
      </c>
      <c r="P3886" s="58">
        <v>10.6323243574617</v>
      </c>
      <c r="Q3886" s="58">
        <v>7.38205266791869</v>
      </c>
      <c r="R3886" s="58">
        <v>4.3058431952070499</v>
      </c>
      <c r="S3886" s="58">
        <v>-7.4045704833107502</v>
      </c>
      <c r="T3886" s="58">
        <v>-13.424179849981201</v>
      </c>
      <c r="U3886" s="58">
        <v>-15.7381625323882</v>
      </c>
      <c r="V3886" s="58">
        <v>-13.9532549732255</v>
      </c>
      <c r="W3886" s="58">
        <v>-6.6890880763211502</v>
      </c>
      <c r="X3886" s="58">
        <v>-4.4347643253916704</v>
      </c>
      <c r="Y3886" s="58">
        <v>-8.7582869327394999</v>
      </c>
      <c r="Z3886" s="58">
        <v>-19.121934573401301</v>
      </c>
      <c r="AA3886" s="58">
        <v>-19.780850793655901</v>
      </c>
      <c r="AB3886" s="58">
        <v>-16.592997021371499</v>
      </c>
      <c r="AC3886" s="58">
        <v>-10.764123385840101</v>
      </c>
      <c r="AD3886" s="58">
        <v>-5.7342690349901799</v>
      </c>
      <c r="AE3886" s="58">
        <v>6.9204800811642997</v>
      </c>
      <c r="AF3886" s="58">
        <v>13.4755031636697</v>
      </c>
      <c r="AG3886" s="58">
        <v>11.9660589650662</v>
      </c>
      <c r="AH3886" s="58">
        <v>13.1278614624086</v>
      </c>
      <c r="AI3886" s="58">
        <v>15.6422458289478</v>
      </c>
      <c r="AJ3886" s="58">
        <v>16.1919792264489</v>
      </c>
      <c r="AK3886" s="58">
        <v>15.440105155673301</v>
      </c>
      <c r="AL3886" s="58">
        <v>18.0767403494172</v>
      </c>
      <c r="AM3886" s="58">
        <v>16.442881004221199</v>
      </c>
      <c r="AN3886" s="58">
        <v>14.2005129264977</v>
      </c>
      <c r="AO3886" s="58">
        <v>11.781230503323201</v>
      </c>
      <c r="AP3886" s="58">
        <v>11.380948050707699</v>
      </c>
      <c r="AQ3886" s="58">
        <v>13.189233757744599</v>
      </c>
      <c r="AR3886" s="58">
        <v>12.7760488134148</v>
      </c>
      <c r="AS3886" s="58">
        <v>10.179754963197899</v>
      </c>
      <c r="AT3886" s="58">
        <v>11.244403537259601</v>
      </c>
      <c r="AU3886" s="58">
        <v>11.6129204480479</v>
      </c>
      <c r="AV3886" s="58">
        <v>10.9019980354708</v>
      </c>
      <c r="AW3886" s="58">
        <v>6.2083850850175804</v>
      </c>
      <c r="AX3886" s="58">
        <v>-0.53936849842688495</v>
      </c>
      <c r="AY3886" s="58">
        <v>-3.2242799687627901</v>
      </c>
      <c r="AZ3886" s="58">
        <v>-6.84922031674739</v>
      </c>
      <c r="BA3886" s="58">
        <v>-13.4185150831618</v>
      </c>
      <c r="BB3886" s="58">
        <v>-9.9730528722457397</v>
      </c>
      <c r="BC3886" s="58">
        <v>-8.5169635394063796</v>
      </c>
      <c r="BD3886" s="58">
        <v>-7.7593164862878901</v>
      </c>
      <c r="BE3886" s="58">
        <v>-10.554887856599599</v>
      </c>
      <c r="BF3886" s="58">
        <v>-9.2279512837422306</v>
      </c>
      <c r="BG3886" s="58">
        <v>-5.7461520478660999</v>
      </c>
      <c r="BH3886" s="58">
        <v>2.7441651747295799</v>
      </c>
      <c r="BI3886" s="58">
        <v>9.9734355631628997</v>
      </c>
      <c r="BJ3886" s="58">
        <v>9.6101027098207705</v>
      </c>
      <c r="BK3886" s="58">
        <v>14.556227100500999</v>
      </c>
    </row>
    <row r="3887" spans="1:65" hidden="1" x14ac:dyDescent="0.25">
      <c r="A3887" s="58" t="s">
        <v>3298</v>
      </c>
      <c r="B3887" s="58" t="s">
        <v>3299</v>
      </c>
      <c r="C3887" s="58" t="s">
        <v>786</v>
      </c>
      <c r="D3887" s="58" t="s">
        <v>787</v>
      </c>
    </row>
    <row r="3888" spans="1:65" hidden="1" x14ac:dyDescent="0.25">
      <c r="A3888" s="58" t="s">
        <v>3298</v>
      </c>
      <c r="B3888" s="58" t="s">
        <v>3299</v>
      </c>
      <c r="C3888" s="58" t="s">
        <v>788</v>
      </c>
      <c r="D3888" s="58" t="s">
        <v>789</v>
      </c>
    </row>
    <row r="3889" spans="1:64" hidden="1" x14ac:dyDescent="0.25">
      <c r="A3889" s="58" t="s">
        <v>3298</v>
      </c>
      <c r="B3889" s="58" t="s">
        <v>3299</v>
      </c>
      <c r="C3889" s="58" t="s">
        <v>790</v>
      </c>
      <c r="D3889" s="58" t="s">
        <v>791</v>
      </c>
    </row>
    <row r="3890" spans="1:64" hidden="1" x14ac:dyDescent="0.25">
      <c r="A3890" s="58" t="s">
        <v>3298</v>
      </c>
      <c r="B3890" s="58" t="s">
        <v>3299</v>
      </c>
      <c r="C3890" s="58" t="s">
        <v>792</v>
      </c>
      <c r="D3890" s="58" t="s">
        <v>793</v>
      </c>
      <c r="AI3890" s="58">
        <v>0.66635475127393196</v>
      </c>
      <c r="AJ3890" s="58">
        <v>0.65289266919190903</v>
      </c>
      <c r="AK3890" s="58">
        <v>0.67375154913617397</v>
      </c>
      <c r="AL3890" s="58">
        <v>0.70316923312409596</v>
      </c>
      <c r="AM3890" s="58">
        <v>0.72144354122853205</v>
      </c>
      <c r="AN3890" s="58">
        <v>0.72158167467085998</v>
      </c>
      <c r="AO3890" s="58">
        <v>0.71346822031483603</v>
      </c>
      <c r="AP3890" s="58">
        <v>0.71443579204406404</v>
      </c>
      <c r="AQ3890" s="58">
        <v>0.68333535149008695</v>
      </c>
      <c r="AR3890" s="58">
        <v>0.68005785444388001</v>
      </c>
      <c r="AS3890" s="58">
        <v>0.66490689975907402</v>
      </c>
      <c r="AT3890" s="58">
        <v>0.68981721007505703</v>
      </c>
      <c r="AU3890" s="58">
        <v>0.70846273559120598</v>
      </c>
      <c r="AV3890" s="58">
        <v>0.69597377729959198</v>
      </c>
      <c r="AW3890" s="58">
        <v>0.67377718630910399</v>
      </c>
      <c r="AX3890" s="58">
        <v>0.68209861887488299</v>
      </c>
      <c r="AY3890" s="58">
        <v>0.67724403795194199</v>
      </c>
      <c r="AZ3890" s="58">
        <v>0.67417903358048203</v>
      </c>
      <c r="BA3890" s="58">
        <v>0.69009131732629103</v>
      </c>
      <c r="BB3890" s="58">
        <v>0.71032257213426397</v>
      </c>
      <c r="BC3890" s="58">
        <v>0.71836204882856103</v>
      </c>
      <c r="BD3890" s="58">
        <v>0.71073183077440105</v>
      </c>
      <c r="BE3890" s="58">
        <v>0.72318277666226405</v>
      </c>
      <c r="BF3890" s="58">
        <v>0.71766668692691005</v>
      </c>
      <c r="BG3890" s="58">
        <v>0.72499247075069695</v>
      </c>
      <c r="BH3890" s="58">
        <v>0.72184237719822597</v>
      </c>
      <c r="BI3890" s="58">
        <v>0.70751622987753504</v>
      </c>
      <c r="BJ3890" s="58">
        <v>0.70639437959821305</v>
      </c>
      <c r="BK3890" s="58">
        <v>0.68205576680829305</v>
      </c>
      <c r="BL3890" s="58">
        <v>0.68943786295958598</v>
      </c>
    </row>
    <row r="3891" spans="1:64" hidden="1" x14ac:dyDescent="0.25">
      <c r="A3891" s="58" t="s">
        <v>3298</v>
      </c>
      <c r="B3891" s="58" t="s">
        <v>3299</v>
      </c>
      <c r="C3891" s="58" t="s">
        <v>794</v>
      </c>
      <c r="D3891" s="58" t="s">
        <v>795</v>
      </c>
      <c r="AI3891" s="58">
        <v>0.29418060660280898</v>
      </c>
      <c r="AJ3891" s="58">
        <v>0.28770167773963501</v>
      </c>
      <c r="AK3891" s="58">
        <v>0.29792326427899901</v>
      </c>
      <c r="AL3891" s="58">
        <v>0.31254711997855</v>
      </c>
      <c r="AM3891" s="58">
        <v>0.32196807815668499</v>
      </c>
      <c r="AN3891" s="58">
        <v>0.32300799357683702</v>
      </c>
      <c r="AO3891" s="58">
        <v>0.31966042301680803</v>
      </c>
      <c r="AP3891" s="58">
        <v>0.321155950553703</v>
      </c>
      <c r="AQ3891" s="58">
        <v>0.30704765807277901</v>
      </c>
      <c r="AR3891" s="58">
        <v>0.30523152589538799</v>
      </c>
      <c r="AS3891" s="58">
        <v>0.29887312784419001</v>
      </c>
      <c r="AT3891" s="58">
        <v>0.310046223163709</v>
      </c>
      <c r="AU3891" s="58">
        <v>0.318811327467592</v>
      </c>
      <c r="AV3891" s="58">
        <v>0.31305016428704802</v>
      </c>
      <c r="AW3891" s="58">
        <v>0.30403935573831598</v>
      </c>
      <c r="AX3891" s="58">
        <v>0.30795877601068</v>
      </c>
      <c r="AY3891" s="58">
        <v>0.30662997028304401</v>
      </c>
      <c r="AZ3891" s="58">
        <v>0.30537641167389701</v>
      </c>
      <c r="BA3891" s="58">
        <v>0.31255771791339998</v>
      </c>
      <c r="BB3891" s="58">
        <v>0.32152665011695403</v>
      </c>
      <c r="BC3891" s="58">
        <v>0.32567613305269</v>
      </c>
      <c r="BD3891" s="58">
        <v>0.32232756530460699</v>
      </c>
      <c r="BE3891" s="58">
        <v>0.326098562181661</v>
      </c>
      <c r="BF3891" s="58">
        <v>0.32339326027028498</v>
      </c>
      <c r="BG3891" s="58">
        <v>0.32641513375595899</v>
      </c>
      <c r="BH3891" s="58">
        <v>0.32250290757672101</v>
      </c>
      <c r="BI3891" s="58">
        <v>0.31538086748324201</v>
      </c>
      <c r="BJ3891" s="58">
        <v>0.31376389388223502</v>
      </c>
      <c r="BK3891" s="58">
        <v>0.30223360409136801</v>
      </c>
      <c r="BL3891" s="58">
        <v>0.30518124647477501</v>
      </c>
    </row>
    <row r="3892" spans="1:64" hidden="1" x14ac:dyDescent="0.25">
      <c r="A3892" s="58" t="s">
        <v>3298</v>
      </c>
      <c r="B3892" s="58" t="s">
        <v>3299</v>
      </c>
      <c r="C3892" s="58" t="s">
        <v>796</v>
      </c>
      <c r="D3892" s="58" t="s">
        <v>797</v>
      </c>
      <c r="AI3892" s="58">
        <v>0.42272754425773801</v>
      </c>
      <c r="AJ3892" s="58">
        <v>0.381367401242312</v>
      </c>
      <c r="AK3892" s="58">
        <v>0.385476827657801</v>
      </c>
      <c r="AL3892" s="58">
        <v>0.39410319800833199</v>
      </c>
      <c r="AM3892" s="58">
        <v>0.39751955632234698</v>
      </c>
      <c r="AN3892" s="58">
        <v>0.39076533082678599</v>
      </c>
      <c r="AO3892" s="58">
        <v>0.38002353438994602</v>
      </c>
      <c r="AP3892" s="58">
        <v>0.37514505104492102</v>
      </c>
      <c r="AQ3892" s="58">
        <v>0.35345115639428099</v>
      </c>
      <c r="AR3892" s="58">
        <v>0.34620296724428301</v>
      </c>
      <c r="AS3892" s="58">
        <v>0.33048628625507498</v>
      </c>
      <c r="AT3892" s="58">
        <v>0.33561434101176901</v>
      </c>
      <c r="AU3892" s="58">
        <v>0.340651099424231</v>
      </c>
      <c r="AV3892" s="58">
        <v>0.33040159001171898</v>
      </c>
      <c r="AW3892" s="58">
        <v>0.31052711478464401</v>
      </c>
      <c r="AX3892" s="58">
        <v>0.30509119753659503</v>
      </c>
      <c r="AY3892" s="58">
        <v>0.29475071996868801</v>
      </c>
      <c r="AZ3892" s="58">
        <v>0.28628802022917499</v>
      </c>
      <c r="BA3892" s="58">
        <v>0.28739388377062303</v>
      </c>
      <c r="BB3892" s="58">
        <v>0.29393574128475503</v>
      </c>
      <c r="BC3892" s="58">
        <v>0.29384931779528101</v>
      </c>
      <c r="BD3892" s="58">
        <v>0.28365623915777199</v>
      </c>
      <c r="BE3892" s="58">
        <v>0.28008938484713602</v>
      </c>
      <c r="BF3892" s="58">
        <v>0.27975495264387701</v>
      </c>
      <c r="BG3892" s="58">
        <v>0.287829672584691</v>
      </c>
      <c r="BH3892" s="58">
        <v>0.32063972026680299</v>
      </c>
      <c r="BI3892" s="58">
        <v>0.32823269883047201</v>
      </c>
      <c r="BJ3892" s="58">
        <v>0.31376389388223502</v>
      </c>
      <c r="BK3892" s="58">
        <v>0.29518168156459101</v>
      </c>
      <c r="BL3892" s="58">
        <v>0.292822781033164</v>
      </c>
    </row>
    <row r="3893" spans="1:64" hidden="1" x14ac:dyDescent="0.25">
      <c r="A3893" s="58" t="s">
        <v>3298</v>
      </c>
      <c r="B3893" s="58" t="s">
        <v>3299</v>
      </c>
      <c r="C3893" s="58" t="s">
        <v>798</v>
      </c>
      <c r="D3893" s="58" t="s">
        <v>799</v>
      </c>
      <c r="AI3893" s="58">
        <v>636128.99315474206</v>
      </c>
      <c r="AJ3893" s="58">
        <v>638311.61615283799</v>
      </c>
      <c r="AK3893" s="58">
        <v>692897.307446233</v>
      </c>
      <c r="AL3893" s="58">
        <v>746034.62218789605</v>
      </c>
      <c r="AM3893" s="58">
        <v>790632.55017664004</v>
      </c>
      <c r="AN3893" s="58">
        <v>814792.27571316797</v>
      </c>
      <c r="AO3893" s="58">
        <v>843629.05053133005</v>
      </c>
      <c r="AP3893" s="58">
        <v>884777.02603921294</v>
      </c>
      <c r="AQ3893" s="58">
        <v>889715.587753798</v>
      </c>
      <c r="AR3893" s="58">
        <v>901624.46162359405</v>
      </c>
      <c r="AS3893" s="58">
        <v>939191.72843413998</v>
      </c>
      <c r="AT3893" s="58">
        <v>991061.71369303798</v>
      </c>
      <c r="AU3893" s="58">
        <v>1024786.76941455</v>
      </c>
      <c r="AV3893" s="58">
        <v>1055755.8591039299</v>
      </c>
      <c r="AW3893" s="58">
        <v>1112584.5441357901</v>
      </c>
      <c r="AX3893" s="58">
        <v>1188503.6207403301</v>
      </c>
      <c r="AY3893" s="58">
        <v>1251799.6594702001</v>
      </c>
      <c r="AZ3893" s="58">
        <v>1303116.4412858</v>
      </c>
      <c r="BA3893" s="58">
        <v>1408053.35044281</v>
      </c>
      <c r="BB3893" s="58">
        <v>1455346.86825575</v>
      </c>
      <c r="BC3893" s="58">
        <v>1541776.7262743199</v>
      </c>
      <c r="BD3893" s="58">
        <v>1574878.1651852501</v>
      </c>
      <c r="BE3893" s="58">
        <v>1683788.02430924</v>
      </c>
      <c r="BF3893" s="58">
        <v>1713791.5569902</v>
      </c>
      <c r="BG3893" s="58">
        <v>1771947.90817064</v>
      </c>
      <c r="BH3893" s="58">
        <v>1818104.8434146401</v>
      </c>
      <c r="BI3893" s="58">
        <v>1838603.3674573</v>
      </c>
      <c r="BJ3893" s="58">
        <v>1858498.45151531</v>
      </c>
      <c r="BK3893" s="58">
        <v>1836883.43594103</v>
      </c>
      <c r="BL3893" s="58">
        <v>1886218.79695823</v>
      </c>
    </row>
    <row r="3894" spans="1:64" hidden="1" x14ac:dyDescent="0.25">
      <c r="A3894" s="58" t="s">
        <v>3298</v>
      </c>
      <c r="B3894" s="58" t="s">
        <v>3299</v>
      </c>
      <c r="C3894" s="58" t="s">
        <v>800</v>
      </c>
      <c r="D3894" s="58" t="s">
        <v>801</v>
      </c>
      <c r="AI3894" s="58">
        <v>2.8570373325034502</v>
      </c>
      <c r="AJ3894" s="58">
        <v>2.7906569009974902</v>
      </c>
      <c r="AK3894" s="58">
        <v>2.9743652225196699</v>
      </c>
      <c r="AL3894" s="58">
        <v>3.1183094402131801</v>
      </c>
      <c r="AM3894" s="58">
        <v>3.2211627193340902</v>
      </c>
      <c r="AN3894" s="58">
        <v>3.2191575243971702</v>
      </c>
      <c r="AO3894" s="58">
        <v>3.2572432374301798</v>
      </c>
      <c r="AP3894" s="58">
        <v>3.34102328389758</v>
      </c>
      <c r="AQ3894" s="58">
        <v>3.2882307411938001</v>
      </c>
      <c r="AR3894" s="58">
        <v>3.26210078614168</v>
      </c>
      <c r="AS3894" s="58">
        <v>3.32640771332365</v>
      </c>
      <c r="AT3894" s="58">
        <v>3.4360306345355198</v>
      </c>
      <c r="AU3894" s="58">
        <v>3.4778004408357299</v>
      </c>
      <c r="AV3894" s="58">
        <v>3.50616815695038</v>
      </c>
      <c r="AW3894" s="58">
        <v>3.6138967679646301</v>
      </c>
      <c r="AX3894" s="58">
        <v>3.7734373424124898</v>
      </c>
      <c r="AY3894" s="58">
        <v>3.8821179385833902</v>
      </c>
      <c r="AZ3894" s="58">
        <v>3.9453615742949899</v>
      </c>
      <c r="BA3894" s="58">
        <v>4.16096412707157</v>
      </c>
      <c r="BB3894" s="58">
        <v>4.1985699889845298</v>
      </c>
      <c r="BC3894" s="58">
        <v>4.3443779899959196</v>
      </c>
      <c r="BD3894" s="58">
        <v>4.3366335580116004</v>
      </c>
      <c r="BE3894" s="58">
        <v>4.5331647466931697</v>
      </c>
      <c r="BF3894" s="58">
        <v>4.5135829822045004</v>
      </c>
      <c r="BG3894" s="58">
        <v>4.5680553284345802</v>
      </c>
      <c r="BH3894" s="58">
        <v>4.5908457522449604</v>
      </c>
      <c r="BI3894" s="58">
        <v>4.5505153137486598</v>
      </c>
      <c r="BJ3894" s="58">
        <v>4.5115446579639098</v>
      </c>
      <c r="BK3894" s="58">
        <v>4.37507379759258</v>
      </c>
      <c r="BL3894" s="58">
        <v>4.40838944882303</v>
      </c>
    </row>
    <row r="3895" spans="1:64" hidden="1" x14ac:dyDescent="0.25">
      <c r="A3895" s="58" t="s">
        <v>3298</v>
      </c>
      <c r="B3895" s="58" t="s">
        <v>3299</v>
      </c>
      <c r="C3895" s="58" t="s">
        <v>802</v>
      </c>
      <c r="D3895" s="58" t="s">
        <v>803</v>
      </c>
      <c r="P3895" s="58">
        <v>32.823392718822603</v>
      </c>
      <c r="Q3895" s="58">
        <v>33.385335413416499</v>
      </c>
      <c r="R3895" s="58">
        <v>33.985117162761199</v>
      </c>
      <c r="S3895" s="58">
        <v>32.927624429471898</v>
      </c>
      <c r="T3895" s="58">
        <v>33.773225658197099</v>
      </c>
      <c r="U3895" s="58">
        <v>33.923888338481298</v>
      </c>
      <c r="V3895" s="58">
        <v>34.707324547962003</v>
      </c>
      <c r="W3895" s="58">
        <v>35.010445682451198</v>
      </c>
      <c r="X3895" s="58">
        <v>34.673116596713399</v>
      </c>
      <c r="Y3895" s="58">
        <v>36.445385630543498</v>
      </c>
      <c r="Z3895" s="58">
        <v>36.001227473079297</v>
      </c>
      <c r="AA3895" s="58">
        <v>37.081558125380397</v>
      </c>
      <c r="AB3895" s="58">
        <v>38.288815081629799</v>
      </c>
      <c r="AC3895" s="58">
        <v>40.894879455290798</v>
      </c>
      <c r="AD3895" s="58">
        <v>41.571034605462103</v>
      </c>
      <c r="AE3895" s="58">
        <v>43.737252675623999</v>
      </c>
      <c r="AF3895" s="58">
        <v>43.516557471150598</v>
      </c>
      <c r="AG3895" s="58">
        <v>44.152828856941198</v>
      </c>
      <c r="AH3895" s="58">
        <v>43.329508341424699</v>
      </c>
      <c r="AI3895" s="58">
        <v>42.7634769800068</v>
      </c>
      <c r="AJ3895" s="58">
        <v>41.118634300943597</v>
      </c>
      <c r="AK3895" s="58">
        <v>42.970605092933802</v>
      </c>
      <c r="AL3895" s="58">
        <v>45.331128841428303</v>
      </c>
      <c r="AM3895" s="58">
        <v>46.309032553874403</v>
      </c>
      <c r="AN3895" s="58">
        <v>46.657231338368597</v>
      </c>
      <c r="AO3895" s="58">
        <v>45.975818517569998</v>
      </c>
      <c r="AP3895" s="58">
        <v>48.175434557384598</v>
      </c>
      <c r="AQ3895" s="58">
        <v>47.082376944657</v>
      </c>
      <c r="AR3895" s="58">
        <v>46.301456218874101</v>
      </c>
      <c r="AS3895" s="58">
        <v>46.8455473381823</v>
      </c>
      <c r="AT3895" s="58">
        <v>47.214156702256602</v>
      </c>
      <c r="AU3895" s="58">
        <v>47.739802754409503</v>
      </c>
      <c r="AV3895" s="58">
        <v>48.924168287002402</v>
      </c>
      <c r="AW3895" s="58">
        <v>49.573694312556803</v>
      </c>
      <c r="AX3895" s="58">
        <v>48.800188058298097</v>
      </c>
      <c r="AY3895" s="58">
        <v>48.876424629058803</v>
      </c>
      <c r="AZ3895" s="58">
        <v>46.898081668802</v>
      </c>
      <c r="BA3895" s="58">
        <v>47.825049701789297</v>
      </c>
      <c r="BB3895" s="58">
        <v>48.401280489189297</v>
      </c>
      <c r="BC3895" s="58">
        <v>48.004526701810697</v>
      </c>
      <c r="BD3895" s="58">
        <v>48.277468382593199</v>
      </c>
      <c r="BE3895" s="58">
        <v>48.533748308171099</v>
      </c>
      <c r="BF3895" s="58">
        <v>48.850533738633303</v>
      </c>
      <c r="BG3895" s="58">
        <v>50.159275297396803</v>
      </c>
    </row>
    <row r="3896" spans="1:64" hidden="1" x14ac:dyDescent="0.25">
      <c r="A3896" s="58" t="s">
        <v>3298</v>
      </c>
      <c r="B3896" s="58" t="s">
        <v>3299</v>
      </c>
      <c r="C3896" s="58" t="s">
        <v>804</v>
      </c>
      <c r="D3896" s="58" t="s">
        <v>805</v>
      </c>
      <c r="AI3896" s="58">
        <v>36.122832749081603</v>
      </c>
      <c r="AJ3896" s="58">
        <v>39.3128727050577</v>
      </c>
      <c r="AK3896" s="58">
        <v>38.145446537035703</v>
      </c>
      <c r="AL3896" s="58">
        <v>39.666487512226098</v>
      </c>
      <c r="AM3896" s="58">
        <v>39.648956265617599</v>
      </c>
      <c r="AN3896" s="58">
        <v>35.664606322448002</v>
      </c>
      <c r="AO3896" s="58">
        <v>37.168681853229103</v>
      </c>
      <c r="AP3896" s="58">
        <v>35.700269955536001</v>
      </c>
      <c r="AQ3896" s="58">
        <v>36.9231619668886</v>
      </c>
      <c r="AR3896" s="58">
        <v>36.7882034754928</v>
      </c>
      <c r="AS3896" s="58">
        <v>37.596579193552103</v>
      </c>
      <c r="AT3896" s="58">
        <v>34.913882410645101</v>
      </c>
      <c r="AU3896" s="58">
        <v>37.3301379499296</v>
      </c>
      <c r="AV3896" s="58">
        <v>38.092854119344302</v>
      </c>
      <c r="AW3896" s="58">
        <v>39.089437990137</v>
      </c>
      <c r="AX3896" s="58">
        <v>40.662487235995997</v>
      </c>
      <c r="AY3896" s="58">
        <v>39.906202718479697</v>
      </c>
      <c r="AZ3896" s="58">
        <v>38.810104291227603</v>
      </c>
      <c r="BA3896" s="58">
        <v>39.2355371930337</v>
      </c>
      <c r="BB3896" s="58">
        <v>38.169334048549203</v>
      </c>
      <c r="BC3896" s="58">
        <v>39.149312783685502</v>
      </c>
      <c r="BD3896" s="58">
        <v>41.307901014500203</v>
      </c>
      <c r="BE3896" s="58">
        <v>41.129081842518801</v>
      </c>
      <c r="BF3896" s="58">
        <v>40.318114425318498</v>
      </c>
      <c r="BG3896" s="58">
        <v>40.429543074259797</v>
      </c>
      <c r="BH3896" s="58">
        <v>43.0121058114457</v>
      </c>
      <c r="BI3896" s="58">
        <v>43.8489757549358</v>
      </c>
    </row>
    <row r="3897" spans="1:64" hidden="1" x14ac:dyDescent="0.25">
      <c r="A3897" s="58" t="s">
        <v>3298</v>
      </c>
      <c r="B3897" s="58" t="s">
        <v>3299</v>
      </c>
      <c r="C3897" s="58" t="s">
        <v>806</v>
      </c>
      <c r="D3897" s="58" t="s">
        <v>807</v>
      </c>
      <c r="P3897" s="58">
        <v>11588.972784589499</v>
      </c>
      <c r="Q3897" s="58">
        <v>17346.0499884868</v>
      </c>
      <c r="R3897" s="58">
        <v>21579.1949913524</v>
      </c>
      <c r="S3897" s="58">
        <v>20957.021121163802</v>
      </c>
      <c r="T3897" s="58">
        <v>26399.073580661799</v>
      </c>
      <c r="U3897" s="58">
        <v>29175.229140680702</v>
      </c>
      <c r="V3897" s="58">
        <v>27312.232581094999</v>
      </c>
      <c r="W3897" s="58">
        <v>53434.244182458802</v>
      </c>
      <c r="X3897" s="58">
        <v>53229.159459331102</v>
      </c>
      <c r="Y3897" s="58">
        <v>100294.168655598</v>
      </c>
      <c r="Z3897" s="58">
        <v>107398.613026587</v>
      </c>
      <c r="AA3897" s="58">
        <v>72658.034833371596</v>
      </c>
      <c r="AB3897" s="58">
        <v>76101.910372685699</v>
      </c>
      <c r="AC3897" s="58">
        <v>129052.464170409</v>
      </c>
      <c r="AD3897" s="58">
        <v>140885.46574256901</v>
      </c>
      <c r="AE3897" s="58">
        <v>170529.88204221599</v>
      </c>
      <c r="AF3897" s="58">
        <v>186735.44469238201</v>
      </c>
      <c r="AG3897" s="58">
        <v>195588.913494573</v>
      </c>
      <c r="AH3897" s="58">
        <v>210424.664975169</v>
      </c>
      <c r="AI3897" s="58">
        <v>242553.31509081501</v>
      </c>
      <c r="AJ3897" s="58">
        <v>264251.14057139901</v>
      </c>
      <c r="AK3897" s="58">
        <v>275882.84498456097</v>
      </c>
      <c r="AL3897" s="58">
        <v>307523.09112006502</v>
      </c>
      <c r="AM3897" s="58">
        <v>324709.71718218498</v>
      </c>
      <c r="AN3897" s="58">
        <v>297650.25194717897</v>
      </c>
      <c r="AO3897" s="58">
        <v>318188.38606054801</v>
      </c>
      <c r="AP3897" s="58">
        <v>313248.10083621403</v>
      </c>
      <c r="AQ3897" s="58">
        <v>332170.39831126499</v>
      </c>
      <c r="AR3897" s="58">
        <v>334431.79647733399</v>
      </c>
      <c r="AS3897" s="58">
        <v>352016.583242197</v>
      </c>
      <c r="AT3897" s="58">
        <v>346651.07784988399</v>
      </c>
      <c r="AU3897" s="58">
        <v>387085.65018676501</v>
      </c>
      <c r="AV3897" s="58">
        <v>404167.90402583597</v>
      </c>
      <c r="AW3897" s="58">
        <v>439812.95101611997</v>
      </c>
      <c r="AX3897" s="58">
        <v>497318.18027840002</v>
      </c>
      <c r="AY3897" s="58">
        <v>514288.33061863901</v>
      </c>
      <c r="AZ3897" s="58">
        <v>524350.58604817104</v>
      </c>
      <c r="BA3897" s="58">
        <v>572667.19404422003</v>
      </c>
      <c r="BB3897" s="58">
        <v>580866.21201042703</v>
      </c>
      <c r="BC3897" s="58">
        <v>627755.14718596998</v>
      </c>
      <c r="BD3897" s="58">
        <v>672082.40886675299</v>
      </c>
      <c r="BE3897" s="58">
        <v>713825.36221947998</v>
      </c>
      <c r="BF3897" s="58">
        <v>712110.21588516398</v>
      </c>
      <c r="BG3897" s="58">
        <v>741294.74416388501</v>
      </c>
      <c r="BH3897" s="58">
        <v>810116.92229938204</v>
      </c>
      <c r="BI3897" s="58">
        <v>833572.70730380202</v>
      </c>
    </row>
    <row r="3898" spans="1:64" hidden="1" x14ac:dyDescent="0.25">
      <c r="A3898" s="58" t="s">
        <v>3298</v>
      </c>
      <c r="B3898" s="58" t="s">
        <v>3299</v>
      </c>
      <c r="C3898" s="58" t="s">
        <v>808</v>
      </c>
      <c r="D3898" s="58" t="s">
        <v>809</v>
      </c>
      <c r="AI3898" s="58">
        <v>54.926001938207399</v>
      </c>
      <c r="AJ3898" s="58">
        <v>65.586034709645901</v>
      </c>
      <c r="AK3898" s="58">
        <v>68.477433368086594</v>
      </c>
      <c r="AL3898" s="58">
        <v>72.064361207927902</v>
      </c>
      <c r="AM3898" s="58">
        <v>68.667302016080797</v>
      </c>
      <c r="AN3898" s="58">
        <v>63.832508648739797</v>
      </c>
      <c r="AO3898" s="58">
        <v>61.020581645109303</v>
      </c>
      <c r="AP3898" s="58">
        <v>58.005300211961703</v>
      </c>
      <c r="AQ3898" s="58">
        <v>59.955150351092797</v>
      </c>
      <c r="AR3898" s="58">
        <v>60.422975407149004</v>
      </c>
      <c r="AS3898" s="58">
        <v>70.185871632795795</v>
      </c>
      <c r="AT3898" s="58">
        <v>66.220683933241801</v>
      </c>
      <c r="AU3898" s="58">
        <v>61.356213745783002</v>
      </c>
      <c r="AV3898" s="58">
        <v>66.309025187694104</v>
      </c>
      <c r="AW3898" s="58">
        <v>68.143118132839405</v>
      </c>
      <c r="AX3898" s="58">
        <v>62.162780561794897</v>
      </c>
      <c r="AY3898" s="58">
        <v>62.399189400375498</v>
      </c>
      <c r="AZ3898" s="58">
        <v>56.480783419558897</v>
      </c>
      <c r="BA3898" s="58">
        <v>58.001398263462399</v>
      </c>
      <c r="BB3898" s="58">
        <v>60.150849389495498</v>
      </c>
      <c r="BC3898" s="58">
        <v>58.295826355710503</v>
      </c>
      <c r="BD3898" s="58">
        <v>55.738888139826997</v>
      </c>
      <c r="BE3898" s="58">
        <v>58.882100513407799</v>
      </c>
      <c r="BF3898" s="58">
        <v>56.670176749477498</v>
      </c>
      <c r="BG3898" s="58">
        <v>57.826596123906903</v>
      </c>
      <c r="BH3898" s="58">
        <v>53.6105199651725</v>
      </c>
      <c r="BI3898" s="58">
        <v>49.147607094839699</v>
      </c>
    </row>
    <row r="3899" spans="1:64" hidden="1" x14ac:dyDescent="0.25">
      <c r="A3899" s="58" t="s">
        <v>3298</v>
      </c>
      <c r="B3899" s="58" t="s">
        <v>3299</v>
      </c>
      <c r="C3899" s="58" t="s">
        <v>810</v>
      </c>
      <c r="D3899" s="58" t="s">
        <v>811</v>
      </c>
      <c r="E3899" s="58">
        <v>47036.765029411297</v>
      </c>
      <c r="F3899" s="58">
        <v>52912.224305343399</v>
      </c>
      <c r="G3899" s="58">
        <v>60508.406322912699</v>
      </c>
      <c r="H3899" s="58">
        <v>68306.810030204302</v>
      </c>
      <c r="I3899" s="58">
        <v>61861.453265054697</v>
      </c>
      <c r="J3899" s="58">
        <v>70831.143422336303</v>
      </c>
      <c r="K3899" s="58">
        <v>83146.086875980996</v>
      </c>
      <c r="L3899" s="58">
        <v>58979.388886649504</v>
      </c>
      <c r="M3899" s="58">
        <v>65622.106146570804</v>
      </c>
      <c r="N3899" s="58">
        <v>74544.0069710471</v>
      </c>
      <c r="O3899" s="58">
        <v>82201.328527447695</v>
      </c>
      <c r="P3899" s="58">
        <v>95935.247555154099</v>
      </c>
      <c r="Q3899" s="58">
        <v>96924.119133969201</v>
      </c>
      <c r="R3899" s="58">
        <v>105790.878420593</v>
      </c>
      <c r="S3899" s="58">
        <v>112562.259268836</v>
      </c>
      <c r="T3899" s="58">
        <v>122392.15741661099</v>
      </c>
      <c r="U3899" s="58">
        <v>150216.57741680101</v>
      </c>
      <c r="V3899" s="58">
        <v>181437.71614868299</v>
      </c>
      <c r="W3899" s="58">
        <v>187345.21290390901</v>
      </c>
      <c r="X3899" s="58">
        <v>230094.60914941199</v>
      </c>
      <c r="Y3899" s="58">
        <v>242376.46768034599</v>
      </c>
      <c r="Z3899" s="58">
        <v>276049.56679538602</v>
      </c>
      <c r="AA3899" s="58">
        <v>298558.34254663001</v>
      </c>
      <c r="AB3899" s="58">
        <v>336786.13268825703</v>
      </c>
      <c r="AC3899" s="58">
        <v>344046.43517212197</v>
      </c>
      <c r="AD3899" s="58">
        <v>361077.81816338701</v>
      </c>
      <c r="AE3899" s="58">
        <v>398000.59190917999</v>
      </c>
      <c r="AF3899" s="58">
        <v>386284.85316686198</v>
      </c>
      <c r="AG3899" s="58">
        <v>415881.15458336798</v>
      </c>
      <c r="AH3899" s="58">
        <v>408389.25764052401</v>
      </c>
      <c r="AI3899" s="58">
        <v>348020.30200000003</v>
      </c>
      <c r="AJ3899" s="58">
        <v>427253.17099999997</v>
      </c>
      <c r="AK3899" s="58">
        <v>469753.701</v>
      </c>
      <c r="AL3899" s="58">
        <v>529074.76</v>
      </c>
      <c r="AM3899" s="58">
        <v>532811.43299999996</v>
      </c>
      <c r="AN3899" s="58">
        <v>508524.89199999999</v>
      </c>
      <c r="AO3899" s="58">
        <v>506068.00199999998</v>
      </c>
      <c r="AP3899" s="58">
        <v>490043.212</v>
      </c>
      <c r="AQ3899" s="58">
        <v>508711.90899999999</v>
      </c>
      <c r="AR3899" s="58">
        <v>517087.337</v>
      </c>
      <c r="AS3899" s="58">
        <v>624625.77899999998</v>
      </c>
      <c r="AT3899" s="58">
        <v>622733.60699999996</v>
      </c>
      <c r="AU3899" s="58">
        <v>600163.22199999995</v>
      </c>
      <c r="AV3899" s="58">
        <v>666044.54399999999</v>
      </c>
      <c r="AW3899" s="58">
        <v>723326.75100000005</v>
      </c>
      <c r="AX3899" s="58">
        <v>725215.25600000005</v>
      </c>
      <c r="AY3899" s="58">
        <v>762589.32</v>
      </c>
      <c r="AZ3899" s="58">
        <v>720301.47600000002</v>
      </c>
      <c r="BA3899" s="58">
        <v>799108.973</v>
      </c>
      <c r="BB3899" s="58">
        <v>869607.04799999995</v>
      </c>
      <c r="BC3899" s="58">
        <v>890519.94900000002</v>
      </c>
      <c r="BD3899" s="58">
        <v>873362.05599999998</v>
      </c>
      <c r="BE3899" s="58">
        <v>990647.38399999996</v>
      </c>
      <c r="BF3899" s="58">
        <v>971674.326</v>
      </c>
      <c r="BG3899" s="58">
        <v>1038219.375</v>
      </c>
      <c r="BH3899" s="58">
        <v>987893.46699999995</v>
      </c>
      <c r="BI3899" s="58">
        <v>919881.61800000002</v>
      </c>
    </row>
    <row r="3900" spans="1:64" hidden="1" x14ac:dyDescent="0.25">
      <c r="A3900" s="58" t="s">
        <v>3298</v>
      </c>
      <c r="B3900" s="58" t="s">
        <v>3299</v>
      </c>
      <c r="C3900" s="58" t="s">
        <v>812</v>
      </c>
      <c r="D3900" s="58" t="s">
        <v>813</v>
      </c>
      <c r="P3900" s="58">
        <v>26.1328427575523</v>
      </c>
      <c r="Q3900" s="58">
        <v>25.377015080603201</v>
      </c>
      <c r="R3900" s="58">
        <v>25.736225459151399</v>
      </c>
      <c r="S3900" s="58">
        <v>26.827501267840301</v>
      </c>
      <c r="T3900" s="58">
        <v>26.505153962313699</v>
      </c>
      <c r="U3900" s="58">
        <v>25.968879305320801</v>
      </c>
      <c r="V3900" s="58">
        <v>25.932168760854001</v>
      </c>
      <c r="W3900" s="58">
        <v>25.108809192200599</v>
      </c>
      <c r="X3900" s="58">
        <v>28.526712669844201</v>
      </c>
      <c r="Y3900" s="58">
        <v>28.496455206702901</v>
      </c>
      <c r="Z3900" s="58">
        <v>28.572225631869699</v>
      </c>
      <c r="AA3900" s="58">
        <v>27.645059849868101</v>
      </c>
      <c r="AB3900" s="58">
        <v>24.617579641671</v>
      </c>
      <c r="AC3900" s="58">
        <v>19.421478033303199</v>
      </c>
      <c r="AD3900" s="58">
        <v>19.873676719153099</v>
      </c>
      <c r="AE3900" s="58">
        <v>19.392754263125799</v>
      </c>
      <c r="AF3900" s="58">
        <v>19.566121018982201</v>
      </c>
      <c r="AG3900" s="58">
        <v>19.101749693525001</v>
      </c>
      <c r="AH3900" s="58">
        <v>19.9099655750728</v>
      </c>
      <c r="AI3900" s="58">
        <v>21.615261635739799</v>
      </c>
      <c r="AJ3900" s="58">
        <v>22.680616581430499</v>
      </c>
      <c r="AK3900" s="58">
        <v>21.906165561287199</v>
      </c>
      <c r="AL3900" s="58">
        <v>20.475988229226701</v>
      </c>
      <c r="AM3900" s="58">
        <v>20.028083447959698</v>
      </c>
      <c r="AN3900" s="58">
        <v>20.725025573476501</v>
      </c>
      <c r="AO3900" s="58">
        <v>21.156775263179199</v>
      </c>
      <c r="AP3900" s="58">
        <v>19.766445390941801</v>
      </c>
      <c r="AQ3900" s="58">
        <v>20.709002805406801</v>
      </c>
      <c r="AR3900" s="58">
        <v>21.321313748975601</v>
      </c>
      <c r="AS3900" s="58">
        <v>20.3716154269299</v>
      </c>
      <c r="AT3900" s="58">
        <v>20.935549509590999</v>
      </c>
      <c r="AU3900" s="58">
        <v>20.504316120104601</v>
      </c>
      <c r="AV3900" s="58">
        <v>19.697228691694601</v>
      </c>
      <c r="AW3900" s="58">
        <v>18.651378927164401</v>
      </c>
      <c r="AX3900" s="58">
        <v>19.108603667136801</v>
      </c>
      <c r="AY3900" s="58">
        <v>19.333739516880499</v>
      </c>
      <c r="AZ3900" s="58">
        <v>20.719008761898198</v>
      </c>
      <c r="BA3900" s="58">
        <v>20.261630218687898</v>
      </c>
      <c r="BB3900" s="58">
        <v>19.725739194926501</v>
      </c>
      <c r="BC3900" s="58">
        <v>20.868668347467299</v>
      </c>
      <c r="BD3900" s="58">
        <v>20.829596256665901</v>
      </c>
      <c r="BE3900" s="58">
        <v>20.468677463858601</v>
      </c>
      <c r="BF3900" s="58">
        <v>20.260031499329202</v>
      </c>
      <c r="BG3900" s="58">
        <v>19.531755512418499</v>
      </c>
    </row>
    <row r="3901" spans="1:64" hidden="1" x14ac:dyDescent="0.25">
      <c r="A3901" s="58" t="s">
        <v>3298</v>
      </c>
      <c r="B3901" s="58" t="s">
        <v>3299</v>
      </c>
      <c r="C3901" s="58" t="s">
        <v>814</v>
      </c>
      <c r="D3901" s="58" t="s">
        <v>815</v>
      </c>
      <c r="P3901" s="58">
        <v>5.53834237025562</v>
      </c>
      <c r="Q3901" s="58">
        <v>5.3388802218755398</v>
      </c>
      <c r="R3901" s="58">
        <v>5.1139962001266603</v>
      </c>
      <c r="S3901" s="58">
        <v>4.7743244222270498</v>
      </c>
      <c r="T3901" s="58">
        <v>4.32013656358742</v>
      </c>
      <c r="U3901" s="58">
        <v>4.3067777842531596</v>
      </c>
      <c r="V3901" s="58">
        <v>4.0249259372765298</v>
      </c>
      <c r="W3901" s="58">
        <v>3.8823119777158799</v>
      </c>
      <c r="X3901" s="58">
        <v>3.8664010813118002</v>
      </c>
      <c r="Y3901" s="58">
        <v>3.55706963754105</v>
      </c>
      <c r="Z3901" s="58">
        <v>3.0575238520336998</v>
      </c>
      <c r="AA3901" s="58">
        <v>2.9367011564211798</v>
      </c>
      <c r="AB3901" s="58">
        <v>3.16227721382795</v>
      </c>
      <c r="AC3901" s="58">
        <v>3.5804441974107801</v>
      </c>
      <c r="AD3901" s="58">
        <v>2.71550573792367</v>
      </c>
      <c r="AE3901" s="58">
        <v>2.96894383817994</v>
      </c>
      <c r="AF3901" s="58">
        <v>2.9829179944973401</v>
      </c>
      <c r="AG3901" s="58">
        <v>3.3526505442252699</v>
      </c>
      <c r="AH3901" s="58">
        <v>3.1512048724512298</v>
      </c>
      <c r="AI3901" s="58">
        <v>1.55562341698252</v>
      </c>
      <c r="AJ3901" s="58">
        <v>1.8169703954476699</v>
      </c>
      <c r="AK3901" s="58">
        <v>1.4345369688037299</v>
      </c>
      <c r="AL3901" s="58">
        <v>1.2119649303764799</v>
      </c>
      <c r="AM3901" s="58">
        <v>1.00154745529574</v>
      </c>
      <c r="AN3901" s="58">
        <v>1.2023037148102</v>
      </c>
      <c r="AO3901" s="58">
        <v>1.0877623367345599</v>
      </c>
      <c r="AP3901" s="58">
        <v>1.0910300193136599</v>
      </c>
      <c r="AQ3901" s="58">
        <v>1.11451160418261</v>
      </c>
      <c r="AR3901" s="58">
        <v>1.1195864590556599</v>
      </c>
      <c r="AS3901" s="58">
        <v>1.0916203166065599</v>
      </c>
      <c r="AT3901" s="58">
        <v>1.23573927158829</v>
      </c>
      <c r="AU3901" s="58">
        <v>1.09824939047159</v>
      </c>
      <c r="AV3901" s="58">
        <v>1.1506164398196601</v>
      </c>
      <c r="AW3901" s="58">
        <v>1.2082028487726</v>
      </c>
      <c r="AX3901" s="58">
        <v>1.53267512929008</v>
      </c>
      <c r="AY3901" s="58">
        <v>1.51333237760734</v>
      </c>
      <c r="AZ3901" s="58">
        <v>1.5640719180732401</v>
      </c>
      <c r="BA3901" s="58">
        <v>1.4759443339960201</v>
      </c>
      <c r="BB3901" s="58">
        <v>1.4817954093100301</v>
      </c>
      <c r="BC3901" s="58">
        <v>1.33150928260371</v>
      </c>
      <c r="BD3901" s="58">
        <v>1.2890307239847301</v>
      </c>
      <c r="BE3901" s="58">
        <v>1.1645013436553999</v>
      </c>
      <c r="BF3901" s="58">
        <v>1.1971041357452601</v>
      </c>
      <c r="BG3901" s="58">
        <v>1.1174157582997399</v>
      </c>
    </row>
    <row r="3902" spans="1:64" hidden="1" x14ac:dyDescent="0.25">
      <c r="A3902" s="58" t="s">
        <v>3298</v>
      </c>
      <c r="B3902" s="58" t="s">
        <v>3299</v>
      </c>
      <c r="C3902" s="58" t="s">
        <v>816</v>
      </c>
      <c r="D3902" s="58" t="s">
        <v>817</v>
      </c>
      <c r="P3902" s="58">
        <v>11.783501161889999</v>
      </c>
      <c r="Q3902" s="58">
        <v>11.5271277517767</v>
      </c>
      <c r="R3902" s="58">
        <v>10.7188093730209</v>
      </c>
      <c r="S3902" s="58">
        <v>10.664348330073199</v>
      </c>
      <c r="T3902" s="58">
        <v>10.701858052655799</v>
      </c>
      <c r="U3902" s="58">
        <v>10.5076053383064</v>
      </c>
      <c r="V3902" s="58">
        <v>9.3370109306364295</v>
      </c>
      <c r="W3902" s="58">
        <v>8.5611072423398298</v>
      </c>
      <c r="X3902" s="58">
        <v>7.6403215479832101</v>
      </c>
      <c r="Y3902" s="58">
        <v>7.1693828069852401</v>
      </c>
      <c r="Z3902" s="58">
        <v>6.6450928973944103</v>
      </c>
      <c r="AA3902" s="58">
        <v>6.1117873808074696</v>
      </c>
      <c r="AB3902" s="58">
        <v>6.1304205454460403</v>
      </c>
      <c r="AC3902" s="58">
        <v>6.7926538363556404</v>
      </c>
      <c r="AD3902" s="58">
        <v>6.2983720309580997</v>
      </c>
      <c r="AE3902" s="58">
        <v>6.5308353834184896</v>
      </c>
      <c r="AF3902" s="58">
        <v>6.6051740860236299</v>
      </c>
      <c r="AG3902" s="58">
        <v>6.3059549017422603</v>
      </c>
      <c r="AH3902" s="58">
        <v>6.7402242033718798</v>
      </c>
      <c r="AI3902" s="58">
        <v>6.4416461585442502</v>
      </c>
      <c r="AJ3902" s="58">
        <v>6.4323273067780704</v>
      </c>
      <c r="AK3902" s="58">
        <v>6.1049701138131498</v>
      </c>
      <c r="AL3902" s="58">
        <v>6.35257713193581</v>
      </c>
      <c r="AM3902" s="58">
        <v>6.4491632278771203</v>
      </c>
      <c r="AN3902" s="58">
        <v>6.3113938595630801</v>
      </c>
      <c r="AO3902" s="58">
        <v>6.7611101376214799</v>
      </c>
      <c r="AP3902" s="58">
        <v>6.7661767903508396</v>
      </c>
      <c r="AQ3902" s="58">
        <v>6.2726345320071397</v>
      </c>
      <c r="AR3902" s="58">
        <v>6.2749795120721199</v>
      </c>
      <c r="AS3902" s="58">
        <v>6.3590245095043096</v>
      </c>
      <c r="AT3902" s="58">
        <v>6.1261117080866097</v>
      </c>
      <c r="AU3902" s="58">
        <v>5.98545917807016</v>
      </c>
      <c r="AV3902" s="58">
        <v>5.7562872588192597</v>
      </c>
      <c r="AW3902" s="58">
        <v>6.1117284574199404</v>
      </c>
      <c r="AX3902" s="58">
        <v>6.1993417959567498</v>
      </c>
      <c r="AY3902" s="58">
        <v>5.6886603110888103</v>
      </c>
      <c r="AZ3902" s="58">
        <v>5.6509514269254204</v>
      </c>
      <c r="BA3902" s="58">
        <v>5.4838966202783297</v>
      </c>
      <c r="BB3902" s="58">
        <v>5.2998024777314496</v>
      </c>
      <c r="BC3902" s="58">
        <v>4.8361219344487703</v>
      </c>
      <c r="BD3902" s="58">
        <v>4.8140500177293903</v>
      </c>
      <c r="BE3902" s="58">
        <v>4.7691593490300201</v>
      </c>
      <c r="BF3902" s="58">
        <v>4.7093441528559996</v>
      </c>
      <c r="BG3902" s="58">
        <v>4.4478871136329703</v>
      </c>
    </row>
    <row r="3903" spans="1:64" hidden="1" x14ac:dyDescent="0.25">
      <c r="A3903" s="58" t="s">
        <v>3298</v>
      </c>
      <c r="B3903" s="58" t="s">
        <v>3299</v>
      </c>
      <c r="C3903" s="58" t="s">
        <v>818</v>
      </c>
      <c r="D3903" s="58" t="s">
        <v>819</v>
      </c>
      <c r="AI3903" s="58">
        <v>1.67904126957232</v>
      </c>
      <c r="AJ3903" s="58">
        <v>1.65417914346301</v>
      </c>
      <c r="AK3903" s="58">
        <v>1.36619378767954</v>
      </c>
      <c r="AL3903" s="58">
        <v>1.43359011034962</v>
      </c>
      <c r="AM3903" s="58">
        <v>1.5172870400754299</v>
      </c>
      <c r="AN3903" s="58">
        <v>1.42164468205859</v>
      </c>
      <c r="AO3903" s="58">
        <v>1.6440667599558201</v>
      </c>
      <c r="AP3903" s="58">
        <v>1.4515260377242301</v>
      </c>
      <c r="AQ3903" s="58">
        <v>1.59852494184009</v>
      </c>
      <c r="AR3903" s="58">
        <v>1.532335066004</v>
      </c>
      <c r="AS3903" s="58">
        <v>1.70323921800773</v>
      </c>
      <c r="AT3903" s="58">
        <v>1.8666127028216399</v>
      </c>
      <c r="AU3903" s="58">
        <v>1.9243308727767701</v>
      </c>
      <c r="AV3903" s="58">
        <v>1.80795040303996</v>
      </c>
      <c r="AW3903" s="58">
        <v>1.7693046204333001</v>
      </c>
      <c r="AX3903" s="58">
        <v>1.7328678689147401</v>
      </c>
      <c r="AY3903" s="58">
        <v>1.7479102329476399</v>
      </c>
      <c r="AZ3903" s="58">
        <v>1.67488484266757</v>
      </c>
      <c r="BA3903" s="58">
        <v>1.55128116648746</v>
      </c>
      <c r="BB3903" s="58">
        <v>1.30075519946184</v>
      </c>
      <c r="BC3903" s="58">
        <v>1.4215577348792201</v>
      </c>
      <c r="BD3903" s="58">
        <v>1.0716777697569499</v>
      </c>
      <c r="BE3903" s="58">
        <v>1.2175667494076301</v>
      </c>
      <c r="BF3903" s="58">
        <v>1.28603144021491</v>
      </c>
      <c r="BG3903" s="58">
        <v>1.5195663663566701</v>
      </c>
      <c r="BH3903" s="58">
        <v>1.4500010736296101</v>
      </c>
      <c r="BI3903" s="58">
        <v>1.4081813465784501</v>
      </c>
    </row>
    <row r="3904" spans="1:64" hidden="1" x14ac:dyDescent="0.25">
      <c r="A3904" s="58" t="s">
        <v>3298</v>
      </c>
      <c r="B3904" s="58" t="s">
        <v>3299</v>
      </c>
      <c r="C3904" s="58" t="s">
        <v>820</v>
      </c>
      <c r="D3904" s="58" t="s">
        <v>821</v>
      </c>
    </row>
    <row r="3905" spans="1:65" hidden="1" x14ac:dyDescent="0.25">
      <c r="A3905" s="58" t="s">
        <v>3298</v>
      </c>
      <c r="B3905" s="58" t="s">
        <v>3299</v>
      </c>
      <c r="C3905" s="58" t="s">
        <v>822</v>
      </c>
      <c r="D3905" s="58" t="s">
        <v>823</v>
      </c>
      <c r="P3905" s="58">
        <v>23.731603408210699</v>
      </c>
      <c r="Q3905" s="58">
        <v>24.388975559022398</v>
      </c>
      <c r="R3905" s="58">
        <v>24.4379354021533</v>
      </c>
      <c r="S3905" s="58">
        <v>24.820691154096899</v>
      </c>
      <c r="T3905" s="58">
        <v>24.7127568774211</v>
      </c>
      <c r="U3905" s="58">
        <v>25.240398624628501</v>
      </c>
      <c r="V3905" s="58">
        <v>25.9934620492389</v>
      </c>
      <c r="W3905" s="58">
        <v>27.415564066852401</v>
      </c>
      <c r="X3905" s="58">
        <v>25.286334210713498</v>
      </c>
      <c r="Y3905" s="58">
        <v>24.313292207592902</v>
      </c>
      <c r="Z3905" s="58">
        <v>25.729509568710601</v>
      </c>
      <c r="AA3905" s="58">
        <v>26.229965510245499</v>
      </c>
      <c r="AB3905" s="58">
        <v>27.798568554989</v>
      </c>
      <c r="AC3905" s="58">
        <v>29.308228537020302</v>
      </c>
      <c r="AD3905" s="58">
        <v>29.534738902232899</v>
      </c>
      <c r="AE3905" s="58">
        <v>27.363905885321401</v>
      </c>
      <c r="AF3905" s="58">
        <v>27.3312088042596</v>
      </c>
      <c r="AG3905" s="58">
        <v>27.077528882945099</v>
      </c>
      <c r="AH3905" s="58">
        <v>26.874393150322199</v>
      </c>
      <c r="AI3905" s="58">
        <v>27.618602813055698</v>
      </c>
      <c r="AJ3905" s="58">
        <v>27.955052942447601</v>
      </c>
      <c r="AK3905" s="58">
        <v>27.59027266028</v>
      </c>
      <c r="AL3905" s="58">
        <v>26.628340867032701</v>
      </c>
      <c r="AM3905" s="58">
        <v>26.213606143970701</v>
      </c>
      <c r="AN3905" s="58">
        <v>25.101242941019901</v>
      </c>
      <c r="AO3905" s="58">
        <v>25.017185836175202</v>
      </c>
      <c r="AP3905" s="58">
        <v>24.206029443740999</v>
      </c>
      <c r="AQ3905" s="58">
        <v>24.8150981892374</v>
      </c>
      <c r="AR3905" s="58">
        <v>24.976360083212501</v>
      </c>
      <c r="AS3905" s="58">
        <v>25.332192408777001</v>
      </c>
      <c r="AT3905" s="58">
        <v>24.4827270856673</v>
      </c>
      <c r="AU3905" s="58">
        <v>24.6699760581633</v>
      </c>
      <c r="AV3905" s="58">
        <v>24.474904382384999</v>
      </c>
      <c r="AW3905" s="58">
        <v>24.458026063238702</v>
      </c>
      <c r="AX3905" s="58">
        <v>24.357310766337601</v>
      </c>
      <c r="AY3905" s="58">
        <v>24.586051179126901</v>
      </c>
      <c r="AZ3905" s="58">
        <v>25.1687460769224</v>
      </c>
      <c r="BA3905" s="58">
        <v>24.956660039761399</v>
      </c>
      <c r="BB3905" s="58">
        <v>25.092896009444701</v>
      </c>
      <c r="BC3905" s="58">
        <v>24.957024982810001</v>
      </c>
      <c r="BD3905" s="58">
        <v>24.788464078871399</v>
      </c>
      <c r="BE3905" s="58">
        <v>25.064567382193101</v>
      </c>
      <c r="BF3905" s="58">
        <v>24.980393936055101</v>
      </c>
      <c r="BG3905" s="58">
        <v>24.744288487382399</v>
      </c>
    </row>
    <row r="3906" spans="1:65" hidden="1" x14ac:dyDescent="0.25">
      <c r="A3906" s="58" t="s">
        <v>3298</v>
      </c>
      <c r="B3906" s="58" t="s">
        <v>3299</v>
      </c>
      <c r="C3906" s="58" t="s">
        <v>824</v>
      </c>
      <c r="D3906" s="58" t="s">
        <v>825</v>
      </c>
      <c r="P3906" s="58">
        <v>4.8795505324117299</v>
      </c>
      <c r="Q3906" s="58">
        <v>5.1232804272092096</v>
      </c>
      <c r="R3906" s="58">
        <v>5.4198571673181597</v>
      </c>
      <c r="S3906" s="58">
        <v>4.9700388401168798</v>
      </c>
      <c r="T3906" s="58">
        <v>4.5523099383229804</v>
      </c>
      <c r="U3906" s="58">
        <v>4.9663847536008703</v>
      </c>
      <c r="V3906" s="58">
        <v>4.7743330115788503</v>
      </c>
      <c r="W3906" s="58">
        <v>4.4870602732300702</v>
      </c>
      <c r="X3906" s="58">
        <v>4.0249271247929004</v>
      </c>
      <c r="Y3906" s="58">
        <v>4.0058228174924899</v>
      </c>
      <c r="Z3906" s="58">
        <v>3.4038267897033898</v>
      </c>
      <c r="AA3906" s="58">
        <v>2.9165690985877402</v>
      </c>
      <c r="AB3906" s="58">
        <v>2.88604796676234</v>
      </c>
      <c r="AC3906" s="58">
        <v>3.0778229820565799</v>
      </c>
      <c r="AD3906" s="58">
        <v>3.0764797920854599</v>
      </c>
      <c r="AE3906" s="58">
        <v>3.2546977073751</v>
      </c>
      <c r="AF3906" s="58">
        <v>2.9980653357568499</v>
      </c>
      <c r="AG3906" s="58">
        <v>2.9250381194110799</v>
      </c>
      <c r="AH3906" s="58">
        <v>2.8274289297557198</v>
      </c>
      <c r="AI3906" s="58">
        <v>2.7517572411462599</v>
      </c>
      <c r="AJ3906" s="58">
        <v>2.7708547833983599</v>
      </c>
      <c r="AK3906" s="58">
        <v>2.5932733284550999</v>
      </c>
      <c r="AL3906" s="58">
        <v>2.5972048525775802</v>
      </c>
      <c r="AM3906" s="58">
        <v>2.5848573328790101</v>
      </c>
      <c r="AN3906" s="58">
        <v>2.5973869936464</v>
      </c>
      <c r="AO3906" s="58">
        <v>2.5830001205999098</v>
      </c>
      <c r="AP3906" s="58">
        <v>2.5594920739062599</v>
      </c>
      <c r="AQ3906" s="58">
        <v>2.53991776783218</v>
      </c>
      <c r="AR3906" s="58">
        <v>2.5435128268964302</v>
      </c>
      <c r="AS3906" s="58">
        <v>2.5678046498548199</v>
      </c>
      <c r="AT3906" s="58">
        <v>2.5348639265380499</v>
      </c>
      <c r="AU3906" s="58">
        <v>2.5181650852863902</v>
      </c>
      <c r="AV3906" s="58">
        <v>2.5455827042435399</v>
      </c>
      <c r="AW3906" s="58">
        <v>2.5321271673805601</v>
      </c>
      <c r="AX3906" s="58">
        <v>2.6014086077575298</v>
      </c>
      <c r="AY3906" s="58">
        <v>2.5555007818086701</v>
      </c>
      <c r="AZ3906" s="58">
        <v>2.5595268548824102</v>
      </c>
      <c r="BA3906" s="58">
        <v>2.5738949161706901</v>
      </c>
      <c r="BB3906" s="58">
        <v>2.5661596115915501</v>
      </c>
      <c r="BC3906" s="58">
        <v>2.5557223608306301</v>
      </c>
      <c r="BD3906" s="58">
        <v>2.5983642070733199</v>
      </c>
      <c r="BE3906" s="58">
        <v>2.5748913114733099</v>
      </c>
      <c r="BF3906" s="58">
        <v>2.6276234801482898</v>
      </c>
      <c r="BG3906" s="58">
        <v>2.6250303714182999</v>
      </c>
    </row>
    <row r="3907" spans="1:65" hidden="1" x14ac:dyDescent="0.25">
      <c r="A3907" s="58" t="s">
        <v>3298</v>
      </c>
      <c r="B3907" s="58" t="s">
        <v>3299</v>
      </c>
      <c r="C3907" s="58" t="s">
        <v>826</v>
      </c>
      <c r="D3907" s="58" t="s">
        <v>827</v>
      </c>
      <c r="P3907" s="58">
        <v>6.9004385691488301E-4</v>
      </c>
      <c r="Q3907" s="58">
        <v>9.2289938192813303E-4</v>
      </c>
      <c r="R3907" s="58">
        <v>1.2904845587664499E-3</v>
      </c>
      <c r="S3907" s="58">
        <v>2.7907087883315101E-3</v>
      </c>
      <c r="T3907" s="58">
        <v>7.4346568516296804E-3</v>
      </c>
      <c r="U3907" s="58">
        <v>4.7173077416212102E-3</v>
      </c>
      <c r="V3907" s="58">
        <v>4.1552736696971E-3</v>
      </c>
      <c r="W3907" s="58">
        <v>3.1734851212516899E-3</v>
      </c>
      <c r="X3907" s="58">
        <v>2.9062559239075802E-3</v>
      </c>
      <c r="Y3907" s="58">
        <v>2.1827992877814398E-2</v>
      </c>
      <c r="Z3907" s="58">
        <v>2.6771742631982301E-2</v>
      </c>
      <c r="AA3907" s="58">
        <v>3.3403349921271398E-2</v>
      </c>
      <c r="AB3907" s="58">
        <v>3.6394919659727201E-2</v>
      </c>
      <c r="AC3907" s="58">
        <v>2.8975688613891201E-2</v>
      </c>
      <c r="AD3907" s="58">
        <v>2.6003877426643601E-2</v>
      </c>
      <c r="AE3907" s="58">
        <v>1.9106323445774499E-2</v>
      </c>
      <c r="AF3907" s="58">
        <v>1.2564006566751299E-2</v>
      </c>
      <c r="AG3907" s="58">
        <v>9.8151791984784405E-3</v>
      </c>
      <c r="AH3907" s="58">
        <v>1.43419135570834E-2</v>
      </c>
      <c r="AI3907" s="58">
        <v>1.1219545879578701E-2</v>
      </c>
      <c r="AJ3907" s="58">
        <v>1.43729439868598E-2</v>
      </c>
      <c r="AK3907" s="58">
        <v>1.21486198575454E-2</v>
      </c>
      <c r="AL3907" s="58">
        <v>9.3719949203572798E-3</v>
      </c>
      <c r="AM3907" s="58">
        <v>6.6886258270967402E-3</v>
      </c>
      <c r="AN3907" s="58">
        <v>8.4332994814748895E-3</v>
      </c>
      <c r="AO3907" s="58">
        <v>8.4233575774595101E-3</v>
      </c>
      <c r="AP3907" s="58">
        <v>7.7428200644933101E-3</v>
      </c>
      <c r="AQ3907" s="58">
        <v>8.2050458336382602E-3</v>
      </c>
      <c r="AR3907" s="58">
        <v>5.3935648163381603E-3</v>
      </c>
      <c r="AS3907" s="58">
        <v>4.4814430752068996E-3</v>
      </c>
      <c r="AT3907" s="58">
        <v>5.7222003840831804E-3</v>
      </c>
      <c r="AU3907" s="58">
        <v>6.0751055095385302E-3</v>
      </c>
      <c r="AV3907" s="58">
        <v>4.88888110177064E-3</v>
      </c>
      <c r="AW3907" s="58">
        <v>5.4346976485630197E-3</v>
      </c>
      <c r="AX3907" s="58">
        <v>9.3258876165608195E-3</v>
      </c>
      <c r="AY3907" s="58">
        <v>9.0307644740826604E-3</v>
      </c>
      <c r="AZ3907" s="58">
        <v>5.4992787258932897E-3</v>
      </c>
      <c r="BA3907" s="58">
        <v>1.49043967988044E-2</v>
      </c>
      <c r="BB3907" s="58">
        <v>9.7751762214636304E-3</v>
      </c>
      <c r="BC3907" s="58">
        <v>1.10687889764581E-2</v>
      </c>
      <c r="BD3907" s="58">
        <v>1.36016697545498E-2</v>
      </c>
      <c r="BE3907" s="58">
        <v>5.8650659181395297E-3</v>
      </c>
      <c r="BF3907" s="58">
        <v>4.1630481728666697E-3</v>
      </c>
      <c r="BG3907" s="58">
        <v>3.4330420945126198E-3</v>
      </c>
      <c r="BH3907" s="58">
        <v>2.5095973328116698E-3</v>
      </c>
      <c r="BI3907" s="58">
        <v>2.3598964133046E-3</v>
      </c>
      <c r="BJ3907" s="58">
        <v>3.3040431139486999E-3</v>
      </c>
      <c r="BK3907" s="58">
        <v>2.9872668431159799E-3</v>
      </c>
      <c r="BL3907" s="58">
        <v>2.30485595519984E-3</v>
      </c>
      <c r="BM3907" s="58">
        <v>1.7849400595628701E-3</v>
      </c>
    </row>
    <row r="3908" spans="1:65" hidden="1" x14ac:dyDescent="0.25">
      <c r="A3908" s="58" t="s">
        <v>3298</v>
      </c>
      <c r="B3908" s="58" t="s">
        <v>3299</v>
      </c>
      <c r="C3908" s="58" t="s">
        <v>828</v>
      </c>
      <c r="D3908" s="58" t="s">
        <v>829</v>
      </c>
      <c r="P3908" s="58">
        <v>15.0357812146657</v>
      </c>
      <c r="Q3908" s="58">
        <v>14.747102700486501</v>
      </c>
      <c r="R3908" s="58">
        <v>13.7267748466485</v>
      </c>
      <c r="S3908" s="58">
        <v>13.0811549600656</v>
      </c>
      <c r="T3908" s="58">
        <v>12.363982377807799</v>
      </c>
      <c r="U3908" s="58">
        <v>11.421097265939499</v>
      </c>
      <c r="V3908" s="58">
        <v>10.712397029545199</v>
      </c>
      <c r="W3908" s="58">
        <v>9.5317730589123197</v>
      </c>
      <c r="X3908" s="58">
        <v>8.2255273811832907</v>
      </c>
      <c r="Y3908" s="58">
        <v>7.5160928955626503</v>
      </c>
      <c r="Z3908" s="58">
        <v>6.6967846030657103</v>
      </c>
      <c r="AA3908" s="58">
        <v>6.18294657305107</v>
      </c>
      <c r="AB3908" s="58">
        <v>5.9383837386974996</v>
      </c>
      <c r="AC3908" s="58">
        <v>5.8605214675630402</v>
      </c>
      <c r="AD3908" s="58">
        <v>5.6970538473865897</v>
      </c>
      <c r="AE3908" s="58">
        <v>5.56442285307216</v>
      </c>
      <c r="AF3908" s="58">
        <v>5.2471168742548997</v>
      </c>
      <c r="AG3908" s="58">
        <v>4.9191071843657204</v>
      </c>
      <c r="AH3908" s="58">
        <v>4.7378874372680997</v>
      </c>
      <c r="AI3908" s="58">
        <v>3.0987625439358601</v>
      </c>
      <c r="AJ3908" s="58">
        <v>3.08928901920605</v>
      </c>
      <c r="AK3908" s="58">
        <v>2.8451107677881202</v>
      </c>
      <c r="AL3908" s="58">
        <v>2.7084416322216098</v>
      </c>
      <c r="AM3908" s="58">
        <v>2.7857987320664299</v>
      </c>
      <c r="AN3908" s="58">
        <v>2.7365486008700399</v>
      </c>
      <c r="AO3908" s="58">
        <v>2.7481902937285199</v>
      </c>
      <c r="AP3908" s="58">
        <v>2.7097719215676999</v>
      </c>
      <c r="AQ3908" s="58">
        <v>2.73288926295798</v>
      </c>
      <c r="AR3908" s="58">
        <v>2.76235877704945</v>
      </c>
      <c r="AS3908" s="58">
        <v>2.7365248878189599</v>
      </c>
      <c r="AT3908" s="58">
        <v>2.6151832648969799</v>
      </c>
      <c r="AU3908" s="58">
        <v>2.5503505209358299</v>
      </c>
      <c r="AV3908" s="58">
        <v>2.5631370676865499</v>
      </c>
      <c r="AW3908" s="58">
        <v>2.7187902891762898</v>
      </c>
      <c r="AX3908" s="58">
        <v>2.5776639098299001</v>
      </c>
      <c r="AY3908" s="58">
        <v>2.4784723530847499</v>
      </c>
      <c r="AZ3908" s="58">
        <v>2.2512188815704501</v>
      </c>
      <c r="BA3908" s="58">
        <v>2.0611417294540901</v>
      </c>
      <c r="BB3908" s="58">
        <v>1.9804162253420801</v>
      </c>
      <c r="BC3908" s="58">
        <v>1.8404288607646999</v>
      </c>
      <c r="BD3908" s="58">
        <v>1.83709348705053</v>
      </c>
      <c r="BE3908" s="58">
        <v>1.5101252749030101</v>
      </c>
      <c r="BF3908" s="58">
        <v>1.5353862744181399</v>
      </c>
      <c r="BG3908" s="58">
        <v>1.5031051321972899</v>
      </c>
    </row>
    <row r="3909" spans="1:65" hidden="1" x14ac:dyDescent="0.25">
      <c r="A3909" s="58" t="s">
        <v>3298</v>
      </c>
      <c r="B3909" s="58" t="s">
        <v>3299</v>
      </c>
      <c r="C3909" s="58" t="s">
        <v>830</v>
      </c>
      <c r="D3909" s="58" t="s">
        <v>831</v>
      </c>
      <c r="AW3909" s="58">
        <v>8.7850000000000001</v>
      </c>
      <c r="AX3909" s="58">
        <v>8.7750000000000004</v>
      </c>
      <c r="AY3909" s="58">
        <v>10.64</v>
      </c>
      <c r="AZ3909" s="58">
        <v>10.01</v>
      </c>
      <c r="BA3909" s="58">
        <v>10.55</v>
      </c>
      <c r="BB3909" s="58">
        <v>10.86</v>
      </c>
      <c r="BC3909" s="58">
        <v>10.845000000000001</v>
      </c>
      <c r="BD3909" s="58">
        <v>10.965</v>
      </c>
      <c r="BE3909" s="58">
        <v>11</v>
      </c>
      <c r="BF3909" s="58">
        <v>11.025</v>
      </c>
      <c r="BG3909" s="58">
        <v>11.75</v>
      </c>
      <c r="BH3909" s="58">
        <v>11.3</v>
      </c>
      <c r="BI3909" s="58">
        <v>11.955</v>
      </c>
      <c r="BJ3909" s="58">
        <v>11.375</v>
      </c>
      <c r="BK3909" s="58">
        <v>11.14</v>
      </c>
      <c r="BL3909" s="58">
        <v>12.08</v>
      </c>
      <c r="BM3909" s="58">
        <v>12.22</v>
      </c>
    </row>
    <row r="3910" spans="1:65" hidden="1" x14ac:dyDescent="0.25">
      <c r="A3910" s="58" t="s">
        <v>3298</v>
      </c>
      <c r="B3910" s="58" t="s">
        <v>3299</v>
      </c>
      <c r="C3910" s="58" t="s">
        <v>832</v>
      </c>
      <c r="D3910" s="58" t="s">
        <v>833</v>
      </c>
    </row>
    <row r="3911" spans="1:65" hidden="1" x14ac:dyDescent="0.25">
      <c r="A3911" s="58" t="s">
        <v>3298</v>
      </c>
      <c r="B3911" s="58" t="s">
        <v>3299</v>
      </c>
      <c r="C3911" s="58" t="s">
        <v>834</v>
      </c>
      <c r="D3911" s="58" t="s">
        <v>835</v>
      </c>
    </row>
    <row r="3912" spans="1:65" hidden="1" x14ac:dyDescent="0.25">
      <c r="A3912" s="58" t="s">
        <v>3298</v>
      </c>
      <c r="B3912" s="58" t="s">
        <v>3299</v>
      </c>
      <c r="C3912" s="58" t="s">
        <v>836</v>
      </c>
      <c r="D3912" s="58" t="s">
        <v>837</v>
      </c>
      <c r="AU3912" s="58">
        <v>61771571860.7658</v>
      </c>
      <c r="AV3912" s="58">
        <v>73024526488.372803</v>
      </c>
      <c r="AW3912" s="58">
        <v>91260630717.289307</v>
      </c>
      <c r="AX3912" s="58">
        <v>116551161428.786</v>
      </c>
      <c r="AY3912" s="58">
        <v>142283837429.07101</v>
      </c>
      <c r="AZ3912" s="58">
        <v>186613422356.957</v>
      </c>
      <c r="BA3912" s="58">
        <v>227254666291.83301</v>
      </c>
      <c r="BB3912" s="58">
        <v>215495422653.39999</v>
      </c>
      <c r="BC3912" s="58">
        <v>232308826706.30399</v>
      </c>
      <c r="BD3912" s="58">
        <v>247307760108.83401</v>
      </c>
      <c r="BE3912" s="58">
        <v>267653348286.27899</v>
      </c>
      <c r="BF3912" s="58">
        <v>285952917907.21997</v>
      </c>
      <c r="BG3912" s="58">
        <v>321042466224.95898</v>
      </c>
      <c r="BH3912" s="58">
        <v>298241764263.25201</v>
      </c>
      <c r="BI3912" s="58">
        <v>290329150191.19501</v>
      </c>
      <c r="BJ3912" s="58">
        <v>309017188792.43799</v>
      </c>
      <c r="BK3912" s="58">
        <v>333492982906.56897</v>
      </c>
      <c r="BL3912" s="58">
        <v>337223317743.21198</v>
      </c>
      <c r="BM3912" s="58">
        <v>241671553293.879</v>
      </c>
    </row>
    <row r="3913" spans="1:65" hidden="1" x14ac:dyDescent="0.25">
      <c r="A3913" s="58" t="s">
        <v>3298</v>
      </c>
      <c r="B3913" s="58" t="s">
        <v>3299</v>
      </c>
      <c r="C3913" s="58" t="s">
        <v>838</v>
      </c>
      <c r="D3913" s="58" t="s">
        <v>839</v>
      </c>
    </row>
    <row r="3914" spans="1:65" hidden="1" x14ac:dyDescent="0.25">
      <c r="A3914" s="58" t="s">
        <v>3298</v>
      </c>
      <c r="B3914" s="58" t="s">
        <v>3299</v>
      </c>
      <c r="C3914" s="58" t="s">
        <v>840</v>
      </c>
      <c r="D3914" s="58" t="s">
        <v>841</v>
      </c>
      <c r="BD3914" s="58">
        <v>38.682359897824398</v>
      </c>
      <c r="BE3914" s="58">
        <v>33.910257816330599</v>
      </c>
      <c r="BF3914" s="58">
        <v>34.582779735678898</v>
      </c>
      <c r="BG3914" s="58">
        <v>37.2209716175336</v>
      </c>
      <c r="BH3914" s="58">
        <v>35.564631314391299</v>
      </c>
      <c r="BI3914" s="58">
        <v>34.352490485032</v>
      </c>
      <c r="BJ3914" s="58">
        <v>36.263960345197397</v>
      </c>
      <c r="BK3914" s="58">
        <v>37.527064311545502</v>
      </c>
    </row>
    <row r="3915" spans="1:65" hidden="1" x14ac:dyDescent="0.25">
      <c r="A3915" s="58" t="s">
        <v>3298</v>
      </c>
      <c r="B3915" s="58" t="s">
        <v>3299</v>
      </c>
      <c r="C3915" s="58" t="s">
        <v>842</v>
      </c>
      <c r="D3915" s="58" t="s">
        <v>843</v>
      </c>
    </row>
    <row r="3916" spans="1:65" hidden="1" x14ac:dyDescent="0.25">
      <c r="A3916" s="58" t="s">
        <v>3298</v>
      </c>
      <c r="B3916" s="58" t="s">
        <v>3299</v>
      </c>
      <c r="C3916" s="58" t="s">
        <v>844</v>
      </c>
      <c r="D3916" s="58" t="s">
        <v>845</v>
      </c>
    </row>
    <row r="3917" spans="1:65" hidden="1" x14ac:dyDescent="0.25">
      <c r="A3917" s="58" t="s">
        <v>3298</v>
      </c>
      <c r="B3917" s="58" t="s">
        <v>3299</v>
      </c>
      <c r="C3917" s="58" t="s">
        <v>846</v>
      </c>
      <c r="D3917" s="58" t="s">
        <v>847</v>
      </c>
    </row>
    <row r="3918" spans="1:65" hidden="1" x14ac:dyDescent="0.25">
      <c r="A3918" s="58" t="s">
        <v>3298</v>
      </c>
      <c r="B3918" s="58" t="s">
        <v>3299</v>
      </c>
      <c r="C3918" s="58" t="s">
        <v>848</v>
      </c>
      <c r="D3918" s="58" t="s">
        <v>849</v>
      </c>
    </row>
    <row r="3919" spans="1:65" hidden="1" x14ac:dyDescent="0.25">
      <c r="A3919" s="58" t="s">
        <v>3298</v>
      </c>
      <c r="B3919" s="58" t="s">
        <v>3299</v>
      </c>
      <c r="C3919" s="58" t="s">
        <v>850</v>
      </c>
      <c r="D3919" s="58" t="s">
        <v>851</v>
      </c>
    </row>
    <row r="3920" spans="1:65" hidden="1" x14ac:dyDescent="0.25">
      <c r="A3920" s="58" t="s">
        <v>3298</v>
      </c>
      <c r="B3920" s="58" t="s">
        <v>3299</v>
      </c>
      <c r="C3920" s="58" t="s">
        <v>852</v>
      </c>
      <c r="D3920" s="58" t="s">
        <v>853</v>
      </c>
    </row>
    <row r="3921" spans="1:65" hidden="1" x14ac:dyDescent="0.25">
      <c r="A3921" s="58" t="s">
        <v>3298</v>
      </c>
      <c r="B3921" s="58" t="s">
        <v>3299</v>
      </c>
      <c r="C3921" s="58" t="s">
        <v>854</v>
      </c>
      <c r="D3921" s="58" t="s">
        <v>855</v>
      </c>
    </row>
    <row r="3922" spans="1:65" hidden="1" x14ac:dyDescent="0.25">
      <c r="A3922" s="58" t="s">
        <v>3298</v>
      </c>
      <c r="B3922" s="58" t="s">
        <v>3299</v>
      </c>
      <c r="C3922" s="58" t="s">
        <v>856</v>
      </c>
      <c r="D3922" s="58" t="s">
        <v>857</v>
      </c>
    </row>
    <row r="3923" spans="1:65" hidden="1" x14ac:dyDescent="0.25">
      <c r="A3923" s="58" t="s">
        <v>3298</v>
      </c>
      <c r="B3923" s="58" t="s">
        <v>3299</v>
      </c>
      <c r="C3923" s="58" t="s">
        <v>858</v>
      </c>
      <c r="D3923" s="58" t="s">
        <v>859</v>
      </c>
    </row>
    <row r="3924" spans="1:65" hidden="1" x14ac:dyDescent="0.25">
      <c r="A3924" s="58" t="s">
        <v>3298</v>
      </c>
      <c r="B3924" s="58" t="s">
        <v>3299</v>
      </c>
      <c r="C3924" s="58" t="s">
        <v>860</v>
      </c>
      <c r="D3924" s="58" t="s">
        <v>861</v>
      </c>
      <c r="AQ3924" s="58">
        <v>9</v>
      </c>
      <c r="AR3924" s="58">
        <v>9</v>
      </c>
      <c r="AS3924" s="58">
        <v>9</v>
      </c>
      <c r="AT3924" s="58">
        <v>9</v>
      </c>
      <c r="AU3924" s="58">
        <v>9</v>
      </c>
      <c r="AV3924" s="58">
        <v>9</v>
      </c>
      <c r="AW3924" s="58">
        <v>9</v>
      </c>
      <c r="AX3924" s="58">
        <v>9</v>
      </c>
      <c r="AY3924" s="58">
        <v>9</v>
      </c>
      <c r="AZ3924" s="58">
        <v>9</v>
      </c>
      <c r="BA3924" s="58">
        <v>9</v>
      </c>
      <c r="BB3924" s="58">
        <v>9</v>
      </c>
      <c r="BC3924" s="58">
        <v>9</v>
      </c>
      <c r="BD3924" s="58">
        <v>9</v>
      </c>
      <c r="BE3924" s="58">
        <v>9</v>
      </c>
      <c r="BF3924" s="58">
        <v>9</v>
      </c>
      <c r="BG3924" s="58">
        <v>9</v>
      </c>
      <c r="BH3924" s="58">
        <v>9</v>
      </c>
      <c r="BI3924" s="58">
        <v>9</v>
      </c>
      <c r="BJ3924" s="58">
        <v>9</v>
      </c>
      <c r="BK3924" s="58">
        <v>9</v>
      </c>
      <c r="BL3924" s="58">
        <v>9</v>
      </c>
      <c r="BM3924" s="58">
        <v>9</v>
      </c>
    </row>
    <row r="3925" spans="1:65" hidden="1" x14ac:dyDescent="0.25">
      <c r="A3925" s="58" t="s">
        <v>3298</v>
      </c>
      <c r="B3925" s="58" t="s">
        <v>3299</v>
      </c>
      <c r="C3925" s="58" t="s">
        <v>862</v>
      </c>
      <c r="D3925" s="58" t="s">
        <v>863</v>
      </c>
    </row>
    <row r="3926" spans="1:65" hidden="1" x14ac:dyDescent="0.25">
      <c r="A3926" s="58" t="s">
        <v>3298</v>
      </c>
      <c r="B3926" s="58" t="s">
        <v>3299</v>
      </c>
      <c r="C3926" s="58" t="s">
        <v>864</v>
      </c>
      <c r="D3926" s="58" t="s">
        <v>865</v>
      </c>
      <c r="BD3926" s="58">
        <v>27.079392682954499</v>
      </c>
      <c r="BE3926" s="58">
        <v>23.3549247207573</v>
      </c>
      <c r="BF3926" s="58">
        <v>23.6492066337842</v>
      </c>
      <c r="BG3926" s="58">
        <v>24.957210575873901</v>
      </c>
      <c r="BH3926" s="58">
        <v>24.2896349958347</v>
      </c>
      <c r="BI3926" s="58">
        <v>26.0345846092644</v>
      </c>
      <c r="BJ3926" s="58">
        <v>27.691420363436499</v>
      </c>
      <c r="BK3926" s="58">
        <v>28.152648298391899</v>
      </c>
    </row>
    <row r="3927" spans="1:65" hidden="1" x14ac:dyDescent="0.25">
      <c r="A3927" s="58" t="s">
        <v>3298</v>
      </c>
      <c r="B3927" s="58" t="s">
        <v>3299</v>
      </c>
      <c r="C3927" s="58" t="s">
        <v>866</v>
      </c>
      <c r="D3927" s="58" t="s">
        <v>867</v>
      </c>
    </row>
    <row r="3928" spans="1:65" hidden="1" x14ac:dyDescent="0.25">
      <c r="A3928" s="58" t="s">
        <v>3298</v>
      </c>
      <c r="B3928" s="58" t="s">
        <v>3299</v>
      </c>
      <c r="C3928" s="58" t="s">
        <v>868</v>
      </c>
      <c r="D3928" s="58" t="s">
        <v>869</v>
      </c>
    </row>
    <row r="3929" spans="1:65" hidden="1" x14ac:dyDescent="0.25">
      <c r="A3929" s="58" t="s">
        <v>3298</v>
      </c>
      <c r="B3929" s="58" t="s">
        <v>3299</v>
      </c>
      <c r="C3929" s="58" t="s">
        <v>870</v>
      </c>
      <c r="D3929" s="58" t="s">
        <v>871</v>
      </c>
    </row>
    <row r="3930" spans="1:65" hidden="1" x14ac:dyDescent="0.25">
      <c r="A3930" s="58" t="s">
        <v>3298</v>
      </c>
      <c r="B3930" s="58" t="s">
        <v>3299</v>
      </c>
      <c r="C3930" s="58" t="s">
        <v>872</v>
      </c>
      <c r="D3930" s="58" t="s">
        <v>873</v>
      </c>
    </row>
    <row r="3931" spans="1:65" hidden="1" x14ac:dyDescent="0.25">
      <c r="A3931" s="58" t="s">
        <v>3298</v>
      </c>
      <c r="B3931" s="58" t="s">
        <v>3299</v>
      </c>
      <c r="C3931" s="58" t="s">
        <v>874</v>
      </c>
      <c r="D3931" s="58" t="s">
        <v>875</v>
      </c>
      <c r="AZ3931" s="58">
        <v>30991333</v>
      </c>
      <c r="BA3931" s="58">
        <v>35945775.9208</v>
      </c>
      <c r="BB3931" s="58">
        <v>36475109.323575497</v>
      </c>
      <c r="BC3931" s="58">
        <v>40732371.32</v>
      </c>
      <c r="BD3931" s="58">
        <v>42661021.270000003</v>
      </c>
      <c r="BE3931" s="58">
        <v>46554509.640000001</v>
      </c>
      <c r="BF3931" s="58">
        <v>47977278.490000002</v>
      </c>
      <c r="BG3931" s="58">
        <v>50304353.810000002</v>
      </c>
      <c r="BH3931" s="58">
        <v>52026278.390000001</v>
      </c>
      <c r="BI3931" s="58">
        <v>51589164.039999999</v>
      </c>
      <c r="BJ3931" s="58">
        <v>51679350.799999997</v>
      </c>
      <c r="BK3931" s="58">
        <v>52755794.450000003</v>
      </c>
      <c r="BL3931" s="58">
        <v>54638716.792879701</v>
      </c>
      <c r="BM3931" s="58">
        <v>53974851.299999997</v>
      </c>
    </row>
    <row r="3932" spans="1:65" hidden="1" x14ac:dyDescent="0.25">
      <c r="A3932" s="58" t="s">
        <v>3298</v>
      </c>
      <c r="B3932" s="58" t="s">
        <v>3299</v>
      </c>
      <c r="C3932" s="58" t="s">
        <v>876</v>
      </c>
      <c r="D3932" s="58" t="s">
        <v>877</v>
      </c>
      <c r="AI3932" s="58">
        <v>35.988734174220703</v>
      </c>
      <c r="AS3932" s="58">
        <v>44.5400883798603</v>
      </c>
      <c r="BC3932" s="58">
        <v>49.6423221137916</v>
      </c>
    </row>
    <row r="3933" spans="1:65" hidden="1" x14ac:dyDescent="0.25">
      <c r="A3933" s="58" t="s">
        <v>3298</v>
      </c>
      <c r="B3933" s="58" t="s">
        <v>3299</v>
      </c>
      <c r="C3933" s="58" t="s">
        <v>878</v>
      </c>
      <c r="D3933" s="58" t="s">
        <v>879</v>
      </c>
      <c r="AI3933" s="58">
        <v>31.157266971629301</v>
      </c>
      <c r="AS3933" s="58">
        <v>39.453124908884803</v>
      </c>
      <c r="BC3933" s="58">
        <v>41.952924875546799</v>
      </c>
    </row>
    <row r="3934" spans="1:65" hidden="1" x14ac:dyDescent="0.25">
      <c r="A3934" s="58" t="s">
        <v>3298</v>
      </c>
      <c r="B3934" s="58" t="s">
        <v>3299</v>
      </c>
      <c r="C3934" s="58" t="s">
        <v>880</v>
      </c>
      <c r="D3934" s="58" t="s">
        <v>881</v>
      </c>
      <c r="AJ3934" s="58">
        <v>31.8600282308437</v>
      </c>
      <c r="AK3934" s="58">
        <v>32.102059226412898</v>
      </c>
      <c r="AL3934" s="58">
        <v>31.741972200112201</v>
      </c>
      <c r="AM3934" s="58">
        <v>31.750546468700399</v>
      </c>
      <c r="AN3934" s="58">
        <v>30.0298271235675</v>
      </c>
      <c r="AO3934" s="58">
        <v>29.698146289901</v>
      </c>
      <c r="AP3934" s="58">
        <v>29.289746606275902</v>
      </c>
      <c r="AQ3934" s="58">
        <v>27.163674242201299</v>
      </c>
      <c r="AR3934" s="58">
        <v>26.838725885840201</v>
      </c>
      <c r="AS3934" s="58">
        <v>27.660358000331598</v>
      </c>
      <c r="AT3934" s="58">
        <v>24.736720584342901</v>
      </c>
      <c r="AU3934" s="58">
        <v>24.764270548849002</v>
      </c>
      <c r="AV3934" s="58">
        <v>25.6631097420033</v>
      </c>
      <c r="AW3934" s="58">
        <v>27.196710733428802</v>
      </c>
      <c r="AX3934" s="58">
        <v>26.210850994733299</v>
      </c>
      <c r="AY3934" s="58">
        <v>25.842825388098198</v>
      </c>
      <c r="AZ3934" s="58">
        <v>25.6633861523311</v>
      </c>
      <c r="BA3934" s="58">
        <v>24.430248204391699</v>
      </c>
      <c r="BB3934" s="58">
        <v>23.817001423965898</v>
      </c>
      <c r="BC3934" s="58">
        <v>22.201703204307499</v>
      </c>
      <c r="BD3934" s="58">
        <v>21.684155576254199</v>
      </c>
      <c r="BE3934" s="58">
        <v>19.985911149763801</v>
      </c>
      <c r="BF3934" s="58">
        <v>21.343541661246299</v>
      </c>
      <c r="BG3934" s="58">
        <v>21.559139980913798</v>
      </c>
      <c r="BH3934" s="58">
        <v>21.346181591941999</v>
      </c>
      <c r="BI3934" s="58">
        <v>16.345813292682099</v>
      </c>
      <c r="BJ3934" s="58">
        <v>16.719033613079599</v>
      </c>
      <c r="BK3934" s="58">
        <v>14.829366287888799</v>
      </c>
      <c r="BL3934" s="58">
        <v>13.267589734823099</v>
      </c>
    </row>
    <row r="3935" spans="1:65" hidden="1" x14ac:dyDescent="0.25">
      <c r="A3935" s="58" t="s">
        <v>3298</v>
      </c>
      <c r="B3935" s="58" t="s">
        <v>3299</v>
      </c>
      <c r="C3935" s="58" t="s">
        <v>882</v>
      </c>
      <c r="D3935" s="58" t="s">
        <v>883</v>
      </c>
      <c r="AJ3935" s="58">
        <v>9.4174352073276495</v>
      </c>
      <c r="AK3935" s="58">
        <v>9.3700867669413697</v>
      </c>
      <c r="AL3935" s="58">
        <v>9.3120329740826602</v>
      </c>
      <c r="AM3935" s="58">
        <v>8.9816771413564798</v>
      </c>
      <c r="AN3935" s="58">
        <v>8.9626716856162094</v>
      </c>
      <c r="AO3935" s="58">
        <v>8.7589625847407309</v>
      </c>
      <c r="AP3935" s="58">
        <v>8.6361764191723793</v>
      </c>
      <c r="AQ3935" s="58">
        <v>8.6563305382834201</v>
      </c>
      <c r="AR3935" s="58">
        <v>8.8480698846338406</v>
      </c>
      <c r="AS3935" s="58">
        <v>8.5663657944219196</v>
      </c>
      <c r="AT3935" s="58">
        <v>8.2766014535055703</v>
      </c>
      <c r="AU3935" s="58">
        <v>8.3478372713470108</v>
      </c>
      <c r="AV3935" s="58">
        <v>8.2518606927811593</v>
      </c>
      <c r="AW3935" s="58">
        <v>8.2950133569379307</v>
      </c>
      <c r="AX3935" s="58">
        <v>7.7238398755545701</v>
      </c>
      <c r="AY3935" s="58">
        <v>6.8472751469233799</v>
      </c>
      <c r="AZ3935" s="58">
        <v>6.6321726713344002</v>
      </c>
      <c r="BA3935" s="58">
        <v>6.1839897238657597</v>
      </c>
      <c r="BB3935" s="58">
        <v>5.84033678641884</v>
      </c>
      <c r="BC3935" s="58">
        <v>5.1130402973184301</v>
      </c>
      <c r="BD3935" s="58">
        <v>4.8523933707575599</v>
      </c>
      <c r="BE3935" s="58">
        <v>4.47926837151455</v>
      </c>
      <c r="BF3935" s="58">
        <v>4.4006714979792596</v>
      </c>
      <c r="BG3935" s="58">
        <v>4.3727953642501101</v>
      </c>
      <c r="BH3935" s="58">
        <v>4.3012295402480198</v>
      </c>
      <c r="BI3935" s="58">
        <v>3.70742220010768</v>
      </c>
      <c r="BJ3935" s="58">
        <v>3.6620261394764499</v>
      </c>
      <c r="BK3935" s="58">
        <v>3.3531290789972101</v>
      </c>
      <c r="BL3935" s="58">
        <v>3.1217589640011898</v>
      </c>
    </row>
    <row r="3936" spans="1:65" hidden="1" x14ac:dyDescent="0.25">
      <c r="A3936" s="58" t="s">
        <v>3298</v>
      </c>
      <c r="B3936" s="58" t="s">
        <v>3299</v>
      </c>
      <c r="C3936" s="58" t="s">
        <v>884</v>
      </c>
      <c r="D3936" s="58" t="s">
        <v>885</v>
      </c>
      <c r="AJ3936" s="58">
        <v>13.682525740141701</v>
      </c>
      <c r="AK3936" s="58">
        <v>13.7523916411198</v>
      </c>
      <c r="AL3936" s="58">
        <v>13.6171392097649</v>
      </c>
      <c r="AM3936" s="58">
        <v>13.371270246263199</v>
      </c>
      <c r="AN3936" s="58">
        <v>13.009898270857001</v>
      </c>
      <c r="AO3936" s="58">
        <v>12.8149501735375</v>
      </c>
      <c r="AP3936" s="58">
        <v>12.5895774310259</v>
      </c>
      <c r="AQ3936" s="58">
        <v>12.195457376280199</v>
      </c>
      <c r="AR3936" s="58">
        <v>12.3546016132414</v>
      </c>
      <c r="AS3936" s="58">
        <v>12.2637887751678</v>
      </c>
      <c r="AT3936" s="58">
        <v>11.4868700036613</v>
      </c>
      <c r="AU3936" s="58">
        <v>11.4748199255482</v>
      </c>
      <c r="AV3936" s="58">
        <v>11.6234963565632</v>
      </c>
      <c r="AW3936" s="58">
        <v>11.9355897972039</v>
      </c>
      <c r="AX3936" s="58">
        <v>11.2839340063748</v>
      </c>
      <c r="AY3936" s="58">
        <v>10.509135483228899</v>
      </c>
      <c r="AZ3936" s="58">
        <v>10.3705400838533</v>
      </c>
      <c r="BA3936" s="58">
        <v>9.6803038725367099</v>
      </c>
      <c r="BB3936" s="58">
        <v>9.2114539889519502</v>
      </c>
      <c r="BC3936" s="58">
        <v>8.2862310256589193</v>
      </c>
      <c r="BD3936" s="58">
        <v>7.9835441298467797</v>
      </c>
      <c r="BE3936" s="58">
        <v>7.3738988016956002</v>
      </c>
      <c r="BF3936" s="58">
        <v>7.5788935534568704</v>
      </c>
      <c r="BG3936" s="58">
        <v>7.6015959608207204</v>
      </c>
      <c r="BH3936" s="58">
        <v>7.4804677862771003</v>
      </c>
      <c r="BI3936" s="58">
        <v>6.0800132587266198</v>
      </c>
      <c r="BJ3936" s="58">
        <v>6.0367794233905796</v>
      </c>
      <c r="BK3936" s="58">
        <v>5.5030213516133699</v>
      </c>
      <c r="BL3936" s="58">
        <v>5.0699448364884203</v>
      </c>
    </row>
    <row r="3937" spans="1:64" hidden="1" x14ac:dyDescent="0.25">
      <c r="A3937" s="58" t="s">
        <v>3298</v>
      </c>
      <c r="B3937" s="58" t="s">
        <v>3299</v>
      </c>
      <c r="C3937" s="58" t="s">
        <v>886</v>
      </c>
      <c r="D3937" s="58" t="s">
        <v>887</v>
      </c>
      <c r="AV3937" s="58">
        <v>70.084615384615404</v>
      </c>
      <c r="AW3937" s="58">
        <v>70.006249999999994</v>
      </c>
      <c r="AX3937" s="58">
        <v>84.744444444444497</v>
      </c>
      <c r="AY3937" s="58">
        <v>78.616666666666703</v>
      </c>
      <c r="AZ3937" s="58">
        <v>60.814999999999998</v>
      </c>
      <c r="BA3937" s="58">
        <v>53.05</v>
      </c>
      <c r="BB3937" s="58">
        <v>45.84</v>
      </c>
      <c r="BC3937" s="58">
        <v>48</v>
      </c>
      <c r="BD3937" s="58">
        <v>46.195</v>
      </c>
      <c r="BE3937" s="58">
        <v>38.404761904761898</v>
      </c>
      <c r="BF3937" s="58">
        <v>35.085714285714303</v>
      </c>
      <c r="BG3937" s="58">
        <v>32.866666666666703</v>
      </c>
      <c r="BH3937" s="58">
        <v>38.786363636363603</v>
      </c>
      <c r="BI3937" s="58">
        <v>38.281818181818203</v>
      </c>
      <c r="BJ3937" s="58">
        <v>33.613636363636402</v>
      </c>
      <c r="BK3937" s="58">
        <v>34.568181818181799</v>
      </c>
      <c r="BL3937" s="58">
        <v>27.7954545454546</v>
      </c>
    </row>
    <row r="3938" spans="1:64" hidden="1" x14ac:dyDescent="0.25">
      <c r="A3938" s="58" t="s">
        <v>3298</v>
      </c>
      <c r="B3938" s="58" t="s">
        <v>3299</v>
      </c>
      <c r="C3938" s="58" t="s">
        <v>888</v>
      </c>
      <c r="D3938" s="58" t="s">
        <v>889</v>
      </c>
      <c r="AV3938" s="58">
        <v>70.092307692307699</v>
      </c>
      <c r="AW3938" s="58">
        <v>70.006249999999994</v>
      </c>
      <c r="AX3938" s="58">
        <v>84.744444444444497</v>
      </c>
      <c r="AY3938" s="58">
        <v>78.616666666666703</v>
      </c>
      <c r="AZ3938" s="58">
        <v>60.814999999999998</v>
      </c>
      <c r="BA3938" s="58">
        <v>53.05</v>
      </c>
      <c r="BB3938" s="58">
        <v>45.84</v>
      </c>
      <c r="BC3938" s="58">
        <v>48</v>
      </c>
      <c r="BD3938" s="58">
        <v>46.195</v>
      </c>
      <c r="BE3938" s="58">
        <v>38.404761904761898</v>
      </c>
      <c r="BF3938" s="58">
        <v>35.085714285714303</v>
      </c>
      <c r="BG3938" s="58">
        <v>32.866666666666703</v>
      </c>
      <c r="BH3938" s="58">
        <v>38.786363636363603</v>
      </c>
      <c r="BI3938" s="58">
        <v>38.281818181818203</v>
      </c>
      <c r="BJ3938" s="58">
        <v>33.613636363636402</v>
      </c>
      <c r="BK3938" s="58">
        <v>34.568181818181799</v>
      </c>
      <c r="BL3938" s="58">
        <v>27.7954545454546</v>
      </c>
    </row>
    <row r="3939" spans="1:64" hidden="1" x14ac:dyDescent="0.25">
      <c r="A3939" s="58" t="s">
        <v>3298</v>
      </c>
      <c r="B3939" s="58" t="s">
        <v>3299</v>
      </c>
      <c r="C3939" s="58" t="s">
        <v>890</v>
      </c>
      <c r="D3939" s="58" t="s">
        <v>891</v>
      </c>
      <c r="AV3939" s="58">
        <v>70.092307692307699</v>
      </c>
      <c r="AW3939" s="58">
        <v>70.006249999999994</v>
      </c>
      <c r="AX3939" s="58">
        <v>84.744444444444497</v>
      </c>
      <c r="AY3939" s="58">
        <v>78.616666666666703</v>
      </c>
      <c r="AZ3939" s="58">
        <v>60.814999999999998</v>
      </c>
      <c r="BA3939" s="58">
        <v>53.05</v>
      </c>
      <c r="BB3939" s="58">
        <v>45.84</v>
      </c>
      <c r="BC3939" s="58">
        <v>48</v>
      </c>
      <c r="BD3939" s="58">
        <v>46.195</v>
      </c>
      <c r="BE3939" s="58">
        <v>38.404761904761898</v>
      </c>
      <c r="BF3939" s="58">
        <v>35.085714285714303</v>
      </c>
      <c r="BG3939" s="58">
        <v>32.866666666666703</v>
      </c>
      <c r="BH3939" s="58">
        <v>38.786363636363603</v>
      </c>
      <c r="BI3939" s="58">
        <v>38.281818181818203</v>
      </c>
      <c r="BJ3939" s="58">
        <v>33.613636363636402</v>
      </c>
      <c r="BK3939" s="58">
        <v>34.568181818181799</v>
      </c>
      <c r="BL3939" s="58">
        <v>27.7954545454546</v>
      </c>
    </row>
    <row r="3940" spans="1:64" hidden="1" x14ac:dyDescent="0.25">
      <c r="A3940" s="58" t="s">
        <v>3298</v>
      </c>
      <c r="B3940" s="58" t="s">
        <v>3299</v>
      </c>
      <c r="C3940" s="58" t="s">
        <v>892</v>
      </c>
      <c r="D3940" s="58" t="s">
        <v>893</v>
      </c>
      <c r="BG3940" s="58">
        <v>500.67097150000001</v>
      </c>
      <c r="BH3940" s="58">
        <v>500.400925238095</v>
      </c>
      <c r="BI3940" s="58">
        <v>500.400925238095</v>
      </c>
      <c r="BJ3940" s="58">
        <v>502.20364428571401</v>
      </c>
      <c r="BK3940" s="58">
        <v>502.20364428571401</v>
      </c>
      <c r="BL3940" s="58">
        <v>498.536977619048</v>
      </c>
    </row>
    <row r="3941" spans="1:64" hidden="1" x14ac:dyDescent="0.25">
      <c r="A3941" s="58" t="s">
        <v>3298</v>
      </c>
      <c r="B3941" s="58" t="s">
        <v>3299</v>
      </c>
      <c r="C3941" s="58" t="s">
        <v>894</v>
      </c>
      <c r="D3941" s="58" t="s">
        <v>895</v>
      </c>
      <c r="BG3941" s="58">
        <v>258.204365</v>
      </c>
      <c r="BH3941" s="58">
        <v>262.57558571428598</v>
      </c>
      <c r="BI3941" s="58">
        <v>262.57558571428598</v>
      </c>
      <c r="BJ3941" s="58">
        <v>262.57558571428598</v>
      </c>
      <c r="BK3941" s="58">
        <v>262.57558571428598</v>
      </c>
      <c r="BL3941" s="58">
        <v>261.05177619047601</v>
      </c>
    </row>
    <row r="3942" spans="1:64" hidden="1" x14ac:dyDescent="0.25">
      <c r="A3942" s="58" t="s">
        <v>3298</v>
      </c>
      <c r="B3942" s="58" t="s">
        <v>3299</v>
      </c>
      <c r="C3942" s="58" t="s">
        <v>896</v>
      </c>
      <c r="D3942" s="58" t="s">
        <v>897</v>
      </c>
      <c r="BG3942" s="58">
        <v>585.03352500000005</v>
      </c>
      <c r="BH3942" s="58">
        <v>608.93669047619096</v>
      </c>
      <c r="BI3942" s="58">
        <v>608.93669047619096</v>
      </c>
      <c r="BJ3942" s="58">
        <v>610.74621428571402</v>
      </c>
      <c r="BK3942" s="58">
        <v>610.74621428571402</v>
      </c>
      <c r="BL3942" s="58">
        <v>582.70672857142802</v>
      </c>
    </row>
    <row r="3943" spans="1:64" hidden="1" x14ac:dyDescent="0.25">
      <c r="A3943" s="58" t="s">
        <v>3298</v>
      </c>
      <c r="B3943" s="58" t="s">
        <v>3299</v>
      </c>
      <c r="C3943" s="58" t="s">
        <v>898</v>
      </c>
      <c r="D3943" s="58" t="s">
        <v>899</v>
      </c>
      <c r="BG3943" s="58">
        <v>279.23347000000001</v>
      </c>
      <c r="BH3943" s="58">
        <v>280.22235238095197</v>
      </c>
      <c r="BI3943" s="58">
        <v>296.889019047619</v>
      </c>
      <c r="BJ3943" s="58">
        <v>296.889019047619</v>
      </c>
      <c r="BK3943" s="58">
        <v>296.889019047619</v>
      </c>
      <c r="BL3943" s="58">
        <v>291.01356190476201</v>
      </c>
    </row>
    <row r="3944" spans="1:64" hidden="1" x14ac:dyDescent="0.25">
      <c r="A3944" s="58" t="s">
        <v>3298</v>
      </c>
      <c r="B3944" s="58" t="s">
        <v>3299</v>
      </c>
      <c r="C3944" s="58" t="s">
        <v>900</v>
      </c>
      <c r="D3944" s="58" t="s">
        <v>901</v>
      </c>
    </row>
    <row r="3945" spans="1:64" hidden="1" x14ac:dyDescent="0.25">
      <c r="A3945" s="58" t="s">
        <v>3298</v>
      </c>
      <c r="B3945" s="58" t="s">
        <v>3299</v>
      </c>
      <c r="C3945" s="58" t="s">
        <v>902</v>
      </c>
      <c r="D3945" s="58" t="s">
        <v>903</v>
      </c>
    </row>
    <row r="3946" spans="1:64" hidden="1" x14ac:dyDescent="0.25">
      <c r="A3946" s="58" t="s">
        <v>3298</v>
      </c>
      <c r="B3946" s="58" t="s">
        <v>3299</v>
      </c>
      <c r="C3946" s="58" t="s">
        <v>904</v>
      </c>
      <c r="D3946" s="58" t="s">
        <v>905</v>
      </c>
    </row>
    <row r="3947" spans="1:64" hidden="1" x14ac:dyDescent="0.25">
      <c r="A3947" s="58" t="s">
        <v>3298</v>
      </c>
      <c r="B3947" s="58" t="s">
        <v>3299</v>
      </c>
      <c r="C3947" s="58" t="s">
        <v>906</v>
      </c>
      <c r="D3947" s="58" t="s">
        <v>907</v>
      </c>
    </row>
    <row r="3948" spans="1:64" hidden="1" x14ac:dyDescent="0.25">
      <c r="A3948" s="58" t="s">
        <v>3298</v>
      </c>
      <c r="B3948" s="58" t="s">
        <v>3299</v>
      </c>
      <c r="C3948" s="58" t="s">
        <v>908</v>
      </c>
      <c r="D3948" s="58" t="s">
        <v>909</v>
      </c>
    </row>
    <row r="3949" spans="1:64" hidden="1" x14ac:dyDescent="0.25">
      <c r="A3949" s="58" t="s">
        <v>3298</v>
      </c>
      <c r="B3949" s="58" t="s">
        <v>3299</v>
      </c>
      <c r="C3949" s="58" t="s">
        <v>910</v>
      </c>
      <c r="D3949" s="58" t="s">
        <v>911</v>
      </c>
    </row>
    <row r="3950" spans="1:64" hidden="1" x14ac:dyDescent="0.25">
      <c r="A3950" s="58" t="s">
        <v>3298</v>
      </c>
      <c r="B3950" s="58" t="s">
        <v>3299</v>
      </c>
      <c r="C3950" s="58" t="s">
        <v>912</v>
      </c>
      <c r="D3950" s="58" t="s">
        <v>913</v>
      </c>
    </row>
    <row r="3951" spans="1:64" hidden="1" x14ac:dyDescent="0.25">
      <c r="A3951" s="58" t="s">
        <v>3298</v>
      </c>
      <c r="B3951" s="58" t="s">
        <v>3299</v>
      </c>
      <c r="C3951" s="58" t="s">
        <v>914</v>
      </c>
      <c r="D3951" s="58" t="s">
        <v>915</v>
      </c>
    </row>
    <row r="3952" spans="1:64" hidden="1" x14ac:dyDescent="0.25">
      <c r="A3952" s="58" t="s">
        <v>3298</v>
      </c>
      <c r="B3952" s="58" t="s">
        <v>3299</v>
      </c>
      <c r="C3952" s="58" t="s">
        <v>916</v>
      </c>
      <c r="D3952" s="58" t="s">
        <v>917</v>
      </c>
    </row>
    <row r="3953" spans="1:66" hidden="1" x14ac:dyDescent="0.25">
      <c r="A3953" s="58" t="s">
        <v>3298</v>
      </c>
      <c r="B3953" s="58" t="s">
        <v>3299</v>
      </c>
      <c r="C3953" s="58" t="s">
        <v>918</v>
      </c>
      <c r="D3953" s="58" t="s">
        <v>919</v>
      </c>
    </row>
    <row r="3954" spans="1:66" hidden="1" x14ac:dyDescent="0.25">
      <c r="A3954" s="58" t="s">
        <v>3298</v>
      </c>
      <c r="B3954" s="58" t="s">
        <v>3299</v>
      </c>
      <c r="C3954" s="58" t="s">
        <v>920</v>
      </c>
      <c r="D3954" s="58" t="s">
        <v>921</v>
      </c>
    </row>
    <row r="3955" spans="1:66" hidden="1" x14ac:dyDescent="0.25">
      <c r="A3955" s="58" t="s">
        <v>3298</v>
      </c>
      <c r="B3955" s="58" t="s">
        <v>3299</v>
      </c>
      <c r="C3955" s="58" t="s">
        <v>922</v>
      </c>
      <c r="D3955" s="58" t="s">
        <v>923</v>
      </c>
    </row>
    <row r="3956" spans="1:66" hidden="1" x14ac:dyDescent="0.25">
      <c r="A3956" s="58" t="s">
        <v>3298</v>
      </c>
      <c r="B3956" s="58" t="s">
        <v>3299</v>
      </c>
      <c r="C3956" s="58" t="s">
        <v>924</v>
      </c>
      <c r="D3956" s="58" t="s">
        <v>925</v>
      </c>
    </row>
    <row r="3957" spans="1:66" hidden="1" x14ac:dyDescent="0.25">
      <c r="A3957" s="58" t="s">
        <v>3298</v>
      </c>
      <c r="B3957" s="58" t="s">
        <v>3299</v>
      </c>
      <c r="C3957" s="58" t="s">
        <v>926</v>
      </c>
      <c r="D3957" s="58" t="s">
        <v>927</v>
      </c>
    </row>
    <row r="3958" spans="1:66" hidden="1" x14ac:dyDescent="0.25">
      <c r="A3958" s="58" t="s">
        <v>3298</v>
      </c>
      <c r="B3958" s="58" t="s">
        <v>3299</v>
      </c>
      <c r="C3958" s="58" t="s">
        <v>928</v>
      </c>
      <c r="D3958" s="58" t="s">
        <v>929</v>
      </c>
    </row>
    <row r="3959" spans="1:66" hidden="1" x14ac:dyDescent="0.25">
      <c r="A3959" s="58" t="s">
        <v>3298</v>
      </c>
      <c r="B3959" s="58" t="s">
        <v>3299</v>
      </c>
      <c r="C3959" s="58" t="s">
        <v>930</v>
      </c>
      <c r="D3959" s="58" t="s">
        <v>931</v>
      </c>
    </row>
    <row r="3960" spans="1:66" hidden="1" x14ac:dyDescent="0.25">
      <c r="A3960" s="58" t="s">
        <v>3298</v>
      </c>
      <c r="B3960" s="58" t="s">
        <v>3299</v>
      </c>
      <c r="C3960" s="58" t="s">
        <v>932</v>
      </c>
      <c r="D3960" s="58" t="s">
        <v>933</v>
      </c>
    </row>
    <row r="3961" spans="1:66" hidden="1" x14ac:dyDescent="0.25">
      <c r="A3961" s="58" t="s">
        <v>3298</v>
      </c>
      <c r="B3961" s="58" t="s">
        <v>3299</v>
      </c>
      <c r="C3961" s="58" t="s">
        <v>934</v>
      </c>
      <c r="D3961" s="58" t="s">
        <v>935</v>
      </c>
    </row>
    <row r="3962" spans="1:66" hidden="1" x14ac:dyDescent="0.25">
      <c r="A3962" s="58" t="s">
        <v>3298</v>
      </c>
      <c r="B3962" s="58" t="s">
        <v>3299</v>
      </c>
      <c r="C3962" s="58" t="s">
        <v>936</v>
      </c>
      <c r="D3962" s="58" t="s">
        <v>937</v>
      </c>
    </row>
    <row r="3963" spans="1:66" hidden="1" x14ac:dyDescent="0.25">
      <c r="A3963" s="58" t="s">
        <v>3298</v>
      </c>
      <c r="B3963" s="58" t="s">
        <v>3299</v>
      </c>
      <c r="C3963" s="58" t="s">
        <v>938</v>
      </c>
      <c r="D3963" s="58" t="s">
        <v>939</v>
      </c>
      <c r="AX3963" s="58">
        <v>3.1</v>
      </c>
      <c r="AY3963" s="58">
        <v>3.1</v>
      </c>
      <c r="AZ3963" s="58">
        <v>3.1</v>
      </c>
      <c r="BA3963" s="58">
        <v>3</v>
      </c>
      <c r="BB3963" s="58">
        <v>3.1</v>
      </c>
      <c r="BC3963" s="58">
        <v>3</v>
      </c>
      <c r="BD3963" s="58">
        <v>3</v>
      </c>
      <c r="BE3963" s="58">
        <v>3.2</v>
      </c>
      <c r="BF3963" s="58">
        <v>3.2</v>
      </c>
      <c r="BG3963" s="58">
        <v>3.3</v>
      </c>
      <c r="BH3963" s="58">
        <v>3.3</v>
      </c>
      <c r="BI3963" s="58">
        <v>3.3</v>
      </c>
      <c r="BJ3963" s="58">
        <v>3</v>
      </c>
      <c r="BK3963" s="58">
        <v>3.2</v>
      </c>
      <c r="BL3963" s="58">
        <v>3.0833333333333299</v>
      </c>
      <c r="BM3963" s="58">
        <v>3.0833333333333299</v>
      </c>
      <c r="BN3963" s="58">
        <v>3.0833333333333299</v>
      </c>
    </row>
    <row r="3964" spans="1:66" hidden="1" x14ac:dyDescent="0.25">
      <c r="A3964" s="58" t="s">
        <v>3298</v>
      </c>
      <c r="B3964" s="58" t="s">
        <v>3299</v>
      </c>
      <c r="C3964" s="58" t="s">
        <v>940</v>
      </c>
      <c r="D3964" s="58" t="s">
        <v>941</v>
      </c>
      <c r="AX3964" s="58">
        <v>3</v>
      </c>
      <c r="AY3964" s="58">
        <v>3</v>
      </c>
      <c r="AZ3964" s="58">
        <v>3.2</v>
      </c>
      <c r="BA3964" s="58">
        <v>3.2</v>
      </c>
      <c r="BB3964" s="58">
        <v>3.2</v>
      </c>
      <c r="BC3964" s="58">
        <v>3</v>
      </c>
      <c r="BD3964" s="58">
        <v>2.9</v>
      </c>
      <c r="BE3964" s="58">
        <v>2.9</v>
      </c>
      <c r="BF3964" s="58">
        <v>3</v>
      </c>
      <c r="BG3964" s="58">
        <v>3</v>
      </c>
      <c r="BH3964" s="58">
        <v>2.8</v>
      </c>
      <c r="BI3964" s="58">
        <v>2.8</v>
      </c>
      <c r="BJ3964" s="58">
        <v>2.5833333333333299</v>
      </c>
      <c r="BK3964" s="58">
        <v>2.9</v>
      </c>
      <c r="BL3964" s="58">
        <v>2.4166666666666701</v>
      </c>
      <c r="BM3964" s="58">
        <v>2.4166666666666701</v>
      </c>
      <c r="BN3964" s="58">
        <v>2.5833333333333299</v>
      </c>
    </row>
    <row r="3965" spans="1:66" hidden="1" x14ac:dyDescent="0.25">
      <c r="A3965" s="58" t="s">
        <v>3298</v>
      </c>
      <c r="B3965" s="58" t="s">
        <v>3299</v>
      </c>
      <c r="C3965" s="58" t="s">
        <v>942</v>
      </c>
      <c r="D3965" s="58" t="s">
        <v>943</v>
      </c>
      <c r="AX3965" s="58">
        <v>2.9</v>
      </c>
      <c r="AY3965" s="58">
        <v>2.8</v>
      </c>
      <c r="AZ3965" s="58">
        <v>2.8</v>
      </c>
      <c r="BA3965" s="58">
        <v>2.8</v>
      </c>
      <c r="BB3965" s="58">
        <v>2.6</v>
      </c>
      <c r="BC3965" s="58">
        <v>2.5</v>
      </c>
      <c r="BD3965" s="58">
        <v>2.5</v>
      </c>
      <c r="BE3965" s="58">
        <v>2.6</v>
      </c>
      <c r="BF3965" s="58">
        <v>2.6</v>
      </c>
      <c r="BG3965" s="58">
        <v>2.5</v>
      </c>
      <c r="BH3965" s="58">
        <v>2.6</v>
      </c>
      <c r="BI3965" s="58">
        <v>2.4</v>
      </c>
      <c r="BJ3965" s="58">
        <v>2.25</v>
      </c>
      <c r="BK3965" s="58">
        <v>2.4</v>
      </c>
      <c r="BL3965" s="58">
        <v>2.1666666666666701</v>
      </c>
      <c r="BM3965" s="58">
        <v>2.1666666666666701</v>
      </c>
      <c r="BN3965" s="58">
        <v>1.9166666666666701</v>
      </c>
    </row>
    <row r="3966" spans="1:66" hidden="1" x14ac:dyDescent="0.25">
      <c r="A3966" s="58" t="s">
        <v>3298</v>
      </c>
      <c r="B3966" s="58" t="s">
        <v>3299</v>
      </c>
      <c r="C3966" s="58" t="s">
        <v>944</v>
      </c>
      <c r="D3966" s="58" t="s">
        <v>945</v>
      </c>
      <c r="AX3966" s="58">
        <v>3</v>
      </c>
      <c r="AY3966" s="58">
        <v>2.9066666666666698</v>
      </c>
      <c r="AZ3966" s="58">
        <v>2.9</v>
      </c>
      <c r="BA3966" s="58">
        <v>2.94</v>
      </c>
      <c r="BB3966" s="58">
        <v>2.8666666666666698</v>
      </c>
      <c r="BC3966" s="58">
        <v>2.9</v>
      </c>
      <c r="BD3966" s="58">
        <v>2.8333333333333299</v>
      </c>
      <c r="BE3966" s="58">
        <v>2.93333333333333</v>
      </c>
      <c r="BF3966" s="58">
        <v>2.9666666666666699</v>
      </c>
      <c r="BG3966" s="58">
        <v>2.96666733333333</v>
      </c>
      <c r="BH3966" s="58">
        <v>2.8999986666666699</v>
      </c>
      <c r="BI3966" s="58">
        <v>2.8333326666666698</v>
      </c>
      <c r="BJ3966" s="58">
        <v>2.55555555555555</v>
      </c>
      <c r="BK3966" s="58">
        <v>2.6333333333333302</v>
      </c>
      <c r="BL3966" s="58">
        <v>2.5277777777777799</v>
      </c>
      <c r="BM3966" s="58">
        <v>2.4722222222222201</v>
      </c>
      <c r="BN3966" s="58">
        <v>2.4166668333333301</v>
      </c>
    </row>
    <row r="3967" spans="1:66" hidden="1" x14ac:dyDescent="0.25">
      <c r="A3967" s="58" t="s">
        <v>3298</v>
      </c>
      <c r="B3967" s="58" t="s">
        <v>3299</v>
      </c>
      <c r="C3967" s="58" t="s">
        <v>946</v>
      </c>
      <c r="D3967" s="58" t="s">
        <v>947</v>
      </c>
      <c r="AX3967" s="58">
        <v>3.2</v>
      </c>
      <c r="AY3967" s="58">
        <v>3.1</v>
      </c>
      <c r="AZ3967" s="58">
        <v>3.1</v>
      </c>
      <c r="BA3967" s="58">
        <v>3.1</v>
      </c>
      <c r="BB3967" s="58">
        <v>3.1</v>
      </c>
      <c r="BC3967" s="58">
        <v>3.1</v>
      </c>
      <c r="BD3967" s="58">
        <v>3.1</v>
      </c>
      <c r="BE3967" s="58">
        <v>3.2</v>
      </c>
      <c r="BF3967" s="58">
        <v>3.2</v>
      </c>
      <c r="BG3967" s="58">
        <v>3.2</v>
      </c>
      <c r="BH3967" s="58">
        <v>3.2</v>
      </c>
      <c r="BI3967" s="58">
        <v>3.2</v>
      </c>
      <c r="BJ3967" s="58">
        <v>3</v>
      </c>
      <c r="BK3967" s="58">
        <v>3</v>
      </c>
      <c r="BL3967" s="58">
        <v>2.9166666666666701</v>
      </c>
      <c r="BM3967" s="58">
        <v>2.9166666666666701</v>
      </c>
      <c r="BN3967" s="58">
        <v>2.75</v>
      </c>
    </row>
    <row r="3968" spans="1:66" hidden="1" x14ac:dyDescent="0.25">
      <c r="A3968" s="58" t="s">
        <v>3298</v>
      </c>
      <c r="B3968" s="58" t="s">
        <v>3299</v>
      </c>
      <c r="C3968" s="58" t="s">
        <v>948</v>
      </c>
      <c r="D3968" s="58" t="s">
        <v>949</v>
      </c>
      <c r="AX3968" s="58">
        <v>3</v>
      </c>
      <c r="AY3968" s="58">
        <v>3.1</v>
      </c>
      <c r="AZ3968" s="58">
        <v>3.1</v>
      </c>
      <c r="BA3968" s="58">
        <v>3</v>
      </c>
      <c r="BB3968" s="58">
        <v>3</v>
      </c>
      <c r="BC3968" s="58">
        <v>3</v>
      </c>
      <c r="BD3968" s="58">
        <v>3</v>
      </c>
      <c r="BE3968" s="58">
        <v>3.1</v>
      </c>
      <c r="BF3968" s="58">
        <v>3.1</v>
      </c>
      <c r="BG3968" s="58">
        <v>3.1</v>
      </c>
      <c r="BH3968" s="58">
        <v>3</v>
      </c>
      <c r="BI3968" s="58">
        <v>2.9</v>
      </c>
      <c r="BJ3968" s="58">
        <v>2.75</v>
      </c>
      <c r="BK3968" s="58">
        <v>2.9</v>
      </c>
      <c r="BL3968" s="58">
        <v>3</v>
      </c>
      <c r="BM3968" s="58">
        <v>3.0833333333333299</v>
      </c>
      <c r="BN3968" s="58">
        <v>3.1666666666666701</v>
      </c>
    </row>
    <row r="3969" spans="1:66" hidden="1" x14ac:dyDescent="0.25">
      <c r="A3969" s="58" t="s">
        <v>3298</v>
      </c>
      <c r="B3969" s="58" t="s">
        <v>3299</v>
      </c>
      <c r="C3969" s="58" t="s">
        <v>950</v>
      </c>
      <c r="D3969" s="58" t="s">
        <v>951</v>
      </c>
      <c r="AX3969" s="58">
        <v>2.7</v>
      </c>
      <c r="AY3969" s="58">
        <v>2.8</v>
      </c>
      <c r="AZ3969" s="58">
        <v>2.7</v>
      </c>
      <c r="BA3969" s="58">
        <v>2.6</v>
      </c>
      <c r="BB3969" s="58">
        <v>2.6</v>
      </c>
      <c r="BC3969" s="58">
        <v>2.6</v>
      </c>
      <c r="BD3969" s="58">
        <v>2.8</v>
      </c>
      <c r="BE3969" s="58">
        <v>2.6</v>
      </c>
      <c r="BF3969" s="58">
        <v>2.6</v>
      </c>
      <c r="BG3969" s="58">
        <v>2.6</v>
      </c>
      <c r="BH3969" s="58">
        <v>2.5</v>
      </c>
      <c r="BI3969" s="58">
        <v>2.5</v>
      </c>
      <c r="BJ3969" s="58">
        <v>2.3333333333333299</v>
      </c>
      <c r="BK3969" s="58">
        <v>2.4</v>
      </c>
      <c r="BL3969" s="58">
        <v>2.3333333333333299</v>
      </c>
      <c r="BM3969" s="58">
        <v>2.25</v>
      </c>
      <c r="BN3969" s="58">
        <v>2.25</v>
      </c>
    </row>
    <row r="3970" spans="1:66" hidden="1" x14ac:dyDescent="0.25">
      <c r="A3970" s="58" t="s">
        <v>3298</v>
      </c>
      <c r="B3970" s="58" t="s">
        <v>3299</v>
      </c>
      <c r="C3970" s="58" t="s">
        <v>952</v>
      </c>
      <c r="D3970" s="58" t="s">
        <v>953</v>
      </c>
      <c r="AX3970" s="58">
        <v>2.9</v>
      </c>
      <c r="AY3970" s="58">
        <v>2.7</v>
      </c>
      <c r="AZ3970" s="58">
        <v>2.6</v>
      </c>
      <c r="BA3970" s="58">
        <v>2.7</v>
      </c>
      <c r="BB3970" s="58">
        <v>2.6</v>
      </c>
      <c r="BC3970" s="58">
        <v>2.8</v>
      </c>
      <c r="BD3970" s="58">
        <v>2.8</v>
      </c>
      <c r="BE3970" s="58">
        <v>3</v>
      </c>
      <c r="BF3970" s="58">
        <v>3</v>
      </c>
      <c r="BG3970" s="58">
        <v>3</v>
      </c>
      <c r="BH3970" s="58">
        <v>2.8</v>
      </c>
      <c r="BI3970" s="58">
        <v>3</v>
      </c>
      <c r="BJ3970" s="58">
        <v>2.6666666666666701</v>
      </c>
      <c r="BK3970" s="58">
        <v>2.8</v>
      </c>
      <c r="BL3970" s="58">
        <v>2.75</v>
      </c>
      <c r="BM3970" s="58">
        <v>2.6666666666666701</v>
      </c>
      <c r="BN3970" s="58">
        <v>2.6666666666666701</v>
      </c>
    </row>
    <row r="3971" spans="1:66" hidden="1" x14ac:dyDescent="0.25">
      <c r="A3971" s="58" t="s">
        <v>3298</v>
      </c>
      <c r="B3971" s="58" t="s">
        <v>3299</v>
      </c>
      <c r="C3971" s="58" t="s">
        <v>954</v>
      </c>
      <c r="D3971" s="58" t="s">
        <v>955</v>
      </c>
      <c r="AX3971" s="58">
        <v>2.8</v>
      </c>
      <c r="AY3971" s="58">
        <v>2.8</v>
      </c>
      <c r="AZ3971" s="58">
        <v>2.7</v>
      </c>
      <c r="BA3971" s="58">
        <v>2.7</v>
      </c>
      <c r="BB3971" s="58">
        <v>2.8</v>
      </c>
      <c r="BC3971" s="58">
        <v>2.9</v>
      </c>
      <c r="BD3971" s="58">
        <v>2.8</v>
      </c>
      <c r="BE3971" s="58">
        <v>2.8</v>
      </c>
      <c r="BF3971" s="58">
        <v>2.8</v>
      </c>
      <c r="BG3971" s="58">
        <v>2.8</v>
      </c>
      <c r="BH3971" s="58">
        <v>2.7</v>
      </c>
      <c r="BI3971" s="58">
        <v>2.7</v>
      </c>
      <c r="BJ3971" s="58">
        <v>2.5833333333333299</v>
      </c>
      <c r="BK3971" s="58">
        <v>2.7</v>
      </c>
      <c r="BL3971" s="58">
        <v>2.5833333333333299</v>
      </c>
      <c r="BM3971" s="58">
        <v>2.6666666666666701</v>
      </c>
      <c r="BN3971" s="58">
        <v>2.6666666666666701</v>
      </c>
    </row>
    <row r="3972" spans="1:66" hidden="1" x14ac:dyDescent="0.25">
      <c r="A3972" s="58" t="s">
        <v>3298</v>
      </c>
      <c r="B3972" s="58" t="s">
        <v>3299</v>
      </c>
      <c r="C3972" s="58" t="s">
        <v>956</v>
      </c>
      <c r="D3972" s="58" t="s">
        <v>957</v>
      </c>
      <c r="AX3972" s="58">
        <v>3.2</v>
      </c>
      <c r="AY3972" s="58">
        <v>3.2</v>
      </c>
      <c r="AZ3972" s="58">
        <v>3.3</v>
      </c>
      <c r="BA3972" s="58">
        <v>3.3</v>
      </c>
      <c r="BB3972" s="58">
        <v>3.4</v>
      </c>
      <c r="BC3972" s="58">
        <v>3.4</v>
      </c>
      <c r="BD3972" s="58">
        <v>3.2</v>
      </c>
      <c r="BE3972" s="58">
        <v>3.2</v>
      </c>
      <c r="BF3972" s="58">
        <v>3.3</v>
      </c>
      <c r="BG3972" s="58">
        <v>3.4</v>
      </c>
      <c r="BH3972" s="58">
        <v>3.3</v>
      </c>
      <c r="BI3972" s="58">
        <v>3.1</v>
      </c>
      <c r="BJ3972" s="58">
        <v>2.75</v>
      </c>
      <c r="BK3972" s="58">
        <v>2.7</v>
      </c>
      <c r="BL3972" s="58">
        <v>2.6666666666666701</v>
      </c>
      <c r="BM3972" s="58">
        <v>2.5833333333333299</v>
      </c>
      <c r="BN3972" s="58">
        <v>2.6666666666666701</v>
      </c>
    </row>
    <row r="3973" spans="1:66" hidden="1" x14ac:dyDescent="0.25">
      <c r="A3973" s="58" t="s">
        <v>3298</v>
      </c>
      <c r="B3973" s="58" t="s">
        <v>3299</v>
      </c>
      <c r="C3973" s="58" t="s">
        <v>958</v>
      </c>
      <c r="D3973" s="58" t="s">
        <v>959</v>
      </c>
      <c r="AX3973" s="58">
        <v>2.92</v>
      </c>
      <c r="AY3973" s="58">
        <v>2.92</v>
      </c>
      <c r="AZ3973" s="58">
        <v>2.92</v>
      </c>
      <c r="BA3973" s="58">
        <v>2.88</v>
      </c>
      <c r="BB3973" s="58">
        <v>2.92</v>
      </c>
      <c r="BC3973" s="58">
        <v>2.92</v>
      </c>
      <c r="BD3973" s="58">
        <v>2.9</v>
      </c>
      <c r="BE3973" s="58">
        <v>2.92</v>
      </c>
      <c r="BF3973" s="58">
        <v>2.92</v>
      </c>
      <c r="BG3973" s="58">
        <v>2.96</v>
      </c>
      <c r="BH3973" s="58">
        <v>2.9</v>
      </c>
      <c r="BI3973" s="58">
        <v>2.88</v>
      </c>
      <c r="BJ3973" s="58">
        <v>2.7</v>
      </c>
      <c r="BK3973" s="58">
        <v>2.84</v>
      </c>
      <c r="BL3973" s="58">
        <v>2.7666666666666702</v>
      </c>
      <c r="BM3973" s="58">
        <v>2.81666666666667</v>
      </c>
      <c r="BN3973" s="58">
        <v>2.85</v>
      </c>
    </row>
    <row r="3974" spans="1:66" hidden="1" x14ac:dyDescent="0.25">
      <c r="A3974" s="58" t="s">
        <v>3298</v>
      </c>
      <c r="B3974" s="58" t="s">
        <v>3299</v>
      </c>
      <c r="C3974" s="58" t="s">
        <v>960</v>
      </c>
      <c r="D3974" s="58" t="s">
        <v>961</v>
      </c>
      <c r="AX3974" s="58">
        <v>2.8</v>
      </c>
      <c r="AY3974" s="58">
        <v>2.8</v>
      </c>
      <c r="AZ3974" s="58">
        <v>2.8</v>
      </c>
      <c r="BA3974" s="58">
        <v>2.8</v>
      </c>
      <c r="BB3974" s="58">
        <v>2.8</v>
      </c>
      <c r="BC3974" s="58">
        <v>2.8</v>
      </c>
      <c r="BD3974" s="58">
        <v>2.7</v>
      </c>
      <c r="BE3974" s="58">
        <v>2.6</v>
      </c>
      <c r="BF3974" s="58">
        <v>2.7</v>
      </c>
      <c r="BG3974" s="58">
        <v>2.7</v>
      </c>
      <c r="BH3974" s="58">
        <v>2.7</v>
      </c>
      <c r="BI3974" s="58">
        <v>2.7</v>
      </c>
      <c r="BJ3974" s="58">
        <v>2.5833333333333299</v>
      </c>
      <c r="BK3974" s="58">
        <v>2.7</v>
      </c>
      <c r="BL3974" s="58">
        <v>2.5</v>
      </c>
      <c r="BM3974" s="58">
        <v>2.5</v>
      </c>
      <c r="BN3974" s="58">
        <v>2.5</v>
      </c>
    </row>
    <row r="3975" spans="1:66" hidden="1" x14ac:dyDescent="0.25">
      <c r="A3975" s="58" t="s">
        <v>3298</v>
      </c>
      <c r="B3975" s="58" t="s">
        <v>3299</v>
      </c>
      <c r="C3975" s="58" t="s">
        <v>962</v>
      </c>
      <c r="D3975" s="58" t="s">
        <v>963</v>
      </c>
      <c r="AX3975" s="58">
        <v>2.5</v>
      </c>
      <c r="AY3975" s="58">
        <v>2.5</v>
      </c>
      <c r="AZ3975" s="58">
        <v>2.5</v>
      </c>
      <c r="BA3975" s="58">
        <v>2.5</v>
      </c>
      <c r="BB3975" s="58">
        <v>2.5</v>
      </c>
      <c r="BC3975" s="58">
        <v>2.5</v>
      </c>
      <c r="BD3975" s="58">
        <v>2.5</v>
      </c>
      <c r="BE3975" s="58">
        <v>2.5</v>
      </c>
      <c r="BF3975" s="58">
        <v>2.5</v>
      </c>
      <c r="BG3975" s="58">
        <v>2.4</v>
      </c>
      <c r="BH3975" s="58">
        <v>2.5</v>
      </c>
      <c r="BI3975" s="58">
        <v>2.5</v>
      </c>
      <c r="BJ3975" s="58">
        <v>2.1666666666666701</v>
      </c>
      <c r="BK3975" s="58">
        <v>2.5</v>
      </c>
      <c r="BL3975" s="58">
        <v>2.25</v>
      </c>
      <c r="BM3975" s="58">
        <v>2.25</v>
      </c>
      <c r="BN3975" s="58">
        <v>2.1666666666666701</v>
      </c>
    </row>
    <row r="3976" spans="1:66" hidden="1" x14ac:dyDescent="0.25">
      <c r="A3976" s="58" t="s">
        <v>3298</v>
      </c>
      <c r="B3976" s="58" t="s">
        <v>3299</v>
      </c>
      <c r="C3976" s="58" t="s">
        <v>964</v>
      </c>
      <c r="D3976" s="58" t="s">
        <v>965</v>
      </c>
      <c r="AX3976" s="58">
        <v>2.66</v>
      </c>
      <c r="AY3976" s="58">
        <v>2.62</v>
      </c>
      <c r="AZ3976" s="58">
        <v>2.64</v>
      </c>
      <c r="BA3976" s="58">
        <v>2.66</v>
      </c>
      <c r="BB3976" s="58">
        <v>2.68</v>
      </c>
      <c r="BC3976" s="58">
        <v>2.66</v>
      </c>
      <c r="BD3976" s="58">
        <v>2.66</v>
      </c>
      <c r="BE3976" s="58">
        <v>2.64</v>
      </c>
      <c r="BF3976" s="58">
        <v>2.64</v>
      </c>
      <c r="BG3976" s="58">
        <v>2.64</v>
      </c>
      <c r="BH3976" s="58">
        <v>2.62</v>
      </c>
      <c r="BI3976" s="58">
        <v>2.62</v>
      </c>
      <c r="BJ3976" s="58">
        <v>2.4</v>
      </c>
      <c r="BK3976" s="58">
        <v>2.54</v>
      </c>
      <c r="BL3976" s="58">
        <v>2.4500000000000002</v>
      </c>
      <c r="BM3976" s="58">
        <v>2.43333333333333</v>
      </c>
      <c r="BN3976" s="58">
        <v>2.35</v>
      </c>
    </row>
    <row r="3977" spans="1:66" hidden="1" x14ac:dyDescent="0.25">
      <c r="A3977" s="58" t="s">
        <v>3298</v>
      </c>
      <c r="B3977" s="58" t="s">
        <v>3299</v>
      </c>
      <c r="C3977" s="58" t="s">
        <v>966</v>
      </c>
      <c r="D3977" s="58" t="s">
        <v>967</v>
      </c>
      <c r="AX3977" s="58">
        <v>2.5</v>
      </c>
      <c r="AY3977" s="58">
        <v>2.4</v>
      </c>
      <c r="AZ3977" s="58">
        <v>2.4</v>
      </c>
      <c r="BA3977" s="58">
        <v>2.6</v>
      </c>
      <c r="BB3977" s="58">
        <v>2.7</v>
      </c>
      <c r="BC3977" s="58">
        <v>2.7</v>
      </c>
      <c r="BD3977" s="58">
        <v>2.8</v>
      </c>
      <c r="BE3977" s="58">
        <v>2.7</v>
      </c>
      <c r="BF3977" s="58">
        <v>2.7</v>
      </c>
      <c r="BG3977" s="58">
        <v>2.7</v>
      </c>
      <c r="BH3977" s="58">
        <v>2.7</v>
      </c>
      <c r="BI3977" s="58">
        <v>2.8</v>
      </c>
      <c r="BJ3977" s="58">
        <v>2.4166666666666701</v>
      </c>
      <c r="BK3977" s="58">
        <v>2.6</v>
      </c>
      <c r="BL3977" s="58">
        <v>2.5833333333333299</v>
      </c>
      <c r="BM3977" s="58">
        <v>2.5</v>
      </c>
      <c r="BN3977" s="58">
        <v>2.4166666666666701</v>
      </c>
    </row>
    <row r="3978" spans="1:66" hidden="1" x14ac:dyDescent="0.25">
      <c r="A3978" s="58" t="s">
        <v>3298</v>
      </c>
      <c r="B3978" s="58" t="s">
        <v>3299</v>
      </c>
      <c r="C3978" s="58" t="s">
        <v>968</v>
      </c>
      <c r="D3978" s="58" t="s">
        <v>969</v>
      </c>
      <c r="AX3978" s="58">
        <v>2.6</v>
      </c>
      <c r="AY3978" s="58">
        <v>2.6</v>
      </c>
      <c r="AZ3978" s="58">
        <v>2.6</v>
      </c>
      <c r="BA3978" s="58">
        <v>2.6</v>
      </c>
      <c r="BB3978" s="58">
        <v>2.7</v>
      </c>
      <c r="BC3978" s="58">
        <v>2.7</v>
      </c>
      <c r="BD3978" s="58">
        <v>2.6</v>
      </c>
      <c r="BE3978" s="58">
        <v>2.6</v>
      </c>
      <c r="BF3978" s="58">
        <v>2.6</v>
      </c>
      <c r="BG3978" s="58">
        <v>2.6</v>
      </c>
      <c r="BH3978" s="58">
        <v>2.5</v>
      </c>
      <c r="BI3978" s="58">
        <v>2.4</v>
      </c>
      <c r="BJ3978" s="58">
        <v>2.3333333333333299</v>
      </c>
      <c r="BK3978" s="58">
        <v>2.4</v>
      </c>
      <c r="BL3978" s="58">
        <v>2.3333333333333299</v>
      </c>
      <c r="BM3978" s="58">
        <v>2.25</v>
      </c>
      <c r="BN3978" s="58">
        <v>2.3333333333333299</v>
      </c>
    </row>
    <row r="3979" spans="1:66" hidden="1" x14ac:dyDescent="0.25">
      <c r="A3979" s="58" t="s">
        <v>3298</v>
      </c>
      <c r="B3979" s="58" t="s">
        <v>3299</v>
      </c>
      <c r="C3979" s="58" t="s">
        <v>970</v>
      </c>
      <c r="D3979" s="58" t="s">
        <v>971</v>
      </c>
      <c r="AX3979" s="58">
        <v>2.9</v>
      </c>
      <c r="AY3979" s="58">
        <v>3.1</v>
      </c>
      <c r="AZ3979" s="58">
        <v>2.9</v>
      </c>
      <c r="BA3979" s="58">
        <v>2.9</v>
      </c>
      <c r="BB3979" s="58">
        <v>2.9</v>
      </c>
      <c r="BC3979" s="58">
        <v>2.9</v>
      </c>
      <c r="BD3979" s="58">
        <v>3</v>
      </c>
      <c r="BE3979" s="58">
        <v>2.9</v>
      </c>
      <c r="BF3979" s="58">
        <v>2.8</v>
      </c>
      <c r="BG3979" s="58">
        <v>2.9</v>
      </c>
      <c r="BH3979" s="58">
        <v>2.8</v>
      </c>
      <c r="BI3979" s="58">
        <v>2.8</v>
      </c>
      <c r="BJ3979" s="58">
        <v>2.5833333333333299</v>
      </c>
      <c r="BK3979" s="58">
        <v>2.7</v>
      </c>
      <c r="BL3979" s="58">
        <v>2.6666666666666701</v>
      </c>
      <c r="BM3979" s="58">
        <v>2.75</v>
      </c>
      <c r="BN3979" s="58">
        <v>2.8333333333333299</v>
      </c>
    </row>
    <row r="3980" spans="1:66" hidden="1" x14ac:dyDescent="0.25">
      <c r="A3980" s="58" t="s">
        <v>3298</v>
      </c>
      <c r="B3980" s="58" t="s">
        <v>3299</v>
      </c>
      <c r="C3980" s="58" t="s">
        <v>972</v>
      </c>
      <c r="D3980" s="58" t="s">
        <v>973</v>
      </c>
      <c r="AX3980" s="58">
        <v>3.1</v>
      </c>
      <c r="AY3980" s="58">
        <v>3.12666666666667</v>
      </c>
      <c r="AZ3980" s="58">
        <v>3.2</v>
      </c>
      <c r="BA3980" s="58">
        <v>3.12</v>
      </c>
      <c r="BB3980" s="58">
        <v>3.1333333333333302</v>
      </c>
      <c r="BC3980" s="58">
        <v>3.1</v>
      </c>
      <c r="BD3980" s="58">
        <v>3.1</v>
      </c>
      <c r="BE3980" s="58">
        <v>3.0333333333333301</v>
      </c>
      <c r="BF3980" s="58">
        <v>3.06666666666667</v>
      </c>
      <c r="BG3980" s="58">
        <v>3.0666673333333301</v>
      </c>
      <c r="BH3980" s="58">
        <v>2.9000006666666698</v>
      </c>
      <c r="BI3980" s="58">
        <v>2.9000006666666698</v>
      </c>
      <c r="BJ3980" s="58">
        <v>2.6666666666666701</v>
      </c>
      <c r="BK3980" s="58">
        <v>2.8666666666666698</v>
      </c>
      <c r="BL3980" s="58">
        <v>2.58333327777778</v>
      </c>
      <c r="BM3980" s="58">
        <v>2.5555555555555598</v>
      </c>
      <c r="BN3980" s="58">
        <v>2.6388889999999998</v>
      </c>
    </row>
    <row r="3981" spans="1:66" hidden="1" x14ac:dyDescent="0.25">
      <c r="A3981" s="58" t="s">
        <v>3298</v>
      </c>
      <c r="B3981" s="58" t="s">
        <v>3299</v>
      </c>
      <c r="C3981" s="58" t="s">
        <v>974</v>
      </c>
      <c r="D3981" s="58" t="s">
        <v>975</v>
      </c>
      <c r="AX3981" s="58">
        <v>3.6</v>
      </c>
      <c r="AY3981" s="58">
        <v>3.9</v>
      </c>
      <c r="AZ3981" s="58">
        <v>3.7</v>
      </c>
      <c r="BA3981" s="58">
        <v>3.5</v>
      </c>
      <c r="BB3981" s="58">
        <v>3.6</v>
      </c>
      <c r="BC3981" s="58">
        <v>3.7</v>
      </c>
      <c r="BD3981" s="58">
        <v>3.6</v>
      </c>
      <c r="BE3981" s="58">
        <v>3.6</v>
      </c>
      <c r="BF3981" s="58">
        <v>3.6</v>
      </c>
      <c r="BG3981" s="58">
        <v>3.6</v>
      </c>
      <c r="BH3981" s="58">
        <v>3.4</v>
      </c>
      <c r="BI3981" s="58">
        <v>3.4</v>
      </c>
      <c r="BJ3981" s="58">
        <v>3.0833333333333299</v>
      </c>
      <c r="BK3981" s="58">
        <v>3.3</v>
      </c>
      <c r="BL3981" s="58">
        <v>3</v>
      </c>
      <c r="BM3981" s="58">
        <v>3</v>
      </c>
      <c r="BN3981" s="58">
        <v>3.0833333333333299</v>
      </c>
    </row>
    <row r="3982" spans="1:66" hidden="1" x14ac:dyDescent="0.25">
      <c r="A3982" s="58" t="s">
        <v>3298</v>
      </c>
      <c r="B3982" s="58" t="s">
        <v>3299</v>
      </c>
      <c r="C3982" s="58" t="s">
        <v>976</v>
      </c>
      <c r="D3982" s="58" t="s">
        <v>977</v>
      </c>
      <c r="AX3982" s="58">
        <v>2.5</v>
      </c>
      <c r="AY3982" s="58">
        <v>2.5</v>
      </c>
      <c r="AZ3982" s="58">
        <v>2.6</v>
      </c>
      <c r="BA3982" s="58">
        <v>2.5</v>
      </c>
      <c r="BB3982" s="58">
        <v>2.4</v>
      </c>
      <c r="BC3982" s="58">
        <v>2.2999999999999998</v>
      </c>
      <c r="BD3982" s="58">
        <v>2.2999999999999998</v>
      </c>
      <c r="BE3982" s="58">
        <v>2.2000000000000002</v>
      </c>
      <c r="BF3982" s="58">
        <v>2.2000000000000002</v>
      </c>
      <c r="BG3982" s="58">
        <v>2.2999999999999998</v>
      </c>
      <c r="BH3982" s="58">
        <v>2.2000000000000002</v>
      </c>
      <c r="BI3982" s="58">
        <v>2.2000000000000002</v>
      </c>
      <c r="BJ3982" s="58">
        <v>2.0833333333333299</v>
      </c>
      <c r="BK3982" s="58">
        <v>2.2000000000000002</v>
      </c>
      <c r="BL3982" s="58">
        <v>2.1666666666666701</v>
      </c>
      <c r="BM3982" s="58">
        <v>2.25</v>
      </c>
      <c r="BN3982" s="58">
        <v>2.0833333333333299</v>
      </c>
    </row>
    <row r="3983" spans="1:66" hidden="1" x14ac:dyDescent="0.25">
      <c r="A3983" s="58" t="s">
        <v>3298</v>
      </c>
      <c r="B3983" s="58" t="s">
        <v>3299</v>
      </c>
      <c r="C3983" s="58" t="s">
        <v>978</v>
      </c>
      <c r="D3983" s="58" t="s">
        <v>979</v>
      </c>
    </row>
    <row r="3984" spans="1:66" hidden="1" x14ac:dyDescent="0.25">
      <c r="A3984" s="58" t="s">
        <v>3298</v>
      </c>
      <c r="B3984" s="58" t="s">
        <v>3299</v>
      </c>
      <c r="C3984" s="58" t="s">
        <v>980</v>
      </c>
      <c r="D3984" s="58" t="s">
        <v>981</v>
      </c>
    </row>
    <row r="3985" spans="1:65" hidden="1" x14ac:dyDescent="0.25">
      <c r="A3985" s="58" t="s">
        <v>3298</v>
      </c>
      <c r="B3985" s="58" t="s">
        <v>3299</v>
      </c>
      <c r="C3985" s="58" t="s">
        <v>982</v>
      </c>
      <c r="D3985" s="58" t="s">
        <v>983</v>
      </c>
    </row>
    <row r="3986" spans="1:65" hidden="1" x14ac:dyDescent="0.25">
      <c r="A3986" s="58" t="s">
        <v>3298</v>
      </c>
      <c r="B3986" s="58" t="s">
        <v>3299</v>
      </c>
      <c r="C3986" s="58" t="s">
        <v>984</v>
      </c>
      <c r="D3986" s="58" t="s">
        <v>985</v>
      </c>
    </row>
    <row r="3987" spans="1:65" hidden="1" x14ac:dyDescent="0.25">
      <c r="A3987" s="58" t="s">
        <v>3298</v>
      </c>
      <c r="B3987" s="58" t="s">
        <v>3299</v>
      </c>
      <c r="C3987" s="58" t="s">
        <v>986</v>
      </c>
      <c r="D3987" s="58" t="s">
        <v>987</v>
      </c>
    </row>
    <row r="3988" spans="1:65" hidden="1" x14ac:dyDescent="0.25">
      <c r="A3988" s="58" t="s">
        <v>3298</v>
      </c>
      <c r="B3988" s="58" t="s">
        <v>3299</v>
      </c>
      <c r="C3988" s="58" t="s">
        <v>988</v>
      </c>
      <c r="D3988" s="58" t="s">
        <v>989</v>
      </c>
    </row>
    <row r="3989" spans="1:65" hidden="1" x14ac:dyDescent="0.25">
      <c r="A3989" s="58" t="s">
        <v>3298</v>
      </c>
      <c r="B3989" s="58" t="s">
        <v>3299</v>
      </c>
      <c r="C3989" s="58" t="s">
        <v>990</v>
      </c>
      <c r="D3989" s="58" t="s">
        <v>991</v>
      </c>
    </row>
    <row r="3990" spans="1:65" hidden="1" x14ac:dyDescent="0.25">
      <c r="A3990" s="58" t="s">
        <v>3298</v>
      </c>
      <c r="B3990" s="58" t="s">
        <v>3299</v>
      </c>
      <c r="C3990" s="58" t="s">
        <v>992</v>
      </c>
      <c r="D3990" s="58" t="s">
        <v>993</v>
      </c>
      <c r="AS3990" s="58">
        <v>4.0009233701226803</v>
      </c>
      <c r="AT3990" s="58">
        <v>4.2844978416591903</v>
      </c>
      <c r="AU3990" s="58">
        <v>4.2664287439806001</v>
      </c>
      <c r="AV3990" s="58">
        <v>4.14622216699596</v>
      </c>
      <c r="AW3990" s="58">
        <v>3.8310611080057</v>
      </c>
      <c r="AX3990" s="58">
        <v>3.51228002721846</v>
      </c>
      <c r="AY3990" s="58">
        <v>3.4803942772955998</v>
      </c>
      <c r="AZ3990" s="58">
        <v>3.5834335635385499</v>
      </c>
      <c r="BA3990" s="58">
        <v>3.40916667003455</v>
      </c>
      <c r="BB3990" s="58">
        <v>4.3041706242009603</v>
      </c>
      <c r="BC3990" s="58">
        <v>3.9070308899295698</v>
      </c>
      <c r="BD3990" s="58">
        <v>3.9183811377310001</v>
      </c>
      <c r="BE3990" s="58">
        <v>3.9869204102497502</v>
      </c>
      <c r="BF3990" s="58">
        <v>4.2415378708232199</v>
      </c>
      <c r="BG3990" s="58">
        <v>4.5619706690544799</v>
      </c>
      <c r="BH3990" s="58">
        <v>5.10332978381029</v>
      </c>
      <c r="BI3990" s="58">
        <v>5.0557836186903904</v>
      </c>
      <c r="BJ3990" s="58">
        <v>5.3084163842561702</v>
      </c>
      <c r="BK3990" s="58">
        <v>5.05073565656068</v>
      </c>
      <c r="BL3990" s="58">
        <v>5.0855418360052003</v>
      </c>
    </row>
    <row r="3991" spans="1:65" hidden="1" x14ac:dyDescent="0.25">
      <c r="A3991" s="58" t="s">
        <v>3298</v>
      </c>
      <c r="B3991" s="58" t="s">
        <v>3299</v>
      </c>
      <c r="C3991" s="58" t="s">
        <v>994</v>
      </c>
      <c r="D3991" s="58" t="s">
        <v>995</v>
      </c>
      <c r="AS3991" s="58">
        <v>113.338486985282</v>
      </c>
      <c r="AT3991" s="58">
        <v>116.50933731250799</v>
      </c>
      <c r="AU3991" s="58">
        <v>115.760808399908</v>
      </c>
      <c r="AV3991" s="58">
        <v>112.54192661633</v>
      </c>
      <c r="AW3991" s="58">
        <v>123.286289081296</v>
      </c>
      <c r="AX3991" s="58">
        <v>136.97455937804801</v>
      </c>
      <c r="AY3991" s="58">
        <v>157.52412342034901</v>
      </c>
      <c r="AZ3991" s="58">
        <v>185.38991443203099</v>
      </c>
      <c r="BA3991" s="58">
        <v>217.89244365777299</v>
      </c>
      <c r="BB3991" s="58">
        <v>235.06522573416399</v>
      </c>
      <c r="BC3991" s="58">
        <v>245.34199344309999</v>
      </c>
      <c r="BD3991" s="58">
        <v>281.94649985157201</v>
      </c>
      <c r="BE3991" s="58">
        <v>303.76027016888497</v>
      </c>
      <c r="BF3991" s="58">
        <v>338.87050255504897</v>
      </c>
      <c r="BG3991" s="58">
        <v>365.39726410877699</v>
      </c>
      <c r="BH3991" s="58">
        <v>349.11872908679197</v>
      </c>
      <c r="BI3991" s="58">
        <v>351.30181018372099</v>
      </c>
      <c r="BJ3991" s="58">
        <v>373.501826953158</v>
      </c>
      <c r="BK3991" s="58">
        <v>378.89924675803599</v>
      </c>
      <c r="BL3991" s="58">
        <v>381.57598113837503</v>
      </c>
    </row>
    <row r="3992" spans="1:65" hidden="1" x14ac:dyDescent="0.25">
      <c r="A3992" s="58" t="s">
        <v>3298</v>
      </c>
      <c r="B3992" s="58" t="s">
        <v>3299</v>
      </c>
      <c r="C3992" s="58" t="s">
        <v>996</v>
      </c>
      <c r="D3992" s="58" t="s">
        <v>997</v>
      </c>
      <c r="AS3992" s="58">
        <v>417.81233767455501</v>
      </c>
      <c r="AT3992" s="58">
        <v>457.90828506515101</v>
      </c>
      <c r="AU3992" s="58">
        <v>462.78727941501899</v>
      </c>
      <c r="AV3992" s="58">
        <v>452.94658809371901</v>
      </c>
      <c r="AW3992" s="58">
        <v>467.00397226802801</v>
      </c>
      <c r="AX3992" s="58">
        <v>466.158187142325</v>
      </c>
      <c r="AY3992" s="58">
        <v>499.05347097912102</v>
      </c>
      <c r="AZ3992" s="58">
        <v>537.85421703622603</v>
      </c>
      <c r="BA3992" s="58">
        <v>542.711639670983</v>
      </c>
      <c r="BB3992" s="58">
        <v>661.15547248979101</v>
      </c>
      <c r="BC3992" s="58">
        <v>625.85937749862001</v>
      </c>
      <c r="BD3992" s="58">
        <v>654.71186212503005</v>
      </c>
      <c r="BE3992" s="58">
        <v>699.56267483374097</v>
      </c>
      <c r="BF3992" s="58">
        <v>775.65707194017295</v>
      </c>
      <c r="BG3992" s="58">
        <v>819.38069944767301</v>
      </c>
      <c r="BH3992" s="58">
        <v>819.298075160552</v>
      </c>
      <c r="BI3992" s="58">
        <v>836.90191323809699</v>
      </c>
      <c r="BJ3992" s="58">
        <v>901.72260612326102</v>
      </c>
      <c r="BK3992" s="58">
        <v>873.31528008969406</v>
      </c>
      <c r="BL3992" s="58">
        <v>887.22317089580395</v>
      </c>
    </row>
    <row r="3993" spans="1:65" hidden="1" x14ac:dyDescent="0.25">
      <c r="A3993" s="58" t="s">
        <v>3298</v>
      </c>
      <c r="B3993" s="58" t="s">
        <v>3299</v>
      </c>
      <c r="C3993" s="58" t="s">
        <v>998</v>
      </c>
      <c r="D3993" s="58" t="s">
        <v>999</v>
      </c>
    </row>
    <row r="3994" spans="1:65" hidden="1" x14ac:dyDescent="0.25">
      <c r="A3994" s="58" t="s">
        <v>3298</v>
      </c>
      <c r="B3994" s="58" t="s">
        <v>3299</v>
      </c>
      <c r="C3994" s="58" t="s">
        <v>1000</v>
      </c>
      <c r="D3994" s="58" t="s">
        <v>1001</v>
      </c>
    </row>
    <row r="3995" spans="1:65" hidden="1" x14ac:dyDescent="0.25">
      <c r="A3995" s="58" t="s">
        <v>3298</v>
      </c>
      <c r="B3995" s="58" t="s">
        <v>3299</v>
      </c>
      <c r="C3995" s="58" t="s">
        <v>1002</v>
      </c>
      <c r="D3995" s="58" t="s">
        <v>1003</v>
      </c>
      <c r="E3995" s="58">
        <v>20.165356963694801</v>
      </c>
      <c r="F3995" s="58">
        <v>19.681096583979201</v>
      </c>
      <c r="G3995" s="58">
        <v>19.205420636907601</v>
      </c>
      <c r="H3995" s="58">
        <v>18.733834503624902</v>
      </c>
      <c r="I3995" s="58">
        <v>18.264035653831101</v>
      </c>
      <c r="J3995" s="58">
        <v>17.796667690069899</v>
      </c>
      <c r="K3995" s="58">
        <v>17.335917168663599</v>
      </c>
      <c r="L3995" s="58">
        <v>16.886041683241501</v>
      </c>
      <c r="M3995" s="58">
        <v>16.448101495871501</v>
      </c>
      <c r="N3995" s="58">
        <v>16.019212731713399</v>
      </c>
      <c r="O3995" s="58">
        <v>15.5941205441069</v>
      </c>
      <c r="P3995" s="58">
        <v>15.166219648931399</v>
      </c>
      <c r="Q3995" s="58">
        <v>14.7311555865441</v>
      </c>
      <c r="R3995" s="58">
        <v>14.290048759628601</v>
      </c>
      <c r="S3995" s="58">
        <v>13.847769668958099</v>
      </c>
      <c r="T3995" s="58">
        <v>13.409345803716301</v>
      </c>
      <c r="U3995" s="58">
        <v>12.9808960249417</v>
      </c>
      <c r="V3995" s="58">
        <v>12.565785047905999</v>
      </c>
      <c r="W3995" s="58">
        <v>12.1635400159404</v>
      </c>
      <c r="X3995" s="58">
        <v>11.7693172258163</v>
      </c>
      <c r="Y3995" s="58">
        <v>11.3771215648782</v>
      </c>
      <c r="Z3995" s="58">
        <v>10.9813555316167</v>
      </c>
      <c r="AA3995" s="58">
        <v>10.580559358337201</v>
      </c>
      <c r="AB3995" s="58">
        <v>10.1778965428273</v>
      </c>
      <c r="AC3995" s="58">
        <v>9.7815668852327402</v>
      </c>
      <c r="AD3995" s="58">
        <v>9.4018907697147291</v>
      </c>
      <c r="AE3995" s="58">
        <v>9.0495003851460201</v>
      </c>
      <c r="AF3995" s="58">
        <v>8.7305261045773808</v>
      </c>
      <c r="AG3995" s="58">
        <v>8.4483938665487592</v>
      </c>
      <c r="AH3995" s="58">
        <v>8.2018111206421693</v>
      </c>
      <c r="AI3995" s="58">
        <v>7.9750662302840203</v>
      </c>
      <c r="AJ3995" s="58">
        <v>7.7813418573154198</v>
      </c>
      <c r="AK3995" s="58">
        <v>7.6435088684419901</v>
      </c>
      <c r="AL3995" s="58">
        <v>7.4647886065011297</v>
      </c>
      <c r="AM3995" s="58">
        <v>7.2906066287854303</v>
      </c>
      <c r="AN3995" s="58">
        <v>7.0928284368303203</v>
      </c>
      <c r="AO3995" s="58">
        <v>6.9349279295039796</v>
      </c>
      <c r="AP3995" s="58">
        <v>6.7884886021871402</v>
      </c>
      <c r="AQ3995" s="58">
        <v>6.6590304150101396</v>
      </c>
      <c r="AR3995" s="58">
        <v>6.5434015390337503</v>
      </c>
      <c r="AS3995" s="58">
        <v>6.4409589577741597</v>
      </c>
      <c r="AT3995" s="58">
        <v>6.3486095328422003</v>
      </c>
      <c r="AU3995" s="58">
        <v>6.26257412855625</v>
      </c>
      <c r="AV3995" s="58">
        <v>6.1789231990738998</v>
      </c>
      <c r="AW3995" s="58">
        <v>6.0944915961895596</v>
      </c>
      <c r="AX3995" s="58">
        <v>6.0098495809811396</v>
      </c>
      <c r="AY3995" s="58">
        <v>5.92690551539512</v>
      </c>
      <c r="AZ3995" s="58">
        <v>5.8485563354828702</v>
      </c>
      <c r="BA3995" s="58">
        <v>5.7802076542254897</v>
      </c>
      <c r="BB3995" s="58">
        <v>5.7253002855855897</v>
      </c>
      <c r="BC3995" s="58">
        <v>5.6816572215848602</v>
      </c>
      <c r="BD3995" s="58">
        <v>5.6443593606356002</v>
      </c>
      <c r="BE3995" s="58">
        <v>5.6085476922691599</v>
      </c>
      <c r="BF3995" s="58">
        <v>5.5713279067453696</v>
      </c>
      <c r="BG3995" s="58">
        <v>5.53224587470371</v>
      </c>
      <c r="BH3995" s="58">
        <v>5.4916564627536602</v>
      </c>
      <c r="BI3995" s="58">
        <v>5.4512005377042998</v>
      </c>
      <c r="BJ3995" s="58">
        <v>5.4134292218440798</v>
      </c>
      <c r="BK3995" s="58">
        <v>5.3802880786971796</v>
      </c>
      <c r="BL3995" s="58">
        <v>5.3521571964734296</v>
      </c>
      <c r="BM3995" s="58">
        <v>5.3297676875920104</v>
      </c>
    </row>
    <row r="3996" spans="1:65" hidden="1" x14ac:dyDescent="0.25">
      <c r="A3996" s="58" t="s">
        <v>3298</v>
      </c>
      <c r="B3996" s="58" t="s">
        <v>3299</v>
      </c>
      <c r="C3996" s="58" t="s">
        <v>1004</v>
      </c>
      <c r="D3996" s="58" t="s">
        <v>1005</v>
      </c>
    </row>
    <row r="3997" spans="1:65" hidden="1" x14ac:dyDescent="0.25">
      <c r="A3997" s="58" t="s">
        <v>3298</v>
      </c>
      <c r="B3997" s="58" t="s">
        <v>3299</v>
      </c>
      <c r="C3997" s="58" t="s">
        <v>1006</v>
      </c>
      <c r="D3997" s="58" t="s">
        <v>1007</v>
      </c>
    </row>
    <row r="3998" spans="1:65" hidden="1" x14ac:dyDescent="0.25">
      <c r="A3998" s="58" t="s">
        <v>3298</v>
      </c>
      <c r="B3998" s="58" t="s">
        <v>3299</v>
      </c>
      <c r="C3998" s="58" t="s">
        <v>1008</v>
      </c>
      <c r="D3998" s="58" t="s">
        <v>1009</v>
      </c>
    </row>
    <row r="3999" spans="1:65" hidden="1" x14ac:dyDescent="0.25">
      <c r="A3999" s="58" t="s">
        <v>3298</v>
      </c>
      <c r="B3999" s="58" t="s">
        <v>3299</v>
      </c>
      <c r="C3999" s="58" t="s">
        <v>1010</v>
      </c>
      <c r="D3999" s="58" t="s">
        <v>1011</v>
      </c>
    </row>
    <row r="4000" spans="1:65" hidden="1" x14ac:dyDescent="0.25">
      <c r="A4000" s="58" t="s">
        <v>3298</v>
      </c>
      <c r="B4000" s="58" t="s">
        <v>3299</v>
      </c>
      <c r="C4000" s="58" t="s">
        <v>1012</v>
      </c>
      <c r="D4000" s="58" t="s">
        <v>1013</v>
      </c>
    </row>
    <row r="4001" spans="1:66" hidden="1" x14ac:dyDescent="0.25">
      <c r="A4001" s="58" t="s">
        <v>3298</v>
      </c>
      <c r="B4001" s="58" t="s">
        <v>3299</v>
      </c>
      <c r="C4001" s="58" t="s">
        <v>1014</v>
      </c>
      <c r="D4001" s="58" t="s">
        <v>1015</v>
      </c>
    </row>
    <row r="4002" spans="1:66" hidden="1" x14ac:dyDescent="0.25">
      <c r="A4002" s="58" t="s">
        <v>3298</v>
      </c>
      <c r="B4002" s="58" t="s">
        <v>3299</v>
      </c>
      <c r="C4002" s="58" t="s">
        <v>1016</v>
      </c>
      <c r="D4002" s="58" t="s">
        <v>1017</v>
      </c>
      <c r="BD4002" s="58">
        <v>668.755</v>
      </c>
      <c r="BE4002" s="58">
        <v>624.80999999999995</v>
      </c>
      <c r="BF4002" s="58">
        <v>607.42499999999995</v>
      </c>
      <c r="BG4002" s="58">
        <v>619.70500000000004</v>
      </c>
      <c r="BH4002" s="58">
        <v>638.755</v>
      </c>
    </row>
    <row r="4003" spans="1:66" hidden="1" x14ac:dyDescent="0.25">
      <c r="A4003" s="58" t="s">
        <v>3298</v>
      </c>
      <c r="B4003" s="58" t="s">
        <v>3299</v>
      </c>
      <c r="C4003" s="58" t="s">
        <v>1018</v>
      </c>
      <c r="D4003" s="58" t="s">
        <v>1019</v>
      </c>
      <c r="BF4003" s="58">
        <v>3.38095238095238</v>
      </c>
      <c r="BG4003" s="58">
        <v>3.4761904761904798</v>
      </c>
      <c r="BH4003" s="58">
        <v>3.5454545454545499</v>
      </c>
      <c r="BI4003" s="58">
        <v>3.7727272727272698</v>
      </c>
      <c r="BJ4003" s="58">
        <v>4.1363636363636402</v>
      </c>
      <c r="BK4003" s="58">
        <v>4.2727272727272698</v>
      </c>
      <c r="BL4003" s="58">
        <v>4.5454545454545503</v>
      </c>
    </row>
    <row r="4004" spans="1:66" hidden="1" x14ac:dyDescent="0.25">
      <c r="A4004" s="58" t="s">
        <v>3298</v>
      </c>
      <c r="B4004" s="58" t="s">
        <v>3299</v>
      </c>
      <c r="C4004" s="58" t="s">
        <v>1020</v>
      </c>
      <c r="D4004" s="58" t="s">
        <v>1021</v>
      </c>
      <c r="BD4004" s="58">
        <v>12.0410839362572</v>
      </c>
      <c r="BN4004" s="58">
        <v>14.033817741945199</v>
      </c>
    </row>
    <row r="4005" spans="1:66" hidden="1" x14ac:dyDescent="0.25">
      <c r="A4005" s="58" t="s">
        <v>3298</v>
      </c>
      <c r="B4005" s="58" t="s">
        <v>3299</v>
      </c>
      <c r="C4005" s="58" t="s">
        <v>1022</v>
      </c>
      <c r="D4005" s="58" t="s">
        <v>1023</v>
      </c>
    </row>
    <row r="4006" spans="1:66" hidden="1" x14ac:dyDescent="0.25">
      <c r="A4006" s="58" t="s">
        <v>3298</v>
      </c>
      <c r="B4006" s="58" t="s">
        <v>3299</v>
      </c>
      <c r="C4006" s="58" t="s">
        <v>1024</v>
      </c>
      <c r="D4006" s="58" t="s">
        <v>1025</v>
      </c>
      <c r="AE4006" s="58">
        <v>26.1043326795083</v>
      </c>
      <c r="AF4006" s="58">
        <v>42.574705250701498</v>
      </c>
      <c r="AH4006" s="58">
        <v>47.804776639368001</v>
      </c>
    </row>
    <row r="4007" spans="1:66" hidden="1" x14ac:dyDescent="0.25">
      <c r="A4007" s="58" t="s">
        <v>3298</v>
      </c>
      <c r="B4007" s="58" t="s">
        <v>3299</v>
      </c>
      <c r="C4007" s="58" t="s">
        <v>1026</v>
      </c>
      <c r="D4007" s="58" t="s">
        <v>1027</v>
      </c>
    </row>
    <row r="4008" spans="1:66" hidden="1" x14ac:dyDescent="0.25">
      <c r="A4008" s="58" t="s">
        <v>3298</v>
      </c>
      <c r="B4008" s="58" t="s">
        <v>3299</v>
      </c>
      <c r="C4008" s="58" t="s">
        <v>1028</v>
      </c>
      <c r="D4008" s="58" t="s">
        <v>1029</v>
      </c>
    </row>
    <row r="4009" spans="1:66" hidden="1" x14ac:dyDescent="0.25">
      <c r="A4009" s="58" t="s">
        <v>3298</v>
      </c>
      <c r="B4009" s="58" t="s">
        <v>3299</v>
      </c>
      <c r="C4009" s="58" t="s">
        <v>1030</v>
      </c>
      <c r="D4009" s="58" t="s">
        <v>1031</v>
      </c>
    </row>
    <row r="4010" spans="1:66" hidden="1" x14ac:dyDescent="0.25">
      <c r="A4010" s="58" t="s">
        <v>3298</v>
      </c>
      <c r="B4010" s="58" t="s">
        <v>3299</v>
      </c>
      <c r="C4010" s="58" t="s">
        <v>1032</v>
      </c>
      <c r="D4010" s="58" t="s">
        <v>1033</v>
      </c>
    </row>
    <row r="4011" spans="1:66" hidden="1" x14ac:dyDescent="0.25">
      <c r="A4011" s="58" t="s">
        <v>3298</v>
      </c>
      <c r="B4011" s="58" t="s">
        <v>3299</v>
      </c>
      <c r="C4011" s="58" t="s">
        <v>1034</v>
      </c>
      <c r="D4011" s="58" t="s">
        <v>1035</v>
      </c>
      <c r="I4011" s="58">
        <v>12.4622374388669</v>
      </c>
      <c r="J4011" s="58">
        <v>15.179062685068599</v>
      </c>
      <c r="K4011" s="58">
        <v>14.719801462586901</v>
      </c>
      <c r="L4011" s="58">
        <v>14.4510010157276</v>
      </c>
      <c r="M4011" s="58">
        <v>14.9814970784427</v>
      </c>
      <c r="N4011" s="58">
        <v>16.308668873059499</v>
      </c>
      <c r="O4011" s="58">
        <v>14.9405462964189</v>
      </c>
      <c r="P4011" s="58">
        <v>14.553550802210101</v>
      </c>
      <c r="Q4011" s="58">
        <v>16.527616029218699</v>
      </c>
      <c r="R4011" s="58">
        <v>16.769489298003901</v>
      </c>
      <c r="S4011" s="58">
        <v>11.511430047593899</v>
      </c>
      <c r="T4011" s="58">
        <v>14.8414223002456</v>
      </c>
      <c r="U4011" s="58">
        <v>15.3564373316378</v>
      </c>
      <c r="V4011" s="58">
        <v>16.881603927939299</v>
      </c>
      <c r="W4011" s="58">
        <v>19.754362630766</v>
      </c>
      <c r="X4011" s="58">
        <v>19.525127066723499</v>
      </c>
      <c r="Y4011" s="58">
        <v>17.8861101092171</v>
      </c>
      <c r="Z4011" s="58">
        <v>20.001605425016798</v>
      </c>
      <c r="AA4011" s="58">
        <v>25.640688213988199</v>
      </c>
      <c r="AB4011" s="58">
        <v>29.795578565519001</v>
      </c>
      <c r="AC4011" s="58">
        <v>31.8435454612878</v>
      </c>
      <c r="AD4011" s="58">
        <v>34.700391549477899</v>
      </c>
      <c r="AE4011" s="58">
        <v>38.7012822277485</v>
      </c>
      <c r="AF4011" s="58">
        <v>36.560661051638299</v>
      </c>
      <c r="AJ4011" s="58">
        <v>21.306654793958799</v>
      </c>
      <c r="AK4011" s="58">
        <v>20.687290905115699</v>
      </c>
      <c r="AL4011" s="58">
        <v>21.8298596462087</v>
      </c>
      <c r="AM4011" s="58">
        <v>23.642907887098598</v>
      </c>
      <c r="AN4011" s="58">
        <v>25.2954742974377</v>
      </c>
      <c r="AO4011" s="58">
        <v>24.751664352628001</v>
      </c>
      <c r="AP4011" s="58">
        <v>26.4560808606021</v>
      </c>
      <c r="AQ4011" s="58">
        <v>31.789873739303001</v>
      </c>
      <c r="AR4011" s="58">
        <v>32.060439637913603</v>
      </c>
      <c r="AS4011" s="58">
        <v>29.710610730982399</v>
      </c>
      <c r="AT4011" s="58">
        <v>31.797142716120799</v>
      </c>
      <c r="AU4011" s="58">
        <v>32.3134044406832</v>
      </c>
      <c r="AV4011" s="58">
        <v>31.417534677081299</v>
      </c>
      <c r="AW4011" s="58">
        <v>30.420014528483399</v>
      </c>
      <c r="AX4011" s="58">
        <v>30.594701661956599</v>
      </c>
      <c r="AY4011" s="58">
        <v>29.889402607293999</v>
      </c>
      <c r="AZ4011" s="58">
        <v>31.6550817766371</v>
      </c>
      <c r="BA4011" s="58">
        <v>31.620050224672902</v>
      </c>
      <c r="BB4011" s="58">
        <v>36.644557065454499</v>
      </c>
      <c r="BC4011" s="58">
        <v>36.233190453444401</v>
      </c>
      <c r="BD4011" s="58">
        <v>35.164398553875898</v>
      </c>
      <c r="BE4011" s="58">
        <v>34.766002236772401</v>
      </c>
      <c r="BF4011" s="58">
        <v>36.847400244675399</v>
      </c>
      <c r="BG4011" s="58">
        <v>40.124670271688501</v>
      </c>
      <c r="BH4011" s="58">
        <v>48.7733075836951</v>
      </c>
      <c r="BI4011" s="58">
        <v>56.799167094977399</v>
      </c>
      <c r="BJ4011" s="58">
        <v>54.424680427460601</v>
      </c>
    </row>
    <row r="4012" spans="1:66" hidden="1" x14ac:dyDescent="0.25">
      <c r="A4012" s="58" t="s">
        <v>3298</v>
      </c>
      <c r="B4012" s="58" t="s">
        <v>3299</v>
      </c>
      <c r="C4012" s="58" t="s">
        <v>1036</v>
      </c>
      <c r="D4012" s="58" t="s">
        <v>1037</v>
      </c>
      <c r="E4012" s="58">
        <v>11.548368114007699</v>
      </c>
      <c r="F4012" s="58">
        <v>11.904904386255399</v>
      </c>
      <c r="G4012" s="58">
        <v>12.0997550078916</v>
      </c>
      <c r="H4012" s="58">
        <v>12.3994535575087</v>
      </c>
      <c r="I4012" s="58">
        <v>11.112051926523501</v>
      </c>
      <c r="J4012" s="58">
        <v>12.9616769590994</v>
      </c>
      <c r="K4012" s="58">
        <v>13.0175762110207</v>
      </c>
      <c r="L4012" s="58">
        <v>13.1357334606253</v>
      </c>
      <c r="M4012" s="58">
        <v>14.2542186962249</v>
      </c>
      <c r="N4012" s="58">
        <v>15.2491503967196</v>
      </c>
      <c r="O4012" s="58">
        <v>14.0079400465899</v>
      </c>
      <c r="P4012" s="58">
        <v>13.9155954404537</v>
      </c>
      <c r="Q4012" s="58">
        <v>15.7789655701649</v>
      </c>
      <c r="R4012" s="58">
        <v>16.133839120593802</v>
      </c>
      <c r="S4012" s="58">
        <v>11.4551705856076</v>
      </c>
      <c r="T4012" s="58">
        <v>14.1561310951901</v>
      </c>
      <c r="U4012" s="58">
        <v>15.011744595508199</v>
      </c>
      <c r="V4012" s="58">
        <v>16.505144392606802</v>
      </c>
      <c r="W4012" s="58">
        <v>19.343138058595901</v>
      </c>
      <c r="X4012" s="58">
        <v>18.824279662149401</v>
      </c>
      <c r="Y4012" s="58">
        <v>17.095564078907199</v>
      </c>
      <c r="Z4012" s="58">
        <v>19.103052851084001</v>
      </c>
      <c r="AA4012" s="58">
        <v>24.0002656149187</v>
      </c>
      <c r="AB4012" s="58">
        <v>27.924019093718599</v>
      </c>
      <c r="AC4012" s="58">
        <v>29.8028976907346</v>
      </c>
      <c r="AD4012" s="58">
        <v>32.2706826804081</v>
      </c>
      <c r="AE4012" s="58">
        <v>37.388355021876599</v>
      </c>
      <c r="AF4012" s="58">
        <v>36.400994354427603</v>
      </c>
      <c r="AG4012" s="58">
        <v>38.442516351598201</v>
      </c>
      <c r="AH4012" s="58">
        <v>34.7716566888814</v>
      </c>
      <c r="AI4012" s="58">
        <v>25.602178312381501</v>
      </c>
      <c r="AJ4012" s="58">
        <v>23.0350775829551</v>
      </c>
      <c r="AK4012" s="58">
        <v>20.920502535717802</v>
      </c>
      <c r="AL4012" s="58">
        <v>22.116999961596701</v>
      </c>
      <c r="AM4012" s="58">
        <v>23.718712766412601</v>
      </c>
      <c r="AN4012" s="58">
        <v>25.292209877141701</v>
      </c>
      <c r="AO4012" s="58">
        <v>24.677730986780599</v>
      </c>
      <c r="AP4012" s="58">
        <v>27.334567245616501</v>
      </c>
      <c r="AQ4012" s="58">
        <v>32.531667872727702</v>
      </c>
      <c r="AR4012" s="58">
        <v>32.791295613368597</v>
      </c>
      <c r="AS4012" s="58">
        <v>30.624224191141899</v>
      </c>
      <c r="AT4012" s="58">
        <v>32.286185057576901</v>
      </c>
      <c r="AU4012" s="58">
        <v>32.9101824960741</v>
      </c>
      <c r="AV4012" s="58">
        <v>32.208267393544503</v>
      </c>
      <c r="AW4012" s="58">
        <v>31.678475764622601</v>
      </c>
      <c r="AX4012" s="58">
        <v>32.813870444669497</v>
      </c>
      <c r="AY4012" s="58">
        <v>32.909218792929103</v>
      </c>
      <c r="AZ4012" s="58">
        <v>35.968931701422299</v>
      </c>
      <c r="BA4012" s="58">
        <v>37.571694383637102</v>
      </c>
      <c r="BB4012" s="58">
        <v>43.689022579185298</v>
      </c>
      <c r="BC4012" s="58">
        <v>39.718878369412998</v>
      </c>
      <c r="BD4012" s="58">
        <v>37.7731896947477</v>
      </c>
      <c r="BE4012" s="58">
        <v>37.112249610440202</v>
      </c>
      <c r="BF4012" s="58">
        <v>38.866389348258203</v>
      </c>
      <c r="BG4012" s="58">
        <v>42.470621565738</v>
      </c>
      <c r="BH4012" s="58">
        <v>51.9251182270947</v>
      </c>
      <c r="BI4012" s="58">
        <v>54.908870142470299</v>
      </c>
      <c r="BJ4012" s="58">
        <v>52.445572153849596</v>
      </c>
    </row>
    <row r="4013" spans="1:66" hidden="1" x14ac:dyDescent="0.25">
      <c r="A4013" s="58" t="s">
        <v>3298</v>
      </c>
      <c r="B4013" s="58" t="s">
        <v>3299</v>
      </c>
      <c r="C4013" s="58" t="s">
        <v>1038</v>
      </c>
      <c r="D4013" s="58" t="s">
        <v>1039</v>
      </c>
      <c r="AS4013" s="58">
        <v>54.7402511986161</v>
      </c>
      <c r="AT4013" s="58">
        <v>56.962325820007301</v>
      </c>
      <c r="AU4013" s="58">
        <v>56.123332006838197</v>
      </c>
      <c r="AV4013" s="58">
        <v>56.560982034176398</v>
      </c>
      <c r="AW4013" s="58">
        <v>56.3657655846431</v>
      </c>
      <c r="AX4013" s="58">
        <v>57.002276531702201</v>
      </c>
      <c r="AY4013" s="58">
        <v>58.138738283858302</v>
      </c>
      <c r="AZ4013" s="58">
        <v>57.703002492135496</v>
      </c>
      <c r="BA4013" s="58">
        <v>57.6995396264278</v>
      </c>
      <c r="BB4013" s="58">
        <v>60.0213699830297</v>
      </c>
      <c r="BC4013" s="58">
        <v>58.172875723570698</v>
      </c>
      <c r="BD4013" s="58">
        <v>60.093857287402599</v>
      </c>
      <c r="BE4013" s="58">
        <v>58.802046822598001</v>
      </c>
      <c r="BF4013" s="58">
        <v>59.352296442874497</v>
      </c>
      <c r="BG4013" s="58">
        <v>60.8542219362323</v>
      </c>
      <c r="BH4013" s="58">
        <v>58.116968905666397</v>
      </c>
      <c r="BI4013" s="58">
        <v>57.464096659963701</v>
      </c>
      <c r="BJ4013" s="58">
        <v>58.177492568415403</v>
      </c>
      <c r="BK4013" s="58">
        <v>59.300351695311001</v>
      </c>
      <c r="BL4013" s="58">
        <v>58.402413983169502</v>
      </c>
    </row>
    <row r="4014" spans="1:66" hidden="1" x14ac:dyDescent="0.25">
      <c r="A4014" s="58" t="s">
        <v>3298</v>
      </c>
      <c r="B4014" s="58" t="s">
        <v>3299</v>
      </c>
      <c r="C4014" s="58" t="s">
        <v>1040</v>
      </c>
      <c r="D4014" s="58" t="s">
        <v>1041</v>
      </c>
      <c r="AS4014" s="58">
        <v>2.12863423597768</v>
      </c>
      <c r="AT4014" s="58">
        <v>2.3771567569484202</v>
      </c>
      <c r="AU4014" s="58">
        <v>2.3573314349608201</v>
      </c>
      <c r="AV4014" s="58">
        <v>2.3000397339600198</v>
      </c>
      <c r="AW4014" s="58">
        <v>2.1319918176400998</v>
      </c>
      <c r="AX4014" s="58">
        <v>1.98787034235126</v>
      </c>
      <c r="AY4014" s="58">
        <v>1.9958502624924299</v>
      </c>
      <c r="AZ4014" s="58">
        <v>2.04318283211648</v>
      </c>
      <c r="BA4014" s="58">
        <v>1.9448258861071599</v>
      </c>
      <c r="BB4014" s="58">
        <v>2.5447814122008099</v>
      </c>
      <c r="BC4014" s="58">
        <v>2.2434350984640599</v>
      </c>
      <c r="BD4014" s="58">
        <v>2.3565425820142201</v>
      </c>
      <c r="BE4014" s="58">
        <v>2.3446332275649202</v>
      </c>
      <c r="BF4014" s="58">
        <v>2.5110344492127998</v>
      </c>
      <c r="BG4014" s="58">
        <v>2.7791082776947702</v>
      </c>
      <c r="BH4014" s="58">
        <v>2.97085463880742</v>
      </c>
      <c r="BI4014" s="58">
        <v>2.8869878531036202</v>
      </c>
      <c r="BJ4014" s="58">
        <v>3.0689826993525098</v>
      </c>
      <c r="BK4014" s="58">
        <v>3.0189130872107399</v>
      </c>
      <c r="BL4014" s="58">
        <v>2.9925103563762701</v>
      </c>
    </row>
    <row r="4015" spans="1:66" hidden="1" x14ac:dyDescent="0.25">
      <c r="A4015" s="58" t="s">
        <v>3298</v>
      </c>
      <c r="B4015" s="58" t="s">
        <v>3299</v>
      </c>
      <c r="C4015" s="58" t="s">
        <v>1042</v>
      </c>
      <c r="D4015" s="58" t="s">
        <v>1043</v>
      </c>
    </row>
    <row r="4016" spans="1:66" hidden="1" x14ac:dyDescent="0.25">
      <c r="A4016" s="58" t="s">
        <v>3298</v>
      </c>
      <c r="B4016" s="58" t="s">
        <v>3299</v>
      </c>
      <c r="C4016" s="58" t="s">
        <v>1044</v>
      </c>
      <c r="D4016" s="58" t="s">
        <v>1045</v>
      </c>
      <c r="AS4016" s="58">
        <v>62.091097346698596</v>
      </c>
      <c r="AT4016" s="58">
        <v>66.427486250713699</v>
      </c>
      <c r="AU4016" s="58">
        <v>65.031161877922003</v>
      </c>
      <c r="AV4016" s="58">
        <v>63.740461471770402</v>
      </c>
      <c r="AW4016" s="58">
        <v>69.577299431573707</v>
      </c>
      <c r="AX4016" s="58">
        <v>78.184292428969698</v>
      </c>
      <c r="AY4016" s="58">
        <v>91.778864345190996</v>
      </c>
      <c r="AZ4016" s="58">
        <v>107.271691777212</v>
      </c>
      <c r="BA4016" s="58">
        <v>126.095043355344</v>
      </c>
      <c r="BB4016" s="58">
        <v>141.37957022264999</v>
      </c>
      <c r="BC4016" s="58">
        <v>143.117249886905</v>
      </c>
      <c r="BD4016" s="58">
        <v>169.04330748061199</v>
      </c>
      <c r="BE4016" s="58">
        <v>178.508286923914</v>
      </c>
      <c r="BF4016" s="58">
        <v>200.98050397425001</v>
      </c>
      <c r="BG4016" s="58">
        <v>222.27666219644499</v>
      </c>
      <c r="BH4016" s="58">
        <v>202.840474400678</v>
      </c>
      <c r="BI4016" s="58">
        <v>201.83057972284101</v>
      </c>
      <c r="BJ4016" s="58">
        <v>217.28710416132699</v>
      </c>
      <c r="BK4016" s="58">
        <v>224.703538999155</v>
      </c>
      <c r="BL4016" s="58">
        <v>222.86890034209901</v>
      </c>
    </row>
    <row r="4017" spans="1:64" hidden="1" x14ac:dyDescent="0.25">
      <c r="A4017" s="58" t="s">
        <v>3298</v>
      </c>
      <c r="B4017" s="58" t="s">
        <v>3299</v>
      </c>
      <c r="C4017" s="58" t="s">
        <v>1046</v>
      </c>
      <c r="D4017" s="58" t="s">
        <v>1047</v>
      </c>
      <c r="AS4017" s="58">
        <v>236.91254527853201</v>
      </c>
      <c r="AT4017" s="58">
        <v>266.272328355333</v>
      </c>
      <c r="AU4017" s="58">
        <v>263.60948708037199</v>
      </c>
      <c r="AV4017" s="58">
        <v>254.94165666748799</v>
      </c>
      <c r="AW4017" s="58">
        <v>263.03629988459397</v>
      </c>
      <c r="AX4017" s="58">
        <v>260.28488646672599</v>
      </c>
      <c r="AY4017" s="58">
        <v>283.07245582230701</v>
      </c>
      <c r="AZ4017" s="58">
        <v>303.61243071806302</v>
      </c>
      <c r="BA4017" s="58">
        <v>301.88558200239402</v>
      </c>
      <c r="BB4017" s="58">
        <v>391.49648135873599</v>
      </c>
      <c r="BC4017" s="58">
        <v>356.30651614586299</v>
      </c>
      <c r="BD4017" s="58">
        <v>379.19520719343899</v>
      </c>
      <c r="BE4017" s="58">
        <v>392.527212823193</v>
      </c>
      <c r="BF4017" s="58">
        <v>437.48550878781498</v>
      </c>
      <c r="BG4017" s="58">
        <v>479.29397540835799</v>
      </c>
      <c r="BH4017" s="58">
        <v>460.50489286387398</v>
      </c>
      <c r="BI4017" s="58">
        <v>458.47910633057802</v>
      </c>
      <c r="BJ4017" s="58">
        <v>501.90035586587499</v>
      </c>
      <c r="BK4017" s="58">
        <v>484.61423691571099</v>
      </c>
      <c r="BL4017" s="58">
        <v>488.43509705793201</v>
      </c>
    </row>
    <row r="4018" spans="1:64" hidden="1" x14ac:dyDescent="0.25">
      <c r="A4018" s="58" t="s">
        <v>3298</v>
      </c>
      <c r="B4018" s="58" t="s">
        <v>3299</v>
      </c>
      <c r="C4018" s="58" t="s">
        <v>1048</v>
      </c>
      <c r="D4018" s="58" t="s">
        <v>1049</v>
      </c>
      <c r="AS4018" s="58">
        <v>45.083609176836902</v>
      </c>
      <c r="AT4018" s="58">
        <v>42.840560775017998</v>
      </c>
      <c r="AU4018" s="58">
        <v>43.674015960217197</v>
      </c>
      <c r="AV4018" s="58">
        <v>43.031863011229099</v>
      </c>
      <c r="AW4018" s="58">
        <v>42.901988437975099</v>
      </c>
      <c r="AX4018" s="58">
        <v>42.553968940897597</v>
      </c>
      <c r="AY4018" s="58">
        <v>41.1482324449644</v>
      </c>
      <c r="AZ4018" s="58">
        <v>41.456379651301603</v>
      </c>
      <c r="BA4018" s="58">
        <v>41.803377620624097</v>
      </c>
      <c r="BB4018" s="58">
        <v>39.311768007440399</v>
      </c>
      <c r="BC4018" s="58">
        <v>41.307812623337298</v>
      </c>
      <c r="BD4018" s="58">
        <v>39.177725762040097</v>
      </c>
      <c r="BE4018" s="58">
        <v>40.666011986711098</v>
      </c>
      <c r="BF4018" s="58">
        <v>40.0803188027079</v>
      </c>
      <c r="BG4018" s="58">
        <v>38.502797093011097</v>
      </c>
      <c r="BH4018" s="58">
        <v>41.462283039466101</v>
      </c>
      <c r="BI4018" s="58">
        <v>42.037530957888599</v>
      </c>
      <c r="BJ4018" s="58">
        <v>41.0767728592621</v>
      </c>
      <c r="BK4018" s="58">
        <v>40.2540989177405</v>
      </c>
      <c r="BL4018" s="58">
        <v>41.149908027784697</v>
      </c>
    </row>
    <row r="4019" spans="1:64" hidden="1" x14ac:dyDescent="0.25">
      <c r="A4019" s="58" t="s">
        <v>3298</v>
      </c>
      <c r="B4019" s="58" t="s">
        <v>3299</v>
      </c>
      <c r="C4019" s="58" t="s">
        <v>1050</v>
      </c>
      <c r="D4019" s="58" t="s">
        <v>1051</v>
      </c>
      <c r="AS4019" s="58">
        <v>51.047341448565597</v>
      </c>
      <c r="AT4019" s="58">
        <v>49.851684105315101</v>
      </c>
      <c r="AU4019" s="58">
        <v>50.494474510904901</v>
      </c>
      <c r="AV4019" s="58">
        <v>48.347041088575999</v>
      </c>
      <c r="AW4019" s="58">
        <v>52.809336909915402</v>
      </c>
      <c r="AX4019" s="58">
        <v>58.1956080038414</v>
      </c>
      <c r="AY4019" s="58">
        <v>64.656597335748501</v>
      </c>
      <c r="AZ4019" s="58">
        <v>76.585151862226098</v>
      </c>
      <c r="BA4019" s="58">
        <v>90.742880494646201</v>
      </c>
      <c r="BB4019" s="58">
        <v>92.164016633542303</v>
      </c>
      <c r="BC4019" s="58">
        <v>100.98913414749499</v>
      </c>
      <c r="BD4019" s="58">
        <v>110.77429753568001</v>
      </c>
      <c r="BE4019" s="58">
        <v>123.62357990994001</v>
      </c>
      <c r="BF4019" s="58">
        <v>135.95204341782701</v>
      </c>
      <c r="BG4019" s="58">
        <v>140.764042487588</v>
      </c>
      <c r="BH4019" s="58">
        <v>144.80615107675101</v>
      </c>
      <c r="BI4019" s="58">
        <v>147.71855902050299</v>
      </c>
      <c r="BJ4019" s="58">
        <v>153.42858959433201</v>
      </c>
      <c r="BK4019" s="58">
        <v>152.513511130181</v>
      </c>
      <c r="BL4019" s="58">
        <v>157.00215509643601</v>
      </c>
    </row>
    <row r="4020" spans="1:64" hidden="1" x14ac:dyDescent="0.25">
      <c r="A4020" s="58" t="s">
        <v>3298</v>
      </c>
      <c r="B4020" s="58" t="s">
        <v>3299</v>
      </c>
      <c r="C4020" s="58" t="s">
        <v>1052</v>
      </c>
      <c r="D4020" s="58" t="s">
        <v>1053</v>
      </c>
      <c r="AS4020" s="58">
        <v>180.106081587213</v>
      </c>
      <c r="AT4020" s="58">
        <v>190.74615079556</v>
      </c>
      <c r="AU4020" s="58">
        <v>198.31566602343199</v>
      </c>
      <c r="AV4020" s="58">
        <v>196.03485395678899</v>
      </c>
      <c r="AW4020" s="58">
        <v>200.38778383502799</v>
      </c>
      <c r="AX4020" s="58">
        <v>203.39935780325899</v>
      </c>
      <c r="AY4020" s="58">
        <v>211.964704145084</v>
      </c>
      <c r="AZ4020" s="58">
        <v>228.88071187175601</v>
      </c>
      <c r="BA4020" s="58">
        <v>237.63935680310999</v>
      </c>
      <c r="BB4020" s="58">
        <v>265.14285924727898</v>
      </c>
      <c r="BC4020" s="58">
        <v>266.37776811597399</v>
      </c>
      <c r="BD4020" s="58">
        <v>270.51308298582501</v>
      </c>
      <c r="BE4020" s="58">
        <v>303.18929992308802</v>
      </c>
      <c r="BF4020" s="58">
        <v>333.80513552946201</v>
      </c>
      <c r="BG4020" s="58">
        <v>334.30628393017901</v>
      </c>
      <c r="BH4020" s="58">
        <v>355.85529721773798</v>
      </c>
      <c r="BI4020" s="58">
        <v>373.97205381836602</v>
      </c>
      <c r="BJ4020" s="58">
        <v>394.11674395313798</v>
      </c>
      <c r="BK4020" s="58">
        <v>383.66936337499402</v>
      </c>
      <c r="BL4020" s="58">
        <v>393.34527686912998</v>
      </c>
    </row>
    <row r="4021" spans="1:64" hidden="1" x14ac:dyDescent="0.25">
      <c r="A4021" s="58" t="s">
        <v>3298</v>
      </c>
      <c r="B4021" s="58" t="s">
        <v>3299</v>
      </c>
      <c r="C4021" s="58" t="s">
        <v>1054</v>
      </c>
      <c r="D4021" s="58" t="s">
        <v>1055</v>
      </c>
    </row>
    <row r="4022" spans="1:64" hidden="1" x14ac:dyDescent="0.25">
      <c r="A4022" s="58" t="s">
        <v>3298</v>
      </c>
      <c r="B4022" s="58" t="s">
        <v>3299</v>
      </c>
      <c r="C4022" s="58" t="s">
        <v>1056</v>
      </c>
      <c r="D4022" s="58" t="s">
        <v>1057</v>
      </c>
    </row>
    <row r="4023" spans="1:64" hidden="1" x14ac:dyDescent="0.25">
      <c r="A4023" s="58" t="s">
        <v>3298</v>
      </c>
      <c r="B4023" s="58" t="s">
        <v>3299</v>
      </c>
      <c r="C4023" s="58" t="s">
        <v>1058</v>
      </c>
      <c r="D4023" s="58" t="s">
        <v>1059</v>
      </c>
      <c r="BH4023" s="58">
        <v>52.2285795454546</v>
      </c>
      <c r="BI4023" s="58">
        <v>52.5948477272727</v>
      </c>
      <c r="BJ4023" s="58">
        <v>53.544242272727303</v>
      </c>
      <c r="BK4023" s="58">
        <v>54.8789172727273</v>
      </c>
      <c r="BL4023" s="58">
        <v>56.504689545454497</v>
      </c>
    </row>
    <row r="4024" spans="1:64" hidden="1" x14ac:dyDescent="0.25">
      <c r="A4024" s="58" t="s">
        <v>3298</v>
      </c>
      <c r="B4024" s="58" t="s">
        <v>3299</v>
      </c>
      <c r="C4024" s="58" t="s">
        <v>1060</v>
      </c>
      <c r="D4024" s="58" t="s">
        <v>1061</v>
      </c>
    </row>
    <row r="4025" spans="1:64" hidden="1" x14ac:dyDescent="0.25">
      <c r="A4025" s="58" t="s">
        <v>3298</v>
      </c>
      <c r="B4025" s="58" t="s">
        <v>3299</v>
      </c>
      <c r="C4025" s="58" t="s">
        <v>1062</v>
      </c>
      <c r="D4025" s="58" t="s">
        <v>1063</v>
      </c>
    </row>
    <row r="4026" spans="1:64" hidden="1" x14ac:dyDescent="0.25">
      <c r="A4026" s="58" t="s">
        <v>3298</v>
      </c>
      <c r="B4026" s="58" t="s">
        <v>3299</v>
      </c>
      <c r="C4026" s="58" t="s">
        <v>1064</v>
      </c>
      <c r="D4026" s="58" t="s">
        <v>1065</v>
      </c>
    </row>
    <row r="4027" spans="1:64" hidden="1" x14ac:dyDescent="0.25">
      <c r="A4027" s="58" t="s">
        <v>3298</v>
      </c>
      <c r="B4027" s="58" t="s">
        <v>3299</v>
      </c>
      <c r="C4027" s="58" t="s">
        <v>1066</v>
      </c>
      <c r="D4027" s="58" t="s">
        <v>1067</v>
      </c>
    </row>
    <row r="4028" spans="1:64" hidden="1" x14ac:dyDescent="0.25">
      <c r="A4028" s="58" t="s">
        <v>3298</v>
      </c>
      <c r="B4028" s="58" t="s">
        <v>3299</v>
      </c>
      <c r="C4028" s="58" t="s">
        <v>1068</v>
      </c>
      <c r="D4028" s="58" t="s">
        <v>1069</v>
      </c>
    </row>
    <row r="4029" spans="1:64" hidden="1" x14ac:dyDescent="0.25">
      <c r="A4029" s="58" t="s">
        <v>3298</v>
      </c>
      <c r="B4029" s="58" t="s">
        <v>3299</v>
      </c>
      <c r="C4029" s="58" t="s">
        <v>1070</v>
      </c>
      <c r="D4029" s="58" t="s">
        <v>1071</v>
      </c>
    </row>
    <row r="4030" spans="1:64" hidden="1" x14ac:dyDescent="0.25">
      <c r="A4030" s="58" t="s">
        <v>3298</v>
      </c>
      <c r="B4030" s="58" t="s">
        <v>3299</v>
      </c>
      <c r="C4030" s="58" t="s">
        <v>1072</v>
      </c>
      <c r="D4030" s="58" t="s">
        <v>1073</v>
      </c>
    </row>
    <row r="4031" spans="1:64" hidden="1" x14ac:dyDescent="0.25">
      <c r="A4031" s="58" t="s">
        <v>3298</v>
      </c>
      <c r="B4031" s="58" t="s">
        <v>3299</v>
      </c>
      <c r="C4031" s="58" t="s">
        <v>1074</v>
      </c>
      <c r="D4031" s="58" t="s">
        <v>1075</v>
      </c>
    </row>
    <row r="4032" spans="1:64" hidden="1" x14ac:dyDescent="0.25">
      <c r="A4032" s="58" t="s">
        <v>3298</v>
      </c>
      <c r="B4032" s="58" t="s">
        <v>3299</v>
      </c>
      <c r="C4032" s="58" t="s">
        <v>1076</v>
      </c>
      <c r="D4032" s="58" t="s">
        <v>1077</v>
      </c>
    </row>
    <row r="4033" spans="1:59" hidden="1" x14ac:dyDescent="0.25">
      <c r="A4033" s="58" t="s">
        <v>3298</v>
      </c>
      <c r="B4033" s="58" t="s">
        <v>3299</v>
      </c>
      <c r="C4033" s="58" t="s">
        <v>1078</v>
      </c>
      <c r="D4033" s="58" t="s">
        <v>1079</v>
      </c>
    </row>
    <row r="4034" spans="1:59" hidden="1" x14ac:dyDescent="0.25">
      <c r="A4034" s="58" t="s">
        <v>3298</v>
      </c>
      <c r="B4034" s="58" t="s">
        <v>3299</v>
      </c>
      <c r="C4034" s="58" t="s">
        <v>1080</v>
      </c>
      <c r="D4034" s="58" t="s">
        <v>1081</v>
      </c>
    </row>
    <row r="4035" spans="1:59" hidden="1" x14ac:dyDescent="0.25">
      <c r="A4035" s="58" t="s">
        <v>3298</v>
      </c>
      <c r="B4035" s="58" t="s">
        <v>3299</v>
      </c>
      <c r="C4035" s="58" t="s">
        <v>1082</v>
      </c>
      <c r="D4035" s="58" t="s">
        <v>1083</v>
      </c>
    </row>
    <row r="4036" spans="1:59" hidden="1" x14ac:dyDescent="0.25">
      <c r="A4036" s="58" t="s">
        <v>3298</v>
      </c>
      <c r="B4036" s="58" t="s">
        <v>3299</v>
      </c>
      <c r="C4036" s="58" t="s">
        <v>1084</v>
      </c>
      <c r="D4036" s="58" t="s">
        <v>1085</v>
      </c>
    </row>
    <row r="4037" spans="1:59" hidden="1" x14ac:dyDescent="0.25">
      <c r="A4037" s="58" t="s">
        <v>3298</v>
      </c>
      <c r="B4037" s="58" t="s">
        <v>3299</v>
      </c>
      <c r="C4037" s="58" t="s">
        <v>1086</v>
      </c>
      <c r="D4037" s="58" t="s">
        <v>1087</v>
      </c>
    </row>
    <row r="4038" spans="1:59" hidden="1" x14ac:dyDescent="0.25">
      <c r="A4038" s="58" t="s">
        <v>3298</v>
      </c>
      <c r="B4038" s="58" t="s">
        <v>3299</v>
      </c>
      <c r="C4038" s="58" t="s">
        <v>1088</v>
      </c>
      <c r="D4038" s="58" t="s">
        <v>1089</v>
      </c>
    </row>
    <row r="4039" spans="1:59" hidden="1" x14ac:dyDescent="0.25">
      <c r="A4039" s="58" t="s">
        <v>3298</v>
      </c>
      <c r="B4039" s="58" t="s">
        <v>3299</v>
      </c>
      <c r="C4039" s="58" t="s">
        <v>1090</v>
      </c>
      <c r="D4039" s="58" t="s">
        <v>1091</v>
      </c>
    </row>
    <row r="4040" spans="1:59" hidden="1" x14ac:dyDescent="0.25">
      <c r="A4040" s="58" t="s">
        <v>3298</v>
      </c>
      <c r="B4040" s="58" t="s">
        <v>3299</v>
      </c>
      <c r="C4040" s="58" t="s">
        <v>1092</v>
      </c>
      <c r="D4040" s="58" t="s">
        <v>1093</v>
      </c>
    </row>
    <row r="4041" spans="1:59" hidden="1" x14ac:dyDescent="0.25">
      <c r="A4041" s="58" t="s">
        <v>3298</v>
      </c>
      <c r="B4041" s="58" t="s">
        <v>3299</v>
      </c>
      <c r="C4041" s="58" t="s">
        <v>1094</v>
      </c>
      <c r="D4041" s="58" t="s">
        <v>1095</v>
      </c>
    </row>
    <row r="4042" spans="1:59" hidden="1" x14ac:dyDescent="0.25">
      <c r="A4042" s="58" t="s">
        <v>3298</v>
      </c>
      <c r="B4042" s="58" t="s">
        <v>3299</v>
      </c>
      <c r="C4042" s="58" t="s">
        <v>1096</v>
      </c>
      <c r="D4042" s="58" t="s">
        <v>1097</v>
      </c>
    </row>
    <row r="4043" spans="1:59" hidden="1" x14ac:dyDescent="0.25">
      <c r="A4043" s="58" t="s">
        <v>3298</v>
      </c>
      <c r="B4043" s="58" t="s">
        <v>3299</v>
      </c>
      <c r="C4043" s="58" t="s">
        <v>1098</v>
      </c>
      <c r="D4043" s="58" t="s">
        <v>1099</v>
      </c>
    </row>
    <row r="4044" spans="1:59" hidden="1" x14ac:dyDescent="0.25">
      <c r="A4044" s="58" t="s">
        <v>3298</v>
      </c>
      <c r="B4044" s="58" t="s">
        <v>3299</v>
      </c>
      <c r="C4044" s="58" t="s">
        <v>1100</v>
      </c>
      <c r="D4044" s="58" t="s">
        <v>1101</v>
      </c>
    </row>
    <row r="4045" spans="1:59" hidden="1" x14ac:dyDescent="0.25">
      <c r="A4045" s="58" t="s">
        <v>3298</v>
      </c>
      <c r="B4045" s="58" t="s">
        <v>3299</v>
      </c>
      <c r="C4045" s="58" t="s">
        <v>1102</v>
      </c>
      <c r="D4045" s="58" t="s">
        <v>1103</v>
      </c>
    </row>
    <row r="4046" spans="1:59" hidden="1" x14ac:dyDescent="0.25">
      <c r="A4046" s="58" t="s">
        <v>3298</v>
      </c>
      <c r="B4046" s="58" t="s">
        <v>3299</v>
      </c>
      <c r="C4046" s="58" t="s">
        <v>1104</v>
      </c>
      <c r="D4046" s="58" t="s">
        <v>1105</v>
      </c>
    </row>
    <row r="4047" spans="1:59" hidden="1" x14ac:dyDescent="0.25">
      <c r="A4047" s="58" t="s">
        <v>3298</v>
      </c>
      <c r="B4047" s="58" t="s">
        <v>3299</v>
      </c>
      <c r="C4047" s="58" t="s">
        <v>1106</v>
      </c>
      <c r="D4047" s="58" t="s">
        <v>1107</v>
      </c>
    </row>
    <row r="4048" spans="1:59" hidden="1" x14ac:dyDescent="0.25">
      <c r="A4048" s="58" t="s">
        <v>3298</v>
      </c>
      <c r="B4048" s="58" t="s">
        <v>3299</v>
      </c>
      <c r="C4048" s="58" t="s">
        <v>1108</v>
      </c>
      <c r="D4048" s="58" t="s">
        <v>1109</v>
      </c>
      <c r="P4048" s="58">
        <v>197.00818156777601</v>
      </c>
      <c r="Q4048" s="58">
        <v>211.769969191397</v>
      </c>
      <c r="R4048" s="58">
        <v>231.20714547124501</v>
      </c>
      <c r="S4048" s="58">
        <v>255.75900035030401</v>
      </c>
      <c r="T4048" s="58">
        <v>283.26385431817999</v>
      </c>
      <c r="U4048" s="58">
        <v>326.43855214208497</v>
      </c>
      <c r="V4048" s="58">
        <v>370.47600232108999</v>
      </c>
      <c r="W4048" s="58">
        <v>428.02952799060301</v>
      </c>
      <c r="X4048" s="58">
        <v>516.40892176358204</v>
      </c>
      <c r="Y4048" s="58">
        <v>578.66817217570394</v>
      </c>
      <c r="Z4048" s="58">
        <v>625.83892233723202</v>
      </c>
      <c r="AA4048" s="58">
        <v>715.793826213682</v>
      </c>
      <c r="AB4048" s="58">
        <v>771.96394081103995</v>
      </c>
      <c r="AC4048" s="58">
        <v>858.05024175736003</v>
      </c>
      <c r="AD4048" s="58">
        <v>884.95593653701906</v>
      </c>
      <c r="AE4048" s="58">
        <v>962.73196139599497</v>
      </c>
      <c r="AF4048" s="58">
        <v>1001.08565947816</v>
      </c>
      <c r="AG4048" s="58">
        <v>1037.7062494678401</v>
      </c>
      <c r="AH4048" s="58">
        <v>1057.6849898165799</v>
      </c>
      <c r="AI4048" s="58">
        <v>1073.99852906913</v>
      </c>
      <c r="AJ4048" s="58">
        <v>1038.8441457275401</v>
      </c>
      <c r="AK4048" s="58">
        <v>1072.08589266166</v>
      </c>
      <c r="AL4048" s="58">
        <v>1126.18266162803</v>
      </c>
      <c r="AM4048" s="58">
        <v>1153.11170797913</v>
      </c>
      <c r="AN4048" s="58">
        <v>1259.9950325707</v>
      </c>
      <c r="AO4048" s="58">
        <v>1297.7220605120599</v>
      </c>
      <c r="AP4048" s="58">
        <v>1341.63851011098</v>
      </c>
      <c r="AQ4048" s="58">
        <v>1434.2674611693999</v>
      </c>
      <c r="AR4048" s="58">
        <v>1485.8918831180899</v>
      </c>
      <c r="AS4048" s="58">
        <v>1518.7603268835801</v>
      </c>
      <c r="AT4048" s="58">
        <v>1581.59040202448</v>
      </c>
      <c r="AU4048" s="58">
        <v>1650.06816514761</v>
      </c>
      <c r="AV4048" s="58">
        <v>1720.81426090543</v>
      </c>
      <c r="AW4048" s="58">
        <v>1767.7856678611099</v>
      </c>
      <c r="AX4048" s="58">
        <v>1842.7690814565899</v>
      </c>
      <c r="AY4048" s="58">
        <v>1943.0673426615499</v>
      </c>
      <c r="AZ4048" s="58">
        <v>1998.3152029252999</v>
      </c>
      <c r="BA4048" s="58">
        <v>2065.1026450648901</v>
      </c>
      <c r="BB4048" s="58">
        <v>2123.6522490521902</v>
      </c>
      <c r="BC4048" s="58">
        <v>2301.3420471257</v>
      </c>
      <c r="BD4048" s="58">
        <v>2337.7279000274698</v>
      </c>
      <c r="BE4048" s="58">
        <v>2377.2505709726802</v>
      </c>
      <c r="BF4048" s="58">
        <v>2433.6279134183101</v>
      </c>
      <c r="BG4048" s="58">
        <v>2508.4622843043699</v>
      </c>
    </row>
    <row r="4049" spans="1:64" hidden="1" x14ac:dyDescent="0.25">
      <c r="A4049" s="58" t="s">
        <v>3298</v>
      </c>
      <c r="B4049" s="58" t="s">
        <v>3299</v>
      </c>
      <c r="C4049" s="58" t="s">
        <v>1110</v>
      </c>
      <c r="D4049" s="58" t="s">
        <v>1111</v>
      </c>
      <c r="P4049" s="58">
        <v>9.0982317517548204</v>
      </c>
      <c r="Q4049" s="58">
        <v>9.2618335997775798</v>
      </c>
      <c r="R4049" s="58">
        <v>9.1929085048351098</v>
      </c>
      <c r="S4049" s="58">
        <v>9.0879318814475205</v>
      </c>
      <c r="T4049" s="58">
        <v>9.73939509225794</v>
      </c>
      <c r="U4049" s="58">
        <v>10.7621896855745</v>
      </c>
      <c r="V4049" s="58">
        <v>10.491052497667701</v>
      </c>
      <c r="W4049" s="58">
        <v>10.0236643958408</v>
      </c>
      <c r="X4049" s="58">
        <v>10.2770022633532</v>
      </c>
      <c r="Y4049" s="58">
        <v>9.9438084496920904</v>
      </c>
      <c r="Z4049" s="58">
        <v>12.0698689956332</v>
      </c>
      <c r="AA4049" s="58">
        <v>10.457103307153</v>
      </c>
      <c r="AB4049" s="58">
        <v>10.3732671190707</v>
      </c>
      <c r="AC4049" s="58">
        <v>10.1782494309616</v>
      </c>
      <c r="AD4049" s="58">
        <v>12.6113987955132</v>
      </c>
      <c r="AE4049" s="58">
        <v>8.1988811415599194</v>
      </c>
      <c r="AF4049" s="58">
        <v>9.5217014455203799</v>
      </c>
      <c r="AG4049" s="58">
        <v>10.375414778026</v>
      </c>
      <c r="AH4049" s="58">
        <v>9.8854393019789999</v>
      </c>
      <c r="AI4049" s="58">
        <v>9.5952281892082194</v>
      </c>
      <c r="AJ4049" s="58">
        <v>9.9465716473007308</v>
      </c>
      <c r="AK4049" s="58">
        <v>9.52891868034075</v>
      </c>
      <c r="AL4049" s="58">
        <v>9.6620140731341593</v>
      </c>
      <c r="AM4049" s="58">
        <v>9.9443483140812798</v>
      </c>
      <c r="AN4049" s="58">
        <v>9.9530606094063803</v>
      </c>
      <c r="AO4049" s="58">
        <v>10.0525998249505</v>
      </c>
      <c r="AP4049" s="58">
        <v>10.245563903337001</v>
      </c>
      <c r="AQ4049" s="58">
        <v>9.3784229856116905</v>
      </c>
      <c r="AR4049" s="58">
        <v>9.4616428769368799</v>
      </c>
      <c r="AS4049" s="58">
        <v>11.416442907857</v>
      </c>
      <c r="AT4049" s="58">
        <v>11.074821729278</v>
      </c>
      <c r="AU4049" s="58">
        <v>10.574650167462099</v>
      </c>
      <c r="AV4049" s="58">
        <v>9.4276550991133004</v>
      </c>
      <c r="AW4049" s="58">
        <v>10.524664195981201</v>
      </c>
      <c r="AX4049" s="58">
        <v>12.194060031799401</v>
      </c>
      <c r="AY4049" s="58">
        <v>11.3816713110504</v>
      </c>
      <c r="AZ4049" s="58">
        <v>12.3592157287703</v>
      </c>
      <c r="BA4049" s="58">
        <v>13.754795110478</v>
      </c>
      <c r="BB4049" s="58">
        <v>13.9855817444449</v>
      </c>
      <c r="BC4049" s="58">
        <v>13.0297992568804</v>
      </c>
      <c r="BD4049" s="58">
        <v>12.753958980402301</v>
      </c>
      <c r="BE4049" s="58">
        <v>14.174832525936299</v>
      </c>
      <c r="BF4049" s="58">
        <v>13.7330858227935</v>
      </c>
      <c r="BG4049" s="58">
        <v>14.359833284943001</v>
      </c>
    </row>
    <row r="4050" spans="1:64" hidden="1" x14ac:dyDescent="0.25">
      <c r="A4050" s="58" t="s">
        <v>3298</v>
      </c>
      <c r="B4050" s="58" t="s">
        <v>3299</v>
      </c>
      <c r="C4050" s="58" t="s">
        <v>1112</v>
      </c>
      <c r="D4050" s="58" t="s">
        <v>1113</v>
      </c>
      <c r="P4050" s="58">
        <v>1.1645594406083599</v>
      </c>
      <c r="Q4050" s="58">
        <v>2.2890483413798299</v>
      </c>
      <c r="R4050" s="58">
        <v>2.4245952445960501</v>
      </c>
      <c r="S4050" s="58">
        <v>2.3832110712646601</v>
      </c>
      <c r="T4050" s="58">
        <v>2.6219709637461901</v>
      </c>
      <c r="U4050" s="58">
        <v>2.2611411015455101</v>
      </c>
      <c r="V4050" s="58">
        <v>1.9492451346637401</v>
      </c>
      <c r="W4050" s="58">
        <v>1.7261678748323499</v>
      </c>
      <c r="X4050" s="58">
        <v>1.0305625795409199</v>
      </c>
      <c r="Y4050" s="58">
        <v>1.0087754158244899</v>
      </c>
      <c r="Z4050" s="58">
        <v>1.0330150945085199</v>
      </c>
      <c r="AA4050" s="58">
        <v>0.833288897499183</v>
      </c>
      <c r="AB4050" s="58">
        <v>0.91266647045664095</v>
      </c>
      <c r="AC4050" s="58">
        <v>0.73611817420322601</v>
      </c>
      <c r="AD4050" s="58">
        <v>0.61218668841108304</v>
      </c>
      <c r="AE4050" s="58">
        <v>1.05339137835411</v>
      </c>
      <c r="AF4050" s="58">
        <v>1.26642690338635</v>
      </c>
      <c r="AG4050" s="58">
        <v>1.1247550560477699</v>
      </c>
      <c r="AH4050" s="58">
        <v>0.81431884125976794</v>
      </c>
      <c r="AI4050" s="58">
        <v>0.87514835693801996</v>
      </c>
      <c r="AJ4050" s="58">
        <v>0.71984410682974098</v>
      </c>
      <c r="AK4050" s="58">
        <v>0.59193543075908694</v>
      </c>
      <c r="AL4050" s="58">
        <v>0.82626982138250205</v>
      </c>
      <c r="AM4050" s="58">
        <v>0.90588458800730298</v>
      </c>
      <c r="AN4050" s="58">
        <v>1.76123989061134</v>
      </c>
      <c r="AO4050" s="58">
        <v>1.66366812148997</v>
      </c>
      <c r="AP4050" s="58">
        <v>1.69426348533585</v>
      </c>
      <c r="AQ4050" s="58">
        <v>1.83126257669158</v>
      </c>
      <c r="AR4050" s="58">
        <v>1.60440263757944</v>
      </c>
      <c r="AS4050" s="58">
        <v>1.91643753471113</v>
      </c>
      <c r="AT4050" s="58">
        <v>2.39299911201122</v>
      </c>
      <c r="AU4050" s="58">
        <v>2.22694512836348</v>
      </c>
      <c r="AV4050" s="58">
        <v>2.1594079814810798</v>
      </c>
      <c r="AW4050" s="58">
        <v>2.1704727962909498</v>
      </c>
      <c r="AX4050" s="58">
        <v>2.03027631582715</v>
      </c>
      <c r="AY4050" s="58">
        <v>1.93451388234905</v>
      </c>
      <c r="AZ4050" s="58">
        <v>1.7565739958329301</v>
      </c>
      <c r="BA4050" s="58">
        <v>1.5282487463397201</v>
      </c>
      <c r="BB4050" s="58">
        <v>1.3551808079224501</v>
      </c>
      <c r="BC4050" s="58">
        <v>1.2312109081531299</v>
      </c>
      <c r="BD4050" s="58">
        <v>1.2816680851944899</v>
      </c>
      <c r="BE4050" s="58">
        <v>1.23132901364569</v>
      </c>
      <c r="BF4050" s="58">
        <v>1.20552464504846</v>
      </c>
      <c r="BG4050" s="58">
        <v>1.47946375253481</v>
      </c>
      <c r="BH4050" s="58">
        <v>1.51388234999805</v>
      </c>
    </row>
    <row r="4051" spans="1:64" hidden="1" x14ac:dyDescent="0.25">
      <c r="A4051" s="58" t="s">
        <v>3298</v>
      </c>
      <c r="B4051" s="58" t="s">
        <v>3299</v>
      </c>
      <c r="C4051" s="58" t="s">
        <v>1114</v>
      </c>
      <c r="D4051" s="58" t="s">
        <v>1115</v>
      </c>
      <c r="P4051" s="58">
        <v>31.401378010931701</v>
      </c>
      <c r="Q4051" s="58">
        <v>30.0325891996651</v>
      </c>
      <c r="R4051" s="58">
        <v>25.701935683865798</v>
      </c>
      <c r="S4051" s="58">
        <v>26.968340910618899</v>
      </c>
      <c r="T4051" s="58">
        <v>25.109781121867101</v>
      </c>
      <c r="U4051" s="58">
        <v>24.486551426355501</v>
      </c>
      <c r="V4051" s="58">
        <v>24.098843033200701</v>
      </c>
      <c r="W4051" s="58">
        <v>21.506888649205301</v>
      </c>
      <c r="X4051" s="58">
        <v>18.4671814832178</v>
      </c>
      <c r="Y4051" s="58">
        <v>16.059467725503399</v>
      </c>
      <c r="Z4051" s="58">
        <v>14.1149938749651</v>
      </c>
      <c r="AA4051" s="58">
        <v>12.203962308642</v>
      </c>
      <c r="AB4051" s="58">
        <v>10.1550872596191</v>
      </c>
      <c r="AC4051" s="58">
        <v>9.1982614110922594</v>
      </c>
      <c r="AD4051" s="58">
        <v>8.1248518270502306</v>
      </c>
      <c r="AE4051" s="58">
        <v>7.5787049547332099</v>
      </c>
      <c r="AF4051" s="58">
        <v>7.8750738446382904</v>
      </c>
      <c r="AG4051" s="58">
        <v>7.33664596627957</v>
      </c>
      <c r="AH4051" s="58">
        <v>7.4832525670266996</v>
      </c>
      <c r="AI4051" s="58">
        <v>7.1728931787008596</v>
      </c>
      <c r="AJ4051" s="58">
        <v>6.6268467940416302</v>
      </c>
      <c r="AK4051" s="58">
        <v>5.7117510539973004</v>
      </c>
      <c r="AL4051" s="58">
        <v>5.3331072258226797</v>
      </c>
      <c r="AM4051" s="58">
        <v>5.2666489611139404</v>
      </c>
      <c r="AN4051" s="58">
        <v>5.0296265843982999</v>
      </c>
      <c r="AO4051" s="58">
        <v>5.2461991209402496</v>
      </c>
      <c r="AP4051" s="58">
        <v>5.1179828726169001</v>
      </c>
      <c r="AQ4051" s="58">
        <v>4.7595180994847999</v>
      </c>
      <c r="AR4051" s="58">
        <v>4.7978792251181304</v>
      </c>
      <c r="AS4051" s="58">
        <v>4.3740073802595001</v>
      </c>
      <c r="AT4051" s="58">
        <v>4.4812963867511497</v>
      </c>
      <c r="AU4051" s="58">
        <v>3.6382911813221499</v>
      </c>
      <c r="AV4051" s="58">
        <v>3.7972944029720899</v>
      </c>
      <c r="AW4051" s="58">
        <v>3.7457516386185699</v>
      </c>
      <c r="AX4051" s="58">
        <v>4.3077388927125204</v>
      </c>
      <c r="AY4051" s="58">
        <v>3.95689205977301</v>
      </c>
      <c r="AZ4051" s="58">
        <v>3.9498590509172402</v>
      </c>
      <c r="BA4051" s="58">
        <v>3.1681479756052999</v>
      </c>
      <c r="BB4051" s="58">
        <v>3.0960947520039999</v>
      </c>
      <c r="BC4051" s="58">
        <v>3.5351140367632499</v>
      </c>
      <c r="BD4051" s="58">
        <v>3.2376961655529701</v>
      </c>
      <c r="BE4051" s="58">
        <v>3.19879669536836</v>
      </c>
      <c r="BF4051" s="58">
        <v>3.3788761414583499</v>
      </c>
      <c r="BG4051" s="58">
        <v>2.8249919826502299</v>
      </c>
      <c r="BH4051" s="58">
        <v>2.42992581018795</v>
      </c>
    </row>
    <row r="4052" spans="1:64" hidden="1" x14ac:dyDescent="0.25">
      <c r="A4052" s="58" t="s">
        <v>3298</v>
      </c>
      <c r="B4052" s="58" t="s">
        <v>3299</v>
      </c>
      <c r="C4052" s="58" t="s">
        <v>1116</v>
      </c>
      <c r="D4052" s="58" t="s">
        <v>1117</v>
      </c>
      <c r="P4052" s="58">
        <v>22.0355888941172</v>
      </c>
      <c r="Q4052" s="58">
        <v>24.2755982509996</v>
      </c>
      <c r="R4052" s="58">
        <v>27.961008623521</v>
      </c>
      <c r="S4052" s="58">
        <v>28.158596949608299</v>
      </c>
      <c r="T4052" s="58">
        <v>28.665314841314899</v>
      </c>
      <c r="U4052" s="58">
        <v>32.461286507196199</v>
      </c>
      <c r="V4052" s="58">
        <v>30.875908733752802</v>
      </c>
      <c r="W4052" s="58">
        <v>33.225540236604601</v>
      </c>
      <c r="X4052" s="58">
        <v>35.6947336673406</v>
      </c>
      <c r="Y4052" s="58">
        <v>43.335886356514997</v>
      </c>
      <c r="Z4052" s="58">
        <v>41.1271293813694</v>
      </c>
      <c r="AA4052" s="58">
        <v>38.7762060355914</v>
      </c>
      <c r="AB4052" s="58">
        <v>39.261385987525202</v>
      </c>
      <c r="AC4052" s="58">
        <v>41.374635805653</v>
      </c>
      <c r="AD4052" s="58">
        <v>42.485970227018797</v>
      </c>
      <c r="AE4052" s="58">
        <v>42.329595411720597</v>
      </c>
      <c r="AF4052" s="58">
        <v>41.9967070057466</v>
      </c>
      <c r="AG4052" s="58">
        <v>43.0842957911022</v>
      </c>
      <c r="AH4052" s="58">
        <v>45.0790113651477</v>
      </c>
      <c r="AI4052" s="58">
        <v>47.775504064379597</v>
      </c>
      <c r="AJ4052" s="58">
        <v>47.153356506687999</v>
      </c>
      <c r="AK4052" s="58">
        <v>48.232091286168398</v>
      </c>
      <c r="AL4052" s="58">
        <v>51.289028695717398</v>
      </c>
      <c r="AM4052" s="58">
        <v>51.745496668873201</v>
      </c>
      <c r="AN4052" s="58">
        <v>51.571748217847301</v>
      </c>
      <c r="AO4052" s="58">
        <v>51.898097636652999</v>
      </c>
      <c r="AP4052" s="58">
        <v>51.043292733910199</v>
      </c>
      <c r="AQ4052" s="58">
        <v>49.025487257906299</v>
      </c>
      <c r="AR4052" s="58">
        <v>50.5635341379244</v>
      </c>
      <c r="AS4052" s="58">
        <v>50.9120407078005</v>
      </c>
      <c r="AT4052" s="58">
        <v>54.845508301715398</v>
      </c>
      <c r="AU4052" s="58">
        <v>55.395961003709701</v>
      </c>
      <c r="AV4052" s="58">
        <v>56.601260470085002</v>
      </c>
      <c r="AW4052" s="58">
        <v>57.718383222207201</v>
      </c>
      <c r="AX4052" s="58">
        <v>60.331946799031101</v>
      </c>
      <c r="AY4052" s="58">
        <v>61.246661534668398</v>
      </c>
      <c r="AZ4052" s="58">
        <v>61.034354091061203</v>
      </c>
      <c r="BA4052" s="58">
        <v>61.408551880232302</v>
      </c>
      <c r="BB4052" s="58">
        <v>60.8990535189388</v>
      </c>
      <c r="BC4052" s="58">
        <v>61.544228973754898</v>
      </c>
      <c r="BD4052" s="58">
        <v>61.563415883979999</v>
      </c>
      <c r="BE4052" s="58">
        <v>61.116438147186201</v>
      </c>
      <c r="BF4052" s="58">
        <v>62.814548067807699</v>
      </c>
      <c r="BG4052" s="58">
        <v>61.377075513396498</v>
      </c>
      <c r="BH4052" s="58">
        <v>63.847300304513503</v>
      </c>
    </row>
    <row r="4053" spans="1:64" hidden="1" x14ac:dyDescent="0.25">
      <c r="A4053" s="58" t="s">
        <v>3298</v>
      </c>
      <c r="B4053" s="58" t="s">
        <v>3299</v>
      </c>
      <c r="C4053" s="58" t="s">
        <v>1118</v>
      </c>
      <c r="D4053" s="58" t="s">
        <v>1119</v>
      </c>
      <c r="P4053" s="58">
        <v>0</v>
      </c>
      <c r="Q4053" s="58">
        <v>0</v>
      </c>
      <c r="R4053" s="58">
        <v>0</v>
      </c>
      <c r="S4053" s="58">
        <v>0</v>
      </c>
      <c r="T4053" s="58">
        <v>0</v>
      </c>
      <c r="U4053" s="58">
        <v>0</v>
      </c>
      <c r="V4053" s="58">
        <v>0</v>
      </c>
      <c r="W4053" s="58">
        <v>0</v>
      </c>
      <c r="X4053" s="58">
        <v>0</v>
      </c>
      <c r="Y4053" s="58">
        <v>0</v>
      </c>
      <c r="Z4053" s="58">
        <v>0</v>
      </c>
      <c r="AA4053" s="58">
        <v>0</v>
      </c>
      <c r="AB4053" s="58">
        <v>0</v>
      </c>
      <c r="AC4053" s="58">
        <v>0</v>
      </c>
      <c r="AD4053" s="58">
        <v>0</v>
      </c>
      <c r="AE4053" s="58">
        <v>0</v>
      </c>
      <c r="AF4053" s="58">
        <v>0</v>
      </c>
      <c r="AG4053" s="58">
        <v>0</v>
      </c>
      <c r="AH4053" s="58">
        <v>0</v>
      </c>
      <c r="AI4053" s="58">
        <v>0</v>
      </c>
      <c r="AJ4053" s="58">
        <v>0</v>
      </c>
      <c r="AK4053" s="58">
        <v>0</v>
      </c>
      <c r="AL4053" s="58">
        <v>0</v>
      </c>
      <c r="AM4053" s="58">
        <v>0</v>
      </c>
      <c r="AN4053" s="58">
        <v>0</v>
      </c>
      <c r="AO4053" s="58">
        <v>0</v>
      </c>
      <c r="AP4053" s="58">
        <v>0</v>
      </c>
      <c r="AQ4053" s="58">
        <v>0</v>
      </c>
      <c r="AR4053" s="58">
        <v>0</v>
      </c>
      <c r="AS4053" s="58">
        <v>0</v>
      </c>
      <c r="AT4053" s="58">
        <v>0</v>
      </c>
      <c r="AU4053" s="58">
        <v>0</v>
      </c>
      <c r="AV4053" s="58">
        <v>0</v>
      </c>
      <c r="AW4053" s="58">
        <v>0</v>
      </c>
      <c r="AX4053" s="58">
        <v>0</v>
      </c>
      <c r="AY4053" s="58">
        <v>0</v>
      </c>
      <c r="AZ4053" s="58">
        <v>0</v>
      </c>
      <c r="BA4053" s="58">
        <v>0</v>
      </c>
      <c r="BB4053" s="58">
        <v>0</v>
      </c>
      <c r="BC4053" s="58">
        <v>0</v>
      </c>
      <c r="BD4053" s="58">
        <v>0</v>
      </c>
      <c r="BE4053" s="58">
        <v>0</v>
      </c>
      <c r="BF4053" s="58">
        <v>0</v>
      </c>
      <c r="BG4053" s="58">
        <v>0</v>
      </c>
    </row>
    <row r="4054" spans="1:64" hidden="1" x14ac:dyDescent="0.25">
      <c r="A4054" s="58" t="s">
        <v>3298</v>
      </c>
      <c r="B4054" s="58" t="s">
        <v>3299</v>
      </c>
      <c r="C4054" s="58" t="s">
        <v>1120</v>
      </c>
      <c r="D4054" s="58" t="s">
        <v>1121</v>
      </c>
      <c r="P4054" s="58">
        <v>44.294985628611798</v>
      </c>
      <c r="Q4054" s="58">
        <v>42.299276182224503</v>
      </c>
      <c r="R4054" s="58">
        <v>42.808972422286203</v>
      </c>
      <c r="S4054" s="58">
        <v>41.386363042777198</v>
      </c>
      <c r="T4054" s="58">
        <v>42.499445047340799</v>
      </c>
      <c r="U4054" s="58">
        <v>39.687532939171803</v>
      </c>
      <c r="V4054" s="58">
        <v>41.972515072651802</v>
      </c>
      <c r="W4054" s="58">
        <v>42.437915213626802</v>
      </c>
      <c r="X4054" s="58">
        <v>43.704034244169698</v>
      </c>
      <c r="Y4054" s="58">
        <v>38.492382476426201</v>
      </c>
      <c r="Z4054" s="58">
        <v>42.621373623426003</v>
      </c>
      <c r="AA4054" s="58">
        <v>47.083054732536397</v>
      </c>
      <c r="AB4054" s="58">
        <v>48.567372256668101</v>
      </c>
      <c r="AC4054" s="58">
        <v>47.587496583320601</v>
      </c>
      <c r="AD4054" s="58">
        <v>47.673503231788899</v>
      </c>
      <c r="AE4054" s="58">
        <v>47.934820229461202</v>
      </c>
      <c r="AF4054" s="58">
        <v>47.758304220497799</v>
      </c>
      <c r="AG4054" s="58">
        <v>47.350815160839502</v>
      </c>
      <c r="AH4054" s="58">
        <v>45.519929200834902</v>
      </c>
      <c r="AI4054" s="58">
        <v>35.802350933269601</v>
      </c>
      <c r="AJ4054" s="58">
        <v>36.593528860242898</v>
      </c>
      <c r="AK4054" s="58">
        <v>35.710598636945697</v>
      </c>
      <c r="AL4054" s="58">
        <v>32.266895845270497</v>
      </c>
      <c r="AM4054" s="58">
        <v>31.864752466853201</v>
      </c>
      <c r="AN4054" s="58">
        <v>31.4154672981498</v>
      </c>
      <c r="AO4054" s="58">
        <v>30.931789466752701</v>
      </c>
      <c r="AP4054" s="58">
        <v>32.333892724907798</v>
      </c>
      <c r="AQ4054" s="58">
        <v>34.374406311088599</v>
      </c>
      <c r="AR4054" s="58">
        <v>34.130251997714403</v>
      </c>
      <c r="AS4054" s="58">
        <v>34.407068830239503</v>
      </c>
      <c r="AT4054" s="58">
        <v>31.889452811261801</v>
      </c>
      <c r="AU4054" s="58">
        <v>33.0812631141848</v>
      </c>
      <c r="AV4054" s="58">
        <v>32.497151413588398</v>
      </c>
      <c r="AW4054" s="58">
        <v>31.5236077732091</v>
      </c>
      <c r="AX4054" s="58">
        <v>27.4080126261345</v>
      </c>
      <c r="AY4054" s="58">
        <v>26.4267611040164</v>
      </c>
      <c r="AZ4054" s="58">
        <v>26.879093310081501</v>
      </c>
      <c r="BA4054" s="58">
        <v>27.076683606367599</v>
      </c>
      <c r="BB4054" s="58">
        <v>24.259270911221599</v>
      </c>
      <c r="BC4054" s="58">
        <v>22.769810126725901</v>
      </c>
      <c r="BD4054" s="58">
        <v>22.890488844796501</v>
      </c>
      <c r="BE4054" s="58">
        <v>24.094001394542101</v>
      </c>
      <c r="BF4054" s="58">
        <v>22.732907922126198</v>
      </c>
      <c r="BG4054" s="58">
        <v>23.085171538793901</v>
      </c>
      <c r="BH4054" s="58">
        <v>20.4380752040611</v>
      </c>
    </row>
    <row r="4055" spans="1:64" hidden="1" x14ac:dyDescent="0.25">
      <c r="A4055" s="58" t="s">
        <v>3298</v>
      </c>
      <c r="B4055" s="58" t="s">
        <v>3299</v>
      </c>
      <c r="C4055" s="58" t="s">
        <v>1122</v>
      </c>
      <c r="D4055" s="58" t="s">
        <v>1123</v>
      </c>
      <c r="P4055" s="58">
        <v>67.495133963337395</v>
      </c>
      <c r="Q4055" s="58">
        <v>68.863922774604006</v>
      </c>
      <c r="R4055" s="58">
        <v>73.194576290403205</v>
      </c>
      <c r="S4055" s="58">
        <v>71.928171063650197</v>
      </c>
      <c r="T4055" s="58">
        <v>73.786730852401902</v>
      </c>
      <c r="U4055" s="58">
        <v>74.409960547913599</v>
      </c>
      <c r="V4055" s="58">
        <v>74.797668941068295</v>
      </c>
      <c r="W4055" s="58">
        <v>77.389623325063695</v>
      </c>
      <c r="X4055" s="58">
        <v>80.429330491051203</v>
      </c>
      <c r="Y4055" s="58">
        <v>82.837044248765693</v>
      </c>
      <c r="Z4055" s="58">
        <v>84.781518099303895</v>
      </c>
      <c r="AA4055" s="58">
        <v>86.692549665626998</v>
      </c>
      <c r="AB4055" s="58">
        <v>88.741424714649895</v>
      </c>
      <c r="AC4055" s="58">
        <v>89.698250563176799</v>
      </c>
      <c r="AD4055" s="58">
        <v>90.771660147218796</v>
      </c>
      <c r="AE4055" s="58">
        <v>91.317807019535806</v>
      </c>
      <c r="AF4055" s="58">
        <v>91.021438129630695</v>
      </c>
      <c r="AG4055" s="58">
        <v>91.559866007989399</v>
      </c>
      <c r="AH4055" s="58">
        <v>91.413259407242293</v>
      </c>
      <c r="AI4055" s="58">
        <v>84.453003354587096</v>
      </c>
      <c r="AJ4055" s="58">
        <v>84.466729473760694</v>
      </c>
      <c r="AK4055" s="58">
        <v>84.534625353873196</v>
      </c>
      <c r="AL4055" s="58">
        <v>84.382194362370498</v>
      </c>
      <c r="AM4055" s="58">
        <v>84.516133723733802</v>
      </c>
      <c r="AN4055" s="58">
        <v>84.7484554066085</v>
      </c>
      <c r="AO4055" s="58">
        <v>84.493555224895701</v>
      </c>
      <c r="AP4055" s="58">
        <v>85.071448944153801</v>
      </c>
      <c r="AQ4055" s="58">
        <v>85.231156145686498</v>
      </c>
      <c r="AR4055" s="58">
        <v>86.2981887732182</v>
      </c>
      <c r="AS4055" s="58">
        <v>87.235547072751103</v>
      </c>
      <c r="AT4055" s="58">
        <v>89.127960224988399</v>
      </c>
      <c r="AU4055" s="58">
        <v>90.704169246257905</v>
      </c>
      <c r="AV4055" s="58">
        <v>91.257819865154502</v>
      </c>
      <c r="AW4055" s="58">
        <v>91.412463791707196</v>
      </c>
      <c r="AX4055" s="58">
        <v>89.770235740992703</v>
      </c>
      <c r="AY4055" s="58">
        <v>89.607936521033807</v>
      </c>
      <c r="AZ4055" s="58">
        <v>89.670021396975599</v>
      </c>
      <c r="BA4055" s="58">
        <v>90.013484232939604</v>
      </c>
      <c r="BB4055" s="58">
        <v>86.5135052380828</v>
      </c>
      <c r="BC4055" s="58">
        <v>85.5452500086339</v>
      </c>
      <c r="BD4055" s="58">
        <v>85.735572813971004</v>
      </c>
      <c r="BE4055" s="58">
        <v>86.441768555373997</v>
      </c>
      <c r="BF4055" s="58">
        <v>86.752980634982407</v>
      </c>
      <c r="BG4055" s="58">
        <v>85.941710804725204</v>
      </c>
      <c r="BH4055" s="58">
        <v>85.799257858572702</v>
      </c>
    </row>
    <row r="4056" spans="1:64" hidden="1" x14ac:dyDescent="0.25">
      <c r="A4056" s="58" t="s">
        <v>3298</v>
      </c>
      <c r="B4056" s="58" t="s">
        <v>3299</v>
      </c>
      <c r="C4056" s="58" t="s">
        <v>1124</v>
      </c>
      <c r="D4056" s="58" t="s">
        <v>1125</v>
      </c>
      <c r="P4056" s="58">
        <v>0</v>
      </c>
      <c r="Q4056" s="58">
        <v>0</v>
      </c>
      <c r="R4056" s="58">
        <v>0</v>
      </c>
      <c r="S4056" s="58">
        <v>0</v>
      </c>
      <c r="T4056" s="58">
        <v>0</v>
      </c>
      <c r="U4056" s="58">
        <v>0</v>
      </c>
      <c r="V4056" s="58">
        <v>0</v>
      </c>
      <c r="W4056" s="58">
        <v>0</v>
      </c>
      <c r="X4056" s="58">
        <v>0</v>
      </c>
      <c r="Y4056" s="58">
        <v>0</v>
      </c>
      <c r="Z4056" s="58">
        <v>0</v>
      </c>
      <c r="AA4056" s="58">
        <v>0</v>
      </c>
      <c r="AB4056" s="58">
        <v>0</v>
      </c>
      <c r="AC4056" s="58">
        <v>0</v>
      </c>
      <c r="AD4056" s="58">
        <v>0</v>
      </c>
      <c r="AE4056" s="58">
        <v>0</v>
      </c>
      <c r="AF4056" s="58">
        <v>0</v>
      </c>
      <c r="AG4056" s="58">
        <v>0</v>
      </c>
      <c r="AH4056" s="58">
        <v>0</v>
      </c>
      <c r="AI4056" s="58">
        <v>3.9563668939331798E-4</v>
      </c>
      <c r="AJ4056" s="58">
        <v>3.9638992666836002E-4</v>
      </c>
      <c r="AK4056" s="58">
        <v>3.5487735657019597E-4</v>
      </c>
      <c r="AL4056" s="58">
        <v>3.2594470271499101E-4</v>
      </c>
      <c r="AM4056" s="58">
        <v>3.0833376038369702E-4</v>
      </c>
      <c r="AN4056" s="58">
        <v>2.9511392268956701E-4</v>
      </c>
      <c r="AO4056" s="58">
        <v>2.8012596758544698E-4</v>
      </c>
      <c r="AP4056" s="58">
        <v>7.9381390848157901E-4</v>
      </c>
      <c r="AQ4056" s="58">
        <v>7.35249963875098E-4</v>
      </c>
      <c r="AR4056" s="58">
        <v>6.2708267537123297E-3</v>
      </c>
      <c r="AS4056" s="58">
        <v>4.9531062322603403E-2</v>
      </c>
      <c r="AT4056" s="58">
        <v>9.4371216806697397E-2</v>
      </c>
      <c r="AU4056" s="58">
        <v>8.4305641744071999E-2</v>
      </c>
      <c r="AV4056" s="58">
        <v>0.11264718684774901</v>
      </c>
      <c r="AW4056" s="58">
        <v>0.13436507845079301</v>
      </c>
      <c r="AX4056" s="58">
        <v>0.12885580576453901</v>
      </c>
      <c r="AY4056" s="58">
        <v>0.12684845329927899</v>
      </c>
      <c r="AZ4056" s="58">
        <v>0.16441882308270001</v>
      </c>
      <c r="BA4056" s="58">
        <v>0.16537900170474401</v>
      </c>
      <c r="BB4056" s="58">
        <v>0.20347048676438501</v>
      </c>
      <c r="BC4056" s="58">
        <v>0.28497105043301302</v>
      </c>
      <c r="BD4056" s="58">
        <v>0.28104734704881401</v>
      </c>
      <c r="BE4056" s="58">
        <v>0.25299573863368002</v>
      </c>
      <c r="BF4056" s="58">
        <v>0.35414165383219098</v>
      </c>
      <c r="BG4056" s="58">
        <v>0.41686496049106297</v>
      </c>
      <c r="BH4056" s="58">
        <v>0.45266966545550202</v>
      </c>
    </row>
    <row r="4057" spans="1:64" hidden="1" x14ac:dyDescent="0.25">
      <c r="A4057" s="58" t="s">
        <v>3298</v>
      </c>
      <c r="B4057" s="58" t="s">
        <v>3299</v>
      </c>
      <c r="C4057" s="58" t="s">
        <v>1126</v>
      </c>
      <c r="D4057" s="58" t="s">
        <v>1127</v>
      </c>
      <c r="P4057" s="58">
        <v>0</v>
      </c>
      <c r="Q4057" s="58">
        <v>0</v>
      </c>
      <c r="R4057" s="58">
        <v>0</v>
      </c>
      <c r="S4057" s="58">
        <v>0</v>
      </c>
      <c r="T4057" s="58">
        <v>0</v>
      </c>
      <c r="U4057" s="58">
        <v>0</v>
      </c>
      <c r="V4057" s="58">
        <v>0</v>
      </c>
      <c r="W4057" s="58">
        <v>0</v>
      </c>
      <c r="X4057" s="58">
        <v>0</v>
      </c>
      <c r="Y4057" s="58">
        <v>0</v>
      </c>
      <c r="Z4057" s="58">
        <v>0</v>
      </c>
      <c r="AA4057" s="58">
        <v>0</v>
      </c>
      <c r="AB4057" s="58">
        <v>0</v>
      </c>
      <c r="AC4057" s="58">
        <v>0</v>
      </c>
      <c r="AD4057" s="58">
        <v>0</v>
      </c>
      <c r="AE4057" s="58">
        <v>0</v>
      </c>
      <c r="AF4057" s="58">
        <v>0</v>
      </c>
      <c r="AG4057" s="58">
        <v>0</v>
      </c>
      <c r="AH4057" s="58">
        <v>0</v>
      </c>
      <c r="AI4057" s="58">
        <v>1000000</v>
      </c>
      <c r="AJ4057" s="58">
        <v>1000000</v>
      </c>
      <c r="AK4057" s="58">
        <v>1000000</v>
      </c>
      <c r="AL4057" s="58">
        <v>1000000</v>
      </c>
      <c r="AM4057" s="58">
        <v>1000000</v>
      </c>
      <c r="AN4057" s="58">
        <v>1000000</v>
      </c>
      <c r="AO4057" s="58">
        <v>1000000</v>
      </c>
      <c r="AP4057" s="58">
        <v>3000000</v>
      </c>
      <c r="AQ4057" s="58">
        <v>3000000</v>
      </c>
      <c r="AR4057" s="58">
        <v>27000000</v>
      </c>
      <c r="AS4057" s="58">
        <v>227000000</v>
      </c>
      <c r="AT4057" s="58">
        <v>459000000</v>
      </c>
      <c r="AU4057" s="58">
        <v>436000000</v>
      </c>
      <c r="AV4057" s="58">
        <v>613000000</v>
      </c>
      <c r="AW4057" s="58">
        <v>775000000</v>
      </c>
      <c r="AX4057" s="58">
        <v>808000000</v>
      </c>
      <c r="AY4057" s="58">
        <v>846000000</v>
      </c>
      <c r="AZ4057" s="58">
        <v>1166000000</v>
      </c>
      <c r="BA4057" s="58">
        <v>1262000000</v>
      </c>
      <c r="BB4057" s="58">
        <v>1631000000</v>
      </c>
      <c r="BC4057" s="58">
        <v>2515000000</v>
      </c>
      <c r="BD4057" s="58">
        <v>2561000000</v>
      </c>
      <c r="BE4057" s="58">
        <v>2436000000</v>
      </c>
      <c r="BF4057" s="58">
        <v>3534000000</v>
      </c>
      <c r="BG4057" s="58">
        <v>4457000000</v>
      </c>
      <c r="BH4057" s="58">
        <v>5117000000</v>
      </c>
    </row>
    <row r="4058" spans="1:64" hidden="1" x14ac:dyDescent="0.25">
      <c r="A4058" s="58" t="s">
        <v>3298</v>
      </c>
      <c r="B4058" s="58" t="s">
        <v>3299</v>
      </c>
      <c r="C4058" s="58" t="s">
        <v>1128</v>
      </c>
      <c r="D4058" s="58" t="s">
        <v>1129</v>
      </c>
      <c r="AJ4058" s="58">
        <v>1.9735726186235201</v>
      </c>
      <c r="AK4058" s="58">
        <v>2.10076890688633</v>
      </c>
      <c r="AL4058" s="58">
        <v>1.97599330028655</v>
      </c>
      <c r="AM4058" s="58">
        <v>2.0408304407198399</v>
      </c>
      <c r="AN4058" s="58">
        <v>2.2822175214959102</v>
      </c>
      <c r="AO4058" s="58">
        <v>2.1713184149966498</v>
      </c>
      <c r="AP4058" s="58">
        <v>2.00952750795298</v>
      </c>
      <c r="AQ4058" s="58">
        <v>2.3067832154264898</v>
      </c>
      <c r="AR4058" s="58">
        <v>2.3785892328173701</v>
      </c>
      <c r="AS4058" s="58">
        <v>1.9945106465128899</v>
      </c>
      <c r="AT4058" s="58">
        <v>2.4997019934510001</v>
      </c>
      <c r="AU4058" s="58">
        <v>2.2056465973611599</v>
      </c>
      <c r="AV4058" s="58">
        <v>1.90938084025037</v>
      </c>
      <c r="AW4058" s="58">
        <v>1.9832166612789099</v>
      </c>
      <c r="AX4058" s="58">
        <v>1.8471234773921601</v>
      </c>
      <c r="AY4058" s="58">
        <v>1.6333797126759899</v>
      </c>
      <c r="AZ4058" s="58">
        <v>1.8397643387562099</v>
      </c>
      <c r="BA4058" s="58">
        <v>2.0107466182054599</v>
      </c>
      <c r="BB4058" s="58">
        <v>1.9086119005362401</v>
      </c>
      <c r="BC4058" s="58">
        <v>1.72406275483921</v>
      </c>
      <c r="BD4058" s="58">
        <v>1.7164075557946901</v>
      </c>
      <c r="BE4058" s="58">
        <v>1.64993150687034</v>
      </c>
      <c r="BF4058" s="58">
        <v>1.5124851134125901</v>
      </c>
      <c r="BG4058" s="58">
        <v>1.48360238638571</v>
      </c>
      <c r="BH4058" s="58">
        <v>1.36281479007595</v>
      </c>
      <c r="BI4058" s="58">
        <v>1.4382814533170101</v>
      </c>
      <c r="BJ4058" s="58">
        <v>1.4106589797151401</v>
      </c>
      <c r="BK4058" s="58">
        <v>1.7349888417128401</v>
      </c>
      <c r="BL4058" s="58">
        <v>1.60561782057612</v>
      </c>
    </row>
    <row r="4059" spans="1:64" hidden="1" x14ac:dyDescent="0.25">
      <c r="A4059" s="58" t="s">
        <v>3298</v>
      </c>
      <c r="B4059" s="58" t="s">
        <v>3299</v>
      </c>
      <c r="C4059" s="58" t="s">
        <v>1130</v>
      </c>
      <c r="D4059" s="58" t="s">
        <v>1131</v>
      </c>
      <c r="AJ4059" s="58">
        <v>7.7581091146891197</v>
      </c>
      <c r="AK4059" s="58">
        <v>7.9229780103293397</v>
      </c>
      <c r="AL4059" s="58">
        <v>7.8857287081226204</v>
      </c>
      <c r="AM4059" s="58">
        <v>8.1972697509650896</v>
      </c>
      <c r="AN4059" s="58">
        <v>8.0310813314779708</v>
      </c>
      <c r="AO4059" s="58">
        <v>7.8037814088295097</v>
      </c>
      <c r="AP4059" s="58">
        <v>7.53302893306613</v>
      </c>
      <c r="AQ4059" s="58">
        <v>7.8204158987043302</v>
      </c>
      <c r="AR4059" s="58">
        <v>8.0298347164813606</v>
      </c>
      <c r="AS4059" s="58">
        <v>8.4014845909345901</v>
      </c>
      <c r="AT4059" s="58">
        <v>8.4054956262441696</v>
      </c>
      <c r="AU4059" s="58">
        <v>8.17134703537047</v>
      </c>
      <c r="AV4059" s="58">
        <v>8.3888862822802199</v>
      </c>
      <c r="AW4059" s="58">
        <v>8.2078678403747993</v>
      </c>
      <c r="AX4059" s="58">
        <v>7.4869990699700697</v>
      </c>
      <c r="AY4059" s="58">
        <v>7.1953099088907804</v>
      </c>
      <c r="AZ4059" s="58">
        <v>7.3505173502787704</v>
      </c>
      <c r="BA4059" s="58">
        <v>7.4622463204093998</v>
      </c>
      <c r="BB4059" s="58">
        <v>7.2461709563093901</v>
      </c>
      <c r="BC4059" s="58">
        <v>7.1731082837608504</v>
      </c>
      <c r="BD4059" s="58">
        <v>7.2484313989191103</v>
      </c>
      <c r="BE4059" s="58">
        <v>7.2161589424555999</v>
      </c>
      <c r="BF4059" s="58">
        <v>6.3413286059744802</v>
      </c>
      <c r="BG4059" s="58">
        <v>6.6225781681756697</v>
      </c>
      <c r="BH4059" s="58">
        <v>6.0237038291990199</v>
      </c>
      <c r="BI4059" s="58">
        <v>5.5503498239850204</v>
      </c>
      <c r="BJ4059" s="58">
        <v>5.4809314092470904</v>
      </c>
      <c r="BK4059" s="58">
        <v>5.9382507590668201</v>
      </c>
      <c r="BL4059" s="58">
        <v>6.0039912102802697</v>
      </c>
    </row>
    <row r="4060" spans="1:64" hidden="1" x14ac:dyDescent="0.25">
      <c r="A4060" s="58" t="s">
        <v>3298</v>
      </c>
      <c r="B4060" s="58" t="s">
        <v>3299</v>
      </c>
      <c r="C4060" s="58" t="s">
        <v>1132</v>
      </c>
      <c r="D4060" s="58" t="s">
        <v>1133</v>
      </c>
      <c r="AJ4060" s="58">
        <v>6.6855002789266198</v>
      </c>
      <c r="AK4060" s="58">
        <v>6.8377644556628896</v>
      </c>
      <c r="AL4060" s="58">
        <v>6.7594765151385898</v>
      </c>
      <c r="AM4060" s="58">
        <v>7.0168175306470699</v>
      </c>
      <c r="AN4060" s="58">
        <v>6.9299014653631597</v>
      </c>
      <c r="AO4060" s="58">
        <v>6.7187551518783897</v>
      </c>
      <c r="AP4060" s="58">
        <v>6.4802820853028198</v>
      </c>
      <c r="AQ4060" s="58">
        <v>6.7744097635655596</v>
      </c>
      <c r="AR4060" s="58">
        <v>6.9299449409784204</v>
      </c>
      <c r="AS4060" s="58">
        <v>7.1669470833023201</v>
      </c>
      <c r="AT4060" s="58">
        <v>7.2656308207637297</v>
      </c>
      <c r="AU4060" s="58">
        <v>7.0346808864586103</v>
      </c>
      <c r="AV4060" s="58">
        <v>7.1448988029191796</v>
      </c>
      <c r="AW4060" s="58">
        <v>7.0255268767544896</v>
      </c>
      <c r="AX4060" s="58">
        <v>6.41443319732966</v>
      </c>
      <c r="AY4060" s="58">
        <v>6.1322566534672296</v>
      </c>
      <c r="AZ4060" s="58">
        <v>6.2742164573380004</v>
      </c>
      <c r="BA4060" s="58">
        <v>6.4181416033815299</v>
      </c>
      <c r="BB4060" s="58">
        <v>6.24742529111316</v>
      </c>
      <c r="BC4060" s="58">
        <v>6.1605478805063498</v>
      </c>
      <c r="BD4060" s="58">
        <v>6.2244459013757503</v>
      </c>
      <c r="BE4060" s="58">
        <v>6.1812619606544503</v>
      </c>
      <c r="BF4060" s="58">
        <v>5.4330584561044803</v>
      </c>
      <c r="BG4060" s="58">
        <v>5.6498707573561502</v>
      </c>
      <c r="BH4060" s="58">
        <v>5.1532195878771798</v>
      </c>
      <c r="BI4060" s="58">
        <v>4.7796994137746296</v>
      </c>
      <c r="BJ4060" s="58">
        <v>4.7409958590691401</v>
      </c>
      <c r="BK4060" s="58">
        <v>5.1248855837557796</v>
      </c>
      <c r="BL4060" s="58">
        <v>5.1091011249086602</v>
      </c>
    </row>
    <row r="4061" spans="1:64" hidden="1" x14ac:dyDescent="0.25">
      <c r="A4061" s="58" t="s">
        <v>3298</v>
      </c>
      <c r="B4061" s="58" t="s">
        <v>3299</v>
      </c>
      <c r="C4061" s="58" t="s">
        <v>1136</v>
      </c>
      <c r="D4061" s="58" t="s">
        <v>1137</v>
      </c>
      <c r="AJ4061" s="58">
        <v>46.464085448097698</v>
      </c>
      <c r="AK4061" s="58">
        <v>47.374325559104001</v>
      </c>
      <c r="AL4061" s="58">
        <v>45.372370249313903</v>
      </c>
      <c r="AM4061" s="58">
        <v>45.760876852378999</v>
      </c>
      <c r="AN4061" s="58">
        <v>43.899722713637402</v>
      </c>
      <c r="AO4061" s="58">
        <v>43.1911417256932</v>
      </c>
      <c r="AP4061" s="58">
        <v>42.3631168402421</v>
      </c>
      <c r="AQ4061" s="58">
        <v>40.451575981354203</v>
      </c>
      <c r="AR4061" s="58">
        <v>38.956351766835397</v>
      </c>
      <c r="AS4061" s="58">
        <v>41.266725486510502</v>
      </c>
      <c r="AT4061" s="58">
        <v>38.3048237678776</v>
      </c>
      <c r="AU4061" s="58">
        <v>36.4726193139972</v>
      </c>
      <c r="AV4061" s="58">
        <v>38.002890671801801</v>
      </c>
      <c r="AW4061" s="58">
        <v>39.084190993127997</v>
      </c>
      <c r="AX4061" s="58">
        <v>38.439073950655001</v>
      </c>
      <c r="AY4061" s="58">
        <v>36.907062667978202</v>
      </c>
      <c r="AZ4061" s="58">
        <v>37.491349039531102</v>
      </c>
      <c r="BA4061" s="58">
        <v>36.255161243826798</v>
      </c>
      <c r="BB4061" s="58">
        <v>35.657735338138203</v>
      </c>
      <c r="BC4061" s="58">
        <v>33.878447550957802</v>
      </c>
      <c r="BD4061" s="58">
        <v>32.927460471201897</v>
      </c>
      <c r="BE4061" s="58">
        <v>30.707338467982002</v>
      </c>
      <c r="BF4061" s="58">
        <v>31.417962649039801</v>
      </c>
      <c r="BG4061" s="58">
        <v>31.097585900363299</v>
      </c>
      <c r="BH4061" s="58">
        <v>29.509860704417701</v>
      </c>
      <c r="BI4061" s="58">
        <v>28.488092182163101</v>
      </c>
      <c r="BJ4061" s="58">
        <v>28.070620335066899</v>
      </c>
      <c r="BK4061" s="58">
        <v>24.042218648047399</v>
      </c>
      <c r="BL4061" s="58">
        <v>23.152612595386799</v>
      </c>
    </row>
    <row r="4062" spans="1:64" hidden="1" x14ac:dyDescent="0.25">
      <c r="A4062" s="58" t="s">
        <v>3298</v>
      </c>
      <c r="B4062" s="58" t="s">
        <v>3299</v>
      </c>
      <c r="C4062" s="58" t="s">
        <v>1138</v>
      </c>
      <c r="D4062" s="58" t="s">
        <v>1139</v>
      </c>
      <c r="AJ4062" s="58">
        <v>31.4107163100017</v>
      </c>
      <c r="AK4062" s="58">
        <v>31.6614865408397</v>
      </c>
      <c r="AL4062" s="58">
        <v>31.1134165385557</v>
      </c>
      <c r="AM4062" s="58">
        <v>30.712984811660501</v>
      </c>
      <c r="AN4062" s="58">
        <v>30.012479542136699</v>
      </c>
      <c r="AO4062" s="58">
        <v>29.336063659961901</v>
      </c>
      <c r="AP4062" s="58">
        <v>28.765217929517</v>
      </c>
      <c r="AQ4062" s="58">
        <v>28.310720944120799</v>
      </c>
      <c r="AR4062" s="58">
        <v>27.887489825070901</v>
      </c>
      <c r="AS4062" s="58">
        <v>27.6499245431846</v>
      </c>
      <c r="AT4062" s="58">
        <v>27.349170594069498</v>
      </c>
      <c r="AU4062" s="58">
        <v>26.865496586364099</v>
      </c>
      <c r="AV4062" s="58">
        <v>26.422371876606199</v>
      </c>
      <c r="AW4062" s="58">
        <v>26.1539395405627</v>
      </c>
      <c r="AX4062" s="58">
        <v>25.104847675516599</v>
      </c>
      <c r="AY4062" s="58">
        <v>24.426151673606402</v>
      </c>
      <c r="AZ4062" s="58">
        <v>23.499006992919799</v>
      </c>
      <c r="BA4062" s="58">
        <v>22.825095205765599</v>
      </c>
      <c r="BB4062" s="58">
        <v>21.644842044850801</v>
      </c>
      <c r="BC4062" s="58">
        <v>20.657589065220002</v>
      </c>
      <c r="BD4062" s="58">
        <v>20.3730146636284</v>
      </c>
      <c r="BE4062" s="58">
        <v>19.801591628632799</v>
      </c>
      <c r="BF4062" s="58">
        <v>19.435046227933601</v>
      </c>
      <c r="BG4062" s="58">
        <v>19.226280018672998</v>
      </c>
      <c r="BH4062" s="58">
        <v>18.8172576057543</v>
      </c>
      <c r="BI4062" s="58">
        <v>18.395089712545399</v>
      </c>
      <c r="BJ4062" s="58">
        <v>17.852702016156599</v>
      </c>
      <c r="BK4062" s="58">
        <v>17.397682830174599</v>
      </c>
      <c r="BL4062" s="58">
        <v>16.844705481756598</v>
      </c>
    </row>
    <row r="4063" spans="1:64" hidden="1" x14ac:dyDescent="0.25">
      <c r="A4063" s="58" t="s">
        <v>3298</v>
      </c>
      <c r="B4063" s="58" t="s">
        <v>3299</v>
      </c>
      <c r="C4063" s="58" t="s">
        <v>1140</v>
      </c>
      <c r="D4063" s="58" t="s">
        <v>1141</v>
      </c>
      <c r="AJ4063" s="58">
        <v>20.946838869177999</v>
      </c>
      <c r="AK4063" s="58">
        <v>21.0431185734225</v>
      </c>
      <c r="AL4063" s="58">
        <v>21.0202325066304</v>
      </c>
      <c r="AM4063" s="58">
        <v>21.025130118367201</v>
      </c>
      <c r="AN4063" s="58">
        <v>21.133785416650301</v>
      </c>
      <c r="AO4063" s="58">
        <v>21.241088837393701</v>
      </c>
      <c r="AP4063" s="58">
        <v>21.241609340432301</v>
      </c>
      <c r="AQ4063" s="58">
        <v>21.282838949050401</v>
      </c>
      <c r="AR4063" s="58">
        <v>21.381952375415899</v>
      </c>
      <c r="AS4063" s="58">
        <v>20.866464271189599</v>
      </c>
      <c r="AT4063" s="58">
        <v>20.966699655312301</v>
      </c>
      <c r="AU4063" s="58">
        <v>20.748481967203301</v>
      </c>
      <c r="AV4063" s="58">
        <v>20.721506324145299</v>
      </c>
      <c r="AW4063" s="58">
        <v>20.9313867778713</v>
      </c>
      <c r="AX4063" s="58">
        <v>21.709622779169599</v>
      </c>
      <c r="AY4063" s="58">
        <v>22.3378182588351</v>
      </c>
      <c r="AZ4063" s="58">
        <v>22.914133234757401</v>
      </c>
      <c r="BA4063" s="58">
        <v>23.611724354398699</v>
      </c>
      <c r="BB4063" s="58">
        <v>24.1436474845604</v>
      </c>
      <c r="BC4063" s="58">
        <v>25.006403641027099</v>
      </c>
      <c r="BD4063" s="58">
        <v>24.698209077385901</v>
      </c>
      <c r="BE4063" s="58">
        <v>24.923578026798701</v>
      </c>
      <c r="BF4063" s="58">
        <v>24.751675932578301</v>
      </c>
      <c r="BG4063" s="58">
        <v>24.612257625137602</v>
      </c>
      <c r="BH4063" s="58">
        <v>24.595673821635099</v>
      </c>
      <c r="BI4063" s="58">
        <v>24.897403337899899</v>
      </c>
      <c r="BJ4063" s="58">
        <v>25.114454256811999</v>
      </c>
      <c r="BK4063" s="58">
        <v>25.1111266241987</v>
      </c>
      <c r="BL4063" s="58">
        <v>25.005528250428402</v>
      </c>
    </row>
    <row r="4064" spans="1:64" hidden="1" x14ac:dyDescent="0.25">
      <c r="A4064" s="58" t="s">
        <v>3298</v>
      </c>
      <c r="B4064" s="58" t="s">
        <v>3299</v>
      </c>
      <c r="C4064" s="58" t="s">
        <v>1142</v>
      </c>
      <c r="D4064" s="58" t="s">
        <v>1143</v>
      </c>
      <c r="AJ4064" s="58">
        <v>13.270266927828001</v>
      </c>
      <c r="AK4064" s="58">
        <v>13.5160563078152</v>
      </c>
      <c r="AL4064" s="58">
        <v>13.0321539343718</v>
      </c>
      <c r="AM4064" s="58">
        <v>12.635427864905299</v>
      </c>
      <c r="AN4064" s="58">
        <v>12.863533337613401</v>
      </c>
      <c r="AO4064" s="58">
        <v>12.6921408413571</v>
      </c>
      <c r="AP4064" s="58">
        <v>12.5745778764961</v>
      </c>
      <c r="AQ4064" s="58">
        <v>12.8742133006435</v>
      </c>
      <c r="AR4064" s="58">
        <v>13.2798099350816</v>
      </c>
      <c r="AS4064" s="58">
        <v>12.120596882929499</v>
      </c>
      <c r="AT4064" s="58">
        <v>12.9722101682841</v>
      </c>
      <c r="AU4064" s="58">
        <v>13.0263389226412</v>
      </c>
      <c r="AV4064" s="58">
        <v>11.9052528051227</v>
      </c>
      <c r="AW4064" s="58">
        <v>11.6390197941737</v>
      </c>
      <c r="AX4064" s="58">
        <v>11.217885079818499</v>
      </c>
      <c r="AY4064" s="58">
        <v>11.214048143176001</v>
      </c>
      <c r="AZ4064" s="58">
        <v>10.9407413786479</v>
      </c>
      <c r="BA4064" s="58">
        <v>10.8304560841094</v>
      </c>
      <c r="BB4064" s="58">
        <v>10.5289211787728</v>
      </c>
      <c r="BC4064" s="58">
        <v>10.6241571169769</v>
      </c>
      <c r="BD4064" s="58">
        <v>10.228717243815501</v>
      </c>
      <c r="BE4064" s="58">
        <v>10.3689833193684</v>
      </c>
      <c r="BF4064" s="58">
        <v>10.297826060338799</v>
      </c>
      <c r="BG4064" s="58">
        <v>10.167612643583301</v>
      </c>
      <c r="BH4064" s="58">
        <v>10.3010304061829</v>
      </c>
      <c r="BI4064" s="58">
        <v>10.4067482490851</v>
      </c>
      <c r="BJ4064" s="58">
        <v>10.536747978983099</v>
      </c>
      <c r="BK4064" s="58">
        <v>10.859069753316399</v>
      </c>
      <c r="BL4064" s="58">
        <v>10.64551683987</v>
      </c>
    </row>
    <row r="4065" spans="1:66" hidden="1" x14ac:dyDescent="0.25">
      <c r="A4065" s="58" t="s">
        <v>3298</v>
      </c>
      <c r="B4065" s="58" t="s">
        <v>3299</v>
      </c>
      <c r="C4065" s="58" t="s">
        <v>1144</v>
      </c>
      <c r="D4065" s="58" t="s">
        <v>1145</v>
      </c>
      <c r="AJ4065" s="58">
        <v>22.708944680225901</v>
      </c>
      <c r="AK4065" s="58">
        <v>22.803852733906702</v>
      </c>
      <c r="AL4065" s="58">
        <v>22.891615451355801</v>
      </c>
      <c r="AM4065" s="58">
        <v>23.0113804572402</v>
      </c>
      <c r="AN4065" s="58">
        <v>23.081230143335802</v>
      </c>
      <c r="AO4065" s="58">
        <v>23.276557675331802</v>
      </c>
      <c r="AP4065" s="58">
        <v>23.273340835464399</v>
      </c>
      <c r="AQ4065" s="58">
        <v>23.2536847861209</v>
      </c>
      <c r="AR4065" s="58">
        <v>23.337329444152999</v>
      </c>
      <c r="AS4065" s="58">
        <v>22.956283404755101</v>
      </c>
      <c r="AT4065" s="58">
        <v>22.8949550527329</v>
      </c>
      <c r="AU4065" s="58">
        <v>22.566305684359701</v>
      </c>
      <c r="AV4065" s="58">
        <v>22.813087219491202</v>
      </c>
      <c r="AW4065" s="58">
        <v>23.1135521007993</v>
      </c>
      <c r="AX4065" s="58">
        <v>24.178308851350799</v>
      </c>
      <c r="AY4065" s="58">
        <v>24.977472048347899</v>
      </c>
      <c r="AZ4065" s="58">
        <v>25.841803107744902</v>
      </c>
      <c r="BA4065" s="58">
        <v>26.657352768108002</v>
      </c>
      <c r="BB4065" s="58">
        <v>27.309693788878299</v>
      </c>
      <c r="BC4065" s="58">
        <v>28.3157544330444</v>
      </c>
      <c r="BD4065" s="58">
        <v>28.0166302885908</v>
      </c>
      <c r="BE4065" s="58">
        <v>28.2787376470786</v>
      </c>
      <c r="BF4065" s="58">
        <v>28.129026160551</v>
      </c>
      <c r="BG4065" s="58">
        <v>28.009306658843698</v>
      </c>
      <c r="BH4065" s="58">
        <v>27.942794471898001</v>
      </c>
      <c r="BI4065" s="58">
        <v>28.3241986783041</v>
      </c>
      <c r="BJ4065" s="58">
        <v>28.478568445468401</v>
      </c>
      <c r="BK4065" s="58">
        <v>28.4408756317276</v>
      </c>
      <c r="BL4065" s="58">
        <v>28.370930347896401</v>
      </c>
    </row>
    <row r="4066" spans="1:66" hidden="1" x14ac:dyDescent="0.25">
      <c r="A4066" s="58" t="s">
        <v>3298</v>
      </c>
      <c r="B4066" s="58" t="s">
        <v>3299</v>
      </c>
      <c r="C4066" s="58" t="s">
        <v>1146</v>
      </c>
      <c r="D4066" s="58" t="s">
        <v>1147</v>
      </c>
      <c r="AJ4066" s="58">
        <v>44.794500409292198</v>
      </c>
      <c r="AK4066" s="58">
        <v>44.282773128017901</v>
      </c>
      <c r="AL4066" s="58">
        <v>45.135397063204501</v>
      </c>
      <c r="AM4066" s="58">
        <v>45.3587662147958</v>
      </c>
      <c r="AN4066" s="58">
        <v>46.177117820129702</v>
      </c>
      <c r="AO4066" s="58">
        <v>46.735044136439697</v>
      </c>
      <c r="AP4066" s="58">
        <v>47.387346258595301</v>
      </c>
      <c r="AQ4066" s="58">
        <v>48.081936764207398</v>
      </c>
      <c r="AR4066" s="58">
        <v>48.572294407633699</v>
      </c>
      <c r="AS4066" s="58">
        <v>48.847462332945497</v>
      </c>
      <c r="AT4066" s="58">
        <v>49.548098268328602</v>
      </c>
      <c r="AU4066" s="58">
        <v>50.5591951766107</v>
      </c>
      <c r="AV4066" s="58">
        <v>50.615680857462898</v>
      </c>
      <c r="AW4066" s="58">
        <v>50.428078709006101</v>
      </c>
      <c r="AX4066" s="58">
        <v>50.6156273514448</v>
      </c>
      <c r="AY4066" s="58">
        <v>50.822247375812402</v>
      </c>
      <c r="AZ4066" s="58">
        <v>50.832225101755398</v>
      </c>
      <c r="BA4066" s="58">
        <v>50.983307546506303</v>
      </c>
      <c r="BB4066" s="58">
        <v>51.579204182621702</v>
      </c>
      <c r="BC4066" s="58">
        <v>51.877566277830297</v>
      </c>
      <c r="BD4066" s="58">
        <v>52.585396096737</v>
      </c>
      <c r="BE4066" s="58">
        <v>53.231235310129897</v>
      </c>
      <c r="BF4066" s="58">
        <v>53.558221006697003</v>
      </c>
      <c r="BG4066" s="58">
        <v>53.924178719815799</v>
      </c>
      <c r="BH4066" s="58">
        <v>54.576838834006999</v>
      </c>
      <c r="BI4066" s="58">
        <v>54.786984957721899</v>
      </c>
      <c r="BJ4066" s="58">
        <v>55.146642298882597</v>
      </c>
      <c r="BK4066" s="58">
        <v>56.290760978315397</v>
      </c>
      <c r="BL4066" s="58">
        <v>57.020034739973198</v>
      </c>
    </row>
    <row r="4067" spans="1:66" hidden="1" x14ac:dyDescent="0.25">
      <c r="A4067" s="58" t="s">
        <v>3298</v>
      </c>
      <c r="B4067" s="58" t="s">
        <v>3299</v>
      </c>
      <c r="C4067" s="58" t="s">
        <v>1148</v>
      </c>
      <c r="D4067" s="58" t="s">
        <v>1149</v>
      </c>
      <c r="AJ4067" s="58">
        <v>40.2668492770851</v>
      </c>
      <c r="AK4067" s="58">
        <v>39.1122955908886</v>
      </c>
      <c r="AL4067" s="58">
        <v>41.593901438161197</v>
      </c>
      <c r="AM4067" s="58">
        <v>41.607372184765197</v>
      </c>
      <c r="AN4067" s="58">
        <v>43.237006258921902</v>
      </c>
      <c r="AO4067" s="58">
        <v>44.119733743944003</v>
      </c>
      <c r="AP4067" s="58">
        <v>45.063115856484103</v>
      </c>
      <c r="AQ4067" s="58">
        <v>46.676722612095197</v>
      </c>
      <c r="AR4067" s="58">
        <v>47.768605989824898</v>
      </c>
      <c r="AS4067" s="58">
        <v>46.613922686289101</v>
      </c>
      <c r="AT4067" s="58">
        <v>48.7238477446774</v>
      </c>
      <c r="AU4067" s="58">
        <v>50.504260882485497</v>
      </c>
      <c r="AV4067" s="58">
        <v>50.093525296050601</v>
      </c>
      <c r="AW4067" s="58">
        <v>49.279226528088799</v>
      </c>
      <c r="AX4067" s="58">
        <v>50.343803060985998</v>
      </c>
      <c r="AY4067" s="58">
        <v>51.883101822106397</v>
      </c>
      <c r="AZ4067" s="58">
        <v>51.566902649853901</v>
      </c>
      <c r="BA4067" s="58">
        <v>52.9155786994829</v>
      </c>
      <c r="BB4067" s="58">
        <v>53.8152746075571</v>
      </c>
      <c r="BC4067" s="58">
        <v>55.501107268650202</v>
      </c>
      <c r="BD4067" s="58">
        <v>56.845761356318398</v>
      </c>
      <c r="BE4067" s="58">
        <v>58.923346024437798</v>
      </c>
      <c r="BF4067" s="58">
        <v>58.287951752290901</v>
      </c>
      <c r="BG4067" s="58">
        <v>58.736481773173701</v>
      </c>
      <c r="BH4067" s="58">
        <v>60.188746958328501</v>
      </c>
      <c r="BI4067" s="58">
        <v>61.106685127577499</v>
      </c>
      <c r="BJ4067" s="58">
        <v>61.394512284147197</v>
      </c>
      <c r="BK4067" s="58">
        <v>65.101672956409402</v>
      </c>
      <c r="BL4067" s="58">
        <v>66.201052725516803</v>
      </c>
    </row>
    <row r="4068" spans="1:66" hidden="1" x14ac:dyDescent="0.25">
      <c r="A4068" s="58" t="s">
        <v>3298</v>
      </c>
      <c r="B4068" s="58" t="s">
        <v>3299</v>
      </c>
      <c r="C4068" s="58" t="s">
        <v>1150</v>
      </c>
      <c r="D4068" s="58" t="s">
        <v>1151</v>
      </c>
      <c r="AJ4068" s="58">
        <v>45.883343344378602</v>
      </c>
      <c r="AK4068" s="58">
        <v>45.535462128307302</v>
      </c>
      <c r="AL4068" s="58">
        <v>45.995968594557901</v>
      </c>
      <c r="AM4068" s="58">
        <v>46.2763708373623</v>
      </c>
      <c r="AN4068" s="58">
        <v>46.908176827463301</v>
      </c>
      <c r="AO4068" s="58">
        <v>47.390231140925202</v>
      </c>
      <c r="AP4068" s="58">
        <v>47.963415479184903</v>
      </c>
      <c r="AQ4068" s="58">
        <v>48.4365236276725</v>
      </c>
      <c r="AR4068" s="58">
        <v>48.7777471296126</v>
      </c>
      <c r="AS4068" s="58">
        <v>49.391774647496902</v>
      </c>
      <c r="AT4068" s="58">
        <v>49.7556010765244</v>
      </c>
      <c r="AU4068" s="58">
        <v>50.566624314325303</v>
      </c>
      <c r="AV4068" s="58">
        <v>50.768425977046199</v>
      </c>
      <c r="AW4068" s="58">
        <v>50.733258939970902</v>
      </c>
      <c r="AX4068" s="58">
        <v>50.716571067245702</v>
      </c>
      <c r="AY4068" s="58">
        <v>50.600023290325097</v>
      </c>
      <c r="AZ4068" s="58">
        <v>50.659468069680102</v>
      </c>
      <c r="BA4068" s="58">
        <v>50.519817475349498</v>
      </c>
      <c r="BB4068" s="58">
        <v>51.044824805134297</v>
      </c>
      <c r="BC4068" s="58">
        <v>51.027740226367399</v>
      </c>
      <c r="BD4068" s="58">
        <v>51.6133881315357</v>
      </c>
      <c r="BE4068" s="58">
        <v>51.920921444862202</v>
      </c>
      <c r="BF4068" s="58">
        <v>52.436728268282899</v>
      </c>
      <c r="BG4068" s="58">
        <v>52.768028163017497</v>
      </c>
      <c r="BH4068" s="58">
        <v>53.2403250596116</v>
      </c>
      <c r="BI4068" s="58">
        <v>53.2812303636208</v>
      </c>
      <c r="BJ4068" s="58">
        <v>53.6700465689567</v>
      </c>
      <c r="BK4068" s="58">
        <v>54.163305978002299</v>
      </c>
      <c r="BL4068" s="58">
        <v>54.783503127516198</v>
      </c>
    </row>
    <row r="4069" spans="1:66" hidden="1" x14ac:dyDescent="0.25">
      <c r="A4069" s="58" t="s">
        <v>3298</v>
      </c>
      <c r="B4069" s="58" t="s">
        <v>3299</v>
      </c>
      <c r="C4069" s="58" t="s">
        <v>1152</v>
      </c>
      <c r="D4069" s="58" t="s">
        <v>1153</v>
      </c>
      <c r="AJ4069" s="58">
        <v>16.3436340189483</v>
      </c>
      <c r="AK4069" s="58">
        <v>16.626679433815099</v>
      </c>
      <c r="AL4069" s="58">
        <v>16.292734096434401</v>
      </c>
      <c r="AM4069" s="58">
        <v>16.508477114342998</v>
      </c>
      <c r="AN4069" s="58">
        <v>16.4222735848731</v>
      </c>
      <c r="AO4069" s="58">
        <v>16.729909257995899</v>
      </c>
      <c r="AP4069" s="58">
        <v>16.5897914757969</v>
      </c>
      <c r="AQ4069" s="58">
        <v>16.532651216290599</v>
      </c>
      <c r="AR4069" s="58">
        <v>16.951250377843099</v>
      </c>
      <c r="AS4069" s="58">
        <v>16.708364357946799</v>
      </c>
      <c r="AT4069" s="58">
        <v>16.6576332682511</v>
      </c>
      <c r="AU4069" s="58">
        <v>16.006547574871799</v>
      </c>
      <c r="AV4069" s="58">
        <v>16.2310200194323</v>
      </c>
      <c r="AW4069" s="58">
        <v>16.4416763520118</v>
      </c>
      <c r="AX4069" s="58">
        <v>16.628302903242201</v>
      </c>
      <c r="AY4069" s="58">
        <v>17.012569867341501</v>
      </c>
      <c r="AZ4069" s="58">
        <v>17.660824821494</v>
      </c>
      <c r="BA4069" s="58">
        <v>17.3897367505392</v>
      </c>
      <c r="BB4069" s="58">
        <v>17.149043946176299</v>
      </c>
      <c r="BC4069" s="58">
        <v>17.135600363427599</v>
      </c>
      <c r="BD4069" s="58">
        <v>16.933441280513101</v>
      </c>
      <c r="BE4069" s="58">
        <v>16.9613475578359</v>
      </c>
      <c r="BF4069" s="58">
        <v>17.1953492865964</v>
      </c>
      <c r="BG4069" s="58">
        <v>17.2109638210718</v>
      </c>
      <c r="BH4069" s="58">
        <v>17.2425797906442</v>
      </c>
      <c r="BI4069" s="58">
        <v>17.410141948603101</v>
      </c>
      <c r="BJ4069" s="58">
        <v>16.828543731272699</v>
      </c>
      <c r="BK4069" s="58">
        <v>16.2258937396576</v>
      </c>
      <c r="BL4069" s="58">
        <v>16.046700827621201</v>
      </c>
      <c r="BM4069" s="58">
        <v>15.3200312515952</v>
      </c>
      <c r="BN4069" s="58">
        <v>15.2207225908466</v>
      </c>
    </row>
    <row r="4070" spans="1:66" hidden="1" x14ac:dyDescent="0.25">
      <c r="A4070" s="58" t="s">
        <v>3298</v>
      </c>
      <c r="B4070" s="58" t="s">
        <v>3299</v>
      </c>
      <c r="C4070" s="58" t="s">
        <v>1154</v>
      </c>
      <c r="D4070" s="58" t="s">
        <v>1155</v>
      </c>
    </row>
    <row r="4071" spans="1:66" hidden="1" x14ac:dyDescent="0.25">
      <c r="A4071" s="58" t="s">
        <v>3298</v>
      </c>
      <c r="B4071" s="58" t="s">
        <v>3299</v>
      </c>
      <c r="C4071" s="58" t="s">
        <v>1156</v>
      </c>
      <c r="D4071" s="58" t="s">
        <v>1157</v>
      </c>
      <c r="AJ4071" s="58">
        <v>67.067440997217602</v>
      </c>
      <c r="AK4071" s="58">
        <v>66.298308210813303</v>
      </c>
      <c r="AL4071" s="58">
        <v>66.314134577250698</v>
      </c>
      <c r="AM4071" s="58">
        <v>66.346047280860006</v>
      </c>
      <c r="AN4071" s="58">
        <v>65.807431476217303</v>
      </c>
      <c r="AO4071" s="58">
        <v>66.082594231621499</v>
      </c>
      <c r="AP4071" s="58">
        <v>66.310822287982006</v>
      </c>
      <c r="AQ4071" s="58">
        <v>65.9433970517413</v>
      </c>
      <c r="AR4071" s="58">
        <v>66.033698042254798</v>
      </c>
      <c r="AS4071" s="58">
        <v>65.219412407719105</v>
      </c>
      <c r="AT4071" s="58">
        <v>64.391773655977303</v>
      </c>
      <c r="AU4071" s="58">
        <v>63.783690056126801</v>
      </c>
      <c r="AV4071" s="58">
        <v>63.892125620343897</v>
      </c>
      <c r="AW4071" s="58">
        <v>64.900029676400493</v>
      </c>
      <c r="AX4071" s="58">
        <v>65.185176345720294</v>
      </c>
      <c r="AY4071" s="58">
        <v>65.937941447120494</v>
      </c>
      <c r="AZ4071" s="58">
        <v>65.965279123825695</v>
      </c>
      <c r="BA4071" s="58">
        <v>66.312389838004606</v>
      </c>
      <c r="BB4071" s="58">
        <v>66.783127559339306</v>
      </c>
      <c r="BC4071" s="58">
        <v>67.582798821981399</v>
      </c>
      <c r="BD4071" s="58">
        <v>66.501652265685493</v>
      </c>
      <c r="BE4071" s="58">
        <v>66.579120594118606</v>
      </c>
      <c r="BF4071" s="58">
        <v>66.577426840720094</v>
      </c>
      <c r="BG4071" s="58">
        <v>66.016825424431104</v>
      </c>
      <c r="BH4071" s="58">
        <v>65.567210656691401</v>
      </c>
      <c r="BI4071" s="58">
        <v>65.560699084277104</v>
      </c>
      <c r="BJ4071" s="58">
        <v>64.950033436578494</v>
      </c>
      <c r="BK4071" s="58">
        <v>65.1975882733459</v>
      </c>
      <c r="BL4071" s="58">
        <v>65.793079782801499</v>
      </c>
      <c r="BM4071" s="58">
        <v>63.238820134775601</v>
      </c>
      <c r="BN4071" s="58">
        <v>63.5001373371393</v>
      </c>
    </row>
    <row r="4072" spans="1:66" hidden="1" x14ac:dyDescent="0.25">
      <c r="A4072" s="58" t="s">
        <v>3298</v>
      </c>
      <c r="B4072" s="58" t="s">
        <v>3299</v>
      </c>
      <c r="C4072" s="58" t="s">
        <v>1158</v>
      </c>
      <c r="D4072" s="58" t="s">
        <v>1159</v>
      </c>
    </row>
    <row r="4073" spans="1:66" hidden="1" x14ac:dyDescent="0.25">
      <c r="A4073" s="58" t="s">
        <v>3298</v>
      </c>
      <c r="B4073" s="58" t="s">
        <v>3299</v>
      </c>
      <c r="C4073" s="58" t="s">
        <v>1160</v>
      </c>
      <c r="D4073" s="58" t="s">
        <v>1161</v>
      </c>
      <c r="AJ4073" s="58">
        <v>42.226457007559503</v>
      </c>
      <c r="AK4073" s="58">
        <v>41.946605770241497</v>
      </c>
      <c r="AL4073" s="58">
        <v>41.808785824003799</v>
      </c>
      <c r="AM4073" s="58">
        <v>41.942521968859602</v>
      </c>
      <c r="AN4073" s="58">
        <v>41.665528760939402</v>
      </c>
      <c r="AO4073" s="58">
        <v>41.939158640306601</v>
      </c>
      <c r="AP4073" s="58">
        <v>41.964684743594802</v>
      </c>
      <c r="AQ4073" s="58">
        <v>41.7262568619457</v>
      </c>
      <c r="AR4073" s="58">
        <v>41.959743657635698</v>
      </c>
      <c r="AS4073" s="58">
        <v>41.418190826634799</v>
      </c>
      <c r="AT4073" s="58">
        <v>40.995819062831401</v>
      </c>
      <c r="AU4073" s="58">
        <v>40.398182528283499</v>
      </c>
      <c r="AV4073" s="58">
        <v>40.601625644346399</v>
      </c>
      <c r="AW4073" s="58">
        <v>41.265929900628898</v>
      </c>
      <c r="AX4073" s="58">
        <v>41.5569358109653</v>
      </c>
      <c r="AY4073" s="58">
        <v>42.195425505902101</v>
      </c>
      <c r="AZ4073" s="58">
        <v>42.593986787440898</v>
      </c>
      <c r="BA4073" s="58">
        <v>42.710893209947898</v>
      </c>
      <c r="BB4073" s="58">
        <v>42.896967780424198</v>
      </c>
      <c r="BC4073" s="58">
        <v>43.348585138579601</v>
      </c>
      <c r="BD4073" s="58">
        <v>42.711442075782003</v>
      </c>
      <c r="BE4073" s="58">
        <v>42.774599479958397</v>
      </c>
      <c r="BF4073" s="58">
        <v>42.887513765900302</v>
      </c>
      <c r="BG4073" s="58">
        <v>42.603731164588801</v>
      </c>
      <c r="BH4073" s="58">
        <v>42.388936726830202</v>
      </c>
      <c r="BI4073" s="58">
        <v>42.4800975103011</v>
      </c>
      <c r="BJ4073" s="58">
        <v>41.900507080202097</v>
      </c>
      <c r="BK4073" s="58">
        <v>41.756633160218399</v>
      </c>
      <c r="BL4073" s="58">
        <v>41.992342180312903</v>
      </c>
      <c r="BM4073" s="58">
        <v>40.316081669541198</v>
      </c>
      <c r="BN4073" s="58">
        <v>40.395438699133202</v>
      </c>
    </row>
    <row r="4074" spans="1:66" hidden="1" x14ac:dyDescent="0.25">
      <c r="A4074" s="58" t="s">
        <v>3298</v>
      </c>
      <c r="B4074" s="58" t="s">
        <v>3299</v>
      </c>
      <c r="C4074" s="58" t="s">
        <v>1162</v>
      </c>
      <c r="D4074" s="58" t="s">
        <v>1163</v>
      </c>
    </row>
    <row r="4075" spans="1:66" hidden="1" x14ac:dyDescent="0.25">
      <c r="A4075" s="58" t="s">
        <v>3298</v>
      </c>
      <c r="B4075" s="58" t="s">
        <v>3299</v>
      </c>
      <c r="C4075" s="58" t="s">
        <v>1164</v>
      </c>
      <c r="D4075" s="58" t="s">
        <v>1165</v>
      </c>
      <c r="AJ4075" s="58">
        <v>12.7336234741074</v>
      </c>
      <c r="AK4075" s="58">
        <v>12.765498092701501</v>
      </c>
      <c r="AL4075" s="58">
        <v>12.320004948210499</v>
      </c>
      <c r="AM4075" s="58">
        <v>12.2075354212344</v>
      </c>
      <c r="AN4075" s="58">
        <v>11.999810420833199</v>
      </c>
      <c r="AO4075" s="58">
        <v>12.4556139591192</v>
      </c>
      <c r="AP4075" s="58">
        <v>12.137023260964501</v>
      </c>
      <c r="AQ4075" s="58">
        <v>11.882183772028499</v>
      </c>
      <c r="AR4075" s="58">
        <v>12.6147835217644</v>
      </c>
      <c r="AS4075" s="58">
        <v>11.517051682874101</v>
      </c>
      <c r="AT4075" s="58">
        <v>10.974669433393601</v>
      </c>
      <c r="AU4075" s="58">
        <v>11.7046113412467</v>
      </c>
      <c r="AV4075" s="58">
        <v>11.4975475512974</v>
      </c>
      <c r="AW4075" s="58">
        <v>11.030602839290401</v>
      </c>
      <c r="AX4075" s="58">
        <v>10.5723871894431</v>
      </c>
      <c r="AY4075" s="58">
        <v>10.2838424218996</v>
      </c>
      <c r="AZ4075" s="58">
        <v>10.272448693845501</v>
      </c>
      <c r="BA4075" s="58">
        <v>9.8285349489062899</v>
      </c>
      <c r="BB4075" s="58">
        <v>9.4067288228115498</v>
      </c>
      <c r="BC4075" s="58">
        <v>8.8696834466517203</v>
      </c>
      <c r="BD4075" s="58">
        <v>8.4406436726504293</v>
      </c>
      <c r="BE4075" s="58">
        <v>8.0790794730276403</v>
      </c>
      <c r="BF4075" s="58">
        <v>8.3281323780952707</v>
      </c>
      <c r="BG4075" s="58">
        <v>8.4309125864318002</v>
      </c>
      <c r="BH4075" s="58">
        <v>8.7790696742811694</v>
      </c>
      <c r="BI4075" s="58">
        <v>8.6582984967021801</v>
      </c>
      <c r="BJ4075" s="58">
        <v>7.9811254886620997</v>
      </c>
      <c r="BK4075" s="58">
        <v>6.4855123811996096</v>
      </c>
      <c r="BL4075" s="58">
        <v>6.3257761841895697</v>
      </c>
      <c r="BM4075" s="58">
        <v>5.7054684253359103</v>
      </c>
      <c r="BN4075" s="58">
        <v>5.7481641261826697</v>
      </c>
    </row>
    <row r="4076" spans="1:66" hidden="1" x14ac:dyDescent="0.25">
      <c r="A4076" s="58" t="s">
        <v>3298</v>
      </c>
      <c r="B4076" s="58" t="s">
        <v>3299</v>
      </c>
      <c r="C4076" s="58" t="s">
        <v>1166</v>
      </c>
      <c r="D4076" s="58" t="s">
        <v>1167</v>
      </c>
    </row>
    <row r="4077" spans="1:66" hidden="1" x14ac:dyDescent="0.25">
      <c r="A4077" s="58" t="s">
        <v>3298</v>
      </c>
      <c r="B4077" s="58" t="s">
        <v>3299</v>
      </c>
      <c r="C4077" s="58" t="s">
        <v>1168</v>
      </c>
      <c r="D4077" s="58" t="s">
        <v>1169</v>
      </c>
      <c r="AJ4077" s="58">
        <v>40.622419313550203</v>
      </c>
      <c r="AK4077" s="58">
        <v>40.254341068516901</v>
      </c>
      <c r="AL4077" s="58">
        <v>39.689979849402498</v>
      </c>
      <c r="AM4077" s="58">
        <v>39.4568003430091</v>
      </c>
      <c r="AN4077" s="58">
        <v>39.026135234700398</v>
      </c>
      <c r="AO4077" s="58">
        <v>39.403514800017597</v>
      </c>
      <c r="AP4077" s="58">
        <v>39.7049089723441</v>
      </c>
      <c r="AQ4077" s="58">
        <v>39.0326397398197</v>
      </c>
      <c r="AR4077" s="58">
        <v>39.385618284193299</v>
      </c>
      <c r="AS4077" s="58">
        <v>37.526132869043202</v>
      </c>
      <c r="AT4077" s="58">
        <v>36.240343948733504</v>
      </c>
      <c r="AU4077" s="58">
        <v>35.902878029141696</v>
      </c>
      <c r="AV4077" s="58">
        <v>35.761999698168601</v>
      </c>
      <c r="AW4077" s="58">
        <v>36.950866084130801</v>
      </c>
      <c r="AX4077" s="58">
        <v>36.779277489275202</v>
      </c>
      <c r="AY4077" s="58">
        <v>37.474105406878898</v>
      </c>
      <c r="AZ4077" s="58">
        <v>37.567901481651496</v>
      </c>
      <c r="BA4077" s="58">
        <v>37.902660749099603</v>
      </c>
      <c r="BB4077" s="58">
        <v>37.957629114611201</v>
      </c>
      <c r="BC4077" s="58">
        <v>37.544438891097002</v>
      </c>
      <c r="BD4077" s="58">
        <v>35.829377861374702</v>
      </c>
      <c r="BE4077" s="58">
        <v>34.910098280080703</v>
      </c>
      <c r="BF4077" s="58">
        <v>34.549140086170098</v>
      </c>
      <c r="BG4077" s="58">
        <v>33.783103411748499</v>
      </c>
      <c r="BH4077" s="58">
        <v>31.194616308060102</v>
      </c>
      <c r="BI4077" s="58">
        <v>30.918756200213998</v>
      </c>
      <c r="BJ4077" s="58">
        <v>30.169673963065598</v>
      </c>
      <c r="BK4077" s="58">
        <v>30.652888541350599</v>
      </c>
      <c r="BL4077" s="58">
        <v>30.694846452135099</v>
      </c>
      <c r="BM4077" s="58">
        <v>28.421192260753401</v>
      </c>
      <c r="BN4077" s="58">
        <v>28.844812140095101</v>
      </c>
    </row>
    <row r="4078" spans="1:66" hidden="1" x14ac:dyDescent="0.25">
      <c r="A4078" s="58" t="s">
        <v>3298</v>
      </c>
      <c r="B4078" s="58" t="s">
        <v>3299</v>
      </c>
      <c r="C4078" s="58" t="s">
        <v>1170</v>
      </c>
      <c r="D4078" s="58" t="s">
        <v>1171</v>
      </c>
    </row>
    <row r="4079" spans="1:66" hidden="1" x14ac:dyDescent="0.25">
      <c r="A4079" s="58" t="s">
        <v>3298</v>
      </c>
      <c r="B4079" s="58" t="s">
        <v>3299</v>
      </c>
      <c r="C4079" s="58" t="s">
        <v>1172</v>
      </c>
      <c r="D4079" s="58" t="s">
        <v>1173</v>
      </c>
      <c r="AJ4079" s="58">
        <v>27.014375860912999</v>
      </c>
      <c r="AK4079" s="58">
        <v>26.8184981638647</v>
      </c>
      <c r="AL4079" s="58">
        <v>26.292227812318</v>
      </c>
      <c r="AM4079" s="58">
        <v>26.100236065780301</v>
      </c>
      <c r="AN4079" s="58">
        <v>25.763286335490399</v>
      </c>
      <c r="AO4079" s="58">
        <v>26.194161572255702</v>
      </c>
      <c r="AP4079" s="58">
        <v>26.199958217626399</v>
      </c>
      <c r="AQ4079" s="58">
        <v>25.732703931023401</v>
      </c>
      <c r="AR4079" s="58">
        <v>26.267138606203599</v>
      </c>
      <c r="AS4079" s="58">
        <v>24.7771000316298</v>
      </c>
      <c r="AT4079" s="58">
        <v>23.8709881485781</v>
      </c>
      <c r="AU4079" s="58">
        <v>24.065441128681599</v>
      </c>
      <c r="AV4079" s="58">
        <v>23.895060754813102</v>
      </c>
      <c r="AW4079" s="58">
        <v>24.272498421636101</v>
      </c>
      <c r="AX4079" s="58">
        <v>23.956213160873801</v>
      </c>
      <c r="AY4079" s="58">
        <v>24.204401628741401</v>
      </c>
      <c r="AZ4079" s="58">
        <v>24.272538794267501</v>
      </c>
      <c r="BA4079" s="58">
        <v>24.2407965711737</v>
      </c>
      <c r="BB4079" s="58">
        <v>24.0606233885865</v>
      </c>
      <c r="BC4079" s="58">
        <v>23.571069620514798</v>
      </c>
      <c r="BD4079" s="58">
        <v>22.499450783807202</v>
      </c>
      <c r="BE4079" s="58">
        <v>21.859415147625601</v>
      </c>
      <c r="BF4079" s="58">
        <v>21.793482233671501</v>
      </c>
      <c r="BG4079" s="58">
        <v>21.441533635320599</v>
      </c>
      <c r="BH4079" s="58">
        <v>20.272629851527199</v>
      </c>
      <c r="BI4079" s="58">
        <v>20.095667973893399</v>
      </c>
      <c r="BJ4079" s="58">
        <v>19.397540162978402</v>
      </c>
      <c r="BK4079" s="58">
        <v>18.924916557346499</v>
      </c>
      <c r="BL4079" s="58">
        <v>18.860045562712799</v>
      </c>
      <c r="BM4079" s="58">
        <v>17.372079169784101</v>
      </c>
      <c r="BN4079" s="58">
        <v>17.6297968046009</v>
      </c>
    </row>
    <row r="4080" spans="1:66" hidden="1" x14ac:dyDescent="0.25">
      <c r="A4080" s="58" t="s">
        <v>3298</v>
      </c>
      <c r="B4080" s="58" t="s">
        <v>3299</v>
      </c>
      <c r="C4080" s="58" t="s">
        <v>1174</v>
      </c>
      <c r="D4080" s="58" t="s">
        <v>1175</v>
      </c>
    </row>
    <row r="4081" spans="1:65" hidden="1" x14ac:dyDescent="0.25">
      <c r="A4081" s="58" t="s">
        <v>3298</v>
      </c>
      <c r="B4081" s="58" t="s">
        <v>3299</v>
      </c>
      <c r="C4081" s="58" t="s">
        <v>1176</v>
      </c>
      <c r="D4081" s="58" t="s">
        <v>1177</v>
      </c>
      <c r="P4081" s="58">
        <v>-1481.61059120808</v>
      </c>
      <c r="Q4081" s="58">
        <v>-1539.1923976145799</v>
      </c>
      <c r="R4081" s="58">
        <v>-1585.90027525407</v>
      </c>
      <c r="S4081" s="58">
        <v>-1463.65316924015</v>
      </c>
      <c r="T4081" s="58">
        <v>-1237.54297266148</v>
      </c>
      <c r="U4081" s="58">
        <v>-1291.04691608947</v>
      </c>
      <c r="V4081" s="58">
        <v>-1206.38528765262</v>
      </c>
      <c r="W4081" s="58">
        <v>-1024.3137316075499</v>
      </c>
      <c r="X4081" s="58">
        <v>-970.37243648012202</v>
      </c>
      <c r="Y4081" s="58">
        <v>-795.30124614226099</v>
      </c>
      <c r="Z4081" s="58">
        <v>-570.32868543278903</v>
      </c>
      <c r="AA4081" s="58">
        <v>-376.905420928708</v>
      </c>
      <c r="AB4081" s="58">
        <v>-307.48960426441499</v>
      </c>
      <c r="AC4081" s="58">
        <v>-307.03758846758802</v>
      </c>
      <c r="AD4081" s="58">
        <v>-256.99626524820201</v>
      </c>
      <c r="AE4081" s="58">
        <v>-302.58881895533102</v>
      </c>
      <c r="AF4081" s="58">
        <v>-275.80257718667502</v>
      </c>
      <c r="AG4081" s="58">
        <v>-296.35354966997897</v>
      </c>
      <c r="AH4081" s="58">
        <v>-300.57971283107298</v>
      </c>
      <c r="AI4081" s="58">
        <v>-331.87680539299902</v>
      </c>
      <c r="AJ4081" s="58">
        <v>-317.16976814115202</v>
      </c>
      <c r="AK4081" s="58">
        <v>-308.63151764618999</v>
      </c>
      <c r="AL4081" s="58">
        <v>-300.61757024848202</v>
      </c>
      <c r="AM4081" s="58">
        <v>-282.05385730437001</v>
      </c>
      <c r="AN4081" s="58">
        <v>-279.41624148950302</v>
      </c>
      <c r="AO4081" s="58">
        <v>-270.32542411640202</v>
      </c>
      <c r="AP4081" s="58">
        <v>-276.436690553554</v>
      </c>
      <c r="AQ4081" s="58">
        <v>-291.77000116161003</v>
      </c>
      <c r="AR4081" s="58">
        <v>-282.56063107946699</v>
      </c>
      <c r="AS4081" s="58">
        <v>-296.43664589317501</v>
      </c>
      <c r="AT4081" s="58">
        <v>-267.79414428618099</v>
      </c>
      <c r="AU4081" s="58">
        <v>-238.09800563725901</v>
      </c>
      <c r="AV4081" s="58">
        <v>-256.86165111682197</v>
      </c>
      <c r="AW4081" s="58">
        <v>-258.61860625919297</v>
      </c>
      <c r="AX4081" s="58">
        <v>-255.42258434580299</v>
      </c>
      <c r="AY4081" s="58">
        <v>-238.90908965792201</v>
      </c>
      <c r="AZ4081" s="58">
        <v>-224.676770107057</v>
      </c>
      <c r="BA4081" s="58">
        <v>-214.99289608780899</v>
      </c>
      <c r="BB4081" s="58">
        <v>-182.79854683364201</v>
      </c>
      <c r="BC4081" s="58">
        <v>-178.60956584577099</v>
      </c>
      <c r="BD4081" s="58">
        <v>-186.096075188892</v>
      </c>
      <c r="BE4081" s="58">
        <v>-180.638024912416</v>
      </c>
      <c r="BF4081" s="58">
        <v>-178.49929114143899</v>
      </c>
      <c r="BG4081" s="58">
        <v>-164.539204700971</v>
      </c>
    </row>
    <row r="4082" spans="1:65" hidden="1" x14ac:dyDescent="0.25">
      <c r="A4082" s="58" t="s">
        <v>3298</v>
      </c>
      <c r="B4082" s="58" t="s">
        <v>3299</v>
      </c>
      <c r="C4082" s="58" t="s">
        <v>1178</v>
      </c>
      <c r="D4082" s="58" t="s">
        <v>1179</v>
      </c>
    </row>
    <row r="4083" spans="1:65" hidden="1" x14ac:dyDescent="0.25">
      <c r="A4083" s="58" t="s">
        <v>3298</v>
      </c>
      <c r="B4083" s="58" t="s">
        <v>3299</v>
      </c>
      <c r="C4083" s="58" t="s">
        <v>1180</v>
      </c>
      <c r="D4083" s="58" t="s">
        <v>1181</v>
      </c>
      <c r="AI4083" s="58">
        <v>40.640777599412701</v>
      </c>
      <c r="AJ4083" s="58">
        <v>43.711490953754598</v>
      </c>
      <c r="AK4083" s="58">
        <v>43.279023294820298</v>
      </c>
      <c r="AL4083" s="58">
        <v>44.171146855064002</v>
      </c>
      <c r="AM4083" s="58">
        <v>44.734657472293897</v>
      </c>
      <c r="AN4083" s="58">
        <v>45.811106431057198</v>
      </c>
      <c r="AO4083" s="58">
        <v>46.320550339651902</v>
      </c>
      <c r="AP4083" s="58">
        <v>45.227156475724399</v>
      </c>
      <c r="AQ4083" s="58">
        <v>44.247948954323903</v>
      </c>
      <c r="AR4083" s="58">
        <v>43.428694158689801</v>
      </c>
      <c r="AS4083" s="58">
        <v>43.882840301341702</v>
      </c>
      <c r="AT4083" s="58">
        <v>44.271381271281903</v>
      </c>
      <c r="AU4083" s="58">
        <v>44.616315769669903</v>
      </c>
      <c r="AV4083" s="58">
        <v>46.362030574009196</v>
      </c>
      <c r="AW4083" s="58">
        <v>45.782572672350099</v>
      </c>
      <c r="AX4083" s="58">
        <v>46.393192426529197</v>
      </c>
      <c r="AY4083" s="58">
        <v>46.5955903264909</v>
      </c>
      <c r="AZ4083" s="58">
        <v>46.2306310853225</v>
      </c>
      <c r="BA4083" s="58">
        <v>46.301647318996899</v>
      </c>
    </row>
    <row r="4084" spans="1:65" hidden="1" x14ac:dyDescent="0.25">
      <c r="A4084" s="58" t="s">
        <v>3298</v>
      </c>
      <c r="B4084" s="58" t="s">
        <v>3299</v>
      </c>
      <c r="C4084" s="58" t="s">
        <v>1182</v>
      </c>
      <c r="D4084" s="58" t="s">
        <v>1183</v>
      </c>
      <c r="P4084" s="58">
        <v>423.40273693503798</v>
      </c>
      <c r="Q4084" s="58">
        <v>427.52223418661799</v>
      </c>
      <c r="R4084" s="58">
        <v>457.70374269185697</v>
      </c>
      <c r="S4084" s="58">
        <v>474.16539240300398</v>
      </c>
      <c r="T4084" s="58">
        <v>498.17899734435701</v>
      </c>
      <c r="U4084" s="58">
        <v>538.82806629047695</v>
      </c>
      <c r="V4084" s="58">
        <v>575.42124948772801</v>
      </c>
      <c r="W4084" s="58">
        <v>641.1065496228</v>
      </c>
      <c r="X4084" s="58">
        <v>742.85663811991503</v>
      </c>
      <c r="Y4084" s="58">
        <v>807.39700084263598</v>
      </c>
      <c r="Z4084" s="58">
        <v>899.86848824989204</v>
      </c>
      <c r="AA4084" s="58">
        <v>971.18534774932198</v>
      </c>
      <c r="AB4084" s="58">
        <v>1014.48699187137</v>
      </c>
      <c r="AC4084" s="58">
        <v>1006.56748496879</v>
      </c>
      <c r="AD4084" s="58">
        <v>1031.7641803675799</v>
      </c>
      <c r="AE4084" s="58">
        <v>1047.87768033052</v>
      </c>
      <c r="AF4084" s="58">
        <v>1101.74960194407</v>
      </c>
      <c r="AG4084" s="58">
        <v>1163.08434300167</v>
      </c>
      <c r="AH4084" s="58">
        <v>1189.39189865243</v>
      </c>
      <c r="AI4084" s="58">
        <v>1091.2832235947101</v>
      </c>
      <c r="AJ4084" s="58">
        <v>1103.7737659336001</v>
      </c>
      <c r="AK4084" s="58">
        <v>1157.9757672565199</v>
      </c>
      <c r="AL4084" s="58">
        <v>1191.0233684381999</v>
      </c>
      <c r="AM4084" s="58">
        <v>1223.09253062057</v>
      </c>
      <c r="AN4084" s="58">
        <v>1276.2874247700199</v>
      </c>
      <c r="AO4084" s="58">
        <v>1297.9928770173999</v>
      </c>
      <c r="AP4084" s="58">
        <v>1317.9067106216801</v>
      </c>
      <c r="AQ4084" s="58">
        <v>1308.2747976712601</v>
      </c>
      <c r="AR4084" s="58">
        <v>1294.0097217636001</v>
      </c>
      <c r="AS4084" s="58">
        <v>1295.72292218289</v>
      </c>
      <c r="AT4084" s="58">
        <v>1362.82475649758</v>
      </c>
      <c r="AU4084" s="58">
        <v>1399.53060492643</v>
      </c>
      <c r="AV4084" s="58">
        <v>1391.08707357351</v>
      </c>
      <c r="AW4084" s="58">
        <v>1439.87466891648</v>
      </c>
      <c r="AX4084" s="58">
        <v>1495.0624991100001</v>
      </c>
      <c r="AY4084" s="58">
        <v>1562.50370079861</v>
      </c>
      <c r="AZ4084" s="58">
        <v>1593.61258179011</v>
      </c>
      <c r="BA4084" s="58">
        <v>1678.0956060255501</v>
      </c>
      <c r="BB4084" s="58">
        <v>1724.44902429584</v>
      </c>
      <c r="BC4084" s="58">
        <v>1784.9998096013401</v>
      </c>
      <c r="BD4084" s="58">
        <v>1750.7177911916699</v>
      </c>
      <c r="BE4084" s="58">
        <v>1850.5649270710201</v>
      </c>
      <c r="BF4084" s="58">
        <v>1807.2798534665201</v>
      </c>
      <c r="BG4084" s="58">
        <v>1962.9550276975001</v>
      </c>
    </row>
    <row r="4085" spans="1:65" hidden="1" x14ac:dyDescent="0.25">
      <c r="A4085" s="58" t="s">
        <v>3298</v>
      </c>
      <c r="B4085" s="58" t="s">
        <v>3299</v>
      </c>
      <c r="C4085" s="58" t="s">
        <v>1184</v>
      </c>
      <c r="D4085" s="58" t="s">
        <v>1185</v>
      </c>
      <c r="AI4085" s="58">
        <v>99.716276724800693</v>
      </c>
      <c r="AJ4085" s="58">
        <v>103.463414424074</v>
      </c>
      <c r="AK4085" s="58">
        <v>108.675844499842</v>
      </c>
      <c r="AL4085" s="58">
        <v>114.024554812521</v>
      </c>
      <c r="AM4085" s="58">
        <v>117.286965882703</v>
      </c>
      <c r="AN4085" s="58">
        <v>116.489039652207</v>
      </c>
      <c r="AO4085" s="58">
        <v>115.57316340363001</v>
      </c>
      <c r="AP4085" s="58">
        <v>114.237771715096</v>
      </c>
      <c r="AQ4085" s="58">
        <v>109.39452260569099</v>
      </c>
      <c r="AR4085" s="58">
        <v>108.399289456849</v>
      </c>
      <c r="AS4085" s="58">
        <v>106.118603835505</v>
      </c>
      <c r="AT4085" s="58">
        <v>112.15148496490001</v>
      </c>
      <c r="AU4085" s="58">
        <v>117.072663923598</v>
      </c>
      <c r="AV4085" s="58">
        <v>113.227046692296</v>
      </c>
      <c r="AW4085" s="58">
        <v>110.886201402079</v>
      </c>
      <c r="AX4085" s="58">
        <v>111.035135650764</v>
      </c>
      <c r="AY4085" s="58">
        <v>112.445591716449</v>
      </c>
      <c r="AZ4085" s="58">
        <v>112.42704577923899</v>
      </c>
      <c r="BA4085" s="58">
        <v>114.709425312181</v>
      </c>
      <c r="BB4085" s="58">
        <v>120.735246865504</v>
      </c>
      <c r="BC4085" s="58">
        <v>122.708481520148</v>
      </c>
      <c r="BD4085" s="58">
        <v>119.98457145517401</v>
      </c>
      <c r="BE4085" s="58">
        <v>124.267023243067</v>
      </c>
      <c r="BF4085" s="58">
        <v>121.031905790751</v>
      </c>
      <c r="BG4085" s="58">
        <v>123.626642152171</v>
      </c>
    </row>
    <row r="4086" spans="1:65" hidden="1" x14ac:dyDescent="0.25">
      <c r="A4086" s="58" t="s">
        <v>3298</v>
      </c>
      <c r="B4086" s="58" t="s">
        <v>3299</v>
      </c>
      <c r="C4086" s="58" t="s">
        <v>1186</v>
      </c>
      <c r="D4086" s="58" t="s">
        <v>1187</v>
      </c>
      <c r="AS4086" s="58">
        <v>34.739590520754</v>
      </c>
      <c r="BC4086" s="58">
        <v>35.800875375554</v>
      </c>
    </row>
    <row r="4087" spans="1:65" hidden="1" x14ac:dyDescent="0.25">
      <c r="A4087" s="58" t="s">
        <v>3298</v>
      </c>
      <c r="B4087" s="58" t="s">
        <v>3299</v>
      </c>
      <c r="C4087" s="58" t="s">
        <v>1188</v>
      </c>
      <c r="D4087" s="58" t="s">
        <v>1189</v>
      </c>
    </row>
    <row r="4088" spans="1:65" hidden="1" x14ac:dyDescent="0.25">
      <c r="A4088" s="58" t="s">
        <v>3298</v>
      </c>
      <c r="B4088" s="58" t="s">
        <v>3299</v>
      </c>
      <c r="C4088" s="58" t="s">
        <v>1190</v>
      </c>
      <c r="D4088" s="58" t="s">
        <v>1191</v>
      </c>
    </row>
    <row r="4089" spans="1:65" hidden="1" x14ac:dyDescent="0.25">
      <c r="A4089" s="58" t="s">
        <v>3298</v>
      </c>
      <c r="B4089" s="58" t="s">
        <v>3299</v>
      </c>
      <c r="C4089" s="58" t="s">
        <v>1192</v>
      </c>
      <c r="D4089" s="58" t="s">
        <v>1193</v>
      </c>
    </row>
    <row r="4090" spans="1:65" hidden="1" x14ac:dyDescent="0.25">
      <c r="A4090" s="58" t="s">
        <v>3298</v>
      </c>
      <c r="B4090" s="58" t="s">
        <v>3299</v>
      </c>
      <c r="C4090" s="58" t="s">
        <v>1194</v>
      </c>
      <c r="D4090" s="58" t="s">
        <v>1195</v>
      </c>
      <c r="BG4090" s="58">
        <v>23.188028413550001</v>
      </c>
      <c r="BH4090" s="58">
        <v>23.995753340538599</v>
      </c>
    </row>
    <row r="4091" spans="1:65" hidden="1" x14ac:dyDescent="0.25">
      <c r="A4091" s="58" t="s">
        <v>3298</v>
      </c>
      <c r="B4091" s="58" t="s">
        <v>3299</v>
      </c>
      <c r="C4091" s="58" t="s">
        <v>1196</v>
      </c>
      <c r="D4091" s="58" t="s">
        <v>1197</v>
      </c>
    </row>
    <row r="4092" spans="1:65" hidden="1" x14ac:dyDescent="0.25">
      <c r="A4092" s="58" t="s">
        <v>3298</v>
      </c>
      <c r="B4092" s="58" t="s">
        <v>3299</v>
      </c>
      <c r="C4092" s="58" t="s">
        <v>1198</v>
      </c>
      <c r="D4092" s="58" t="s">
        <v>1199</v>
      </c>
    </row>
    <row r="4093" spans="1:65" hidden="1" x14ac:dyDescent="0.25">
      <c r="A4093" s="58" t="s">
        <v>3298</v>
      </c>
      <c r="B4093" s="58" t="s">
        <v>3299</v>
      </c>
      <c r="C4093" s="58" t="s">
        <v>1200</v>
      </c>
      <c r="D4093" s="58" t="s">
        <v>1201</v>
      </c>
    </row>
    <row r="4094" spans="1:65" hidden="1" x14ac:dyDescent="0.25">
      <c r="A4094" s="58" t="s">
        <v>3298</v>
      </c>
      <c r="B4094" s="58" t="s">
        <v>3299</v>
      </c>
      <c r="C4094" s="58" t="s">
        <v>1202</v>
      </c>
      <c r="D4094" s="58" t="s">
        <v>1203</v>
      </c>
    </row>
    <row r="4095" spans="1:65" hidden="1" x14ac:dyDescent="0.25">
      <c r="A4095" s="58" t="s">
        <v>3298</v>
      </c>
      <c r="B4095" s="58" t="s">
        <v>3299</v>
      </c>
      <c r="C4095" s="58" t="s">
        <v>1204</v>
      </c>
      <c r="D4095" s="58" t="s">
        <v>1205</v>
      </c>
    </row>
    <row r="4096" spans="1:65" hidden="1" x14ac:dyDescent="0.25">
      <c r="A4096" s="58" t="s">
        <v>3298</v>
      </c>
      <c r="B4096" s="58" t="s">
        <v>3299</v>
      </c>
      <c r="C4096" s="58" t="s">
        <v>1206</v>
      </c>
      <c r="D4096" s="58" t="s">
        <v>1207</v>
      </c>
      <c r="AT4096" s="58">
        <v>38.366733866932201</v>
      </c>
      <c r="AU4096" s="58">
        <v>39.785155425605303</v>
      </c>
      <c r="AV4096" s="58">
        <v>42.320763895980697</v>
      </c>
      <c r="AW4096" s="58">
        <v>47.549003457345201</v>
      </c>
      <c r="AX4096" s="58">
        <v>51.922143708926903</v>
      </c>
      <c r="AY4096" s="58">
        <v>53.286963557832102</v>
      </c>
      <c r="AZ4096" s="58">
        <v>53.237106583778498</v>
      </c>
      <c r="BA4096" s="58">
        <v>56.016479542604003</v>
      </c>
      <c r="BB4096" s="58">
        <v>45.453056602506003</v>
      </c>
      <c r="BC4096" s="58">
        <v>47.948288008624097</v>
      </c>
      <c r="BD4096" s="58">
        <v>53.494230615374597</v>
      </c>
      <c r="BE4096" s="58">
        <v>55.009074636864199</v>
      </c>
      <c r="BF4096" s="58">
        <v>53.2693175718966</v>
      </c>
      <c r="BG4096" s="58">
        <v>49.370639276646401</v>
      </c>
      <c r="BH4096" s="58">
        <v>41.340186990301198</v>
      </c>
      <c r="BI4096" s="58">
        <v>38.159241222084802</v>
      </c>
      <c r="BJ4096" s="58">
        <v>42.191431589675503</v>
      </c>
      <c r="BK4096" s="58">
        <v>46.270267702659801</v>
      </c>
      <c r="BL4096" s="58">
        <v>44.457651360562103</v>
      </c>
      <c r="BM4096" s="58">
        <v>37.541158335688799</v>
      </c>
    </row>
    <row r="4097" spans="1:65" hidden="1" x14ac:dyDescent="0.25">
      <c r="A4097" s="58" t="s">
        <v>3298</v>
      </c>
      <c r="B4097" s="58" t="s">
        <v>3299</v>
      </c>
      <c r="C4097" s="58" t="s">
        <v>1208</v>
      </c>
      <c r="D4097" s="58" t="s">
        <v>1209</v>
      </c>
      <c r="AU4097" s="58">
        <v>-1.5047460812440101</v>
      </c>
      <c r="AV4097" s="58">
        <v>14.5498049999588</v>
      </c>
      <c r="AW4097" s="58">
        <v>11.038863440648599</v>
      </c>
      <c r="AX4097" s="58">
        <v>8.9877443858934907</v>
      </c>
      <c r="AY4097" s="58">
        <v>6.4093867222855696</v>
      </c>
      <c r="AZ4097" s="58">
        <v>5.4796759767697996</v>
      </c>
      <c r="BA4097" s="58">
        <v>6.0947352357313296</v>
      </c>
      <c r="BB4097" s="58">
        <v>-6.7192445263485201</v>
      </c>
      <c r="BC4097" s="58">
        <v>5.2947660206230198</v>
      </c>
      <c r="BD4097" s="58">
        <v>2.20756895156455</v>
      </c>
      <c r="BE4097" s="58">
        <v>9.7858141237098408</v>
      </c>
      <c r="BF4097" s="58">
        <v>1.4159935743696801</v>
      </c>
      <c r="BG4097" s="58">
        <v>-0.79496055506625396</v>
      </c>
      <c r="BH4097" s="58">
        <v>2.8543140092989199</v>
      </c>
      <c r="BI4097" s="58">
        <v>2.1708596230919901</v>
      </c>
      <c r="BJ4097" s="58">
        <v>2.8647753615928901</v>
      </c>
      <c r="BK4097" s="58">
        <v>9.1704736843895098</v>
      </c>
      <c r="BL4097" s="58">
        <v>-2.1108796412493498</v>
      </c>
      <c r="BM4097" s="58">
        <v>-12.2475034875511</v>
      </c>
    </row>
    <row r="4098" spans="1:65" hidden="1" x14ac:dyDescent="0.25">
      <c r="A4098" s="58" t="s">
        <v>3298</v>
      </c>
      <c r="B4098" s="58" t="s">
        <v>3299</v>
      </c>
      <c r="C4098" s="58" t="s">
        <v>1210</v>
      </c>
      <c r="D4098" s="58" t="s">
        <v>1211</v>
      </c>
    </row>
    <row r="4099" spans="1:65" hidden="1" x14ac:dyDescent="0.25">
      <c r="A4099" s="58" t="s">
        <v>3298</v>
      </c>
      <c r="B4099" s="58" t="s">
        <v>3299</v>
      </c>
      <c r="C4099" s="58" t="s">
        <v>1212</v>
      </c>
      <c r="D4099" s="58" t="s">
        <v>1213</v>
      </c>
      <c r="AT4099" s="58">
        <v>561504543548.98596</v>
      </c>
      <c r="AU4099" s="58">
        <v>553055325933.92603</v>
      </c>
      <c r="AV4099" s="58">
        <v>633523797399.19897</v>
      </c>
      <c r="AW4099" s="58">
        <v>703457624258.10803</v>
      </c>
      <c r="AX4099" s="58">
        <v>766682597389.505</v>
      </c>
      <c r="AY4099" s="58">
        <v>815822249988.66199</v>
      </c>
      <c r="AZ4099" s="58">
        <v>860526665834.43396</v>
      </c>
      <c r="BA4099" s="58">
        <v>912973487749.90906</v>
      </c>
      <c r="BB4099" s="58">
        <v>851628566647.26001</v>
      </c>
      <c r="BC4099" s="58">
        <v>896720306616.01794</v>
      </c>
      <c r="BD4099" s="58">
        <v>916516025687.24805</v>
      </c>
      <c r="BE4099" s="58">
        <v>1006204580375.02</v>
      </c>
      <c r="BF4099" s="58">
        <v>1020452372578.14</v>
      </c>
      <c r="BG4099" s="58">
        <v>1012340178732.9</v>
      </c>
      <c r="BH4099" s="58">
        <v>1041235546276.24</v>
      </c>
      <c r="BI4099" s="58">
        <v>1063839308331.63</v>
      </c>
      <c r="BJ4099" s="58">
        <v>1094315914723.66</v>
      </c>
      <c r="BK4099" s="58">
        <v>1194669867707.48</v>
      </c>
      <c r="BL4099" s="58">
        <v>1169451824689.8999</v>
      </c>
      <c r="BM4099" s="58">
        <v>1026223171675.77</v>
      </c>
    </row>
    <row r="4100" spans="1:65" hidden="1" x14ac:dyDescent="0.25">
      <c r="A4100" s="58" t="s">
        <v>3298</v>
      </c>
      <c r="B4100" s="58" t="s">
        <v>3299</v>
      </c>
      <c r="C4100" s="58" t="s">
        <v>1214</v>
      </c>
      <c r="D4100" s="58" t="s">
        <v>1215</v>
      </c>
    </row>
    <row r="4101" spans="1:65" hidden="1" x14ac:dyDescent="0.25">
      <c r="A4101" s="58" t="s">
        <v>3298</v>
      </c>
      <c r="B4101" s="58" t="s">
        <v>3299</v>
      </c>
      <c r="C4101" s="58" t="s">
        <v>1216</v>
      </c>
      <c r="D4101" s="58" t="s">
        <v>1217</v>
      </c>
    </row>
    <row r="4102" spans="1:65" hidden="1" x14ac:dyDescent="0.25">
      <c r="A4102" s="58" t="s">
        <v>3298</v>
      </c>
      <c r="B4102" s="58" t="s">
        <v>3299</v>
      </c>
      <c r="C4102" s="58" t="s">
        <v>1218</v>
      </c>
      <c r="D4102" s="58" t="s">
        <v>1219</v>
      </c>
      <c r="AT4102" s="58">
        <v>306361773903.69598</v>
      </c>
      <c r="AU4102" s="58">
        <v>319524969096.04498</v>
      </c>
      <c r="AV4102" s="58">
        <v>375747534816.26202</v>
      </c>
      <c r="AW4102" s="58">
        <v>502236729640.237</v>
      </c>
      <c r="AX4102" s="58">
        <v>673896463512.54102</v>
      </c>
      <c r="AY4102" s="58">
        <v>819711580032.31799</v>
      </c>
      <c r="AZ4102" s="58">
        <v>952967428853.78296</v>
      </c>
      <c r="BA4102" s="58">
        <v>1262466095130.8301</v>
      </c>
      <c r="BB4102" s="58">
        <v>899427453422.60999</v>
      </c>
      <c r="BC4102" s="58">
        <v>1115761503859.1001</v>
      </c>
      <c r="BD4102" s="58">
        <v>1363010558323.02</v>
      </c>
      <c r="BE4102" s="58">
        <v>1528194175963.21</v>
      </c>
      <c r="BF4102" s="58">
        <v>1509975880082.6201</v>
      </c>
      <c r="BG4102" s="58">
        <v>1419904741812.3601</v>
      </c>
      <c r="BH4102" s="58">
        <v>1041235546276.24</v>
      </c>
      <c r="BI4102" s="58">
        <v>952403053110.73706</v>
      </c>
      <c r="BJ4102" s="58">
        <v>1090267372174.3</v>
      </c>
      <c r="BK4102" s="58">
        <v>1289033243596.52</v>
      </c>
      <c r="BL4102" s="58">
        <v>1248415203192.8601</v>
      </c>
      <c r="BM4102" s="58">
        <v>937121610062.28503</v>
      </c>
    </row>
    <row r="4103" spans="1:65" hidden="1" x14ac:dyDescent="0.25">
      <c r="A4103" s="58" t="s">
        <v>3298</v>
      </c>
      <c r="B4103" s="58" t="s">
        <v>3299</v>
      </c>
      <c r="C4103" s="58" t="s">
        <v>1220</v>
      </c>
      <c r="D4103" s="58" t="s">
        <v>1221</v>
      </c>
    </row>
    <row r="4104" spans="1:65" hidden="1" x14ac:dyDescent="0.25">
      <c r="A4104" s="58" t="s">
        <v>3298</v>
      </c>
      <c r="B4104" s="58" t="s">
        <v>3299</v>
      </c>
      <c r="C4104" s="58" t="s">
        <v>1222</v>
      </c>
      <c r="D4104" s="58" t="s">
        <v>1223</v>
      </c>
      <c r="AT4104" s="58">
        <v>7.1520357970814796</v>
      </c>
      <c r="AU4104" s="58">
        <v>7.61573249193341</v>
      </c>
      <c r="AV4104" s="58">
        <v>9.5136409431410502</v>
      </c>
      <c r="AW4104" s="58">
        <v>11.5026997690196</v>
      </c>
      <c r="AX4104" s="58">
        <v>15.945993710764499</v>
      </c>
      <c r="AY4104" s="58">
        <v>17.756438164720699</v>
      </c>
      <c r="AZ4104" s="58">
        <v>13.390066896195799</v>
      </c>
      <c r="BA4104" s="58">
        <v>15.381328054605699</v>
      </c>
      <c r="BB4104" s="58">
        <v>3.9180338474440499</v>
      </c>
      <c r="BC4104" s="58">
        <v>10.8581850258388</v>
      </c>
      <c r="BD4104" s="58">
        <v>17.747460374637502</v>
      </c>
      <c r="BE4104" s="58">
        <v>18.523895111447001</v>
      </c>
      <c r="BF4104" s="58">
        <v>15.626480440586599</v>
      </c>
      <c r="BG4104" s="58">
        <v>10.5513185920297</v>
      </c>
      <c r="BH4104" s="58">
        <v>0.157633990980514</v>
      </c>
      <c r="BI4104" s="58">
        <v>-0.38029950113461602</v>
      </c>
      <c r="BJ4104" s="58">
        <v>2.9069850400684998</v>
      </c>
      <c r="BK4104" s="58">
        <v>8.2610039936200597</v>
      </c>
      <c r="BL4104" s="58">
        <v>5.6156326766652302</v>
      </c>
      <c r="BM4104" s="58">
        <v>0.73369977544667397</v>
      </c>
    </row>
    <row r="4105" spans="1:65" hidden="1" x14ac:dyDescent="0.25">
      <c r="A4105" s="58" t="s">
        <v>3298</v>
      </c>
      <c r="B4105" s="58" t="s">
        <v>3299</v>
      </c>
      <c r="C4105" s="58" t="s">
        <v>1224</v>
      </c>
      <c r="D4105" s="58" t="s">
        <v>1225</v>
      </c>
    </row>
    <row r="4106" spans="1:65" hidden="1" x14ac:dyDescent="0.25">
      <c r="A4106" s="58" t="s">
        <v>3298</v>
      </c>
      <c r="B4106" s="58" t="s">
        <v>3299</v>
      </c>
      <c r="C4106" s="58" t="s">
        <v>1226</v>
      </c>
      <c r="D4106" s="58" t="s">
        <v>1227</v>
      </c>
    </row>
    <row r="4107" spans="1:65" hidden="1" x14ac:dyDescent="0.25">
      <c r="A4107" s="58" t="s">
        <v>3298</v>
      </c>
      <c r="B4107" s="58" t="s">
        <v>3299</v>
      </c>
      <c r="C4107" s="58" t="s">
        <v>1228</v>
      </c>
      <c r="D4107" s="58" t="s">
        <v>1229</v>
      </c>
    </row>
    <row r="4108" spans="1:65" hidden="1" x14ac:dyDescent="0.25">
      <c r="A4108" s="58" t="s">
        <v>3298</v>
      </c>
      <c r="B4108" s="58" t="s">
        <v>3299</v>
      </c>
      <c r="C4108" s="58" t="s">
        <v>1230</v>
      </c>
      <c r="D4108" s="58" t="s">
        <v>1231</v>
      </c>
    </row>
    <row r="4109" spans="1:65" hidden="1" x14ac:dyDescent="0.25">
      <c r="A4109" s="58" t="s">
        <v>3298</v>
      </c>
      <c r="B4109" s="58" t="s">
        <v>3299</v>
      </c>
      <c r="C4109" s="58" t="s">
        <v>1232</v>
      </c>
      <c r="D4109" s="58" t="s">
        <v>1233</v>
      </c>
    </row>
    <row r="4110" spans="1:65" hidden="1" x14ac:dyDescent="0.25">
      <c r="A4110" s="58" t="s">
        <v>3298</v>
      </c>
      <c r="B4110" s="58" t="s">
        <v>3299</v>
      </c>
      <c r="C4110" s="58" t="s">
        <v>1234</v>
      </c>
      <c r="D4110" s="58" t="s">
        <v>1235</v>
      </c>
    </row>
    <row r="4111" spans="1:65" hidden="1" x14ac:dyDescent="0.25">
      <c r="A4111" s="58" t="s">
        <v>3298</v>
      </c>
      <c r="B4111" s="58" t="s">
        <v>3299</v>
      </c>
      <c r="C4111" s="58" t="s">
        <v>1236</v>
      </c>
      <c r="D4111" s="58" t="s">
        <v>1237</v>
      </c>
    </row>
    <row r="4112" spans="1:65" hidden="1" x14ac:dyDescent="0.25">
      <c r="A4112" s="58" t="s">
        <v>3298</v>
      </c>
      <c r="B4112" s="58" t="s">
        <v>3299</v>
      </c>
      <c r="C4112" s="58" t="s">
        <v>1238</v>
      </c>
      <c r="D4112" s="58" t="s">
        <v>1239</v>
      </c>
    </row>
    <row r="4113" spans="1:65" hidden="1" x14ac:dyDescent="0.25">
      <c r="A4113" s="58" t="s">
        <v>3298</v>
      </c>
      <c r="B4113" s="58" t="s">
        <v>3299</v>
      </c>
      <c r="C4113" s="58" t="s">
        <v>1240</v>
      </c>
      <c r="D4113" s="58" t="s">
        <v>1241</v>
      </c>
    </row>
    <row r="4114" spans="1:65" hidden="1" x14ac:dyDescent="0.25">
      <c r="A4114" s="58" t="s">
        <v>3298</v>
      </c>
      <c r="B4114" s="58" t="s">
        <v>3299</v>
      </c>
      <c r="C4114" s="58" t="s">
        <v>1242</v>
      </c>
      <c r="D4114" s="58" t="s">
        <v>1243</v>
      </c>
      <c r="AV4114" s="58">
        <v>0.59059855052409205</v>
      </c>
      <c r="AW4114" s="58">
        <v>1.0482294171339499</v>
      </c>
      <c r="AX4114" s="58">
        <v>0.65049041410025499</v>
      </c>
      <c r="AY4114" s="58">
        <v>1.0547750870741099</v>
      </c>
      <c r="AZ4114" s="58">
        <v>1.1925697553569199</v>
      </c>
      <c r="BA4114" s="58">
        <v>0.67263314519984796</v>
      </c>
      <c r="BB4114" s="58">
        <v>0.92519497527132599</v>
      </c>
      <c r="BC4114" s="58">
        <v>0.71743378074008002</v>
      </c>
      <c r="BD4114" s="58">
        <v>1.0025922926447799</v>
      </c>
      <c r="BE4114" s="58">
        <v>0.75806624040516601</v>
      </c>
      <c r="BF4114" s="58">
        <v>0.56738713233835103</v>
      </c>
      <c r="BG4114" s="58">
        <v>0.96884389221485701</v>
      </c>
      <c r="BH4114" s="58">
        <v>0.63963630525930404</v>
      </c>
      <c r="BI4114" s="58">
        <v>0.498371996303697</v>
      </c>
      <c r="BJ4114" s="58">
        <v>0.74573534476688996</v>
      </c>
      <c r="BK4114" s="58">
        <v>0.44554913357123299</v>
      </c>
      <c r="BL4114" s="58">
        <v>0.44767720114374498</v>
      </c>
    </row>
    <row r="4115" spans="1:65" hidden="1" x14ac:dyDescent="0.25">
      <c r="A4115" s="58" t="s">
        <v>3298</v>
      </c>
      <c r="B4115" s="58" t="s">
        <v>3299</v>
      </c>
      <c r="C4115" s="58" t="s">
        <v>1244</v>
      </c>
      <c r="D4115" s="58" t="s">
        <v>1245</v>
      </c>
      <c r="AV4115" s="58">
        <v>0.49858984388990002</v>
      </c>
      <c r="AW4115" s="58">
        <v>0.98799191399000597</v>
      </c>
      <c r="AX4115" s="58">
        <v>0.65367166227524698</v>
      </c>
      <c r="AY4115" s="58">
        <v>1.19785409435028</v>
      </c>
      <c r="AZ4115" s="58">
        <v>1.6884860605849299</v>
      </c>
      <c r="BA4115" s="58">
        <v>1.1626411769829801</v>
      </c>
      <c r="BB4115" s="58">
        <v>1.67966136338383</v>
      </c>
      <c r="BC4115" s="58">
        <v>1.36579253863171</v>
      </c>
      <c r="BD4115" s="58">
        <v>2.3416523250402101</v>
      </c>
      <c r="BE4115" s="58">
        <v>1.79677112862345</v>
      </c>
      <c r="BF4115" s="58">
        <v>1.9379553795807101</v>
      </c>
      <c r="BG4115" s="58">
        <v>2.6219424053045901</v>
      </c>
      <c r="BH4115" s="58">
        <v>1.63893522298343</v>
      </c>
      <c r="BI4115" s="58">
        <v>1.7526804709461401</v>
      </c>
      <c r="BJ4115" s="58">
        <v>2.7861285695284002</v>
      </c>
      <c r="BK4115" s="58">
        <v>1.68590447448815</v>
      </c>
      <c r="BL4115" s="58">
        <v>1.70492493466099</v>
      </c>
    </row>
    <row r="4116" spans="1:65" hidden="1" x14ac:dyDescent="0.25">
      <c r="A4116" s="58" t="s">
        <v>3298</v>
      </c>
      <c r="B4116" s="58" t="s">
        <v>3299</v>
      </c>
      <c r="C4116" s="58" t="s">
        <v>1246</v>
      </c>
      <c r="D4116" s="58" t="s">
        <v>1247</v>
      </c>
      <c r="AV4116" s="58">
        <v>2.1615473959833502</v>
      </c>
      <c r="AW4116" s="58">
        <v>3.9314014991678201</v>
      </c>
      <c r="AX4116" s="58">
        <v>2.7194618993335902</v>
      </c>
      <c r="AY4116" s="58">
        <v>4.4191329085142197</v>
      </c>
      <c r="AZ4116" s="58">
        <v>5.9045601117058597</v>
      </c>
      <c r="BA4116" s="58">
        <v>3.5134248723598001</v>
      </c>
      <c r="BB4116" s="58">
        <v>4.9851341531071602</v>
      </c>
      <c r="BC4116" s="58">
        <v>3.5096418170176702</v>
      </c>
      <c r="BD4116" s="58">
        <v>5.5036165057456996</v>
      </c>
      <c r="BE4116" s="58">
        <v>4.2438159901923802</v>
      </c>
      <c r="BF4116" s="58">
        <v>4.3664396572701101</v>
      </c>
      <c r="BG4116" s="58">
        <v>6.4314179497888402</v>
      </c>
      <c r="BH4116" s="58">
        <v>3.2708192221237602</v>
      </c>
      <c r="BI4116" s="58">
        <v>4.45078181729445</v>
      </c>
      <c r="BJ4116" s="58">
        <v>5.7055213372272098</v>
      </c>
      <c r="BK4116" s="58">
        <v>5.0382722731605298</v>
      </c>
      <c r="BL4116" s="58">
        <v>5.4428058807432302</v>
      </c>
    </row>
    <row r="4117" spans="1:65" hidden="1" x14ac:dyDescent="0.25">
      <c r="A4117" s="58" t="s">
        <v>3298</v>
      </c>
      <c r="B4117" s="58" t="s">
        <v>3299</v>
      </c>
      <c r="C4117" s="58" t="s">
        <v>1248</v>
      </c>
      <c r="D4117" s="58" t="s">
        <v>1249</v>
      </c>
    </row>
    <row r="4118" spans="1:65" hidden="1" x14ac:dyDescent="0.25">
      <c r="A4118" s="58" t="s">
        <v>3298</v>
      </c>
      <c r="B4118" s="58" t="s">
        <v>3299</v>
      </c>
      <c r="C4118" s="58" t="s">
        <v>1250</v>
      </c>
      <c r="D4118" s="58" t="s">
        <v>1251</v>
      </c>
    </row>
    <row r="4119" spans="1:65" hidden="1" x14ac:dyDescent="0.25">
      <c r="A4119" s="58" t="s">
        <v>3298</v>
      </c>
      <c r="B4119" s="58" t="s">
        <v>3299</v>
      </c>
      <c r="C4119" s="58" t="s">
        <v>1252</v>
      </c>
      <c r="D4119" s="58" t="s">
        <v>1253</v>
      </c>
    </row>
    <row r="4120" spans="1:65" hidden="1" x14ac:dyDescent="0.25">
      <c r="A4120" s="58" t="s">
        <v>3298</v>
      </c>
      <c r="B4120" s="58" t="s">
        <v>3299</v>
      </c>
      <c r="C4120" s="58" t="s">
        <v>1254</v>
      </c>
      <c r="D4120" s="58" t="s">
        <v>1255</v>
      </c>
      <c r="E4120" s="58">
        <v>6.9772561805955204</v>
      </c>
      <c r="F4120" s="58">
        <v>6.9986348146201101</v>
      </c>
      <c r="G4120" s="58">
        <v>7.0187247781161703</v>
      </c>
      <c r="H4120" s="58">
        <v>7.0350356250093897</v>
      </c>
      <c r="I4120" s="58">
        <v>7.0456901879287797</v>
      </c>
      <c r="J4120" s="58">
        <v>7.0490423107306004</v>
      </c>
      <c r="K4120" s="58">
        <v>7.04258975778653</v>
      </c>
      <c r="L4120" s="58">
        <v>7.0268929796726702</v>
      </c>
      <c r="M4120" s="58">
        <v>7.0021925729652503</v>
      </c>
      <c r="N4120" s="58">
        <v>6.9678839132661503</v>
      </c>
      <c r="O4120" s="58">
        <v>6.9249813125913802</v>
      </c>
      <c r="P4120" s="58">
        <v>6.8748417363375998</v>
      </c>
      <c r="Q4120" s="58">
        <v>6.82007914135409</v>
      </c>
      <c r="R4120" s="58">
        <v>6.7631207986767201</v>
      </c>
      <c r="S4120" s="58">
        <v>6.7052697585684298</v>
      </c>
      <c r="T4120" s="58">
        <v>6.6475789086705497</v>
      </c>
      <c r="U4120" s="58">
        <v>6.5902034104569402</v>
      </c>
      <c r="V4120" s="58">
        <v>6.5321573708108804</v>
      </c>
      <c r="W4120" s="58">
        <v>6.4719673721638102</v>
      </c>
      <c r="X4120" s="58">
        <v>6.4072593468637304</v>
      </c>
      <c r="Y4120" s="58">
        <v>6.3370640545755004</v>
      </c>
      <c r="Z4120" s="58">
        <v>6.2603591611317304</v>
      </c>
      <c r="AA4120" s="58">
        <v>6.1749838531619403</v>
      </c>
      <c r="AB4120" s="58">
        <v>6.0811413234231697</v>
      </c>
      <c r="AC4120" s="58">
        <v>5.9779958114329501</v>
      </c>
      <c r="AD4120" s="58">
        <v>5.8656431775605498</v>
      </c>
      <c r="AE4120" s="58">
        <v>5.74114896960966</v>
      </c>
      <c r="AF4120" s="58">
        <v>5.6080789205857098</v>
      </c>
      <c r="AG4120" s="58">
        <v>5.4680585640405903</v>
      </c>
      <c r="AH4120" s="58">
        <v>5.3227202038921604</v>
      </c>
      <c r="AI4120" s="58">
        <v>5.1868314013827801</v>
      </c>
      <c r="AJ4120" s="58">
        <v>5.0360913500544999</v>
      </c>
      <c r="AK4120" s="58">
        <v>4.9037098265577299</v>
      </c>
      <c r="AL4120" s="58">
        <v>4.7500528443605603</v>
      </c>
      <c r="AM4120" s="58">
        <v>4.5991759584483498</v>
      </c>
      <c r="AN4120" s="58">
        <v>4.4418187103466398</v>
      </c>
      <c r="AO4120" s="58">
        <v>4.3041888337024901</v>
      </c>
      <c r="AP4120" s="58">
        <v>4.1745833149666796</v>
      </c>
      <c r="AQ4120" s="58">
        <v>4.0539806028046597</v>
      </c>
      <c r="AR4120" s="58">
        <v>3.9436072088360898</v>
      </c>
      <c r="AS4120" s="58">
        <v>3.8457125098434402</v>
      </c>
      <c r="AT4120" s="58">
        <v>3.7604367111795902</v>
      </c>
      <c r="AU4120" s="58">
        <v>3.6872806078531801</v>
      </c>
      <c r="AV4120" s="58">
        <v>3.6264598797368</v>
      </c>
      <c r="AW4120" s="58">
        <v>3.5761355724648598</v>
      </c>
      <c r="AX4120" s="58">
        <v>3.5375758673029098</v>
      </c>
      <c r="AY4120" s="58">
        <v>3.5089481974169199</v>
      </c>
      <c r="AZ4120" s="58">
        <v>3.4910936325856401</v>
      </c>
      <c r="BA4120" s="58">
        <v>3.4807006299469498</v>
      </c>
      <c r="BB4120" s="58">
        <v>3.4750244492966802</v>
      </c>
      <c r="BC4120" s="58">
        <v>3.4703838806036602</v>
      </c>
      <c r="BD4120" s="58">
        <v>3.4631022886923502</v>
      </c>
      <c r="BE4120" s="58">
        <v>3.4506609115818798</v>
      </c>
      <c r="BF4120" s="58">
        <v>3.4304769551022698</v>
      </c>
      <c r="BG4120" s="58">
        <v>3.4020704285491501</v>
      </c>
      <c r="BH4120" s="58">
        <v>3.3652211116912301</v>
      </c>
      <c r="BI4120" s="58">
        <v>3.3224372794299399</v>
      </c>
      <c r="BJ4120" s="58">
        <v>3.2764874629223502</v>
      </c>
      <c r="BK4120" s="58">
        <v>3.2310011013206101</v>
      </c>
      <c r="BL4120" s="58">
        <v>3.1871571351464398</v>
      </c>
      <c r="BM4120" s="58">
        <v>3.1457566998830599</v>
      </c>
    </row>
    <row r="4121" spans="1:65" hidden="1" x14ac:dyDescent="0.25">
      <c r="A4121" s="58" t="s">
        <v>3298</v>
      </c>
      <c r="B4121" s="58" t="s">
        <v>3299</v>
      </c>
      <c r="C4121" s="58" t="s">
        <v>1256</v>
      </c>
      <c r="D4121" s="58" t="s">
        <v>1257</v>
      </c>
      <c r="K4121" s="58">
        <v>89.415070459211194</v>
      </c>
      <c r="L4121" s="58">
        <v>85.964567709818596</v>
      </c>
      <c r="M4121" s="58">
        <v>96.603749259969803</v>
      </c>
      <c r="N4121" s="58">
        <v>108.023472672211</v>
      </c>
      <c r="O4121" s="58">
        <v>115.81217923170099</v>
      </c>
      <c r="P4121" s="58">
        <v>116.75066461869901</v>
      </c>
      <c r="Q4121" s="58">
        <v>104.553287016696</v>
      </c>
      <c r="R4121" s="58">
        <v>114.65797681047</v>
      </c>
      <c r="S4121" s="58">
        <v>98.507731389556696</v>
      </c>
      <c r="T4121" s="58">
        <v>106.119849640921</v>
      </c>
      <c r="U4121" s="58">
        <v>118.189660205994</v>
      </c>
      <c r="V4121" s="58">
        <v>71.504013601722605</v>
      </c>
      <c r="W4121" s="58">
        <v>68.720120448637303</v>
      </c>
      <c r="X4121" s="58">
        <v>63.582418731551499</v>
      </c>
      <c r="Y4121" s="58">
        <v>62.084563708532301</v>
      </c>
      <c r="Z4121" s="58">
        <v>66.091962585493306</v>
      </c>
      <c r="AA4121" s="58">
        <v>60.418388576965803</v>
      </c>
      <c r="AB4121" s="58">
        <v>51.282513884305502</v>
      </c>
      <c r="AC4121" s="58">
        <v>46.835615778751503</v>
      </c>
      <c r="AD4121" s="58">
        <v>46.019289607403401</v>
      </c>
      <c r="AE4121" s="58">
        <v>47.411696296498597</v>
      </c>
      <c r="AF4121" s="58">
        <v>46.107348068793598</v>
      </c>
      <c r="AG4121" s="58">
        <v>39.427283222292402</v>
      </c>
      <c r="AH4121" s="58">
        <v>36.731686753721903</v>
      </c>
      <c r="AI4121" s="58">
        <v>40.725094074387798</v>
      </c>
      <c r="AJ4121" s="58">
        <v>40.373267679689903</v>
      </c>
      <c r="AK4121" s="58">
        <v>39.071465430030898</v>
      </c>
      <c r="AL4121" s="58">
        <v>39.54197179669</v>
      </c>
      <c r="AM4121" s="58">
        <v>34.149787961409103</v>
      </c>
      <c r="AN4121" s="58">
        <v>33.3693998162016</v>
      </c>
      <c r="AO4121" s="58">
        <v>34.085701202789501</v>
      </c>
      <c r="AP4121" s="58">
        <v>35.932690417922998</v>
      </c>
      <c r="AQ4121" s="58">
        <v>33.063839689710399</v>
      </c>
      <c r="AR4121" s="58">
        <v>33.342262683582099</v>
      </c>
      <c r="AS4121" s="58">
        <v>32.452080367373</v>
      </c>
      <c r="AT4121" s="58">
        <v>31.5429207870542</v>
      </c>
      <c r="AU4121" s="58">
        <v>33.250351808979197</v>
      </c>
      <c r="AV4121" s="58">
        <v>29.5436982222108</v>
      </c>
      <c r="AW4121" s="58">
        <v>31.369693242831101</v>
      </c>
      <c r="AX4121" s="58">
        <v>29.611814163874001</v>
      </c>
      <c r="AY4121" s="58">
        <v>27.8519032772099</v>
      </c>
      <c r="AZ4121" s="58">
        <v>23.776250452129101</v>
      </c>
      <c r="BA4121" s="58">
        <v>22.890012975644801</v>
      </c>
      <c r="BB4121" s="58">
        <v>21.9036011607941</v>
      </c>
      <c r="BC4121" s="58">
        <v>17.6457097760882</v>
      </c>
      <c r="BD4121" s="58">
        <v>20.131304125677101</v>
      </c>
      <c r="BE4121" s="58">
        <v>18.546119163992401</v>
      </c>
      <c r="BF4121" s="58">
        <v>17.193007085329999</v>
      </c>
      <c r="BG4121" s="58">
        <v>16.8875074215605</v>
      </c>
      <c r="BH4121" s="58">
        <v>17.3679115817095</v>
      </c>
      <c r="BI4121" s="58">
        <v>15.890876780036701</v>
      </c>
      <c r="BJ4121" s="58">
        <v>15.326369001427301</v>
      </c>
      <c r="BK4121" s="58">
        <v>14.2863704396645</v>
      </c>
      <c r="BL4121" s="58">
        <v>13.8554023115425</v>
      </c>
      <c r="BM4121" s="58">
        <v>13.559189961645099</v>
      </c>
    </row>
    <row r="4122" spans="1:65" hidden="1" x14ac:dyDescent="0.25">
      <c r="A4122" s="58" t="s">
        <v>3298</v>
      </c>
      <c r="B4122" s="58" t="s">
        <v>3299</v>
      </c>
      <c r="C4122" s="58" t="s">
        <v>1258</v>
      </c>
      <c r="D4122" s="58" t="s">
        <v>1259</v>
      </c>
      <c r="R4122" s="58">
        <v>26.489707750952999</v>
      </c>
      <c r="S4122" s="58">
        <v>26.9795713048095</v>
      </c>
      <c r="T4122" s="58">
        <v>28.479929508517699</v>
      </c>
      <c r="U4122" s="58">
        <v>30.9729177029791</v>
      </c>
      <c r="V4122" s="58">
        <v>32.082455311222901</v>
      </c>
      <c r="W4122" s="58">
        <v>35.069447900251603</v>
      </c>
      <c r="X4122" s="58">
        <v>39.309572018972098</v>
      </c>
      <c r="Y4122" s="58">
        <v>42.8539973276918</v>
      </c>
      <c r="Z4122" s="58">
        <v>43.862095450702597</v>
      </c>
      <c r="AA4122" s="58">
        <v>47.209281058929598</v>
      </c>
      <c r="AB4122" s="58">
        <v>53.521651204095399</v>
      </c>
      <c r="AC4122" s="58">
        <v>58.432098806042497</v>
      </c>
      <c r="AD4122" s="58">
        <v>66.187045068212498</v>
      </c>
      <c r="AE4122" s="58">
        <v>72.403974692724404</v>
      </c>
      <c r="AF4122" s="58">
        <v>73.505391015865399</v>
      </c>
      <c r="AG4122" s="58">
        <v>72.855036067325699</v>
      </c>
      <c r="AH4122" s="58">
        <v>69.088886401910003</v>
      </c>
      <c r="AI4122" s="58">
        <v>70.638000220888699</v>
      </c>
      <c r="AJ4122" s="58">
        <v>66.050552677565094</v>
      </c>
      <c r="AK4122" s="58">
        <v>66.120107514183104</v>
      </c>
      <c r="AL4122" s="58">
        <v>72.411062897531394</v>
      </c>
      <c r="AM4122" s="58">
        <v>66.184562299116195</v>
      </c>
      <c r="AN4122" s="58">
        <v>68.596028339978204</v>
      </c>
      <c r="AO4122" s="58">
        <v>70.888462681872994</v>
      </c>
      <c r="AP4122" s="58">
        <v>72.862095413563594</v>
      </c>
      <c r="AQ4122" s="58">
        <v>75.600243020183797</v>
      </c>
      <c r="AR4122" s="58">
        <v>79.179644248513398</v>
      </c>
      <c r="AS4122" s="58">
        <v>82.340214568633101</v>
      </c>
      <c r="AT4122" s="58">
        <v>89.923111976251406</v>
      </c>
      <c r="AU4122" s="58">
        <v>93.932274587749106</v>
      </c>
      <c r="AV4122" s="58">
        <v>79.382563354954101</v>
      </c>
      <c r="AW4122" s="58">
        <v>88.7828143458798</v>
      </c>
      <c r="AX4122" s="58">
        <v>88.652148460243694</v>
      </c>
      <c r="AY4122" s="58">
        <v>90.508775544332593</v>
      </c>
      <c r="AZ4122" s="58">
        <v>85.329859390353306</v>
      </c>
      <c r="BA4122" s="58">
        <v>84.346089257432396</v>
      </c>
      <c r="BB4122" s="58">
        <v>80.049765181790306</v>
      </c>
      <c r="BC4122" s="58">
        <v>77.165165711773</v>
      </c>
      <c r="BD4122" s="58">
        <v>83.638891929338598</v>
      </c>
      <c r="BE4122" s="58">
        <v>53.292188667462803</v>
      </c>
      <c r="BF4122" s="58">
        <v>54.836089930685098</v>
      </c>
      <c r="BG4122" s="58">
        <v>52.275059046195203</v>
      </c>
      <c r="BH4122" s="58">
        <v>55.013932432069502</v>
      </c>
      <c r="BI4122" s="58">
        <v>53.084941338725102</v>
      </c>
      <c r="BJ4122" s="58">
        <v>58.034058280327699</v>
      </c>
      <c r="BK4122" s="58">
        <v>56.703954722532302</v>
      </c>
      <c r="BL4122" s="58">
        <v>56.879091221578101</v>
      </c>
      <c r="BM4122" s="58">
        <v>55.596686890477002</v>
      </c>
    </row>
    <row r="4123" spans="1:65" hidden="1" x14ac:dyDescent="0.25">
      <c r="A4123" s="58" t="s">
        <v>3298</v>
      </c>
      <c r="B4123" s="58" t="s">
        <v>3299</v>
      </c>
      <c r="C4123" s="58" t="s">
        <v>1260</v>
      </c>
      <c r="D4123" s="58" t="s">
        <v>1261</v>
      </c>
    </row>
    <row r="4124" spans="1:65" hidden="1" x14ac:dyDescent="0.25">
      <c r="A4124" s="58" t="s">
        <v>3298</v>
      </c>
      <c r="B4124" s="58" t="s">
        <v>3299</v>
      </c>
      <c r="C4124" s="58" t="s">
        <v>1262</v>
      </c>
      <c r="D4124" s="58" t="s">
        <v>1263</v>
      </c>
      <c r="AT4124" s="58">
        <v>3.2755839914940998</v>
      </c>
      <c r="AU4124" s="58">
        <v>3.0164578841368299</v>
      </c>
      <c r="AV4124" s="58">
        <v>3.9371299690066199</v>
      </c>
      <c r="AW4124" s="58">
        <v>6.5956004304331897</v>
      </c>
      <c r="AX4124" s="58">
        <v>5.3578923661581799</v>
      </c>
      <c r="AY4124" s="58">
        <v>7.3829191463535997</v>
      </c>
      <c r="AZ4124" s="58">
        <v>7.8773010525495399</v>
      </c>
      <c r="BA4124" s="58">
        <v>7.87353223916661</v>
      </c>
      <c r="BB4124" s="58">
        <v>0.437234726123918</v>
      </c>
      <c r="BC4124" s="58">
        <v>0.108268751147378</v>
      </c>
      <c r="BD4124" s="58">
        <v>6.5934137066373504</v>
      </c>
      <c r="BE4124" s="58">
        <v>4.6641258081178201</v>
      </c>
      <c r="BF4124" s="58">
        <v>4.6615339365875004</v>
      </c>
      <c r="BG4124" s="58">
        <v>5.7931376293674397</v>
      </c>
      <c r="BH4124" s="58">
        <v>-0.883736433863618</v>
      </c>
      <c r="BI4124" s="58">
        <v>-5.8793578354922701E-2</v>
      </c>
      <c r="BJ4124" s="58">
        <v>3.7177696151250501</v>
      </c>
      <c r="BK4124" s="58">
        <v>2.56540870322846</v>
      </c>
      <c r="BL4124" s="58">
        <v>2.74256430540159</v>
      </c>
      <c r="BM4124" s="58">
        <v>-1.79514129590932</v>
      </c>
    </row>
    <row r="4125" spans="1:65" hidden="1" x14ac:dyDescent="0.25">
      <c r="A4125" s="58" t="s">
        <v>3298</v>
      </c>
      <c r="B4125" s="58" t="s">
        <v>3299</v>
      </c>
      <c r="C4125" s="58" t="s">
        <v>1264</v>
      </c>
      <c r="D4125" s="58" t="s">
        <v>1265</v>
      </c>
      <c r="AS4125" s="58">
        <v>922025456842.38306</v>
      </c>
      <c r="AT4125" s="58">
        <v>952227175104.21301</v>
      </c>
      <c r="AU4125" s="58">
        <v>980950706802.53699</v>
      </c>
      <c r="AV4125" s="58">
        <v>1019572011061.24</v>
      </c>
      <c r="AW4125" s="58">
        <v>1086818907011.37</v>
      </c>
      <c r="AX4125" s="58">
        <v>1145049494264.1001</v>
      </c>
      <c r="AY4125" s="58">
        <v>1229587572611.3501</v>
      </c>
      <c r="AZ4125" s="58">
        <v>1326445887410.6799</v>
      </c>
      <c r="BA4125" s="58">
        <v>1430884031991.0601</v>
      </c>
      <c r="BB4125" s="58">
        <v>1437140353869.49</v>
      </c>
      <c r="BC4125" s="58">
        <v>1438696327782.8601</v>
      </c>
      <c r="BD4125" s="58">
        <v>1533555528655.78</v>
      </c>
      <c r="BE4125" s="58">
        <v>1605082487849.6299</v>
      </c>
      <c r="BF4125" s="58">
        <v>1679903952730.97</v>
      </c>
      <c r="BG4125" s="58">
        <v>1777223100753.8501</v>
      </c>
      <c r="BH4125" s="58">
        <v>1761517132701.45</v>
      </c>
      <c r="BI4125" s="58">
        <v>1760481473745.8</v>
      </c>
      <c r="BJ4125" s="58">
        <v>1825932119056.6299</v>
      </c>
      <c r="BK4125" s="58">
        <v>1872774740553.95</v>
      </c>
      <c r="BL4125" s="58">
        <v>1924136792108.96</v>
      </c>
      <c r="BM4125" s="58">
        <v>1889595817964.03</v>
      </c>
    </row>
    <row r="4126" spans="1:65" hidden="1" x14ac:dyDescent="0.25">
      <c r="A4126" s="58" t="s">
        <v>3298</v>
      </c>
      <c r="B4126" s="58" t="s">
        <v>3299</v>
      </c>
      <c r="C4126" s="58" t="s">
        <v>1266</v>
      </c>
      <c r="D4126" s="58" t="s">
        <v>1267</v>
      </c>
    </row>
    <row r="4127" spans="1:65" hidden="1" x14ac:dyDescent="0.25">
      <c r="A4127" s="58" t="s">
        <v>3298</v>
      </c>
      <c r="B4127" s="58" t="s">
        <v>3299</v>
      </c>
      <c r="C4127" s="58" t="s">
        <v>1268</v>
      </c>
      <c r="D4127" s="58" t="s">
        <v>1269</v>
      </c>
    </row>
    <row r="4128" spans="1:65" hidden="1" x14ac:dyDescent="0.25">
      <c r="A4128" s="58" t="s">
        <v>3298</v>
      </c>
      <c r="B4128" s="58" t="s">
        <v>3299</v>
      </c>
      <c r="C4128" s="58" t="s">
        <v>1270</v>
      </c>
      <c r="D4128" s="58" t="s">
        <v>1271</v>
      </c>
      <c r="M4128" s="58">
        <v>27423842426.090199</v>
      </c>
      <c r="N4128" s="58">
        <v>29958338434.574501</v>
      </c>
      <c r="O4128" s="58">
        <v>34036284078.193802</v>
      </c>
      <c r="P4128" s="58">
        <v>37914534935.224701</v>
      </c>
      <c r="Q4128" s="58">
        <v>43936878889.639702</v>
      </c>
      <c r="R4128" s="58">
        <v>51681826955.642303</v>
      </c>
      <c r="S4128" s="58">
        <v>66956330612.266403</v>
      </c>
      <c r="T4128" s="58">
        <v>91597681176.475494</v>
      </c>
      <c r="U4128" s="58">
        <v>111961878978.175</v>
      </c>
      <c r="V4128" s="58">
        <v>142256819312.51501</v>
      </c>
      <c r="W4128" s="58">
        <v>169402331073.06201</v>
      </c>
      <c r="X4128" s="58">
        <v>209990038157.29999</v>
      </c>
      <c r="Y4128" s="58">
        <v>250400424657.88199</v>
      </c>
      <c r="Z4128" s="58">
        <v>286993937717.03497</v>
      </c>
      <c r="AA4128" s="58">
        <v>322609124878.29199</v>
      </c>
      <c r="AB4128" s="58">
        <v>334285008501.24701</v>
      </c>
      <c r="AC4128" s="58">
        <v>345219526849.15002</v>
      </c>
      <c r="AD4128" s="58">
        <v>349951114222.84003</v>
      </c>
      <c r="AE4128" s="58">
        <v>366022217703.00098</v>
      </c>
      <c r="AF4128" s="58">
        <v>390287438275.68103</v>
      </c>
      <c r="AG4128" s="58">
        <v>372357777969.61798</v>
      </c>
      <c r="AH4128" s="58">
        <v>414315979785.83197</v>
      </c>
      <c r="AI4128" s="58">
        <v>494479452034.40198</v>
      </c>
      <c r="AJ4128" s="58">
        <v>398243201477.30499</v>
      </c>
      <c r="AK4128" s="58">
        <v>380919165377.74103</v>
      </c>
      <c r="AL4128" s="58">
        <v>392515246022.10101</v>
      </c>
      <c r="AM4128" s="58">
        <v>404189380369.34698</v>
      </c>
      <c r="AN4128" s="58">
        <v>436284056714.34698</v>
      </c>
      <c r="AO4128" s="58">
        <v>474466540696.75897</v>
      </c>
      <c r="AP4128" s="58">
        <v>507738951912.44202</v>
      </c>
      <c r="AQ4128" s="58">
        <v>519491825195.42999</v>
      </c>
      <c r="AR4128" s="58">
        <v>529899278928.02002</v>
      </c>
      <c r="AS4128" s="58">
        <v>547232852040.92999</v>
      </c>
      <c r="AT4128" s="58">
        <v>553924703938.495</v>
      </c>
      <c r="AU4128" s="58">
        <v>561130450837.39502</v>
      </c>
      <c r="AV4128" s="58">
        <v>596681896492.552</v>
      </c>
      <c r="AW4128" s="58">
        <v>683800018505.18896</v>
      </c>
      <c r="AX4128" s="58">
        <v>775041651409.38501</v>
      </c>
      <c r="AY4128" s="58">
        <v>894608543586.71997</v>
      </c>
      <c r="AZ4128" s="58">
        <v>1070752412173.74</v>
      </c>
      <c r="BA4128" s="58">
        <v>1284866415841.3899</v>
      </c>
      <c r="BB4128" s="58">
        <v>1324740446269.0701</v>
      </c>
      <c r="BC4128" s="58">
        <v>1423283385694.3201</v>
      </c>
      <c r="BD4128" s="58">
        <v>1438728239527.4099</v>
      </c>
      <c r="BE4128" s="58">
        <v>1558844394942.6599</v>
      </c>
      <c r="BF4128" s="58">
        <v>1653513677544.0901</v>
      </c>
      <c r="BG4128" s="58">
        <v>1781586076896.9299</v>
      </c>
      <c r="BH4128" s="58">
        <v>1761517132701.45</v>
      </c>
      <c r="BI4128" s="58">
        <v>1767618393447.7</v>
      </c>
      <c r="BJ4128" s="58">
        <v>1759402973048.1299</v>
      </c>
      <c r="BK4128" s="58">
        <v>1797207476676.96</v>
      </c>
      <c r="BL4128" s="58">
        <v>1870189772294.98</v>
      </c>
      <c r="BM4128" s="58">
        <v>1891891198097.78</v>
      </c>
    </row>
    <row r="4129" spans="1:65" hidden="1" x14ac:dyDescent="0.25">
      <c r="A4129" s="58" t="s">
        <v>3298</v>
      </c>
      <c r="B4129" s="58" t="s">
        <v>3299</v>
      </c>
      <c r="C4129" s="58" t="s">
        <v>1272</v>
      </c>
      <c r="D4129" s="58" t="s">
        <v>1273</v>
      </c>
    </row>
    <row r="4130" spans="1:65" hidden="1" x14ac:dyDescent="0.25">
      <c r="A4130" s="58" t="s">
        <v>3298</v>
      </c>
      <c r="B4130" s="58" t="s">
        <v>3299</v>
      </c>
      <c r="C4130" s="58" t="s">
        <v>1274</v>
      </c>
      <c r="D4130" s="58" t="s">
        <v>1275</v>
      </c>
    </row>
    <row r="4131" spans="1:65" hidden="1" x14ac:dyDescent="0.25">
      <c r="A4131" s="58" t="s">
        <v>3298</v>
      </c>
      <c r="B4131" s="58" t="s">
        <v>3299</v>
      </c>
      <c r="C4131" s="58" t="s">
        <v>1276</v>
      </c>
      <c r="D4131" s="58" t="s">
        <v>1277</v>
      </c>
      <c r="BM4131" s="58">
        <v>54.5</v>
      </c>
    </row>
    <row r="4132" spans="1:65" hidden="1" x14ac:dyDescent="0.25">
      <c r="A4132" s="58" t="s">
        <v>3298</v>
      </c>
      <c r="B4132" s="58" t="s">
        <v>3299</v>
      </c>
      <c r="C4132" s="58" t="s">
        <v>1278</v>
      </c>
      <c r="D4132" s="58" t="s">
        <v>1279</v>
      </c>
      <c r="BM4132" s="58">
        <v>14.863636363636401</v>
      </c>
    </row>
    <row r="4133" spans="1:65" hidden="1" x14ac:dyDescent="0.25">
      <c r="A4133" s="58" t="s">
        <v>3298</v>
      </c>
      <c r="B4133" s="58" t="s">
        <v>3299</v>
      </c>
      <c r="C4133" s="58" t="s">
        <v>1280</v>
      </c>
      <c r="D4133" s="58" t="s">
        <v>1281</v>
      </c>
      <c r="BM4133" s="58">
        <v>54.272727272727302</v>
      </c>
    </row>
    <row r="4134" spans="1:65" hidden="1" x14ac:dyDescent="0.25">
      <c r="A4134" s="58" t="s">
        <v>3298</v>
      </c>
      <c r="B4134" s="58" t="s">
        <v>3299</v>
      </c>
      <c r="C4134" s="58" t="s">
        <v>1282</v>
      </c>
      <c r="D4134" s="58" t="s">
        <v>1283</v>
      </c>
      <c r="BM4134" s="58">
        <v>8.3818181818181792</v>
      </c>
    </row>
    <row r="4135" spans="1:65" hidden="1" x14ac:dyDescent="0.25">
      <c r="A4135" s="58" t="s">
        <v>3298</v>
      </c>
      <c r="B4135" s="58" t="s">
        <v>3299</v>
      </c>
      <c r="C4135" s="58" t="s">
        <v>1284</v>
      </c>
      <c r="D4135" s="58" t="s">
        <v>1285</v>
      </c>
      <c r="BM4135" s="58">
        <v>86.881818181818204</v>
      </c>
    </row>
    <row r="4136" spans="1:65" hidden="1" x14ac:dyDescent="0.25">
      <c r="A4136" s="58" t="s">
        <v>3298</v>
      </c>
      <c r="B4136" s="58" t="s">
        <v>3299</v>
      </c>
      <c r="C4136" s="58" t="s">
        <v>1286</v>
      </c>
      <c r="D4136" s="58" t="s">
        <v>1287</v>
      </c>
      <c r="BM4136" s="58">
        <v>20.954545454545499</v>
      </c>
    </row>
    <row r="4137" spans="1:65" hidden="1" x14ac:dyDescent="0.25">
      <c r="A4137" s="58" t="s">
        <v>3298</v>
      </c>
      <c r="B4137" s="58" t="s">
        <v>3299</v>
      </c>
      <c r="C4137" s="58" t="s">
        <v>1288</v>
      </c>
      <c r="D4137" s="58" t="s">
        <v>1289</v>
      </c>
      <c r="AU4137" s="58">
        <v>70.37</v>
      </c>
      <c r="AV4137" s="58">
        <v>61.164999999999999</v>
      </c>
      <c r="AY4137" s="58">
        <v>47.15</v>
      </c>
      <c r="AZ4137" s="58">
        <v>31.82</v>
      </c>
      <c r="BA4137" s="58">
        <v>30</v>
      </c>
      <c r="BB4137" s="58">
        <v>46.02</v>
      </c>
      <c r="BC4137" s="58">
        <v>82.33</v>
      </c>
    </row>
    <row r="4138" spans="1:65" hidden="1" x14ac:dyDescent="0.25">
      <c r="A4138" s="58" t="s">
        <v>3298</v>
      </c>
      <c r="B4138" s="58" t="s">
        <v>3299</v>
      </c>
      <c r="C4138" s="58" t="s">
        <v>1290</v>
      </c>
      <c r="D4138" s="58" t="s">
        <v>1291</v>
      </c>
      <c r="BM4138" s="58">
        <v>10.76</v>
      </c>
    </row>
    <row r="4139" spans="1:65" hidden="1" x14ac:dyDescent="0.25">
      <c r="A4139" s="58" t="s">
        <v>3298</v>
      </c>
      <c r="B4139" s="58" t="s">
        <v>3299</v>
      </c>
      <c r="C4139" s="58" t="s">
        <v>1292</v>
      </c>
      <c r="D4139" s="58" t="s">
        <v>1293</v>
      </c>
      <c r="BM4139" s="58">
        <v>20.5818181818182</v>
      </c>
    </row>
    <row r="4140" spans="1:65" hidden="1" x14ac:dyDescent="0.25">
      <c r="A4140" s="58" t="s">
        <v>3298</v>
      </c>
      <c r="B4140" s="58" t="s">
        <v>3299</v>
      </c>
      <c r="C4140" s="58" t="s">
        <v>1294</v>
      </c>
      <c r="D4140" s="58" t="s">
        <v>1295</v>
      </c>
      <c r="BM4140" s="58">
        <v>21.3727272727273</v>
      </c>
    </row>
    <row r="4141" spans="1:65" hidden="1" x14ac:dyDescent="0.25">
      <c r="A4141" s="58" t="s">
        <v>3298</v>
      </c>
      <c r="B4141" s="58" t="s">
        <v>3299</v>
      </c>
      <c r="C4141" s="58" t="s">
        <v>1296</v>
      </c>
      <c r="D4141" s="58" t="s">
        <v>1297</v>
      </c>
      <c r="BM4141" s="58">
        <v>60.154545454545499</v>
      </c>
    </row>
    <row r="4142" spans="1:65" hidden="1" x14ac:dyDescent="0.25">
      <c r="A4142" s="58" t="s">
        <v>3298</v>
      </c>
      <c r="B4142" s="58" t="s">
        <v>3299</v>
      </c>
      <c r="C4142" s="58" t="s">
        <v>1298</v>
      </c>
      <c r="D4142" s="58" t="s">
        <v>1299</v>
      </c>
      <c r="BM4142" s="58">
        <v>14.4363636363636</v>
      </c>
    </row>
    <row r="4143" spans="1:65" hidden="1" x14ac:dyDescent="0.25">
      <c r="A4143" s="58" t="s">
        <v>3298</v>
      </c>
      <c r="B4143" s="58" t="s">
        <v>3299</v>
      </c>
      <c r="C4143" s="58" t="s">
        <v>1300</v>
      </c>
      <c r="D4143" s="58" t="s">
        <v>1301</v>
      </c>
      <c r="BM4143" s="58">
        <v>5.2727272727272698</v>
      </c>
    </row>
    <row r="4144" spans="1:65" hidden="1" x14ac:dyDescent="0.25">
      <c r="A4144" s="58" t="s">
        <v>3298</v>
      </c>
      <c r="B4144" s="58" t="s">
        <v>3299</v>
      </c>
      <c r="C4144" s="58" t="s">
        <v>1302</v>
      </c>
      <c r="D4144" s="58" t="s">
        <v>1303</v>
      </c>
      <c r="BK4144" s="58">
        <v>672</v>
      </c>
    </row>
    <row r="4145" spans="1:65" hidden="1" x14ac:dyDescent="0.25">
      <c r="A4145" s="58" t="s">
        <v>3298</v>
      </c>
      <c r="B4145" s="58" t="s">
        <v>3299</v>
      </c>
      <c r="C4145" s="58" t="s">
        <v>1304</v>
      </c>
      <c r="D4145" s="58" t="s">
        <v>1305</v>
      </c>
      <c r="AW4145" s="58">
        <v>365937</v>
      </c>
      <c r="AX4145" s="58">
        <v>861800</v>
      </c>
      <c r="AY4145" s="58">
        <v>1545499</v>
      </c>
      <c r="AZ4145" s="58">
        <v>2811961</v>
      </c>
      <c r="BA4145" s="58">
        <v>4235468</v>
      </c>
      <c r="BB4145" s="58">
        <v>5845325</v>
      </c>
      <c r="BC4145" s="58">
        <v>7123797</v>
      </c>
      <c r="BD4145" s="58">
        <v>8570787</v>
      </c>
      <c r="BE4145" s="58">
        <v>10323586</v>
      </c>
      <c r="BF4145" s="58">
        <v>8880291</v>
      </c>
      <c r="BG4145" s="58">
        <v>10801834</v>
      </c>
      <c r="BH4145" s="58">
        <v>18081304</v>
      </c>
      <c r="BI4145" s="58">
        <v>20019879</v>
      </c>
      <c r="BJ4145" s="58">
        <v>28218281</v>
      </c>
      <c r="BK4145" s="58">
        <v>30067212</v>
      </c>
      <c r="BL4145" s="58">
        <v>33114238</v>
      </c>
      <c r="BM4145" s="58">
        <v>38898085</v>
      </c>
    </row>
    <row r="4146" spans="1:65" hidden="1" x14ac:dyDescent="0.25">
      <c r="A4146" s="58" t="s">
        <v>3298</v>
      </c>
      <c r="B4146" s="58" t="s">
        <v>3299</v>
      </c>
      <c r="C4146" s="58" t="s">
        <v>1306</v>
      </c>
      <c r="D4146" s="58" t="s">
        <v>1307</v>
      </c>
      <c r="AW4146" s="58">
        <v>0.146410109391369</v>
      </c>
      <c r="AX4146" s="58">
        <v>0.30823537561726699</v>
      </c>
      <c r="AY4146" s="58">
        <v>0.49323536707675503</v>
      </c>
      <c r="AZ4146" s="58">
        <v>0.87378750335286604</v>
      </c>
      <c r="BA4146" s="58">
        <v>1.27519129645892</v>
      </c>
      <c r="BB4146" s="58">
        <v>1.9652204502120001</v>
      </c>
      <c r="BC4146" s="58">
        <v>2.1010431906060298</v>
      </c>
      <c r="BD4146" s="58">
        <v>2.6756791960114201</v>
      </c>
      <c r="BE4146" s="58">
        <v>3.0380535913330098</v>
      </c>
      <c r="BF4146" s="58">
        <v>2.8036166150845698</v>
      </c>
      <c r="BG4146" s="58">
        <v>3.3460183410320199</v>
      </c>
      <c r="BH4146" s="58">
        <v>5.1050823915082004</v>
      </c>
      <c r="BI4146" s="58">
        <v>5.5458790643089504</v>
      </c>
      <c r="BJ4146" s="58">
        <v>6.96032913349186</v>
      </c>
      <c r="BK4146" s="58">
        <v>7.6825170245369101</v>
      </c>
      <c r="BL4146" s="58">
        <v>7.7404198700072202</v>
      </c>
      <c r="BM4146" s="58">
        <v>8.9223654217893404</v>
      </c>
    </row>
    <row r="4147" spans="1:65" hidden="1" x14ac:dyDescent="0.25">
      <c r="A4147" s="58" t="s">
        <v>3298</v>
      </c>
      <c r="B4147" s="58" t="s">
        <v>3299</v>
      </c>
      <c r="C4147" s="58" t="s">
        <v>1308</v>
      </c>
      <c r="D4147" s="58" t="s">
        <v>1309</v>
      </c>
      <c r="K4147" s="58">
        <v>534985</v>
      </c>
      <c r="L4147" s="58">
        <v>534985</v>
      </c>
      <c r="M4147" s="58">
        <v>534985</v>
      </c>
      <c r="N4147" s="58">
        <v>534985</v>
      </c>
      <c r="O4147" s="58">
        <v>895016</v>
      </c>
      <c r="P4147" s="58">
        <v>904692</v>
      </c>
      <c r="Q4147" s="58">
        <v>904692</v>
      </c>
      <c r="R4147" s="58">
        <v>904692</v>
      </c>
      <c r="S4147" s="58">
        <v>904692</v>
      </c>
      <c r="T4147" s="58">
        <v>1105339</v>
      </c>
      <c r="U4147" s="58">
        <v>1188602</v>
      </c>
      <c r="V4147" s="58">
        <v>1352015</v>
      </c>
      <c r="W4147" s="58">
        <v>1526373</v>
      </c>
      <c r="X4147" s="58">
        <v>1779248</v>
      </c>
      <c r="Z4147" s="58">
        <v>2847188</v>
      </c>
      <c r="AA4147" s="58">
        <v>3630129</v>
      </c>
      <c r="AB4147" s="58">
        <v>4043409</v>
      </c>
      <c r="AC4147" s="58">
        <v>4442616</v>
      </c>
      <c r="AD4147" s="58">
        <v>5059805</v>
      </c>
      <c r="AE4147" s="58">
        <v>5572491</v>
      </c>
      <c r="AF4147" s="58">
        <v>6009086</v>
      </c>
      <c r="AG4147" s="58">
        <v>6453138</v>
      </c>
      <c r="AH4147" s="58">
        <v>6994746</v>
      </c>
      <c r="AI4147" s="58">
        <v>7657211</v>
      </c>
      <c r="AJ4147" s="58">
        <v>8368752</v>
      </c>
      <c r="AK4147" s="58">
        <v>9242273</v>
      </c>
      <c r="AL4147" s="58">
        <v>9996852</v>
      </c>
      <c r="AM4147" s="58">
        <v>10836857</v>
      </c>
      <c r="AN4147" s="58">
        <v>11808488</v>
      </c>
      <c r="AO4147" s="58">
        <v>12947085</v>
      </c>
      <c r="AP4147" s="58">
        <v>14241082</v>
      </c>
      <c r="AQ4147" s="58">
        <v>15966721</v>
      </c>
      <c r="AR4147" s="58">
        <v>18060810</v>
      </c>
      <c r="AS4147" s="58">
        <v>19847314</v>
      </c>
      <c r="AT4147" s="58">
        <v>21794616</v>
      </c>
      <c r="AU4147" s="58">
        <v>24432434</v>
      </c>
      <c r="AV4147" s="58">
        <v>26632510</v>
      </c>
      <c r="AW4147" s="58">
        <v>28491074</v>
      </c>
      <c r="AX4147" s="58">
        <v>29926698</v>
      </c>
      <c r="AY4147" s="58">
        <v>31302896</v>
      </c>
      <c r="AZ4147" s="58">
        <v>33558368</v>
      </c>
      <c r="BA4147" s="58">
        <v>34962355</v>
      </c>
      <c r="BB4147" s="58">
        <v>34636504</v>
      </c>
      <c r="BC4147" s="58">
        <v>35030763</v>
      </c>
      <c r="BD4147" s="58">
        <v>34952262</v>
      </c>
      <c r="BE4147" s="58">
        <v>34844459</v>
      </c>
      <c r="BF4147" s="58">
        <v>32979245</v>
      </c>
      <c r="BG4147" s="58">
        <v>26499652</v>
      </c>
      <c r="BH4147" s="58">
        <v>30118416</v>
      </c>
      <c r="BI4147" s="58">
        <v>31758701</v>
      </c>
      <c r="BJ4147" s="58">
        <v>33369277</v>
      </c>
      <c r="BK4147" s="58">
        <v>32595146</v>
      </c>
      <c r="BL4147" s="58">
        <v>37115978</v>
      </c>
      <c r="BM4147" s="58">
        <v>39005086</v>
      </c>
    </row>
    <row r="4148" spans="1:65" hidden="1" x14ac:dyDescent="0.25">
      <c r="A4148" s="58" t="s">
        <v>3298</v>
      </c>
      <c r="B4148" s="58" t="s">
        <v>3299</v>
      </c>
      <c r="C4148" s="58" t="s">
        <v>1310</v>
      </c>
      <c r="D4148" s="58" t="s">
        <v>1311</v>
      </c>
      <c r="K4148" s="58">
        <v>0.67822386043424698</v>
      </c>
      <c r="L4148" s="58">
        <v>0.67967433804981603</v>
      </c>
      <c r="M4148" s="58">
        <v>0.681111953254255</v>
      </c>
      <c r="N4148" s="58">
        <v>0.68251283699602805</v>
      </c>
      <c r="O4148" s="58">
        <v>0.80649344098361997</v>
      </c>
      <c r="P4148" s="58">
        <v>0.79958447009143496</v>
      </c>
      <c r="Q4148" s="58">
        <v>0.802601556837932</v>
      </c>
      <c r="R4148" s="58">
        <v>0.80543854464151299</v>
      </c>
      <c r="S4148" s="58">
        <v>0.80770171731181795</v>
      </c>
      <c r="T4148" s="58">
        <v>0.96666264904530397</v>
      </c>
      <c r="U4148" s="58">
        <v>1.00981267652908</v>
      </c>
      <c r="V4148" s="58">
        <v>1.0956700427414401</v>
      </c>
      <c r="W4148" s="58">
        <v>1.20056296240422</v>
      </c>
      <c r="X4148" s="58">
        <v>1.3573645373571901</v>
      </c>
      <c r="Z4148" s="58">
        <v>1.6577399838757401</v>
      </c>
      <c r="AA4148" s="58">
        <v>2.0182943711095902</v>
      </c>
      <c r="AB4148" s="58">
        <v>2.1802154628864798</v>
      </c>
      <c r="AC4148" s="58">
        <v>2.3243731821203202</v>
      </c>
      <c r="AD4148" s="58">
        <v>2.5701108825291601</v>
      </c>
      <c r="AE4148" s="58">
        <v>2.7495892682383198</v>
      </c>
      <c r="AF4148" s="58">
        <v>2.88198956387486</v>
      </c>
      <c r="AG4148" s="58">
        <v>3.01021065136031</v>
      </c>
      <c r="AH4148" s="58">
        <v>3.1755969247311602</v>
      </c>
      <c r="AI4148" s="58">
        <v>3.3856334811971398</v>
      </c>
      <c r="AJ4148" s="58">
        <v>3.6059304658767699</v>
      </c>
      <c r="AK4148" s="58">
        <v>3.8461664105882898</v>
      </c>
      <c r="AL4148" s="58">
        <v>4.0583121637311503</v>
      </c>
      <c r="AM4148" s="58">
        <v>4.2942776158978404</v>
      </c>
      <c r="AN4148" s="58">
        <v>4.5703899874622902</v>
      </c>
      <c r="AO4148" s="58">
        <v>4.8971978369819498</v>
      </c>
      <c r="AP4148" s="58">
        <v>5.2666853677722401</v>
      </c>
      <c r="AQ4148" s="58">
        <v>5.7753806036949298</v>
      </c>
      <c r="AR4148" s="58">
        <v>6.3909639757628103</v>
      </c>
      <c r="AS4148" s="58">
        <v>6.8712585135465796</v>
      </c>
      <c r="AT4148" s="58">
        <v>7.3831980354090003</v>
      </c>
      <c r="AU4148" s="58">
        <v>8.0993766584396791</v>
      </c>
      <c r="AV4148" s="58">
        <v>8.6374843138915196</v>
      </c>
      <c r="AW4148" s="58">
        <v>9.03489316378454</v>
      </c>
      <c r="AX4148" s="58">
        <v>9.2721414763604901</v>
      </c>
      <c r="AY4148" s="58">
        <v>9.4680452599262104</v>
      </c>
      <c r="AZ4148" s="58">
        <v>9.9030849559056904</v>
      </c>
      <c r="BA4148" s="58">
        <v>10.0640749376562</v>
      </c>
      <c r="BB4148" s="58">
        <v>9.7282606284013102</v>
      </c>
      <c r="BC4148" s="58">
        <v>9.8633886528987595</v>
      </c>
      <c r="BD4148" s="58">
        <v>9.6175013136561809</v>
      </c>
      <c r="BE4148" s="58">
        <v>9.3743695845933299</v>
      </c>
      <c r="BF4148" s="58">
        <v>8.6798168276962393</v>
      </c>
      <c r="BG4148" s="58">
        <v>7.4179169972333101</v>
      </c>
      <c r="BH4148" s="58">
        <v>7.6001456641204301</v>
      </c>
      <c r="BI4148" s="58">
        <v>7.8550082762094604</v>
      </c>
      <c r="BJ4148" s="58">
        <v>8.3917024469153407</v>
      </c>
      <c r="BK4148" s="58">
        <v>8.4719745376782107</v>
      </c>
      <c r="BL4148" s="58">
        <v>8.6758225756782501</v>
      </c>
      <c r="BM4148" s="58">
        <v>8.9469090991082698</v>
      </c>
    </row>
    <row r="4149" spans="1:65" hidden="1" x14ac:dyDescent="0.25">
      <c r="A4149" s="58" t="s">
        <v>3298</v>
      </c>
      <c r="B4149" s="58" t="s">
        <v>3299</v>
      </c>
      <c r="C4149" s="58" t="s">
        <v>1312</v>
      </c>
      <c r="D4149" s="58" t="s">
        <v>1313</v>
      </c>
      <c r="W4149" s="58">
        <v>2.8701949850619899</v>
      </c>
      <c r="X4149" s="58">
        <v>3.0868319978840799</v>
      </c>
      <c r="AJ4149" s="58">
        <v>1.6786596304728101</v>
      </c>
      <c r="AK4149" s="58">
        <v>2.4360866611735599</v>
      </c>
      <c r="AL4149" s="58">
        <v>4.8496078867407002</v>
      </c>
      <c r="AR4149" s="58">
        <v>2.4398708578463499</v>
      </c>
      <c r="AS4149" s="58">
        <v>1.81905492570348</v>
      </c>
      <c r="AT4149" s="58">
        <v>2.0345247844243701</v>
      </c>
      <c r="AU4149" s="58">
        <v>1.99903631812765</v>
      </c>
      <c r="AV4149" s="58">
        <v>1.95337298132943</v>
      </c>
      <c r="AW4149" s="58">
        <v>1.9506673784769499</v>
      </c>
      <c r="AX4149" s="58">
        <v>2.7435318449424102</v>
      </c>
      <c r="AY4149" s="58">
        <v>1.7252698367350201</v>
      </c>
      <c r="AZ4149" s="58">
        <v>1.7711270989377801</v>
      </c>
      <c r="BA4149" s="58">
        <v>1.76067604685023</v>
      </c>
      <c r="BB4149" s="58">
        <v>2.4442374907850399</v>
      </c>
      <c r="BC4149" s="58">
        <v>2.2766537758682999</v>
      </c>
      <c r="BD4149" s="58">
        <v>2.1307550041312799</v>
      </c>
      <c r="BE4149" s="58">
        <v>2.3086280026631498</v>
      </c>
      <c r="BF4149" s="58">
        <v>2.2800651984084599</v>
      </c>
      <c r="BG4149" s="58">
        <v>2.4598600856660999</v>
      </c>
      <c r="BH4149" s="58">
        <v>3.3259879896757298</v>
      </c>
      <c r="BI4149" s="58">
        <v>3.2424217984028298</v>
      </c>
      <c r="BJ4149" s="58">
        <v>3.32153644204717</v>
      </c>
      <c r="BK4149" s="58">
        <v>4.1847537093488896</v>
      </c>
      <c r="BL4149" s="58">
        <v>3.7690124636727198</v>
      </c>
      <c r="BM4149" s="58">
        <v>3.8417892715334001</v>
      </c>
    </row>
    <row r="4150" spans="1:65" hidden="1" x14ac:dyDescent="0.25">
      <c r="A4150" s="58" t="s">
        <v>3298</v>
      </c>
      <c r="B4150" s="58" t="s">
        <v>3299</v>
      </c>
      <c r="C4150" s="58" t="s">
        <v>1314</v>
      </c>
      <c r="D4150" s="58" t="s">
        <v>1315</v>
      </c>
      <c r="W4150" s="58">
        <v>14.0850988967444</v>
      </c>
      <c r="X4150" s="58">
        <v>14.623691474184501</v>
      </c>
      <c r="Y4150" s="58">
        <v>15.8938488311619</v>
      </c>
      <c r="Z4150" s="58">
        <v>15.8003494701303</v>
      </c>
      <c r="AA4150" s="58">
        <v>14.1535768453641</v>
      </c>
      <c r="AB4150" s="58">
        <v>14.9548748599706</v>
      </c>
      <c r="AK4150" s="58">
        <v>15.3854064902118</v>
      </c>
      <c r="AL4150" s="58">
        <v>14.9803886870022</v>
      </c>
      <c r="AR4150" s="58">
        <v>16.143264222226101</v>
      </c>
      <c r="AS4150" s="58">
        <v>15.209646261854999</v>
      </c>
      <c r="AT4150" s="58">
        <v>14.238830124170599</v>
      </c>
      <c r="AU4150" s="58">
        <v>13.907741154099799</v>
      </c>
      <c r="AV4150" s="58">
        <v>13.5474654966131</v>
      </c>
      <c r="AW4150" s="58">
        <v>12.758146915626099</v>
      </c>
      <c r="AX4150" s="58">
        <v>11.894812821100301</v>
      </c>
      <c r="AY4150" s="58">
        <v>11.3464940918669</v>
      </c>
      <c r="AZ4150" s="58">
        <v>11.950769713381</v>
      </c>
      <c r="BA4150" s="58">
        <v>11.2452048921587</v>
      </c>
      <c r="BB4150" s="58">
        <v>11.8124640819248</v>
      </c>
      <c r="BC4150" s="58">
        <v>12.269772015807</v>
      </c>
      <c r="BD4150" s="58">
        <v>13.2611638009296</v>
      </c>
      <c r="BE4150" s="58">
        <v>12.0828319598284</v>
      </c>
      <c r="BF4150" s="58">
        <v>11.3859834253701</v>
      </c>
      <c r="BG4150" s="58">
        <v>11.844537738044099</v>
      </c>
      <c r="BH4150" s="58">
        <v>12.1317510318455</v>
      </c>
      <c r="BI4150" s="58">
        <v>13.077394042370701</v>
      </c>
      <c r="BJ4150" s="58">
        <v>13.7254244692142</v>
      </c>
      <c r="BK4150" s="58">
        <v>12.5734948194007</v>
      </c>
      <c r="BL4150" s="58">
        <v>11.8247024996456</v>
      </c>
      <c r="BM4150" s="58">
        <v>13.3652011427045</v>
      </c>
    </row>
    <row r="4151" spans="1:65" hidden="1" x14ac:dyDescent="0.25">
      <c r="A4151" s="58" t="s">
        <v>3298</v>
      </c>
      <c r="B4151" s="58" t="s">
        <v>3299</v>
      </c>
      <c r="C4151" s="58" t="s">
        <v>1316</v>
      </c>
      <c r="D4151" s="58" t="s">
        <v>1317</v>
      </c>
    </row>
    <row r="4152" spans="1:65" hidden="1" x14ac:dyDescent="0.25">
      <c r="A4152" s="58" t="s">
        <v>3298</v>
      </c>
      <c r="B4152" s="58" t="s">
        <v>3299</v>
      </c>
      <c r="C4152" s="58" t="s">
        <v>1318</v>
      </c>
      <c r="D4152" s="58" t="s">
        <v>1319</v>
      </c>
    </row>
    <row r="4153" spans="1:65" hidden="1" x14ac:dyDescent="0.25">
      <c r="A4153" s="58" t="s">
        <v>3298</v>
      </c>
      <c r="B4153" s="58" t="s">
        <v>3299</v>
      </c>
      <c r="C4153" s="58" t="s">
        <v>1320</v>
      </c>
      <c r="D4153" s="58" t="s">
        <v>1321</v>
      </c>
    </row>
    <row r="4154" spans="1:65" hidden="1" x14ac:dyDescent="0.25">
      <c r="A4154" s="58" t="s">
        <v>3298</v>
      </c>
      <c r="B4154" s="58" t="s">
        <v>3299</v>
      </c>
      <c r="C4154" s="58" t="s">
        <v>1322</v>
      </c>
      <c r="D4154" s="58" t="s">
        <v>1323</v>
      </c>
      <c r="O4154" s="58">
        <v>0.46765104492301801</v>
      </c>
      <c r="P4154" s="58">
        <v>-8.2709505777495307E-2</v>
      </c>
      <c r="Q4154" s="58">
        <v>0.26474272201753801</v>
      </c>
      <c r="R4154" s="58">
        <v>-0.80038331375413296</v>
      </c>
      <c r="S4154" s="58">
        <v>-2.8742810044904799</v>
      </c>
      <c r="T4154" s="58">
        <v>1.40020573452847</v>
      </c>
      <c r="U4154" s="58">
        <v>7.3177701431549905E-2</v>
      </c>
      <c r="V4154" s="58">
        <v>0.65123422742997406</v>
      </c>
      <c r="W4154" s="58">
        <v>0.57007055123683503</v>
      </c>
      <c r="X4154" s="58">
        <v>9.7295318507949202E-2</v>
      </c>
      <c r="Y4154" s="58">
        <v>-0.49249943865749002</v>
      </c>
      <c r="Z4154" s="58">
        <v>1.7769464634664101</v>
      </c>
      <c r="AA4154" s="58">
        <v>2.9453102147511099</v>
      </c>
      <c r="AB4154" s="58">
        <v>1.5293001830028301</v>
      </c>
      <c r="AC4154" s="58">
        <v>1.57860264634309</v>
      </c>
      <c r="AD4154" s="58">
        <v>0.48464050988382101</v>
      </c>
      <c r="AE4154" s="58">
        <v>0.65891474744376999</v>
      </c>
      <c r="AF4154" s="58">
        <v>2.64242942178383E-2</v>
      </c>
      <c r="AG4154" s="58">
        <v>0.38302661126737098</v>
      </c>
      <c r="AH4154" s="58">
        <v>0.27701641848733499</v>
      </c>
      <c r="AI4154" s="58">
        <v>0.47690842399970002</v>
      </c>
      <c r="AJ4154" s="58">
        <v>0.45367648523981202</v>
      </c>
      <c r="AK4154" s="58">
        <v>0.73930184763455897</v>
      </c>
      <c r="AL4154" s="58">
        <v>0.90333159110280703</v>
      </c>
      <c r="AM4154" s="58">
        <v>0.97377808741840899</v>
      </c>
      <c r="AN4154" s="58">
        <v>5.5117593535816002E-2</v>
      </c>
      <c r="AO4154" s="58">
        <v>0.59709174057066305</v>
      </c>
      <c r="AP4154" s="58">
        <v>1.3568734042105299</v>
      </c>
      <c r="AQ4154" s="58">
        <v>1.49836889356817</v>
      </c>
      <c r="AR4154" s="58">
        <v>0.42714138434212701</v>
      </c>
      <c r="AS4154" s="58">
        <v>0.47136311887544702</v>
      </c>
      <c r="AT4154" s="58">
        <v>1.11632354164928</v>
      </c>
      <c r="AU4154" s="58">
        <v>0.76817233481610803</v>
      </c>
      <c r="AV4154" s="58">
        <v>1.6466633777117301</v>
      </c>
      <c r="AW4154" s="58">
        <v>2.0272099088472499</v>
      </c>
      <c r="AX4154" s="58">
        <v>3.5518389217334199</v>
      </c>
      <c r="AY4154" s="58">
        <v>4.5178203244122903</v>
      </c>
      <c r="AZ4154" s="58">
        <v>4.57126639213676</v>
      </c>
      <c r="BA4154" s="58">
        <v>3.9404549751204798</v>
      </c>
      <c r="BB4154" s="58">
        <v>3.8745717464201301</v>
      </c>
      <c r="BC4154" s="58">
        <v>3.00825018354295</v>
      </c>
      <c r="BD4154" s="58">
        <v>1.7597775144774199</v>
      </c>
      <c r="BE4154" s="58">
        <v>1.8308490064813601</v>
      </c>
      <c r="BF4154" s="58">
        <v>1.46722308279983</v>
      </c>
      <c r="BG4154" s="58">
        <v>1.0877174733737001</v>
      </c>
      <c r="BH4154" s="58">
        <v>1.01985975501157</v>
      </c>
      <c r="BI4154" s="58">
        <v>1.3119996873444699</v>
      </c>
      <c r="BJ4154" s="58">
        <v>1.17080553576173</v>
      </c>
      <c r="BK4154" s="58">
        <v>1.22146852864614</v>
      </c>
      <c r="BL4154" s="58">
        <v>1.3995793054504699</v>
      </c>
      <c r="BM4154" s="58">
        <v>1.5797420446788799</v>
      </c>
    </row>
    <row r="4155" spans="1:65" hidden="1" x14ac:dyDescent="0.25">
      <c r="A4155" s="58" t="s">
        <v>3298</v>
      </c>
      <c r="B4155" s="58" t="s">
        <v>3299</v>
      </c>
      <c r="C4155" s="58" t="s">
        <v>1324</v>
      </c>
      <c r="D4155" s="58" t="s">
        <v>1325</v>
      </c>
      <c r="O4155" s="58">
        <v>489809999.80000001</v>
      </c>
      <c r="P4155" s="58">
        <v>47852734.621803001</v>
      </c>
      <c r="Q4155" s="58">
        <v>267977643.70281899</v>
      </c>
      <c r="R4155" s="58">
        <v>-691490283.77695298</v>
      </c>
      <c r="S4155" s="58">
        <v>-3399182606.6621599</v>
      </c>
      <c r="T4155" s="58">
        <v>1474964060.39274</v>
      </c>
      <c r="U4155" s="58">
        <v>406538235.22149098</v>
      </c>
      <c r="V4155" s="58">
        <v>924430386.84268606</v>
      </c>
      <c r="W4155" s="58">
        <v>638527390.91586101</v>
      </c>
      <c r="X4155" s="58">
        <v>-137420541.86067501</v>
      </c>
      <c r="Y4155" s="58">
        <v>-3211683186.3315802</v>
      </c>
      <c r="Z4155" s="58">
        <v>7107307475.33002</v>
      </c>
      <c r="AA4155" s="58">
        <v>11797986204.371401</v>
      </c>
      <c r="AB4155" s="58">
        <v>5637820865.7421503</v>
      </c>
      <c r="AC4155" s="58">
        <v>6253971511.4611797</v>
      </c>
      <c r="AD4155" s="58">
        <v>2022484766.2215099</v>
      </c>
      <c r="AE4155" s="58">
        <v>2333917876.2208099</v>
      </c>
      <c r="AF4155" s="58">
        <v>12216556.785619101</v>
      </c>
      <c r="AG4155" s="58">
        <v>1628746427.10903</v>
      </c>
      <c r="AH4155" s="58">
        <v>1312830828.2651999</v>
      </c>
      <c r="AI4155" s="58">
        <v>3053835681.9742098</v>
      </c>
      <c r="AJ4155" s="58">
        <v>2123621590.7569301</v>
      </c>
      <c r="AK4155" s="58">
        <v>3477597028.5931602</v>
      </c>
      <c r="AL4155" s="58">
        <v>4331542878.4859695</v>
      </c>
      <c r="AM4155" s="58">
        <v>4909888143.9008303</v>
      </c>
      <c r="AN4155" s="58">
        <v>299885485.87506503</v>
      </c>
      <c r="AO4155" s="58">
        <v>3662695408.9106102</v>
      </c>
      <c r="AP4155" s="58">
        <v>8973444816.8066006</v>
      </c>
      <c r="AQ4155" s="58">
        <v>9641399373.4939499</v>
      </c>
      <c r="AR4155" s="58">
        <v>2881569838.5819001</v>
      </c>
      <c r="AS4155" s="58">
        <v>3840491004.4805102</v>
      </c>
      <c r="AT4155" s="58">
        <v>8899597181.2172108</v>
      </c>
      <c r="AU4155" s="58">
        <v>6159576371.28934</v>
      </c>
      <c r="AV4155" s="58">
        <v>14595559434.2397</v>
      </c>
      <c r="AW4155" s="58">
        <v>21373075474.527</v>
      </c>
      <c r="AX4155" s="58">
        <v>46048851171.452698</v>
      </c>
      <c r="AY4155" s="58">
        <v>69481323909.820602</v>
      </c>
      <c r="AZ4155" s="58">
        <v>81836608644.147202</v>
      </c>
      <c r="BA4155" s="58">
        <v>88751312329.515503</v>
      </c>
      <c r="BB4155" s="58">
        <v>76654497097.789597</v>
      </c>
      <c r="BC4155" s="58">
        <v>70001315696.240295</v>
      </c>
      <c r="BD4155" s="58">
        <v>44868032639.393898</v>
      </c>
      <c r="BE4155" s="58">
        <v>50079903885.930801</v>
      </c>
      <c r="BF4155" s="58">
        <v>41259115295.2229</v>
      </c>
      <c r="BG4155" s="58">
        <v>31042743759.694599</v>
      </c>
      <c r="BH4155" s="58">
        <v>25507493630.752399</v>
      </c>
      <c r="BI4155" s="58">
        <v>32582348457.755001</v>
      </c>
      <c r="BJ4155" s="58">
        <v>30063429264.3078</v>
      </c>
      <c r="BK4155" s="58">
        <v>33766670546.9855</v>
      </c>
      <c r="BL4155" s="58">
        <v>38979383400.428703</v>
      </c>
      <c r="BM4155" s="58">
        <v>37986885537.076698</v>
      </c>
    </row>
    <row r="4156" spans="1:65" hidden="1" x14ac:dyDescent="0.25">
      <c r="A4156" s="58" t="s">
        <v>3298</v>
      </c>
      <c r="B4156" s="58" t="s">
        <v>3299</v>
      </c>
      <c r="C4156" s="58" t="s">
        <v>1326</v>
      </c>
      <c r="D4156" s="58" t="s">
        <v>1327</v>
      </c>
      <c r="V4156" s="58">
        <v>7.0867023501035298E-2</v>
      </c>
      <c r="W4156" s="58">
        <v>8.2929030622270597E-2</v>
      </c>
      <c r="X4156" s="58">
        <v>-5.7221335165744402E-2</v>
      </c>
      <c r="Y4156" s="58">
        <v>0.17640089727135999</v>
      </c>
      <c r="Z4156" s="58">
        <v>-2.7700730437424902E-2</v>
      </c>
      <c r="AA4156" s="58">
        <v>0.113284039314485</v>
      </c>
      <c r="AB4156" s="58">
        <v>7.1389628487932302E-2</v>
      </c>
      <c r="AC4156" s="58">
        <v>6.2776255977692097E-2</v>
      </c>
      <c r="AD4156" s="58">
        <v>3.4413244231214703E-2</v>
      </c>
      <c r="AE4156" s="58">
        <v>0.107933365833273</v>
      </c>
      <c r="AF4156" s="58">
        <v>0.23761527523109</v>
      </c>
      <c r="AG4156" s="58">
        <v>0.644628319481515</v>
      </c>
      <c r="AH4156" s="58">
        <v>0.49548101646477499</v>
      </c>
      <c r="AI4156" s="58">
        <v>-1.46733823669222E-2</v>
      </c>
      <c r="AJ4156" s="58">
        <v>1.6953464019918998E-2</v>
      </c>
      <c r="AK4156" s="58">
        <v>0.29869021489869901</v>
      </c>
      <c r="AL4156" s="58">
        <v>6.9201811460460297E-2</v>
      </c>
      <c r="AM4156" s="58">
        <v>-3.8763705435943097E-2</v>
      </c>
      <c r="AN4156" s="58">
        <v>-0.10522992646936299</v>
      </c>
      <c r="AO4156" s="58">
        <v>0.45915530232317298</v>
      </c>
      <c r="AP4156" s="58">
        <v>3.3198931894774797E-2</v>
      </c>
      <c r="AQ4156" s="58">
        <v>-0.149854515598593</v>
      </c>
      <c r="AR4156" s="58">
        <v>0.17757764249351701</v>
      </c>
      <c r="AS4156" s="58">
        <v>0.30145770445570003</v>
      </c>
      <c r="AT4156" s="58">
        <v>-9.5352413215363904E-2</v>
      </c>
      <c r="AU4156" s="58">
        <v>0.39609807022205901</v>
      </c>
      <c r="AV4156" s="58">
        <v>-0.202473140076741</v>
      </c>
      <c r="AW4156" s="58">
        <v>0.78071619183183305</v>
      </c>
      <c r="AX4156" s="58">
        <v>0.899527203145294</v>
      </c>
      <c r="AY4156" s="58">
        <v>1.4860465093041999</v>
      </c>
      <c r="AZ4156" s="58">
        <v>2.09278773523027</v>
      </c>
      <c r="BA4156" s="58">
        <v>1.9570938169862599</v>
      </c>
      <c r="BB4156" s="58">
        <v>0.96110117802483597</v>
      </c>
      <c r="BC4156" s="58">
        <v>0.93701293540289998</v>
      </c>
      <c r="BD4156" s="58">
        <v>1.31013357484094</v>
      </c>
      <c r="BE4156" s="58">
        <v>0.80814853895613703</v>
      </c>
      <c r="BF4156" s="58">
        <v>1.5819178638421101</v>
      </c>
      <c r="BG4156" s="58">
        <v>1.45741780324447</v>
      </c>
      <c r="BH4156" s="58">
        <v>1.55043228546593</v>
      </c>
      <c r="BI4156" s="58">
        <v>1.73789852913695</v>
      </c>
      <c r="BJ4156" s="58">
        <v>1.4453071237348101</v>
      </c>
      <c r="BK4156" s="58">
        <v>1.6442067477787601</v>
      </c>
      <c r="BL4156" s="58">
        <v>1.6607473296622199</v>
      </c>
      <c r="BM4156" s="58">
        <v>1.2509784363322101</v>
      </c>
    </row>
    <row r="4157" spans="1:65" hidden="1" x14ac:dyDescent="0.25">
      <c r="A4157" s="58" t="s">
        <v>3298</v>
      </c>
      <c r="B4157" s="58" t="s">
        <v>3299</v>
      </c>
      <c r="C4157" s="58" t="s">
        <v>1328</v>
      </c>
      <c r="D4157" s="58" t="s">
        <v>1329</v>
      </c>
      <c r="O4157" s="58">
        <v>2000000</v>
      </c>
      <c r="P4157" s="58">
        <v>1000000</v>
      </c>
      <c r="Q4157" s="58">
        <v>6679998.1459378796</v>
      </c>
      <c r="R4157" s="58">
        <v>8478270.2167687193</v>
      </c>
      <c r="S4157" s="58">
        <v>2415176.8494947399</v>
      </c>
      <c r="T4157" s="58">
        <v>134347140.93546301</v>
      </c>
      <c r="U4157" s="58">
        <v>116154814.214055</v>
      </c>
      <c r="V4157" s="58">
        <v>174614507.304245</v>
      </c>
      <c r="W4157" s="58">
        <v>175492298.446253</v>
      </c>
      <c r="X4157" s="58">
        <v>-114843132.293798</v>
      </c>
      <c r="Y4157" s="58">
        <v>710384187.10127294</v>
      </c>
      <c r="Z4157" s="58">
        <v>-90992113.163769394</v>
      </c>
      <c r="AA4157" s="58">
        <v>429673496.78362101</v>
      </c>
      <c r="AB4157" s="58">
        <v>249850338.26276401</v>
      </c>
      <c r="AC4157" s="58">
        <v>239146996.06096399</v>
      </c>
      <c r="AD4157" s="58">
        <v>132351846.94012</v>
      </c>
      <c r="AE4157" s="58">
        <v>360876165.63363397</v>
      </c>
      <c r="AF4157" s="58">
        <v>955106883.92050195</v>
      </c>
      <c r="AG4157" s="58">
        <v>2218917509.8726501</v>
      </c>
      <c r="AH4157" s="58">
        <v>1825719060.41892</v>
      </c>
      <c r="AI4157" s="58">
        <v>-66458023.494888701</v>
      </c>
      <c r="AJ4157" s="58">
        <v>78210413.680872306</v>
      </c>
      <c r="AK4157" s="58">
        <v>1382643182.67891</v>
      </c>
      <c r="AL4157" s="58">
        <v>324491677.59291202</v>
      </c>
      <c r="AM4157" s="58">
        <v>-188713442.42969099</v>
      </c>
      <c r="AN4157" s="58">
        <v>-555552222.68916905</v>
      </c>
      <c r="AO4157" s="58">
        <v>2722161131.3955698</v>
      </c>
      <c r="AP4157" s="58">
        <v>208468695.43319899</v>
      </c>
      <c r="AQ4157" s="58">
        <v>-915168842.32542706</v>
      </c>
      <c r="AR4157" s="58">
        <v>1193148640.1542201</v>
      </c>
      <c r="AS4157" s="58">
        <v>2302109811.4699101</v>
      </c>
      <c r="AT4157" s="58">
        <v>-708115934.29823697</v>
      </c>
      <c r="AU4157" s="58">
        <v>2969735924.0801101</v>
      </c>
      <c r="AV4157" s="58">
        <v>-1749124520.9144399</v>
      </c>
      <c r="AW4157" s="58">
        <v>7941853000.9445696</v>
      </c>
      <c r="AX4157" s="58">
        <v>11649730154.6113</v>
      </c>
      <c r="AY4157" s="58">
        <v>22811486776.483601</v>
      </c>
      <c r="AZ4157" s="58">
        <v>37383612188.772499</v>
      </c>
      <c r="BA4157" s="58">
        <v>44017081564.6119</v>
      </c>
      <c r="BB4157" s="58">
        <v>18932233381.944599</v>
      </c>
      <c r="BC4157" s="58">
        <v>21063816211.366402</v>
      </c>
      <c r="BD4157" s="58">
        <v>31319881579.559399</v>
      </c>
      <c r="BE4157" s="58">
        <v>21536562979.106899</v>
      </c>
      <c r="BF4157" s="58">
        <v>43317570460.533699</v>
      </c>
      <c r="BG4157" s="58">
        <v>40351962570.7938</v>
      </c>
      <c r="BH4157" s="58">
        <v>37324660948.470398</v>
      </c>
      <c r="BI4157" s="58">
        <v>41211133516.449699</v>
      </c>
      <c r="BJ4157" s="58">
        <v>35100572180.380997</v>
      </c>
      <c r="BK4157" s="58">
        <v>45289335486.0355</v>
      </c>
      <c r="BL4157" s="58">
        <v>46074412581.943901</v>
      </c>
      <c r="BM4157" s="58">
        <v>30593626288.2906</v>
      </c>
    </row>
    <row r="4158" spans="1:65" hidden="1" x14ac:dyDescent="0.25">
      <c r="A4158" s="58" t="s">
        <v>3298</v>
      </c>
      <c r="B4158" s="58" t="s">
        <v>3299</v>
      </c>
      <c r="C4158" s="58" t="s">
        <v>1330</v>
      </c>
      <c r="D4158" s="58" t="s">
        <v>1331</v>
      </c>
      <c r="AI4158" s="58">
        <v>3.7317671841662801</v>
      </c>
      <c r="AJ4158" s="58">
        <v>3.7136981757438701</v>
      </c>
      <c r="AK4158" s="58">
        <v>3.6956237371368199</v>
      </c>
      <c r="AL4158" s="58">
        <v>3.6775547552641599</v>
      </c>
      <c r="AM4158" s="58">
        <v>3.6594857733914998</v>
      </c>
      <c r="AN4158" s="58">
        <v>3.6414167988655999</v>
      </c>
      <c r="AO4158" s="58">
        <v>3.6233478169929398</v>
      </c>
      <c r="AP4158" s="58">
        <v>3.60527883512027</v>
      </c>
      <c r="AQ4158" s="58">
        <v>3.58720985324761</v>
      </c>
      <c r="AR4158" s="58">
        <v>3.56914087137495</v>
      </c>
      <c r="AS4158" s="58">
        <v>3.5510718895022899</v>
      </c>
      <c r="AT4158" s="58">
        <v>3.5366592241477002</v>
      </c>
      <c r="AU4158" s="58">
        <v>3.5222465587931202</v>
      </c>
      <c r="AV4158" s="58">
        <v>3.5078802822753001</v>
      </c>
      <c r="AW4158" s="58">
        <v>3.49346999292717</v>
      </c>
      <c r="AX4158" s="58">
        <v>3.47905457036976</v>
      </c>
      <c r="AY4158" s="58">
        <v>3.46462644193495</v>
      </c>
      <c r="AZ4158" s="58">
        <v>3.4502085798956799</v>
      </c>
      <c r="BA4158" s="58">
        <v>3.4357932844383199</v>
      </c>
      <c r="BB4158" s="58">
        <v>3.42201155999365</v>
      </c>
      <c r="BC4158" s="58">
        <v>3.4075981442333401</v>
      </c>
      <c r="BD4158" s="58">
        <v>3.38977640102439</v>
      </c>
      <c r="BE4158" s="58">
        <v>2.95640543718181</v>
      </c>
      <c r="BF4158" s="58">
        <v>2.9379369968136699</v>
      </c>
      <c r="BG4158" s="58">
        <v>2.9194517469535599</v>
      </c>
      <c r="BH4158" s="58">
        <v>2.9009380385279102</v>
      </c>
      <c r="BI4158" s="58">
        <v>2.8833232612209798</v>
      </c>
      <c r="BJ4158" s="58">
        <v>2.8639429091800102</v>
      </c>
      <c r="BK4158" s="58">
        <v>2.84442003491462</v>
      </c>
      <c r="BL4158" s="58">
        <v>2.8266201403651299</v>
      </c>
      <c r="BM4158" s="58">
        <v>2.8088952608016702</v>
      </c>
    </row>
    <row r="4159" spans="1:65" hidden="1" x14ac:dyDescent="0.25">
      <c r="A4159" s="58" t="s">
        <v>3298</v>
      </c>
      <c r="B4159" s="58" t="s">
        <v>3299</v>
      </c>
      <c r="C4159" s="58" t="s">
        <v>1332</v>
      </c>
      <c r="D4159" s="58" t="s">
        <v>1333</v>
      </c>
      <c r="AI4159" s="58">
        <v>507946.16899999999</v>
      </c>
      <c r="AJ4159" s="58">
        <v>505486.72200000001</v>
      </c>
      <c r="AK4159" s="58">
        <v>503027.27500000002</v>
      </c>
      <c r="AL4159" s="58">
        <v>500567.82799999998</v>
      </c>
      <c r="AM4159" s="58">
        <v>498108.38099999999</v>
      </c>
      <c r="AN4159" s="58">
        <v>495648.935</v>
      </c>
      <c r="AO4159" s="58">
        <v>493189.48800000001</v>
      </c>
      <c r="AP4159" s="58">
        <v>490730.04100000003</v>
      </c>
      <c r="AQ4159" s="58">
        <v>488270.59399999998</v>
      </c>
      <c r="AR4159" s="58">
        <v>485811.147</v>
      </c>
      <c r="AS4159" s="58">
        <v>483351.7</v>
      </c>
      <c r="AT4159" s="58">
        <v>481389.93</v>
      </c>
      <c r="AU4159" s="58">
        <v>479428.16</v>
      </c>
      <c r="AV4159" s="58">
        <v>477466.39</v>
      </c>
      <c r="AW4159" s="58">
        <v>475504.62</v>
      </c>
      <c r="AX4159" s="58">
        <v>473542.85</v>
      </c>
      <c r="AY4159" s="58">
        <v>471581.08</v>
      </c>
      <c r="AZ4159" s="58">
        <v>469619.31</v>
      </c>
      <c r="BA4159" s="58">
        <v>467657.54</v>
      </c>
      <c r="BB4159" s="58">
        <v>465695.77</v>
      </c>
      <c r="BC4159" s="58">
        <v>463734</v>
      </c>
      <c r="BD4159" s="58">
        <v>461308.84</v>
      </c>
      <c r="BE4159" s="58">
        <v>387313.68</v>
      </c>
      <c r="BF4159" s="58">
        <v>384888.52</v>
      </c>
      <c r="BG4159" s="58">
        <v>382463.36</v>
      </c>
      <c r="BH4159" s="58">
        <v>380038.2</v>
      </c>
      <c r="BI4159" s="58">
        <v>377730.6</v>
      </c>
      <c r="BJ4159" s="58">
        <v>375191.7</v>
      </c>
      <c r="BK4159" s="58">
        <v>372634.1</v>
      </c>
      <c r="BL4159" s="58">
        <v>370302.7</v>
      </c>
      <c r="BM4159" s="58">
        <v>367980.7</v>
      </c>
    </row>
    <row r="4160" spans="1:65" hidden="1" x14ac:dyDescent="0.25">
      <c r="A4160" s="58" t="s">
        <v>3298</v>
      </c>
      <c r="B4160" s="58" t="s">
        <v>3299</v>
      </c>
      <c r="C4160" s="58" t="s">
        <v>1334</v>
      </c>
      <c r="D4160" s="58" t="s">
        <v>1335</v>
      </c>
      <c r="O4160" s="58">
        <v>0.215647442741212</v>
      </c>
      <c r="P4160" s="58">
        <v>0.18671595201389601</v>
      </c>
      <c r="Q4160" s="58">
        <v>0.16457277872404999</v>
      </c>
      <c r="R4160" s="58">
        <v>0.184079622419557</v>
      </c>
      <c r="S4160" s="58">
        <v>0.112227939367812</v>
      </c>
      <c r="T4160" s="58">
        <v>0.119389822873502</v>
      </c>
      <c r="U4160" s="58">
        <v>7.7948957778446196E-2</v>
      </c>
      <c r="V4160" s="58">
        <v>0.11627858044364001</v>
      </c>
      <c r="W4160" s="58">
        <v>0.12629228157978001</v>
      </c>
      <c r="X4160" s="58">
        <v>8.7368239924633495E-2</v>
      </c>
      <c r="Y4160" s="58">
        <v>7.7328711867122799E-2</v>
      </c>
      <c r="Z4160" s="58">
        <v>7.2457736113427498E-2</v>
      </c>
      <c r="AA4160" s="58">
        <v>0.15526646012449</v>
      </c>
      <c r="AB4160" s="58">
        <v>0.113369482440752</v>
      </c>
      <c r="AC4160" s="58">
        <v>0.11036438420083999</v>
      </c>
      <c r="AD4160" s="58">
        <v>5.3615517878907101E-2</v>
      </c>
      <c r="AE4160" s="58">
        <v>0.124594260459492</v>
      </c>
      <c r="AF4160" s="58">
        <v>0.117117374746631</v>
      </c>
      <c r="AG4160" s="58">
        <v>0.12414600165858</v>
      </c>
      <c r="AH4160" s="58">
        <v>0.12014343501019301</v>
      </c>
      <c r="AI4160" s="58">
        <v>8.7156755599150607E-2</v>
      </c>
      <c r="AJ4160" s="58">
        <v>0.100324141176574</v>
      </c>
      <c r="AK4160" s="58">
        <v>8.6838087989493204E-2</v>
      </c>
      <c r="AL4160" s="58">
        <v>6.64137481897034E-2</v>
      </c>
      <c r="AM4160" s="58">
        <v>6.4966740429147296E-2</v>
      </c>
      <c r="AN4160" s="58">
        <v>8.9176660200368504E-2</v>
      </c>
      <c r="AO4160" s="58">
        <v>8.4757467204233897E-2</v>
      </c>
      <c r="AP4160" s="58">
        <v>7.6851511448906507E-2</v>
      </c>
      <c r="AQ4160" s="58">
        <v>0.108620296161341</v>
      </c>
      <c r="AR4160" s="58">
        <v>5.3733636805428697E-2</v>
      </c>
      <c r="AS4160" s="58">
        <v>3.8348713391486003E-2</v>
      </c>
      <c r="AT4160" s="58">
        <v>4.5712087935049897E-2</v>
      </c>
      <c r="AU4160" s="58">
        <v>4.88577218558797E-2</v>
      </c>
      <c r="AV4160" s="58">
        <v>6.1256940796392503E-2</v>
      </c>
      <c r="AW4160" s="58">
        <v>4.8246595269349199E-2</v>
      </c>
      <c r="AX4160" s="58">
        <v>3.8306250709693103E-2</v>
      </c>
      <c r="AY4160" s="58">
        <v>3.9983729788262902E-2</v>
      </c>
      <c r="AZ4160" s="58">
        <v>3.3965189924981098E-2</v>
      </c>
      <c r="BA4160" s="58">
        <v>4.5177149169097097E-2</v>
      </c>
      <c r="BB4160" s="58">
        <v>5.0584011992820199E-2</v>
      </c>
      <c r="BC4160" s="58">
        <v>5.0004472300517598E-2</v>
      </c>
      <c r="BD4160" s="58">
        <v>9.8463374926141004E-2</v>
      </c>
      <c r="BE4160" s="58">
        <v>0.11235693850119299</v>
      </c>
      <c r="BF4160" s="58">
        <v>0.13516211855791699</v>
      </c>
      <c r="BG4160" s="58">
        <v>0.17434326281286899</v>
      </c>
      <c r="BH4160" s="58">
        <v>0.206725851105723</v>
      </c>
      <c r="BI4160" s="58">
        <v>0.23990021653688601</v>
      </c>
      <c r="BJ4160" s="58">
        <v>0.27353062988566501</v>
      </c>
      <c r="BK4160" s="58">
        <v>9.5544515954133394E-2</v>
      </c>
      <c r="BL4160" s="58">
        <v>0.117213614678686</v>
      </c>
      <c r="BM4160" s="58">
        <v>0.13534039804127199</v>
      </c>
    </row>
    <row r="4161" spans="1:66" hidden="1" x14ac:dyDescent="0.25">
      <c r="A4161" s="58" t="s">
        <v>3298</v>
      </c>
      <c r="B4161" s="58" t="s">
        <v>3299</v>
      </c>
      <c r="C4161" s="58" t="s">
        <v>1336</v>
      </c>
      <c r="D4161" s="58" t="s">
        <v>1337</v>
      </c>
      <c r="P4161" s="58">
        <v>82.2465192248725</v>
      </c>
      <c r="Q4161" s="58">
        <v>83.056769818616203</v>
      </c>
      <c r="R4161" s="58">
        <v>84.619262799735296</v>
      </c>
      <c r="S4161" s="58">
        <v>85.519370068769305</v>
      </c>
      <c r="T4161" s="58">
        <v>85.799170655472906</v>
      </c>
      <c r="U4161" s="58">
        <v>86.855218583408202</v>
      </c>
      <c r="V4161" s="58">
        <v>87.517012312230193</v>
      </c>
      <c r="W4161" s="58">
        <v>88.774048577048603</v>
      </c>
      <c r="X4161" s="58">
        <v>90.287599859635407</v>
      </c>
      <c r="Y4161" s="58">
        <v>91.372323295903001</v>
      </c>
      <c r="Z4161" s="58">
        <v>91.573704091203197</v>
      </c>
      <c r="AA4161" s="58">
        <v>92.244830629466904</v>
      </c>
      <c r="AB4161" s="58">
        <v>93.263205856852494</v>
      </c>
      <c r="AC4161" s="58">
        <v>93.3849900401963</v>
      </c>
      <c r="AD4161" s="58">
        <v>92.879000680854801</v>
      </c>
      <c r="AE4161" s="58">
        <v>93.415555085461904</v>
      </c>
      <c r="AF4161" s="58">
        <v>93.671833359379505</v>
      </c>
      <c r="AG4161" s="58">
        <v>94.289024919798393</v>
      </c>
      <c r="AH4161" s="58">
        <v>94.408602448908198</v>
      </c>
      <c r="AI4161" s="58">
        <v>93.855624634987905</v>
      </c>
      <c r="AJ4161" s="58">
        <v>92.742387337622404</v>
      </c>
      <c r="AK4161" s="58">
        <v>94.149393761299905</v>
      </c>
      <c r="AL4161" s="58">
        <v>94.469961780653193</v>
      </c>
      <c r="AM4161" s="58">
        <v>94.158989263522898</v>
      </c>
      <c r="AN4161" s="58">
        <v>94.870966354696606</v>
      </c>
      <c r="AO4161" s="58">
        <v>94.863923297576306</v>
      </c>
      <c r="AP4161" s="58">
        <v>95.006923830361302</v>
      </c>
      <c r="AQ4161" s="58">
        <v>94.855858253076093</v>
      </c>
      <c r="AR4161" s="58">
        <v>94.647848447994605</v>
      </c>
      <c r="AS4161" s="58">
        <v>94.993825282870105</v>
      </c>
      <c r="AT4161" s="58">
        <v>95.199023836038094</v>
      </c>
      <c r="AU4161" s="58">
        <v>94.780767319362397</v>
      </c>
      <c r="AV4161" s="58">
        <v>95.192022991033696</v>
      </c>
      <c r="AW4161" s="58">
        <v>95.191321210382199</v>
      </c>
      <c r="AX4161" s="58">
        <v>95.170145270374405</v>
      </c>
      <c r="AY4161" s="58">
        <v>95.449276614580697</v>
      </c>
      <c r="AZ4161" s="58">
        <v>96.125843842096202</v>
      </c>
      <c r="BA4161" s="58">
        <v>96.466731106060905</v>
      </c>
      <c r="BB4161" s="58">
        <v>96.215986540937095</v>
      </c>
      <c r="BC4161" s="58">
        <v>95.891118806616504</v>
      </c>
      <c r="BD4161" s="58">
        <v>94.964387253525601</v>
      </c>
      <c r="BE4161" s="58">
        <v>95.019329485890495</v>
      </c>
      <c r="BF4161" s="58">
        <v>96.227095848669606</v>
      </c>
      <c r="BG4161" s="58">
        <v>95.478342793661298</v>
      </c>
    </row>
    <row r="4162" spans="1:66" hidden="1" x14ac:dyDescent="0.25">
      <c r="A4162" s="58" t="s">
        <v>3298</v>
      </c>
      <c r="B4162" s="58" t="s">
        <v>3299</v>
      </c>
      <c r="C4162" s="58" t="s">
        <v>1338</v>
      </c>
      <c r="D4162" s="58" t="s">
        <v>1339</v>
      </c>
      <c r="W4162" s="58">
        <v>88.508536091006306</v>
      </c>
      <c r="X4162" s="58">
        <v>86.334282353877498</v>
      </c>
      <c r="AJ4162" s="58">
        <v>51.2091429177487</v>
      </c>
      <c r="AK4162" s="58">
        <v>53.897723732771503</v>
      </c>
      <c r="AL4162" s="58">
        <v>52.400470012057198</v>
      </c>
      <c r="AR4162" s="58">
        <v>82.963765492436096</v>
      </c>
      <c r="AS4162" s="58">
        <v>84.766178445773207</v>
      </c>
      <c r="AT4162" s="58">
        <v>84.470637035196702</v>
      </c>
      <c r="AU4162" s="58">
        <v>71.173158500620204</v>
      </c>
      <c r="AV4162" s="58">
        <v>67.378148437027306</v>
      </c>
      <c r="AW4162" s="58">
        <v>71.662264960619098</v>
      </c>
      <c r="AX4162" s="58">
        <v>71.982948168137497</v>
      </c>
      <c r="AY4162" s="58">
        <v>75.896676485801095</v>
      </c>
      <c r="AZ4162" s="58">
        <v>76.305128747249995</v>
      </c>
      <c r="BA4162" s="58">
        <v>75.734318225455596</v>
      </c>
      <c r="BB4162" s="58">
        <v>65.649895244383004</v>
      </c>
      <c r="BC4162" s="58">
        <v>69.715283425602607</v>
      </c>
      <c r="BD4162" s="58">
        <v>70.903961095785903</v>
      </c>
      <c r="BE4162" s="58">
        <v>66.775595998706805</v>
      </c>
      <c r="BF4162" s="58">
        <v>71.057018468692704</v>
      </c>
      <c r="BG4162" s="58">
        <v>68.533094978437006</v>
      </c>
      <c r="BH4162" s="58">
        <v>60.672554500268198</v>
      </c>
      <c r="BI4162" s="58">
        <v>58.806080342093601</v>
      </c>
      <c r="BJ4162" s="58">
        <v>58.597951620139497</v>
      </c>
      <c r="BK4162" s="58">
        <v>70.008115633402994</v>
      </c>
      <c r="BL4162" s="58">
        <v>73.018160153006406</v>
      </c>
      <c r="BM4162" s="58">
        <v>67.672793509534301</v>
      </c>
    </row>
    <row r="4163" spans="1:66" hidden="1" x14ac:dyDescent="0.25">
      <c r="A4163" s="58" t="s">
        <v>3298</v>
      </c>
      <c r="B4163" s="58" t="s">
        <v>3299</v>
      </c>
      <c r="C4163" s="58" t="s">
        <v>1340</v>
      </c>
      <c r="D4163" s="58" t="s">
        <v>1341</v>
      </c>
      <c r="W4163" s="58">
        <v>4.1589067051832096</v>
      </c>
      <c r="X4163" s="58">
        <v>6.0715312985965504</v>
      </c>
      <c r="Y4163" s="58">
        <v>7.1643262922667104</v>
      </c>
      <c r="Z4163" s="58">
        <v>7.8843657887423104</v>
      </c>
      <c r="AA4163" s="58">
        <v>5.95546997398825</v>
      </c>
      <c r="AB4163" s="58">
        <v>5.7705579663657298</v>
      </c>
      <c r="AK4163" s="58">
        <v>2.7519179122184401</v>
      </c>
      <c r="AL4163" s="58">
        <v>3.4248702444102102</v>
      </c>
      <c r="AR4163" s="58">
        <v>2.6133626977199498</v>
      </c>
      <c r="AS4163" s="58">
        <v>3.2204775796911802</v>
      </c>
      <c r="AT4163" s="58">
        <v>3.5680210280361702</v>
      </c>
      <c r="AU4163" s="58">
        <v>3.2855722944259602</v>
      </c>
      <c r="AV4163" s="58">
        <v>5.02878506844886</v>
      </c>
      <c r="AW4163" s="58">
        <v>4.2386591395269004</v>
      </c>
      <c r="AX4163" s="58">
        <v>5.5938159640065503</v>
      </c>
      <c r="AY4163" s="58">
        <v>6.2614028865091296</v>
      </c>
      <c r="AZ4163" s="58">
        <v>7.2495894418419997</v>
      </c>
      <c r="BA4163" s="58">
        <v>9.6902302936172493</v>
      </c>
      <c r="BB4163" s="58">
        <v>5.4474112436725397</v>
      </c>
      <c r="BC4163" s="58">
        <v>5.75716977276777</v>
      </c>
      <c r="BD4163" s="58">
        <v>6.9623137613260901</v>
      </c>
      <c r="BE4163" s="58">
        <v>8.5210392218281505</v>
      </c>
      <c r="BF4163" s="58">
        <v>7.3719506334833396</v>
      </c>
      <c r="BG4163" s="58">
        <v>7.5883243693803797</v>
      </c>
      <c r="BH4163" s="58">
        <v>5.4659185979568701</v>
      </c>
      <c r="BI4163" s="58">
        <v>5.1051373541480602</v>
      </c>
      <c r="BJ4163" s="58">
        <v>6.3552290843096104</v>
      </c>
      <c r="BK4163" s="58">
        <v>8.6267916980568593</v>
      </c>
      <c r="BL4163" s="58">
        <v>13.361540711032699</v>
      </c>
      <c r="BM4163" s="58">
        <v>11.114998347122199</v>
      </c>
    </row>
    <row r="4164" spans="1:66" hidden="1" x14ac:dyDescent="0.25">
      <c r="A4164" s="58" t="s">
        <v>3298</v>
      </c>
      <c r="B4164" s="58" t="s">
        <v>3299</v>
      </c>
      <c r="C4164" s="58" t="s">
        <v>1342</v>
      </c>
      <c r="D4164" s="58" t="s">
        <v>1343</v>
      </c>
      <c r="T4164" s="58">
        <v>568179002276.43506</v>
      </c>
      <c r="U4164" s="58">
        <v>657640519766.08496</v>
      </c>
      <c r="V4164" s="58">
        <v>710853968542.12402</v>
      </c>
      <c r="W4164" s="58">
        <v>706703898054.30005</v>
      </c>
      <c r="X4164" s="58">
        <v>784322207683.45203</v>
      </c>
      <c r="Y4164" s="58">
        <v>855229536258</v>
      </c>
      <c r="Z4164" s="58">
        <v>884223667276.24194</v>
      </c>
      <c r="AA4164" s="58">
        <v>810805953378.21497</v>
      </c>
      <c r="AB4164" s="58">
        <v>760421592363.00098</v>
      </c>
      <c r="AC4164" s="58">
        <v>770311940654.31006</v>
      </c>
      <c r="AD4164" s="58">
        <v>754772510262.57202</v>
      </c>
      <c r="AE4164" s="58">
        <v>788686694926.55505</v>
      </c>
      <c r="AF4164" s="58">
        <v>788055347293.46106</v>
      </c>
      <c r="AG4164" s="58">
        <v>833891193926.901</v>
      </c>
      <c r="AH4164" s="58">
        <v>851870208125.125</v>
      </c>
      <c r="AI4164" s="58">
        <v>954640140163.47205</v>
      </c>
      <c r="AJ4164" s="58">
        <v>977666998379.50696</v>
      </c>
      <c r="AK4164" s="58">
        <v>1028416644584.5</v>
      </c>
      <c r="AL4164" s="58">
        <v>1060960273920.62</v>
      </c>
      <c r="AM4164" s="58">
        <v>1095903566937.88</v>
      </c>
      <c r="AN4164" s="58">
        <v>1129175399423.53</v>
      </c>
      <c r="AO4164" s="58">
        <v>1182433956426.3401</v>
      </c>
      <c r="AP4164" s="58">
        <v>1238427631834.8899</v>
      </c>
      <c r="AQ4164" s="58">
        <v>1302018965964.04</v>
      </c>
      <c r="AR4164" s="58">
        <v>1325805526297.3201</v>
      </c>
      <c r="AS4164" s="58">
        <v>1412516141394.3101</v>
      </c>
      <c r="AT4164" s="58">
        <v>1436701925116.0801</v>
      </c>
      <c r="AU4164" s="58">
        <v>1446493538660.6799</v>
      </c>
      <c r="AV4164" s="58">
        <v>1516947755129.95</v>
      </c>
      <c r="AW4164" s="58">
        <v>1651264790116.21</v>
      </c>
      <c r="AX4164" s="58">
        <v>1742421972208</v>
      </c>
      <c r="AY4164" s="58">
        <v>1848373096433.26</v>
      </c>
      <c r="AZ4164" s="58">
        <v>1932893751330.5701</v>
      </c>
      <c r="BA4164" s="58">
        <v>2040386996750.24</v>
      </c>
      <c r="BB4164" s="58">
        <v>2048853472138.6499</v>
      </c>
      <c r="BC4164" s="58">
        <v>2146239112698.8201</v>
      </c>
      <c r="BD4164" s="58">
        <v>2215854274416.3999</v>
      </c>
      <c r="BE4164" s="58">
        <v>2328302164606.98</v>
      </c>
      <c r="BF4164" s="58">
        <v>2388004888911.25</v>
      </c>
      <c r="BG4164" s="58">
        <v>2444091462544.2598</v>
      </c>
      <c r="BH4164" s="58">
        <v>2518700620586.27</v>
      </c>
      <c r="BI4164" s="58">
        <v>2598673061924.73</v>
      </c>
      <c r="BJ4164" s="58">
        <v>2630964380793.0601</v>
      </c>
      <c r="BK4164" s="58">
        <v>2693157253895.5298</v>
      </c>
      <c r="BL4164" s="58">
        <v>2735879327632.46</v>
      </c>
      <c r="BM4164" s="58">
        <v>2597679595378.1802</v>
      </c>
      <c r="BN4164" s="58">
        <v>2689385323763.4199</v>
      </c>
    </row>
    <row r="4165" spans="1:66" hidden="1" x14ac:dyDescent="0.25">
      <c r="A4165" s="58" t="s">
        <v>3298</v>
      </c>
      <c r="B4165" s="58" t="s">
        <v>3299</v>
      </c>
      <c r="C4165" s="58" t="s">
        <v>1344</v>
      </c>
      <c r="D4165" s="58" t="s">
        <v>1345</v>
      </c>
    </row>
    <row r="4166" spans="1:66" hidden="1" x14ac:dyDescent="0.25">
      <c r="A4166" s="58" t="s">
        <v>3298</v>
      </c>
      <c r="B4166" s="58" t="s">
        <v>3299</v>
      </c>
      <c r="C4166" s="58" t="s">
        <v>1346</v>
      </c>
      <c r="D4166" s="58" t="s">
        <v>1347</v>
      </c>
    </row>
    <row r="4167" spans="1:66" hidden="1" x14ac:dyDescent="0.25">
      <c r="A4167" s="58" t="s">
        <v>3298</v>
      </c>
      <c r="B4167" s="58" t="s">
        <v>3299</v>
      </c>
      <c r="C4167" s="58" t="s">
        <v>1348</v>
      </c>
      <c r="D4167" s="58" t="s">
        <v>1349</v>
      </c>
      <c r="M4167" s="58">
        <v>35019874408.053398</v>
      </c>
      <c r="N4167" s="58">
        <v>38163151812.551903</v>
      </c>
      <c r="O4167" s="58">
        <v>43150006547.242798</v>
      </c>
      <c r="P4167" s="58">
        <v>49841693162.6334</v>
      </c>
      <c r="Q4167" s="58">
        <v>59381535706.692802</v>
      </c>
      <c r="R4167" s="58">
        <v>75330107157.253204</v>
      </c>
      <c r="S4167" s="58">
        <v>142816295352.383</v>
      </c>
      <c r="T4167" s="58">
        <v>157909834833.927</v>
      </c>
      <c r="U4167" s="58">
        <v>196559705955.664</v>
      </c>
      <c r="V4167" s="58">
        <v>226978701921.543</v>
      </c>
      <c r="W4167" s="58">
        <v>249111411230.94901</v>
      </c>
      <c r="X4167" s="58">
        <v>338626141970.263</v>
      </c>
      <c r="Y4167" s="58">
        <v>459811278765.03601</v>
      </c>
      <c r="Z4167" s="58">
        <v>474025484143.07898</v>
      </c>
      <c r="AA4167" s="58">
        <v>444131734919.48602</v>
      </c>
      <c r="AB4167" s="58">
        <v>418463618520.43402</v>
      </c>
      <c r="AC4167" s="58">
        <v>425900123069.23999</v>
      </c>
      <c r="AD4167" s="58">
        <v>419501104252.22699</v>
      </c>
      <c r="AE4167" s="58">
        <v>406985865609.83801</v>
      </c>
      <c r="AF4167" s="58">
        <v>440608259911.81097</v>
      </c>
      <c r="AG4167" s="58">
        <v>424902039234.10602</v>
      </c>
      <c r="AH4167" s="58">
        <v>455824612499.57703</v>
      </c>
      <c r="AI4167" s="58">
        <v>644068929938.21704</v>
      </c>
      <c r="AJ4167" s="58">
        <v>471525976315.047</v>
      </c>
      <c r="AK4167" s="58">
        <v>473815259253.755</v>
      </c>
      <c r="AL4167" s="58">
        <v>482768507761.56702</v>
      </c>
      <c r="AM4167" s="58">
        <v>507770217342.65002</v>
      </c>
      <c r="AN4167" s="58">
        <v>556060151754.297</v>
      </c>
      <c r="AO4167" s="58">
        <v>614196023699.77795</v>
      </c>
      <c r="AP4167" s="58">
        <v>662320286110.823</v>
      </c>
      <c r="AQ4167" s="58">
        <v>644497080358.70703</v>
      </c>
      <c r="AR4167" s="58">
        <v>712838954000.87</v>
      </c>
      <c r="AS4167" s="58">
        <v>816022345748.30896</v>
      </c>
      <c r="AT4167" s="58">
        <v>798508872207.50598</v>
      </c>
      <c r="AU4167" s="58">
        <v>803126104894.89905</v>
      </c>
      <c r="AV4167" s="58">
        <v>887856220506.33105</v>
      </c>
      <c r="AW4167" s="58">
        <v>1056250800483.71</v>
      </c>
      <c r="AX4167" s="58">
        <v>1297897997606.52</v>
      </c>
      <c r="AY4167" s="58">
        <v>1538296658886.73</v>
      </c>
      <c r="AZ4167" s="58">
        <v>1790043618080.77</v>
      </c>
      <c r="BA4167" s="58">
        <v>2253740516075.54</v>
      </c>
      <c r="BB4167" s="58">
        <v>1978805212789.6299</v>
      </c>
      <c r="BC4167" s="58">
        <v>2327010098167.46</v>
      </c>
      <c r="BD4167" s="58">
        <v>2547958055744.5801</v>
      </c>
      <c r="BE4167" s="58">
        <v>2778076501107.1299</v>
      </c>
      <c r="BF4167" s="58">
        <v>2834607141427.3901</v>
      </c>
      <c r="BG4167" s="58">
        <v>2876010443891.52</v>
      </c>
      <c r="BH4167" s="58">
        <v>2518700620586.27</v>
      </c>
      <c r="BI4167" s="58">
        <v>2495864756764.4302</v>
      </c>
      <c r="BJ4167" s="58">
        <v>2584096654452.2202</v>
      </c>
      <c r="BK4167" s="58">
        <v>2785878075917.0298</v>
      </c>
      <c r="BL4167" s="58">
        <v>2808099764578.0298</v>
      </c>
      <c r="BM4167" s="58">
        <v>2496251185652.4199</v>
      </c>
      <c r="BN4167" s="58">
        <v>2850421035169.3799</v>
      </c>
    </row>
    <row r="4168" spans="1:66" hidden="1" x14ac:dyDescent="0.25">
      <c r="A4168" s="58" t="s">
        <v>3298</v>
      </c>
      <c r="B4168" s="58" t="s">
        <v>3299</v>
      </c>
      <c r="C4168" s="58" t="s">
        <v>1350</v>
      </c>
      <c r="D4168" s="58" t="s">
        <v>1351</v>
      </c>
    </row>
    <row r="4169" spans="1:66" hidden="1" x14ac:dyDescent="0.25">
      <c r="A4169" s="58" t="s">
        <v>3298</v>
      </c>
      <c r="B4169" s="58" t="s">
        <v>3299</v>
      </c>
      <c r="C4169" s="58" t="s">
        <v>1352</v>
      </c>
      <c r="D4169" s="58" t="s">
        <v>1353</v>
      </c>
    </row>
    <row r="4170" spans="1:66" hidden="1" x14ac:dyDescent="0.25">
      <c r="A4170" s="58" t="s">
        <v>3298</v>
      </c>
      <c r="B4170" s="58" t="s">
        <v>3299</v>
      </c>
      <c r="C4170" s="58" t="s">
        <v>1354</v>
      </c>
      <c r="D4170" s="58" t="s">
        <v>1355</v>
      </c>
      <c r="U4170" s="58">
        <v>15.7453051118078</v>
      </c>
      <c r="V4170" s="58">
        <v>8.0915708775009403</v>
      </c>
      <c r="W4170" s="58">
        <v>-0.58381477370593904</v>
      </c>
      <c r="X4170" s="58">
        <v>10.9831444035968</v>
      </c>
      <c r="Y4170" s="58">
        <v>9.0405866211511903</v>
      </c>
      <c r="Z4170" s="58">
        <v>3.3902162856892102</v>
      </c>
      <c r="AA4170" s="58">
        <v>-8.3030704351289994</v>
      </c>
      <c r="AB4170" s="58">
        <v>-6.2141084195655303</v>
      </c>
      <c r="AC4170" s="58">
        <v>1.30064011735584</v>
      </c>
      <c r="AD4170" s="58">
        <v>-2.0172906028873898</v>
      </c>
      <c r="AE4170" s="58">
        <v>4.4932988685802497</v>
      </c>
      <c r="AF4170" s="58">
        <v>-8.00504987791157E-2</v>
      </c>
      <c r="AG4170" s="58">
        <v>5.8163232812087404</v>
      </c>
      <c r="AH4170" s="58">
        <v>2.1560383811656298</v>
      </c>
      <c r="AI4170" s="58">
        <v>12.0640364057961</v>
      </c>
      <c r="AJ4170" s="58">
        <v>2.41209826061701</v>
      </c>
      <c r="AK4170" s="58">
        <v>5.1908928386773097</v>
      </c>
      <c r="AL4170" s="58">
        <v>3.1644401622138898</v>
      </c>
      <c r="AM4170" s="58">
        <v>3.2935533851916601</v>
      </c>
      <c r="AN4170" s="58">
        <v>3.03601826743032</v>
      </c>
      <c r="AO4170" s="58">
        <v>4.7165884972341701</v>
      </c>
      <c r="AP4170" s="58">
        <v>4.7354590169060202</v>
      </c>
      <c r="AQ4170" s="58">
        <v>5.1348445798915501</v>
      </c>
      <c r="AR4170" s="58">
        <v>1.8268981447336601</v>
      </c>
      <c r="AS4170" s="58">
        <v>6.5402212750728896</v>
      </c>
      <c r="AT4170" s="58">
        <v>1.7122483073288099</v>
      </c>
      <c r="AU4170" s="58">
        <v>0.68153410066665299</v>
      </c>
      <c r="AV4170" s="58">
        <v>4.8706900228886001</v>
      </c>
      <c r="AW4170" s="58">
        <v>8.8544272228247696</v>
      </c>
      <c r="AX4170" s="58">
        <v>5.5204460627648304</v>
      </c>
      <c r="AY4170" s="58">
        <v>6.0806811389666704</v>
      </c>
      <c r="AZ4170" s="58">
        <v>4.5727053190939699</v>
      </c>
      <c r="BA4170" s="58">
        <v>5.56125991641672</v>
      </c>
      <c r="BB4170" s="58">
        <v>0.41494458658570499</v>
      </c>
      <c r="BC4170" s="58">
        <v>4.7531774177347001</v>
      </c>
      <c r="BD4170" s="58">
        <v>3.24358834510481</v>
      </c>
      <c r="BE4170" s="58">
        <v>5.0746969910824298</v>
      </c>
      <c r="BF4170" s="58">
        <v>2.5642171884656202</v>
      </c>
      <c r="BG4170" s="58">
        <v>2.34867917957133</v>
      </c>
      <c r="BH4170" s="58">
        <v>3.0526336344362499</v>
      </c>
      <c r="BI4170" s="58">
        <v>3.1751467675365501</v>
      </c>
      <c r="BJ4170" s="58">
        <v>1.2426079810288799</v>
      </c>
      <c r="BK4170" s="58">
        <v>2.3638812276022199</v>
      </c>
      <c r="BL4170" s="58">
        <v>1.58631931630194</v>
      </c>
      <c r="BM4170" s="58">
        <v>-5.0513825978526903</v>
      </c>
      <c r="BN4170" s="58">
        <v>3.53029405737347</v>
      </c>
    </row>
    <row r="4171" spans="1:66" hidden="1" x14ac:dyDescent="0.25">
      <c r="A4171" s="58" t="s">
        <v>3298</v>
      </c>
      <c r="B4171" s="58" t="s">
        <v>3299</v>
      </c>
      <c r="C4171" s="58" t="s">
        <v>1356</v>
      </c>
      <c r="D4171" s="58" t="s">
        <v>1357</v>
      </c>
      <c r="T4171" s="58">
        <v>4057.24542326542</v>
      </c>
      <c r="U4171" s="58">
        <v>4552.6174889993499</v>
      </c>
      <c r="V4171" s="58">
        <v>4765.6557977881403</v>
      </c>
      <c r="W4171" s="58">
        <v>4585.6763264535803</v>
      </c>
      <c r="X4171" s="58">
        <v>4926.0733869907699</v>
      </c>
      <c r="Y4171" s="58">
        <v>5201.4689570942301</v>
      </c>
      <c r="Z4171" s="58">
        <v>5210.5420886874299</v>
      </c>
      <c r="AA4171" s="58">
        <v>4631.54143946574</v>
      </c>
      <c r="AB4171" s="58">
        <v>4212.7227426393101</v>
      </c>
      <c r="AC4171" s="58">
        <v>4140.6766536665</v>
      </c>
      <c r="AD4171" s="58">
        <v>3938.27925127564</v>
      </c>
      <c r="AE4171" s="58">
        <v>3996.62576593939</v>
      </c>
      <c r="AF4171" s="58">
        <v>3880.4220413678399</v>
      </c>
      <c r="AG4171" s="58">
        <v>3992.0174028659198</v>
      </c>
      <c r="AH4171" s="58">
        <v>3966.7263332023899</v>
      </c>
      <c r="AI4171" s="58">
        <v>4287.5620336485799</v>
      </c>
      <c r="AJ4171" s="58">
        <v>4274.2965768807198</v>
      </c>
      <c r="AK4171" s="58">
        <v>4414.6321093185497</v>
      </c>
      <c r="AL4171" s="58">
        <v>4434.6500007671002</v>
      </c>
      <c r="AM4171" s="58">
        <v>4464.8853794558099</v>
      </c>
      <c r="AN4171" s="58">
        <v>4461.2517714859496</v>
      </c>
      <c r="AO4171" s="58">
        <v>4565.3655547444596</v>
      </c>
      <c r="AP4171" s="58">
        <v>4676.4500338632497</v>
      </c>
      <c r="AQ4171" s="58">
        <v>4812.0307752605704</v>
      </c>
      <c r="AR4171" s="58">
        <v>4796.7989264814496</v>
      </c>
      <c r="AS4171" s="58">
        <v>5002.8172583694904</v>
      </c>
      <c r="AT4171" s="58">
        <v>4981.07409376124</v>
      </c>
      <c r="AU4171" s="58">
        <v>4908.9391242766396</v>
      </c>
      <c r="AV4171" s="58">
        <v>5037.7877318229803</v>
      </c>
      <c r="AW4171" s="58">
        <v>5363.6377743230796</v>
      </c>
      <c r="AX4171" s="58">
        <v>5532.0993738951502</v>
      </c>
      <c r="AY4171" s="58">
        <v>5732.2290356713002</v>
      </c>
      <c r="AZ4171" s="58">
        <v>5852.0977036940203</v>
      </c>
      <c r="BA4171" s="58">
        <v>6029.58481377932</v>
      </c>
      <c r="BB4171" s="58">
        <v>5910.7934249778</v>
      </c>
      <c r="BC4171" s="58">
        <v>6047.6162362423502</v>
      </c>
      <c r="BD4171" s="58">
        <v>6101.6453326516703</v>
      </c>
      <c r="BE4171" s="58">
        <v>6268.3527497920704</v>
      </c>
      <c r="BF4171" s="58">
        <v>6289.2468947275802</v>
      </c>
      <c r="BG4171" s="58">
        <v>6300.83140546903</v>
      </c>
      <c r="BH4171" s="58">
        <v>6359.9005783838302</v>
      </c>
      <c r="BI4171" s="58">
        <v>6431.6762239310301</v>
      </c>
      <c r="BJ4171" s="58">
        <v>6386.7221884324799</v>
      </c>
      <c r="BK4171" s="58">
        <v>6414.5397055521098</v>
      </c>
      <c r="BL4171" s="58">
        <v>6394.1794984959397</v>
      </c>
      <c r="BM4171" s="58">
        <v>5956.8777719023201</v>
      </c>
      <c r="BN4171" s="58">
        <v>6050.11863780357</v>
      </c>
    </row>
    <row r="4172" spans="1:66" hidden="1" x14ac:dyDescent="0.25">
      <c r="A4172" s="58" t="s">
        <v>3298</v>
      </c>
      <c r="B4172" s="58" t="s">
        <v>3299</v>
      </c>
      <c r="C4172" s="58" t="s">
        <v>1358</v>
      </c>
      <c r="D4172" s="58" t="s">
        <v>1359</v>
      </c>
    </row>
    <row r="4173" spans="1:66" hidden="1" x14ac:dyDescent="0.25">
      <c r="A4173" s="58" t="s">
        <v>3298</v>
      </c>
      <c r="B4173" s="58" t="s">
        <v>3299</v>
      </c>
      <c r="C4173" s="58" t="s">
        <v>1360</v>
      </c>
      <c r="D4173" s="58" t="s">
        <v>1361</v>
      </c>
    </row>
    <row r="4174" spans="1:66" hidden="1" x14ac:dyDescent="0.25">
      <c r="A4174" s="58" t="s">
        <v>3298</v>
      </c>
      <c r="B4174" s="58" t="s">
        <v>3299</v>
      </c>
      <c r="C4174" s="58" t="s">
        <v>1362</v>
      </c>
      <c r="D4174" s="58" t="s">
        <v>1363</v>
      </c>
      <c r="M4174" s="58">
        <v>304.160518327977</v>
      </c>
      <c r="N4174" s="58">
        <v>322.22269749800603</v>
      </c>
      <c r="O4174" s="58">
        <v>354.31114941264298</v>
      </c>
      <c r="P4174" s="58">
        <v>398.20880167057697</v>
      </c>
      <c r="Q4174" s="58">
        <v>461.75829033331098</v>
      </c>
      <c r="R4174" s="58">
        <v>569.98611558210303</v>
      </c>
      <c r="S4174" s="58">
        <v>1050.4884938837899</v>
      </c>
      <c r="T4174" s="58">
        <v>1127.60054859761</v>
      </c>
      <c r="U4174" s="58">
        <v>1360.7147492746001</v>
      </c>
      <c r="V4174" s="58">
        <v>1521.69420817228</v>
      </c>
      <c r="W4174" s="58">
        <v>1616.43979080392</v>
      </c>
      <c r="X4174" s="58">
        <v>2126.8009623569201</v>
      </c>
      <c r="Y4174" s="58">
        <v>2796.55226020705</v>
      </c>
      <c r="Z4174" s="58">
        <v>2793.3314020493299</v>
      </c>
      <c r="AA4174" s="58">
        <v>2536.9997917391802</v>
      </c>
      <c r="AB4174" s="58">
        <v>2318.2813591998001</v>
      </c>
      <c r="AC4174" s="58">
        <v>2289.3513696393502</v>
      </c>
      <c r="AD4174" s="58">
        <v>2188.8880057237702</v>
      </c>
      <c r="AE4174" s="58">
        <v>2062.3781373932002</v>
      </c>
      <c r="AF4174" s="58">
        <v>2169.5760446808199</v>
      </c>
      <c r="AG4174" s="58">
        <v>2034.0979104816599</v>
      </c>
      <c r="AH4174" s="58">
        <v>2122.5434068217401</v>
      </c>
      <c r="AI4174" s="58">
        <v>2892.6978605601998</v>
      </c>
      <c r="AJ4174" s="58">
        <v>2061.4809232738398</v>
      </c>
      <c r="AK4174" s="58">
        <v>2033.92279617549</v>
      </c>
      <c r="AL4174" s="58">
        <v>2017.89776294238</v>
      </c>
      <c r="AM4174" s="58">
        <v>2068.73660049399</v>
      </c>
      <c r="AN4174" s="58">
        <v>2196.9344517539698</v>
      </c>
      <c r="AO4174" s="58">
        <v>2371.4046397437501</v>
      </c>
      <c r="AP4174" s="58">
        <v>2501.0001753774</v>
      </c>
      <c r="AQ4174" s="58">
        <v>2381.9467045592401</v>
      </c>
      <c r="AR4174" s="58">
        <v>2579.0699023973798</v>
      </c>
      <c r="AS4174" s="58">
        <v>2890.1692199389699</v>
      </c>
      <c r="AT4174" s="58">
        <v>2768.44611081728</v>
      </c>
      <c r="AU4174" s="58">
        <v>2725.5546275698298</v>
      </c>
      <c r="AV4174" s="58">
        <v>2948.5729882017899</v>
      </c>
      <c r="AW4174" s="58">
        <v>3430.9135194693599</v>
      </c>
      <c r="AX4174" s="58">
        <v>4120.7588141465903</v>
      </c>
      <c r="AY4174" s="58">
        <v>4770.6108634464299</v>
      </c>
      <c r="AZ4174" s="58">
        <v>5419.5995717154301</v>
      </c>
      <c r="BA4174" s="58">
        <v>6660.0696885305997</v>
      </c>
      <c r="BB4174" s="58">
        <v>5708.7092855204501</v>
      </c>
      <c r="BC4174" s="58">
        <v>6556.98797413176</v>
      </c>
      <c r="BD4174" s="58">
        <v>7016.13664676607</v>
      </c>
      <c r="BE4174" s="58">
        <v>7479.25408461195</v>
      </c>
      <c r="BF4174" s="58">
        <v>7465.4554707058596</v>
      </c>
      <c r="BG4174" s="58">
        <v>7414.3121094432099</v>
      </c>
      <c r="BH4174" s="58">
        <v>6359.9005783838302</v>
      </c>
      <c r="BI4174" s="58">
        <v>6177.2272354798097</v>
      </c>
      <c r="BJ4174" s="58">
        <v>6272.9497824175396</v>
      </c>
      <c r="BK4174" s="58">
        <v>6635.3813936964098</v>
      </c>
      <c r="BL4174" s="58">
        <v>6562.9699976329703</v>
      </c>
      <c r="BM4174" s="58">
        <v>5724.2868702338501</v>
      </c>
      <c r="BN4174" s="58">
        <v>6412.3892095659603</v>
      </c>
    </row>
    <row r="4175" spans="1:66" hidden="1" x14ac:dyDescent="0.25">
      <c r="A4175" s="58" t="s">
        <v>3298</v>
      </c>
      <c r="B4175" s="58" t="s">
        <v>3299</v>
      </c>
      <c r="C4175" s="58" t="s">
        <v>1364</v>
      </c>
      <c r="D4175" s="58" t="s">
        <v>1365</v>
      </c>
      <c r="U4175" s="58">
        <v>12.209566197137701</v>
      </c>
      <c r="V4175" s="58">
        <v>4.6794686639841796</v>
      </c>
      <c r="W4175" s="58">
        <v>-3.7765940087006098</v>
      </c>
      <c r="X4175" s="58">
        <v>7.4230503050013397</v>
      </c>
      <c r="Y4175" s="58">
        <v>5.5905697797916201</v>
      </c>
      <c r="Z4175" s="58">
        <v>0.17443402369679001</v>
      </c>
      <c r="AA4175" s="58">
        <v>-11.112100034250799</v>
      </c>
      <c r="AB4175" s="58">
        <v>-9.0427496396262903</v>
      </c>
      <c r="AC4175" s="58">
        <v>-1.7102024836240299</v>
      </c>
      <c r="AD4175" s="58">
        <v>-4.8880272312892696</v>
      </c>
      <c r="AE4175" s="58">
        <v>1.48152304448313</v>
      </c>
      <c r="AF4175" s="58">
        <v>-2.9075457993060501</v>
      </c>
      <c r="AG4175" s="58">
        <v>2.8758562936815202</v>
      </c>
      <c r="AH4175" s="58">
        <v>-0.63354106736525795</v>
      </c>
      <c r="AI4175" s="58">
        <v>8.0881733070597495</v>
      </c>
      <c r="AJ4175" s="58">
        <v>-0.30939393211701799</v>
      </c>
      <c r="AK4175" s="58">
        <v>3.2832427491553502</v>
      </c>
      <c r="AL4175" s="58">
        <v>0.453444159170104</v>
      </c>
      <c r="AM4175" s="58">
        <v>0.68179853389717904</v>
      </c>
      <c r="AN4175" s="58">
        <v>-8.1381886902860898E-2</v>
      </c>
      <c r="AO4175" s="58">
        <v>2.3337347585703001</v>
      </c>
      <c r="AP4175" s="58">
        <v>2.4332000972704</v>
      </c>
      <c r="AQ4175" s="58">
        <v>2.8992235652162202</v>
      </c>
      <c r="AR4175" s="58">
        <v>-0.31653681139010797</v>
      </c>
      <c r="AS4175" s="58">
        <v>4.2949128167679502</v>
      </c>
      <c r="AT4175" s="58">
        <v>-0.43461840569676702</v>
      </c>
      <c r="AU4175" s="58">
        <v>-1.4481810173221601</v>
      </c>
      <c r="AV4175" s="58">
        <v>2.62477501318233</v>
      </c>
      <c r="AW4175" s="58">
        <v>6.4681177502130103</v>
      </c>
      <c r="AX4175" s="58">
        <v>3.1408086574849801</v>
      </c>
      <c r="AY4175" s="58">
        <v>3.61760786005605</v>
      </c>
      <c r="AZ4175" s="58">
        <v>2.09113535549234</v>
      </c>
      <c r="BA4175" s="58">
        <v>3.0328801580546498</v>
      </c>
      <c r="BB4175" s="58">
        <v>-1.9701420988398599</v>
      </c>
      <c r="BC4175" s="58">
        <v>2.3147960252909501</v>
      </c>
      <c r="BD4175" s="58">
        <v>0.89339492287119504</v>
      </c>
      <c r="BE4175" s="58">
        <v>2.7321715381964098</v>
      </c>
      <c r="BF4175" s="58">
        <v>0.33332752270847299</v>
      </c>
      <c r="BG4175" s="58">
        <v>0.184195515542001</v>
      </c>
      <c r="BH4175" s="58">
        <v>0.93748220057958098</v>
      </c>
      <c r="BI4175" s="58">
        <v>1.12856552807057</v>
      </c>
      <c r="BJ4175" s="58">
        <v>-0.69894742728631298</v>
      </c>
      <c r="BK4175" s="58">
        <v>0.43555232713910602</v>
      </c>
      <c r="BL4175" s="58">
        <v>-0.31740714050847901</v>
      </c>
      <c r="BM4175" s="58">
        <v>-6.8390592834698198</v>
      </c>
      <c r="BN4175" s="58">
        <v>1.5652640438762699</v>
      </c>
    </row>
    <row r="4176" spans="1:66" hidden="1" x14ac:dyDescent="0.25">
      <c r="A4176" s="58" t="s">
        <v>3298</v>
      </c>
      <c r="B4176" s="58" t="s">
        <v>3299</v>
      </c>
      <c r="C4176" s="58" t="s">
        <v>1366</v>
      </c>
      <c r="D4176" s="58" t="s">
        <v>1367</v>
      </c>
      <c r="AI4176" s="58">
        <v>9711.84798854164</v>
      </c>
      <c r="AJ4176" s="58">
        <v>9699.8283879421306</v>
      </c>
      <c r="AK4176" s="58">
        <v>9983.6621679005202</v>
      </c>
      <c r="AL4176" s="58">
        <v>9977.0858244580304</v>
      </c>
      <c r="AM4176" s="58">
        <v>10004.6027475013</v>
      </c>
      <c r="AN4176" s="58">
        <v>9966.1853217617208</v>
      </c>
      <c r="AO4176" s="58">
        <v>10189.698201265601</v>
      </c>
      <c r="AP4176" s="58">
        <v>10403.118105510201</v>
      </c>
      <c r="AQ4176" s="58">
        <v>10709.186846865299</v>
      </c>
      <c r="AR4176" s="58">
        <v>10687.2996705449</v>
      </c>
      <c r="AS4176" s="58">
        <v>11129.8320371505</v>
      </c>
      <c r="AT4176" s="58">
        <v>11082.3173379579</v>
      </c>
      <c r="AU4176" s="58">
        <v>10908.6476583529</v>
      </c>
      <c r="AV4176" s="58">
        <v>11200.020178668399</v>
      </c>
      <c r="AW4176" s="58">
        <v>11886.279521902001</v>
      </c>
      <c r="AX4176" s="58">
        <v>12253.0599429374</v>
      </c>
      <c r="AY4176" s="58">
        <v>12660.595228183</v>
      </c>
      <c r="AZ4176" s="58">
        <v>12919.667084529599</v>
      </c>
      <c r="BA4176" s="58">
        <v>13312.626400172399</v>
      </c>
      <c r="BB4176" s="58">
        <v>13058.233236521201</v>
      </c>
      <c r="BC4176" s="58">
        <v>13339.5651356898</v>
      </c>
      <c r="BD4176" s="58">
        <v>13454.1194263462</v>
      </c>
      <c r="BE4176" s="58">
        <v>13901.210469514001</v>
      </c>
      <c r="BF4176" s="58">
        <v>13956.948201184299</v>
      </c>
      <c r="BG4176" s="58">
        <v>13994.618680424999</v>
      </c>
      <c r="BH4176" s="58">
        <v>14235.0522875606</v>
      </c>
      <c r="BI4176" s="58">
        <v>14428.634653909199</v>
      </c>
      <c r="BJ4176" s="58">
        <v>14378.788464606499</v>
      </c>
      <c r="BK4176" s="58">
        <v>14475.801957051601</v>
      </c>
      <c r="BL4176" s="58">
        <v>14445.151855644601</v>
      </c>
      <c r="BM4176" s="58">
        <v>13528.3359651423</v>
      </c>
      <c r="BN4176" s="58">
        <v>13767.6805870266</v>
      </c>
    </row>
    <row r="4177" spans="1:66" hidden="1" x14ac:dyDescent="0.25">
      <c r="A4177" s="58" t="s">
        <v>3298</v>
      </c>
      <c r="B4177" s="58" t="s">
        <v>3299</v>
      </c>
      <c r="C4177" s="58" t="s">
        <v>1368</v>
      </c>
      <c r="D4177" s="58" t="s">
        <v>1369</v>
      </c>
      <c r="AI4177" s="58">
        <v>6758.57859586625</v>
      </c>
      <c r="AJ4177" s="58">
        <v>7317.5024711259202</v>
      </c>
      <c r="AK4177" s="58">
        <v>7716.0675016244904</v>
      </c>
      <c r="AL4177" s="58">
        <v>7912.4185136585602</v>
      </c>
      <c r="AM4177" s="58">
        <v>8103.1553494743303</v>
      </c>
      <c r="AN4177" s="58">
        <v>8238.0837562688594</v>
      </c>
      <c r="AO4177" s="58">
        <v>8571.1618956942893</v>
      </c>
      <c r="AP4177" s="58">
        <v>8905.9505772275606</v>
      </c>
      <c r="AQ4177" s="58">
        <v>9303.2111557890203</v>
      </c>
      <c r="AR4177" s="58">
        <v>9422.5096107854097</v>
      </c>
      <c r="AS4177" s="58">
        <v>10065.1913609398</v>
      </c>
      <c r="AT4177" s="58">
        <v>10238.0328092566</v>
      </c>
      <c r="AU4177" s="58">
        <v>10209.274083406501</v>
      </c>
      <c r="AV4177" s="58">
        <v>10611.8380266452</v>
      </c>
      <c r="AW4177" s="58">
        <v>11637.9426977607</v>
      </c>
      <c r="AX4177" s="58">
        <v>12368.227509939499</v>
      </c>
      <c r="AY4177" s="58">
        <v>13170.8514197889</v>
      </c>
      <c r="AZ4177" s="58">
        <v>13781.092101362499</v>
      </c>
      <c r="BA4177" s="58">
        <v>14478.2626285553</v>
      </c>
      <c r="BB4177" s="58">
        <v>14283.9723084819</v>
      </c>
      <c r="BC4177" s="58">
        <v>14784.373237927901</v>
      </c>
      <c r="BD4177" s="58">
        <v>15288.3418707372</v>
      </c>
      <c r="BE4177" s="58">
        <v>16184.7074253357</v>
      </c>
      <c r="BF4177" s="58">
        <v>16134.0592527426</v>
      </c>
      <c r="BG4177" s="58">
        <v>15870.689381722699</v>
      </c>
      <c r="BH4177" s="58">
        <v>14317.769951972699</v>
      </c>
      <c r="BI4177" s="58">
        <v>13863.6867379839</v>
      </c>
      <c r="BJ4177" s="58">
        <v>14378.788464606499</v>
      </c>
      <c r="BK4177" s="58">
        <v>14821.630442657601</v>
      </c>
      <c r="BL4177" s="58">
        <v>15054.8035684551</v>
      </c>
      <c r="BM4177" s="58">
        <v>14269.223418900499</v>
      </c>
      <c r="BN4177" s="58">
        <v>15125.105217800099</v>
      </c>
    </row>
    <row r="4178" spans="1:66" hidden="1" x14ac:dyDescent="0.25">
      <c r="A4178" s="58" t="s">
        <v>3298</v>
      </c>
      <c r="B4178" s="58" t="s">
        <v>3299</v>
      </c>
      <c r="C4178" s="58" t="s">
        <v>1370</v>
      </c>
      <c r="D4178" s="58" t="s">
        <v>1371</v>
      </c>
      <c r="AJ4178" s="58">
        <v>39959.157131043503</v>
      </c>
      <c r="AK4178" s="58">
        <v>41227.190098998901</v>
      </c>
      <c r="AL4178" s="58">
        <v>41067.2904268532</v>
      </c>
      <c r="AM4178" s="58">
        <v>40748.093419848497</v>
      </c>
      <c r="AN4178" s="58">
        <v>40487.664181133201</v>
      </c>
      <c r="AO4178" s="58">
        <v>40810.529181452403</v>
      </c>
      <c r="AP4178" s="58">
        <v>41305.986289865199</v>
      </c>
      <c r="AQ4178" s="58">
        <v>42413.7073953902</v>
      </c>
      <c r="AR4178" s="58">
        <v>41744.492124155797</v>
      </c>
      <c r="AS4178" s="58">
        <v>43676.217952467203</v>
      </c>
      <c r="AT4178" s="58">
        <v>43560.145906764898</v>
      </c>
      <c r="AU4178" s="58">
        <v>43135.674597627702</v>
      </c>
      <c r="AV4178" s="58">
        <v>43689.797088784697</v>
      </c>
      <c r="AW4178" s="58">
        <v>45245.402233140798</v>
      </c>
      <c r="AX4178" s="58">
        <v>45956.079930252403</v>
      </c>
      <c r="AY4178" s="58">
        <v>46409.240991905899</v>
      </c>
      <c r="AZ4178" s="58">
        <v>46584.484792855801</v>
      </c>
      <c r="BA4178" s="58">
        <v>47568.296399150902</v>
      </c>
      <c r="BB4178" s="58">
        <v>46206.119344790903</v>
      </c>
      <c r="BC4178" s="58">
        <v>46501.607185451801</v>
      </c>
      <c r="BD4178" s="58">
        <v>47422.737860282497</v>
      </c>
      <c r="BE4178" s="58">
        <v>48786.162914758599</v>
      </c>
      <c r="BF4178" s="58">
        <v>48746.387191345901</v>
      </c>
      <c r="BG4178" s="58">
        <v>49110.5593530115</v>
      </c>
      <c r="BH4178" s="58">
        <v>50111.094705932097</v>
      </c>
      <c r="BI4178" s="58">
        <v>50669.206661334298</v>
      </c>
      <c r="BJ4178" s="58">
        <v>51133.659008901202</v>
      </c>
      <c r="BK4178" s="58">
        <v>51572.653839688603</v>
      </c>
      <c r="BL4178" s="58">
        <v>51090.469623898498</v>
      </c>
      <c r="BM4178" s="58">
        <v>49758.982801192004</v>
      </c>
      <c r="BN4178" s="58">
        <v>50413.774141781403</v>
      </c>
    </row>
    <row r="4179" spans="1:66" hidden="1" x14ac:dyDescent="0.25">
      <c r="A4179" s="58" t="s">
        <v>3298</v>
      </c>
      <c r="B4179" s="58" t="s">
        <v>3299</v>
      </c>
      <c r="C4179" s="58" t="s">
        <v>1372</v>
      </c>
      <c r="D4179" s="58" t="s">
        <v>1373</v>
      </c>
      <c r="AI4179" s="58">
        <v>10.028453055460799</v>
      </c>
      <c r="AJ4179" s="58">
        <v>9.6652522591340002</v>
      </c>
      <c r="AK4179" s="58">
        <v>9.2016768271025597</v>
      </c>
      <c r="AL4179" s="58">
        <v>8.7700408183499992</v>
      </c>
      <c r="AM4179" s="58">
        <v>8.5260965911598792</v>
      </c>
      <c r="AN4179" s="58">
        <v>8.5844986188024599</v>
      </c>
      <c r="AO4179" s="58">
        <v>8.6525277196712302</v>
      </c>
      <c r="AP4179" s="58">
        <v>8.7536721435179405</v>
      </c>
      <c r="AQ4179" s="58">
        <v>9.1412255036248098</v>
      </c>
      <c r="AR4179" s="58">
        <v>9.2251527201944494</v>
      </c>
      <c r="AS4179" s="58">
        <v>9.4234183626284995</v>
      </c>
      <c r="AT4179" s="58">
        <v>8.9165114515690096</v>
      </c>
      <c r="AU4179" s="58">
        <v>8.5417036435815898</v>
      </c>
      <c r="AV4179" s="58">
        <v>8.8318120909537008</v>
      </c>
      <c r="AW4179" s="58">
        <v>9.0182546372379608</v>
      </c>
      <c r="AX4179" s="58">
        <v>9.0061582231526796</v>
      </c>
      <c r="AY4179" s="58">
        <v>8.8931898950887192</v>
      </c>
      <c r="AZ4179" s="58">
        <v>8.89465691345832</v>
      </c>
      <c r="BA4179" s="58">
        <v>8.71767945204593</v>
      </c>
      <c r="BB4179" s="58">
        <v>8.2825854583622291</v>
      </c>
      <c r="BC4179" s="58">
        <v>8.1493959310042197</v>
      </c>
      <c r="BD4179" s="58">
        <v>8.3344048978296907</v>
      </c>
      <c r="BE4179" s="58">
        <v>8.0471872094657897</v>
      </c>
      <c r="BF4179" s="58">
        <v>8.2622841759500698</v>
      </c>
      <c r="BG4179" s="58">
        <v>8.0888713192509805</v>
      </c>
    </row>
    <row r="4180" spans="1:66" hidden="1" x14ac:dyDescent="0.25">
      <c r="A4180" s="58" t="s">
        <v>3298</v>
      </c>
      <c r="B4180" s="58" t="s">
        <v>3299</v>
      </c>
      <c r="C4180" s="58" t="s">
        <v>1374</v>
      </c>
      <c r="D4180" s="58" t="s">
        <v>1375</v>
      </c>
      <c r="AI4180" s="58">
        <v>7.5735944562013202</v>
      </c>
      <c r="AJ4180" s="58">
        <v>7.3138413352539198</v>
      </c>
      <c r="AK4180" s="58">
        <v>7.1643468637710797</v>
      </c>
      <c r="AL4180" s="58">
        <v>7.02659902827435</v>
      </c>
      <c r="AM4180" s="58">
        <v>6.9771468214725196</v>
      </c>
      <c r="AN4180" s="58">
        <v>7.1614164330101797</v>
      </c>
      <c r="AO4180" s="58">
        <v>7.3464401610230396</v>
      </c>
      <c r="AP4180" s="58">
        <v>7.56179314218969</v>
      </c>
      <c r="AQ4180" s="58">
        <v>8.0078493535990507</v>
      </c>
      <c r="AR4180" s="58">
        <v>8.13641070623461</v>
      </c>
      <c r="AS4180" s="58">
        <v>8.5535026044254607</v>
      </c>
      <c r="AT4180" s="58">
        <v>8.2624906395792799</v>
      </c>
      <c r="AU4180" s="58">
        <v>8.0264956435980999</v>
      </c>
      <c r="AV4180" s="58">
        <v>8.3915266290541908</v>
      </c>
      <c r="AW4180" s="58">
        <v>8.8510880238842198</v>
      </c>
      <c r="AX4180" s="58">
        <v>9.1122983489687694</v>
      </c>
      <c r="AY4180" s="58">
        <v>9.2736096929681295</v>
      </c>
      <c r="AZ4180" s="58">
        <v>9.5189825113811803</v>
      </c>
      <c r="BA4180" s="58">
        <v>9.5161111645127399</v>
      </c>
      <c r="BB4180" s="58">
        <v>9.0881372842447998</v>
      </c>
      <c r="BC4180" s="58">
        <v>9.0719777457695905</v>
      </c>
      <c r="BD4180" s="58">
        <v>9.5348731535536295</v>
      </c>
      <c r="BE4180" s="58">
        <v>9.44888354179154</v>
      </c>
      <c r="BF4180" s="58">
        <v>9.5965260311627691</v>
      </c>
      <c r="BG4180" s="58">
        <v>9.1926469402372106</v>
      </c>
    </row>
    <row r="4181" spans="1:66" hidden="1" x14ac:dyDescent="0.25">
      <c r="A4181" s="58" t="s">
        <v>3298</v>
      </c>
      <c r="B4181" s="58" t="s">
        <v>3299</v>
      </c>
      <c r="C4181" s="58" t="s">
        <v>1376</v>
      </c>
      <c r="D4181" s="58" t="s">
        <v>1377</v>
      </c>
      <c r="AI4181" s="58">
        <v>2162375693288.3701</v>
      </c>
      <c r="AJ4181" s="58">
        <v>2218657955587.2402</v>
      </c>
      <c r="AK4181" s="58">
        <v>2325757638038.46</v>
      </c>
      <c r="AL4181" s="58">
        <v>2386950877164.04</v>
      </c>
      <c r="AM4181" s="58">
        <v>2455624031746.0298</v>
      </c>
      <c r="AN4181" s="58">
        <v>2522514278023.1099</v>
      </c>
      <c r="AO4181" s="58">
        <v>2639141381875.0098</v>
      </c>
      <c r="AP4181" s="58">
        <v>2754976280258.1499</v>
      </c>
      <c r="AQ4181" s="58">
        <v>2897646552128.7598</v>
      </c>
      <c r="AR4181" s="58">
        <v>2953903463866.3398</v>
      </c>
      <c r="AS4181" s="58">
        <v>3142442866003.54</v>
      </c>
      <c r="AT4181" s="58">
        <v>3196496650016.4102</v>
      </c>
      <c r="AU4181" s="58">
        <v>3214398865795.3799</v>
      </c>
      <c r="AV4181" s="58">
        <v>3372481408876.8999</v>
      </c>
      <c r="AW4181" s="58">
        <v>3659343841964.2798</v>
      </c>
      <c r="AX4181" s="58">
        <v>3859294533301.7798</v>
      </c>
      <c r="AY4181" s="58">
        <v>4082443925212.8198</v>
      </c>
      <c r="AZ4181" s="58">
        <v>4267246556938.9102</v>
      </c>
      <c r="BA4181" s="58">
        <v>4504938671304.6602</v>
      </c>
      <c r="BB4181" s="58">
        <v>4526364665965.8496</v>
      </c>
      <c r="BC4181" s="58">
        <v>4734079564942.7598</v>
      </c>
      <c r="BD4181" s="58">
        <v>4885955576579.2305</v>
      </c>
      <c r="BE4181" s="58">
        <v>5163432837742</v>
      </c>
      <c r="BF4181" s="58">
        <v>5299404061661.1797</v>
      </c>
      <c r="BG4181" s="58">
        <v>5428510277024.79</v>
      </c>
      <c r="BH4181" s="58">
        <v>5637483572088.7998</v>
      </c>
      <c r="BI4181" s="58">
        <v>5829787273176.9004</v>
      </c>
      <c r="BJ4181" s="58">
        <v>5923238740187.4199</v>
      </c>
      <c r="BK4181" s="58">
        <v>6077694244038.21</v>
      </c>
      <c r="BL4181" s="58">
        <v>6180651068001.1104</v>
      </c>
      <c r="BM4181" s="58">
        <v>5899446596307.8604</v>
      </c>
      <c r="BN4181" s="58">
        <v>6119978851597.1904</v>
      </c>
    </row>
    <row r="4182" spans="1:66" hidden="1" x14ac:dyDescent="0.25">
      <c r="A4182" s="58" t="s">
        <v>3298</v>
      </c>
      <c r="B4182" s="58" t="s">
        <v>3299</v>
      </c>
      <c r="C4182" s="58" t="s">
        <v>1378</v>
      </c>
      <c r="D4182" s="58" t="s">
        <v>1379</v>
      </c>
      <c r="AI4182" s="58">
        <v>1504820307538.0701</v>
      </c>
      <c r="AJ4182" s="58">
        <v>1673744567767.26</v>
      </c>
      <c r="AK4182" s="58">
        <v>1797507029557.01</v>
      </c>
      <c r="AL4182" s="58">
        <v>1892993068714.26</v>
      </c>
      <c r="AM4182" s="58">
        <v>1988914853626.77</v>
      </c>
      <c r="AN4182" s="58">
        <v>2085119153199.24</v>
      </c>
      <c r="AO4182" s="58">
        <v>2219938962163.52</v>
      </c>
      <c r="AP4182" s="58">
        <v>2358493131056.2998</v>
      </c>
      <c r="AQ4182" s="58">
        <v>2517223587072.6802</v>
      </c>
      <c r="AR4182" s="58">
        <v>2604323321664.0898</v>
      </c>
      <c r="AS4182" s="58">
        <v>2841847808805.1602</v>
      </c>
      <c r="AT4182" s="58">
        <v>2952977845658.52</v>
      </c>
      <c r="AU4182" s="58">
        <v>3008317810060.3398</v>
      </c>
      <c r="AV4182" s="58">
        <v>3195371605404.4502</v>
      </c>
      <c r="AW4182" s="58">
        <v>3582890160517.52</v>
      </c>
      <c r="AX4182" s="58">
        <v>3895568375412.6299</v>
      </c>
      <c r="AY4182" s="58">
        <v>4246977444544.25</v>
      </c>
      <c r="AZ4182" s="58">
        <v>4551767273540.2803</v>
      </c>
      <c r="BA4182" s="58">
        <v>4899385233843.7803</v>
      </c>
      <c r="BB4182" s="58">
        <v>4951241594147.8096</v>
      </c>
      <c r="BC4182" s="58">
        <v>5246827652492.4404</v>
      </c>
      <c r="BD4182" s="58">
        <v>5552066014346.6504</v>
      </c>
      <c r="BE4182" s="58">
        <v>6011609562526.5996</v>
      </c>
      <c r="BF4182" s="58">
        <v>6126045457975.6104</v>
      </c>
      <c r="BG4182" s="58">
        <v>6156237792506.4902</v>
      </c>
      <c r="BH4182" s="58">
        <v>5670242108188.5996</v>
      </c>
      <c r="BI4182" s="58">
        <v>5601524083397.0498</v>
      </c>
      <c r="BJ4182" s="58">
        <v>5923238740187.4199</v>
      </c>
      <c r="BK4182" s="58">
        <v>6222891021572.7197</v>
      </c>
      <c r="BL4182" s="58">
        <v>6441502912796.2695</v>
      </c>
      <c r="BM4182" s="58">
        <v>6222533336508.79</v>
      </c>
      <c r="BN4182" s="58">
        <v>6723378239058.2197</v>
      </c>
    </row>
    <row r="4183" spans="1:66" hidden="1" x14ac:dyDescent="0.25">
      <c r="A4183" s="58" t="s">
        <v>3298</v>
      </c>
      <c r="B4183" s="58" t="s">
        <v>3299</v>
      </c>
      <c r="C4183" s="58" t="s">
        <v>1380</v>
      </c>
      <c r="D4183" s="58" t="s">
        <v>1381</v>
      </c>
    </row>
    <row r="4184" spans="1:66" hidden="1" x14ac:dyDescent="0.25">
      <c r="A4184" s="58" t="s">
        <v>3298</v>
      </c>
      <c r="B4184" s="58" t="s">
        <v>3299</v>
      </c>
      <c r="C4184" s="58" t="s">
        <v>1382</v>
      </c>
      <c r="D4184" s="58" t="s">
        <v>1383</v>
      </c>
      <c r="M4184" s="58">
        <v>18.330855106957099</v>
      </c>
      <c r="N4184" s="58">
        <v>18.818023116502999</v>
      </c>
      <c r="O4184" s="58">
        <v>18.398551122670501</v>
      </c>
      <c r="P4184" s="58">
        <v>18.3589378057906</v>
      </c>
      <c r="Q4184" s="58">
        <v>18.445606245973199</v>
      </c>
      <c r="R4184" s="58">
        <v>18.1036742761484</v>
      </c>
      <c r="S4184" s="58">
        <v>13.2201906605508</v>
      </c>
      <c r="T4184" s="58">
        <v>16.916751149789398</v>
      </c>
      <c r="U4184" s="58">
        <v>17.848941164265302</v>
      </c>
      <c r="V4184" s="58">
        <v>17.7486614221656</v>
      </c>
      <c r="W4184" s="58">
        <v>20.609076043474801</v>
      </c>
      <c r="X4184" s="58">
        <v>18.6763207891624</v>
      </c>
      <c r="Y4184" s="58">
        <v>16.144122378306999</v>
      </c>
      <c r="Z4184" s="58">
        <v>19.422068751335399</v>
      </c>
      <c r="AA4184" s="58">
        <v>23.309812374228699</v>
      </c>
      <c r="AB4184" s="58">
        <v>25.452872452813502</v>
      </c>
      <c r="AC4184" s="58">
        <v>24.354269397385298</v>
      </c>
      <c r="AD4184" s="58">
        <v>24.323905671964901</v>
      </c>
      <c r="AE4184" s="58">
        <v>26.283243609486</v>
      </c>
      <c r="AF4184" s="58">
        <v>25.209197214648999</v>
      </c>
      <c r="AG4184" s="58">
        <v>24.3843633980003</v>
      </c>
      <c r="AH4184" s="58">
        <v>23.763433755763501</v>
      </c>
      <c r="AI4184" s="58">
        <v>17.743518093153099</v>
      </c>
      <c r="AJ4184" s="58">
        <v>22.6881981722894</v>
      </c>
      <c r="AK4184" s="58">
        <v>22.381171073315301</v>
      </c>
      <c r="AL4184" s="58">
        <v>19.837110163663102</v>
      </c>
      <c r="AM4184" s="58">
        <v>18.620324540681398</v>
      </c>
      <c r="AN4184" s="58">
        <v>17.804100569358699</v>
      </c>
      <c r="AO4184" s="58">
        <v>17.586577252276399</v>
      </c>
      <c r="AP4184" s="58">
        <v>18.057508314454601</v>
      </c>
      <c r="AQ4184" s="58">
        <v>18.9191830576329</v>
      </c>
      <c r="AR4184" s="58">
        <v>17.291557651334902</v>
      </c>
      <c r="AS4184" s="58">
        <v>16.850660459889699</v>
      </c>
      <c r="AT4184" s="58">
        <v>17.6290701630145</v>
      </c>
      <c r="AU4184" s="58">
        <v>17.624576940458301</v>
      </c>
      <c r="AV4184" s="58">
        <v>16.8957296784561</v>
      </c>
      <c r="AW4184" s="58">
        <v>16.7645210152461</v>
      </c>
      <c r="AX4184" s="58">
        <v>15.402798506424899</v>
      </c>
      <c r="AY4184" s="58">
        <v>14.6117481616975</v>
      </c>
      <c r="AZ4184" s="58">
        <v>14.3865692137375</v>
      </c>
      <c r="BA4184" s="58">
        <v>13.2663079555461</v>
      </c>
      <c r="BB4184" s="58">
        <v>16.2187553865711</v>
      </c>
      <c r="BC4184" s="58">
        <v>15.5630771162299</v>
      </c>
      <c r="BD4184" s="58">
        <v>16.233551381803998</v>
      </c>
      <c r="BE4184" s="58">
        <v>16.190961356780399</v>
      </c>
      <c r="BF4184" s="58">
        <v>17.469728712973701</v>
      </c>
      <c r="BG4184" s="58">
        <v>18.869350349111201</v>
      </c>
      <c r="BH4184" s="58">
        <v>20.955812169021499</v>
      </c>
      <c r="BI4184" s="58">
        <v>19.912274393894702</v>
      </c>
      <c r="BJ4184" s="58">
        <v>19.223582311406901</v>
      </c>
      <c r="BK4184" s="58">
        <v>18.5455059336321</v>
      </c>
      <c r="BL4184" s="58">
        <v>18.949459662478802</v>
      </c>
      <c r="BM4184" s="58">
        <v>21.906164139438001</v>
      </c>
      <c r="BN4184" s="58">
        <v>18.3106364548781</v>
      </c>
    </row>
    <row r="4185" spans="1:66" hidden="1" x14ac:dyDescent="0.25">
      <c r="A4185" s="58" t="s">
        <v>3298</v>
      </c>
      <c r="B4185" s="58" t="s">
        <v>3299</v>
      </c>
      <c r="C4185" s="58" t="s">
        <v>1384</v>
      </c>
      <c r="D4185" s="58" t="s">
        <v>1385</v>
      </c>
      <c r="AT4185" s="58">
        <v>3.1562709365960302</v>
      </c>
      <c r="AU4185" s="58">
        <v>2.30606589118642</v>
      </c>
      <c r="AV4185" s="58">
        <v>3.9652074110890498</v>
      </c>
      <c r="AW4185" s="58">
        <v>5.2747139046346803</v>
      </c>
      <c r="AX4185" s="58">
        <v>4.8599098569792396</v>
      </c>
      <c r="AY4185" s="58">
        <v>5.7447402044860496</v>
      </c>
      <c r="AZ4185" s="58">
        <v>2.0276026403885101</v>
      </c>
      <c r="BA4185" s="58">
        <v>6.6471232075167297</v>
      </c>
      <c r="BB4185" s="58">
        <v>5.9170454393009404</v>
      </c>
      <c r="BC4185" s="58">
        <v>3.3500227687335098</v>
      </c>
      <c r="BD4185" s="58">
        <v>14.6122914515737</v>
      </c>
      <c r="BE4185" s="58">
        <v>4.28413474972578</v>
      </c>
      <c r="BF4185" s="58">
        <v>9.3178774655444006</v>
      </c>
      <c r="BG4185" s="58">
        <v>6.3374917410634204</v>
      </c>
      <c r="BH4185" s="58">
        <v>-2.6197860465113099</v>
      </c>
      <c r="BI4185" s="58">
        <v>-7.1384390374536197</v>
      </c>
      <c r="BJ4185" s="58">
        <v>3.4504777507435902</v>
      </c>
      <c r="BK4185" s="58">
        <v>4.5609493180704304</v>
      </c>
      <c r="BL4185" s="58">
        <v>2.6652251055113001</v>
      </c>
      <c r="BM4185" s="58">
        <v>0.74264261243426699</v>
      </c>
    </row>
    <row r="4186" spans="1:66" hidden="1" x14ac:dyDescent="0.25">
      <c r="A4186" s="58" t="s">
        <v>3298</v>
      </c>
      <c r="B4186" s="58" t="s">
        <v>3299</v>
      </c>
      <c r="C4186" s="58" t="s">
        <v>1386</v>
      </c>
      <c r="D4186" s="58" t="s">
        <v>1387</v>
      </c>
      <c r="AS4186" s="58">
        <v>255718797059.69601</v>
      </c>
      <c r="AT4186" s="58">
        <v>263789975130.70401</v>
      </c>
      <c r="AU4186" s="58">
        <v>269873145771.56299</v>
      </c>
      <c r="AV4186" s="58">
        <v>280574175748.23602</v>
      </c>
      <c r="AW4186" s="58">
        <v>295373660809.242</v>
      </c>
      <c r="AX4186" s="58">
        <v>309728554465.83099</v>
      </c>
      <c r="AY4186" s="58">
        <v>327521655259.00299</v>
      </c>
      <c r="AZ4186" s="58">
        <v>334162492988.87903</v>
      </c>
      <c r="BA4186" s="58">
        <v>356374685611.159</v>
      </c>
      <c r="BB4186" s="58">
        <v>377461537692.93701</v>
      </c>
      <c r="BC4186" s="58">
        <v>390106585148.862</v>
      </c>
      <c r="BD4186" s="58">
        <v>447110096342.59497</v>
      </c>
      <c r="BE4186" s="58">
        <v>466264895349.54102</v>
      </c>
      <c r="BF4186" s="58">
        <v>509710886963.06</v>
      </c>
      <c r="BG4186" s="58">
        <v>542013772327.64502</v>
      </c>
      <c r="BH4186" s="58">
        <v>527814171150.03601</v>
      </c>
      <c r="BI4186" s="58">
        <v>490136478311.44897</v>
      </c>
      <c r="BJ4186" s="58">
        <v>507048528443.86401</v>
      </c>
      <c r="BK4186" s="58">
        <v>530174754844.211</v>
      </c>
      <c r="BL4186" s="58">
        <v>544305105513.401</v>
      </c>
      <c r="BM4186" s="58">
        <v>548347347168.599</v>
      </c>
    </row>
    <row r="4187" spans="1:66" hidden="1" x14ac:dyDescent="0.25">
      <c r="A4187" s="58" t="s">
        <v>3298</v>
      </c>
      <c r="B4187" s="58" t="s">
        <v>3299</v>
      </c>
      <c r="C4187" s="58" t="s">
        <v>1388</v>
      </c>
      <c r="D4187" s="58" t="s">
        <v>1389</v>
      </c>
    </row>
    <row r="4188" spans="1:66" hidden="1" x14ac:dyDescent="0.25">
      <c r="A4188" s="58" t="s">
        <v>3298</v>
      </c>
      <c r="B4188" s="58" t="s">
        <v>3299</v>
      </c>
      <c r="C4188" s="58" t="s">
        <v>1390</v>
      </c>
      <c r="D4188" s="58" t="s">
        <v>1391</v>
      </c>
    </row>
    <row r="4189" spans="1:66" hidden="1" x14ac:dyDescent="0.25">
      <c r="A4189" s="58" t="s">
        <v>3298</v>
      </c>
      <c r="B4189" s="58" t="s">
        <v>3299</v>
      </c>
      <c r="C4189" s="58" t="s">
        <v>1392</v>
      </c>
      <c r="D4189" s="58" t="s">
        <v>1393</v>
      </c>
      <c r="M4189" s="58">
        <v>6419442436.3786097</v>
      </c>
      <c r="N4189" s="58">
        <v>7181550730.0721397</v>
      </c>
      <c r="O4189" s="58">
        <v>7938976014.0301504</v>
      </c>
      <c r="P4189" s="58">
        <v>9150405449.0808601</v>
      </c>
      <c r="Q4189" s="58">
        <v>10953284259.2686</v>
      </c>
      <c r="R4189" s="58">
        <v>13637517231.6227</v>
      </c>
      <c r="S4189" s="58">
        <v>18880586539.9203</v>
      </c>
      <c r="T4189" s="58">
        <v>26713213799.898899</v>
      </c>
      <c r="U4189" s="58">
        <v>35083826268.679199</v>
      </c>
      <c r="V4189" s="58">
        <v>40285681304.481102</v>
      </c>
      <c r="W4189" s="58">
        <v>51339560173.559502</v>
      </c>
      <c r="X4189" s="58">
        <v>63242904550.330597</v>
      </c>
      <c r="Y4189" s="58">
        <v>74232495553.0858</v>
      </c>
      <c r="Z4189" s="58">
        <v>92065555429.119202</v>
      </c>
      <c r="AA4189" s="58">
        <v>103526274104.13901</v>
      </c>
      <c r="AB4189" s="58">
        <v>106511011083.43401</v>
      </c>
      <c r="AC4189" s="58">
        <v>103724863336.078</v>
      </c>
      <c r="AD4189" s="58">
        <v>102039052891.16299</v>
      </c>
      <c r="AE4189" s="58">
        <v>106969086514.409</v>
      </c>
      <c r="AF4189" s="58">
        <v>111073805185.202</v>
      </c>
      <c r="AG4189" s="58">
        <v>103609657332.358</v>
      </c>
      <c r="AH4189" s="58">
        <v>108319579833.80299</v>
      </c>
      <c r="AI4189" s="58">
        <v>114280487115.965</v>
      </c>
      <c r="AJ4189" s="58">
        <v>106980747940.17999</v>
      </c>
      <c r="AK4189" s="58">
        <v>106045403745.05499</v>
      </c>
      <c r="AL4189" s="58">
        <v>95767320720.134399</v>
      </c>
      <c r="AM4189" s="58">
        <v>94548462390.124802</v>
      </c>
      <c r="AN4189" s="58">
        <v>99001508644.463806</v>
      </c>
      <c r="AO4189" s="58">
        <v>108016058188.371</v>
      </c>
      <c r="AP4189" s="58">
        <v>119598540732.78101</v>
      </c>
      <c r="AQ4189" s="58">
        <v>121933582434.16299</v>
      </c>
      <c r="AR4189" s="58">
        <v>123260958692.233</v>
      </c>
      <c r="AS4189" s="58">
        <v>137505154758.875</v>
      </c>
      <c r="AT4189" s="58">
        <v>140769689339.35699</v>
      </c>
      <c r="AU4189" s="58">
        <v>141547578286.108</v>
      </c>
      <c r="AV4189" s="58">
        <v>150009786950.10699</v>
      </c>
      <c r="AW4189" s="58">
        <v>177075387420.798</v>
      </c>
      <c r="AX4189" s="58">
        <v>199912613390.25601</v>
      </c>
      <c r="AY4189" s="58">
        <v>224772033776.336</v>
      </c>
      <c r="AZ4189" s="58">
        <v>257525864071.28101</v>
      </c>
      <c r="BA4189" s="58">
        <v>298988157381.495</v>
      </c>
      <c r="BB4189" s="58">
        <v>320937577039.06702</v>
      </c>
      <c r="BC4189" s="58">
        <v>362154376080.25897</v>
      </c>
      <c r="BD4189" s="58">
        <v>413624080166.112</v>
      </c>
      <c r="BE4189" s="58">
        <v>449797292756.052</v>
      </c>
      <c r="BF4189" s="58">
        <v>495198177685.94397</v>
      </c>
      <c r="BG4189" s="58">
        <v>542684486734.92102</v>
      </c>
      <c r="BH4189" s="58">
        <v>527814171150.03601</v>
      </c>
      <c r="BI4189" s="58">
        <v>496983438867.44598</v>
      </c>
      <c r="BJ4189" s="58">
        <v>496755947374.93298</v>
      </c>
      <c r="BK4189" s="58">
        <v>516655183872.95001</v>
      </c>
      <c r="BL4189" s="58">
        <v>532119732170.87402</v>
      </c>
      <c r="BM4189" s="58">
        <v>546832882061.68701</v>
      </c>
      <c r="BN4189" s="58">
        <v>521930233183.23798</v>
      </c>
    </row>
    <row r="4190" spans="1:66" hidden="1" x14ac:dyDescent="0.25">
      <c r="A4190" s="58" t="s">
        <v>3298</v>
      </c>
      <c r="B4190" s="58" t="s">
        <v>3299</v>
      </c>
      <c r="C4190" s="58" t="s">
        <v>1394</v>
      </c>
      <c r="D4190" s="58" t="s">
        <v>1395</v>
      </c>
    </row>
    <row r="4191" spans="1:66" hidden="1" x14ac:dyDescent="0.25">
      <c r="A4191" s="58" t="s">
        <v>3298</v>
      </c>
      <c r="B4191" s="58" t="s">
        <v>3299</v>
      </c>
      <c r="C4191" s="58" t="s">
        <v>1396</v>
      </c>
      <c r="D4191" s="58" t="s">
        <v>1397</v>
      </c>
    </row>
    <row r="4192" spans="1:66" hidden="1" x14ac:dyDescent="0.25">
      <c r="A4192" s="58" t="s">
        <v>3298</v>
      </c>
      <c r="B4192" s="58" t="s">
        <v>3299</v>
      </c>
      <c r="C4192" s="58" t="s">
        <v>1398</v>
      </c>
      <c r="D4192" s="58" t="s">
        <v>1399</v>
      </c>
      <c r="AT4192" s="58">
        <v>1417213827639.3701</v>
      </c>
      <c r="AU4192" s="58">
        <v>1415545096544.6101</v>
      </c>
      <c r="AV4192" s="58">
        <v>1512521848774.1599</v>
      </c>
      <c r="AW4192" s="58">
        <v>1621158171619.8101</v>
      </c>
      <c r="AX4192" s="58">
        <v>1708242343241.05</v>
      </c>
      <c r="AY4192" s="58">
        <v>1807967678843.8799</v>
      </c>
      <c r="AZ4192" s="58">
        <v>1894822453959.96</v>
      </c>
      <c r="BA4192" s="58">
        <v>1999124036951.0701</v>
      </c>
      <c r="BB4192" s="58">
        <v>1997433710922.6001</v>
      </c>
      <c r="BC4192" s="58">
        <v>2059226410764.1399</v>
      </c>
      <c r="BD4192" s="58">
        <v>2171334465116.78</v>
      </c>
      <c r="BE4192" s="58">
        <v>2267041518715.8501</v>
      </c>
      <c r="BF4192" s="58">
        <v>2348461275293.3301</v>
      </c>
      <c r="BG4192" s="58">
        <v>2426958533113.4302</v>
      </c>
      <c r="BH4192" s="58">
        <v>2525095598730.5898</v>
      </c>
      <c r="BI4192" s="58">
        <v>2617386227182.48</v>
      </c>
      <c r="BJ4192" s="58">
        <v>2635669571590.1401</v>
      </c>
      <c r="BK4192" s="58">
        <v>2681922868248.5698</v>
      </c>
      <c r="BL4192" s="58">
        <v>2729349139946.8799</v>
      </c>
      <c r="BM4192" s="58">
        <v>2611856748888.5601</v>
      </c>
    </row>
    <row r="4193" spans="1:65" hidden="1" x14ac:dyDescent="0.25">
      <c r="A4193" s="58" t="s">
        <v>3298</v>
      </c>
      <c r="B4193" s="58" t="s">
        <v>3299</v>
      </c>
      <c r="C4193" s="58" t="s">
        <v>1400</v>
      </c>
      <c r="D4193" s="58" t="s">
        <v>1401</v>
      </c>
    </row>
    <row r="4194" spans="1:65" hidden="1" x14ac:dyDescent="0.25">
      <c r="A4194" s="58" t="s">
        <v>3298</v>
      </c>
      <c r="B4194" s="58" t="s">
        <v>3299</v>
      </c>
      <c r="C4194" s="58" t="s">
        <v>1402</v>
      </c>
      <c r="D4194" s="58" t="s">
        <v>1403</v>
      </c>
    </row>
    <row r="4195" spans="1:65" hidden="1" x14ac:dyDescent="0.25">
      <c r="A4195" s="58" t="s">
        <v>3298</v>
      </c>
      <c r="B4195" s="58" t="s">
        <v>3299</v>
      </c>
      <c r="C4195" s="58" t="s">
        <v>1404</v>
      </c>
      <c r="D4195" s="58" t="s">
        <v>1405</v>
      </c>
      <c r="O4195" s="58">
        <v>47472523992.6726</v>
      </c>
      <c r="P4195" s="58">
        <v>53984686014.983498</v>
      </c>
      <c r="Q4195" s="58">
        <v>64178693580.879204</v>
      </c>
      <c r="R4195" s="58">
        <v>80936347729.281204</v>
      </c>
      <c r="S4195" s="58">
        <v>158459399199.60999</v>
      </c>
      <c r="T4195" s="58">
        <v>180661765682.80801</v>
      </c>
      <c r="U4195" s="58">
        <v>227429861096.009</v>
      </c>
      <c r="V4195" s="58">
        <v>257987129376.67499</v>
      </c>
      <c r="W4195" s="58">
        <v>283585373340.315</v>
      </c>
      <c r="X4195" s="58">
        <v>377356165120.72198</v>
      </c>
      <c r="Y4195" s="58">
        <v>512113942056.72803</v>
      </c>
      <c r="Z4195" s="58">
        <v>517085973986.51801</v>
      </c>
      <c r="AA4195" s="58">
        <v>486793564147.52802</v>
      </c>
      <c r="AB4195" s="58">
        <v>463413070075.55103</v>
      </c>
      <c r="AC4195" s="58">
        <v>471123606446.96198</v>
      </c>
      <c r="AD4195" s="58">
        <v>464733785562.56</v>
      </c>
      <c r="AE4195" s="58">
        <v>455576923647.80798</v>
      </c>
      <c r="AF4195" s="58">
        <v>485340986764.56897</v>
      </c>
      <c r="AG4195" s="58">
        <v>487582616775.20801</v>
      </c>
      <c r="AH4195" s="58">
        <v>519490846942.85101</v>
      </c>
      <c r="AI4195" s="58">
        <v>731548375845.93604</v>
      </c>
      <c r="AJ4195" s="58">
        <v>481298847890.64899</v>
      </c>
      <c r="AK4195" s="58">
        <v>476622744852.40997</v>
      </c>
      <c r="AL4195" s="58">
        <v>485449503627.34302</v>
      </c>
      <c r="AM4195" s="58">
        <v>502513763170.75897</v>
      </c>
      <c r="AN4195" s="58">
        <v>559135168145.29395</v>
      </c>
      <c r="AO4195" s="58">
        <v>606566994839.672</v>
      </c>
      <c r="AP4195" s="58">
        <v>655377028454.23303</v>
      </c>
      <c r="AQ4195" s="58">
        <v>637332027806.74695</v>
      </c>
      <c r="AR4195" s="58">
        <v>700062780089.53296</v>
      </c>
      <c r="AS4195" s="58">
        <v>796754137486.61304</v>
      </c>
      <c r="AT4195" s="58">
        <v>784084382746.04504</v>
      </c>
      <c r="AU4195" s="58">
        <v>792434870838.96497</v>
      </c>
      <c r="AV4195" s="58">
        <v>873519423978.71594</v>
      </c>
      <c r="AW4195" s="58">
        <v>1044474342443.15</v>
      </c>
      <c r="AX4195" s="58">
        <v>1279160711936.1599</v>
      </c>
      <c r="AY4195" s="58">
        <v>1534449346799.24</v>
      </c>
      <c r="AZ4195" s="58">
        <v>1797216564610.78</v>
      </c>
      <c r="BA4195" s="58">
        <v>2253750467811.7402</v>
      </c>
      <c r="BB4195" s="58">
        <v>1965923639296</v>
      </c>
      <c r="BC4195" s="58">
        <v>2286892816107.3198</v>
      </c>
      <c r="BD4195" s="58">
        <v>2520296384370.3198</v>
      </c>
      <c r="BE4195" s="58">
        <v>2759035878456.8701</v>
      </c>
      <c r="BF4195" s="58">
        <v>2820960862215.6899</v>
      </c>
      <c r="BG4195" s="58">
        <v>2870695075044.6499</v>
      </c>
      <c r="BH4195" s="58">
        <v>2525095598730.5898</v>
      </c>
      <c r="BI4195" s="58">
        <v>2508701462872.5698</v>
      </c>
      <c r="BJ4195" s="58">
        <v>2595167378171.29</v>
      </c>
      <c r="BK4195" s="58">
        <v>2785175897544.1401</v>
      </c>
      <c r="BL4195" s="58">
        <v>2802899981111.4902</v>
      </c>
      <c r="BM4195" s="58">
        <v>2510541284145</v>
      </c>
    </row>
    <row r="4196" spans="1:65" hidden="1" x14ac:dyDescent="0.25">
      <c r="A4196" s="58" t="s">
        <v>3298</v>
      </c>
      <c r="B4196" s="58" t="s">
        <v>3299</v>
      </c>
      <c r="C4196" s="58" t="s">
        <v>1406</v>
      </c>
      <c r="D4196" s="58" t="s">
        <v>1407</v>
      </c>
      <c r="AU4196" s="58">
        <v>-0.117747305467717</v>
      </c>
      <c r="AV4196" s="58">
        <v>6.8508415921379404</v>
      </c>
      <c r="AW4196" s="58">
        <v>7.1824630456544902</v>
      </c>
      <c r="AX4196" s="58">
        <v>5.3717257912117402</v>
      </c>
      <c r="AY4196" s="58">
        <v>5.8378915613123201</v>
      </c>
      <c r="AZ4196" s="58">
        <v>4.8040004327743997</v>
      </c>
      <c r="BA4196" s="58">
        <v>5.5045570508796802</v>
      </c>
      <c r="BB4196" s="58">
        <v>-8.4553334221595805E-2</v>
      </c>
      <c r="BC4196" s="58">
        <v>3.0936045338394398</v>
      </c>
      <c r="BD4196" s="58">
        <v>5.4441830080762399</v>
      </c>
      <c r="BE4196" s="58">
        <v>4.4077527040001998</v>
      </c>
      <c r="BF4196" s="58">
        <v>3.5914541443244001</v>
      </c>
      <c r="BG4196" s="58">
        <v>3.3424974320815002</v>
      </c>
      <c r="BH4196" s="58">
        <v>4.0436235015213402</v>
      </c>
      <c r="BI4196" s="58">
        <v>3.65493601502823</v>
      </c>
      <c r="BJ4196" s="58">
        <v>0.69853444699074896</v>
      </c>
      <c r="BK4196" s="58">
        <v>1.75489739521946</v>
      </c>
      <c r="BL4196" s="58">
        <v>1.76836822042104</v>
      </c>
      <c r="BM4196" s="58">
        <v>-4.3047768912630504</v>
      </c>
    </row>
    <row r="4197" spans="1:65" hidden="1" x14ac:dyDescent="0.25">
      <c r="A4197" s="58" t="s">
        <v>3298</v>
      </c>
      <c r="B4197" s="58" t="s">
        <v>3299</v>
      </c>
      <c r="C4197" s="58" t="s">
        <v>1408</v>
      </c>
      <c r="D4197" s="58" t="s">
        <v>1409</v>
      </c>
      <c r="AT4197" s="58">
        <v>4913.5084729592199</v>
      </c>
      <c r="AU4197" s="58">
        <v>4803.9099525047004</v>
      </c>
      <c r="AV4197" s="58">
        <v>5023.08928445324</v>
      </c>
      <c r="AW4197" s="58">
        <v>5265.84546554803</v>
      </c>
      <c r="AX4197" s="58">
        <v>5423.5808249879401</v>
      </c>
      <c r="AY4197" s="58">
        <v>5606.9225656998296</v>
      </c>
      <c r="AZ4197" s="58">
        <v>5736.8316929441698</v>
      </c>
      <c r="BA4197" s="58">
        <v>5907.6478889837099</v>
      </c>
      <c r="BB4197" s="58">
        <v>5762.4511493378895</v>
      </c>
      <c r="BC4197" s="58">
        <v>5802.43412868221</v>
      </c>
      <c r="BD4197" s="58">
        <v>5979.05419939895</v>
      </c>
      <c r="BE4197" s="58">
        <v>6103.4242693039996</v>
      </c>
      <c r="BF4197" s="58">
        <v>6185.1015680962601</v>
      </c>
      <c r="BG4197" s="58">
        <v>6256.6629684527497</v>
      </c>
      <c r="BH4197" s="58">
        <v>6376.0483590555004</v>
      </c>
      <c r="BI4197" s="58">
        <v>6477.9910227513201</v>
      </c>
      <c r="BJ4197" s="58">
        <v>6398.1441395177699</v>
      </c>
      <c r="BK4197" s="58">
        <v>6387.7817385987701</v>
      </c>
      <c r="BL4197" s="58">
        <v>6378.9174246907396</v>
      </c>
      <c r="BM4197" s="58">
        <v>5989.3881595440798</v>
      </c>
    </row>
    <row r="4198" spans="1:65" hidden="1" x14ac:dyDescent="0.25">
      <c r="A4198" s="58" t="s">
        <v>3298</v>
      </c>
      <c r="B4198" s="58" t="s">
        <v>3299</v>
      </c>
      <c r="C4198" s="58" t="s">
        <v>1410</v>
      </c>
      <c r="D4198" s="58" t="s">
        <v>1411</v>
      </c>
    </row>
    <row r="4199" spans="1:65" hidden="1" x14ac:dyDescent="0.25">
      <c r="A4199" s="58" t="s">
        <v>3298</v>
      </c>
      <c r="B4199" s="58" t="s">
        <v>3299</v>
      </c>
      <c r="C4199" s="58" t="s">
        <v>1412</v>
      </c>
      <c r="D4199" s="58" t="s">
        <v>1413</v>
      </c>
    </row>
    <row r="4200" spans="1:65" hidden="1" x14ac:dyDescent="0.25">
      <c r="A4200" s="58" t="s">
        <v>3298</v>
      </c>
      <c r="B4200" s="58" t="s">
        <v>3299</v>
      </c>
      <c r="C4200" s="58" t="s">
        <v>1414</v>
      </c>
      <c r="D4200" s="58" t="s">
        <v>1415</v>
      </c>
      <c r="AU4200" s="58">
        <v>-2.2305552347711699</v>
      </c>
      <c r="AV4200" s="58">
        <v>4.5625195750028</v>
      </c>
      <c r="AW4200" s="58">
        <v>4.8328064134979902</v>
      </c>
      <c r="AX4200" s="58">
        <v>2.99544224136292</v>
      </c>
      <c r="AY4200" s="58">
        <v>3.3804555814338801</v>
      </c>
      <c r="AZ4200" s="58">
        <v>2.3169417041543499</v>
      </c>
      <c r="BA4200" s="58">
        <v>2.9775354269087999</v>
      </c>
      <c r="BB4200" s="58">
        <v>-2.4577757912176099</v>
      </c>
      <c r="BC4200" s="58">
        <v>0.69385367976453005</v>
      </c>
      <c r="BD4200" s="58">
        <v>3.0438961787379499</v>
      </c>
      <c r="BE4200" s="58">
        <v>2.0800960445809702</v>
      </c>
      <c r="BF4200" s="58">
        <v>1.33822089352434</v>
      </c>
      <c r="BG4200" s="58">
        <v>1.1569963656800599</v>
      </c>
      <c r="BH4200" s="58">
        <v>1.9081320378723501</v>
      </c>
      <c r="BI4200" s="58">
        <v>1.5988376805681701</v>
      </c>
      <c r="BJ4200" s="58">
        <v>-1.23258712389574</v>
      </c>
      <c r="BK4200" s="58">
        <v>-0.161959479077638</v>
      </c>
      <c r="BL4200" s="58">
        <v>-0.138769830760921</v>
      </c>
      <c r="BM4200" s="58">
        <v>-6.1065105442330196</v>
      </c>
    </row>
    <row r="4201" spans="1:65" hidden="1" x14ac:dyDescent="0.25">
      <c r="A4201" s="58" t="s">
        <v>3298</v>
      </c>
      <c r="B4201" s="58" t="s">
        <v>3299</v>
      </c>
      <c r="C4201" s="58" t="s">
        <v>1416</v>
      </c>
      <c r="D4201" s="58" t="s">
        <v>1417</v>
      </c>
      <c r="AA4201" s="58">
        <v>2937.9165544081902</v>
      </c>
      <c r="AB4201" s="58">
        <v>2561.6965259906101</v>
      </c>
      <c r="AC4201" s="58">
        <v>2521.6066519084402</v>
      </c>
      <c r="AD4201" s="58">
        <v>2480.6109847980701</v>
      </c>
      <c r="AE4201" s="58">
        <v>2633.0948477891902</v>
      </c>
      <c r="AF4201" s="58">
        <v>2678.5266925916399</v>
      </c>
      <c r="AG4201" s="58">
        <v>2734.83565867793</v>
      </c>
      <c r="AH4201" s="58">
        <v>2631.56626479024</v>
      </c>
      <c r="AI4201" s="58">
        <v>3049.2792664465701</v>
      </c>
      <c r="AJ4201" s="58">
        <v>2304.4528788597599</v>
      </c>
      <c r="AK4201" s="58">
        <v>2269.0928670301701</v>
      </c>
      <c r="AL4201" s="58">
        <v>2150.7465081895998</v>
      </c>
      <c r="AM4201" s="58">
        <v>2131.5502994570502</v>
      </c>
      <c r="AN4201" s="58">
        <v>2184.49454253665</v>
      </c>
      <c r="AO4201" s="58">
        <v>2314.6129824404102</v>
      </c>
      <c r="AP4201" s="58">
        <v>2426.24213945366</v>
      </c>
      <c r="AQ4201" s="58">
        <v>2440.0958395979601</v>
      </c>
      <c r="AR4201" s="58">
        <v>2455.0293217767698</v>
      </c>
      <c r="AS4201" s="58">
        <v>2614.3662348183102</v>
      </c>
      <c r="AT4201" s="58">
        <v>2725.9119180845901</v>
      </c>
      <c r="AU4201" s="58">
        <v>2688.9191977271398</v>
      </c>
      <c r="AV4201" s="58">
        <v>2869.1725360186301</v>
      </c>
      <c r="AW4201" s="58">
        <v>3327.8971007830401</v>
      </c>
      <c r="AX4201" s="58">
        <v>3790.59612177281</v>
      </c>
      <c r="AY4201" s="58">
        <v>4378.6127355055796</v>
      </c>
      <c r="AZ4201" s="58">
        <v>5034.8895304652997</v>
      </c>
      <c r="BA4201" s="58">
        <v>5889.9799333150304</v>
      </c>
      <c r="BB4201" s="58">
        <v>5997.4546976478396</v>
      </c>
      <c r="BC4201" s="58">
        <v>6291.94658321321</v>
      </c>
      <c r="BD4201" s="58">
        <v>6320.2846607255697</v>
      </c>
      <c r="BE4201" s="58">
        <v>7038.8424176614999</v>
      </c>
      <c r="BF4201" s="58">
        <v>7436.6226145425499</v>
      </c>
      <c r="BG4201" s="58">
        <v>7475.88194511242</v>
      </c>
      <c r="BH4201" s="58">
        <v>6995.5105221539598</v>
      </c>
      <c r="BI4201" s="58">
        <v>6563.46462456258</v>
      </c>
      <c r="BJ4201" s="58">
        <v>6148.39504322419</v>
      </c>
      <c r="BK4201" s="58">
        <v>6316.5140800256104</v>
      </c>
      <c r="BL4201" s="58">
        <v>6509.0250496306899</v>
      </c>
      <c r="BM4201" s="58">
        <v>6031.8680780769801</v>
      </c>
    </row>
    <row r="4202" spans="1:65" hidden="1" x14ac:dyDescent="0.25">
      <c r="A4202" s="58" t="s">
        <v>3298</v>
      </c>
      <c r="B4202" s="58" t="s">
        <v>3299</v>
      </c>
      <c r="C4202" s="58" t="s">
        <v>1418</v>
      </c>
      <c r="D4202" s="58" t="s">
        <v>1419</v>
      </c>
      <c r="AS4202" s="58">
        <v>11210.3545633297</v>
      </c>
      <c r="AT4202" s="58">
        <v>11236.305919939299</v>
      </c>
      <c r="AU4202" s="58">
        <v>11011.730387731701</v>
      </c>
      <c r="AV4202" s="58">
        <v>11501.494779848101</v>
      </c>
      <c r="AW4202" s="58">
        <v>12018.2108623531</v>
      </c>
      <c r="AX4202" s="58">
        <v>12368.331936520301</v>
      </c>
      <c r="AY4202" s="58">
        <v>12760.870942843199</v>
      </c>
      <c r="AZ4202" s="58">
        <v>13070.709359479801</v>
      </c>
      <c r="BA4202" s="58">
        <v>13486.4409235849</v>
      </c>
      <c r="BB4202" s="58">
        <v>13208.743271555801</v>
      </c>
      <c r="BC4202" s="58">
        <v>13318.252337088499</v>
      </c>
      <c r="BD4202" s="58">
        <v>13686.078284569499</v>
      </c>
      <c r="BE4202" s="58">
        <v>13950.880312199601</v>
      </c>
      <c r="BF4202" s="58">
        <v>14110.7987537434</v>
      </c>
      <c r="BG4202" s="58">
        <v>14273.3653113159</v>
      </c>
      <c r="BH4202" s="58">
        <v>14548.927557275099</v>
      </c>
      <c r="BI4202" s="58">
        <v>14363.748616844099</v>
      </c>
      <c r="BJ4202" s="58">
        <v>14188.2043355689</v>
      </c>
      <c r="BK4202" s="58">
        <v>14176.052278298501</v>
      </c>
      <c r="BL4202" s="58">
        <v>14157.44367656</v>
      </c>
      <c r="BM4202" s="58">
        <v>13377.6154830246</v>
      </c>
    </row>
    <row r="4203" spans="1:65" hidden="1" x14ac:dyDescent="0.25">
      <c r="A4203" s="58" t="s">
        <v>3298</v>
      </c>
      <c r="B4203" s="58" t="s">
        <v>3299</v>
      </c>
      <c r="C4203" s="58" t="s">
        <v>1420</v>
      </c>
      <c r="D4203" s="58" t="s">
        <v>1421</v>
      </c>
      <c r="AI4203" s="58">
        <v>6880.06485698289</v>
      </c>
      <c r="AJ4203" s="58">
        <v>7446.2045007613197</v>
      </c>
      <c r="AK4203" s="58">
        <v>7851.0507980073398</v>
      </c>
      <c r="AL4203" s="58">
        <v>8085.8415136869999</v>
      </c>
      <c r="AM4203" s="58">
        <v>8189.7478848909896</v>
      </c>
      <c r="AN4203" s="58">
        <v>8338.4186708468606</v>
      </c>
      <c r="AO4203" s="58">
        <v>8599.4734143843598</v>
      </c>
      <c r="AP4203" s="58">
        <v>8913.3551155323803</v>
      </c>
      <c r="AQ4203" s="58">
        <v>9430.6273756832798</v>
      </c>
      <c r="AR4203" s="58">
        <v>9491.0095742894391</v>
      </c>
      <c r="AS4203" s="58">
        <v>10084.621361173</v>
      </c>
      <c r="AT4203" s="58">
        <v>10303.407770424699</v>
      </c>
      <c r="AU4203" s="58">
        <v>10154.239100689199</v>
      </c>
      <c r="AV4203" s="58">
        <v>10548.020223256101</v>
      </c>
      <c r="AW4203" s="58">
        <v>11594.953667134199</v>
      </c>
      <c r="AX4203" s="58">
        <v>12250.260061127699</v>
      </c>
      <c r="AY4203" s="58">
        <v>13184.645427306599</v>
      </c>
      <c r="AZ4203" s="58">
        <v>13903.6163337461</v>
      </c>
      <c r="BA4203" s="58">
        <v>14577.9002116674</v>
      </c>
      <c r="BB4203" s="58">
        <v>14310.238176167401</v>
      </c>
      <c r="BC4203" s="58">
        <v>14627.2174075113</v>
      </c>
      <c r="BD4203" s="58">
        <v>15143.245432731899</v>
      </c>
      <c r="BE4203" s="58">
        <v>16074.1781090287</v>
      </c>
      <c r="BF4203" s="58">
        <v>16040.585926616401</v>
      </c>
      <c r="BG4203" s="58">
        <v>15833.933661921201</v>
      </c>
      <c r="BH4203" s="58">
        <v>14333.548467262201</v>
      </c>
      <c r="BI4203" s="58">
        <v>13907.2466327784</v>
      </c>
      <c r="BJ4203" s="58">
        <v>14395.4475052909</v>
      </c>
      <c r="BK4203" s="58">
        <v>14738.514988978501</v>
      </c>
      <c r="BL4203" s="58">
        <v>14935.513002317301</v>
      </c>
      <c r="BM4203" s="58">
        <v>14210.5819991722</v>
      </c>
    </row>
    <row r="4204" spans="1:65" hidden="1" x14ac:dyDescent="0.25">
      <c r="A4204" s="58" t="s">
        <v>3298</v>
      </c>
      <c r="B4204" s="58" t="s">
        <v>3299</v>
      </c>
      <c r="C4204" s="58" t="s">
        <v>1422</v>
      </c>
      <c r="D4204" s="58" t="s">
        <v>1423</v>
      </c>
      <c r="AA4204" s="58">
        <v>514316942636.99701</v>
      </c>
      <c r="AB4204" s="58">
        <v>462401508584.47498</v>
      </c>
      <c r="AC4204" s="58">
        <v>469107799537.65002</v>
      </c>
      <c r="AD4204" s="58">
        <v>475409908876.95203</v>
      </c>
      <c r="AE4204" s="58">
        <v>519610039706.30298</v>
      </c>
      <c r="AF4204" s="58">
        <v>543968480866.85199</v>
      </c>
      <c r="AG4204" s="58">
        <v>571278915510.62903</v>
      </c>
      <c r="AH4204" s="58">
        <v>565139289523.94299</v>
      </c>
      <c r="AI4204" s="58">
        <v>678932307794.73706</v>
      </c>
      <c r="AJ4204" s="58">
        <v>527101357722.35303</v>
      </c>
      <c r="AK4204" s="58">
        <v>528599623881.68298</v>
      </c>
      <c r="AL4204" s="58">
        <v>514551679178.27802</v>
      </c>
      <c r="AM4204" s="58">
        <v>523187803886.51202</v>
      </c>
      <c r="AN4204" s="58">
        <v>552911519895.17505</v>
      </c>
      <c r="AO4204" s="58">
        <v>599486931244.42896</v>
      </c>
      <c r="AP4204" s="58">
        <v>642522701036.83496</v>
      </c>
      <c r="AQ4204" s="58">
        <v>660230827753.68604</v>
      </c>
      <c r="AR4204" s="58">
        <v>678554905452.56897</v>
      </c>
      <c r="AS4204" s="58">
        <v>738150988829.18005</v>
      </c>
      <c r="AT4204" s="58">
        <v>786240643421.49805</v>
      </c>
      <c r="AU4204" s="58">
        <v>792330918559.94495</v>
      </c>
      <c r="AV4204" s="58">
        <v>863947643149.10999</v>
      </c>
      <c r="AW4204" s="58">
        <v>1024535872642.22</v>
      </c>
      <c r="AX4204" s="58">
        <v>1193908048996.76</v>
      </c>
      <c r="AY4204" s="58">
        <v>1411895779049.3701</v>
      </c>
      <c r="AZ4204" s="58">
        <v>1662977449254.3101</v>
      </c>
      <c r="BA4204" s="58">
        <v>1993145272555.3601</v>
      </c>
      <c r="BB4204" s="58">
        <v>2078892797935.3701</v>
      </c>
      <c r="BC4204" s="58">
        <v>2232949533235.3599</v>
      </c>
      <c r="BD4204" s="58">
        <v>2295254643211.2798</v>
      </c>
      <c r="BE4204" s="58">
        <v>2614491030025.77</v>
      </c>
      <c r="BF4204" s="58">
        <v>2823659407520.3301</v>
      </c>
      <c r="BG4204" s="58">
        <v>2899893372988.5898</v>
      </c>
      <c r="BH4204" s="58">
        <v>2770420146716.2598</v>
      </c>
      <c r="BI4204" s="58">
        <v>2651921228447.96</v>
      </c>
      <c r="BJ4204" s="58">
        <v>2532787223321.77</v>
      </c>
      <c r="BK4204" s="58">
        <v>2652001000045.2598</v>
      </c>
      <c r="BL4204" s="58">
        <v>2785018324949.3198</v>
      </c>
      <c r="BM4204" s="58">
        <v>2630381422687.77</v>
      </c>
    </row>
    <row r="4205" spans="1:65" hidden="1" x14ac:dyDescent="0.25">
      <c r="A4205" s="58" t="s">
        <v>3298</v>
      </c>
      <c r="B4205" s="58" t="s">
        <v>3299</v>
      </c>
      <c r="C4205" s="58" t="s">
        <v>1424</v>
      </c>
      <c r="D4205" s="58" t="s">
        <v>1425</v>
      </c>
      <c r="AS4205" s="58">
        <v>3165177929488.75</v>
      </c>
      <c r="AT4205" s="58">
        <v>3240911908254.7402</v>
      </c>
      <c r="AU4205" s="58">
        <v>3244773759070.5</v>
      </c>
      <c r="AV4205" s="58">
        <v>3463259592443.3701</v>
      </c>
      <c r="AW4205" s="58">
        <v>3699960599912.1299</v>
      </c>
      <c r="AX4205" s="58">
        <v>3895601266211.71</v>
      </c>
      <c r="AY4205" s="58">
        <v>4114778106567.0698</v>
      </c>
      <c r="AZ4205" s="58">
        <v>4317134423516.0098</v>
      </c>
      <c r="BA4205" s="58">
        <v>4563756799645.2305</v>
      </c>
      <c r="BB4205" s="58">
        <v>4578535835841.1602</v>
      </c>
      <c r="BC4205" s="58">
        <v>4726515863779.8096</v>
      </c>
      <c r="BD4205" s="58">
        <v>4970193023933.3301</v>
      </c>
      <c r="BE4205" s="58">
        <v>5181882086987.6602</v>
      </c>
      <c r="BF4205" s="58">
        <v>5357820574452.3701</v>
      </c>
      <c r="BG4205" s="58">
        <v>5536636049154.1504</v>
      </c>
      <c r="BH4205" s="58">
        <v>5761787061879.75</v>
      </c>
      <c r="BI4205" s="58">
        <v>5803570531110.6904</v>
      </c>
      <c r="BJ4205" s="58">
        <v>5844728975671.5098</v>
      </c>
      <c r="BK4205" s="58">
        <v>5951843745211.6201</v>
      </c>
      <c r="BL4205" s="58">
        <v>6057549290871.8496</v>
      </c>
      <c r="BM4205" s="58">
        <v>5833720298741.4199</v>
      </c>
    </row>
    <row r="4206" spans="1:65" hidden="1" x14ac:dyDescent="0.25">
      <c r="A4206" s="58" t="s">
        <v>3298</v>
      </c>
      <c r="B4206" s="58" t="s">
        <v>3299</v>
      </c>
      <c r="C4206" s="58" t="s">
        <v>1426</v>
      </c>
      <c r="D4206" s="58" t="s">
        <v>1427</v>
      </c>
      <c r="AI4206" s="58">
        <v>1531869633105.8701</v>
      </c>
      <c r="AJ4206" s="58">
        <v>1703182798066.8601</v>
      </c>
      <c r="AK4206" s="58">
        <v>1828952247483.0901</v>
      </c>
      <c r="AL4206" s="58">
        <v>1934483358496.4199</v>
      </c>
      <c r="AM4206" s="58">
        <v>2010168942000.45</v>
      </c>
      <c r="AN4206" s="58">
        <v>2110514652724.48</v>
      </c>
      <c r="AO4206" s="58">
        <v>2227271672032.1401</v>
      </c>
      <c r="AP4206" s="58">
        <v>2360454016935.8198</v>
      </c>
      <c r="AQ4206" s="58">
        <v>2551699329772.9702</v>
      </c>
      <c r="AR4206" s="58">
        <v>2623256287493.3301</v>
      </c>
      <c r="AS4206" s="58">
        <v>2847333755530.6299</v>
      </c>
      <c r="AT4206" s="58">
        <v>2971834086460.5298</v>
      </c>
      <c r="AU4206" s="58">
        <v>2992100915760.8799</v>
      </c>
      <c r="AV4206" s="58">
        <v>3176155179714.8901</v>
      </c>
      <c r="AW4206" s="58">
        <v>3569655435202.0601</v>
      </c>
      <c r="AX4206" s="58">
        <v>3858412666354.8901</v>
      </c>
      <c r="AY4206" s="58">
        <v>4251425360394.96</v>
      </c>
      <c r="AZ4206" s="58">
        <v>4592235894392.4805</v>
      </c>
      <c r="BA4206" s="58">
        <v>4933102187041.79</v>
      </c>
      <c r="BB4206" s="58">
        <v>4960346110299.3604</v>
      </c>
      <c r="BC4206" s="58">
        <v>5191054604591.7695</v>
      </c>
      <c r="BD4206" s="58">
        <v>5499373249554.8301</v>
      </c>
      <c r="BE4206" s="58">
        <v>5970554813905.6504</v>
      </c>
      <c r="BF4206" s="58">
        <v>6090553965352.0303</v>
      </c>
      <c r="BG4206" s="58">
        <v>6141980254860.1699</v>
      </c>
      <c r="BH4206" s="58">
        <v>5676490846791</v>
      </c>
      <c r="BI4206" s="58">
        <v>5619124149265.0596</v>
      </c>
      <c r="BJ4206" s="58">
        <v>5930101312468.7305</v>
      </c>
      <c r="BK4206" s="58">
        <v>6187994833028.9199</v>
      </c>
      <c r="BL4206" s="58">
        <v>6390462025696.5498</v>
      </c>
      <c r="BM4206" s="58">
        <v>6196960943502.71</v>
      </c>
    </row>
    <row r="4207" spans="1:65" hidden="1" x14ac:dyDescent="0.25">
      <c r="A4207" s="58" t="s">
        <v>3298</v>
      </c>
      <c r="B4207" s="58" t="s">
        <v>3299</v>
      </c>
      <c r="C4207" s="58" t="s">
        <v>1428</v>
      </c>
      <c r="D4207" s="58" t="s">
        <v>1429</v>
      </c>
    </row>
    <row r="4208" spans="1:65" hidden="1" x14ac:dyDescent="0.25">
      <c r="A4208" s="58" t="s">
        <v>3298</v>
      </c>
      <c r="B4208" s="58" t="s">
        <v>3299</v>
      </c>
      <c r="C4208" s="58" t="s">
        <v>1430</v>
      </c>
      <c r="D4208" s="58" t="s">
        <v>1431</v>
      </c>
    </row>
    <row r="4209" spans="1:65" hidden="1" x14ac:dyDescent="0.25">
      <c r="A4209" s="58" t="s">
        <v>3298</v>
      </c>
      <c r="B4209" s="58" t="s">
        <v>3299</v>
      </c>
      <c r="C4209" s="58" t="s">
        <v>1432</v>
      </c>
      <c r="D4209" s="58" t="s">
        <v>1433</v>
      </c>
    </row>
    <row r="4210" spans="1:65" hidden="1" x14ac:dyDescent="0.25">
      <c r="A4210" s="58" t="s">
        <v>3298</v>
      </c>
      <c r="B4210" s="58" t="s">
        <v>3299</v>
      </c>
      <c r="C4210" s="58" t="s">
        <v>1434</v>
      </c>
      <c r="D4210" s="58" t="s">
        <v>1435</v>
      </c>
    </row>
    <row r="4211" spans="1:65" hidden="1" x14ac:dyDescent="0.25">
      <c r="A4211" s="58" t="s">
        <v>3298</v>
      </c>
      <c r="B4211" s="58" t="s">
        <v>3299</v>
      </c>
      <c r="C4211" s="58" t="s">
        <v>1436</v>
      </c>
      <c r="D4211" s="58" t="s">
        <v>1437</v>
      </c>
      <c r="V4211" s="58">
        <v>85650236033.551895</v>
      </c>
      <c r="W4211" s="58">
        <v>99574735496.191498</v>
      </c>
      <c r="X4211" s="58">
        <v>116453110526.284</v>
      </c>
      <c r="Y4211" s="58">
        <v>144526050686.89001</v>
      </c>
      <c r="Z4211" s="58">
        <v>168836273422.40201</v>
      </c>
      <c r="AA4211" s="58">
        <v>168275122241.28601</v>
      </c>
      <c r="AB4211" s="58">
        <v>158927841363.638</v>
      </c>
      <c r="AC4211" s="58">
        <v>151625849153.30899</v>
      </c>
      <c r="AD4211" s="58">
        <v>127066291959.93401</v>
      </c>
      <c r="AE4211" s="58">
        <v>106955965928.058</v>
      </c>
      <c r="AF4211" s="58">
        <v>110362974219.757</v>
      </c>
      <c r="AG4211" s="58">
        <v>121013514419.314</v>
      </c>
      <c r="AH4211" s="58">
        <v>126591828844.946</v>
      </c>
      <c r="AI4211" s="58">
        <v>138371877204.19101</v>
      </c>
      <c r="AJ4211" s="58">
        <v>147679600054.013</v>
      </c>
      <c r="AK4211" s="58">
        <v>164362199502.61301</v>
      </c>
      <c r="AL4211" s="58">
        <v>157783857183.89801</v>
      </c>
      <c r="AM4211" s="58">
        <v>148414770379.79901</v>
      </c>
      <c r="AN4211" s="58">
        <v>164946394098.582</v>
      </c>
      <c r="AO4211" s="58">
        <v>173015935462.194</v>
      </c>
      <c r="AP4211" s="58">
        <v>175032271106.15701</v>
      </c>
      <c r="AQ4211" s="58">
        <v>177273578723.63101</v>
      </c>
      <c r="AR4211" s="58">
        <v>170891904728.646</v>
      </c>
      <c r="AS4211" s="58">
        <v>179458611887.577</v>
      </c>
      <c r="AT4211" s="58">
        <v>183489540329.793</v>
      </c>
      <c r="AU4211" s="58">
        <v>195348356829.15302</v>
      </c>
      <c r="AV4211" s="58">
        <v>218152599822.991</v>
      </c>
      <c r="AW4211" s="58">
        <v>280882292071.84399</v>
      </c>
      <c r="AX4211" s="58">
        <v>345679519941.60602</v>
      </c>
      <c r="AY4211" s="58">
        <v>388157206508.33099</v>
      </c>
      <c r="AZ4211" s="58">
        <v>488033157573.35303</v>
      </c>
      <c r="BA4211" s="58">
        <v>637142101587.56995</v>
      </c>
      <c r="BB4211" s="58">
        <v>559527880818.88098</v>
      </c>
      <c r="BC4211" s="58">
        <v>613805143433.41602</v>
      </c>
      <c r="BD4211" s="58">
        <v>682504198808.823</v>
      </c>
      <c r="BE4211" s="58">
        <v>801443070864.42505</v>
      </c>
      <c r="BF4211" s="58">
        <v>857711945735.31897</v>
      </c>
      <c r="BG4211" s="58">
        <v>869188536262.44604</v>
      </c>
      <c r="BH4211" s="58">
        <v>770873626531.46399</v>
      </c>
      <c r="BI4211" s="58">
        <v>689541149869.79004</v>
      </c>
      <c r="BJ4211" s="58">
        <v>714307474983.76501</v>
      </c>
      <c r="BK4211" s="58">
        <v>759774582364.375</v>
      </c>
      <c r="BL4211" s="58">
        <v>785615121887.27295</v>
      </c>
      <c r="BM4211" s="58">
        <v>677811157212.69202</v>
      </c>
    </row>
    <row r="4212" spans="1:65" hidden="1" x14ac:dyDescent="0.25">
      <c r="A4212" s="58" t="s">
        <v>3298</v>
      </c>
      <c r="B4212" s="58" t="s">
        <v>3299</v>
      </c>
      <c r="C4212" s="58" t="s">
        <v>1438</v>
      </c>
      <c r="D4212" s="58" t="s">
        <v>1439</v>
      </c>
      <c r="AW4212" s="58">
        <v>4.6707201004028303</v>
      </c>
      <c r="AY4212" s="58">
        <v>4.0017800331115696</v>
      </c>
      <c r="BA4212" s="58">
        <v>4.2275500297546396</v>
      </c>
      <c r="BB4212" s="58">
        <v>3.5899999141693102</v>
      </c>
      <c r="BF4212" s="58">
        <v>3.9769201278686599</v>
      </c>
      <c r="BI4212" s="58">
        <v>4.71000003814697</v>
      </c>
      <c r="BJ4212" s="58">
        <v>4.9199278354644802</v>
      </c>
      <c r="BL4212" s="58">
        <v>3.4279199838638301</v>
      </c>
    </row>
    <row r="4213" spans="1:65" hidden="1" x14ac:dyDescent="0.25">
      <c r="A4213" s="58" t="s">
        <v>3298</v>
      </c>
      <c r="B4213" s="58" t="s">
        <v>3299</v>
      </c>
      <c r="C4213" s="58" t="s">
        <v>1440</v>
      </c>
      <c r="D4213" s="58" t="s">
        <v>1441</v>
      </c>
      <c r="AW4213" s="58">
        <v>14.748709678649901</v>
      </c>
      <c r="AY4213" s="58">
        <v>12.257315158843999</v>
      </c>
      <c r="BA4213" s="58">
        <v>11.6300001144409</v>
      </c>
      <c r="BB4213" s="58">
        <v>13.819999694824199</v>
      </c>
      <c r="BE4213" s="58">
        <v>10.7265744209289</v>
      </c>
      <c r="BI4213" s="58">
        <v>11.449999809265099</v>
      </c>
      <c r="BJ4213" s="58">
        <v>11.1960496902466</v>
      </c>
      <c r="BK4213" s="58">
        <v>12.2261047363281</v>
      </c>
      <c r="BL4213" s="58">
        <v>12.030509948730501</v>
      </c>
      <c r="BM4213" s="58">
        <v>11.912670135498001</v>
      </c>
    </row>
    <row r="4214" spans="1:65" hidden="1" x14ac:dyDescent="0.25">
      <c r="A4214" s="58" t="s">
        <v>3298</v>
      </c>
      <c r="B4214" s="58" t="s">
        <v>3299</v>
      </c>
      <c r="C4214" s="58" t="s">
        <v>1442</v>
      </c>
      <c r="D4214" s="58" t="s">
        <v>1443</v>
      </c>
    </row>
    <row r="4215" spans="1:65" hidden="1" x14ac:dyDescent="0.25">
      <c r="A4215" s="58" t="s">
        <v>3298</v>
      </c>
      <c r="B4215" s="58" t="s">
        <v>3299</v>
      </c>
      <c r="C4215" s="58" t="s">
        <v>1444</v>
      </c>
      <c r="D4215" s="58" t="s">
        <v>1445</v>
      </c>
    </row>
    <row r="4216" spans="1:65" hidden="1" x14ac:dyDescent="0.25">
      <c r="A4216" s="58" t="s">
        <v>3298</v>
      </c>
      <c r="B4216" s="58" t="s">
        <v>3299</v>
      </c>
      <c r="C4216" s="58" t="s">
        <v>1446</v>
      </c>
      <c r="D4216" s="58" t="s">
        <v>1447</v>
      </c>
    </row>
    <row r="4217" spans="1:65" hidden="1" x14ac:dyDescent="0.25">
      <c r="A4217" s="58" t="s">
        <v>3298</v>
      </c>
      <c r="B4217" s="58" t="s">
        <v>3299</v>
      </c>
      <c r="C4217" s="58" t="s">
        <v>1448</v>
      </c>
      <c r="D4217" s="58" t="s">
        <v>1449</v>
      </c>
    </row>
    <row r="4218" spans="1:65" hidden="1" x14ac:dyDescent="0.25">
      <c r="A4218" s="58" t="s">
        <v>3298</v>
      </c>
      <c r="B4218" s="58" t="s">
        <v>3299</v>
      </c>
      <c r="C4218" s="58" t="s">
        <v>1450</v>
      </c>
      <c r="D4218" s="58" t="s">
        <v>1451</v>
      </c>
    </row>
    <row r="4219" spans="1:65" hidden="1" x14ac:dyDescent="0.25">
      <c r="A4219" s="58" t="s">
        <v>3298</v>
      </c>
      <c r="B4219" s="58" t="s">
        <v>3299</v>
      </c>
      <c r="C4219" s="58" t="s">
        <v>1452</v>
      </c>
      <c r="D4219" s="58" t="s">
        <v>1453</v>
      </c>
    </row>
    <row r="4220" spans="1:65" hidden="1" x14ac:dyDescent="0.25">
      <c r="A4220" s="58" t="s">
        <v>3298</v>
      </c>
      <c r="B4220" s="58" t="s">
        <v>3299</v>
      </c>
      <c r="C4220" s="58" t="s">
        <v>1454</v>
      </c>
      <c r="D4220" s="58" t="s">
        <v>1455</v>
      </c>
      <c r="U4220" s="58">
        <v>34.193367746489102</v>
      </c>
      <c r="V4220" s="58">
        <v>35.436273885308701</v>
      </c>
      <c r="W4220" s="58">
        <v>39.537369618416598</v>
      </c>
      <c r="X4220" s="58">
        <v>30.983655293697002</v>
      </c>
      <c r="Y4220" s="58">
        <v>28.539713825531798</v>
      </c>
      <c r="Z4220" s="58">
        <v>28.803102587097001</v>
      </c>
      <c r="AA4220" s="58">
        <v>31.983044698459899</v>
      </c>
      <c r="AB4220" s="58">
        <v>30.1381827638393</v>
      </c>
      <c r="AC4220" s="58">
        <v>29.1672668293605</v>
      </c>
      <c r="AD4220" s="58">
        <v>25.5890186749706</v>
      </c>
      <c r="AE4220" s="58">
        <v>24.639454224110501</v>
      </c>
      <c r="AF4220" s="58">
        <v>21.4964471073874</v>
      </c>
      <c r="AG4220" s="58">
        <v>22.871597248957201</v>
      </c>
      <c r="AH4220" s="58">
        <v>17.964208517323701</v>
      </c>
      <c r="AI4220" s="58">
        <v>30.434350578339998</v>
      </c>
      <c r="AJ4220" s="58">
        <v>22.002824707150999</v>
      </c>
      <c r="AK4220" s="58">
        <v>22.3906202745261</v>
      </c>
      <c r="AL4220" s="58">
        <v>22.914003282110301</v>
      </c>
      <c r="AM4220" s="58">
        <v>21.1455676679061</v>
      </c>
      <c r="AN4220" s="58">
        <v>21.1230787510938</v>
      </c>
      <c r="AO4220" s="58">
        <v>19.533960555118</v>
      </c>
      <c r="AP4220" s="58">
        <v>17.579327273802999</v>
      </c>
      <c r="AQ4220" s="58">
        <v>20.687107721987498</v>
      </c>
      <c r="AR4220" s="58">
        <v>20.404813865878499</v>
      </c>
      <c r="AS4220" s="58">
        <v>18.444503933833399</v>
      </c>
      <c r="AT4220" s="58">
        <v>19.590700283556099</v>
      </c>
      <c r="AU4220" s="58">
        <v>19.0988505250114</v>
      </c>
      <c r="AV4220" s="58">
        <v>19.923527867847799</v>
      </c>
      <c r="AW4220" s="58">
        <v>19.870094996484099</v>
      </c>
      <c r="AX4220" s="58">
        <v>19.932368127906599</v>
      </c>
      <c r="AY4220" s="58">
        <v>21.024086055452202</v>
      </c>
      <c r="AZ4220" s="58">
        <v>23.742025004630001</v>
      </c>
      <c r="BA4220" s="58">
        <v>24.718524147625299</v>
      </c>
      <c r="BB4220" s="58">
        <v>25.9620597130655</v>
      </c>
      <c r="BC4220" s="58">
        <v>24.1274765404562</v>
      </c>
      <c r="BD4220" s="58">
        <v>23.961705890069702</v>
      </c>
      <c r="BE4220" s="58">
        <v>23.503376603541899</v>
      </c>
      <c r="BF4220" s="58">
        <v>24.396332733698799</v>
      </c>
      <c r="BG4220" s="58">
        <v>25.7722716669596</v>
      </c>
      <c r="BH4220" s="58">
        <v>28.727987291437799</v>
      </c>
      <c r="BI4220" s="58">
        <v>28.8469012574378</v>
      </c>
      <c r="BJ4220" s="58">
        <v>28.393229978367401</v>
      </c>
      <c r="BK4220" s="58">
        <v>26.657893939455999</v>
      </c>
      <c r="BL4220" s="58">
        <v>27.1002798521844</v>
      </c>
      <c r="BM4220" s="58">
        <v>24.850670435495498</v>
      </c>
    </row>
    <row r="4221" spans="1:65" hidden="1" x14ac:dyDescent="0.25">
      <c r="A4221" s="58" t="s">
        <v>3298</v>
      </c>
      <c r="B4221" s="58" t="s">
        <v>3299</v>
      </c>
      <c r="C4221" s="58" t="s">
        <v>1456</v>
      </c>
      <c r="D4221" s="58" t="s">
        <v>1457</v>
      </c>
      <c r="AT4221" s="58">
        <v>2.4436313739151698</v>
      </c>
      <c r="AU4221" s="58">
        <v>12.830669252033999</v>
      </c>
      <c r="AV4221" s="58">
        <v>7.0836744167276198</v>
      </c>
      <c r="AW4221" s="58">
        <v>10.3049222820053</v>
      </c>
      <c r="AX4221" s="58">
        <v>8.84193565121282</v>
      </c>
      <c r="AY4221" s="58">
        <v>15.049525284899699</v>
      </c>
      <c r="AZ4221" s="58">
        <v>11.4512884847748</v>
      </c>
      <c r="BA4221" s="58">
        <v>8.8606426827891092</v>
      </c>
      <c r="BB4221" s="58">
        <v>-18.172779329414301</v>
      </c>
      <c r="BC4221" s="58">
        <v>-3.8414433052859902</v>
      </c>
      <c r="BD4221" s="58">
        <v>-1.6523239927122999</v>
      </c>
      <c r="BE4221" s="58">
        <v>-25.495968569366301</v>
      </c>
      <c r="BF4221" s="58">
        <v>-6.69093392007085</v>
      </c>
      <c r="BG4221" s="58">
        <v>-4.5451221667111996</v>
      </c>
      <c r="BH4221" s="58">
        <v>3.6286923805190798</v>
      </c>
      <c r="BI4221" s="58">
        <v>-3.36679979867839</v>
      </c>
      <c r="BJ4221" s="58">
        <v>2.2560220056134201</v>
      </c>
      <c r="BK4221" s="58">
        <v>-3.63235512122534</v>
      </c>
      <c r="BL4221" s="58">
        <v>5.7632486891369901</v>
      </c>
      <c r="BM4221" s="58">
        <v>-13.5225295046192</v>
      </c>
    </row>
    <row r="4222" spans="1:65" hidden="1" x14ac:dyDescent="0.25">
      <c r="A4222" s="58" t="s">
        <v>3298</v>
      </c>
      <c r="B4222" s="58" t="s">
        <v>3299</v>
      </c>
      <c r="C4222" s="58" t="s">
        <v>1458</v>
      </c>
      <c r="D4222" s="58" t="s">
        <v>1459</v>
      </c>
      <c r="AS4222" s="58">
        <v>655515233536.43298</v>
      </c>
      <c r="AT4222" s="58">
        <v>671533609443.92297</v>
      </c>
      <c r="AU4222" s="58">
        <v>757695865787.91895</v>
      </c>
      <c r="AV4222" s="58">
        <v>811368573989.33997</v>
      </c>
      <c r="AW4222" s="58">
        <v>894979474959.55701</v>
      </c>
      <c r="AX4222" s="58">
        <v>974112984227.04297</v>
      </c>
      <c r="AY4222" s="58">
        <v>1120712364091.78</v>
      </c>
      <c r="AZ4222" s="58">
        <v>1249048369988.47</v>
      </c>
      <c r="BA4222" s="58">
        <v>1359722082988.3501</v>
      </c>
      <c r="BB4222" s="58">
        <v>1112622789353.5601</v>
      </c>
      <c r="BC4222" s="58">
        <v>1069882015698.86</v>
      </c>
      <c r="BD4222" s="58">
        <v>1052204098459.75</v>
      </c>
      <c r="BE4222" s="58">
        <v>783934472230.86694</v>
      </c>
      <c r="BF4222" s="58">
        <v>731481934717.24402</v>
      </c>
      <c r="BG4222" s="58">
        <v>698235187156.922</v>
      </c>
      <c r="BH4222" s="58">
        <v>723571994191.38904</v>
      </c>
      <c r="BI4222" s="58">
        <v>699210773747.66003</v>
      </c>
      <c r="BJ4222" s="58">
        <v>714985122669.02698</v>
      </c>
      <c r="BK4222" s="58">
        <v>689014323949.75903</v>
      </c>
      <c r="BL4222" s="58">
        <v>728723932942.76001</v>
      </c>
      <c r="BM4222" s="58">
        <v>630182024103.354</v>
      </c>
    </row>
    <row r="4223" spans="1:65" hidden="1" x14ac:dyDescent="0.25">
      <c r="A4223" s="58" t="s">
        <v>3298</v>
      </c>
      <c r="B4223" s="58" t="s">
        <v>3299</v>
      </c>
      <c r="C4223" s="58" t="s">
        <v>1460</v>
      </c>
      <c r="D4223" s="58" t="s">
        <v>1461</v>
      </c>
    </row>
    <row r="4224" spans="1:65" hidden="1" x14ac:dyDescent="0.25">
      <c r="A4224" s="58" t="s">
        <v>3298</v>
      </c>
      <c r="B4224" s="58" t="s">
        <v>3299</v>
      </c>
      <c r="C4224" s="58" t="s">
        <v>1462</v>
      </c>
      <c r="D4224" s="58" t="s">
        <v>1463</v>
      </c>
    </row>
    <row r="4225" spans="1:66" hidden="1" x14ac:dyDescent="0.25">
      <c r="A4225" s="58" t="s">
        <v>3298</v>
      </c>
      <c r="B4225" s="58" t="s">
        <v>3299</v>
      </c>
      <c r="C4225" s="58" t="s">
        <v>1464</v>
      </c>
      <c r="D4225" s="58" t="s">
        <v>1465</v>
      </c>
      <c r="U4225" s="58">
        <v>67210383098.8377</v>
      </c>
      <c r="V4225" s="58">
        <v>80432794474.236496</v>
      </c>
      <c r="W4225" s="58">
        <v>98492099420.034302</v>
      </c>
      <c r="X4225" s="58">
        <v>104918756562.411</v>
      </c>
      <c r="Y4225" s="58">
        <v>131228823097.06</v>
      </c>
      <c r="Z4225" s="58">
        <v>136534046486.714</v>
      </c>
      <c r="AA4225" s="58">
        <v>142046851299.345</v>
      </c>
      <c r="AB4225" s="58">
        <v>126117330149.864</v>
      </c>
      <c r="AC4225" s="58">
        <v>124223425322.17999</v>
      </c>
      <c r="AD4225" s="58">
        <v>107346215908.81</v>
      </c>
      <c r="AE4225" s="58">
        <v>100279096055.536</v>
      </c>
      <c r="AF4225" s="58">
        <v>94715121542.722198</v>
      </c>
      <c r="AG4225" s="58">
        <v>97181883116.230804</v>
      </c>
      <c r="AH4225" s="58">
        <v>81885283862.706696</v>
      </c>
      <c r="AI4225" s="58">
        <v>196018196103.56</v>
      </c>
      <c r="AJ4225" s="58">
        <v>103749034017.282</v>
      </c>
      <c r="AK4225" s="58">
        <v>106090175502.27</v>
      </c>
      <c r="AL4225" s="58">
        <v>110621591713.481</v>
      </c>
      <c r="AM4225" s="58">
        <v>107370894905.664</v>
      </c>
      <c r="AN4225" s="58">
        <v>117457023758.51199</v>
      </c>
      <c r="AO4225" s="58">
        <v>119976809000.618</v>
      </c>
      <c r="AP4225" s="58">
        <v>116431450696.21001</v>
      </c>
      <c r="AQ4225" s="58">
        <v>133327805278.87</v>
      </c>
      <c r="AR4225" s="58">
        <v>145453461727.353</v>
      </c>
      <c r="AS4225" s="58">
        <v>150511273662.50699</v>
      </c>
      <c r="AT4225" s="58">
        <v>156433479891.77701</v>
      </c>
      <c r="AU4225" s="58">
        <v>153387854301.22299</v>
      </c>
      <c r="AV4225" s="58">
        <v>176892281518.99899</v>
      </c>
      <c r="AW4225" s="58">
        <v>209878037457.23801</v>
      </c>
      <c r="AX4225" s="58">
        <v>258701806807.66</v>
      </c>
      <c r="AY4225" s="58">
        <v>323412813352.49103</v>
      </c>
      <c r="AZ4225" s="58">
        <v>424992603398.52002</v>
      </c>
      <c r="BA4225" s="58">
        <v>557091393690.948</v>
      </c>
      <c r="BB4225" s="58">
        <v>513738590949.69702</v>
      </c>
      <c r="BC4225" s="58">
        <v>561448815529.401</v>
      </c>
      <c r="BD4225" s="58">
        <v>610534215519.85596</v>
      </c>
      <c r="BE4225" s="58">
        <v>652941782389.70996</v>
      </c>
      <c r="BF4225" s="58">
        <v>691540189915.81396</v>
      </c>
      <c r="BG4225" s="58">
        <v>741213224769.85498</v>
      </c>
      <c r="BH4225" s="58">
        <v>723571994191.38904</v>
      </c>
      <c r="BI4225" s="58">
        <v>719979641903.02502</v>
      </c>
      <c r="BJ4225" s="58">
        <v>733708505961.91699</v>
      </c>
      <c r="BK4225" s="58">
        <v>742656422760.52002</v>
      </c>
      <c r="BL4225" s="58">
        <v>761002894729.177</v>
      </c>
      <c r="BM4225" s="58">
        <v>620335155388.63098</v>
      </c>
    </row>
    <row r="4226" spans="1:66" hidden="1" x14ac:dyDescent="0.25">
      <c r="A4226" s="58" t="s">
        <v>3298</v>
      </c>
      <c r="B4226" s="58" t="s">
        <v>3299</v>
      </c>
      <c r="C4226" s="58" t="s">
        <v>1466</v>
      </c>
      <c r="D4226" s="58" t="s">
        <v>1467</v>
      </c>
    </row>
    <row r="4227" spans="1:66" hidden="1" x14ac:dyDescent="0.25">
      <c r="A4227" s="58" t="s">
        <v>3298</v>
      </c>
      <c r="B4227" s="58" t="s">
        <v>3299</v>
      </c>
      <c r="C4227" s="58" t="s">
        <v>1468</v>
      </c>
      <c r="D4227" s="58" t="s">
        <v>1469</v>
      </c>
      <c r="M4227" s="58">
        <v>21.690631706595699</v>
      </c>
      <c r="N4227" s="58">
        <v>21.499307547441099</v>
      </c>
      <c r="O4227" s="58">
        <v>21.121022216000998</v>
      </c>
      <c r="P4227" s="58">
        <v>23.930082367969302</v>
      </c>
      <c r="Q4227" s="58">
        <v>26.0091906233949</v>
      </c>
      <c r="R4227" s="58">
        <v>31.3928668019078</v>
      </c>
      <c r="S4227" s="58">
        <v>53.1171632431303</v>
      </c>
      <c r="T4227" s="58">
        <v>41.993681854706402</v>
      </c>
      <c r="U4227" s="58">
        <v>43.039251898642298</v>
      </c>
      <c r="V4227" s="58">
        <v>37.3259173181427</v>
      </c>
      <c r="W4227" s="58">
        <v>31.9973620493802</v>
      </c>
      <c r="X4227" s="58">
        <v>37.987647103825402</v>
      </c>
      <c r="Y4227" s="58">
        <v>45.5427832630794</v>
      </c>
      <c r="Z4227" s="58">
        <v>39.456010843836999</v>
      </c>
      <c r="AA4227" s="58">
        <v>27.361838951504801</v>
      </c>
      <c r="AB4227" s="58">
        <v>20.1161119613738</v>
      </c>
      <c r="AC4227" s="58">
        <v>18.943548463585</v>
      </c>
      <c r="AD4227" s="58">
        <v>16.5792150066831</v>
      </c>
      <c r="AE4227" s="58">
        <v>10.0651278995784</v>
      </c>
      <c r="AF4227" s="58">
        <v>11.4207622086345</v>
      </c>
      <c r="AG4227" s="58">
        <v>12.366205951659101</v>
      </c>
      <c r="AH4227" s="58">
        <v>9.1062728021918797</v>
      </c>
      <c r="AI4227" s="58">
        <v>23.225693858290001</v>
      </c>
      <c r="AJ4227" s="58">
        <v>15.5416198722377</v>
      </c>
      <c r="AK4227" s="58">
        <v>19.6059734383233</v>
      </c>
      <c r="AL4227" s="58">
        <v>18.694935624102701</v>
      </c>
      <c r="AM4227" s="58">
        <v>20.3991556486672</v>
      </c>
      <c r="AN4227" s="58">
        <v>21.540132782770399</v>
      </c>
      <c r="AO4227" s="58">
        <v>22.749981701496498</v>
      </c>
      <c r="AP4227" s="58">
        <v>23.3393627584759</v>
      </c>
      <c r="AQ4227" s="58">
        <v>19.3957830024153</v>
      </c>
      <c r="AR4227" s="58">
        <v>25.6635350868644</v>
      </c>
      <c r="AS4227" s="58">
        <v>32.938986917189602</v>
      </c>
      <c r="AT4227" s="58">
        <v>30.630112799229099</v>
      </c>
      <c r="AU4227" s="58">
        <v>30.131713137275401</v>
      </c>
      <c r="AV4227" s="58">
        <v>32.795211351645101</v>
      </c>
      <c r="AW4227" s="58">
        <v>35.261585771860197</v>
      </c>
      <c r="AX4227" s="58">
        <v>40.284856526579503</v>
      </c>
      <c r="AY4227" s="58">
        <v>41.844212010825501</v>
      </c>
      <c r="AZ4227" s="58">
        <v>40.182887089546497</v>
      </c>
      <c r="BA4227" s="58">
        <v>42.989602987714797</v>
      </c>
      <c r="BB4227" s="58">
        <v>33.053519482015801</v>
      </c>
      <c r="BC4227" s="58">
        <v>38.836389802726899</v>
      </c>
      <c r="BD4227" s="58">
        <v>43.534068926932399</v>
      </c>
      <c r="BE4227" s="58">
        <v>43.887636128039397</v>
      </c>
      <c r="BF4227" s="58">
        <v>41.666919081017902</v>
      </c>
      <c r="BG4227" s="58">
        <v>38.053560247637002</v>
      </c>
      <c r="BH4227" s="58">
        <v>30.0624648160276</v>
      </c>
      <c r="BI4227" s="58">
        <v>29.1781179786684</v>
      </c>
      <c r="BJ4227" s="58">
        <v>31.9141963975378</v>
      </c>
      <c r="BK4227" s="58">
        <v>35.488652851924698</v>
      </c>
      <c r="BL4227" s="58">
        <v>33.400166337180899</v>
      </c>
      <c r="BM4227" s="58">
        <v>24.210704076107898</v>
      </c>
    </row>
    <row r="4228" spans="1:66" hidden="1" x14ac:dyDescent="0.25">
      <c r="A4228" s="58" t="s">
        <v>3298</v>
      </c>
      <c r="B4228" s="58" t="s">
        <v>3299</v>
      </c>
      <c r="C4228" s="58" t="s">
        <v>1470</v>
      </c>
      <c r="D4228" s="58" t="s">
        <v>1471</v>
      </c>
    </row>
    <row r="4229" spans="1:66" hidden="1" x14ac:dyDescent="0.25">
      <c r="A4229" s="58" t="s">
        <v>3298</v>
      </c>
      <c r="B4229" s="58" t="s">
        <v>3299</v>
      </c>
      <c r="C4229" s="58" t="s">
        <v>1472</v>
      </c>
      <c r="D4229" s="58" t="s">
        <v>1473</v>
      </c>
      <c r="M4229" s="58">
        <v>7596031981.9631996</v>
      </c>
      <c r="N4229" s="58">
        <v>8204813377.9773798</v>
      </c>
      <c r="O4229" s="58">
        <v>9113722469.0490398</v>
      </c>
      <c r="P4229" s="58">
        <v>11927158227.408701</v>
      </c>
      <c r="Q4229" s="58">
        <v>15444656817.053101</v>
      </c>
      <c r="R4229" s="58">
        <v>23648280201.610901</v>
      </c>
      <c r="S4229" s="58">
        <v>75859964740.116104</v>
      </c>
      <c r="T4229" s="58">
        <v>66312153657.451797</v>
      </c>
      <c r="U4229" s="58">
        <v>84597826977.488602</v>
      </c>
      <c r="V4229" s="58">
        <v>84721882609.028702</v>
      </c>
      <c r="W4229" s="58">
        <v>79709080157.887405</v>
      </c>
      <c r="X4229" s="58">
        <v>128636103812.96201</v>
      </c>
      <c r="Y4229" s="58">
        <v>209410854107.15399</v>
      </c>
      <c r="Z4229" s="58">
        <v>187031546426.04401</v>
      </c>
      <c r="AA4229" s="58">
        <v>121522610041.194</v>
      </c>
      <c r="AB4229" s="58">
        <v>84178610019.186905</v>
      </c>
      <c r="AC4229" s="58">
        <v>80680596220.0896</v>
      </c>
      <c r="AD4229" s="58">
        <v>69549990029.386307</v>
      </c>
      <c r="AE4229" s="58">
        <v>40963647906.8367</v>
      </c>
      <c r="AF4229" s="58">
        <v>50320821636.130203</v>
      </c>
      <c r="AG4229" s="58">
        <v>52544261264.4888</v>
      </c>
      <c r="AH4229" s="58">
        <v>41508632713.745499</v>
      </c>
      <c r="AI4229" s="58">
        <v>149589477903.815</v>
      </c>
      <c r="AJ4229" s="58">
        <v>73282774837.742096</v>
      </c>
      <c r="AK4229" s="58">
        <v>92896093876.013596</v>
      </c>
      <c r="AL4229" s="58">
        <v>90253261739.466003</v>
      </c>
      <c r="AM4229" s="58">
        <v>103580836973.30299</v>
      </c>
      <c r="AN4229" s="58">
        <v>119776095039.95</v>
      </c>
      <c r="AO4229" s="58">
        <v>139729483003.01901</v>
      </c>
      <c r="AP4229" s="58">
        <v>154581334198.38</v>
      </c>
      <c r="AQ4229" s="58">
        <v>125005255163.27699</v>
      </c>
      <c r="AR4229" s="58">
        <v>182939675072.85001</v>
      </c>
      <c r="AS4229" s="58">
        <v>268789493707.379</v>
      </c>
      <c r="AT4229" s="58">
        <v>244584168269.01099</v>
      </c>
      <c r="AU4229" s="58">
        <v>241995654057.504</v>
      </c>
      <c r="AV4229" s="58">
        <v>291174324013.77899</v>
      </c>
      <c r="AW4229" s="58">
        <v>372450781978.52399</v>
      </c>
      <c r="AX4229" s="58">
        <v>522856346197.13397</v>
      </c>
      <c r="AY4229" s="58">
        <v>643688115300.00598</v>
      </c>
      <c r="AZ4229" s="58">
        <v>719291205907.02795</v>
      </c>
      <c r="BA4229" s="58">
        <v>968874100234.15002</v>
      </c>
      <c r="BB4229" s="58">
        <v>654064766520.56396</v>
      </c>
      <c r="BC4229" s="58">
        <v>903726712473.13196</v>
      </c>
      <c r="BD4229" s="58">
        <v>1109229816217.1699</v>
      </c>
      <c r="BE4229" s="58">
        <v>1219232106164.47</v>
      </c>
      <c r="BF4229" s="58">
        <v>1181093463883.3101</v>
      </c>
      <c r="BG4229" s="58">
        <v>1094424366994.59</v>
      </c>
      <c r="BH4229" s="58">
        <v>757183487884.81494</v>
      </c>
      <c r="BI4229" s="58">
        <v>728246363316.729</v>
      </c>
      <c r="BJ4229" s="58">
        <v>824693681404.08496</v>
      </c>
      <c r="BK4229" s="58">
        <v>988670599240.073</v>
      </c>
      <c r="BL4229" s="58">
        <v>937909992283.047</v>
      </c>
      <c r="BM4229" s="58">
        <v>604359987554.64197</v>
      </c>
    </row>
    <row r="4230" spans="1:66" hidden="1" x14ac:dyDescent="0.25">
      <c r="A4230" s="58" t="s">
        <v>3298</v>
      </c>
      <c r="B4230" s="58" t="s">
        <v>3299</v>
      </c>
      <c r="C4230" s="58" t="s">
        <v>1474</v>
      </c>
      <c r="D4230" s="58" t="s">
        <v>1475</v>
      </c>
      <c r="U4230" s="58">
        <v>29.985485198981401</v>
      </c>
      <c r="V4230" s="58">
        <v>33.154679324693802</v>
      </c>
      <c r="W4230" s="58">
        <v>36.278048985922403</v>
      </c>
      <c r="X4230" s="58">
        <v>30.187559726102499</v>
      </c>
      <c r="Y4230" s="58">
        <v>26.708493272884098</v>
      </c>
      <c r="Z4230" s="58">
        <v>30.474782445691702</v>
      </c>
      <c r="AA4230" s="58">
        <v>34.169074302056202</v>
      </c>
      <c r="AB4230" s="58">
        <v>34.785066308128201</v>
      </c>
      <c r="AC4230" s="58">
        <v>31.370551973044901</v>
      </c>
      <c r="AD4230" s="58">
        <v>29.5755093755409</v>
      </c>
      <c r="AE4230" s="58">
        <v>30.671625716826</v>
      </c>
      <c r="AF4230" s="58">
        <v>27.227495192996201</v>
      </c>
      <c r="AG4230" s="58">
        <v>25.592633952326398</v>
      </c>
      <c r="AH4230" s="58">
        <v>26.726188027239399</v>
      </c>
      <c r="AI4230" s="58">
        <v>21.161344006770801</v>
      </c>
      <c r="AJ4230" s="58">
        <v>23.819821153815202</v>
      </c>
      <c r="AK4230" s="58">
        <v>24.5760737592603</v>
      </c>
      <c r="AL4230" s="58">
        <v>25.802893099874499</v>
      </c>
      <c r="AM4230" s="58">
        <v>25.1749753981799</v>
      </c>
      <c r="AN4230" s="58">
        <v>23.878322341874298</v>
      </c>
      <c r="AO4230" s="58">
        <v>22.532937979846601</v>
      </c>
      <c r="AP4230" s="58">
        <v>21.889282182358698</v>
      </c>
      <c r="AQ4230" s="58">
        <v>23.2866472453466</v>
      </c>
      <c r="AR4230" s="58">
        <v>21.340800726709499</v>
      </c>
      <c r="AS4230" s="58">
        <v>19.088752168806099</v>
      </c>
      <c r="AT4230" s="58">
        <v>20.446734534879202</v>
      </c>
      <c r="AU4230" s="58">
        <v>20.896512913014099</v>
      </c>
      <c r="AV4230" s="58">
        <v>21.365870094191202</v>
      </c>
      <c r="AW4230" s="58">
        <v>21.095653174127701</v>
      </c>
      <c r="AX4230" s="58">
        <v>21.3342976648008</v>
      </c>
      <c r="AY4230" s="58">
        <v>21.766369784625201</v>
      </c>
      <c r="AZ4230" s="58">
        <v>23.604955390666198</v>
      </c>
      <c r="BA4230" s="58">
        <v>23.557902928831201</v>
      </c>
      <c r="BB4230" s="58">
        <v>25.9838305013763</v>
      </c>
      <c r="BC4230" s="58">
        <v>24.7161109688107</v>
      </c>
      <c r="BD4230" s="58">
        <v>22.7274377749841</v>
      </c>
      <c r="BE4230" s="58">
        <v>21.590296096260001</v>
      </c>
      <c r="BF4230" s="58">
        <v>22.290159510628499</v>
      </c>
      <c r="BG4230" s="58">
        <v>23.498395144620702</v>
      </c>
      <c r="BH4230" s="58">
        <v>26.657332882436801</v>
      </c>
      <c r="BI4230" s="58">
        <v>25.568299873457502</v>
      </c>
      <c r="BJ4230" s="58">
        <v>24.355379375150001</v>
      </c>
      <c r="BK4230" s="58">
        <v>20.850386991259199</v>
      </c>
      <c r="BL4230" s="58">
        <v>22.6221762741161</v>
      </c>
      <c r="BM4230" s="58">
        <v>21.8362744407919</v>
      </c>
      <c r="BN4230" s="58">
        <v>20.584150873008099</v>
      </c>
    </row>
    <row r="4231" spans="1:66" hidden="1" x14ac:dyDescent="0.25">
      <c r="A4231" s="58" t="s">
        <v>3298</v>
      </c>
      <c r="B4231" s="58" t="s">
        <v>3299</v>
      </c>
      <c r="C4231" s="58" t="s">
        <v>1476</v>
      </c>
      <c r="D4231" s="58" t="s">
        <v>1477</v>
      </c>
      <c r="AT4231" s="58">
        <v>2.2303110226032898</v>
      </c>
      <c r="AU4231" s="58">
        <v>10.712842327694201</v>
      </c>
      <c r="AV4231" s="58">
        <v>7.9715073983822897</v>
      </c>
      <c r="AW4231" s="58">
        <v>9.6609981931542404</v>
      </c>
      <c r="AX4231" s="58">
        <v>10.3191324097305</v>
      </c>
      <c r="AY4231" s="58">
        <v>13.4779198184834</v>
      </c>
      <c r="AZ4231" s="58">
        <v>11.1513087943191</v>
      </c>
      <c r="BA4231" s="58">
        <v>7.26605112000445</v>
      </c>
      <c r="BB4231" s="58">
        <v>-18.862985682329398</v>
      </c>
      <c r="BC4231" s="58">
        <v>-4.7358341581209897</v>
      </c>
      <c r="BD4231" s="58">
        <v>-0.702092051555809</v>
      </c>
      <c r="BE4231" s="58">
        <v>-28.116730430660802</v>
      </c>
      <c r="BF4231" s="58">
        <v>-7.7596343421475398</v>
      </c>
      <c r="BG4231" s="58">
        <v>-4.5487303991350201</v>
      </c>
      <c r="BH4231" s="58">
        <v>1.6675907490511399</v>
      </c>
      <c r="BI4231" s="58">
        <v>-5.03015217913764</v>
      </c>
      <c r="BJ4231" s="58">
        <v>-2.1799021932050202</v>
      </c>
      <c r="BK4231" s="58">
        <v>3.8139423653404898E-2</v>
      </c>
      <c r="BL4231" s="58">
        <v>7.0335455401719003</v>
      </c>
      <c r="BM4231" s="58">
        <v>-13.6880058242049</v>
      </c>
      <c r="BN4231" s="58">
        <v>4.1097056544314903</v>
      </c>
    </row>
    <row r="4232" spans="1:66" hidden="1" x14ac:dyDescent="0.25">
      <c r="A4232" s="58" t="s">
        <v>3298</v>
      </c>
      <c r="B4232" s="58" t="s">
        <v>3299</v>
      </c>
      <c r="C4232" s="58" t="s">
        <v>1478</v>
      </c>
      <c r="D4232" s="58" t="s">
        <v>1479</v>
      </c>
      <c r="AS4232" s="58">
        <v>679693872793.78503</v>
      </c>
      <c r="AT4232" s="58">
        <v>694853160158.66394</v>
      </c>
      <c r="AU4232" s="58">
        <v>769291683615.46204</v>
      </c>
      <c r="AV4232" s="58">
        <v>830615827090.00806</v>
      </c>
      <c r="AW4232" s="58">
        <v>910861607137.22705</v>
      </c>
      <c r="AX4232" s="58">
        <v>1004854622447.12</v>
      </c>
      <c r="AY4232" s="58">
        <v>1140288122752.8601</v>
      </c>
      <c r="AZ4232" s="58">
        <v>1267445172465.98</v>
      </c>
      <c r="BA4232" s="58">
        <v>1359538386615.3899</v>
      </c>
      <c r="BB4232" s="58">
        <v>1103088855402.3501</v>
      </c>
      <c r="BC4232" s="58">
        <v>1050848396593.78</v>
      </c>
      <c r="BD4232" s="58">
        <v>1043470473527.4</v>
      </c>
      <c r="BE4232" s="58">
        <v>750080693362.15796</v>
      </c>
      <c r="BF4232" s="58">
        <v>691877174286.20996</v>
      </c>
      <c r="BG4232" s="58">
        <v>660405546934.77698</v>
      </c>
      <c r="BH4232" s="58">
        <v>671418408741.68201</v>
      </c>
      <c r="BI4232" s="58">
        <v>637645041023.23096</v>
      </c>
      <c r="BJ4232" s="58">
        <v>623745002789.10205</v>
      </c>
      <c r="BK4232" s="58">
        <v>623982895538.23303</v>
      </c>
      <c r="BL4232" s="58">
        <v>667871016658.79797</v>
      </c>
      <c r="BM4232" s="58">
        <v>576452793000.36499</v>
      </c>
      <c r="BN4232" s="58">
        <v>600143306029.42896</v>
      </c>
    </row>
    <row r="4233" spans="1:66" hidden="1" x14ac:dyDescent="0.25">
      <c r="A4233" s="58" t="s">
        <v>3298</v>
      </c>
      <c r="B4233" s="58" t="s">
        <v>3299</v>
      </c>
      <c r="C4233" s="58" t="s">
        <v>1480</v>
      </c>
      <c r="D4233" s="58" t="s">
        <v>1481</v>
      </c>
    </row>
    <row r="4234" spans="1:66" hidden="1" x14ac:dyDescent="0.25">
      <c r="A4234" s="58" t="s">
        <v>3298</v>
      </c>
      <c r="B4234" s="58" t="s">
        <v>3299</v>
      </c>
      <c r="C4234" s="58" t="s">
        <v>1482</v>
      </c>
      <c r="D4234" s="58" t="s">
        <v>1483</v>
      </c>
    </row>
    <row r="4235" spans="1:66" hidden="1" x14ac:dyDescent="0.25">
      <c r="A4235" s="58" t="s">
        <v>3298</v>
      </c>
      <c r="B4235" s="58" t="s">
        <v>3299</v>
      </c>
      <c r="C4235" s="58" t="s">
        <v>1484</v>
      </c>
      <c r="D4235" s="58" t="s">
        <v>1485</v>
      </c>
      <c r="U4235" s="58">
        <v>58939381536.496803</v>
      </c>
      <c r="V4235" s="58">
        <v>75254060757.440308</v>
      </c>
      <c r="W4235" s="58">
        <v>90372759795.886505</v>
      </c>
      <c r="X4235" s="58">
        <v>102222968855.47</v>
      </c>
      <c r="Y4235" s="58">
        <v>122808664456.922</v>
      </c>
      <c r="Z4235" s="58">
        <v>144458235029.73999</v>
      </c>
      <c r="AA4235" s="58">
        <v>151755702503.651</v>
      </c>
      <c r="AB4235" s="58">
        <v>145562847177.72601</v>
      </c>
      <c r="AC4235" s="58">
        <v>133607219460.698</v>
      </c>
      <c r="AD4235" s="58">
        <v>124069588418.61501</v>
      </c>
      <c r="AE4235" s="58">
        <v>124829181420.23399</v>
      </c>
      <c r="AF4235" s="58">
        <v>119966592787.43201</v>
      </c>
      <c r="AG4235" s="58">
        <v>108743623557.155</v>
      </c>
      <c r="AH4235" s="58">
        <v>121824543011.073</v>
      </c>
      <c r="AI4235" s="58">
        <v>136293641904.95399</v>
      </c>
      <c r="AJ4235" s="58">
        <v>112316644252.02499</v>
      </c>
      <c r="AK4235" s="58">
        <v>116445187596.83299</v>
      </c>
      <c r="AL4235" s="58">
        <v>124568241977.576</v>
      </c>
      <c r="AM4235" s="58">
        <v>127831027295.297</v>
      </c>
      <c r="AN4235" s="58">
        <v>132777835450.606</v>
      </c>
      <c r="AO4235" s="58">
        <v>138396409094.95499</v>
      </c>
      <c r="AP4235" s="58">
        <v>144977156377.80301</v>
      </c>
      <c r="AQ4235" s="58">
        <v>150081761609.69</v>
      </c>
      <c r="AR4235" s="58">
        <v>152125540675.686</v>
      </c>
      <c r="AS4235" s="58">
        <v>155768483221.97299</v>
      </c>
      <c r="AT4235" s="58">
        <v>163268989337.72699</v>
      </c>
      <c r="AU4235" s="58">
        <v>167825350217.14999</v>
      </c>
      <c r="AV4235" s="58">
        <v>189698206696.578</v>
      </c>
      <c r="AW4235" s="58">
        <v>222823005518.992</v>
      </c>
      <c r="AX4235" s="58">
        <v>276897422194.86401</v>
      </c>
      <c r="AY4235" s="58">
        <v>334831339157.82001</v>
      </c>
      <c r="AZ4235" s="58">
        <v>422538997521.43298</v>
      </c>
      <c r="BA4235" s="58">
        <v>530934003044.815</v>
      </c>
      <c r="BB4235" s="58">
        <v>514169392443.65503</v>
      </c>
      <c r="BC4235" s="58">
        <v>575146398118.49805</v>
      </c>
      <c r="BD4235" s="58">
        <v>579085581652.04395</v>
      </c>
      <c r="BE4235" s="58">
        <v>599794942369.65002</v>
      </c>
      <c r="BF4235" s="58">
        <v>631838453323.83105</v>
      </c>
      <c r="BG4235" s="58">
        <v>675816298506.18994</v>
      </c>
      <c r="BH4235" s="58">
        <v>671418408741.68201</v>
      </c>
      <c r="BI4235" s="58">
        <v>638150185445.46899</v>
      </c>
      <c r="BJ4235" s="58">
        <v>629366543612.396</v>
      </c>
      <c r="BK4235" s="58">
        <v>580866359933.34595</v>
      </c>
      <c r="BL4235" s="58">
        <v>635253278695.87903</v>
      </c>
      <c r="BM4235" s="58">
        <v>545088259630.58398</v>
      </c>
      <c r="BN4235" s="58">
        <v>586734966395.224</v>
      </c>
    </row>
    <row r="4236" spans="1:66" hidden="1" x14ac:dyDescent="0.25">
      <c r="A4236" s="58" t="s">
        <v>3298</v>
      </c>
      <c r="B4236" s="58" t="s">
        <v>3299</v>
      </c>
      <c r="C4236" s="58" t="s">
        <v>1486</v>
      </c>
      <c r="D4236" s="58" t="s">
        <v>1487</v>
      </c>
    </row>
    <row r="4237" spans="1:66" hidden="1" x14ac:dyDescent="0.25">
      <c r="A4237" s="58" t="s">
        <v>3298</v>
      </c>
      <c r="B4237" s="58" t="s">
        <v>3299</v>
      </c>
      <c r="C4237" s="58" t="s">
        <v>1488</v>
      </c>
      <c r="D4237" s="58" t="s">
        <v>1489</v>
      </c>
    </row>
    <row r="4238" spans="1:66" hidden="1" x14ac:dyDescent="0.25">
      <c r="A4238" s="58" t="s">
        <v>3298</v>
      </c>
      <c r="B4238" s="58" t="s">
        <v>3299</v>
      </c>
      <c r="C4238" s="58" t="s">
        <v>1490</v>
      </c>
      <c r="D4238" s="58" t="s">
        <v>1491</v>
      </c>
      <c r="Q4238" s="58">
        <v>58.665170000000003</v>
      </c>
      <c r="R4238" s="58">
        <v>59.746070000000003</v>
      </c>
      <c r="S4238" s="58">
        <v>56.684939999999997</v>
      </c>
      <c r="T4238" s="58">
        <v>60.77675</v>
      </c>
      <c r="U4238" s="58">
        <v>64.763170000000002</v>
      </c>
      <c r="V4238" s="58">
        <v>64.926670000000001</v>
      </c>
      <c r="W4238" s="58">
        <v>64.363259999999997</v>
      </c>
      <c r="X4238" s="58">
        <v>73.191770000000005</v>
      </c>
      <c r="Y4238" s="58">
        <v>68.690399999999997</v>
      </c>
      <c r="Z4238" s="58">
        <v>67.718379999999996</v>
      </c>
      <c r="AA4238" s="58">
        <v>69.589299999999994</v>
      </c>
      <c r="AB4238" s="58">
        <v>70.893569999999997</v>
      </c>
      <c r="AC4238" s="58">
        <v>72.282290000000003</v>
      </c>
      <c r="AD4238" s="58">
        <v>72.315460000000002</v>
      </c>
      <c r="AE4238" s="58">
        <v>75.530749999999998</v>
      </c>
      <c r="AF4238" s="58">
        <v>75.511409999999998</v>
      </c>
      <c r="AG4238" s="58">
        <v>73.932389999999998</v>
      </c>
      <c r="AH4238" s="58">
        <v>73.949629999999999</v>
      </c>
      <c r="AI4238" s="58">
        <v>74.589359999999999</v>
      </c>
      <c r="AJ4238" s="58">
        <v>75.712850000000003</v>
      </c>
      <c r="AK4238" s="58">
        <v>76.144729999999996</v>
      </c>
      <c r="AL4238" s="58">
        <v>76.790980000000005</v>
      </c>
      <c r="AM4238" s="58">
        <v>77.913160000000005</v>
      </c>
      <c r="AN4238" s="58">
        <v>78.079040000000006</v>
      </c>
      <c r="AO4238" s="58">
        <v>79.274190000000004</v>
      </c>
      <c r="AP4238" s="58">
        <v>79.613730000000004</v>
      </c>
      <c r="AQ4238" s="58">
        <v>81.589479999999995</v>
      </c>
      <c r="AR4238" s="58">
        <v>85.025630000000007</v>
      </c>
      <c r="AS4238" s="58">
        <v>86.546400000000006</v>
      </c>
      <c r="AT4238" s="58">
        <v>87.010840000000002</v>
      </c>
      <c r="AU4238" s="58">
        <v>90.107299999999995</v>
      </c>
      <c r="AV4238" s="58">
        <v>89.459760000000003</v>
      </c>
      <c r="AW4238" s="58">
        <v>90.841830000000002</v>
      </c>
      <c r="AX4238" s="58">
        <v>92.747230000000002</v>
      </c>
      <c r="AY4238" s="58">
        <v>93.664289999999994</v>
      </c>
      <c r="AZ4238" s="58">
        <v>95.267769999999999</v>
      </c>
      <c r="BA4238" s="58">
        <v>96.167869999999994</v>
      </c>
      <c r="BB4238" s="58">
        <v>95.671390000000002</v>
      </c>
      <c r="BC4238" s="58">
        <v>96.295829999999995</v>
      </c>
      <c r="BD4238" s="58">
        <v>96.688500000000005</v>
      </c>
      <c r="BE4238" s="58">
        <v>97.356610000000003</v>
      </c>
      <c r="BF4238" s="58">
        <v>96.215119999999999</v>
      </c>
      <c r="BG4238" s="58">
        <v>96.958380000000005</v>
      </c>
      <c r="BH4238" s="58">
        <v>96.293880000000001</v>
      </c>
      <c r="BI4238" s="58">
        <v>95.932119999999998</v>
      </c>
      <c r="BJ4238" s="58">
        <v>95.520340000000004</v>
      </c>
      <c r="BK4238" s="58">
        <v>94.709810000000004</v>
      </c>
    </row>
    <row r="4239" spans="1:66" hidden="1" x14ac:dyDescent="0.25">
      <c r="A4239" s="58" t="s">
        <v>3298</v>
      </c>
      <c r="B4239" s="58" t="s">
        <v>3299</v>
      </c>
      <c r="C4239" s="58" t="s">
        <v>1492</v>
      </c>
      <c r="D4239" s="58" t="s">
        <v>1493</v>
      </c>
      <c r="Q4239" s="58">
        <v>83.469489999999993</v>
      </c>
      <c r="R4239" s="58">
        <v>83.636510000000001</v>
      </c>
      <c r="S4239" s="58">
        <v>78.202280000000002</v>
      </c>
      <c r="T4239" s="58">
        <v>83.563010000000006</v>
      </c>
      <c r="U4239" s="58">
        <v>88.105329999999995</v>
      </c>
      <c r="V4239" s="58">
        <v>85.213049999999996</v>
      </c>
      <c r="W4239" s="58">
        <v>84.187179999999998</v>
      </c>
      <c r="X4239" s="58">
        <v>87.359440000000006</v>
      </c>
      <c r="Y4239" s="58">
        <v>84.745919999999998</v>
      </c>
      <c r="Z4239" s="58">
        <v>84.292280000000005</v>
      </c>
      <c r="AA4239" s="58">
        <v>85.617360000000005</v>
      </c>
      <c r="AB4239" s="58">
        <v>86.728369999999998</v>
      </c>
      <c r="AC4239" s="58">
        <v>86.927509999999998</v>
      </c>
      <c r="AD4239" s="58">
        <v>85.806950000000001</v>
      </c>
      <c r="AE4239" s="58">
        <v>89.473309999999998</v>
      </c>
      <c r="AF4239" s="58">
        <v>88.658280000000005</v>
      </c>
      <c r="AG4239" s="58">
        <v>87.730119999999999</v>
      </c>
      <c r="AH4239" s="58">
        <v>86.694909999999993</v>
      </c>
      <c r="AI4239" s="58">
        <v>86.756140000000002</v>
      </c>
      <c r="AJ4239" s="58">
        <v>87.158680000000004</v>
      </c>
      <c r="AK4239" s="58">
        <v>86.94117</v>
      </c>
      <c r="AL4239" s="58">
        <v>87.46284</v>
      </c>
      <c r="AM4239" s="58">
        <v>87.941289999999995</v>
      </c>
      <c r="AN4239" s="58">
        <v>87.611660000000001</v>
      </c>
      <c r="AO4239" s="58">
        <v>88.443920000000006</v>
      </c>
      <c r="AP4239" s="58">
        <v>88.398480000000006</v>
      </c>
      <c r="AQ4239" s="58">
        <v>89.58623</v>
      </c>
      <c r="AR4239" s="58">
        <v>92.245059999999995</v>
      </c>
      <c r="AS4239" s="58">
        <v>93.421360000000007</v>
      </c>
      <c r="AT4239" s="58">
        <v>93.01831</v>
      </c>
      <c r="AU4239" s="58">
        <v>96.018929999999997</v>
      </c>
      <c r="AV4239" s="58">
        <v>95.28537</v>
      </c>
      <c r="AW4239" s="58">
        <v>95.732110000000006</v>
      </c>
      <c r="AX4239" s="58">
        <v>97.548500000000004</v>
      </c>
      <c r="AY4239" s="58">
        <v>98.501750000000001</v>
      </c>
      <c r="AZ4239" s="58">
        <v>99.868949999999998</v>
      </c>
      <c r="BA4239" s="58">
        <v>100.069</v>
      </c>
      <c r="BB4239" s="58">
        <v>99.04034</v>
      </c>
      <c r="BC4239" s="58">
        <v>99.389920000000004</v>
      </c>
      <c r="BD4239" s="58">
        <v>100.4294</v>
      </c>
      <c r="BE4239" s="58">
        <v>100.14919999999999</v>
      </c>
      <c r="BF4239" s="58">
        <v>98.968379999999996</v>
      </c>
      <c r="BG4239" s="58">
        <v>99.824640000000002</v>
      </c>
      <c r="BH4239" s="58">
        <v>99.347819999999999</v>
      </c>
      <c r="BI4239" s="58">
        <v>98.127489999999995</v>
      </c>
      <c r="BJ4239" s="58">
        <v>99.083250000000007</v>
      </c>
      <c r="BK4239" s="58">
        <v>97.651210000000006</v>
      </c>
    </row>
    <row r="4240" spans="1:66" hidden="1" x14ac:dyDescent="0.25">
      <c r="A4240" s="58" t="s">
        <v>3298</v>
      </c>
      <c r="B4240" s="58" t="s">
        <v>3299</v>
      </c>
      <c r="C4240" s="58" t="s">
        <v>1494</v>
      </c>
      <c r="D4240" s="58" t="s">
        <v>1495</v>
      </c>
      <c r="P4240" s="58">
        <v>70.775980000000004</v>
      </c>
      <c r="Q4240" s="58">
        <v>71.321879999999993</v>
      </c>
      <c r="R4240" s="58">
        <v>71.934039999999996</v>
      </c>
      <c r="S4240" s="58">
        <v>67.660780000000003</v>
      </c>
      <c r="T4240" s="58">
        <v>72.40052</v>
      </c>
      <c r="U4240" s="58">
        <v>76.674509999999998</v>
      </c>
      <c r="V4240" s="58">
        <v>75.276719999999997</v>
      </c>
      <c r="W4240" s="58">
        <v>74.476870000000005</v>
      </c>
      <c r="X4240" s="58">
        <v>80.419830000000005</v>
      </c>
      <c r="Y4240" s="58">
        <v>76.881159999999994</v>
      </c>
      <c r="Z4240" s="58">
        <v>76.172200000000004</v>
      </c>
      <c r="AA4240" s="58">
        <v>77.76473</v>
      </c>
      <c r="AB4240" s="58">
        <v>78.969489999999993</v>
      </c>
      <c r="AC4240" s="58">
        <v>79.750370000000004</v>
      </c>
      <c r="AD4240" s="58">
        <v>79.194500000000005</v>
      </c>
      <c r="AE4240" s="58">
        <v>82.639809999999997</v>
      </c>
      <c r="AF4240" s="58">
        <v>82.213080000000005</v>
      </c>
      <c r="AG4240" s="58">
        <v>80.965500000000006</v>
      </c>
      <c r="AH4240" s="58">
        <v>80.447209999999998</v>
      </c>
      <c r="AI4240" s="58">
        <v>80.793729999999996</v>
      </c>
      <c r="AJ4240" s="58">
        <v>81.55153</v>
      </c>
      <c r="AK4240" s="58">
        <v>81.654870000000003</v>
      </c>
      <c r="AL4240" s="58">
        <v>82.239800000000002</v>
      </c>
      <c r="AM4240" s="58">
        <v>83.034450000000007</v>
      </c>
      <c r="AN4240" s="58">
        <v>82.946700000000007</v>
      </c>
      <c r="AO4240" s="58">
        <v>83.954189999999997</v>
      </c>
      <c r="AP4240" s="58">
        <v>84.098650000000006</v>
      </c>
      <c r="AQ4240" s="58">
        <v>85.672380000000004</v>
      </c>
      <c r="AR4240" s="58">
        <v>88.712019999999995</v>
      </c>
      <c r="AS4240" s="58">
        <v>90.057670000000002</v>
      </c>
      <c r="AT4240" s="58">
        <v>90.080489999999998</v>
      </c>
      <c r="AU4240" s="58">
        <v>93.126429999999999</v>
      </c>
      <c r="AV4240" s="58">
        <v>92.4345</v>
      </c>
      <c r="AW4240" s="58">
        <v>93.339240000000004</v>
      </c>
      <c r="AX4240" s="58">
        <v>95.199619999999996</v>
      </c>
      <c r="AY4240" s="58">
        <v>96.135480000000001</v>
      </c>
      <c r="AZ4240" s="58">
        <v>97.618600000000001</v>
      </c>
      <c r="BA4240" s="58">
        <v>98.161299999999997</v>
      </c>
      <c r="BB4240" s="58">
        <v>97.393060000000006</v>
      </c>
      <c r="BC4240" s="58">
        <v>97.877080000000007</v>
      </c>
      <c r="BD4240" s="58">
        <v>98.600170000000006</v>
      </c>
      <c r="BE4240" s="58">
        <v>98.783860000000004</v>
      </c>
      <c r="BF4240" s="58">
        <v>97.622389999999996</v>
      </c>
      <c r="BG4240" s="58">
        <v>98.42353</v>
      </c>
      <c r="BH4240" s="58">
        <v>97.855199999999996</v>
      </c>
      <c r="BI4240" s="58">
        <v>97.054770000000005</v>
      </c>
      <c r="BJ4240" s="58">
        <v>97.342690000000005</v>
      </c>
      <c r="BK4240" s="58">
        <v>96.21463</v>
      </c>
    </row>
    <row r="4241" spans="1:66" hidden="1" x14ac:dyDescent="0.25">
      <c r="A4241" s="58" t="s">
        <v>3298</v>
      </c>
      <c r="B4241" s="58" t="s">
        <v>3299</v>
      </c>
      <c r="C4241" s="58" t="s">
        <v>1496</v>
      </c>
      <c r="D4241" s="58" t="s">
        <v>1497</v>
      </c>
    </row>
    <row r="4242" spans="1:66" hidden="1" x14ac:dyDescent="0.25">
      <c r="A4242" s="58" t="s">
        <v>3298</v>
      </c>
      <c r="B4242" s="58" t="s">
        <v>3299</v>
      </c>
      <c r="C4242" s="58" t="s">
        <v>1498</v>
      </c>
      <c r="D4242" s="58" t="s">
        <v>1499</v>
      </c>
      <c r="AS4242" s="58">
        <v>1536801289431.8301</v>
      </c>
      <c r="AT4242" s="58">
        <v>1583476746673.6699</v>
      </c>
      <c r="AU4242" s="58">
        <v>1698051727097.78</v>
      </c>
      <c r="AV4242" s="58">
        <v>1786924985492.96</v>
      </c>
      <c r="AW4242" s="58">
        <v>1933818331526.8201</v>
      </c>
      <c r="AX4242" s="58">
        <v>2064932534017.76</v>
      </c>
      <c r="AY4242" s="58">
        <v>2301707608284.6099</v>
      </c>
      <c r="AZ4242" s="58">
        <v>2521111687727.1802</v>
      </c>
      <c r="BA4242" s="58">
        <v>2730153909714.7998</v>
      </c>
      <c r="BB4242" s="58">
        <v>2491160968026.3198</v>
      </c>
      <c r="BC4242" s="58">
        <v>2447992308594.9302</v>
      </c>
      <c r="BD4242" s="58">
        <v>2522027317686.9399</v>
      </c>
      <c r="BE4242" s="58">
        <v>2342060548239.7598</v>
      </c>
      <c r="BF4242" s="58">
        <v>2379372358936.9502</v>
      </c>
      <c r="BG4242" s="58">
        <v>2446466131687.9902</v>
      </c>
      <c r="BH4242" s="58">
        <v>2461186470518.02</v>
      </c>
      <c r="BI4242" s="58">
        <v>2437050973305.6001</v>
      </c>
      <c r="BJ4242" s="58">
        <v>2519421255649.9302</v>
      </c>
      <c r="BK4242" s="58">
        <v>2545530794850.75</v>
      </c>
      <c r="BL4242" s="58">
        <v>2637429783859.73</v>
      </c>
      <c r="BM4242" s="58">
        <v>2506644168961.8501</v>
      </c>
    </row>
    <row r="4243" spans="1:66" hidden="1" x14ac:dyDescent="0.25">
      <c r="A4243" s="58" t="s">
        <v>3298</v>
      </c>
      <c r="B4243" s="58" t="s">
        <v>3299</v>
      </c>
      <c r="C4243" s="58" t="s">
        <v>1500</v>
      </c>
      <c r="D4243" s="58" t="s">
        <v>1501</v>
      </c>
    </row>
    <row r="4244" spans="1:66" hidden="1" x14ac:dyDescent="0.25">
      <c r="A4244" s="58" t="s">
        <v>3298</v>
      </c>
      <c r="B4244" s="58" t="s">
        <v>3299</v>
      </c>
      <c r="C4244" s="58" t="s">
        <v>1502</v>
      </c>
      <c r="D4244" s="58" t="s">
        <v>1503</v>
      </c>
    </row>
    <row r="4245" spans="1:66" hidden="1" x14ac:dyDescent="0.25">
      <c r="A4245" s="58" t="s">
        <v>3298</v>
      </c>
      <c r="B4245" s="58" t="s">
        <v>3299</v>
      </c>
      <c r="C4245" s="58" t="s">
        <v>1504</v>
      </c>
      <c r="D4245" s="58" t="s">
        <v>1505</v>
      </c>
      <c r="U4245" s="58">
        <v>174097342642.315</v>
      </c>
      <c r="V4245" s="58">
        <v>218337836249.79599</v>
      </c>
      <c r="W4245" s="58">
        <v>263915059229.711</v>
      </c>
      <c r="X4245" s="58">
        <v>313324517719.69501</v>
      </c>
      <c r="Y4245" s="58">
        <v>375388899684.03497</v>
      </c>
      <c r="Z4245" s="58">
        <v>410332220322.99298</v>
      </c>
      <c r="AA4245" s="58">
        <v>452870876624.547</v>
      </c>
      <c r="AB4245" s="58">
        <v>446829606842.10602</v>
      </c>
      <c r="AC4245" s="58">
        <v>455967194586.03497</v>
      </c>
      <c r="AD4245" s="58">
        <v>440989487885.53998</v>
      </c>
      <c r="AE4245" s="58">
        <v>445636001644.27301</v>
      </c>
      <c r="AF4245" s="58">
        <v>453897787263.64801</v>
      </c>
      <c r="AG4245" s="58">
        <v>457753807965.44098</v>
      </c>
      <c r="AH4245" s="58">
        <v>485424838805.664</v>
      </c>
      <c r="AI4245" s="58">
        <v>676825840048.79004</v>
      </c>
      <c r="AJ4245" s="58">
        <v>480501043184.14697</v>
      </c>
      <c r="AK4245" s="58">
        <v>459778788809.26202</v>
      </c>
      <c r="AL4245" s="58">
        <v>472607329323.97302</v>
      </c>
      <c r="AM4245" s="58">
        <v>475152336033.87299</v>
      </c>
      <c r="AN4245" s="58">
        <v>513919863257.78497</v>
      </c>
      <c r="AO4245" s="58">
        <v>543034875279.935</v>
      </c>
      <c r="AP4245" s="58">
        <v>570329707020.57996</v>
      </c>
      <c r="AQ4245" s="58">
        <v>595924502242.78198</v>
      </c>
      <c r="AR4245" s="58">
        <v>615247805623.86304</v>
      </c>
      <c r="AS4245" s="58">
        <v>635535739291.56396</v>
      </c>
      <c r="AT4245" s="58">
        <v>645313559705.45496</v>
      </c>
      <c r="AU4245" s="58">
        <v>647970903414.51794</v>
      </c>
      <c r="AV4245" s="58">
        <v>701229090405.35205</v>
      </c>
      <c r="AW4245" s="58">
        <v>806458784179.82605</v>
      </c>
      <c r="AX4245" s="58">
        <v>930760593298.89502</v>
      </c>
      <c r="AY4245" s="58">
        <v>1100559744419.3999</v>
      </c>
      <c r="AZ4245" s="58">
        <v>1350648546085.01</v>
      </c>
      <c r="BA4245" s="58">
        <v>1658169288020.29</v>
      </c>
      <c r="BB4245" s="58">
        <v>1645839089156.2</v>
      </c>
      <c r="BC4245" s="58">
        <v>1780202363967.28</v>
      </c>
      <c r="BD4245" s="58">
        <v>1980412316241.4399</v>
      </c>
      <c r="BE4245" s="58">
        <v>2162368971310.1299</v>
      </c>
      <c r="BF4245" s="58">
        <v>2317308371273.5</v>
      </c>
      <c r="BG4245" s="58">
        <v>2491472959844.5298</v>
      </c>
      <c r="BH4245" s="58">
        <v>2461186470518.02</v>
      </c>
      <c r="BI4245" s="58">
        <v>2469005724950.5601</v>
      </c>
      <c r="BJ4245" s="58">
        <v>2469057561946.2002</v>
      </c>
      <c r="BK4245" s="58">
        <v>2511624580665.1001</v>
      </c>
      <c r="BL4245" s="58">
        <v>2601682112369.8101</v>
      </c>
      <c r="BM4245" s="58">
        <v>2474509585500.1299</v>
      </c>
    </row>
    <row r="4246" spans="1:66" hidden="1" x14ac:dyDescent="0.25">
      <c r="A4246" s="58" t="s">
        <v>3298</v>
      </c>
      <c r="B4246" s="58" t="s">
        <v>3299</v>
      </c>
      <c r="C4246" s="58" t="s">
        <v>1506</v>
      </c>
      <c r="D4246" s="58" t="s">
        <v>1507</v>
      </c>
    </row>
    <row r="4247" spans="1:66" hidden="1" x14ac:dyDescent="0.25">
      <c r="A4247" s="58" t="s">
        <v>3298</v>
      </c>
      <c r="B4247" s="58" t="s">
        <v>3299</v>
      </c>
      <c r="C4247" s="58" t="s">
        <v>1508</v>
      </c>
      <c r="D4247" s="58" t="s">
        <v>1509</v>
      </c>
      <c r="AX4247" s="58">
        <v>40.3661538711088</v>
      </c>
      <c r="AY4247" s="58">
        <v>42.007534973530198</v>
      </c>
      <c r="AZ4247" s="58">
        <v>41.704868372244903</v>
      </c>
      <c r="BA4247" s="58">
        <v>44.937227538336501</v>
      </c>
      <c r="BB4247" s="58">
        <v>31.805629661936401</v>
      </c>
      <c r="BC4247" s="58">
        <v>36.171087524168797</v>
      </c>
      <c r="BD4247" s="58">
        <v>40.740616272219199</v>
      </c>
      <c r="BE4247" s="58">
        <v>39.670904938508102</v>
      </c>
      <c r="BF4247" s="58">
        <v>37.606343553022697</v>
      </c>
      <c r="BG4247" s="58">
        <v>34.399348309807401</v>
      </c>
      <c r="BH4247" s="58">
        <v>25.235487581187002</v>
      </c>
      <c r="BI4247" s="58">
        <v>25.0188711762924</v>
      </c>
      <c r="BJ4247" s="58">
        <v>28.3113945414167</v>
      </c>
      <c r="BK4247" s="58">
        <v>31.984271879899701</v>
      </c>
      <c r="BL4247" s="58">
        <v>30.2452472468105</v>
      </c>
      <c r="BM4247" s="58">
        <v>22.2835811058773</v>
      </c>
    </row>
    <row r="4248" spans="1:66" hidden="1" x14ac:dyDescent="0.25">
      <c r="A4248" s="58" t="s">
        <v>3298</v>
      </c>
      <c r="B4248" s="58" t="s">
        <v>3299</v>
      </c>
      <c r="C4248" s="58" t="s">
        <v>1510</v>
      </c>
      <c r="D4248" s="58" t="s">
        <v>1511</v>
      </c>
      <c r="U4248" s="58">
        <v>52.935923032072601</v>
      </c>
      <c r="V4248" s="58">
        <v>38.1746055942832</v>
      </c>
      <c r="W4248" s="58">
        <v>32.338029975340604</v>
      </c>
      <c r="X4248" s="58">
        <v>37.091743056430303</v>
      </c>
      <c r="Y4248" s="58">
        <v>44.864761887088299</v>
      </c>
      <c r="Z4248" s="58">
        <v>41.915016882535397</v>
      </c>
      <c r="AA4248" s="58">
        <v>31.360871161437601</v>
      </c>
      <c r="AB4248" s="58">
        <v>27.6647970688608</v>
      </c>
      <c r="AC4248" s="58">
        <v>25.248805987792899</v>
      </c>
      <c r="AD4248" s="58">
        <v>22.747442623123501</v>
      </c>
      <c r="AE4248" s="58">
        <v>19.975091129162301</v>
      </c>
      <c r="AF4248" s="58">
        <v>21.128583757003302</v>
      </c>
      <c r="AG4248" s="58">
        <v>20.8503649142421</v>
      </c>
      <c r="AH4248" s="58">
        <v>20.3142281960174</v>
      </c>
      <c r="AJ4248" s="58">
        <v>8.1738525142360405</v>
      </c>
      <c r="AK4248" s="58">
        <v>20.555033133573101</v>
      </c>
      <c r="AL4248" s="58">
        <v>19.877020774589202</v>
      </c>
      <c r="AM4248" s="58">
        <v>19.245980793077798</v>
      </c>
      <c r="AN4248" s="58">
        <v>20.641685526358199</v>
      </c>
      <c r="AO4248" s="58">
        <v>22.260023306534102</v>
      </c>
      <c r="AP4248" s="58">
        <v>22.202572400450101</v>
      </c>
      <c r="AQ4248" s="58">
        <v>18.706259306627199</v>
      </c>
      <c r="AR4248" s="58">
        <v>22.729550390505999</v>
      </c>
      <c r="AS4248" s="58">
        <v>25.768018618220001</v>
      </c>
      <c r="AT4248" s="58">
        <v>24.977921416849401</v>
      </c>
      <c r="AU4248" s="58">
        <v>24.466472820205901</v>
      </c>
      <c r="AV4248" s="58">
        <v>28.0175088197193</v>
      </c>
      <c r="AW4248" s="58">
        <v>32.442714405720103</v>
      </c>
      <c r="AX4248" s="58">
        <v>39.4079815536371</v>
      </c>
      <c r="AY4248" s="58">
        <v>41.259607308298499</v>
      </c>
      <c r="AZ4248" s="58">
        <v>39.914130645410403</v>
      </c>
      <c r="BA4248" s="58">
        <v>42.344573447197</v>
      </c>
      <c r="BB4248" s="58">
        <v>29.093802207335798</v>
      </c>
      <c r="BC4248" s="58">
        <v>33.7606151242084</v>
      </c>
      <c r="BD4248" s="58">
        <v>41.341499166187397</v>
      </c>
      <c r="BE4248" s="58">
        <v>40.649282551258104</v>
      </c>
      <c r="BF4248" s="58">
        <v>38.062754556805302</v>
      </c>
      <c r="BG4248" s="58">
        <v>34.512032659283598</v>
      </c>
      <c r="BH4248" s="58">
        <v>24.4294570177724</v>
      </c>
      <c r="BI4248" s="58">
        <v>24.063314070176599</v>
      </c>
      <c r="BJ4248" s="58">
        <v>28.260498654156901</v>
      </c>
      <c r="BK4248" s="58">
        <v>32.187667864637703</v>
      </c>
      <c r="BL4248" s="58">
        <v>29.9799862984516</v>
      </c>
      <c r="BM4248" s="58">
        <v>21.655437827015501</v>
      </c>
    </row>
    <row r="4249" spans="1:66" hidden="1" x14ac:dyDescent="0.25">
      <c r="A4249" s="58" t="s">
        <v>3298</v>
      </c>
      <c r="B4249" s="58" t="s">
        <v>3299</v>
      </c>
      <c r="C4249" s="58" t="s">
        <v>1512</v>
      </c>
      <c r="D4249" s="58" t="s">
        <v>1513</v>
      </c>
    </row>
    <row r="4250" spans="1:66" hidden="1" x14ac:dyDescent="0.25">
      <c r="A4250" s="58" t="s">
        <v>3298</v>
      </c>
      <c r="B4250" s="58" t="s">
        <v>3299</v>
      </c>
      <c r="C4250" s="58" t="s">
        <v>1514</v>
      </c>
      <c r="D4250" s="58" t="s">
        <v>1515</v>
      </c>
    </row>
    <row r="4251" spans="1:66" hidden="1" x14ac:dyDescent="0.25">
      <c r="A4251" s="58" t="s">
        <v>3298</v>
      </c>
      <c r="B4251" s="58" t="s">
        <v>3299</v>
      </c>
      <c r="C4251" s="58" t="s">
        <v>1516</v>
      </c>
      <c r="D4251" s="58" t="s">
        <v>1517</v>
      </c>
      <c r="AH4251" s="58">
        <v>901508257957.56702</v>
      </c>
      <c r="AI4251" s="58">
        <v>1022381715393.1801</v>
      </c>
      <c r="AJ4251" s="58">
        <v>1052402608163.34</v>
      </c>
      <c r="AK4251" s="58">
        <v>1101470178741.1101</v>
      </c>
      <c r="AL4251" s="58">
        <v>1122535589876.3101</v>
      </c>
      <c r="AM4251" s="58">
        <v>1153498767205.6499</v>
      </c>
      <c r="AN4251" s="58">
        <v>1172911953407.9199</v>
      </c>
      <c r="AO4251" s="58">
        <v>1227693738205.1499</v>
      </c>
      <c r="AP4251" s="58">
        <v>1277025722020.1001</v>
      </c>
      <c r="AQ4251" s="58">
        <v>1352072430290</v>
      </c>
      <c r="AR4251" s="58">
        <v>1355231368294.1499</v>
      </c>
      <c r="AS4251" s="58">
        <v>1459263580219.55</v>
      </c>
      <c r="AT4251" s="58">
        <v>1485996693469.8601</v>
      </c>
      <c r="AU4251" s="58">
        <v>1488671381405.74</v>
      </c>
      <c r="AV4251" s="58">
        <v>1534806180912.01</v>
      </c>
      <c r="AW4251" s="58">
        <v>1679247762792.25</v>
      </c>
      <c r="AX4251" s="58">
        <v>1764870758773.3799</v>
      </c>
      <c r="AY4251" s="58">
        <v>1851446430019.5901</v>
      </c>
      <c r="AZ4251" s="58">
        <v>1933685015966.3799</v>
      </c>
      <c r="BA4251" s="58">
        <v>2036055937386.72</v>
      </c>
      <c r="BB4251" s="58">
        <v>2048126286052.6101</v>
      </c>
      <c r="BC4251" s="58">
        <v>2151062749638.6499</v>
      </c>
      <c r="BD4251" s="58">
        <v>2205935730476.2002</v>
      </c>
      <c r="BE4251" s="58">
        <v>2323761800992.46</v>
      </c>
      <c r="BF4251" s="58">
        <v>2369434709723.9902</v>
      </c>
      <c r="BG4251" s="58">
        <v>2412367089308.29</v>
      </c>
      <c r="BH4251" s="58">
        <v>2478293832312.3999</v>
      </c>
      <c r="BI4251" s="58">
        <v>2549750523448.0898</v>
      </c>
      <c r="BJ4251" s="58">
        <v>2577087291984.3999</v>
      </c>
      <c r="BK4251" s="58">
        <v>2624508670410.8501</v>
      </c>
      <c r="BL4251" s="58">
        <v>2651698807788.0801</v>
      </c>
      <c r="BM4251" s="58">
        <v>2534075900178.9902</v>
      </c>
      <c r="BN4251" s="58">
        <v>2601608310931.54</v>
      </c>
    </row>
    <row r="4252" spans="1:66" hidden="1" x14ac:dyDescent="0.25">
      <c r="A4252" s="58" t="s">
        <v>3298</v>
      </c>
      <c r="B4252" s="58" t="s">
        <v>3299</v>
      </c>
      <c r="C4252" s="58" t="s">
        <v>1518</v>
      </c>
      <c r="D4252" s="58" t="s">
        <v>1519</v>
      </c>
    </row>
    <row r="4253" spans="1:66" hidden="1" x14ac:dyDescent="0.25">
      <c r="A4253" s="58" t="s">
        <v>3298</v>
      </c>
      <c r="B4253" s="58" t="s">
        <v>3299</v>
      </c>
      <c r="C4253" s="58" t="s">
        <v>1520</v>
      </c>
      <c r="D4253" s="58" t="s">
        <v>1521</v>
      </c>
    </row>
    <row r="4254" spans="1:66" hidden="1" x14ac:dyDescent="0.25">
      <c r="A4254" s="58" t="s">
        <v>3298</v>
      </c>
      <c r="B4254" s="58" t="s">
        <v>3299</v>
      </c>
      <c r="C4254" s="58" t="s">
        <v>1522</v>
      </c>
      <c r="D4254" s="58" t="s">
        <v>1523</v>
      </c>
      <c r="AI4254" s="58">
        <v>801149015804.35706</v>
      </c>
      <c r="AJ4254" s="58">
        <v>500108721903.64502</v>
      </c>
      <c r="AK4254" s="58">
        <v>456579047955.534</v>
      </c>
      <c r="AL4254" s="58">
        <v>458118739256.367</v>
      </c>
      <c r="AM4254" s="58">
        <v>495269719512.88599</v>
      </c>
      <c r="AN4254" s="58">
        <v>558846579148.63501</v>
      </c>
      <c r="AO4254" s="58">
        <v>618301564205.73499</v>
      </c>
      <c r="AP4254" s="58">
        <v>670061405338.21704</v>
      </c>
      <c r="AQ4254" s="58">
        <v>658825565948.01294</v>
      </c>
      <c r="AR4254" s="58">
        <v>725770181209.005</v>
      </c>
      <c r="AS4254" s="58">
        <v>823892788519.66602</v>
      </c>
      <c r="AT4254" s="58">
        <v>804580427358.89404</v>
      </c>
      <c r="AU4254" s="58">
        <v>814445525308.79102</v>
      </c>
      <c r="AV4254" s="58">
        <v>873396609100.78296</v>
      </c>
      <c r="AW4254" s="58">
        <v>1077714767173.96</v>
      </c>
      <c r="AX4254" s="58">
        <v>1328827084668.9099</v>
      </c>
      <c r="AY4254" s="58">
        <v>1565903535867.26</v>
      </c>
      <c r="AZ4254" s="58">
        <v>1809555530928.53</v>
      </c>
      <c r="BA4254" s="58">
        <v>2281005042522.6499</v>
      </c>
      <c r="BB4254" s="58">
        <v>1999645329425.97</v>
      </c>
      <c r="BC4254" s="58">
        <v>2367389194815.4902</v>
      </c>
      <c r="BD4254" s="58">
        <v>2533109105028.7202</v>
      </c>
      <c r="BE4254" s="58">
        <v>2808138499781.2002</v>
      </c>
      <c r="BF4254" s="58">
        <v>2846595435807.54</v>
      </c>
      <c r="BG4254" s="58">
        <v>2872946287784.8901</v>
      </c>
      <c r="BH4254" s="58">
        <v>2478293832312.3999</v>
      </c>
      <c r="BI4254" s="58">
        <v>2435357929319.6602</v>
      </c>
      <c r="BJ4254" s="58">
        <v>2500303306181.4302</v>
      </c>
      <c r="BK4254" s="58">
        <v>2686130968847.4199</v>
      </c>
      <c r="BL4254" s="58">
        <v>2706254163060.6699</v>
      </c>
      <c r="BM4254" s="58">
        <v>2408950563064.3701</v>
      </c>
      <c r="BN4254" s="58">
        <v>2723803272428.5898</v>
      </c>
    </row>
    <row r="4255" spans="1:66" hidden="1" x14ac:dyDescent="0.25">
      <c r="A4255" s="58" t="s">
        <v>3298</v>
      </c>
      <c r="B4255" s="58" t="s">
        <v>3299</v>
      </c>
      <c r="C4255" s="58" t="s">
        <v>1524</v>
      </c>
      <c r="D4255" s="58" t="s">
        <v>1525</v>
      </c>
    </row>
    <row r="4256" spans="1:66" hidden="1" x14ac:dyDescent="0.25">
      <c r="A4256" s="58" t="s">
        <v>3298</v>
      </c>
      <c r="B4256" s="58" t="s">
        <v>3299</v>
      </c>
      <c r="C4256" s="58" t="s">
        <v>1526</v>
      </c>
      <c r="D4256" s="58" t="s">
        <v>1527</v>
      </c>
      <c r="BA4256" s="58">
        <v>1.82313195255699</v>
      </c>
      <c r="BE4256" s="58">
        <v>1.8158019924105</v>
      </c>
      <c r="BF4256" s="58">
        <v>1.8293181832268901</v>
      </c>
      <c r="BG4256" s="58">
        <v>3.87247322263392</v>
      </c>
      <c r="BH4256" s="58">
        <v>2.9570562372084099</v>
      </c>
      <c r="BI4256" s="58">
        <v>1.87276564613355</v>
      </c>
      <c r="BJ4256" s="58">
        <v>1.7603596629529601</v>
      </c>
      <c r="BK4256" s="58">
        <v>2.1276586864065199</v>
      </c>
      <c r="BL4256" s="58">
        <v>2.0139003234688801</v>
      </c>
      <c r="BM4256" s="58">
        <v>3.8747082133539799</v>
      </c>
    </row>
    <row r="4257" spans="1:66" hidden="1" x14ac:dyDescent="0.25">
      <c r="A4257" s="58" t="s">
        <v>3298</v>
      </c>
      <c r="B4257" s="58" t="s">
        <v>3299</v>
      </c>
      <c r="C4257" s="58" t="s">
        <v>1528</v>
      </c>
      <c r="D4257" s="58" t="s">
        <v>1529</v>
      </c>
      <c r="BG4257" s="58">
        <v>3190926175</v>
      </c>
      <c r="BH4257" s="58">
        <v>3107974654</v>
      </c>
      <c r="BI4257" s="58">
        <v>2709448178</v>
      </c>
      <c r="BJ4257" s="58">
        <v>2845386055</v>
      </c>
    </row>
    <row r="4258" spans="1:66" hidden="1" x14ac:dyDescent="0.25">
      <c r="A4258" s="58" t="s">
        <v>3298</v>
      </c>
      <c r="B4258" s="58" t="s">
        <v>3299</v>
      </c>
      <c r="C4258" s="58" t="s">
        <v>1530</v>
      </c>
      <c r="D4258" s="58" t="s">
        <v>1531</v>
      </c>
      <c r="E4258" s="58">
        <v>1.92730133261967</v>
      </c>
      <c r="O4258" s="58">
        <v>1.91788601895911</v>
      </c>
      <c r="T4258" s="58">
        <v>1.5838141740485301</v>
      </c>
      <c r="Z4258" s="58">
        <v>1.7076103545296899</v>
      </c>
      <c r="AI4258" s="58">
        <v>1.79558151368166</v>
      </c>
      <c r="AS4258" s="58">
        <v>1.59937259788585</v>
      </c>
      <c r="AT4258" s="58">
        <v>1.64278082410883</v>
      </c>
      <c r="AU4258" s="58">
        <v>1.5764363130191601</v>
      </c>
      <c r="AV4258" s="58">
        <v>1.57115086593521</v>
      </c>
      <c r="AW4258" s="58">
        <v>1.60622220459957</v>
      </c>
      <c r="AX4258" s="58">
        <v>1.6224737092238299</v>
      </c>
      <c r="AY4258" s="58">
        <v>1.6496435942010601</v>
      </c>
      <c r="AZ4258" s="58">
        <v>1.6171259837583101</v>
      </c>
      <c r="BA4258" s="58">
        <v>1.6390128190584801</v>
      </c>
      <c r="BB4258" s="58">
        <v>1.5380736047614001</v>
      </c>
      <c r="BC4258" s="58">
        <v>1.5471490445462801</v>
      </c>
      <c r="BD4258" s="58">
        <v>1.1623992680595401</v>
      </c>
      <c r="BE4258" s="58">
        <v>1.1618310527553599</v>
      </c>
      <c r="BF4258" s="58">
        <v>1.1507409362194301</v>
      </c>
      <c r="BG4258" s="58">
        <v>2.2746472715135599</v>
      </c>
      <c r="BH4258" s="58">
        <v>1.4851556016707399</v>
      </c>
      <c r="BI4258" s="58">
        <v>2.073525035262</v>
      </c>
      <c r="BJ4258" s="58">
        <v>1.38043402567763</v>
      </c>
    </row>
    <row r="4259" spans="1:66" hidden="1" x14ac:dyDescent="0.25">
      <c r="A4259" s="58" t="s">
        <v>3298</v>
      </c>
      <c r="B4259" s="58" t="s">
        <v>3299</v>
      </c>
      <c r="C4259" s="58" t="s">
        <v>1532</v>
      </c>
      <c r="D4259" s="58" t="s">
        <v>1533</v>
      </c>
      <c r="M4259" s="58">
        <v>60.094125206464199</v>
      </c>
      <c r="N4259" s="58">
        <v>59.792807187961998</v>
      </c>
      <c r="O4259" s="58">
        <v>60.597647499839503</v>
      </c>
      <c r="P4259" s="58">
        <v>57.788424651976598</v>
      </c>
      <c r="Q4259" s="58">
        <v>55.586499737096602</v>
      </c>
      <c r="R4259" s="58">
        <v>50.483906951020302</v>
      </c>
      <c r="S4259" s="58">
        <v>33.600184811042901</v>
      </c>
      <c r="T4259" s="58">
        <v>40.979904043226099</v>
      </c>
      <c r="U4259" s="58">
        <v>38.932800940876596</v>
      </c>
      <c r="V4259" s="58">
        <v>44.831543642611798</v>
      </c>
      <c r="W4259" s="58">
        <v>47.217772767164298</v>
      </c>
      <c r="X4259" s="58">
        <v>43.182128354202597</v>
      </c>
      <c r="Y4259" s="58">
        <v>38.192006782369397</v>
      </c>
      <c r="Z4259" s="58">
        <v>40.909370760607402</v>
      </c>
      <c r="AA4259" s="58">
        <v>49.072916653473897</v>
      </c>
      <c r="AB4259" s="58">
        <v>54.159727385797403</v>
      </c>
      <c r="AC4259" s="58">
        <v>56.504710219441797</v>
      </c>
      <c r="AD4259" s="58">
        <v>59.011655433017602</v>
      </c>
      <c r="AE4259" s="58">
        <v>63.5111915615404</v>
      </c>
      <c r="AF4259" s="58">
        <v>63.282338549309699</v>
      </c>
      <c r="AG4259" s="58">
        <v>63.165821972649098</v>
      </c>
      <c r="AH4259" s="58">
        <v>67.103915876914698</v>
      </c>
      <c r="AI4259" s="58">
        <v>59.215001881947998</v>
      </c>
      <c r="AJ4259" s="58">
        <v>61.724852312066602</v>
      </c>
      <c r="AK4259" s="58">
        <v>57.908292006156103</v>
      </c>
      <c r="AL4259" s="58">
        <v>61.5811446665261</v>
      </c>
      <c r="AM4259" s="58">
        <v>61.154020824837701</v>
      </c>
      <c r="AN4259" s="58">
        <v>60.879589345446298</v>
      </c>
      <c r="AO4259" s="58">
        <v>59.8783312873733</v>
      </c>
      <c r="AP4259" s="58">
        <v>58.758349831727699</v>
      </c>
      <c r="AQ4259" s="58">
        <v>61.854554784799099</v>
      </c>
      <c r="AR4259" s="58">
        <v>57.216303567857999</v>
      </c>
      <c r="AS4259" s="58">
        <v>50.244664128863299</v>
      </c>
      <c r="AT4259" s="58">
        <v>51.757240203492401</v>
      </c>
      <c r="AU4259" s="58">
        <v>52.260893978857702</v>
      </c>
      <c r="AV4259" s="58">
        <v>50.325925474341197</v>
      </c>
      <c r="AW4259" s="58">
        <v>47.987588606577603</v>
      </c>
      <c r="AX4259" s="58">
        <v>44.325689882295599</v>
      </c>
      <c r="AY4259" s="58">
        <v>43.558680433461703</v>
      </c>
      <c r="AZ4259" s="58">
        <v>45.448959064483397</v>
      </c>
      <c r="BA4259" s="58">
        <v>43.7639645354813</v>
      </c>
      <c r="BB4259" s="58">
        <v>50.7477218331925</v>
      </c>
      <c r="BC4259" s="58">
        <v>45.614911706846101</v>
      </c>
      <c r="BD4259" s="58">
        <v>40.235912794334702</v>
      </c>
      <c r="BE4259" s="58">
        <v>39.924606251119201</v>
      </c>
      <c r="BF4259" s="58">
        <v>40.863352205258003</v>
      </c>
      <c r="BG4259" s="58">
        <v>43.077089403251698</v>
      </c>
      <c r="BH4259" s="58">
        <v>48.981737496439997</v>
      </c>
      <c r="BI4259" s="58">
        <v>50.909634893859597</v>
      </c>
      <c r="BJ4259" s="58">
        <v>48.862237177128897</v>
      </c>
      <c r="BK4259" s="58">
        <v>45.968748864407701</v>
      </c>
      <c r="BL4259" s="58">
        <v>47.650061317791902</v>
      </c>
      <c r="BM4259" s="58">
        <v>53.865928306773498</v>
      </c>
    </row>
    <row r="4260" spans="1:66" hidden="1" x14ac:dyDescent="0.25">
      <c r="A4260" s="58" t="s">
        <v>3298</v>
      </c>
      <c r="B4260" s="58" t="s">
        <v>3299</v>
      </c>
      <c r="C4260" s="58" t="s">
        <v>1534</v>
      </c>
      <c r="D4260" s="58" t="s">
        <v>1535</v>
      </c>
      <c r="AT4260" s="58">
        <v>3.19012022800977</v>
      </c>
      <c r="AU4260" s="58">
        <v>3.3791193480003399</v>
      </c>
      <c r="AV4260" s="58">
        <v>4.0284415243109901</v>
      </c>
      <c r="AW4260" s="58">
        <v>7.0982593622280099</v>
      </c>
      <c r="AX4260" s="58">
        <v>5.8905034533301501</v>
      </c>
      <c r="AY4260" s="58">
        <v>7.5921725996165996</v>
      </c>
      <c r="AZ4260" s="58">
        <v>9.7276035517059398</v>
      </c>
      <c r="BA4260" s="58">
        <v>8.5255473734179894</v>
      </c>
      <c r="BB4260" s="58">
        <v>-1.70140204278123</v>
      </c>
      <c r="BC4260" s="58">
        <v>-0.92694480933319301</v>
      </c>
      <c r="BD4260" s="58">
        <v>4.4837250659489003</v>
      </c>
      <c r="BE4260" s="58">
        <v>4.3602374282944796</v>
      </c>
      <c r="BF4260" s="58">
        <v>2.2132273656588102</v>
      </c>
      <c r="BG4260" s="58">
        <v>5.1736793409287403</v>
      </c>
      <c r="BH4260" s="58">
        <v>-0.38493174772222</v>
      </c>
      <c r="BI4260" s="58">
        <v>2.7748031924858898</v>
      </c>
      <c r="BJ4260" s="58">
        <v>3.8210099375231898</v>
      </c>
      <c r="BK4260" s="58">
        <v>1.6381206401289601</v>
      </c>
      <c r="BL4260" s="58">
        <v>2.5682773821421399</v>
      </c>
      <c r="BM4260" s="58">
        <v>-2.7100488318801998</v>
      </c>
    </row>
    <row r="4261" spans="1:66" hidden="1" x14ac:dyDescent="0.25">
      <c r="A4261" s="58" t="s">
        <v>3298</v>
      </c>
      <c r="B4261" s="58" t="s">
        <v>3299</v>
      </c>
      <c r="C4261" s="58" t="s">
        <v>1536</v>
      </c>
      <c r="D4261" s="58" t="s">
        <v>1537</v>
      </c>
      <c r="AS4261" s="58">
        <v>672812301771.79602</v>
      </c>
      <c r="AT4261" s="58">
        <v>694275823107.15698</v>
      </c>
      <c r="AU4261" s="58">
        <v>717736231774.25903</v>
      </c>
      <c r="AV4261" s="58">
        <v>746649816170.078</v>
      </c>
      <c r="AW4261" s="58">
        <v>799648956649.42896</v>
      </c>
      <c r="AX4261" s="58">
        <v>846752306055.38196</v>
      </c>
      <c r="AY4261" s="58">
        <v>911039202622.34094</v>
      </c>
      <c r="AZ4261" s="58">
        <v>999661484454.06494</v>
      </c>
      <c r="BA4261" s="58">
        <v>1084888097885.01</v>
      </c>
      <c r="BB4261" s="58">
        <v>1066429789625.7</v>
      </c>
      <c r="BC4261" s="58">
        <v>1056544574045.59</v>
      </c>
      <c r="BD4261" s="58">
        <v>1103917127944.99</v>
      </c>
      <c r="BE4261" s="58">
        <v>1152050535735</v>
      </c>
      <c r="BF4261" s="58">
        <v>1177548033458.1101</v>
      </c>
      <c r="BG4261" s="58">
        <v>1238470592794.6399</v>
      </c>
      <c r="BH4261" s="58">
        <v>1233703326296.77</v>
      </c>
      <c r="BI4261" s="58">
        <v>1267936165580.6599</v>
      </c>
      <c r="BJ4261" s="58">
        <v>1316384132468.95</v>
      </c>
      <c r="BK4261" s="58">
        <v>1337948092646.3</v>
      </c>
      <c r="BL4261" s="58">
        <v>1372310310894.54</v>
      </c>
      <c r="BM4261" s="58">
        <v>1335120031344.3701</v>
      </c>
    </row>
    <row r="4262" spans="1:66" hidden="1" x14ac:dyDescent="0.25">
      <c r="A4262" s="58" t="s">
        <v>3298</v>
      </c>
      <c r="B4262" s="58" t="s">
        <v>3299</v>
      </c>
      <c r="C4262" s="58" t="s">
        <v>1538</v>
      </c>
      <c r="D4262" s="58" t="s">
        <v>1539</v>
      </c>
    </row>
    <row r="4263" spans="1:66" hidden="1" x14ac:dyDescent="0.25">
      <c r="A4263" s="58" t="s">
        <v>3298</v>
      </c>
      <c r="B4263" s="58" t="s">
        <v>3299</v>
      </c>
      <c r="C4263" s="58" t="s">
        <v>1540</v>
      </c>
      <c r="D4263" s="58" t="s">
        <v>1541</v>
      </c>
    </row>
    <row r="4264" spans="1:66" hidden="1" x14ac:dyDescent="0.25">
      <c r="A4264" s="58" t="s">
        <v>3298</v>
      </c>
      <c r="B4264" s="58" t="s">
        <v>3299</v>
      </c>
      <c r="C4264" s="58" t="s">
        <v>1542</v>
      </c>
      <c r="D4264" s="58" t="s">
        <v>1543</v>
      </c>
      <c r="M4264" s="58">
        <v>21044887173.9221</v>
      </c>
      <c r="N4264" s="58">
        <v>22818819780.128399</v>
      </c>
      <c r="O4264" s="58">
        <v>26147888863.655899</v>
      </c>
      <c r="P4264" s="58">
        <v>28802729298.5578</v>
      </c>
      <c r="Q4264" s="58">
        <v>33008117189.484699</v>
      </c>
      <c r="R4264" s="58">
        <v>38029581203.371597</v>
      </c>
      <c r="S4264" s="58">
        <v>47986539178.685501</v>
      </c>
      <c r="T4264" s="58">
        <v>64711298789.7603</v>
      </c>
      <c r="U4264" s="58">
        <v>76526199049.690796</v>
      </c>
      <c r="V4264" s="58">
        <v>101758055811.39101</v>
      </c>
      <c r="W4264" s="58">
        <v>117624860092.106</v>
      </c>
      <c r="X4264" s="58">
        <v>146225975266.483</v>
      </c>
      <c r="Y4264" s="58">
        <v>175611154772.04199</v>
      </c>
      <c r="Z4264" s="58">
        <v>193920842807.85599</v>
      </c>
      <c r="AA4264" s="58">
        <v>217948396108.66699</v>
      </c>
      <c r="AB4264" s="58">
        <v>226638754999.41</v>
      </c>
      <c r="AC4264" s="58">
        <v>240653630364.51999</v>
      </c>
      <c r="AD4264" s="58">
        <v>247554546179.02802</v>
      </c>
      <c r="AE4264" s="58">
        <v>258481572735.85699</v>
      </c>
      <c r="AF4264" s="58">
        <v>278827210713.61499</v>
      </c>
      <c r="AG4264" s="58">
        <v>268392865660.771</v>
      </c>
      <c r="AH4264" s="58">
        <v>305876164517.98901</v>
      </c>
      <c r="AI4264" s="58">
        <v>381385428983.95801</v>
      </c>
      <c r="AJ4264" s="58">
        <v>291048712493.49298</v>
      </c>
      <c r="AK4264" s="58">
        <v>274378323898.39001</v>
      </c>
      <c r="AL4264" s="58">
        <v>297294373169.08002</v>
      </c>
      <c r="AM4264" s="58">
        <v>310521904456.04797</v>
      </c>
      <c r="AN4264" s="58">
        <v>338527136901.68201</v>
      </c>
      <c r="AO4264" s="58">
        <v>367770329824.82703</v>
      </c>
      <c r="AP4264" s="58">
        <v>389168470719.49701</v>
      </c>
      <c r="AQ4264" s="58">
        <v>398650799656.90698</v>
      </c>
      <c r="AR4264" s="58">
        <v>407860099871.08197</v>
      </c>
      <c r="AS4264" s="58">
        <v>410007686837.70898</v>
      </c>
      <c r="AT4264" s="58">
        <v>413286155034.63702</v>
      </c>
      <c r="AU4264" s="58">
        <v>419720882195.65302</v>
      </c>
      <c r="AV4264" s="58">
        <v>446821859851.31897</v>
      </c>
      <c r="AW4264" s="58">
        <v>506869288789.80798</v>
      </c>
      <c r="AX4264" s="58">
        <v>575302241407.58997</v>
      </c>
      <c r="AY4264" s="58">
        <v>670061725763.08801</v>
      </c>
      <c r="AZ4264" s="58">
        <v>813556191217.92505</v>
      </c>
      <c r="BA4264" s="58">
        <v>986326200177.07397</v>
      </c>
      <c r="BB4264" s="58">
        <v>1004198565007.1899</v>
      </c>
      <c r="BC4264" s="58">
        <v>1061463601688.48</v>
      </c>
      <c r="BD4264" s="58">
        <v>1025194181345.62</v>
      </c>
      <c r="BE4264" s="58">
        <v>1109136104421.8899</v>
      </c>
      <c r="BF4264" s="58">
        <v>1158315499836.8701</v>
      </c>
      <c r="BG4264" s="58">
        <v>1238901590162.01</v>
      </c>
      <c r="BH4264" s="58">
        <v>1233703326296.77</v>
      </c>
      <c r="BI4264" s="58">
        <v>1270635635113.29</v>
      </c>
      <c r="BJ4264" s="58">
        <v>1262647436184.7</v>
      </c>
      <c r="BK4264" s="58">
        <v>1280633296386.8899</v>
      </c>
      <c r="BL4264" s="58">
        <v>1338061259686.2</v>
      </c>
      <c r="BM4264" s="58">
        <v>1344628874020.52</v>
      </c>
    </row>
    <row r="4265" spans="1:66" hidden="1" x14ac:dyDescent="0.25">
      <c r="A4265" s="58" t="s">
        <v>3298</v>
      </c>
      <c r="B4265" s="58" t="s">
        <v>3299</v>
      </c>
      <c r="C4265" s="58" t="s">
        <v>1544</v>
      </c>
      <c r="D4265" s="58" t="s">
        <v>1545</v>
      </c>
      <c r="AS4265" s="58">
        <v>2382.95117224266</v>
      </c>
      <c r="AT4265" s="58">
        <v>2407.0680604986401</v>
      </c>
      <c r="AU4265" s="58">
        <v>2435.7685498753199</v>
      </c>
      <c r="AV4265" s="58">
        <v>2479.6261249928598</v>
      </c>
      <c r="AW4265" s="58">
        <v>2597.4194906566599</v>
      </c>
      <c r="AX4265" s="58">
        <v>2688.3946465833901</v>
      </c>
      <c r="AY4265" s="58">
        <v>2825.3415828134798</v>
      </c>
      <c r="AZ4265" s="58">
        <v>3026.6105799234301</v>
      </c>
      <c r="BA4265" s="58">
        <v>3205.9725973925702</v>
      </c>
      <c r="BB4265" s="58">
        <v>3076.5724706219999</v>
      </c>
      <c r="BC4265" s="58">
        <v>2977.1035680535902</v>
      </c>
      <c r="BD4265" s="58">
        <v>3039.7805799453099</v>
      </c>
      <c r="BE4265" s="58">
        <v>3101.5987758585902</v>
      </c>
      <c r="BF4265" s="58">
        <v>3101.2877516324902</v>
      </c>
      <c r="BG4265" s="58">
        <v>3192.7587512241198</v>
      </c>
      <c r="BH4265" s="58">
        <v>3115.1898063385402</v>
      </c>
      <c r="BI4265" s="58">
        <v>3138.12268619407</v>
      </c>
      <c r="BJ4265" s="58">
        <v>3195.55057784766</v>
      </c>
      <c r="BK4265" s="58">
        <v>3186.7137174531799</v>
      </c>
      <c r="BL4265" s="58">
        <v>3207.3046376244502</v>
      </c>
      <c r="BM4265" s="58">
        <v>3061.6350267704802</v>
      </c>
    </row>
    <row r="4266" spans="1:66" hidden="1" x14ac:dyDescent="0.25">
      <c r="A4266" s="58" t="s">
        <v>3298</v>
      </c>
      <c r="B4266" s="58" t="s">
        <v>3299</v>
      </c>
      <c r="C4266" s="58" t="s">
        <v>1546</v>
      </c>
      <c r="D4266" s="58" t="s">
        <v>1547</v>
      </c>
      <c r="AT4266" s="58">
        <v>1.01205969039154</v>
      </c>
      <c r="AU4266" s="58">
        <v>1.1923422460575901</v>
      </c>
      <c r="AV4266" s="58">
        <v>1.80056414308265</v>
      </c>
      <c r="AW4266" s="58">
        <v>4.75044864532288</v>
      </c>
      <c r="AX4266" s="58">
        <v>3.50252072312469</v>
      </c>
      <c r="AY4266" s="58">
        <v>5.0940042007646698</v>
      </c>
      <c r="AZ4266" s="58">
        <v>7.1237049117978302</v>
      </c>
      <c r="BA4266" s="58">
        <v>5.9261676628937003</v>
      </c>
      <c r="BB4266" s="58">
        <v>-4.0362206113619301</v>
      </c>
      <c r="BC4266" s="58">
        <v>-3.2331077365550702</v>
      </c>
      <c r="BD4266" s="58">
        <v>2.1053016953890298</v>
      </c>
      <c r="BE4266" s="58">
        <v>2.03364006998132</v>
      </c>
      <c r="BF4266" s="58">
        <v>-1.00278678377634E-2</v>
      </c>
      <c r="BG4266" s="58">
        <v>2.9494521926731898</v>
      </c>
      <c r="BH4266" s="58">
        <v>-2.4295272812528501</v>
      </c>
      <c r="BI4266" s="58">
        <v>0.73616316440374896</v>
      </c>
      <c r="BJ4266" s="58">
        <v>1.8300078548949601</v>
      </c>
      <c r="BK4266" s="58">
        <v>-0.276536395816535</v>
      </c>
      <c r="BL4266" s="58">
        <v>0.64614904246008098</v>
      </c>
      <c r="BM4266" s="58">
        <v>-4.5418077579890301</v>
      </c>
    </row>
    <row r="4267" spans="1:66" hidden="1" x14ac:dyDescent="0.25">
      <c r="A4267" s="58" t="s">
        <v>3298</v>
      </c>
      <c r="B4267" s="58" t="s">
        <v>3299</v>
      </c>
      <c r="C4267" s="58" t="s">
        <v>1548</v>
      </c>
      <c r="D4267" s="58" t="s">
        <v>1549</v>
      </c>
      <c r="AS4267" s="58">
        <v>1457154053354.49</v>
      </c>
      <c r="AT4267" s="58">
        <v>1513374088056.6499</v>
      </c>
      <c r="AU4267" s="58">
        <v>1556484721305</v>
      </c>
      <c r="AV4267" s="58">
        <v>1613241967796</v>
      </c>
      <c r="AW4267" s="58">
        <v>1707894268779.3301</v>
      </c>
      <c r="AX4267" s="58">
        <v>1797484916658.8201</v>
      </c>
      <c r="AY4267" s="58">
        <v>1942012039265.3401</v>
      </c>
      <c r="AZ4267" s="58">
        <v>2114910094511.6399</v>
      </c>
      <c r="BA4267" s="58">
        <v>2276268302254.5098</v>
      </c>
      <c r="BB4267" s="58">
        <v>2320438791948.1001</v>
      </c>
      <c r="BC4267" s="58">
        <v>2358110040474.3701</v>
      </c>
      <c r="BD4267" s="58">
        <v>2453045052172.4399</v>
      </c>
      <c r="BE4267" s="58">
        <v>2623452912159.04</v>
      </c>
      <c r="BF4267" s="58">
        <v>2723705788790.1802</v>
      </c>
      <c r="BG4267" s="58">
        <v>2866724732707.71</v>
      </c>
      <c r="BH4267" s="58">
        <v>2912421672696.3799</v>
      </c>
      <c r="BI4267" s="58">
        <v>2836402542517.4502</v>
      </c>
      <c r="BJ4267" s="58">
        <v>2940823494676.6802</v>
      </c>
      <c r="BK4267" s="58">
        <v>3001225627881.6201</v>
      </c>
      <c r="BL4267" s="58">
        <v>3070820013765.4702</v>
      </c>
      <c r="BM4267" s="58">
        <v>3023768082750.1401</v>
      </c>
      <c r="BN4267" s="58">
        <v>3241707337607.5801</v>
      </c>
    </row>
    <row r="4268" spans="1:66" hidden="1" x14ac:dyDescent="0.25">
      <c r="A4268" s="58" t="s">
        <v>3298</v>
      </c>
      <c r="B4268" s="58" t="s">
        <v>3299</v>
      </c>
      <c r="C4268" s="58" t="s">
        <v>1550</v>
      </c>
      <c r="D4268" s="58" t="s">
        <v>1551</v>
      </c>
      <c r="AI4268" s="58">
        <v>590505184655.40796</v>
      </c>
      <c r="AJ4268" s="58">
        <v>619670722421.47095</v>
      </c>
      <c r="AK4268" s="58">
        <v>654587471522.36096</v>
      </c>
      <c r="AL4268" s="58">
        <v>655333106087.01501</v>
      </c>
      <c r="AM4268" s="58">
        <v>697116968082.82495</v>
      </c>
      <c r="AN4268" s="58">
        <v>739159452600.797</v>
      </c>
      <c r="AO4268" s="58">
        <v>776628298066.34595</v>
      </c>
      <c r="AP4268" s="58">
        <v>854256821687.40503</v>
      </c>
      <c r="AQ4268" s="58">
        <v>882124990834.47498</v>
      </c>
      <c r="AR4268" s="58">
        <v>921267630550.05396</v>
      </c>
      <c r="AS4268" s="58">
        <v>989883129714.77905</v>
      </c>
      <c r="AT4268" s="58">
        <v>1053532684427.53</v>
      </c>
      <c r="AU4268" s="58">
        <v>1107511923443.6001</v>
      </c>
      <c r="AV4268" s="58">
        <v>1176407679182.79</v>
      </c>
      <c r="AW4268" s="58">
        <v>1289984555458.2</v>
      </c>
      <c r="AX4268" s="58">
        <v>1430963701931.23</v>
      </c>
      <c r="AY4268" s="58">
        <v>1556732509214.3501</v>
      </c>
      <c r="AZ4268" s="58">
        <v>1790616987585.3501</v>
      </c>
      <c r="BA4268" s="58">
        <v>1950698036097.74</v>
      </c>
      <c r="BB4268" s="58">
        <v>1992522721999.71</v>
      </c>
      <c r="BC4268" s="58">
        <v>2061266842347.27</v>
      </c>
      <c r="BD4268" s="58">
        <v>2196017747090.3</v>
      </c>
      <c r="BE4268" s="58">
        <v>2502421489414.1299</v>
      </c>
      <c r="BF4268" s="58">
        <v>2564988925835.7798</v>
      </c>
      <c r="BG4268" s="58">
        <v>2710010043963.5898</v>
      </c>
      <c r="BH4268" s="58">
        <v>2762157873617.23</v>
      </c>
      <c r="BI4268" s="58">
        <v>2798366074595.4399</v>
      </c>
      <c r="BJ4268" s="58">
        <v>2958924046690.98</v>
      </c>
      <c r="BK4268" s="58">
        <v>3160819438845.7598</v>
      </c>
      <c r="BL4268" s="58">
        <v>3343123106971.3301</v>
      </c>
      <c r="BM4268" s="58">
        <v>3362347374020.02</v>
      </c>
      <c r="BN4268" s="58">
        <v>3790461071002.6099</v>
      </c>
    </row>
    <row r="4269" spans="1:66" hidden="1" x14ac:dyDescent="0.25">
      <c r="A4269" s="58" t="s">
        <v>3298</v>
      </c>
      <c r="B4269" s="58" t="s">
        <v>3299</v>
      </c>
      <c r="C4269" s="58" t="s">
        <v>1552</v>
      </c>
      <c r="D4269" s="58" t="s">
        <v>1553</v>
      </c>
    </row>
    <row r="4270" spans="1:66" hidden="1" x14ac:dyDescent="0.25">
      <c r="A4270" s="58" t="s">
        <v>3298</v>
      </c>
      <c r="B4270" s="58" t="s">
        <v>3299</v>
      </c>
      <c r="C4270" s="58" t="s">
        <v>1554</v>
      </c>
      <c r="D4270" s="58" t="s">
        <v>1555</v>
      </c>
    </row>
    <row r="4271" spans="1:66" hidden="1" x14ac:dyDescent="0.25">
      <c r="A4271" s="58" t="s">
        <v>3298</v>
      </c>
      <c r="B4271" s="58" t="s">
        <v>3299</v>
      </c>
      <c r="C4271" s="58" t="s">
        <v>1556</v>
      </c>
      <c r="D4271" s="58" t="s">
        <v>1557</v>
      </c>
    </row>
    <row r="4272" spans="1:66" hidden="1" x14ac:dyDescent="0.25">
      <c r="A4272" s="58" t="s">
        <v>3298</v>
      </c>
      <c r="B4272" s="58" t="s">
        <v>3299</v>
      </c>
      <c r="C4272" s="58" t="s">
        <v>1558</v>
      </c>
      <c r="D4272" s="58" t="s">
        <v>1559</v>
      </c>
    </row>
    <row r="4273" spans="1:66" hidden="1" x14ac:dyDescent="0.25">
      <c r="A4273" s="58" t="s">
        <v>3298</v>
      </c>
      <c r="B4273" s="58" t="s">
        <v>3299</v>
      </c>
      <c r="C4273" s="58" t="s">
        <v>1560</v>
      </c>
      <c r="D4273" s="58" t="s">
        <v>1561</v>
      </c>
    </row>
    <row r="4274" spans="1:66" hidden="1" x14ac:dyDescent="0.25">
      <c r="A4274" s="58" t="s">
        <v>3298</v>
      </c>
      <c r="B4274" s="58" t="s">
        <v>3299</v>
      </c>
      <c r="C4274" s="58" t="s">
        <v>1562</v>
      </c>
      <c r="D4274" s="58" t="s">
        <v>1563</v>
      </c>
    </row>
    <row r="4275" spans="1:66" hidden="1" x14ac:dyDescent="0.25">
      <c r="A4275" s="58" t="s">
        <v>3298</v>
      </c>
      <c r="B4275" s="58" t="s">
        <v>3299</v>
      </c>
      <c r="C4275" s="58" t="s">
        <v>1564</v>
      </c>
      <c r="D4275" s="58" t="s">
        <v>1565</v>
      </c>
    </row>
    <row r="4276" spans="1:66" hidden="1" x14ac:dyDescent="0.25">
      <c r="A4276" s="58" t="s">
        <v>3298</v>
      </c>
      <c r="B4276" s="58" t="s">
        <v>3299</v>
      </c>
      <c r="C4276" s="58" t="s">
        <v>1566</v>
      </c>
      <c r="D4276" s="58" t="s">
        <v>1567</v>
      </c>
    </row>
    <row r="4277" spans="1:66" hidden="1" x14ac:dyDescent="0.25">
      <c r="A4277" s="58" t="s">
        <v>3298</v>
      </c>
      <c r="B4277" s="58" t="s">
        <v>3299</v>
      </c>
      <c r="C4277" s="58" t="s">
        <v>1568</v>
      </c>
      <c r="D4277" s="58" t="s">
        <v>1569</v>
      </c>
    </row>
    <row r="4278" spans="1:66" hidden="1" x14ac:dyDescent="0.25">
      <c r="A4278" s="58" t="s">
        <v>3298</v>
      </c>
      <c r="B4278" s="58" t="s">
        <v>3299</v>
      </c>
      <c r="C4278" s="58" t="s">
        <v>1570</v>
      </c>
      <c r="D4278" s="58" t="s">
        <v>1571</v>
      </c>
    </row>
    <row r="4279" spans="1:66" hidden="1" x14ac:dyDescent="0.25">
      <c r="A4279" s="58" t="s">
        <v>3298</v>
      </c>
      <c r="B4279" s="58" t="s">
        <v>3299</v>
      </c>
      <c r="C4279" s="58" t="s">
        <v>1572</v>
      </c>
      <c r="D4279" s="58" t="s">
        <v>1573</v>
      </c>
    </row>
    <row r="4280" spans="1:66" hidden="1" x14ac:dyDescent="0.25">
      <c r="A4280" s="58" t="s">
        <v>3298</v>
      </c>
      <c r="B4280" s="58" t="s">
        <v>3299</v>
      </c>
      <c r="C4280" s="58" t="s">
        <v>1574</v>
      </c>
      <c r="D4280" s="58" t="s">
        <v>1575</v>
      </c>
      <c r="AX4280" s="58">
        <v>2.0506145151985602</v>
      </c>
      <c r="AZ4280" s="58">
        <v>1.35088038216738</v>
      </c>
      <c r="BA4280" s="58">
        <v>1.10606282490574</v>
      </c>
      <c r="BE4280" s="58">
        <v>3.3547590374648899</v>
      </c>
      <c r="BF4280" s="58">
        <v>0.99988300836730004</v>
      </c>
      <c r="BG4280" s="58">
        <v>1.19552664264218</v>
      </c>
      <c r="BH4280" s="58">
        <v>1.3766565230749701</v>
      </c>
      <c r="BI4280" s="58">
        <v>1.1753119294846399</v>
      </c>
      <c r="BJ4280" s="58">
        <v>3.16407621889002</v>
      </c>
      <c r="BK4280" s="58">
        <v>3.0449523546073798</v>
      </c>
      <c r="BL4280" s="58">
        <v>4.0636701936186297</v>
      </c>
    </row>
    <row r="4281" spans="1:66" hidden="1" x14ac:dyDescent="0.25">
      <c r="A4281" s="58" t="s">
        <v>3298</v>
      </c>
      <c r="B4281" s="58" t="s">
        <v>3299</v>
      </c>
      <c r="C4281" s="58" t="s">
        <v>1576</v>
      </c>
      <c r="D4281" s="58" t="s">
        <v>1577</v>
      </c>
      <c r="AX4281" s="58">
        <v>6.5932004404811897</v>
      </c>
      <c r="AZ4281" s="58">
        <v>5.0870571349530902</v>
      </c>
      <c r="BA4281" s="58">
        <v>4.71312508289774</v>
      </c>
      <c r="BE4281" s="58">
        <v>6.9105919639886997</v>
      </c>
      <c r="BF4281" s="58">
        <v>4.5094433134299496</v>
      </c>
      <c r="BG4281" s="58">
        <v>4.6935472959364004</v>
      </c>
      <c r="BH4281" s="58">
        <v>5.3707147371196404</v>
      </c>
      <c r="BI4281" s="58">
        <v>5.2942784185753702</v>
      </c>
      <c r="BJ4281" s="58">
        <v>9.3941441703749895</v>
      </c>
      <c r="BK4281" s="58">
        <v>8.4543688773103902</v>
      </c>
      <c r="BL4281" s="58">
        <v>9.4203843550589905</v>
      </c>
    </row>
    <row r="4282" spans="1:66" hidden="1" x14ac:dyDescent="0.25">
      <c r="A4282" s="58" t="s">
        <v>3298</v>
      </c>
      <c r="B4282" s="58" t="s">
        <v>3299</v>
      </c>
      <c r="C4282" s="58" t="s">
        <v>1578</v>
      </c>
      <c r="D4282" s="58" t="s">
        <v>1579</v>
      </c>
    </row>
    <row r="4283" spans="1:66" hidden="1" x14ac:dyDescent="0.25">
      <c r="A4283" s="58" t="s">
        <v>3298</v>
      </c>
      <c r="B4283" s="58" t="s">
        <v>3299</v>
      </c>
      <c r="C4283" s="58" t="s">
        <v>1580</v>
      </c>
      <c r="D4283" s="58" t="s">
        <v>1581</v>
      </c>
      <c r="AX4283" s="58">
        <v>3559401384.6581001</v>
      </c>
      <c r="AY4283" s="58">
        <v>6108478355.2844296</v>
      </c>
      <c r="AZ4283" s="58">
        <v>7818992594.3170204</v>
      </c>
      <c r="BA4283" s="58">
        <v>10719939533.999001</v>
      </c>
      <c r="BB4283" s="58">
        <v>11088945794.274799</v>
      </c>
      <c r="BC4283" s="58">
        <v>8121955839.9229298</v>
      </c>
      <c r="BD4283" s="58">
        <v>8489229399.5831804</v>
      </c>
      <c r="BE4283" s="58">
        <v>8845340290.2080307</v>
      </c>
      <c r="BF4283" s="58">
        <v>8610212224.5378494</v>
      </c>
      <c r="BG4283" s="58">
        <v>9029616351.23559</v>
      </c>
      <c r="BH4283" s="58">
        <v>8016907362.11695</v>
      </c>
      <c r="BI4283" s="58">
        <v>8174154310.8597002</v>
      </c>
      <c r="BJ4283" s="58">
        <v>7751388885.5179396</v>
      </c>
      <c r="BK4283" s="58">
        <v>10301751194.0172</v>
      </c>
      <c r="BL4283" s="58">
        <v>10731555949.023899</v>
      </c>
      <c r="BM4283" s="58">
        <v>11811882052.700001</v>
      </c>
    </row>
    <row r="4284" spans="1:66" hidden="1" x14ac:dyDescent="0.25">
      <c r="A4284" s="58" t="s">
        <v>3298</v>
      </c>
      <c r="B4284" s="58" t="s">
        <v>3299</v>
      </c>
      <c r="C4284" s="58" t="s">
        <v>1582</v>
      </c>
      <c r="D4284" s="58" t="s">
        <v>1583</v>
      </c>
      <c r="AX4284" s="58">
        <v>2.92</v>
      </c>
      <c r="AY4284" s="58">
        <v>2.89333333333333</v>
      </c>
      <c r="AZ4284" s="58">
        <v>2.915</v>
      </c>
      <c r="BA4284" s="58">
        <v>2.88</v>
      </c>
      <c r="BB4284" s="58">
        <v>2.9</v>
      </c>
      <c r="BC4284" s="58">
        <v>2.895</v>
      </c>
      <c r="BD4284" s="58">
        <v>2.87333333333333</v>
      </c>
      <c r="BE4284" s="58">
        <v>2.8816666666666699</v>
      </c>
      <c r="BF4284" s="58">
        <v>2.8983333333333299</v>
      </c>
      <c r="BG4284" s="58">
        <v>2.9083346666666698</v>
      </c>
      <c r="BH4284" s="58">
        <v>2.8299993333333302</v>
      </c>
      <c r="BI4284" s="58">
        <v>2.80833333333333</v>
      </c>
      <c r="BJ4284" s="58">
        <v>2.5805555555555602</v>
      </c>
      <c r="BK4284" s="58">
        <v>2.72</v>
      </c>
      <c r="BL4284" s="58">
        <v>2.58194438888889</v>
      </c>
      <c r="BM4284" s="58">
        <v>2.5694444444444402</v>
      </c>
      <c r="BN4284" s="58">
        <v>2.5638890000000001</v>
      </c>
    </row>
    <row r="4285" spans="1:66" hidden="1" x14ac:dyDescent="0.25">
      <c r="A4285" s="58" t="s">
        <v>3298</v>
      </c>
      <c r="B4285" s="58" t="s">
        <v>3299</v>
      </c>
      <c r="C4285" s="58" t="s">
        <v>1584</v>
      </c>
      <c r="D4285" s="58" t="s">
        <v>1585</v>
      </c>
      <c r="O4285" s="58">
        <v>0</v>
      </c>
      <c r="P4285" s="58">
        <v>0</v>
      </c>
      <c r="Q4285" s="58">
        <v>0</v>
      </c>
      <c r="R4285" s="58">
        <v>0</v>
      </c>
      <c r="S4285" s="58">
        <v>0</v>
      </c>
      <c r="T4285" s="58">
        <v>0</v>
      </c>
      <c r="U4285" s="58">
        <v>0</v>
      </c>
      <c r="V4285" s="58">
        <v>0</v>
      </c>
      <c r="W4285" s="58">
        <v>0</v>
      </c>
      <c r="X4285" s="58">
        <v>0</v>
      </c>
      <c r="Y4285" s="58">
        <v>0</v>
      </c>
      <c r="Z4285" s="58">
        <v>0</v>
      </c>
      <c r="AA4285" s="58">
        <v>0</v>
      </c>
      <c r="AB4285" s="58">
        <v>0</v>
      </c>
      <c r="AC4285" s="58">
        <v>0</v>
      </c>
      <c r="AD4285" s="58">
        <v>0</v>
      </c>
      <c r="AE4285" s="58">
        <v>0</v>
      </c>
      <c r="AF4285" s="58">
        <v>0</v>
      </c>
      <c r="AG4285" s="58">
        <v>0</v>
      </c>
      <c r="AH4285" s="58">
        <v>0</v>
      </c>
      <c r="AI4285" s="58">
        <v>0</v>
      </c>
      <c r="AJ4285" s="58">
        <v>0</v>
      </c>
      <c r="AK4285" s="58">
        <v>0</v>
      </c>
      <c r="AL4285" s="58">
        <v>0</v>
      </c>
      <c r="AM4285" s="58">
        <v>0</v>
      </c>
      <c r="AN4285" s="58">
        <v>0</v>
      </c>
      <c r="AO4285" s="58">
        <v>0</v>
      </c>
      <c r="AP4285" s="58">
        <v>0</v>
      </c>
      <c r="AQ4285" s="58">
        <v>0</v>
      </c>
      <c r="AR4285" s="58">
        <v>0</v>
      </c>
      <c r="AS4285" s="58">
        <v>0</v>
      </c>
      <c r="AT4285" s="58">
        <v>-2673600</v>
      </c>
      <c r="AU4285" s="58">
        <v>29074500</v>
      </c>
      <c r="AV4285" s="58">
        <v>100097000</v>
      </c>
      <c r="AW4285" s="58">
        <v>-10438300</v>
      </c>
      <c r="AX4285" s="58">
        <v>-32641177.16</v>
      </c>
      <c r="AY4285" s="58">
        <v>-66249875.049999997</v>
      </c>
      <c r="AZ4285" s="58">
        <v>-51225509.130000003</v>
      </c>
      <c r="BA4285" s="58">
        <v>76625205.480000004</v>
      </c>
      <c r="BB4285" s="58">
        <v>75865553.670000002</v>
      </c>
      <c r="BC4285" s="58">
        <v>106888959.38</v>
      </c>
      <c r="BD4285" s="58">
        <v>214073292.13</v>
      </c>
      <c r="BE4285" s="58">
        <v>272923655.79000002</v>
      </c>
      <c r="BF4285" s="58">
        <v>-50126576</v>
      </c>
      <c r="BG4285" s="58">
        <v>-125754890</v>
      </c>
      <c r="BH4285" s="58">
        <v>45060861</v>
      </c>
      <c r="BI4285" s="58">
        <v>146631973</v>
      </c>
      <c r="BJ4285" s="58">
        <v>163897513</v>
      </c>
      <c r="BK4285" s="58">
        <v>175741608</v>
      </c>
      <c r="BL4285" s="58">
        <v>-93965811</v>
      </c>
    </row>
    <row r="4286" spans="1:66" hidden="1" x14ac:dyDescent="0.25">
      <c r="A4286" s="58" t="s">
        <v>3298</v>
      </c>
      <c r="B4286" s="58" t="s">
        <v>3299</v>
      </c>
      <c r="C4286" s="58" t="s">
        <v>1586</v>
      </c>
      <c r="D4286" s="58" t="s">
        <v>1587</v>
      </c>
    </row>
    <row r="4287" spans="1:66" hidden="1" x14ac:dyDescent="0.25">
      <c r="A4287" s="58" t="s">
        <v>3298</v>
      </c>
      <c r="B4287" s="58" t="s">
        <v>3299</v>
      </c>
      <c r="C4287" s="58" t="s">
        <v>1588</v>
      </c>
      <c r="D4287" s="58" t="s">
        <v>1589</v>
      </c>
      <c r="Y4287" s="58">
        <v>20.997298441515699</v>
      </c>
      <c r="Z4287" s="58">
        <v>23.3320455971811</v>
      </c>
      <c r="AA4287" s="58">
        <v>28.5435001953315</v>
      </c>
      <c r="AB4287" s="58">
        <v>32.791296340886198</v>
      </c>
      <c r="AC4287" s="58">
        <v>42.291778128790497</v>
      </c>
      <c r="AD4287" s="58">
        <v>58.811220276702599</v>
      </c>
      <c r="AE4287" s="58">
        <v>64.886853019198995</v>
      </c>
      <c r="AF4287" s="58">
        <v>68.293536028894295</v>
      </c>
      <c r="AG4287" s="58">
        <v>73.508718315543405</v>
      </c>
      <c r="AH4287" s="58">
        <v>80.327588785298005</v>
      </c>
      <c r="AI4287" s="58">
        <v>81.107735115714704</v>
      </c>
      <c r="AJ4287" s="58">
        <v>74.755890549331397</v>
      </c>
      <c r="AK4287" s="58">
        <v>75.044070202774904</v>
      </c>
      <c r="AL4287" s="58">
        <v>75.757401406857795</v>
      </c>
      <c r="AM4287" s="58">
        <v>73.996663874907696</v>
      </c>
      <c r="AN4287" s="58">
        <v>76.742208128859303</v>
      </c>
      <c r="AO4287" s="58">
        <v>78.303864364892902</v>
      </c>
      <c r="AP4287" s="58">
        <v>76.802160770551495</v>
      </c>
      <c r="AQ4287" s="58">
        <v>78.759648276742595</v>
      </c>
      <c r="AR4287" s="58">
        <v>81.271427580970794</v>
      </c>
      <c r="AS4287" s="58">
        <v>82.937372411353095</v>
      </c>
      <c r="AT4287" s="58">
        <v>84.082923267063194</v>
      </c>
      <c r="AU4287" s="58">
        <v>82.0168072666021</v>
      </c>
      <c r="AV4287" s="58">
        <v>82.385623195320207</v>
      </c>
      <c r="AW4287" s="58">
        <v>83.301432952743994</v>
      </c>
      <c r="AX4287" s="58">
        <v>84.143568427581599</v>
      </c>
      <c r="AY4287" s="58">
        <v>83.471604586517699</v>
      </c>
      <c r="AZ4287" s="58">
        <v>84.887936174481894</v>
      </c>
      <c r="BA4287" s="58">
        <v>85.832869519199093</v>
      </c>
      <c r="BB4287" s="58">
        <v>86.751659484266497</v>
      </c>
      <c r="BC4287" s="58">
        <v>87.725253473517796</v>
      </c>
      <c r="BD4287" s="58">
        <v>87.542701665341497</v>
      </c>
      <c r="BE4287" s="58">
        <v>84.370150132076901</v>
      </c>
      <c r="BF4287" s="58">
        <v>86.248430647082301</v>
      </c>
      <c r="BG4287" s="58">
        <v>85.9594624239909</v>
      </c>
      <c r="BH4287" s="58">
        <v>84.847274401475104</v>
      </c>
      <c r="BI4287" s="58">
        <v>85.679030358364102</v>
      </c>
      <c r="BJ4287" s="58">
        <v>86.569623142660802</v>
      </c>
      <c r="BK4287" s="58">
        <v>86.232624308962599</v>
      </c>
      <c r="BL4287" s="58">
        <v>86.670526262967201</v>
      </c>
      <c r="BM4287" s="58">
        <v>83.805483243437195</v>
      </c>
      <c r="BN4287" s="58">
        <v>83.539369602935594</v>
      </c>
    </row>
    <row r="4288" spans="1:66" hidden="1" x14ac:dyDescent="0.25">
      <c r="A4288" s="58" t="s">
        <v>3298</v>
      </c>
      <c r="B4288" s="58" t="s">
        <v>3299</v>
      </c>
      <c r="C4288" s="58" t="s">
        <v>1590</v>
      </c>
      <c r="D4288" s="58" t="s">
        <v>1591</v>
      </c>
      <c r="AD4288" s="58">
        <v>0</v>
      </c>
      <c r="AE4288" s="58">
        <v>0</v>
      </c>
      <c r="AF4288" s="58">
        <v>0</v>
      </c>
      <c r="AG4288" s="58">
        <v>0</v>
      </c>
      <c r="AH4288" s="58">
        <v>0</v>
      </c>
      <c r="AI4288" s="58">
        <v>5.0012238435842802</v>
      </c>
      <c r="AJ4288" s="58">
        <v>7.3949862863261</v>
      </c>
      <c r="AK4288" s="58">
        <v>9.9385246334489796</v>
      </c>
      <c r="AL4288" s="58">
        <v>11.9762164668801</v>
      </c>
      <c r="AM4288" s="58">
        <v>30.694581432489699</v>
      </c>
      <c r="AN4288" s="58">
        <v>38.792188429084398</v>
      </c>
      <c r="AO4288" s="58">
        <v>38.384670248496299</v>
      </c>
      <c r="AP4288" s="58">
        <v>44.392901206702597</v>
      </c>
      <c r="AQ4288" s="58">
        <v>40.589471323586302</v>
      </c>
      <c r="AR4288" s="58">
        <v>50.153338140530401</v>
      </c>
      <c r="AS4288" s="58">
        <v>55.255054042887998</v>
      </c>
      <c r="AT4288" s="58">
        <v>59.460460974032898</v>
      </c>
      <c r="AU4288" s="58">
        <v>59.964674233980901</v>
      </c>
      <c r="AV4288" s="58">
        <v>60.287509020605199</v>
      </c>
      <c r="AW4288" s="58">
        <v>66.779873102148898</v>
      </c>
      <c r="AX4288" s="58">
        <v>74.228960148959303</v>
      </c>
      <c r="AY4288" s="58">
        <v>78.476051271613699</v>
      </c>
      <c r="AZ4288" s="58">
        <v>81.545895477359693</v>
      </c>
      <c r="BA4288" s="58">
        <v>82.841529938487994</v>
      </c>
      <c r="BB4288" s="58">
        <v>83.235170832292795</v>
      </c>
      <c r="BC4288" s="58">
        <v>83.488577924031205</v>
      </c>
      <c r="BD4288" s="58">
        <v>84.639028894485506</v>
      </c>
      <c r="BE4288" s="58">
        <v>81.418039830993195</v>
      </c>
      <c r="BF4288" s="58">
        <v>87.189722466818495</v>
      </c>
      <c r="BG4288" s="58">
        <v>85.684605333834995</v>
      </c>
      <c r="BH4288" s="58">
        <v>84.810484125273902</v>
      </c>
      <c r="BI4288" s="58">
        <v>85.641958280276</v>
      </c>
      <c r="BJ4288" s="58">
        <v>86.544021304179196</v>
      </c>
      <c r="BK4288" s="58">
        <v>86.255079458964403</v>
      </c>
      <c r="BL4288" s="58">
        <v>86.626523369153801</v>
      </c>
      <c r="BM4288" s="58">
        <v>83.815082775515705</v>
      </c>
      <c r="BN4288" s="58">
        <v>83.492924635542394</v>
      </c>
    </row>
    <row r="4289" spans="1:66" hidden="1" x14ac:dyDescent="0.25">
      <c r="A4289" s="58" t="s">
        <v>3298</v>
      </c>
      <c r="B4289" s="58" t="s">
        <v>3299</v>
      </c>
      <c r="C4289" s="58" t="s">
        <v>1592</v>
      </c>
      <c r="D4289" s="58" t="s">
        <v>1593</v>
      </c>
      <c r="Y4289" s="58">
        <v>14.888630961198899</v>
      </c>
      <c r="Z4289" s="58">
        <v>16.084940542358702</v>
      </c>
      <c r="AA4289" s="58">
        <v>23.1343697532246</v>
      </c>
      <c r="AB4289" s="58">
        <v>26.785672331822301</v>
      </c>
      <c r="AC4289" s="58">
        <v>32.542810147839099</v>
      </c>
      <c r="AD4289" s="58">
        <v>53.9919039097461</v>
      </c>
      <c r="AE4289" s="58">
        <v>59.604829364404303</v>
      </c>
      <c r="AF4289" s="58">
        <v>63.111435464164998</v>
      </c>
      <c r="AG4289" s="58">
        <v>71.362541954984295</v>
      </c>
      <c r="AH4289" s="58">
        <v>76.912390076445504</v>
      </c>
      <c r="AI4289" s="58">
        <v>77.357457854900403</v>
      </c>
      <c r="AJ4289" s="58">
        <v>76.806220076598393</v>
      </c>
      <c r="AK4289" s="58">
        <v>75.296592939259398</v>
      </c>
      <c r="AL4289" s="58">
        <v>75.818685140616296</v>
      </c>
      <c r="AM4289" s="58">
        <v>75.442933945045894</v>
      </c>
      <c r="AN4289" s="58">
        <v>76.994290820173106</v>
      </c>
      <c r="AO4289" s="58">
        <v>79.416869570352802</v>
      </c>
      <c r="AP4289" s="58">
        <v>79.094662455557895</v>
      </c>
      <c r="AQ4289" s="58">
        <v>81.272122981418207</v>
      </c>
      <c r="AR4289" s="58">
        <v>81.433123850577999</v>
      </c>
      <c r="AS4289" s="58">
        <v>81.452539670029694</v>
      </c>
      <c r="AT4289" s="58">
        <v>81.010247805349195</v>
      </c>
      <c r="AU4289" s="58">
        <v>81.158296126827196</v>
      </c>
      <c r="AV4289" s="58">
        <v>81.399617760034502</v>
      </c>
      <c r="AW4289" s="58">
        <v>82.044559487244499</v>
      </c>
      <c r="AX4289" s="58">
        <v>82.281820456664207</v>
      </c>
      <c r="AY4289" s="58">
        <v>81.861217827957802</v>
      </c>
      <c r="AZ4289" s="58">
        <v>83.344777093153098</v>
      </c>
      <c r="BA4289" s="58">
        <v>83.063567393947693</v>
      </c>
      <c r="BB4289" s="58">
        <v>85.532678203941799</v>
      </c>
      <c r="BC4289" s="58">
        <v>87.0509189793313</v>
      </c>
      <c r="BD4289" s="58">
        <v>87.081884590371502</v>
      </c>
      <c r="BE4289" s="58">
        <v>84.460715478099303</v>
      </c>
      <c r="BF4289" s="58">
        <v>85.741198167057206</v>
      </c>
      <c r="BG4289" s="58">
        <v>84.553085994034404</v>
      </c>
      <c r="BH4289" s="58">
        <v>84.516029796700593</v>
      </c>
      <c r="BI4289" s="58">
        <v>86.731980094209803</v>
      </c>
      <c r="BJ4289" s="58">
        <v>86.056709355403697</v>
      </c>
      <c r="BK4289" s="58">
        <v>84.938275529538103</v>
      </c>
      <c r="BL4289" s="58">
        <v>84.976043942597897</v>
      </c>
      <c r="BM4289" s="58">
        <v>82.873924630486798</v>
      </c>
      <c r="BN4289" s="58">
        <v>82.346534611012501</v>
      </c>
    </row>
    <row r="4290" spans="1:66" hidden="1" x14ac:dyDescent="0.25">
      <c r="A4290" s="58" t="s">
        <v>3298</v>
      </c>
      <c r="B4290" s="58" t="s">
        <v>3299</v>
      </c>
      <c r="C4290" s="58" t="s">
        <v>1594</v>
      </c>
      <c r="D4290" s="58" t="s">
        <v>1595</v>
      </c>
    </row>
    <row r="4291" spans="1:66" hidden="1" x14ac:dyDescent="0.25">
      <c r="A4291" s="58" t="s">
        <v>3298</v>
      </c>
      <c r="B4291" s="58" t="s">
        <v>3299</v>
      </c>
      <c r="C4291" s="58" t="s">
        <v>1596</v>
      </c>
      <c r="D4291" s="58" t="s">
        <v>1597</v>
      </c>
    </row>
    <row r="4292" spans="1:66" hidden="1" x14ac:dyDescent="0.25">
      <c r="A4292" s="58" t="s">
        <v>3298</v>
      </c>
      <c r="B4292" s="58" t="s">
        <v>3299</v>
      </c>
      <c r="C4292" s="58" t="s">
        <v>1598</v>
      </c>
      <c r="D4292" s="58" t="s">
        <v>1599</v>
      </c>
    </row>
    <row r="4293" spans="1:66" hidden="1" x14ac:dyDescent="0.25">
      <c r="A4293" s="58" t="s">
        <v>3298</v>
      </c>
      <c r="B4293" s="58" t="s">
        <v>3299</v>
      </c>
      <c r="C4293" s="58" t="s">
        <v>1600</v>
      </c>
      <c r="D4293" s="58" t="s">
        <v>1601</v>
      </c>
      <c r="AM4293" s="58">
        <v>34.357203840120299</v>
      </c>
      <c r="AN4293" s="58">
        <v>34.194744106976202</v>
      </c>
      <c r="AO4293" s="58">
        <v>32.950051473211197</v>
      </c>
      <c r="AP4293" s="58">
        <v>32.4326027510022</v>
      </c>
      <c r="AQ4293" s="58">
        <v>33.695428195146903</v>
      </c>
      <c r="AR4293" s="58">
        <v>31.835667700617002</v>
      </c>
      <c r="AS4293" s="58">
        <v>30.139708689886199</v>
      </c>
      <c r="AT4293" s="58">
        <v>31.214698069850801</v>
      </c>
      <c r="AU4293" s="58">
        <v>32.169422933671903</v>
      </c>
      <c r="AV4293" s="58">
        <v>32.807122952839599</v>
      </c>
      <c r="AW4293" s="58">
        <v>36.046303688325601</v>
      </c>
      <c r="AX4293" s="58">
        <v>35.976149998162398</v>
      </c>
      <c r="AY4293" s="58">
        <v>35.530525393111397</v>
      </c>
      <c r="AZ4293" s="58">
        <v>39.847039687582701</v>
      </c>
      <c r="BA4293" s="58">
        <v>40.6351514879983</v>
      </c>
      <c r="BB4293" s="58">
        <v>41.535022755062002</v>
      </c>
      <c r="BC4293" s="58">
        <v>37.090102982785297</v>
      </c>
      <c r="BD4293" s="58">
        <v>35.746770240737</v>
      </c>
      <c r="BE4293" s="58">
        <v>36.485179525417202</v>
      </c>
      <c r="BF4293" s="58">
        <v>37.642837131310003</v>
      </c>
      <c r="BG4293" s="58">
        <v>38.819320684616699</v>
      </c>
      <c r="BH4293" s="58">
        <v>41.182552999320698</v>
      </c>
      <c r="BI4293" s="58">
        <v>38.539540723219403</v>
      </c>
      <c r="BJ4293" s="58">
        <v>39.284446549606997</v>
      </c>
      <c r="BK4293" s="58">
        <v>38.0092637090398</v>
      </c>
      <c r="BL4293" s="58">
        <v>38.842018683896903</v>
      </c>
      <c r="BM4293" s="58">
        <v>36.807458560242203</v>
      </c>
    </row>
    <row r="4294" spans="1:66" hidden="1" x14ac:dyDescent="0.25">
      <c r="A4294" s="58" t="s">
        <v>3298</v>
      </c>
      <c r="B4294" s="58" t="s">
        <v>3299</v>
      </c>
      <c r="C4294" s="58" t="s">
        <v>1602</v>
      </c>
      <c r="D4294" s="58" t="s">
        <v>1603</v>
      </c>
      <c r="AU4294" s="58">
        <v>6.1103914039203602</v>
      </c>
      <c r="AV4294" s="58">
        <v>10.464056015740001</v>
      </c>
      <c r="AW4294" s="58">
        <v>19.689993663540601</v>
      </c>
      <c r="AX4294" s="58">
        <v>16.611289474725499</v>
      </c>
      <c r="AY4294" s="58">
        <v>14.9772771355634</v>
      </c>
      <c r="AZ4294" s="58">
        <v>24.300219423458799</v>
      </c>
      <c r="BA4294" s="58">
        <v>17.931630623741199</v>
      </c>
      <c r="BB4294" s="58">
        <v>-9.0434969594980696</v>
      </c>
      <c r="BC4294" s="58">
        <v>-1.20303404167595</v>
      </c>
      <c r="BD4294" s="58">
        <v>5.2256216387039398</v>
      </c>
      <c r="BE4294" s="58">
        <v>10.1229441050523</v>
      </c>
      <c r="BF4294" s="58">
        <v>4.9541668704338404</v>
      </c>
      <c r="BG4294" s="58">
        <v>4.5079365246410097</v>
      </c>
      <c r="BH4294" s="58">
        <v>-3.9218208825953602</v>
      </c>
      <c r="BI4294" s="58">
        <v>-5.90161819128787</v>
      </c>
      <c r="BJ4294" s="58">
        <v>7.7609463289868303</v>
      </c>
      <c r="BK4294" s="58">
        <v>6.2221104266064904</v>
      </c>
      <c r="BL4294" s="58">
        <v>-0.50764732340266505</v>
      </c>
      <c r="BM4294" s="58">
        <v>-14.2501401496424</v>
      </c>
    </row>
    <row r="4295" spans="1:66" hidden="1" x14ac:dyDescent="0.25">
      <c r="A4295" s="58" t="s">
        <v>3298</v>
      </c>
      <c r="B4295" s="58" t="s">
        <v>3299</v>
      </c>
      <c r="C4295" s="58" t="s">
        <v>1604</v>
      </c>
      <c r="D4295" s="58" t="s">
        <v>1605</v>
      </c>
      <c r="V4295" s="58">
        <v>123288258473.351</v>
      </c>
      <c r="W4295" s="58">
        <v>148422947989.772</v>
      </c>
      <c r="X4295" s="58">
        <v>194196518035.332</v>
      </c>
      <c r="Y4295" s="58">
        <v>233362682705.29401</v>
      </c>
      <c r="Z4295" s="58">
        <v>279519329304.92401</v>
      </c>
      <c r="AA4295" s="58">
        <v>269280812942.96701</v>
      </c>
      <c r="AB4295" s="58">
        <v>262767939368.47601</v>
      </c>
      <c r="AC4295" s="58">
        <v>248122643438.767</v>
      </c>
      <c r="AD4295" s="58">
        <v>210191868329.97198</v>
      </c>
      <c r="AE4295" s="58">
        <v>175548532989.70999</v>
      </c>
      <c r="AF4295" s="58">
        <v>175981175096.84799</v>
      </c>
      <c r="AG4295" s="58">
        <v>180797860160.487</v>
      </c>
      <c r="AH4295" s="58">
        <v>195701930249.289</v>
      </c>
      <c r="AI4295" s="58">
        <v>213006839779.97501</v>
      </c>
      <c r="AJ4295" s="58">
        <v>258299105670.02399</v>
      </c>
      <c r="AK4295" s="58">
        <v>262582133232.61499</v>
      </c>
      <c r="AL4295" s="58">
        <v>242241477478.979</v>
      </c>
      <c r="AM4295" s="58">
        <v>221411545721.142</v>
      </c>
      <c r="AN4295" s="58">
        <v>240197663789.328</v>
      </c>
      <c r="AO4295" s="58">
        <v>258611743472.18701</v>
      </c>
      <c r="AP4295" s="58">
        <v>267231257908.354</v>
      </c>
      <c r="AQ4295" s="58">
        <v>253688202736.91299</v>
      </c>
      <c r="AR4295" s="58">
        <v>250883156324.168</v>
      </c>
      <c r="AS4295" s="58">
        <v>274164897763.60901</v>
      </c>
      <c r="AT4295" s="58">
        <v>268070790073.48199</v>
      </c>
      <c r="AU4295" s="58">
        <v>284318982672.99103</v>
      </c>
      <c r="AV4295" s="58">
        <v>317555017479.54999</v>
      </c>
      <c r="AW4295" s="58">
        <v>402168381674.133</v>
      </c>
      <c r="AX4295" s="58">
        <v>490144657525.32898</v>
      </c>
      <c r="AY4295" s="58">
        <v>569441354839.00806</v>
      </c>
      <c r="AZ4295" s="58">
        <v>709575550848.66199</v>
      </c>
      <c r="BA4295" s="58">
        <v>912547206103.43604</v>
      </c>
      <c r="BB4295" s="58">
        <v>825811419588.297</v>
      </c>
      <c r="BC4295" s="58">
        <v>896221891762.47205</v>
      </c>
      <c r="BD4295" s="58">
        <v>974843703990.12097</v>
      </c>
      <c r="BE4295" s="58">
        <v>1113894227456.9099</v>
      </c>
      <c r="BF4295" s="58">
        <v>1192896418091.6799</v>
      </c>
      <c r="BG4295" s="58">
        <v>1257351034125.02</v>
      </c>
      <c r="BH4295" s="58">
        <v>1127447554224.6799</v>
      </c>
      <c r="BI4295" s="58">
        <v>1018865804861.86</v>
      </c>
      <c r="BJ4295" s="58">
        <v>1069973142275.71</v>
      </c>
      <c r="BK4295" s="58">
        <v>1145985727393.3701</v>
      </c>
      <c r="BL4295" s="58">
        <v>1167879219530.3401</v>
      </c>
      <c r="BM4295" s="58">
        <v>956592697010.47998</v>
      </c>
    </row>
    <row r="4296" spans="1:66" hidden="1" x14ac:dyDescent="0.25">
      <c r="A4296" s="58" t="s">
        <v>3298</v>
      </c>
      <c r="B4296" s="58" t="s">
        <v>3299</v>
      </c>
      <c r="C4296" s="58" t="s">
        <v>1606</v>
      </c>
      <c r="D4296" s="58" t="s">
        <v>1607</v>
      </c>
      <c r="AT4296" s="58">
        <v>342805558017.15802</v>
      </c>
      <c r="AU4296" s="58">
        <v>363752319366.39899</v>
      </c>
      <c r="AV4296" s="58">
        <v>401815565823.453</v>
      </c>
      <c r="AW4296" s="58">
        <v>480933025273.211</v>
      </c>
      <c r="AX4296" s="58">
        <v>560822202280.89795</v>
      </c>
      <c r="AY4296" s="58">
        <v>644818097754.27795</v>
      </c>
      <c r="AZ4296" s="58">
        <v>801510310390.74097</v>
      </c>
      <c r="BA4296" s="58">
        <v>945234178661.20996</v>
      </c>
      <c r="BB4296" s="58">
        <v>859751954453.84705</v>
      </c>
      <c r="BC4296" s="58">
        <v>849408845767.79297</v>
      </c>
      <c r="BD4296" s="58">
        <v>893795738213.30005</v>
      </c>
      <c r="BE4296" s="58">
        <v>984274181205.97205</v>
      </c>
      <c r="BF4296" s="58">
        <v>1033036766605.51</v>
      </c>
      <c r="BG4296" s="58">
        <v>1079605408320.29</v>
      </c>
      <c r="BH4296" s="58">
        <v>1037265217967.16</v>
      </c>
      <c r="BI4296" s="58">
        <v>976049785171.70703</v>
      </c>
      <c r="BJ4296" s="58">
        <v>1051800485143.0699</v>
      </c>
      <c r="BK4296" s="58">
        <v>1117244672796.26</v>
      </c>
      <c r="BL4296" s="58">
        <v>1111573010118.95</v>
      </c>
      <c r="BM4296" s="58">
        <v>953172298311.40002</v>
      </c>
    </row>
    <row r="4297" spans="1:66" hidden="1" x14ac:dyDescent="0.25">
      <c r="A4297" s="58" t="s">
        <v>3298</v>
      </c>
      <c r="B4297" s="58" t="s">
        <v>3299</v>
      </c>
      <c r="C4297" s="58" t="s">
        <v>1608</v>
      </c>
      <c r="D4297" s="58" t="s">
        <v>1609</v>
      </c>
    </row>
    <row r="4298" spans="1:66" hidden="1" x14ac:dyDescent="0.25">
      <c r="A4298" s="58" t="s">
        <v>3298</v>
      </c>
      <c r="B4298" s="58" t="s">
        <v>3299</v>
      </c>
      <c r="C4298" s="58" t="s">
        <v>1610</v>
      </c>
      <c r="D4298" s="58" t="s">
        <v>1611</v>
      </c>
    </row>
    <row r="4299" spans="1:66" hidden="1" x14ac:dyDescent="0.25">
      <c r="A4299" s="58" t="s">
        <v>3298</v>
      </c>
      <c r="B4299" s="58" t="s">
        <v>3299</v>
      </c>
      <c r="C4299" s="58" t="s">
        <v>1612</v>
      </c>
      <c r="D4299" s="58" t="s">
        <v>1613</v>
      </c>
      <c r="AM4299" s="58">
        <v>174455648611.836</v>
      </c>
      <c r="AN4299" s="58">
        <v>190143345973.245</v>
      </c>
      <c r="AO4299" s="58">
        <v>202377905955.49301</v>
      </c>
      <c r="AP4299" s="58">
        <v>214807707333.62399</v>
      </c>
      <c r="AQ4299" s="58">
        <v>217166050932.08701</v>
      </c>
      <c r="AR4299" s="58">
        <v>226937040636.271</v>
      </c>
      <c r="AS4299" s="58">
        <v>245946757852.91599</v>
      </c>
      <c r="AT4299" s="58">
        <v>249252133520.543</v>
      </c>
      <c r="AU4299" s="58">
        <v>258361033374.36499</v>
      </c>
      <c r="AV4299" s="58">
        <v>291280081905.94702</v>
      </c>
      <c r="AW4299" s="58">
        <v>380739371252.729</v>
      </c>
      <c r="AX4299" s="58">
        <v>466933730442.06702</v>
      </c>
      <c r="AY4299" s="58">
        <v>546564885007.133</v>
      </c>
      <c r="AZ4299" s="58">
        <v>713279390921.68506</v>
      </c>
      <c r="BA4299" s="58">
        <v>915810872853.69104</v>
      </c>
      <c r="BB4299" s="58">
        <v>821897195410.52502</v>
      </c>
      <c r="BC4299" s="58">
        <v>863090441830.12305</v>
      </c>
      <c r="BD4299" s="58">
        <v>910812712017.36597</v>
      </c>
      <c r="BE4299" s="58">
        <v>1013586198782.37</v>
      </c>
      <c r="BF4299" s="58">
        <v>1067026549560</v>
      </c>
      <c r="BG4299" s="58">
        <v>1116447717137.3201</v>
      </c>
      <c r="BH4299" s="58">
        <v>1037265217967.16</v>
      </c>
      <c r="BI4299" s="58">
        <v>961894814329.70703</v>
      </c>
      <c r="BJ4299" s="58">
        <v>1015148069008.46</v>
      </c>
      <c r="BK4299" s="58">
        <v>1058891744487.63</v>
      </c>
      <c r="BL4299" s="58">
        <v>1090722635219.86</v>
      </c>
      <c r="BM4299" s="58">
        <v>918806620718.56799</v>
      </c>
    </row>
    <row r="4300" spans="1:66" hidden="1" x14ac:dyDescent="0.25">
      <c r="A4300" s="58" t="s">
        <v>3298</v>
      </c>
      <c r="B4300" s="58" t="s">
        <v>3299</v>
      </c>
      <c r="C4300" s="58" t="s">
        <v>1614</v>
      </c>
      <c r="D4300" s="58" t="s">
        <v>1615</v>
      </c>
      <c r="V4300" s="58">
        <v>143573051471.944</v>
      </c>
      <c r="W4300" s="58">
        <v>171095803049.69299</v>
      </c>
      <c r="X4300" s="58">
        <v>215609938202.612</v>
      </c>
      <c r="Y4300" s="58">
        <v>267749489807.392</v>
      </c>
      <c r="Z4300" s="58">
        <v>322987963036.78601</v>
      </c>
      <c r="AA4300" s="58">
        <v>305766282527.17401</v>
      </c>
      <c r="AB4300" s="58">
        <v>291887933626.91498</v>
      </c>
      <c r="AC4300" s="58">
        <v>276637663516.68799</v>
      </c>
      <c r="AD4300" s="58">
        <v>234426438632.95599</v>
      </c>
      <c r="AE4300" s="58">
        <v>196472017210.41599</v>
      </c>
      <c r="AF4300" s="58">
        <v>197192048129.633</v>
      </c>
      <c r="AG4300" s="58">
        <v>203962827922.729</v>
      </c>
      <c r="AH4300" s="58">
        <v>221267881975.98499</v>
      </c>
      <c r="AI4300" s="58">
        <v>250152540598.75699</v>
      </c>
      <c r="AJ4300" s="58">
        <v>296542020058.026</v>
      </c>
      <c r="AK4300" s="58">
        <v>301147154216.38098</v>
      </c>
      <c r="AL4300" s="58">
        <v>278791155136.62299</v>
      </c>
      <c r="AM4300" s="58">
        <v>259939845933.32101</v>
      </c>
      <c r="AN4300" s="58">
        <v>280959734127.48102</v>
      </c>
      <c r="AO4300" s="58">
        <v>299996818601.74103</v>
      </c>
      <c r="AP4300" s="58">
        <v>310468408283.79102</v>
      </c>
      <c r="AQ4300" s="58">
        <v>296088684529.05701</v>
      </c>
      <c r="AR4300" s="58">
        <v>293493125875.20599</v>
      </c>
      <c r="AS4300" s="58">
        <v>323651103442.00201</v>
      </c>
      <c r="AT4300" s="58">
        <v>316199395792.45502</v>
      </c>
      <c r="AU4300" s="58">
        <v>327039612414.31598</v>
      </c>
      <c r="AV4300" s="58">
        <v>368016706759.55298</v>
      </c>
      <c r="AW4300" s="58">
        <v>454986899924.784</v>
      </c>
      <c r="AX4300" s="58">
        <v>558661796530.46997</v>
      </c>
      <c r="AY4300" s="58">
        <v>655198566780.86694</v>
      </c>
      <c r="AZ4300" s="58">
        <v>809062471800.85706</v>
      </c>
      <c r="BA4300" s="58">
        <v>1019305747975.38</v>
      </c>
      <c r="BB4300" s="58">
        <v>913934506173.92896</v>
      </c>
      <c r="BC4300" s="58">
        <v>993227733362.91602</v>
      </c>
      <c r="BD4300" s="58">
        <v>1086760789530.74</v>
      </c>
      <c r="BE4300" s="58">
        <v>1219705105456.4399</v>
      </c>
      <c r="BF4300" s="58">
        <v>1295975677998.54</v>
      </c>
      <c r="BG4300" s="58">
        <v>1357014577414.0901</v>
      </c>
      <c r="BH4300" s="58">
        <v>1204570654649.1101</v>
      </c>
      <c r="BI4300" s="58">
        <v>1084987075467.17</v>
      </c>
      <c r="BJ4300" s="58">
        <v>1147684081706.9099</v>
      </c>
      <c r="BK4300" s="58">
        <v>1246772617832.3401</v>
      </c>
      <c r="BL4300" s="58">
        <v>1280652406483.02</v>
      </c>
      <c r="BM4300" s="58">
        <v>1049146803071.35</v>
      </c>
    </row>
    <row r="4301" spans="1:66" hidden="1" x14ac:dyDescent="0.25">
      <c r="A4301" s="58" t="s">
        <v>3298</v>
      </c>
      <c r="B4301" s="58" t="s">
        <v>3299</v>
      </c>
      <c r="C4301" s="58" t="s">
        <v>1616</v>
      </c>
      <c r="D4301" s="58" t="s">
        <v>1617</v>
      </c>
    </row>
    <row r="4302" spans="1:66" hidden="1" x14ac:dyDescent="0.25">
      <c r="A4302" s="58" t="s">
        <v>3298</v>
      </c>
      <c r="B4302" s="58" t="s">
        <v>3299</v>
      </c>
      <c r="C4302" s="58" t="s">
        <v>1618</v>
      </c>
      <c r="D4302" s="58" t="s">
        <v>1619</v>
      </c>
    </row>
    <row r="4303" spans="1:66" hidden="1" x14ac:dyDescent="0.25">
      <c r="A4303" s="58" t="s">
        <v>3298</v>
      </c>
      <c r="B4303" s="58" t="s">
        <v>3299</v>
      </c>
      <c r="C4303" s="58" t="s">
        <v>1620</v>
      </c>
      <c r="D4303" s="58" t="s">
        <v>1621</v>
      </c>
    </row>
    <row r="4304" spans="1:66" hidden="1" x14ac:dyDescent="0.25">
      <c r="A4304" s="58" t="s">
        <v>3298</v>
      </c>
      <c r="B4304" s="58" t="s">
        <v>3299</v>
      </c>
      <c r="C4304" s="58" t="s">
        <v>1622</v>
      </c>
      <c r="D4304" s="58" t="s">
        <v>1623</v>
      </c>
      <c r="AS4304" s="58">
        <v>29.605860435936801</v>
      </c>
      <c r="AT4304" s="58">
        <v>29.407722304112902</v>
      </c>
      <c r="AU4304" s="58">
        <v>26.516745104153198</v>
      </c>
      <c r="AV4304" s="58">
        <v>24.6235713088765</v>
      </c>
      <c r="AW4304" s="58">
        <v>22.008665460386201</v>
      </c>
      <c r="AX4304" s="58">
        <v>22.895390224793701</v>
      </c>
      <c r="AY4304" s="58">
        <v>22.502744855842302</v>
      </c>
      <c r="AZ4304" s="58">
        <v>18.5752239635524</v>
      </c>
      <c r="BA4304" s="58">
        <v>13.499535218791101</v>
      </c>
      <c r="BB4304" s="58">
        <v>11.752169226989601</v>
      </c>
      <c r="BC4304" s="58">
        <v>13.781694496211401</v>
      </c>
      <c r="BD4304" s="58">
        <v>11.8041284375168</v>
      </c>
      <c r="BE4304" s="58">
        <v>11.4584603443533</v>
      </c>
      <c r="BF4304" s="58">
        <v>11.438653981217101</v>
      </c>
      <c r="BG4304" s="58">
        <v>12.112728290899</v>
      </c>
      <c r="BH4304" s="58">
        <v>13.085382185978601</v>
      </c>
      <c r="BI4304" s="58">
        <v>15.7710701425901</v>
      </c>
      <c r="BJ4304" s="58">
        <v>15.890947812850801</v>
      </c>
      <c r="BK4304" s="58">
        <v>16.841654342318002</v>
      </c>
      <c r="BL4304" s="58">
        <v>17.554890141773701</v>
      </c>
      <c r="BM4304" s="58">
        <v>18.853603447328101</v>
      </c>
    </row>
    <row r="4305" spans="1:66" hidden="1" x14ac:dyDescent="0.25">
      <c r="A4305" s="58" t="s">
        <v>3298</v>
      </c>
      <c r="B4305" s="58" t="s">
        <v>3299</v>
      </c>
      <c r="C4305" s="58" t="s">
        <v>1624</v>
      </c>
      <c r="D4305" s="58" t="s">
        <v>1625</v>
      </c>
    </row>
    <row r="4306" spans="1:66" hidden="1" x14ac:dyDescent="0.25">
      <c r="A4306" s="58" t="s">
        <v>3298</v>
      </c>
      <c r="B4306" s="58" t="s">
        <v>3299</v>
      </c>
      <c r="C4306" s="58" t="s">
        <v>1626</v>
      </c>
      <c r="D4306" s="58" t="s">
        <v>1627</v>
      </c>
    </row>
    <row r="4307" spans="1:66" hidden="1" x14ac:dyDescent="0.25">
      <c r="A4307" s="58" t="s">
        <v>3298</v>
      </c>
      <c r="B4307" s="58" t="s">
        <v>3299</v>
      </c>
      <c r="C4307" s="58" t="s">
        <v>1628</v>
      </c>
      <c r="D4307" s="58" t="s">
        <v>1629</v>
      </c>
    </row>
    <row r="4308" spans="1:66" hidden="1" x14ac:dyDescent="0.25">
      <c r="A4308" s="58" t="s">
        <v>3298</v>
      </c>
      <c r="B4308" s="58" t="s">
        <v>3299</v>
      </c>
      <c r="C4308" s="58" t="s">
        <v>1630</v>
      </c>
      <c r="D4308" s="58" t="s">
        <v>1631</v>
      </c>
    </row>
    <row r="4309" spans="1:66" hidden="1" x14ac:dyDescent="0.25">
      <c r="A4309" s="58" t="s">
        <v>3298</v>
      </c>
      <c r="B4309" s="58" t="s">
        <v>3299</v>
      </c>
      <c r="C4309" s="58" t="s">
        <v>1632</v>
      </c>
      <c r="D4309" s="58" t="s">
        <v>1633</v>
      </c>
    </row>
    <row r="4310" spans="1:66" hidden="1" x14ac:dyDescent="0.25">
      <c r="A4310" s="58" t="s">
        <v>3298</v>
      </c>
      <c r="B4310" s="58" t="s">
        <v>3299</v>
      </c>
      <c r="C4310" s="58" t="s">
        <v>1634</v>
      </c>
      <c r="D4310" s="58" t="s">
        <v>1635</v>
      </c>
    </row>
    <row r="4311" spans="1:66" hidden="1" x14ac:dyDescent="0.25">
      <c r="A4311" s="58" t="s">
        <v>3298</v>
      </c>
      <c r="B4311" s="58" t="s">
        <v>3299</v>
      </c>
      <c r="C4311" s="58" t="s">
        <v>1636</v>
      </c>
      <c r="D4311" s="58" t="s">
        <v>1637</v>
      </c>
    </row>
    <row r="4312" spans="1:66" hidden="1" x14ac:dyDescent="0.25">
      <c r="A4312" s="58" t="s">
        <v>3298</v>
      </c>
      <c r="B4312" s="58" t="s">
        <v>3299</v>
      </c>
      <c r="C4312" s="58" t="s">
        <v>1638</v>
      </c>
      <c r="D4312" s="58" t="s">
        <v>1639</v>
      </c>
    </row>
    <row r="4313" spans="1:66" hidden="1" x14ac:dyDescent="0.25">
      <c r="A4313" s="58" t="s">
        <v>3298</v>
      </c>
      <c r="B4313" s="58" t="s">
        <v>3299</v>
      </c>
      <c r="C4313" s="58" t="s">
        <v>1640</v>
      </c>
      <c r="D4313" s="58" t="s">
        <v>1641</v>
      </c>
    </row>
    <row r="4314" spans="1:66" hidden="1" x14ac:dyDescent="0.25">
      <c r="A4314" s="58" t="s">
        <v>3298</v>
      </c>
      <c r="B4314" s="58" t="s">
        <v>3299</v>
      </c>
      <c r="C4314" s="58" t="s">
        <v>1642</v>
      </c>
      <c r="D4314" s="58" t="s">
        <v>1643</v>
      </c>
    </row>
    <row r="4315" spans="1:66" hidden="1" x14ac:dyDescent="0.25">
      <c r="A4315" s="58" t="s">
        <v>3298</v>
      </c>
      <c r="B4315" s="58" t="s">
        <v>3299</v>
      </c>
      <c r="C4315" s="58" t="s">
        <v>1644</v>
      </c>
      <c r="D4315" s="58" t="s">
        <v>1645</v>
      </c>
    </row>
    <row r="4316" spans="1:66" hidden="1" x14ac:dyDescent="0.25">
      <c r="A4316" s="58" t="s">
        <v>3298</v>
      </c>
      <c r="B4316" s="58" t="s">
        <v>3299</v>
      </c>
      <c r="C4316" s="58" t="s">
        <v>1646</v>
      </c>
      <c r="D4316" s="58" t="s">
        <v>1647</v>
      </c>
    </row>
    <row r="4317" spans="1:66" hidden="1" x14ac:dyDescent="0.25">
      <c r="A4317" s="58" t="s">
        <v>3298</v>
      </c>
      <c r="B4317" s="58" t="s">
        <v>3299</v>
      </c>
      <c r="C4317" s="58" t="s">
        <v>1648</v>
      </c>
      <c r="D4317" s="58" t="s">
        <v>1649</v>
      </c>
      <c r="AI4317" s="58">
        <v>0</v>
      </c>
      <c r="AJ4317" s="58">
        <v>0</v>
      </c>
      <c r="AK4317" s="58">
        <v>0</v>
      </c>
      <c r="AL4317" s="58">
        <v>8.9263904528797604E-4</v>
      </c>
      <c r="AM4317" s="58">
        <v>2.8156053019303801E-3</v>
      </c>
      <c r="AN4317" s="58">
        <v>1.41128548752629E-2</v>
      </c>
      <c r="AO4317" s="58">
        <v>3.8461261971602198E-2</v>
      </c>
      <c r="AP4317" s="58">
        <v>0.135488159182127</v>
      </c>
      <c r="AQ4317" s="58">
        <v>0.27060416915163898</v>
      </c>
      <c r="AR4317" s="58">
        <v>0.61584460564356902</v>
      </c>
      <c r="AS4317" s="58">
        <v>1.16588724320977</v>
      </c>
      <c r="AT4317" s="58">
        <v>1.5903685912646499</v>
      </c>
      <c r="AU4317" s="58">
        <v>2.7274039195448299</v>
      </c>
      <c r="AV4317" s="58">
        <v>3.6866824041258699</v>
      </c>
      <c r="AW4317" s="58">
        <v>7.0819580091812098</v>
      </c>
      <c r="AX4317" s="58">
        <v>8.4643005942714407</v>
      </c>
      <c r="AY4317" s="58">
        <v>11.6967073044332</v>
      </c>
      <c r="AZ4317" s="58">
        <v>14.2275432517325</v>
      </c>
      <c r="BA4317" s="58">
        <v>18.5970961481042</v>
      </c>
      <c r="BB4317" s="58">
        <v>21.568667153008501</v>
      </c>
      <c r="BC4317" s="58">
        <v>25.871113009007999</v>
      </c>
      <c r="BD4317" s="58">
        <v>27.7552817750421</v>
      </c>
      <c r="BE4317" s="58">
        <v>31.099621154350402</v>
      </c>
      <c r="BF4317" s="58">
        <v>34.246881561359601</v>
      </c>
      <c r="BG4317" s="58">
        <v>37.9520195015862</v>
      </c>
      <c r="BH4317" s="58">
        <v>41.866358922567798</v>
      </c>
      <c r="BI4317" s="58">
        <v>43.361028361240798</v>
      </c>
      <c r="BJ4317" s="58">
        <v>48.396560045388298</v>
      </c>
      <c r="BK4317" s="58">
        <v>54.482750567388202</v>
      </c>
      <c r="BL4317" s="58">
        <v>61.442269114715202</v>
      </c>
      <c r="BM4317" s="58">
        <v>68.865957905242396</v>
      </c>
    </row>
    <row r="4318" spans="1:66" hidden="1" x14ac:dyDescent="0.25">
      <c r="A4318" s="58" t="s">
        <v>3298</v>
      </c>
      <c r="B4318" s="58" t="s">
        <v>3299</v>
      </c>
      <c r="C4318" s="58" t="s">
        <v>1650</v>
      </c>
      <c r="D4318" s="58" t="s">
        <v>1651</v>
      </c>
    </row>
    <row r="4319" spans="1:66" hidden="1" x14ac:dyDescent="0.25">
      <c r="A4319" s="58" t="s">
        <v>3298</v>
      </c>
      <c r="B4319" s="58" t="s">
        <v>3299</v>
      </c>
      <c r="C4319" s="58" t="s">
        <v>1652</v>
      </c>
      <c r="D4319" s="58" t="s">
        <v>1653</v>
      </c>
    </row>
    <row r="4320" spans="1:66" hidden="1" x14ac:dyDescent="0.25">
      <c r="A4320" s="58" t="s">
        <v>3298</v>
      </c>
      <c r="B4320" s="58" t="s">
        <v>3299</v>
      </c>
      <c r="C4320" s="58" t="s">
        <v>1654</v>
      </c>
      <c r="D4320" s="58" t="s">
        <v>1655</v>
      </c>
      <c r="T4320" s="58">
        <v>56.599536046776301</v>
      </c>
      <c r="U4320" s="58">
        <v>58.492572489068799</v>
      </c>
      <c r="V4320" s="58">
        <v>56.796847231501097</v>
      </c>
      <c r="W4320" s="58">
        <v>52.806616897221403</v>
      </c>
      <c r="X4320" s="58">
        <v>58.463554866185802</v>
      </c>
      <c r="Y4320" s="58">
        <v>64.0818876109618</v>
      </c>
      <c r="Z4320" s="58">
        <v>61.3905572818976</v>
      </c>
      <c r="AA4320" s="58">
        <v>52.740015285681899</v>
      </c>
      <c r="AB4320" s="58">
        <v>45.491461050681202</v>
      </c>
      <c r="AC4320" s="58">
        <v>43.011899983005399</v>
      </c>
      <c r="AD4320" s="58">
        <v>40.061896584149302</v>
      </c>
      <c r="AE4320" s="58">
        <v>34.3328440926254</v>
      </c>
      <c r="AF4320" s="58">
        <v>35.222437936076297</v>
      </c>
      <c r="AG4320" s="58">
        <v>35.900475298073196</v>
      </c>
      <c r="AH4320" s="58">
        <v>37.730449845293499</v>
      </c>
      <c r="AI4320" s="58">
        <v>55.594803243986497</v>
      </c>
      <c r="AJ4320" s="58">
        <v>38.883580777106602</v>
      </c>
      <c r="AK4320" s="58">
        <v>41.648289096519399</v>
      </c>
      <c r="AL4320" s="58">
        <v>39.098221857089797</v>
      </c>
      <c r="AM4320" s="58">
        <v>38.7112789281544</v>
      </c>
      <c r="AN4320" s="58">
        <v>40.605714875623697</v>
      </c>
      <c r="AO4320" s="58">
        <v>42.4646626433899</v>
      </c>
      <c r="AP4320" s="58">
        <v>43.4473633093506</v>
      </c>
      <c r="AQ4320" s="58">
        <v>39.07775424682</v>
      </c>
      <c r="AR4320" s="58">
        <v>42.965324142776097</v>
      </c>
      <c r="AS4320" s="58">
        <v>49.107892661760502</v>
      </c>
      <c r="AT4320" s="58">
        <v>46.326685633711101</v>
      </c>
      <c r="AU4320" s="58">
        <v>46.143227118880603</v>
      </c>
      <c r="AV4320" s="58">
        <v>46.745651141038799</v>
      </c>
      <c r="AW4320" s="58">
        <v>48.7824751797801</v>
      </c>
      <c r="AX4320" s="58">
        <v>52.582793853170102</v>
      </c>
      <c r="AY4320" s="58">
        <v>53.9340282369986</v>
      </c>
      <c r="AZ4320" s="58">
        <v>52.554300182400901</v>
      </c>
      <c r="BA4320" s="58">
        <v>55.024062034748098</v>
      </c>
      <c r="BB4320" s="58">
        <v>46.087935187830098</v>
      </c>
      <c r="BC4320" s="58">
        <v>48.532123840152302</v>
      </c>
      <c r="BD4320" s="58">
        <v>53.288168156010997</v>
      </c>
      <c r="BE4320" s="58">
        <v>54.272281734746002</v>
      </c>
      <c r="BF4320" s="58">
        <v>52.142555824963097</v>
      </c>
      <c r="BG4320" s="58">
        <v>49.451599813871802</v>
      </c>
      <c r="BH4320" s="58">
        <v>40.0792150785689</v>
      </c>
      <c r="BI4320" s="58">
        <v>37.737643063664201</v>
      </c>
      <c r="BJ4320" s="58">
        <v>40.062679236784398</v>
      </c>
      <c r="BK4320" s="58">
        <v>44.771741028740998</v>
      </c>
      <c r="BL4320" s="58">
        <v>42.5845536450406</v>
      </c>
      <c r="BM4320" s="58">
        <v>37.090689704979901</v>
      </c>
      <c r="BN4320" s="58">
        <v>43.144993578022699</v>
      </c>
    </row>
    <row r="4321" spans="1:66" hidden="1" x14ac:dyDescent="0.25">
      <c r="A4321" s="58" t="s">
        <v>3298</v>
      </c>
      <c r="B4321" s="58" t="s">
        <v>3299</v>
      </c>
      <c r="C4321" s="58" t="s">
        <v>1656</v>
      </c>
      <c r="D4321" s="58" t="s">
        <v>1657</v>
      </c>
      <c r="AT4321" s="58">
        <v>0.86022708608972198</v>
      </c>
      <c r="AU4321" s="58">
        <v>-2.5720911199346101</v>
      </c>
      <c r="AV4321" s="58">
        <v>4.1618758140635803</v>
      </c>
      <c r="AW4321" s="58">
        <v>8.2840428632116208</v>
      </c>
      <c r="AX4321" s="58">
        <v>4.0416585306586503</v>
      </c>
      <c r="AY4321" s="58">
        <v>5.7170425281584603</v>
      </c>
      <c r="AZ4321" s="58">
        <v>2.1226760194994498</v>
      </c>
      <c r="BA4321" s="58">
        <v>5.2316527803490498</v>
      </c>
      <c r="BB4321" s="58">
        <v>-2.4239212398963002</v>
      </c>
      <c r="BC4321" s="58">
        <v>5.29981195845322</v>
      </c>
      <c r="BD4321" s="58">
        <v>3.1964823427036002</v>
      </c>
      <c r="BE4321" s="58">
        <v>5.95280123579749</v>
      </c>
      <c r="BF4321" s="58">
        <v>1.3023435551957601E-3</v>
      </c>
      <c r="BG4321" s="58">
        <v>0.63128713411846604</v>
      </c>
      <c r="BH4321" s="58">
        <v>3.2245246990848102</v>
      </c>
      <c r="BI4321" s="58">
        <v>3.4744018752984398</v>
      </c>
      <c r="BJ4321" s="58">
        <v>-0.24103406190099</v>
      </c>
      <c r="BK4321" s="58">
        <v>1.6357681880185599</v>
      </c>
      <c r="BL4321" s="58">
        <v>0.41737063850646899</v>
      </c>
      <c r="BM4321" s="58">
        <v>-6.1036656050735401</v>
      </c>
      <c r="BN4321" s="58">
        <v>3.19989058049133</v>
      </c>
    </row>
    <row r="4322" spans="1:66" hidden="1" x14ac:dyDescent="0.25">
      <c r="A4322" s="58" t="s">
        <v>3298</v>
      </c>
      <c r="B4322" s="58" t="s">
        <v>3299</v>
      </c>
      <c r="C4322" s="58" t="s">
        <v>1658</v>
      </c>
      <c r="D4322" s="58" t="s">
        <v>1659</v>
      </c>
      <c r="AS4322" s="58">
        <v>660280482768.47302</v>
      </c>
      <c r="AT4322" s="58">
        <v>665960394325.41199</v>
      </c>
      <c r="AU4322" s="58">
        <v>648831286160.68604</v>
      </c>
      <c r="AV4322" s="58">
        <v>675834838533.48499</v>
      </c>
      <c r="AW4322" s="58">
        <v>731821286242.11597</v>
      </c>
      <c r="AX4322" s="58">
        <v>761399003686.69702</v>
      </c>
      <c r="AY4322" s="58">
        <v>804928508536.43994</v>
      </c>
      <c r="AZ4322" s="58">
        <v>822014532961.25806</v>
      </c>
      <c r="BA4322" s="58">
        <v>865019479129.79797</v>
      </c>
      <c r="BB4322" s="58">
        <v>844052088245.93103</v>
      </c>
      <c r="BC4322" s="58">
        <v>888785261754.36304</v>
      </c>
      <c r="BD4322" s="58">
        <v>917195125710.89294</v>
      </c>
      <c r="BE4322" s="58">
        <v>971793928488.88501</v>
      </c>
      <c r="BF4322" s="58">
        <v>971806584584.48303</v>
      </c>
      <c r="BG4322" s="58">
        <v>977941474521.48096</v>
      </c>
      <c r="BH4322" s="58">
        <v>1009475438910.02</v>
      </c>
      <c r="BI4322" s="58">
        <v>1044548672490.1899</v>
      </c>
      <c r="BJ4322" s="58">
        <v>1042030954396.35</v>
      </c>
      <c r="BK4322" s="58">
        <v>1059076165257.67</v>
      </c>
      <c r="BL4322" s="58">
        <v>1063496438210.88</v>
      </c>
      <c r="BM4322" s="58">
        <v>998584171900.61902</v>
      </c>
      <c r="BN4322" s="58">
        <v>1030537772755.54</v>
      </c>
    </row>
    <row r="4323" spans="1:66" hidden="1" x14ac:dyDescent="0.25">
      <c r="A4323" s="58" t="s">
        <v>3298</v>
      </c>
      <c r="B4323" s="58" t="s">
        <v>3299</v>
      </c>
      <c r="C4323" s="58" t="s">
        <v>1660</v>
      </c>
      <c r="D4323" s="58" t="s">
        <v>1661</v>
      </c>
    </row>
    <row r="4324" spans="1:66" hidden="1" x14ac:dyDescent="0.25">
      <c r="A4324" s="58" t="s">
        <v>3298</v>
      </c>
      <c r="B4324" s="58" t="s">
        <v>3299</v>
      </c>
      <c r="C4324" s="58" t="s">
        <v>1662</v>
      </c>
      <c r="D4324" s="58" t="s">
        <v>1663</v>
      </c>
    </row>
    <row r="4325" spans="1:66" hidden="1" x14ac:dyDescent="0.25">
      <c r="A4325" s="58" t="s">
        <v>3298</v>
      </c>
      <c r="B4325" s="58" t="s">
        <v>3299</v>
      </c>
      <c r="C4325" s="58" t="s">
        <v>1664</v>
      </c>
      <c r="D4325" s="58" t="s">
        <v>1665</v>
      </c>
      <c r="T4325" s="58">
        <v>89376233888.233597</v>
      </c>
      <c r="U4325" s="58">
        <v>114972828490.41701</v>
      </c>
      <c r="V4325" s="58">
        <v>128916746578.423</v>
      </c>
      <c r="W4325" s="58">
        <v>131547308575.989</v>
      </c>
      <c r="X4325" s="58">
        <v>197972880302.03299</v>
      </c>
      <c r="Y4325" s="58">
        <v>294655746880.737</v>
      </c>
      <c r="Z4325" s="58">
        <v>291006886373.64899</v>
      </c>
      <c r="AA4325" s="58">
        <v>234235144885.10101</v>
      </c>
      <c r="AB4325" s="58">
        <v>190365214030.495</v>
      </c>
      <c r="AC4325" s="58">
        <v>183187734962.03799</v>
      </c>
      <c r="AD4325" s="58">
        <v>168060098554.89099</v>
      </c>
      <c r="AE4325" s="58">
        <v>139729822718.84698</v>
      </c>
      <c r="AF4325" s="58">
        <v>155192970888.66299</v>
      </c>
      <c r="AG4325" s="58">
        <v>152541851636.25</v>
      </c>
      <c r="AH4325" s="58">
        <v>171984676801.65601</v>
      </c>
      <c r="AI4325" s="58">
        <v>358068854354.80103</v>
      </c>
      <c r="AJ4325" s="58">
        <v>183346183885.50201</v>
      </c>
      <c r="AK4325" s="58">
        <v>197335948957.427</v>
      </c>
      <c r="AL4325" s="58">
        <v>188753902220.77899</v>
      </c>
      <c r="AM4325" s="58">
        <v>196564345149.60901</v>
      </c>
      <c r="AN4325" s="58">
        <v>225792199758.31</v>
      </c>
      <c r="AO4325" s="58">
        <v>260816269433.22601</v>
      </c>
      <c r="AP4325" s="58">
        <v>287760700978.099</v>
      </c>
      <c r="AQ4325" s="58">
        <v>251854985190.505</v>
      </c>
      <c r="AR4325" s="58">
        <v>306273567202.448</v>
      </c>
      <c r="AS4325" s="58">
        <v>400731377646.06</v>
      </c>
      <c r="AT4325" s="58">
        <v>369922694984.86298</v>
      </c>
      <c r="AU4325" s="58">
        <v>370588302632.672</v>
      </c>
      <c r="AV4325" s="58">
        <v>415034171471.90198</v>
      </c>
      <c r="AW4325" s="58">
        <v>515265284582.19702</v>
      </c>
      <c r="AX4325" s="58">
        <v>682471028505.85901</v>
      </c>
      <c r="AY4325" s="58">
        <v>829665354372.77295</v>
      </c>
      <c r="AZ4325" s="58">
        <v>940744896442.07605</v>
      </c>
      <c r="BA4325" s="58">
        <v>1240099579667.6599</v>
      </c>
      <c r="BB4325" s="58">
        <v>911990463963.88696</v>
      </c>
      <c r="BC4325" s="58">
        <v>1129347422615.48</v>
      </c>
      <c r="BD4325" s="58">
        <v>1357760173289.8</v>
      </c>
      <c r="BE4325" s="58">
        <v>1507725505487.6399</v>
      </c>
      <c r="BF4325" s="58">
        <v>1478036611137.1699</v>
      </c>
      <c r="BG4325" s="58">
        <v>1422233175318.3899</v>
      </c>
      <c r="BH4325" s="58">
        <v>1009475438910.02</v>
      </c>
      <c r="BI4325" s="58">
        <v>941880533259.55103</v>
      </c>
      <c r="BJ4325" s="58">
        <v>1035258353841.67</v>
      </c>
      <c r="BK4325" s="58">
        <v>1247286117526.05</v>
      </c>
      <c r="BL4325" s="58">
        <v>1195816750652.99</v>
      </c>
      <c r="BM4325" s="58">
        <v>925876781527.22205</v>
      </c>
      <c r="BN4325" s="58">
        <v>1229813972570.4399</v>
      </c>
    </row>
    <row r="4326" spans="1:66" hidden="1" x14ac:dyDescent="0.25">
      <c r="A4326" s="58" t="s">
        <v>3298</v>
      </c>
      <c r="B4326" s="58" t="s">
        <v>3299</v>
      </c>
      <c r="C4326" s="58" t="s">
        <v>1666</v>
      </c>
      <c r="D4326" s="58" t="s">
        <v>1667</v>
      </c>
      <c r="AJ4326" s="58">
        <v>33073.103104800903</v>
      </c>
      <c r="AK4326" s="58">
        <v>33316.971311570102</v>
      </c>
      <c r="AL4326" s="58">
        <v>32310.657693177702</v>
      </c>
      <c r="AM4326" s="58">
        <v>31686.312526830301</v>
      </c>
      <c r="AN4326" s="58">
        <v>31670.028986436999</v>
      </c>
      <c r="AO4326" s="58">
        <v>31532.084561926898</v>
      </c>
      <c r="AP4326" s="58">
        <v>32344.9807693523</v>
      </c>
      <c r="AQ4326" s="58">
        <v>35972.036699526798</v>
      </c>
      <c r="AR4326" s="58">
        <v>34225.750404493097</v>
      </c>
      <c r="AS4326" s="58">
        <v>37803.305260414098</v>
      </c>
      <c r="AT4326" s="58">
        <v>42498.3133076374</v>
      </c>
      <c r="AU4326" s="58">
        <v>40987.092901434902</v>
      </c>
      <c r="AV4326" s="58">
        <v>41441.374187134199</v>
      </c>
      <c r="AW4326" s="58">
        <v>42348.873486156997</v>
      </c>
      <c r="AX4326" s="58">
        <v>40957.109189925599</v>
      </c>
      <c r="AY4326" s="58">
        <v>40379.3067531938</v>
      </c>
      <c r="AZ4326" s="58">
        <v>38420.392805505297</v>
      </c>
      <c r="BA4326" s="58">
        <v>37997.0188895787</v>
      </c>
      <c r="BB4326" s="58">
        <v>34972.577033664398</v>
      </c>
      <c r="BC4326" s="58">
        <v>35941.209527752297</v>
      </c>
      <c r="BD4326" s="58">
        <v>38248.593140579702</v>
      </c>
      <c r="BE4326" s="58">
        <v>37952.4602191085</v>
      </c>
      <c r="BF4326" s="58">
        <v>37321.642794514497</v>
      </c>
      <c r="BG4326" s="58">
        <v>37276.265596469297</v>
      </c>
      <c r="BH4326" s="58">
        <v>37696.207995760298</v>
      </c>
      <c r="BI4326" s="58">
        <v>37598.5518079658</v>
      </c>
      <c r="BJ4326" s="58">
        <v>36634.043337059498</v>
      </c>
      <c r="BK4326" s="58">
        <v>36781.770057841997</v>
      </c>
      <c r="BL4326" s="58">
        <v>36703.659990189299</v>
      </c>
    </row>
    <row r="4327" spans="1:66" hidden="1" x14ac:dyDescent="0.25">
      <c r="A4327" s="58" t="s">
        <v>3298</v>
      </c>
      <c r="B4327" s="58" t="s">
        <v>3299</v>
      </c>
      <c r="C4327" s="58" t="s">
        <v>1668</v>
      </c>
      <c r="D4327" s="58" t="s">
        <v>1669</v>
      </c>
      <c r="R4327" s="58">
        <v>8.2666666660000399</v>
      </c>
      <c r="S4327" s="58">
        <v>15.5282817502668</v>
      </c>
      <c r="T4327" s="58">
        <v>9.6696954815124698</v>
      </c>
      <c r="U4327" s="58">
        <v>10.3174158877413</v>
      </c>
      <c r="V4327" s="58">
        <v>11.989283322105001</v>
      </c>
      <c r="W4327" s="58">
        <v>9.7160327495434302</v>
      </c>
      <c r="Y4327" s="58">
        <v>9.62605664613179</v>
      </c>
      <c r="Z4327" s="58">
        <v>10.7585034160145</v>
      </c>
      <c r="AA4327" s="58">
        <v>8.3312557558115401</v>
      </c>
      <c r="AB4327" s="58">
        <v>5.4936655143209201</v>
      </c>
      <c r="AC4327" s="58">
        <v>8.1163979551709904</v>
      </c>
      <c r="AD4327" s="58">
        <v>7.2543617998163699</v>
      </c>
      <c r="AE4327" s="58">
        <v>6.7988584474884002</v>
      </c>
      <c r="AF4327" s="58">
        <v>4.2224166624075004</v>
      </c>
      <c r="AG4327" s="58">
        <v>5.9115449637349</v>
      </c>
      <c r="AH4327" s="58">
        <v>7.7408860396133798</v>
      </c>
      <c r="AI4327" s="58">
        <v>8.4514624080388394</v>
      </c>
      <c r="AJ4327" s="58">
        <v>9.0000000000000409</v>
      </c>
      <c r="AK4327" s="58">
        <v>9.3597515895313705</v>
      </c>
      <c r="AL4327" s="58">
        <v>9.3703441597145591</v>
      </c>
      <c r="AM4327" s="58">
        <v>5.1125989044431597</v>
      </c>
      <c r="AN4327" s="58">
        <v>6.5437906852417003</v>
      </c>
      <c r="AO4327" s="58">
        <v>4.6813062391641198</v>
      </c>
      <c r="AP4327" s="58">
        <v>3.6011610326094798</v>
      </c>
      <c r="AQ4327" s="58">
        <v>3.4173194897579999</v>
      </c>
      <c r="AR4327" s="58">
        <v>2.66937369053699</v>
      </c>
      <c r="AS4327" s="58">
        <v>1.85379035325276</v>
      </c>
      <c r="AT4327" s="58">
        <v>1.77220437351018</v>
      </c>
      <c r="AU4327" s="58">
        <v>1.8329938900204901</v>
      </c>
      <c r="AV4327" s="58">
        <v>2.7125924747435</v>
      </c>
      <c r="AW4327" s="58">
        <v>3.6322800495662602</v>
      </c>
      <c r="AX4327" s="58">
        <v>3.4936853461953001</v>
      </c>
      <c r="AY4327" s="58">
        <v>3.5449859160503201</v>
      </c>
      <c r="AZ4327" s="58">
        <v>4.74390639021646</v>
      </c>
      <c r="BA4327" s="58">
        <v>11.270665238084799</v>
      </c>
      <c r="BB4327" s="58">
        <v>2.92089711805365</v>
      </c>
      <c r="BC4327" s="58">
        <v>3.9110619553402701</v>
      </c>
      <c r="BD4327" s="58">
        <v>4.7531638888563199</v>
      </c>
      <c r="BE4327" s="58">
        <v>4.6118443220664602</v>
      </c>
      <c r="BF4327" s="58">
        <v>3.23810833914068</v>
      </c>
      <c r="BG4327" s="58">
        <v>2.7735161312612</v>
      </c>
      <c r="BH4327" s="58">
        <v>1.8140772393775899</v>
      </c>
      <c r="BI4327" s="58">
        <v>2.0688403605347601</v>
      </c>
      <c r="BJ4327" s="58">
        <v>1.9668255781883901</v>
      </c>
      <c r="BK4327" s="58">
        <v>2.4581415800753299</v>
      </c>
      <c r="BL4327" s="58">
        <v>1.09184802655847</v>
      </c>
      <c r="BM4327" s="58">
        <v>1.77740783806174</v>
      </c>
      <c r="BN4327" s="58">
        <v>3.24345968275362</v>
      </c>
    </row>
    <row r="4328" spans="1:66" hidden="1" x14ac:dyDescent="0.25">
      <c r="A4328" s="58" t="s">
        <v>3298</v>
      </c>
      <c r="B4328" s="58" t="s">
        <v>3299</v>
      </c>
      <c r="C4328" s="58" t="s">
        <v>1670</v>
      </c>
      <c r="D4328" s="58" t="s">
        <v>1671</v>
      </c>
      <c r="N4328" s="58">
        <v>1.11297594221125</v>
      </c>
      <c r="O4328" s="58">
        <v>3.46769842542869</v>
      </c>
      <c r="P4328" s="58">
        <v>6.5618725497849901</v>
      </c>
      <c r="Q4328" s="58">
        <v>2.8867235663544899</v>
      </c>
      <c r="R4328" s="58">
        <v>11.3940363035464</v>
      </c>
      <c r="S4328" s="58">
        <v>24.394726086788499</v>
      </c>
      <c r="T4328" s="58">
        <v>5.9140221098790802</v>
      </c>
      <c r="U4328" s="58">
        <v>8.8888926123980099</v>
      </c>
      <c r="V4328" s="58">
        <v>9.7947149122413499</v>
      </c>
      <c r="W4328" s="58">
        <v>8.4172132790006504</v>
      </c>
      <c r="X4328" s="58">
        <v>13.9878379189218</v>
      </c>
      <c r="Y4328" s="58">
        <v>14.882020116728301</v>
      </c>
      <c r="Z4328" s="58">
        <v>11.4107480094767</v>
      </c>
      <c r="AA4328" s="58">
        <v>6.5297058546591096</v>
      </c>
      <c r="AB4328" s="58">
        <v>7.2557987701383997</v>
      </c>
      <c r="AC4328" s="58">
        <v>6.9812027481690997</v>
      </c>
      <c r="AD4328" s="58">
        <v>4.9725264022838802</v>
      </c>
      <c r="AE4328" s="58">
        <v>7.26025166616866</v>
      </c>
      <c r="AF4328" s="58">
        <v>8.8420204223229302</v>
      </c>
      <c r="AG4328" s="58">
        <v>5.3831948279095103</v>
      </c>
      <c r="AH4328" s="58">
        <v>8.7034145047119704</v>
      </c>
      <c r="AI4328" s="58">
        <v>14.827792684604701</v>
      </c>
      <c r="AJ4328" s="58">
        <v>7.98205133796493</v>
      </c>
      <c r="AK4328" s="58">
        <v>5.7167437589776897</v>
      </c>
      <c r="AL4328" s="58">
        <v>4.6913433717174096</v>
      </c>
      <c r="AM4328" s="58">
        <v>7.8737170584950604</v>
      </c>
      <c r="AN4328" s="58">
        <v>6.6783125125956504</v>
      </c>
      <c r="AO4328" s="58">
        <v>5.0648195778111802</v>
      </c>
      <c r="AP4328" s="58">
        <v>3.10842337468734</v>
      </c>
      <c r="AQ4328" s="58">
        <v>-1.92440064215164</v>
      </c>
      <c r="AR4328" s="58">
        <v>6.6267785977594196</v>
      </c>
      <c r="AS4328" s="58">
        <v>10.4423450382107</v>
      </c>
      <c r="AT4328" s="58">
        <v>0.71579756682109497</v>
      </c>
      <c r="AU4328" s="58">
        <v>3.9707477328230798</v>
      </c>
      <c r="AV4328" s="58">
        <v>5.0162396850122599</v>
      </c>
      <c r="AW4328" s="58">
        <v>11.0237842211026</v>
      </c>
      <c r="AX4328" s="58">
        <v>15.3553047955353</v>
      </c>
      <c r="AY4328" s="58">
        <v>9.8216053034922002</v>
      </c>
      <c r="AZ4328" s="58">
        <v>8.3497563148851306</v>
      </c>
      <c r="BA4328" s="58">
        <v>16.479240691771999</v>
      </c>
      <c r="BB4328" s="58">
        <v>-5.7427465298453297</v>
      </c>
      <c r="BC4328" s="58">
        <v>11.796763261899301</v>
      </c>
      <c r="BD4328" s="58">
        <v>14.3482865884814</v>
      </c>
      <c r="BE4328" s="58">
        <v>4.6343130034846904</v>
      </c>
      <c r="BF4328" s="58">
        <v>1.52972454345669</v>
      </c>
      <c r="BG4328" s="58">
        <v>0.60642721282143697</v>
      </c>
      <c r="BH4328" s="58">
        <v>-2.1149364706598099</v>
      </c>
      <c r="BI4328" s="58">
        <v>1.0746588420174099</v>
      </c>
      <c r="BJ4328" s="58">
        <v>5.5073958497590398</v>
      </c>
      <c r="BK4328" s="58">
        <v>7.3938007534008499</v>
      </c>
      <c r="BL4328" s="58">
        <v>2.7600475282590402</v>
      </c>
      <c r="BM4328" s="58">
        <v>0.67242391900774101</v>
      </c>
      <c r="BN4328" s="58">
        <v>8.9909401891780405</v>
      </c>
    </row>
    <row r="4329" spans="1:66" hidden="1" x14ac:dyDescent="0.25">
      <c r="A4329" s="58" t="s">
        <v>3298</v>
      </c>
      <c r="B4329" s="58" t="s">
        <v>3299</v>
      </c>
      <c r="C4329" s="58" t="s">
        <v>1672</v>
      </c>
      <c r="D4329" s="58" t="s">
        <v>1673</v>
      </c>
    </row>
    <row r="4330" spans="1:66" hidden="1" x14ac:dyDescent="0.25">
      <c r="A4330" s="58" t="s">
        <v>3298</v>
      </c>
      <c r="B4330" s="58" t="s">
        <v>3299</v>
      </c>
      <c r="C4330" s="58" t="s">
        <v>1674</v>
      </c>
      <c r="D4330" s="58" t="s">
        <v>1675</v>
      </c>
      <c r="BM4330" s="58">
        <v>18.445454545454499</v>
      </c>
    </row>
    <row r="4331" spans="1:66" hidden="1" x14ac:dyDescent="0.25">
      <c r="A4331" s="58" t="s">
        <v>3298</v>
      </c>
      <c r="B4331" s="58" t="s">
        <v>3299</v>
      </c>
      <c r="C4331" s="58" t="s">
        <v>1676</v>
      </c>
      <c r="D4331" s="58" t="s">
        <v>1677</v>
      </c>
    </row>
    <row r="4332" spans="1:66" hidden="1" x14ac:dyDescent="0.25">
      <c r="A4332" s="58" t="s">
        <v>3298</v>
      </c>
      <c r="B4332" s="58" t="s">
        <v>3299</v>
      </c>
      <c r="C4332" s="58" t="s">
        <v>1678</v>
      </c>
      <c r="D4332" s="58" t="s">
        <v>1679</v>
      </c>
      <c r="BD4332" s="58">
        <v>9.0818129397071505</v>
      </c>
      <c r="BE4332" s="58">
        <v>10.2107012691284</v>
      </c>
      <c r="BF4332" s="58">
        <v>9.6179961815619102</v>
      </c>
      <c r="BG4332" s="58">
        <v>9.5876911161645104</v>
      </c>
      <c r="BH4332" s="58">
        <v>9.7448918864038205</v>
      </c>
      <c r="BI4332" s="58">
        <v>9.1342897310524407</v>
      </c>
      <c r="BJ4332" s="58">
        <v>9.2848854208629508</v>
      </c>
      <c r="BK4332" s="58">
        <v>10.384056319678701</v>
      </c>
    </row>
    <row r="4333" spans="1:66" hidden="1" x14ac:dyDescent="0.25">
      <c r="A4333" s="58" t="s">
        <v>3298</v>
      </c>
      <c r="B4333" s="58" t="s">
        <v>3299</v>
      </c>
      <c r="C4333" s="58" t="s">
        <v>1680</v>
      </c>
      <c r="D4333" s="58" t="s">
        <v>1681</v>
      </c>
    </row>
    <row r="4334" spans="1:66" hidden="1" x14ac:dyDescent="0.25">
      <c r="A4334" s="58" t="s">
        <v>3298</v>
      </c>
      <c r="B4334" s="58" t="s">
        <v>3299</v>
      </c>
      <c r="C4334" s="58" t="s">
        <v>1682</v>
      </c>
      <c r="D4334" s="58" t="s">
        <v>1683</v>
      </c>
      <c r="BD4334" s="58">
        <v>7.1772710035486504</v>
      </c>
      <c r="BE4334" s="58">
        <v>8.8522598427920993</v>
      </c>
      <c r="BF4334" s="58">
        <v>8.7198730386947396</v>
      </c>
      <c r="BG4334" s="58">
        <v>8.3077318684889807</v>
      </c>
      <c r="BH4334" s="58">
        <v>8.7644333222819899</v>
      </c>
      <c r="BI4334" s="58">
        <v>8.7973835704595302</v>
      </c>
      <c r="BJ4334" s="58">
        <v>8.9674226887029</v>
      </c>
      <c r="BK4334" s="58">
        <v>10.338553523557</v>
      </c>
    </row>
    <row r="4335" spans="1:66" hidden="1" x14ac:dyDescent="0.25">
      <c r="A4335" s="58" t="s">
        <v>3298</v>
      </c>
      <c r="B4335" s="58" t="s">
        <v>3299</v>
      </c>
      <c r="C4335" s="58" t="s">
        <v>1684</v>
      </c>
      <c r="D4335" s="58" t="s">
        <v>1685</v>
      </c>
      <c r="BE4335" s="58">
        <v>4.7</v>
      </c>
      <c r="BG4335" s="58">
        <v>4.2</v>
      </c>
      <c r="BH4335" s="58">
        <v>3.8</v>
      </c>
    </row>
    <row r="4336" spans="1:66" hidden="1" x14ac:dyDescent="0.25">
      <c r="A4336" s="58" t="s">
        <v>3298</v>
      </c>
      <c r="B4336" s="58" t="s">
        <v>3299</v>
      </c>
      <c r="C4336" s="58" t="s">
        <v>1686</v>
      </c>
      <c r="D4336" s="58" t="s">
        <v>1687</v>
      </c>
    </row>
    <row r="4337" spans="1:66" hidden="1" x14ac:dyDescent="0.25">
      <c r="A4337" s="58" t="s">
        <v>3298</v>
      </c>
      <c r="B4337" s="58" t="s">
        <v>3299</v>
      </c>
      <c r="C4337" s="58" t="s">
        <v>1688</v>
      </c>
      <c r="D4337" s="58" t="s">
        <v>1689</v>
      </c>
    </row>
    <row r="4338" spans="1:66" hidden="1" x14ac:dyDescent="0.25">
      <c r="A4338" s="58" t="s">
        <v>3298</v>
      </c>
      <c r="B4338" s="58" t="s">
        <v>3299</v>
      </c>
      <c r="C4338" s="58" t="s">
        <v>1690</v>
      </c>
      <c r="D4338" s="58" t="s">
        <v>1691</v>
      </c>
    </row>
    <row r="4339" spans="1:66" hidden="1" x14ac:dyDescent="0.25">
      <c r="A4339" s="58" t="s">
        <v>3298</v>
      </c>
      <c r="B4339" s="58" t="s">
        <v>3299</v>
      </c>
      <c r="C4339" s="58" t="s">
        <v>1692</v>
      </c>
      <c r="D4339" s="58" t="s">
        <v>1693</v>
      </c>
    </row>
    <row r="4340" spans="1:66" hidden="1" x14ac:dyDescent="0.25">
      <c r="A4340" s="58" t="s">
        <v>3298</v>
      </c>
      <c r="B4340" s="58" t="s">
        <v>3299</v>
      </c>
      <c r="C4340" s="58" t="s">
        <v>1694</v>
      </c>
      <c r="D4340" s="58" t="s">
        <v>1695</v>
      </c>
    </row>
    <row r="4341" spans="1:66" hidden="1" x14ac:dyDescent="0.25">
      <c r="A4341" s="58" t="s">
        <v>3298</v>
      </c>
      <c r="B4341" s="58" t="s">
        <v>3299</v>
      </c>
      <c r="C4341" s="58" t="s">
        <v>1696</v>
      </c>
      <c r="D4341" s="58" t="s">
        <v>1697</v>
      </c>
      <c r="AR4341" s="58">
        <v>4.0216666666666301</v>
      </c>
      <c r="AS4341" s="58">
        <v>4.8308333333333699</v>
      </c>
      <c r="AT4341" s="58">
        <v>4.5</v>
      </c>
      <c r="AU4341" s="58">
        <v>5.4935</v>
      </c>
      <c r="AV4341" s="58">
        <v>5.3083333333332998</v>
      </c>
      <c r="AW4341" s="58">
        <v>5.6688333333333398</v>
      </c>
      <c r="AX4341" s="58">
        <v>4.8470833333333303</v>
      </c>
      <c r="AY4341" s="58">
        <v>4.2954166666666698</v>
      </c>
      <c r="AZ4341" s="58">
        <v>4.3719213395638601</v>
      </c>
      <c r="BA4341" s="58">
        <v>5.37083333333333</v>
      </c>
      <c r="BB4341" s="58">
        <v>5.6336292603656997</v>
      </c>
      <c r="BC4341" s="58">
        <v>5.3316666666666404</v>
      </c>
      <c r="BD4341" s="58">
        <v>5.1591666666666596</v>
      </c>
      <c r="BE4341" s="58">
        <v>4.9754166666666704</v>
      </c>
      <c r="BF4341" s="58">
        <v>4.7425000000000201</v>
      </c>
      <c r="BG4341" s="58">
        <v>4.7916666666666297</v>
      </c>
      <c r="BH4341" s="58">
        <v>4.8470833333333401</v>
      </c>
      <c r="BI4341" s="58">
        <v>5.1350164760134804</v>
      </c>
    </row>
    <row r="4342" spans="1:66" hidden="1" x14ac:dyDescent="0.25">
      <c r="A4342" s="58" t="s">
        <v>3298</v>
      </c>
      <c r="B4342" s="58" t="s">
        <v>3299</v>
      </c>
      <c r="C4342" s="58" t="s">
        <v>1698</v>
      </c>
      <c r="D4342" s="58" t="s">
        <v>1699</v>
      </c>
    </row>
    <row r="4343" spans="1:66" hidden="1" x14ac:dyDescent="0.25">
      <c r="A4343" s="58" t="s">
        <v>3298</v>
      </c>
      <c r="B4343" s="58" t="s">
        <v>3299</v>
      </c>
      <c r="C4343" s="58" t="s">
        <v>1700</v>
      </c>
      <c r="D4343" s="58" t="s">
        <v>1701</v>
      </c>
      <c r="BA4343" s="58">
        <v>131600</v>
      </c>
      <c r="BH4343" s="58">
        <v>202630</v>
      </c>
      <c r="BK4343" s="58">
        <v>805177</v>
      </c>
      <c r="BL4343" s="58">
        <v>885560</v>
      </c>
      <c r="BM4343" s="58">
        <v>1771741</v>
      </c>
      <c r="BN4343" s="58">
        <v>560630</v>
      </c>
    </row>
    <row r="4344" spans="1:66" hidden="1" x14ac:dyDescent="0.25">
      <c r="A4344" s="58" t="s">
        <v>3298</v>
      </c>
      <c r="B4344" s="58" t="s">
        <v>3299</v>
      </c>
      <c r="C4344" s="58" t="s">
        <v>1702</v>
      </c>
      <c r="D4344" s="58" t="s">
        <v>1703</v>
      </c>
      <c r="BI4344" s="58">
        <v>16262600</v>
      </c>
    </row>
    <row r="4345" spans="1:66" hidden="1" x14ac:dyDescent="0.25">
      <c r="A4345" s="58" t="s">
        <v>3298</v>
      </c>
      <c r="B4345" s="58" t="s">
        <v>3299</v>
      </c>
      <c r="C4345" s="58" t="s">
        <v>1704</v>
      </c>
      <c r="D4345" s="58" t="s">
        <v>1705</v>
      </c>
      <c r="AI4345" s="58">
        <v>6.3692812865238899</v>
      </c>
      <c r="AN4345" s="58">
        <v>6.1062996771695497</v>
      </c>
      <c r="AS4345" s="58">
        <v>6.1268320755589301</v>
      </c>
      <c r="AX4345" s="58">
        <v>6.6786865603898402</v>
      </c>
      <c r="BC4345" s="58">
        <v>8.1444885221885297</v>
      </c>
      <c r="BH4345" s="58">
        <v>9.0661273883959108</v>
      </c>
    </row>
    <row r="4346" spans="1:66" hidden="1" x14ac:dyDescent="0.25">
      <c r="A4346" s="58" t="s">
        <v>3298</v>
      </c>
      <c r="B4346" s="58" t="s">
        <v>3299</v>
      </c>
      <c r="C4346" s="58" t="s">
        <v>1706</v>
      </c>
      <c r="D4346" s="58" t="s">
        <v>1707</v>
      </c>
      <c r="E4346" s="58">
        <v>3324685</v>
      </c>
      <c r="J4346" s="58">
        <v>3349209</v>
      </c>
      <c r="O4346" s="58">
        <v>4012340</v>
      </c>
      <c r="T4346" s="58">
        <v>5495961</v>
      </c>
      <c r="Y4346" s="58">
        <v>9834213</v>
      </c>
      <c r="AD4346" s="58">
        <v>12733497</v>
      </c>
      <c r="AI4346" s="58">
        <v>14168146</v>
      </c>
      <c r="AN4346" s="58">
        <v>14871274</v>
      </c>
      <c r="AS4346" s="58">
        <v>16216741</v>
      </c>
      <c r="AX4346" s="58">
        <v>19323851</v>
      </c>
      <c r="BC4346" s="58">
        <v>28555399</v>
      </c>
      <c r="BH4346" s="58">
        <v>34764700</v>
      </c>
    </row>
    <row r="4347" spans="1:66" hidden="1" x14ac:dyDescent="0.25">
      <c r="A4347" s="58" t="s">
        <v>3298</v>
      </c>
      <c r="B4347" s="58" t="s">
        <v>3299</v>
      </c>
      <c r="C4347" s="58" t="s">
        <v>1708</v>
      </c>
      <c r="D4347" s="58" t="s">
        <v>1709</v>
      </c>
      <c r="AU4347" s="58">
        <v>11.4593227335631</v>
      </c>
      <c r="AV4347" s="58">
        <v>10.145395969130201</v>
      </c>
      <c r="AW4347" s="58">
        <v>9.6320428908124605</v>
      </c>
      <c r="AX4347" s="58">
        <v>7.60474326825452</v>
      </c>
      <c r="AY4347" s="58">
        <v>7.7705143882973697</v>
      </c>
      <c r="AZ4347" s="58">
        <v>9.5474599039497505</v>
      </c>
      <c r="BA4347" s="58">
        <v>7.1704222113674998</v>
      </c>
      <c r="BB4347" s="58">
        <v>8.6823024671768803</v>
      </c>
      <c r="BC4347" s="58">
        <v>8.6131353677456097</v>
      </c>
      <c r="BD4347" s="58">
        <v>8.1140956264171695</v>
      </c>
      <c r="BE4347" s="58">
        <v>7.8590449695296396</v>
      </c>
      <c r="BF4347" s="58">
        <v>7.9633798741689503</v>
      </c>
      <c r="BG4347" s="58">
        <v>8.7580795819992403</v>
      </c>
      <c r="BH4347" s="58">
        <v>9.84400644108565</v>
      </c>
      <c r="BI4347" s="58">
        <v>10.611014487017201</v>
      </c>
      <c r="BJ4347" s="58">
        <v>10.531478674047801</v>
      </c>
      <c r="BK4347" s="58">
        <v>9.7856261147530699</v>
      </c>
      <c r="BL4347" s="58">
        <v>10.5297993624855</v>
      </c>
    </row>
    <row r="4348" spans="1:66" hidden="1" x14ac:dyDescent="0.25">
      <c r="A4348" s="58" t="s">
        <v>3298</v>
      </c>
      <c r="B4348" s="58" t="s">
        <v>3299</v>
      </c>
      <c r="C4348" s="58" t="s">
        <v>1710</v>
      </c>
      <c r="D4348" s="58" t="s">
        <v>1711</v>
      </c>
      <c r="AZ4348" s="58">
        <v>63296382379.567596</v>
      </c>
      <c r="BA4348" s="58">
        <v>63845283387.689003</v>
      </c>
      <c r="BB4348" s="58">
        <v>65201331975.701897</v>
      </c>
      <c r="BC4348" s="58">
        <v>70962703537.856903</v>
      </c>
      <c r="BD4348" s="58">
        <v>69143821950.820801</v>
      </c>
      <c r="BE4348" s="58">
        <v>75923418070.194901</v>
      </c>
      <c r="BF4348" s="58">
        <v>81949054134.488495</v>
      </c>
      <c r="BG4348" s="58">
        <v>92130370874.173401</v>
      </c>
      <c r="BH4348" s="58">
        <v>93507358154.973907</v>
      </c>
      <c r="BI4348" s="58">
        <v>91998492117.057907</v>
      </c>
      <c r="BJ4348" s="58">
        <v>94677692221.716705</v>
      </c>
      <c r="BK4348" s="58">
        <v>94712413499.707901</v>
      </c>
      <c r="BL4348" s="58">
        <v>100713997305.42101</v>
      </c>
    </row>
    <row r="4349" spans="1:66" hidden="1" x14ac:dyDescent="0.25">
      <c r="A4349" s="58" t="s">
        <v>3298</v>
      </c>
      <c r="B4349" s="58" t="s">
        <v>3299</v>
      </c>
      <c r="C4349" s="58" t="s">
        <v>1712</v>
      </c>
      <c r="D4349" s="58" t="s">
        <v>1713</v>
      </c>
    </row>
    <row r="4350" spans="1:66" hidden="1" x14ac:dyDescent="0.25">
      <c r="A4350" s="58" t="s">
        <v>3298</v>
      </c>
      <c r="B4350" s="58" t="s">
        <v>3299</v>
      </c>
      <c r="C4350" s="58" t="s">
        <v>1714</v>
      </c>
      <c r="D4350" s="58" t="s">
        <v>1715</v>
      </c>
      <c r="AW4350" s="58">
        <v>24196847747.950901</v>
      </c>
      <c r="AX4350" s="58">
        <v>34009066794.186501</v>
      </c>
      <c r="AY4350" s="58">
        <v>44983922165.172997</v>
      </c>
      <c r="AZ4350" s="58">
        <v>60191271841.426903</v>
      </c>
      <c r="BA4350" s="58">
        <v>57146912163.366501</v>
      </c>
      <c r="BB4350" s="58">
        <v>63694862409.5924</v>
      </c>
      <c r="BC4350" s="58">
        <v>69687058376.235504</v>
      </c>
      <c r="BD4350" s="58">
        <v>65125136488.7798</v>
      </c>
      <c r="BE4350" s="58">
        <v>73694673777.634995</v>
      </c>
      <c r="BF4350" s="58">
        <v>80938453194.405304</v>
      </c>
      <c r="BG4350" s="58">
        <v>97014850950.580597</v>
      </c>
      <c r="BH4350" s="58">
        <v>98824490537.864502</v>
      </c>
      <c r="BI4350" s="58">
        <v>94479902002.610107</v>
      </c>
      <c r="BJ4350" s="58">
        <v>98439820359.378204</v>
      </c>
      <c r="BK4350" s="58">
        <v>100175912105.375</v>
      </c>
      <c r="BL4350" s="58">
        <v>107426471910.74899</v>
      </c>
    </row>
    <row r="4351" spans="1:66" hidden="1" x14ac:dyDescent="0.25">
      <c r="A4351" s="58" t="s">
        <v>3298</v>
      </c>
      <c r="B4351" s="58" t="s">
        <v>3299</v>
      </c>
      <c r="C4351" s="58" t="s">
        <v>1716</v>
      </c>
      <c r="D4351" s="58" t="s">
        <v>1717</v>
      </c>
      <c r="AW4351" s="58">
        <v>80985285.301251397</v>
      </c>
      <c r="AX4351" s="58">
        <v>82979842.626638293</v>
      </c>
      <c r="AY4351" s="58">
        <v>89387603.615301803</v>
      </c>
      <c r="AZ4351" s="58">
        <v>99187198.043705702</v>
      </c>
      <c r="BA4351" s="58">
        <v>115508623.576591</v>
      </c>
      <c r="BB4351" s="58">
        <v>113944262.08025301</v>
      </c>
      <c r="BC4351" s="58">
        <v>130381603.79437201</v>
      </c>
      <c r="BD4351" s="58">
        <v>109790026.216047</v>
      </c>
      <c r="BE4351" s="58">
        <v>122650455.800156</v>
      </c>
      <c r="BF4351" s="58">
        <v>122579989.796455</v>
      </c>
      <c r="BG4351" s="58">
        <v>130620704.11399999</v>
      </c>
      <c r="BH4351" s="58">
        <v>122563985.74780799</v>
      </c>
      <c r="BI4351" s="58">
        <v>115219915.34879</v>
      </c>
      <c r="BJ4351" s="58">
        <v>122153139.69083899</v>
      </c>
      <c r="BK4351" s="58">
        <v>131892640.892491</v>
      </c>
      <c r="BL4351" s="58">
        <v>142447574.174804</v>
      </c>
    </row>
    <row r="4352" spans="1:66" hidden="1" x14ac:dyDescent="0.25">
      <c r="A4352" s="58" t="s">
        <v>3298</v>
      </c>
      <c r="B4352" s="58" t="s">
        <v>3299</v>
      </c>
      <c r="C4352" s="58" t="s">
        <v>1718</v>
      </c>
      <c r="D4352" s="58" t="s">
        <v>1719</v>
      </c>
    </row>
    <row r="4353" spans="1:66" hidden="1" x14ac:dyDescent="0.25">
      <c r="A4353" s="58" t="s">
        <v>3298</v>
      </c>
      <c r="B4353" s="58" t="s">
        <v>3299</v>
      </c>
      <c r="C4353" s="58" t="s">
        <v>1720</v>
      </c>
      <c r="D4353" s="58" t="s">
        <v>1721</v>
      </c>
      <c r="AV4353" s="58">
        <v>11.089624462610701</v>
      </c>
      <c r="AZ4353" s="58">
        <v>6.8830367185615202</v>
      </c>
      <c r="BA4353" s="58">
        <v>5.7732530963606798</v>
      </c>
      <c r="BB4353" s="58">
        <v>8.6035885601215707</v>
      </c>
      <c r="BC4353" s="58">
        <v>8.1101236956134404</v>
      </c>
      <c r="BD4353" s="58">
        <v>5.3198409959062101</v>
      </c>
      <c r="BE4353" s="58">
        <v>5.4206878182244003</v>
      </c>
      <c r="BF4353" s="58">
        <v>5.2470156192025499</v>
      </c>
      <c r="BG4353" s="58">
        <v>6.1103785434743498</v>
      </c>
      <c r="BH4353" s="58">
        <v>9.3835902607438104</v>
      </c>
      <c r="BI4353" s="58">
        <v>10.737259771314299</v>
      </c>
      <c r="BJ4353" s="58">
        <v>10.904619771675</v>
      </c>
      <c r="BK4353" s="58">
        <v>9.4391139492826692</v>
      </c>
      <c r="BL4353" s="58">
        <v>11.0835320484509</v>
      </c>
    </row>
    <row r="4354" spans="1:66" hidden="1" x14ac:dyDescent="0.25">
      <c r="A4354" s="58" t="s">
        <v>3298</v>
      </c>
      <c r="B4354" s="58" t="s">
        <v>3299</v>
      </c>
      <c r="C4354" s="58" t="s">
        <v>1722</v>
      </c>
      <c r="D4354" s="58" t="s">
        <v>1723</v>
      </c>
      <c r="AV4354" s="58">
        <v>29586477671.546799</v>
      </c>
      <c r="AW4354" s="58">
        <v>34671162030.727798</v>
      </c>
      <c r="AX4354" s="58">
        <v>40184504881.5326</v>
      </c>
      <c r="AY4354" s="58">
        <v>46282122294.946899</v>
      </c>
      <c r="AZ4354" s="58">
        <v>55384830966.597298</v>
      </c>
      <c r="BA4354" s="58">
        <v>61950764464.117401</v>
      </c>
      <c r="BB4354" s="58">
        <v>62406375266.913101</v>
      </c>
      <c r="BC4354" s="58">
        <v>72002050458.647598</v>
      </c>
      <c r="BD4354" s="58">
        <v>63688193204.099297</v>
      </c>
      <c r="BE4354" s="58">
        <v>70933565985.904999</v>
      </c>
      <c r="BF4354" s="58">
        <v>69505430690.3871</v>
      </c>
      <c r="BG4354" s="58">
        <v>78173558299.762497</v>
      </c>
      <c r="BH4354" s="58">
        <v>89547572197.196503</v>
      </c>
      <c r="BI4354" s="58">
        <v>93401986638.026398</v>
      </c>
      <c r="BJ4354" s="58">
        <v>107575704649.85201</v>
      </c>
      <c r="BK4354" s="58">
        <v>119512548743.69</v>
      </c>
      <c r="BL4354" s="58">
        <v>131922562360.543</v>
      </c>
    </row>
    <row r="4355" spans="1:66" hidden="1" x14ac:dyDescent="0.25">
      <c r="A4355" s="58" t="s">
        <v>3298</v>
      </c>
      <c r="B4355" s="58" t="s">
        <v>3299</v>
      </c>
      <c r="C4355" s="58" t="s">
        <v>1724</v>
      </c>
      <c r="D4355" s="58" t="s">
        <v>1725</v>
      </c>
    </row>
    <row r="4356" spans="1:66" hidden="1" x14ac:dyDescent="0.25">
      <c r="A4356" s="58" t="s">
        <v>3298</v>
      </c>
      <c r="B4356" s="58" t="s">
        <v>3299</v>
      </c>
      <c r="C4356" s="58" t="s">
        <v>1726</v>
      </c>
      <c r="D4356" s="58" t="s">
        <v>1727</v>
      </c>
    </row>
    <row r="4357" spans="1:66" hidden="1" x14ac:dyDescent="0.25">
      <c r="A4357" s="58" t="s">
        <v>3298</v>
      </c>
      <c r="B4357" s="58" t="s">
        <v>3299</v>
      </c>
      <c r="C4357" s="58" t="s">
        <v>1728</v>
      </c>
      <c r="D4357" s="58" t="s">
        <v>1729</v>
      </c>
    </row>
    <row r="4358" spans="1:66" hidden="1" x14ac:dyDescent="0.25">
      <c r="A4358" s="58" t="s">
        <v>3298</v>
      </c>
      <c r="B4358" s="58" t="s">
        <v>3299</v>
      </c>
      <c r="C4358" s="58" t="s">
        <v>1730</v>
      </c>
      <c r="D4358" s="58" t="s">
        <v>1731</v>
      </c>
    </row>
    <row r="4359" spans="1:66" hidden="1" x14ac:dyDescent="0.25">
      <c r="A4359" s="58" t="s">
        <v>3298</v>
      </c>
      <c r="B4359" s="58" t="s">
        <v>3299</v>
      </c>
      <c r="C4359" s="58" t="s">
        <v>1732</v>
      </c>
      <c r="D4359" s="58" t="s">
        <v>1733</v>
      </c>
    </row>
    <row r="4360" spans="1:66" hidden="1" x14ac:dyDescent="0.25">
      <c r="A4360" s="58" t="s">
        <v>3298</v>
      </c>
      <c r="B4360" s="58" t="s">
        <v>3299</v>
      </c>
      <c r="C4360" s="58" t="s">
        <v>1734</v>
      </c>
      <c r="D4360" s="58" t="s">
        <v>1735</v>
      </c>
    </row>
    <row r="4361" spans="1:66" hidden="1" x14ac:dyDescent="0.25">
      <c r="A4361" s="58" t="s">
        <v>3298</v>
      </c>
      <c r="B4361" s="58" t="s">
        <v>3299</v>
      </c>
      <c r="C4361" s="58" t="s">
        <v>1736</v>
      </c>
      <c r="D4361" s="58" t="s">
        <v>1737</v>
      </c>
      <c r="AI4361" s="58">
        <v>17.644849223521501</v>
      </c>
      <c r="AJ4361" s="58">
        <v>17.695792785827201</v>
      </c>
      <c r="AK4361" s="58">
        <v>17.430491159662299</v>
      </c>
      <c r="AL4361" s="58">
        <v>17.530800593257101</v>
      </c>
      <c r="AM4361" s="58">
        <v>17.747383596939599</v>
      </c>
      <c r="AN4361" s="58">
        <v>17.7173527412608</v>
      </c>
      <c r="AO4361" s="58">
        <v>17.5024991854531</v>
      </c>
      <c r="AP4361" s="58">
        <v>17.147691572285801</v>
      </c>
      <c r="AQ4361" s="58">
        <v>16.790527048395798</v>
      </c>
      <c r="AR4361" s="58">
        <v>17.5903214137128</v>
      </c>
      <c r="AS4361" s="58">
        <v>16.936383753737399</v>
      </c>
      <c r="AT4361" s="58">
        <v>16.2442583880147</v>
      </c>
      <c r="AU4361" s="58">
        <v>16.785132086715301</v>
      </c>
      <c r="AV4361" s="58">
        <v>16.648044071980699</v>
      </c>
      <c r="AW4361" s="58">
        <v>16.354729615704201</v>
      </c>
      <c r="AX4361" s="58">
        <v>16.071932470496598</v>
      </c>
      <c r="AY4361" s="58">
        <v>15.807404439728799</v>
      </c>
      <c r="AZ4361" s="58">
        <v>15.266677032399301</v>
      </c>
      <c r="BA4361" s="58">
        <v>15.082119591249199</v>
      </c>
      <c r="BB4361" s="58">
        <v>14.7556761181903</v>
      </c>
      <c r="BC4361" s="58">
        <v>14.308677207994601</v>
      </c>
      <c r="BD4361" s="58">
        <v>13.8034384982058</v>
      </c>
      <c r="BE4361" s="58">
        <v>13.664341553514401</v>
      </c>
      <c r="BF4361" s="58">
        <v>13.878859006247801</v>
      </c>
      <c r="BG4361" s="58">
        <v>13.8247484074149</v>
      </c>
      <c r="BH4361" s="58">
        <v>14.200686371564901</v>
      </c>
      <c r="BI4361" s="58">
        <v>14.0169482836868</v>
      </c>
      <c r="BJ4361" s="58">
        <v>13.1498359638344</v>
      </c>
      <c r="BK4361" s="58">
        <v>11.3289064656809</v>
      </c>
      <c r="BL4361" s="58">
        <v>10.815530748240199</v>
      </c>
      <c r="BM4361" s="58">
        <v>10.2628190219374</v>
      </c>
      <c r="BN4361" s="58">
        <v>10.6236865460362</v>
      </c>
    </row>
    <row r="4362" spans="1:66" hidden="1" x14ac:dyDescent="0.25">
      <c r="A4362" s="58" t="s">
        <v>3298</v>
      </c>
      <c r="B4362" s="58" t="s">
        <v>3299</v>
      </c>
      <c r="C4362" s="58" t="s">
        <v>1738</v>
      </c>
      <c r="D4362" s="58" t="s">
        <v>1739</v>
      </c>
    </row>
    <row r="4363" spans="1:66" hidden="1" x14ac:dyDescent="0.25">
      <c r="A4363" s="58" t="s">
        <v>3298</v>
      </c>
      <c r="B4363" s="58" t="s">
        <v>3299</v>
      </c>
      <c r="C4363" s="58" t="s">
        <v>1740</v>
      </c>
      <c r="D4363" s="58" t="s">
        <v>1741</v>
      </c>
      <c r="AI4363" s="58">
        <v>52.610872052153297</v>
      </c>
      <c r="AJ4363" s="58">
        <v>52.434134668939997</v>
      </c>
      <c r="AK4363" s="58">
        <v>53.126393618488599</v>
      </c>
      <c r="AL4363" s="58">
        <v>53.330491045274499</v>
      </c>
      <c r="AM4363" s="58">
        <v>53.025981412337899</v>
      </c>
      <c r="AN4363" s="58">
        <v>52.9869844335594</v>
      </c>
      <c r="AO4363" s="58">
        <v>52.2828438427658</v>
      </c>
      <c r="AP4363" s="58">
        <v>51.6356500992785</v>
      </c>
      <c r="AQ4363" s="58">
        <v>50.8317429401826</v>
      </c>
      <c r="AR4363" s="58">
        <v>51.185880950698099</v>
      </c>
      <c r="AS4363" s="58">
        <v>49.5199708112984</v>
      </c>
      <c r="AT4363" s="58">
        <v>47.986345051680502</v>
      </c>
      <c r="AU4363" s="58">
        <v>47.524859034437902</v>
      </c>
      <c r="AV4363" s="58">
        <v>47.526286221840799</v>
      </c>
      <c r="AW4363" s="58">
        <v>47.389985850201597</v>
      </c>
      <c r="AX4363" s="58">
        <v>47.297757633733198</v>
      </c>
      <c r="AY4363" s="58">
        <v>47.241403767989802</v>
      </c>
      <c r="AZ4363" s="58">
        <v>46.825057053098803</v>
      </c>
      <c r="BA4363" s="58">
        <v>47.104591697897199</v>
      </c>
      <c r="BB4363" s="58">
        <v>46.022624649094297</v>
      </c>
      <c r="BC4363" s="58">
        <v>45.779065681846298</v>
      </c>
      <c r="BD4363" s="58">
        <v>45.190079113029398</v>
      </c>
      <c r="BE4363" s="58">
        <v>45.012115100633899</v>
      </c>
      <c r="BF4363" s="58">
        <v>44.690483015724297</v>
      </c>
      <c r="BG4363" s="58">
        <v>43.720389104991803</v>
      </c>
      <c r="BH4363" s="58">
        <v>41.302140612556599</v>
      </c>
      <c r="BI4363" s="58">
        <v>40.730683117415602</v>
      </c>
      <c r="BJ4363" s="58">
        <v>39.829639920360201</v>
      </c>
      <c r="BK4363" s="58">
        <v>39.284584694811699</v>
      </c>
      <c r="BL4363" s="58">
        <v>38.706489984927103</v>
      </c>
      <c r="BM4363" s="58">
        <v>37.127019262678701</v>
      </c>
      <c r="BN4363" s="58">
        <v>37.713405330860297</v>
      </c>
    </row>
    <row r="4364" spans="1:66" hidden="1" x14ac:dyDescent="0.25">
      <c r="A4364" s="58" t="s">
        <v>3298</v>
      </c>
      <c r="B4364" s="58" t="s">
        <v>3299</v>
      </c>
      <c r="C4364" s="58" t="s">
        <v>1742</v>
      </c>
      <c r="D4364" s="58" t="s">
        <v>1743</v>
      </c>
    </row>
    <row r="4365" spans="1:66" hidden="1" x14ac:dyDescent="0.25">
      <c r="A4365" s="58" t="s">
        <v>3298</v>
      </c>
      <c r="B4365" s="58" t="s">
        <v>3299</v>
      </c>
      <c r="C4365" s="58" t="s">
        <v>1744</v>
      </c>
      <c r="D4365" s="58" t="s">
        <v>1745</v>
      </c>
      <c r="AI4365" s="58">
        <v>35.576009767861699</v>
      </c>
      <c r="AJ4365" s="58">
        <v>35.483967970979599</v>
      </c>
      <c r="AK4365" s="58">
        <v>35.679257243103997</v>
      </c>
      <c r="AL4365" s="58">
        <v>35.8063760382677</v>
      </c>
      <c r="AM4365" s="58">
        <v>35.7340259236503</v>
      </c>
      <c r="AN4365" s="58">
        <v>35.678771515310501</v>
      </c>
      <c r="AO4365" s="58">
        <v>35.234241903394398</v>
      </c>
      <c r="AP4365" s="58">
        <v>34.740669139801298</v>
      </c>
      <c r="AQ4365" s="58">
        <v>34.156256139089102</v>
      </c>
      <c r="AR4365" s="58">
        <v>34.723326123922902</v>
      </c>
      <c r="AS4365" s="58">
        <v>33.548147861694297</v>
      </c>
      <c r="AT4365" s="58">
        <v>32.446088199507997</v>
      </c>
      <c r="AU4365" s="58">
        <v>32.487158974750798</v>
      </c>
      <c r="AV4365" s="58">
        <v>32.4249393043577</v>
      </c>
      <c r="AW4365" s="58">
        <v>32.209720567178202</v>
      </c>
      <c r="AX4365" s="58">
        <v>32.018773498159099</v>
      </c>
      <c r="AY4365" s="58">
        <v>31.900479151383799</v>
      </c>
      <c r="AZ4365" s="58">
        <v>31.453130967725901</v>
      </c>
      <c r="BA4365" s="58">
        <v>31.521456128194099</v>
      </c>
      <c r="BB4365" s="58">
        <v>30.803293038014701</v>
      </c>
      <c r="BC4365" s="58">
        <v>30.443498663641599</v>
      </c>
      <c r="BD4365" s="58">
        <v>29.914254257719399</v>
      </c>
      <c r="BE4365" s="58">
        <v>29.7648823251678</v>
      </c>
      <c r="BF4365" s="58">
        <v>29.701944174849601</v>
      </c>
      <c r="BG4365" s="58">
        <v>29.167196088611998</v>
      </c>
      <c r="BH4365" s="58">
        <v>28.0969472274972</v>
      </c>
      <c r="BI4365" s="58">
        <v>27.7425001596106</v>
      </c>
      <c r="BJ4365" s="58">
        <v>26.877091750201199</v>
      </c>
      <c r="BK4365" s="58">
        <v>25.718239266853399</v>
      </c>
      <c r="BL4365" s="58">
        <v>25.161530198332699</v>
      </c>
      <c r="BM4365" s="58">
        <v>24.0598892993833</v>
      </c>
      <c r="BN4365" s="58">
        <v>24.559250120812301</v>
      </c>
    </row>
    <row r="4366" spans="1:66" hidden="1" x14ac:dyDescent="0.25">
      <c r="A4366" s="58" t="s">
        <v>3298</v>
      </c>
      <c r="B4366" s="58" t="s">
        <v>3299</v>
      </c>
      <c r="C4366" s="58" t="s">
        <v>1746</v>
      </c>
      <c r="D4366" s="58" t="s">
        <v>1747</v>
      </c>
    </row>
    <row r="4367" spans="1:66" hidden="1" x14ac:dyDescent="0.25">
      <c r="A4367" s="58" t="s">
        <v>3298</v>
      </c>
      <c r="B4367" s="58" t="s">
        <v>3299</v>
      </c>
      <c r="C4367" s="58" t="s">
        <v>1748</v>
      </c>
      <c r="D4367" s="58" t="s">
        <v>1749</v>
      </c>
      <c r="AI4367" s="58">
        <v>19.4278446755205</v>
      </c>
      <c r="AJ4367" s="58">
        <v>19.534997850142201</v>
      </c>
      <c r="AK4367" s="58">
        <v>19.6751502756584</v>
      </c>
      <c r="AL4367" s="58">
        <v>19.647695727148601</v>
      </c>
      <c r="AM4367" s="58">
        <v>20.051176329745999</v>
      </c>
      <c r="AN4367" s="58">
        <v>20.054298408852699</v>
      </c>
      <c r="AO4367" s="58">
        <v>20.008495736231001</v>
      </c>
      <c r="AP4367" s="58">
        <v>19.8883911439322</v>
      </c>
      <c r="AQ4367" s="58">
        <v>19.809502041141702</v>
      </c>
      <c r="AR4367" s="58">
        <v>20.302549844399501</v>
      </c>
      <c r="AS4367" s="58">
        <v>20.3466169654472</v>
      </c>
      <c r="AT4367" s="58">
        <v>20.2541929930129</v>
      </c>
      <c r="AU4367" s="58">
        <v>19.578098659131701</v>
      </c>
      <c r="AV4367" s="58">
        <v>19.818979927365699</v>
      </c>
      <c r="AW4367" s="58">
        <v>20.027932653164498</v>
      </c>
      <c r="AX4367" s="58">
        <v>20.2574590339919</v>
      </c>
      <c r="AY4367" s="58">
        <v>20.5554310087931</v>
      </c>
      <c r="AZ4367" s="58">
        <v>21.0635859083954</v>
      </c>
      <c r="BA4367" s="58">
        <v>20.7559521248156</v>
      </c>
      <c r="BB4367" s="58">
        <v>20.854263808454998</v>
      </c>
      <c r="BC4367" s="58">
        <v>20.986229485286898</v>
      </c>
      <c r="BD4367" s="58">
        <v>20.996572293109999</v>
      </c>
      <c r="BE4367" s="58">
        <v>21.149494355161099</v>
      </c>
      <c r="BF4367" s="58">
        <v>21.438164017980501</v>
      </c>
      <c r="BG4367" s="58">
        <v>21.501113142828199</v>
      </c>
      <c r="BH4367" s="58">
        <v>21.640985360973399</v>
      </c>
      <c r="BI4367" s="58">
        <v>21.846759758860301</v>
      </c>
      <c r="BJ4367" s="58">
        <v>21.197356947664499</v>
      </c>
      <c r="BK4367" s="58">
        <v>20.335586924732102</v>
      </c>
      <c r="BL4367" s="58">
        <v>20.074262497125002</v>
      </c>
      <c r="BM4367" s="58">
        <v>19.631972888894399</v>
      </c>
      <c r="BN4367" s="58">
        <v>19.6860525249765</v>
      </c>
    </row>
    <row r="4368" spans="1:66" hidden="1" x14ac:dyDescent="0.25">
      <c r="A4368" s="58" t="s">
        <v>3298</v>
      </c>
      <c r="B4368" s="58" t="s">
        <v>3299</v>
      </c>
      <c r="C4368" s="58" t="s">
        <v>1750</v>
      </c>
      <c r="D4368" s="58" t="s">
        <v>1751</v>
      </c>
      <c r="AZ4368" s="58">
        <v>20.617713173436499</v>
      </c>
      <c r="BA4368" s="58">
        <v>22.0137454349459</v>
      </c>
      <c r="BB4368" s="58">
        <v>19.8604610308441</v>
      </c>
      <c r="BE4368" s="58">
        <v>20.632468361528399</v>
      </c>
      <c r="BG4368" s="58">
        <v>19.205202056530499</v>
      </c>
      <c r="BI4368" s="58">
        <v>22.386038318074501</v>
      </c>
    </row>
    <row r="4369" spans="1:66" hidden="1" x14ac:dyDescent="0.25">
      <c r="A4369" s="58" t="s">
        <v>3298</v>
      </c>
      <c r="B4369" s="58" t="s">
        <v>3299</v>
      </c>
      <c r="C4369" s="58" t="s">
        <v>1752</v>
      </c>
      <c r="D4369" s="58" t="s">
        <v>1753</v>
      </c>
      <c r="AI4369" s="58">
        <v>20.4628325984764</v>
      </c>
      <c r="AJ4369" s="58">
        <v>20.566543725336</v>
      </c>
      <c r="AK4369" s="58">
        <v>20.553267691672801</v>
      </c>
      <c r="AL4369" s="58">
        <v>20.720413691025101</v>
      </c>
      <c r="AM4369" s="58">
        <v>21.1478156584384</v>
      </c>
      <c r="AN4369" s="58">
        <v>21.087936342030002</v>
      </c>
      <c r="AO4369" s="58">
        <v>20.968390694935</v>
      </c>
      <c r="AP4369" s="58">
        <v>20.741750612274899</v>
      </c>
      <c r="AQ4369" s="58">
        <v>20.585550770914899</v>
      </c>
      <c r="AR4369" s="58">
        <v>21.1114677076474</v>
      </c>
      <c r="AS4369" s="58">
        <v>21.209120888345499</v>
      </c>
      <c r="AT4369" s="58">
        <v>21.198934808054599</v>
      </c>
      <c r="AU4369" s="58">
        <v>20.7927393155008</v>
      </c>
      <c r="AV4369" s="58">
        <v>21.0987226365996</v>
      </c>
      <c r="AW4369" s="58">
        <v>21.267927356722399</v>
      </c>
      <c r="AX4369" s="58">
        <v>21.403100166209299</v>
      </c>
      <c r="AY4369" s="58">
        <v>21.594442906529299</v>
      </c>
      <c r="AZ4369" s="58">
        <v>22.097146578562999</v>
      </c>
      <c r="BA4369" s="58">
        <v>21.804102957106799</v>
      </c>
      <c r="BB4369" s="58">
        <v>22.037685366998499</v>
      </c>
      <c r="BC4369" s="58">
        <v>22.125228630386999</v>
      </c>
      <c r="BD4369" s="58">
        <v>22.181895513572002</v>
      </c>
      <c r="BE4369" s="58">
        <v>22.406148611412</v>
      </c>
      <c r="BF4369" s="58">
        <v>22.773745447081001</v>
      </c>
      <c r="BG4369" s="58">
        <v>22.791149093243899</v>
      </c>
      <c r="BH4369" s="58">
        <v>22.779320529579401</v>
      </c>
      <c r="BI4369" s="58">
        <v>23.0336305723701</v>
      </c>
      <c r="BJ4369" s="58">
        <v>22.5440166837658</v>
      </c>
      <c r="BK4369" s="58">
        <v>21.696384408034</v>
      </c>
      <c r="BL4369" s="58">
        <v>21.739919199635899</v>
      </c>
    </row>
    <row r="4370" spans="1:66" hidden="1" x14ac:dyDescent="0.25">
      <c r="A4370" s="58" t="s">
        <v>3298</v>
      </c>
      <c r="B4370" s="58" t="s">
        <v>3299</v>
      </c>
      <c r="C4370" s="58" t="s">
        <v>1754</v>
      </c>
      <c r="D4370" s="58" t="s">
        <v>1755</v>
      </c>
      <c r="AI4370" s="58">
        <v>75.024757537155807</v>
      </c>
      <c r="AJ4370" s="58">
        <v>74.889585706019503</v>
      </c>
      <c r="AK4370" s="58">
        <v>74.719085787799202</v>
      </c>
      <c r="AL4370" s="58">
        <v>75.188102198493297</v>
      </c>
      <c r="AM4370" s="58">
        <v>75.172360803140293</v>
      </c>
      <c r="AN4370" s="58">
        <v>74.856809529989505</v>
      </c>
      <c r="AO4370" s="58">
        <v>74.545653536505</v>
      </c>
      <c r="AP4370" s="58">
        <v>74.303913407036305</v>
      </c>
      <c r="AQ4370" s="58">
        <v>73.9214826027128</v>
      </c>
      <c r="AR4370" s="58">
        <v>74.154019871534302</v>
      </c>
      <c r="AS4370" s="58">
        <v>73.433067225817197</v>
      </c>
      <c r="AT4370" s="58">
        <v>72.388615904523405</v>
      </c>
      <c r="AU4370" s="58">
        <v>71.628698875371697</v>
      </c>
      <c r="AV4370" s="58">
        <v>71.694224413349801</v>
      </c>
      <c r="AW4370" s="58">
        <v>71.802302981040498</v>
      </c>
      <c r="AX4370" s="58">
        <v>71.950213057077505</v>
      </c>
      <c r="AY4370" s="58">
        <v>72.139414442109299</v>
      </c>
      <c r="AZ4370" s="58">
        <v>71.9720491023362</v>
      </c>
      <c r="BA4370" s="58">
        <v>72.064233310350104</v>
      </c>
      <c r="BB4370" s="58">
        <v>71.853960001513798</v>
      </c>
      <c r="BC4370" s="58">
        <v>72.679421657255205</v>
      </c>
      <c r="BD4370" s="58">
        <v>72.362630400644505</v>
      </c>
      <c r="BE4370" s="58">
        <v>72.530450461124303</v>
      </c>
      <c r="BF4370" s="58">
        <v>72.578897828383504</v>
      </c>
      <c r="BG4370" s="58">
        <v>72.049783390403803</v>
      </c>
      <c r="BH4370" s="58">
        <v>71.546179835741299</v>
      </c>
      <c r="BI4370" s="58">
        <v>71.314891975517995</v>
      </c>
      <c r="BJ4370" s="58">
        <v>70.768478515362503</v>
      </c>
      <c r="BK4370" s="58">
        <v>70.823391977136396</v>
      </c>
      <c r="BL4370" s="58">
        <v>71.050319682998406</v>
      </c>
      <c r="BM4370" s="58">
        <v>69.315440440147398</v>
      </c>
      <c r="BN4370" s="58">
        <v>69.592876472330204</v>
      </c>
    </row>
    <row r="4371" spans="1:66" hidden="1" x14ac:dyDescent="0.25">
      <c r="A4371" s="58" t="s">
        <v>3298</v>
      </c>
      <c r="B4371" s="58" t="s">
        <v>3299</v>
      </c>
      <c r="C4371" s="58" t="s">
        <v>1756</v>
      </c>
      <c r="D4371" s="58" t="s">
        <v>1757</v>
      </c>
      <c r="AZ4371" s="58">
        <v>73.241484079641495</v>
      </c>
      <c r="BA4371" s="58">
        <v>73.148773625625196</v>
      </c>
      <c r="BB4371" s="58">
        <v>70.709446804103806</v>
      </c>
      <c r="BE4371" s="58">
        <v>72.453713859621701</v>
      </c>
      <c r="BG4371" s="58">
        <v>71.413931931665999</v>
      </c>
      <c r="BI4371" s="58">
        <v>73.488601675922297</v>
      </c>
    </row>
    <row r="4372" spans="1:66" hidden="1" x14ac:dyDescent="0.25">
      <c r="A4372" s="58" t="s">
        <v>3298</v>
      </c>
      <c r="B4372" s="58" t="s">
        <v>3299</v>
      </c>
      <c r="C4372" s="58" t="s">
        <v>1758</v>
      </c>
      <c r="D4372" s="58" t="s">
        <v>1759</v>
      </c>
      <c r="AI4372" s="58">
        <v>78.030066447244494</v>
      </c>
      <c r="AJ4372" s="58">
        <v>78.069180059903104</v>
      </c>
      <c r="AK4372" s="58">
        <v>77.999259720716196</v>
      </c>
      <c r="AL4372" s="58">
        <v>78.024605709148801</v>
      </c>
      <c r="AM4372" s="58">
        <v>78.150974449717793</v>
      </c>
      <c r="AN4372" s="58">
        <v>77.856892895723007</v>
      </c>
      <c r="AO4372" s="58">
        <v>77.534260772247293</v>
      </c>
      <c r="AP4372" s="58">
        <v>77.272095255795904</v>
      </c>
      <c r="AQ4372" s="58">
        <v>76.934730410497494</v>
      </c>
      <c r="AR4372" s="58">
        <v>77.234724170489997</v>
      </c>
      <c r="AS4372" s="58">
        <v>77.153118827041595</v>
      </c>
      <c r="AT4372" s="58">
        <v>76.630256353516501</v>
      </c>
      <c r="AU4372" s="58">
        <v>76.532709422258904</v>
      </c>
      <c r="AV4372" s="58">
        <v>76.474149422839304</v>
      </c>
      <c r="AW4372" s="58">
        <v>76.414972207481995</v>
      </c>
      <c r="AX4372" s="58">
        <v>76.368010026034298</v>
      </c>
      <c r="AY4372" s="58">
        <v>76.240108427730405</v>
      </c>
      <c r="AZ4372" s="58">
        <v>76.2682788876171</v>
      </c>
      <c r="BA4372" s="58">
        <v>76.594395685971193</v>
      </c>
      <c r="BB4372" s="58">
        <v>76.6664417935567</v>
      </c>
      <c r="BC4372" s="58">
        <v>77.145681126819397</v>
      </c>
      <c r="BD4372" s="58">
        <v>77.235587782296804</v>
      </c>
      <c r="BE4372" s="58">
        <v>77.318689770320802</v>
      </c>
      <c r="BF4372" s="58">
        <v>77.636054338252507</v>
      </c>
      <c r="BG4372" s="58">
        <v>77.326941309765601</v>
      </c>
      <c r="BH4372" s="58">
        <v>76.849087834130899</v>
      </c>
      <c r="BI4372" s="58">
        <v>76.500933310081805</v>
      </c>
      <c r="BJ4372" s="58">
        <v>76.070765101036599</v>
      </c>
      <c r="BK4372" s="58">
        <v>76.173325828039793</v>
      </c>
      <c r="BL4372" s="58">
        <v>76.271424119552506</v>
      </c>
    </row>
    <row r="4373" spans="1:66" hidden="1" x14ac:dyDescent="0.25">
      <c r="A4373" s="58" t="s">
        <v>3298</v>
      </c>
      <c r="B4373" s="58" t="s">
        <v>3299</v>
      </c>
      <c r="C4373" s="58" t="s">
        <v>1760</v>
      </c>
      <c r="D4373" s="58" t="s">
        <v>1761</v>
      </c>
      <c r="AI4373" s="58">
        <v>47.774988834139698</v>
      </c>
      <c r="AJ4373" s="58">
        <v>47.780808896337398</v>
      </c>
      <c r="AK4373" s="58">
        <v>47.733577705398403</v>
      </c>
      <c r="AL4373" s="58">
        <v>47.979031504667603</v>
      </c>
      <c r="AM4373" s="58">
        <v>48.181741726934597</v>
      </c>
      <c r="AN4373" s="58">
        <v>48.066640082884703</v>
      </c>
      <c r="AO4373" s="58">
        <v>47.865999643159</v>
      </c>
      <c r="AP4373" s="58">
        <v>47.658994930318798</v>
      </c>
      <c r="AQ4373" s="58">
        <v>47.400138874095099</v>
      </c>
      <c r="AR4373" s="58">
        <v>47.740821917266302</v>
      </c>
      <c r="AS4373" s="58">
        <v>47.386966249688697</v>
      </c>
      <c r="AT4373" s="58">
        <v>46.836165785082301</v>
      </c>
      <c r="AU4373" s="58">
        <v>46.151003243916797</v>
      </c>
      <c r="AV4373" s="58">
        <v>46.343686735216501</v>
      </c>
      <c r="AW4373" s="58">
        <v>46.550893883370101</v>
      </c>
      <c r="AX4373" s="58">
        <v>46.796022274278997</v>
      </c>
      <c r="AY4373" s="58">
        <v>47.106559104373503</v>
      </c>
      <c r="AZ4373" s="58">
        <v>47.341005471444198</v>
      </c>
      <c r="BA4373" s="58">
        <v>47.311843962893597</v>
      </c>
      <c r="BB4373" s="58">
        <v>47.310613235054497</v>
      </c>
      <c r="BC4373" s="58">
        <v>47.846676318021998</v>
      </c>
      <c r="BD4373" s="58">
        <v>47.710023257503899</v>
      </c>
      <c r="BE4373" s="58">
        <v>47.880202641327202</v>
      </c>
      <c r="BF4373" s="58">
        <v>48.0454645525557</v>
      </c>
      <c r="BG4373" s="58">
        <v>47.800646942197098</v>
      </c>
      <c r="BH4373" s="58">
        <v>47.609953147924998</v>
      </c>
      <c r="BI4373" s="58">
        <v>47.602808563531802</v>
      </c>
      <c r="BJ4373" s="58">
        <v>47.024421732521297</v>
      </c>
      <c r="BK4373" s="58">
        <v>46.656826824982801</v>
      </c>
      <c r="BL4373" s="58">
        <v>46.661281884805803</v>
      </c>
      <c r="BM4373" s="58">
        <v>45.548251605461701</v>
      </c>
      <c r="BN4373" s="58">
        <v>45.7093016888522</v>
      </c>
    </row>
    <row r="4374" spans="1:66" hidden="1" x14ac:dyDescent="0.25">
      <c r="A4374" s="58" t="s">
        <v>3298</v>
      </c>
      <c r="B4374" s="58" t="s">
        <v>3299</v>
      </c>
      <c r="C4374" s="58" t="s">
        <v>1762</v>
      </c>
      <c r="D4374" s="58" t="s">
        <v>1763</v>
      </c>
      <c r="AZ4374" s="58">
        <v>47.639048666345701</v>
      </c>
      <c r="BA4374" s="58">
        <v>48.0563952787316</v>
      </c>
      <c r="BB4374" s="58">
        <v>45.955858806214202</v>
      </c>
      <c r="BD4374" s="58">
        <v>48.227562230321602</v>
      </c>
      <c r="BE4374" s="58">
        <v>47.236307256645503</v>
      </c>
      <c r="BG4374" s="58">
        <v>46.022541654969899</v>
      </c>
      <c r="BI4374" s="58">
        <v>49.381103000194102</v>
      </c>
      <c r="BJ4374" s="58">
        <v>46.539657716212297</v>
      </c>
    </row>
    <row r="4375" spans="1:66" hidden="1" x14ac:dyDescent="0.25">
      <c r="A4375" s="58" t="s">
        <v>3298</v>
      </c>
      <c r="B4375" s="58" t="s">
        <v>3299</v>
      </c>
      <c r="C4375" s="58" t="s">
        <v>1764</v>
      </c>
      <c r="D4375" s="58" t="s">
        <v>1765</v>
      </c>
      <c r="AI4375" s="58">
        <v>50.039184421639099</v>
      </c>
      <c r="AJ4375" s="58">
        <v>50.128229026677197</v>
      </c>
      <c r="AK4375" s="58">
        <v>50.052054730268097</v>
      </c>
      <c r="AL4375" s="58">
        <v>50.1653279572202</v>
      </c>
      <c r="AM4375" s="58">
        <v>50.445752204346498</v>
      </c>
      <c r="AN4375" s="58">
        <v>50.310314896530699</v>
      </c>
      <c r="AO4375" s="58">
        <v>50.063941757817801</v>
      </c>
      <c r="AP4375" s="58">
        <v>49.7889039935461</v>
      </c>
      <c r="AQ4375" s="58">
        <v>49.514868323833397</v>
      </c>
      <c r="AR4375" s="58">
        <v>49.900627223026497</v>
      </c>
      <c r="AS4375" s="58">
        <v>49.8982936298288</v>
      </c>
      <c r="AT4375" s="58">
        <v>49.653675268108501</v>
      </c>
      <c r="AU4375" s="58">
        <v>49.442971550572302</v>
      </c>
      <c r="AV4375" s="58">
        <v>49.606735977948901</v>
      </c>
      <c r="AW4375" s="58">
        <v>49.714045744212299</v>
      </c>
      <c r="AX4375" s="58">
        <v>49.819249676843</v>
      </c>
      <c r="AY4375" s="58">
        <v>49.9231518556861</v>
      </c>
      <c r="AZ4375" s="58">
        <v>50.2631202426561</v>
      </c>
      <c r="BA4375" s="58">
        <v>50.373164857346303</v>
      </c>
      <c r="BB4375" s="58">
        <v>50.591647592807398</v>
      </c>
      <c r="BC4375" s="58">
        <v>50.935442035723099</v>
      </c>
      <c r="BD4375" s="58">
        <v>51.0319361740506</v>
      </c>
      <c r="BE4375" s="58">
        <v>51.190624989220602</v>
      </c>
      <c r="BF4375" s="58">
        <v>51.530114627632699</v>
      </c>
      <c r="BG4375" s="58">
        <v>51.373726318753597</v>
      </c>
      <c r="BH4375" s="58">
        <v>51.123361713294102</v>
      </c>
      <c r="BI4375" s="58">
        <v>51.078397090662499</v>
      </c>
      <c r="BJ4375" s="58">
        <v>50.637010551343003</v>
      </c>
      <c r="BK4375" s="58">
        <v>50.310489879061301</v>
      </c>
      <c r="BL4375" s="58">
        <v>50.398369965354398</v>
      </c>
    </row>
    <row r="4376" spans="1:66" hidden="1" x14ac:dyDescent="0.25">
      <c r="A4376" s="58" t="s">
        <v>3298</v>
      </c>
      <c r="B4376" s="58" t="s">
        <v>3299</v>
      </c>
      <c r="C4376" s="58" t="s">
        <v>1766</v>
      </c>
      <c r="D4376" s="58" t="s">
        <v>1767</v>
      </c>
    </row>
    <row r="4377" spans="1:66" hidden="1" x14ac:dyDescent="0.25">
      <c r="A4377" s="58" t="s">
        <v>3298</v>
      </c>
      <c r="B4377" s="58" t="s">
        <v>3299</v>
      </c>
      <c r="C4377" s="58" t="s">
        <v>1768</v>
      </c>
      <c r="D4377" s="58" t="s">
        <v>1769</v>
      </c>
    </row>
    <row r="4378" spans="1:66" hidden="1" x14ac:dyDescent="0.25">
      <c r="A4378" s="58" t="s">
        <v>3298</v>
      </c>
      <c r="B4378" s="58" t="s">
        <v>3299</v>
      </c>
      <c r="C4378" s="58" t="s">
        <v>1770</v>
      </c>
      <c r="D4378" s="58" t="s">
        <v>1771</v>
      </c>
    </row>
    <row r="4379" spans="1:66" hidden="1" x14ac:dyDescent="0.25">
      <c r="A4379" s="58" t="s">
        <v>3298</v>
      </c>
      <c r="B4379" s="58" t="s">
        <v>3299</v>
      </c>
      <c r="C4379" s="58" t="s">
        <v>1772</v>
      </c>
      <c r="D4379" s="58" t="s">
        <v>1773</v>
      </c>
    </row>
    <row r="4380" spans="1:66" hidden="1" x14ac:dyDescent="0.25">
      <c r="A4380" s="58" t="s">
        <v>3298</v>
      </c>
      <c r="B4380" s="58" t="s">
        <v>3299</v>
      </c>
      <c r="C4380" s="58" t="s">
        <v>1774</v>
      </c>
      <c r="D4380" s="58" t="s">
        <v>1775</v>
      </c>
    </row>
    <row r="4381" spans="1:66" hidden="1" x14ac:dyDescent="0.25">
      <c r="A4381" s="58" t="s">
        <v>3298</v>
      </c>
      <c r="B4381" s="58" t="s">
        <v>3299</v>
      </c>
      <c r="C4381" s="58" t="s">
        <v>1776</v>
      </c>
      <c r="D4381" s="58" t="s">
        <v>1777</v>
      </c>
    </row>
    <row r="4382" spans="1:66" hidden="1" x14ac:dyDescent="0.25">
      <c r="A4382" s="58" t="s">
        <v>3298</v>
      </c>
      <c r="B4382" s="58" t="s">
        <v>3299</v>
      </c>
      <c r="C4382" s="58" t="s">
        <v>1778</v>
      </c>
      <c r="D4382" s="58" t="s">
        <v>1779</v>
      </c>
    </row>
    <row r="4383" spans="1:66" hidden="1" x14ac:dyDescent="0.25">
      <c r="A4383" s="58" t="s">
        <v>3298</v>
      </c>
      <c r="B4383" s="58" t="s">
        <v>3299</v>
      </c>
      <c r="C4383" s="58" t="s">
        <v>1780</v>
      </c>
      <c r="D4383" s="58" t="s">
        <v>1781</v>
      </c>
    </row>
    <row r="4384" spans="1:66" hidden="1" x14ac:dyDescent="0.25">
      <c r="A4384" s="58" t="s">
        <v>3298</v>
      </c>
      <c r="B4384" s="58" t="s">
        <v>3299</v>
      </c>
      <c r="C4384" s="58" t="s">
        <v>1782</v>
      </c>
      <c r="D4384" s="58" t="s">
        <v>1783</v>
      </c>
    </row>
    <row r="4385" spans="1:66" hidden="1" x14ac:dyDescent="0.25">
      <c r="A4385" s="58" t="s">
        <v>3298</v>
      </c>
      <c r="B4385" s="58" t="s">
        <v>3299</v>
      </c>
      <c r="C4385" s="58" t="s">
        <v>1784</v>
      </c>
      <c r="D4385" s="58" t="s">
        <v>1785</v>
      </c>
      <c r="AI4385" s="58">
        <v>19.931220033530401</v>
      </c>
      <c r="AJ4385" s="58">
        <v>20.0227760567861</v>
      </c>
      <c r="AK4385" s="58">
        <v>20.208094624230998</v>
      </c>
      <c r="AL4385" s="58">
        <v>20.0619176545089</v>
      </c>
      <c r="AM4385" s="58">
        <v>20.3778213410022</v>
      </c>
      <c r="AN4385" s="58">
        <v>20.3955810161827</v>
      </c>
      <c r="AO4385" s="58">
        <v>20.4492129078562</v>
      </c>
      <c r="AP4385" s="58">
        <v>20.433504344148702</v>
      </c>
      <c r="AQ4385" s="58">
        <v>20.482976409636301</v>
      </c>
      <c r="AR4385" s="58">
        <v>20.858304617727701</v>
      </c>
      <c r="AS4385" s="58">
        <v>21.066536150270402</v>
      </c>
      <c r="AT4385" s="58">
        <v>21.195362261378001</v>
      </c>
      <c r="AU4385" s="58">
        <v>20.764491735061299</v>
      </c>
      <c r="AV4385" s="58">
        <v>20.898550107807701</v>
      </c>
      <c r="AW4385" s="58">
        <v>20.983694860388798</v>
      </c>
      <c r="AX4385" s="58">
        <v>21.0647557945573</v>
      </c>
      <c r="AY4385" s="58">
        <v>21.1758813142213</v>
      </c>
      <c r="AZ4385" s="58">
        <v>21.5272892919774</v>
      </c>
      <c r="BA4385" s="58">
        <v>21.164065416063199</v>
      </c>
      <c r="BB4385" s="58">
        <v>21.212815347443001</v>
      </c>
      <c r="BC4385" s="58">
        <v>21.070576912146201</v>
      </c>
      <c r="BD4385" s="58">
        <v>21.121468975767002</v>
      </c>
      <c r="BE4385" s="58">
        <v>21.191264086996501</v>
      </c>
      <c r="BF4385" s="58">
        <v>21.4054195744135</v>
      </c>
      <c r="BG4385" s="58">
        <v>21.578010911219199</v>
      </c>
      <c r="BH4385" s="58">
        <v>21.801674662315801</v>
      </c>
      <c r="BI4385" s="58">
        <v>21.998912856176499</v>
      </c>
      <c r="BJ4385" s="58">
        <v>21.5917934433886</v>
      </c>
      <c r="BK4385" s="58">
        <v>20.8628373715393</v>
      </c>
      <c r="BL4385" s="58">
        <v>20.5831586923</v>
      </c>
      <c r="BM4385" s="58">
        <v>20.6184824294943</v>
      </c>
      <c r="BN4385" s="58">
        <v>20.610702455234801</v>
      </c>
    </row>
    <row r="4386" spans="1:66" hidden="1" x14ac:dyDescent="0.25">
      <c r="A4386" s="58" t="s">
        <v>3298</v>
      </c>
      <c r="B4386" s="58" t="s">
        <v>3299</v>
      </c>
      <c r="C4386" s="58" t="s">
        <v>1786</v>
      </c>
      <c r="D4386" s="58" t="s">
        <v>1787</v>
      </c>
      <c r="AI4386" s="58">
        <v>60854058</v>
      </c>
      <c r="AJ4386" s="58">
        <v>62826504</v>
      </c>
      <c r="AK4386" s="58">
        <v>64195987</v>
      </c>
      <c r="AL4386" s="58">
        <v>66700847</v>
      </c>
      <c r="AM4386" s="58">
        <v>69228120</v>
      </c>
      <c r="AN4386" s="58">
        <v>71874987</v>
      </c>
      <c r="AO4386" s="58">
        <v>73807051</v>
      </c>
      <c r="AP4386" s="58">
        <v>75747060</v>
      </c>
      <c r="AQ4386" s="58">
        <v>77608512</v>
      </c>
      <c r="AR4386" s="58">
        <v>80510807</v>
      </c>
      <c r="AS4386" s="58">
        <v>82317116</v>
      </c>
      <c r="AT4386" s="58">
        <v>83835256</v>
      </c>
      <c r="AU4386" s="58">
        <v>85129972</v>
      </c>
      <c r="AV4386" s="58">
        <v>88108274</v>
      </c>
      <c r="AW4386" s="58">
        <v>91235773</v>
      </c>
      <c r="AX4386" s="58">
        <v>94564987</v>
      </c>
      <c r="AY4386" s="58">
        <v>98204587</v>
      </c>
      <c r="AZ4386" s="58">
        <v>101811217</v>
      </c>
      <c r="BA4386" s="58">
        <v>104906526</v>
      </c>
      <c r="BB4386" s="58">
        <v>108039366</v>
      </c>
      <c r="BC4386" s="58">
        <v>112368462</v>
      </c>
      <c r="BD4386" s="58">
        <v>115087534</v>
      </c>
      <c r="BE4386" s="58">
        <v>118470958</v>
      </c>
      <c r="BF4386" s="58">
        <v>121788457</v>
      </c>
      <c r="BG4386" s="58">
        <v>124020056</v>
      </c>
      <c r="BH4386" s="58">
        <v>126356221</v>
      </c>
      <c r="BI4386" s="58">
        <v>128930502</v>
      </c>
      <c r="BJ4386" s="58">
        <v>130003951</v>
      </c>
      <c r="BK4386" s="58">
        <v>131676748</v>
      </c>
      <c r="BL4386" s="58">
        <v>134425264</v>
      </c>
      <c r="BM4386" s="58">
        <v>133947057</v>
      </c>
      <c r="BN4386" s="58">
        <v>137364012</v>
      </c>
    </row>
    <row r="4387" spans="1:66" hidden="1" x14ac:dyDescent="0.25">
      <c r="A4387" s="58" t="s">
        <v>3298</v>
      </c>
      <c r="B4387" s="58" t="s">
        <v>3299</v>
      </c>
      <c r="C4387" s="58" t="s">
        <v>1788</v>
      </c>
      <c r="D4387" s="58" t="s">
        <v>1789</v>
      </c>
      <c r="AX4387" s="58">
        <v>15.255555555555601</v>
      </c>
      <c r="AY4387" s="58">
        <v>15.3</v>
      </c>
      <c r="AZ4387" s="58">
        <v>15.145</v>
      </c>
      <c r="BA4387" s="58">
        <v>15.154999999999999</v>
      </c>
      <c r="BB4387" s="58">
        <v>15.23</v>
      </c>
      <c r="BC4387" s="58">
        <v>15.205</v>
      </c>
      <c r="BD4387" s="58">
        <v>15.27</v>
      </c>
      <c r="BE4387" s="58">
        <v>15.0714285714286</v>
      </c>
      <c r="BF4387" s="58">
        <v>14.752380952380999</v>
      </c>
      <c r="BG4387" s="58">
        <v>15.1238095238095</v>
      </c>
      <c r="BH4387" s="58">
        <v>15.2238095238095</v>
      </c>
      <c r="BI4387" s="58">
        <v>15.3380952380952</v>
      </c>
      <c r="BJ4387" s="58">
        <v>15.538095238095201</v>
      </c>
      <c r="BK4387" s="58">
        <v>15.671428571428599</v>
      </c>
      <c r="BL4387" s="58">
        <v>15.533333333333299</v>
      </c>
    </row>
    <row r="4388" spans="1:66" hidden="1" x14ac:dyDescent="0.25">
      <c r="A4388" s="58" t="s">
        <v>3298</v>
      </c>
      <c r="B4388" s="58" t="s">
        <v>3299</v>
      </c>
      <c r="C4388" s="58" t="s">
        <v>1790</v>
      </c>
      <c r="D4388" s="58" t="s">
        <v>1791</v>
      </c>
      <c r="F4388" s="58">
        <v>13611451</v>
      </c>
      <c r="G4388" s="58">
        <v>13611451</v>
      </c>
      <c r="H4388" s="58">
        <v>13611451</v>
      </c>
      <c r="I4388" s="58">
        <v>13611451</v>
      </c>
      <c r="J4388" s="58">
        <v>13611451</v>
      </c>
      <c r="K4388" s="58">
        <v>13611451</v>
      </c>
      <c r="L4388" s="58">
        <v>13611451</v>
      </c>
      <c r="M4388" s="58">
        <v>13611451</v>
      </c>
      <c r="N4388" s="58">
        <v>13611451</v>
      </c>
      <c r="O4388" s="58">
        <v>13611451</v>
      </c>
      <c r="P4388" s="58">
        <v>13611451</v>
      </c>
      <c r="Q4388" s="58">
        <v>13611451</v>
      </c>
      <c r="R4388" s="58">
        <v>13611411</v>
      </c>
      <c r="S4388" s="58">
        <v>13611411</v>
      </c>
      <c r="T4388" s="58">
        <v>13611411</v>
      </c>
      <c r="U4388" s="58">
        <v>13611411</v>
      </c>
      <c r="V4388" s="58">
        <v>13611411</v>
      </c>
      <c r="W4388" s="58">
        <v>13611411</v>
      </c>
      <c r="X4388" s="58">
        <v>13611411</v>
      </c>
      <c r="Y4388" s="58">
        <v>13611411</v>
      </c>
      <c r="Z4388" s="58">
        <v>13611411</v>
      </c>
      <c r="AA4388" s="58">
        <v>13611411</v>
      </c>
      <c r="AB4388" s="58">
        <v>13611411</v>
      </c>
      <c r="AC4388" s="58">
        <v>13611411</v>
      </c>
      <c r="AD4388" s="58">
        <v>13611411</v>
      </c>
      <c r="AE4388" s="58">
        <v>13611411</v>
      </c>
      <c r="AF4388" s="58">
        <v>13611411</v>
      </c>
      <c r="AG4388" s="58">
        <v>13611411</v>
      </c>
      <c r="AH4388" s="58">
        <v>13611411</v>
      </c>
      <c r="AI4388" s="58">
        <v>13611411</v>
      </c>
      <c r="AJ4388" s="58">
        <v>13611411</v>
      </c>
      <c r="AK4388" s="58">
        <v>13611431</v>
      </c>
      <c r="AL4388" s="58">
        <v>13611431</v>
      </c>
      <c r="AM4388" s="58">
        <v>13611431</v>
      </c>
      <c r="AN4388" s="58">
        <v>13611431</v>
      </c>
      <c r="AO4388" s="58">
        <v>13611431</v>
      </c>
      <c r="AP4388" s="58">
        <v>13611431</v>
      </c>
      <c r="AQ4388" s="58">
        <v>13611431</v>
      </c>
      <c r="AR4388" s="58">
        <v>13611431</v>
      </c>
      <c r="AS4388" s="58">
        <v>13611431</v>
      </c>
      <c r="AT4388" s="58">
        <v>13611431</v>
      </c>
      <c r="AU4388" s="58">
        <v>13611431</v>
      </c>
      <c r="AV4388" s="58">
        <v>13611251</v>
      </c>
      <c r="AW4388" s="58">
        <v>13611241</v>
      </c>
      <c r="AX4388" s="58">
        <v>13611251</v>
      </c>
      <c r="AY4388" s="58">
        <v>13611311</v>
      </c>
      <c r="AZ4388" s="58">
        <v>13611331</v>
      </c>
      <c r="BA4388" s="58">
        <v>13611341</v>
      </c>
      <c r="BB4388" s="58">
        <v>13608831</v>
      </c>
      <c r="BC4388" s="58">
        <v>13608823</v>
      </c>
      <c r="BD4388" s="58">
        <v>13608828</v>
      </c>
      <c r="BE4388" s="58">
        <v>13100831</v>
      </c>
      <c r="BF4388" s="58">
        <v>13100639</v>
      </c>
      <c r="BG4388" s="58">
        <v>13100520</v>
      </c>
      <c r="BH4388" s="58">
        <v>13100528</v>
      </c>
      <c r="BI4388" s="58">
        <v>13100529</v>
      </c>
      <c r="BJ4388" s="58">
        <v>13100530</v>
      </c>
      <c r="BK4388" s="58">
        <v>13100530</v>
      </c>
      <c r="BL4388" s="58">
        <v>13100547</v>
      </c>
      <c r="BM4388" s="58">
        <v>13100549</v>
      </c>
    </row>
    <row r="4389" spans="1:66" hidden="1" x14ac:dyDescent="0.25">
      <c r="A4389" s="58" t="s">
        <v>3298</v>
      </c>
      <c r="B4389" s="58" t="s">
        <v>3299</v>
      </c>
      <c r="C4389" s="58" t="s">
        <v>1792</v>
      </c>
      <c r="D4389" s="58" t="s">
        <v>1793</v>
      </c>
      <c r="AI4389" s="58">
        <v>0.57639575783014596</v>
      </c>
      <c r="AS4389" s="58">
        <v>0.57644445203924399</v>
      </c>
      <c r="BC4389" s="58">
        <v>0.57597240926466198</v>
      </c>
    </row>
    <row r="4390" spans="1:66" hidden="1" x14ac:dyDescent="0.25">
      <c r="A4390" s="58" t="s">
        <v>3298</v>
      </c>
      <c r="B4390" s="58" t="s">
        <v>3299</v>
      </c>
      <c r="C4390" s="58" t="s">
        <v>1794</v>
      </c>
      <c r="D4390" s="58" t="s">
        <v>1795</v>
      </c>
      <c r="F4390" s="58">
        <v>16741296</v>
      </c>
      <c r="G4390" s="58">
        <v>17344455</v>
      </c>
      <c r="H4390" s="58">
        <v>18257526</v>
      </c>
      <c r="I4390" s="58">
        <v>17974143</v>
      </c>
      <c r="J4390" s="58">
        <v>17818907</v>
      </c>
      <c r="K4390" s="58">
        <v>16366581</v>
      </c>
      <c r="L4390" s="58">
        <v>18089789</v>
      </c>
      <c r="M4390" s="58">
        <v>18295784</v>
      </c>
      <c r="N4390" s="58">
        <v>17778719</v>
      </c>
      <c r="O4390" s="58">
        <v>18437419</v>
      </c>
      <c r="P4390" s="58">
        <v>16974851</v>
      </c>
      <c r="Q4390" s="58">
        <v>18814136</v>
      </c>
      <c r="R4390" s="58">
        <v>17829171</v>
      </c>
      <c r="S4390" s="58">
        <v>18358511</v>
      </c>
      <c r="T4390" s="58">
        <v>18651247</v>
      </c>
      <c r="U4390" s="58">
        <v>20086674</v>
      </c>
      <c r="V4390" s="58">
        <v>17717139</v>
      </c>
      <c r="W4390" s="58">
        <v>18734560</v>
      </c>
      <c r="X4390" s="58">
        <v>18435508</v>
      </c>
      <c r="Y4390" s="58">
        <v>18698250</v>
      </c>
      <c r="Z4390" s="58">
        <v>18088642</v>
      </c>
      <c r="AA4390" s="58">
        <v>17935078</v>
      </c>
      <c r="AB4390" s="58">
        <v>18565804</v>
      </c>
      <c r="AC4390" s="58">
        <v>16976363</v>
      </c>
      <c r="AD4390" s="58">
        <v>20427736</v>
      </c>
      <c r="AE4390" s="58">
        <v>19310966</v>
      </c>
      <c r="AF4390" s="58">
        <v>19279663</v>
      </c>
      <c r="AG4390" s="58">
        <v>18465801</v>
      </c>
      <c r="AH4390" s="58">
        <v>20567447</v>
      </c>
      <c r="AI4390" s="58">
        <v>22331064</v>
      </c>
      <c r="AJ4390" s="58">
        <v>22843500</v>
      </c>
      <c r="AK4390" s="58">
        <v>23010065</v>
      </c>
      <c r="AL4390" s="58">
        <v>22122885</v>
      </c>
      <c r="AM4390" s="58">
        <v>21268807</v>
      </c>
      <c r="AN4390" s="58">
        <v>19417771</v>
      </c>
      <c r="AO4390" s="58">
        <v>23260665</v>
      </c>
      <c r="AP4390" s="58">
        <v>18599862</v>
      </c>
      <c r="AQ4390" s="58">
        <v>22132634</v>
      </c>
      <c r="AR4390" s="58">
        <v>19544245</v>
      </c>
      <c r="AS4390" s="58">
        <v>18417386</v>
      </c>
      <c r="AT4390" s="58">
        <v>19184699</v>
      </c>
      <c r="AU4390" s="58">
        <v>18616968</v>
      </c>
      <c r="AV4390" s="58">
        <v>21339685</v>
      </c>
      <c r="AW4390" s="58">
        <v>21757641</v>
      </c>
      <c r="AX4390" s="58">
        <v>22204090</v>
      </c>
      <c r="AY4390" s="58">
        <v>21364459</v>
      </c>
      <c r="AZ4390" s="58">
        <v>20632604</v>
      </c>
      <c r="BA4390" s="58">
        <v>17799495</v>
      </c>
      <c r="BB4390" s="58">
        <v>19731033</v>
      </c>
      <c r="BC4390" s="58">
        <v>19921716</v>
      </c>
      <c r="BD4390" s="58">
        <v>19648427</v>
      </c>
      <c r="BE4390" s="58">
        <v>25771694</v>
      </c>
      <c r="BF4390" s="58">
        <v>30546022</v>
      </c>
      <c r="BG4390" s="58">
        <v>31987919</v>
      </c>
      <c r="BH4390" s="58">
        <v>26318043</v>
      </c>
      <c r="BI4390" s="58">
        <v>29526231</v>
      </c>
      <c r="BJ4390" s="58">
        <v>28149665</v>
      </c>
      <c r="BK4390" s="58">
        <v>28837990</v>
      </c>
      <c r="BL4390" s="58">
        <v>29362988</v>
      </c>
      <c r="BM4390" s="58">
        <v>29015065</v>
      </c>
    </row>
    <row r="4391" spans="1:66" hidden="1" x14ac:dyDescent="0.25">
      <c r="A4391" s="58" t="s">
        <v>3298</v>
      </c>
      <c r="B4391" s="58" t="s">
        <v>3299</v>
      </c>
      <c r="C4391" s="58" t="s">
        <v>1796</v>
      </c>
      <c r="D4391" s="58" t="s">
        <v>1797</v>
      </c>
      <c r="AZ4391" s="58">
        <v>3.2888888888888901</v>
      </c>
      <c r="BC4391" s="58">
        <v>4.8406250000000002</v>
      </c>
      <c r="BE4391" s="58">
        <v>3.1875</v>
      </c>
      <c r="BG4391" s="58">
        <v>3</v>
      </c>
      <c r="BI4391" s="58">
        <v>6.0555555555555598</v>
      </c>
      <c r="BK4391" s="58">
        <v>3.5</v>
      </c>
    </row>
    <row r="4392" spans="1:66" hidden="1" x14ac:dyDescent="0.25">
      <c r="A4392" s="58" t="s">
        <v>3298</v>
      </c>
      <c r="B4392" s="58" t="s">
        <v>3299</v>
      </c>
      <c r="C4392" s="58" t="s">
        <v>1798</v>
      </c>
      <c r="D4392" s="58" t="s">
        <v>1799</v>
      </c>
      <c r="AZ4392" s="58">
        <v>4.9000000000000004</v>
      </c>
      <c r="BC4392" s="58">
        <v>4.21875</v>
      </c>
      <c r="BE4392" s="58">
        <v>6.0625</v>
      </c>
      <c r="BG4392" s="58">
        <v>4.0769230769230802</v>
      </c>
      <c r="BI4392" s="58">
        <v>6.0555555555555598</v>
      </c>
      <c r="BK4392" s="58">
        <v>4</v>
      </c>
    </row>
    <row r="4393" spans="1:66" hidden="1" x14ac:dyDescent="0.25">
      <c r="A4393" s="58" t="s">
        <v>3298</v>
      </c>
      <c r="B4393" s="58" t="s">
        <v>3299</v>
      </c>
      <c r="C4393" s="58" t="s">
        <v>1800</v>
      </c>
      <c r="D4393" s="58" t="s">
        <v>1801</v>
      </c>
    </row>
    <row r="4394" spans="1:66" hidden="1" x14ac:dyDescent="0.25">
      <c r="A4394" s="58" t="s">
        <v>3298</v>
      </c>
      <c r="B4394" s="58" t="s">
        <v>3299</v>
      </c>
      <c r="C4394" s="58" t="s">
        <v>1802</v>
      </c>
      <c r="D4394" s="58" t="s">
        <v>1803</v>
      </c>
    </row>
    <row r="4395" spans="1:66" hidden="1" x14ac:dyDescent="0.25">
      <c r="A4395" s="58" t="s">
        <v>3298</v>
      </c>
      <c r="B4395" s="58" t="s">
        <v>3299</v>
      </c>
      <c r="C4395" s="58" t="s">
        <v>1804</v>
      </c>
      <c r="D4395" s="58" t="s">
        <v>1805</v>
      </c>
      <c r="E4395" s="58">
        <v>47.629564478801498</v>
      </c>
      <c r="F4395" s="58">
        <v>48.2203178977256</v>
      </c>
      <c r="G4395" s="58">
        <v>48.8110212040798</v>
      </c>
      <c r="H4395" s="58">
        <v>49.406850555828399</v>
      </c>
      <c r="I4395" s="58">
        <v>50.010125031113702</v>
      </c>
      <c r="J4395" s="58">
        <v>50.616569984150203</v>
      </c>
      <c r="K4395" s="58">
        <v>51.217046932199302</v>
      </c>
      <c r="L4395" s="58">
        <v>51.804659597781402</v>
      </c>
      <c r="M4395" s="58">
        <v>52.377230879688597</v>
      </c>
      <c r="N4395" s="58">
        <v>52.939682157449703</v>
      </c>
      <c r="O4395" s="58">
        <v>53.499163616217501</v>
      </c>
      <c r="P4395" s="58">
        <v>54.066778943598202</v>
      </c>
      <c r="Q4395" s="58">
        <v>54.652471652385003</v>
      </c>
      <c r="R4395" s="58">
        <v>55.259955706036898</v>
      </c>
      <c r="S4395" s="58">
        <v>55.887883787200302</v>
      </c>
      <c r="T4395" s="58">
        <v>56.538515843842603</v>
      </c>
      <c r="U4395" s="58">
        <v>57.213320485446999</v>
      </c>
      <c r="V4395" s="58">
        <v>57.909044091829998</v>
      </c>
      <c r="W4395" s="58">
        <v>58.6241499196775</v>
      </c>
      <c r="X4395" s="58">
        <v>59.359959887295901</v>
      </c>
      <c r="Y4395" s="58">
        <v>60.1138665986863</v>
      </c>
      <c r="Z4395" s="58">
        <v>60.878006906263998</v>
      </c>
      <c r="AA4395" s="58">
        <v>61.6385318214381</v>
      </c>
      <c r="AB4395" s="58">
        <v>62.3796367425333</v>
      </c>
      <c r="AC4395" s="58">
        <v>63.083988156391399</v>
      </c>
      <c r="AD4395" s="58">
        <v>63.735443244387397</v>
      </c>
      <c r="AE4395" s="58">
        <v>64.325775952961394</v>
      </c>
      <c r="AF4395" s="58">
        <v>64.859199212296701</v>
      </c>
      <c r="AG4395" s="58">
        <v>65.342367723593199</v>
      </c>
      <c r="AH4395" s="58">
        <v>65.781973624899393</v>
      </c>
      <c r="AI4395" s="58">
        <v>66.218821267893105</v>
      </c>
      <c r="AJ4395" s="58">
        <v>66.607424943895595</v>
      </c>
      <c r="AK4395" s="58">
        <v>66.939261185770803</v>
      </c>
      <c r="AL4395" s="58">
        <v>67.323338565012193</v>
      </c>
      <c r="AM4395" s="58">
        <v>67.706100357987907</v>
      </c>
      <c r="AN4395" s="58">
        <v>68.115398383970003</v>
      </c>
      <c r="AO4395" s="58">
        <v>68.478375842774796</v>
      </c>
      <c r="AP4395" s="58">
        <v>68.821070079815897</v>
      </c>
      <c r="AQ4395" s="58">
        <v>69.1375899990189</v>
      </c>
      <c r="AR4395" s="58">
        <v>69.428716914900903</v>
      </c>
      <c r="AS4395" s="58">
        <v>69.699913346152499</v>
      </c>
      <c r="AT4395" s="58">
        <v>69.959985262787498</v>
      </c>
      <c r="AU4395" s="58">
        <v>70.218646307056801</v>
      </c>
      <c r="AV4395" s="58">
        <v>70.483622817646193</v>
      </c>
      <c r="AW4395" s="58">
        <v>70.758012929892004</v>
      </c>
      <c r="AX4395" s="58">
        <v>71.038710624496602</v>
      </c>
      <c r="AY4395" s="58">
        <v>71.318385613282402</v>
      </c>
      <c r="AZ4395" s="58">
        <v>71.587024215633207</v>
      </c>
      <c r="BA4395" s="58">
        <v>71.835336105157396</v>
      </c>
      <c r="BB4395" s="58">
        <v>72.059957573925601</v>
      </c>
      <c r="BC4395" s="58">
        <v>72.261161038968893</v>
      </c>
      <c r="BD4395" s="58">
        <v>72.445973474815702</v>
      </c>
      <c r="BE4395" s="58">
        <v>72.622316056209101</v>
      </c>
      <c r="BF4395" s="58">
        <v>72.796756863883402</v>
      </c>
      <c r="BG4395" s="58">
        <v>72.971227103881901</v>
      </c>
      <c r="BH4395" s="58">
        <v>73.146479413302103</v>
      </c>
      <c r="BI4395" s="58">
        <v>73.321260237772194</v>
      </c>
      <c r="BJ4395" s="58">
        <v>73.493828079957197</v>
      </c>
      <c r="BK4395" s="58">
        <v>73.663675138062899</v>
      </c>
      <c r="BL4395" s="58">
        <v>73.832314497684294</v>
      </c>
      <c r="BM4395" s="58">
        <v>74.000521295434496</v>
      </c>
    </row>
    <row r="4396" spans="1:66" hidden="1" x14ac:dyDescent="0.25">
      <c r="A4396" s="58" t="s">
        <v>3298</v>
      </c>
      <c r="B4396" s="58" t="s">
        <v>3299</v>
      </c>
      <c r="C4396" s="58" t="s">
        <v>1806</v>
      </c>
      <c r="D4396" s="58" t="s">
        <v>1807</v>
      </c>
      <c r="E4396" s="58">
        <v>45.504738751108199</v>
      </c>
      <c r="F4396" s="58">
        <v>46.1017254733923</v>
      </c>
      <c r="G4396" s="58">
        <v>46.689122578302602</v>
      </c>
      <c r="H4396" s="58">
        <v>47.2698078819937</v>
      </c>
      <c r="I4396" s="58">
        <v>47.844577116783</v>
      </c>
      <c r="J4396" s="58">
        <v>48.4113690497663</v>
      </c>
      <c r="K4396" s="58">
        <v>48.963631606371202</v>
      </c>
      <c r="L4396" s="58">
        <v>49.499938578245001</v>
      </c>
      <c r="M4396" s="58">
        <v>50.023174459067697</v>
      </c>
      <c r="N4396" s="58">
        <v>50.540521811439298</v>
      </c>
      <c r="O4396" s="58">
        <v>51.064984810456899</v>
      </c>
      <c r="P4396" s="58">
        <v>51.613481212104503</v>
      </c>
      <c r="Q4396" s="58">
        <v>52.193209704666899</v>
      </c>
      <c r="R4396" s="58">
        <v>52.801093211631503</v>
      </c>
      <c r="S4396" s="58">
        <v>53.425358917661697</v>
      </c>
      <c r="T4396" s="58">
        <v>54.046180366224498</v>
      </c>
      <c r="U4396" s="58">
        <v>54.640214761479001</v>
      </c>
      <c r="V4396" s="58">
        <v>55.193883395868397</v>
      </c>
      <c r="W4396" s="58">
        <v>55.708165486000297</v>
      </c>
      <c r="X4396" s="58">
        <v>56.197678698739402</v>
      </c>
      <c r="Y4396" s="58">
        <v>56.6889417688826</v>
      </c>
      <c r="Z4396" s="58">
        <v>57.211762542190399</v>
      </c>
      <c r="AA4396" s="58">
        <v>57.784998417022102</v>
      </c>
      <c r="AB4396" s="58">
        <v>58.4128557976981</v>
      </c>
      <c r="AC4396" s="58">
        <v>59.082812395832597</v>
      </c>
      <c r="AD4396" s="58">
        <v>59.7687068617957</v>
      </c>
      <c r="AE4396" s="58">
        <v>60.439343985195599</v>
      </c>
      <c r="AF4396" s="58">
        <v>61.065955319440199</v>
      </c>
      <c r="AG4396" s="58">
        <v>61.627381207458697</v>
      </c>
      <c r="AH4396" s="58">
        <v>62.118806729650899</v>
      </c>
      <c r="AI4396" s="58">
        <v>62.582949060375903</v>
      </c>
      <c r="AJ4396" s="58">
        <v>62.964882278767597</v>
      </c>
      <c r="AK4396" s="58">
        <v>63.247175814905297</v>
      </c>
      <c r="AL4396" s="58">
        <v>63.611385116713699</v>
      </c>
      <c r="AM4396" s="58">
        <v>63.9761032316311</v>
      </c>
      <c r="AN4396" s="58">
        <v>64.396015853254397</v>
      </c>
      <c r="AO4396" s="58">
        <v>64.753564247251902</v>
      </c>
      <c r="AP4396" s="58">
        <v>65.099078068796601</v>
      </c>
      <c r="AQ4396" s="58">
        <v>65.425418445310399</v>
      </c>
      <c r="AR4396" s="58">
        <v>65.733657402995306</v>
      </c>
      <c r="AS4396" s="58">
        <v>66.026258964480206</v>
      </c>
      <c r="AT4396" s="58">
        <v>66.3086860754442</v>
      </c>
      <c r="AU4396" s="58">
        <v>66.585351777041495</v>
      </c>
      <c r="AV4396" s="58">
        <v>66.862754450275105</v>
      </c>
      <c r="AW4396" s="58">
        <v>67.144215315368896</v>
      </c>
      <c r="AX4396" s="58">
        <v>67.427063520760896</v>
      </c>
      <c r="AY4396" s="58">
        <v>67.705780508016204</v>
      </c>
      <c r="AZ4396" s="58">
        <v>67.971394849688394</v>
      </c>
      <c r="BA4396" s="58">
        <v>68.214172570995302</v>
      </c>
      <c r="BB4396" s="58">
        <v>68.428799886683507</v>
      </c>
      <c r="BC4396" s="58">
        <v>68.618951423245505</v>
      </c>
      <c r="BD4396" s="58">
        <v>68.794635383658104</v>
      </c>
      <c r="BE4396" s="58">
        <v>68.9687988378124</v>
      </c>
      <c r="BF4396" s="58">
        <v>69.149546860797798</v>
      </c>
      <c r="BG4396" s="58">
        <v>69.336633367987105</v>
      </c>
      <c r="BH4396" s="58">
        <v>69.528973080027995</v>
      </c>
      <c r="BI4396" s="58">
        <v>69.724602746247697</v>
      </c>
      <c r="BJ4396" s="58">
        <v>69.921142545008706</v>
      </c>
      <c r="BK4396" s="58">
        <v>70.115928090990195</v>
      </c>
      <c r="BL4396" s="58">
        <v>70.308183830170904</v>
      </c>
      <c r="BM4396" s="58">
        <v>70.497197359992299</v>
      </c>
    </row>
    <row r="4397" spans="1:66" hidden="1" x14ac:dyDescent="0.25">
      <c r="A4397" s="58" t="s">
        <v>3298</v>
      </c>
      <c r="B4397" s="58" t="s">
        <v>3299</v>
      </c>
      <c r="C4397" s="58" t="s">
        <v>1808</v>
      </c>
      <c r="D4397" s="58" t="s">
        <v>1809</v>
      </c>
      <c r="E4397" s="58">
        <v>46.5469091138864</v>
      </c>
      <c r="F4397" s="58">
        <v>47.141620393859903</v>
      </c>
      <c r="G4397" s="58">
        <v>47.731782355018098</v>
      </c>
      <c r="H4397" s="58">
        <v>48.320433272839701</v>
      </c>
      <c r="I4397" s="58">
        <v>48.910019198409003</v>
      </c>
      <c r="J4397" s="58">
        <v>49.496477233863097</v>
      </c>
      <c r="K4397" s="58">
        <v>50.072948880113699</v>
      </c>
      <c r="L4397" s="58">
        <v>50.634412452924799</v>
      </c>
      <c r="M4397" s="58">
        <v>51.182099338877599</v>
      </c>
      <c r="N4397" s="58">
        <v>51.722022612102897</v>
      </c>
      <c r="O4397" s="58">
        <v>52.264210920401702</v>
      </c>
      <c r="P4397" s="58">
        <v>52.822932284728502</v>
      </c>
      <c r="Q4397" s="58">
        <v>53.406886494341499</v>
      </c>
      <c r="R4397" s="58">
        <v>54.0158551681414</v>
      </c>
      <c r="S4397" s="58">
        <v>54.642867238296198</v>
      </c>
      <c r="T4397" s="58">
        <v>55.277987677993004</v>
      </c>
      <c r="U4397" s="58">
        <v>55.909611638449597</v>
      </c>
      <c r="V4397" s="58">
        <v>56.528075496328697</v>
      </c>
      <c r="W4397" s="58">
        <v>57.133897989379903</v>
      </c>
      <c r="X4397" s="58">
        <v>57.734859343716202</v>
      </c>
      <c r="Y4397" s="58">
        <v>58.3450223077229</v>
      </c>
      <c r="Z4397" s="58">
        <v>58.977358072457001</v>
      </c>
      <c r="AA4397" s="58">
        <v>59.635997515328803</v>
      </c>
      <c r="AB4397" s="58">
        <v>60.3162773724871</v>
      </c>
      <c r="AC4397" s="58">
        <v>61.003762096818399</v>
      </c>
      <c r="AD4397" s="58">
        <v>61.676816261905898</v>
      </c>
      <c r="AE4397" s="58">
        <v>62.314119610912499</v>
      </c>
      <c r="AF4397" s="58">
        <v>62.901346973447403</v>
      </c>
      <c r="AG4397" s="58">
        <v>63.429688101171699</v>
      </c>
      <c r="AH4397" s="58">
        <v>63.898979958516698</v>
      </c>
      <c r="AI4397" s="58">
        <v>64.351577291955806</v>
      </c>
      <c r="AJ4397" s="58">
        <v>64.7363405194683</v>
      </c>
      <c r="AK4397" s="58">
        <v>65.043852735952697</v>
      </c>
      <c r="AL4397" s="58">
        <v>65.414907069959497</v>
      </c>
      <c r="AM4397" s="58">
        <v>65.7856531735505</v>
      </c>
      <c r="AN4397" s="58">
        <v>66.196100047386196</v>
      </c>
      <c r="AO4397" s="58">
        <v>66.554103000472907</v>
      </c>
      <c r="AP4397" s="58">
        <v>66.897144780523604</v>
      </c>
      <c r="AQ4397" s="58">
        <v>67.218091461210093</v>
      </c>
      <c r="AR4397" s="58">
        <v>67.517689002140401</v>
      </c>
      <c r="AS4397" s="58">
        <v>67.800591448437402</v>
      </c>
      <c r="AT4397" s="58">
        <v>68.072518635136404</v>
      </c>
      <c r="AU4397" s="58">
        <v>68.340246320374803</v>
      </c>
      <c r="AV4397" s="58">
        <v>68.610505611011902</v>
      </c>
      <c r="AW4397" s="58">
        <v>68.886187759395995</v>
      </c>
      <c r="AX4397" s="58">
        <v>69.164682959312998</v>
      </c>
      <c r="AY4397" s="58">
        <v>69.439459383300502</v>
      </c>
      <c r="AZ4397" s="58">
        <v>69.701555289513493</v>
      </c>
      <c r="BA4397" s="58">
        <v>69.9421738723304</v>
      </c>
      <c r="BB4397" s="58">
        <v>70.157560084862297</v>
      </c>
      <c r="BC4397" s="58">
        <v>70.349916421009596</v>
      </c>
      <c r="BD4397" s="58">
        <v>70.528761679494806</v>
      </c>
      <c r="BE4397" s="58">
        <v>70.703797797071402</v>
      </c>
      <c r="BF4397" s="58">
        <v>70.882217702438695</v>
      </c>
      <c r="BG4397" s="58">
        <v>71.064268770176199</v>
      </c>
      <c r="BH4397" s="58">
        <v>71.249570968931806</v>
      </c>
      <c r="BI4397" s="58">
        <v>71.436547174907403</v>
      </c>
      <c r="BJ4397" s="58">
        <v>71.622670425494107</v>
      </c>
      <c r="BK4397" s="58">
        <v>71.807075107542204</v>
      </c>
      <c r="BL4397" s="58">
        <v>71.989709367028198</v>
      </c>
      <c r="BM4397" s="58">
        <v>72.170759882725207</v>
      </c>
    </row>
    <row r="4398" spans="1:66" hidden="1" x14ac:dyDescent="0.25">
      <c r="A4398" s="58" t="s">
        <v>3298</v>
      </c>
      <c r="B4398" s="58" t="s">
        <v>3299</v>
      </c>
      <c r="C4398" s="58" t="s">
        <v>1810</v>
      </c>
      <c r="D4398" s="58" t="s">
        <v>1811</v>
      </c>
      <c r="AS4398" s="58">
        <v>1.0023784291514199</v>
      </c>
      <c r="AT4398" s="58">
        <v>0.95619925179166998</v>
      </c>
      <c r="AU4398" s="58">
        <v>0.90727924742566002</v>
      </c>
      <c r="AV4398" s="58">
        <v>0.89402430774416897</v>
      </c>
      <c r="AW4398" s="58">
        <v>0.85189887589986002</v>
      </c>
      <c r="AX4398" s="58">
        <v>0.80110290639725401</v>
      </c>
      <c r="AY4398" s="58">
        <v>0.78361319512112104</v>
      </c>
      <c r="AZ4398" s="58">
        <v>0.74516747567776698</v>
      </c>
      <c r="BA4398" s="58">
        <v>0.69881272330809097</v>
      </c>
      <c r="BB4398" s="58">
        <v>0.66955004062608503</v>
      </c>
      <c r="BC4398" s="58">
        <v>0.64559322040696299</v>
      </c>
      <c r="BD4398" s="58">
        <v>0.62064857000027096</v>
      </c>
      <c r="BE4398" s="58">
        <v>0.59995549777192603</v>
      </c>
      <c r="BF4398" s="58">
        <v>0.57579513892990297</v>
      </c>
      <c r="BG4398" s="58">
        <v>0.56628198316080602</v>
      </c>
      <c r="BH4398" s="58">
        <v>0.54765346176218399</v>
      </c>
      <c r="BI4398" s="58">
        <v>0.53826051427480903</v>
      </c>
      <c r="BJ4398" s="58">
        <v>0.521696309015244</v>
      </c>
    </row>
    <row r="4399" spans="1:66" hidden="1" x14ac:dyDescent="0.25">
      <c r="A4399" s="58" t="s">
        <v>3298</v>
      </c>
      <c r="B4399" s="58" t="s">
        <v>3299</v>
      </c>
      <c r="C4399" s="58" t="s">
        <v>1812</v>
      </c>
      <c r="D4399" s="58" t="s">
        <v>1813</v>
      </c>
      <c r="AS4399" s="58">
        <v>100</v>
      </c>
      <c r="AT4399" s="58">
        <v>100</v>
      </c>
      <c r="AU4399" s="58">
        <v>110</v>
      </c>
      <c r="AV4399" s="58">
        <v>110</v>
      </c>
      <c r="AW4399" s="58">
        <v>120</v>
      </c>
      <c r="AX4399" s="58">
        <v>120</v>
      </c>
      <c r="AY4399" s="58">
        <v>130</v>
      </c>
      <c r="AZ4399" s="58">
        <v>130</v>
      </c>
      <c r="BA4399" s="58">
        <v>140</v>
      </c>
      <c r="BB4399" s="58">
        <v>150</v>
      </c>
      <c r="BC4399" s="58">
        <v>150</v>
      </c>
      <c r="BD4399" s="58">
        <v>160</v>
      </c>
      <c r="BE4399" s="58">
        <v>170</v>
      </c>
      <c r="BF4399" s="58">
        <v>170</v>
      </c>
      <c r="BG4399" s="58">
        <v>180</v>
      </c>
      <c r="BH4399" s="58">
        <v>180</v>
      </c>
      <c r="BI4399" s="58">
        <v>190</v>
      </c>
      <c r="BJ4399" s="58">
        <v>190</v>
      </c>
    </row>
    <row r="4400" spans="1:66" hidden="1" x14ac:dyDescent="0.25">
      <c r="A4400" s="58" t="s">
        <v>3298</v>
      </c>
      <c r="B4400" s="58" t="s">
        <v>3299</v>
      </c>
      <c r="C4400" s="58" t="s">
        <v>1814</v>
      </c>
      <c r="D4400" s="58" t="s">
        <v>1815</v>
      </c>
    </row>
    <row r="4401" spans="1:65" hidden="1" x14ac:dyDescent="0.25">
      <c r="A4401" s="58" t="s">
        <v>3298</v>
      </c>
      <c r="B4401" s="58" t="s">
        <v>3299</v>
      </c>
      <c r="C4401" s="58" t="s">
        <v>1816</v>
      </c>
      <c r="D4401" s="58" t="s">
        <v>1817</v>
      </c>
      <c r="AV4401" s="58">
        <v>1506</v>
      </c>
      <c r="AW4401" s="58">
        <v>1598</v>
      </c>
      <c r="BD4401" s="58">
        <v>1338</v>
      </c>
      <c r="BE4401" s="58">
        <v>1333</v>
      </c>
      <c r="BF4401" s="58">
        <v>1355</v>
      </c>
      <c r="BG4401" s="58">
        <v>1184</v>
      </c>
      <c r="BH4401" s="58">
        <v>1188</v>
      </c>
      <c r="BI4401" s="58">
        <v>1187</v>
      </c>
      <c r="BJ4401" s="58">
        <v>1172</v>
      </c>
      <c r="BK4401" s="58">
        <v>1189</v>
      </c>
      <c r="BL4401" s="58">
        <v>1349</v>
      </c>
      <c r="BM4401" s="58">
        <v>1330</v>
      </c>
    </row>
    <row r="4402" spans="1:65" hidden="1" x14ac:dyDescent="0.25">
      <c r="A4402" s="58" t="s">
        <v>3298</v>
      </c>
      <c r="B4402" s="58" t="s">
        <v>3299</v>
      </c>
      <c r="C4402" s="58" t="s">
        <v>1818</v>
      </c>
      <c r="D4402" s="58" t="s">
        <v>1819</v>
      </c>
      <c r="V4402" s="58">
        <v>30.322229385376001</v>
      </c>
      <c r="W4402" s="58">
        <v>30.789260864257798</v>
      </c>
      <c r="X4402" s="58">
        <v>31.3337707519531</v>
      </c>
      <c r="Y4402" s="58">
        <v>31.942520141601602</v>
      </c>
      <c r="Z4402" s="58">
        <v>32.595260620117202</v>
      </c>
      <c r="AA4402" s="58">
        <v>33.403640747070298</v>
      </c>
      <c r="AB4402" s="58">
        <v>33.856349945068402</v>
      </c>
      <c r="AC4402" s="58">
        <v>34.844440460205099</v>
      </c>
      <c r="AD4402" s="58">
        <v>35.721118927002003</v>
      </c>
      <c r="AE4402" s="58">
        <v>36.680038452148402</v>
      </c>
      <c r="AF4402" s="58">
        <v>37.530490875244098</v>
      </c>
      <c r="AG4402" s="58">
        <v>38.592460632324197</v>
      </c>
      <c r="AH4402" s="58">
        <v>39.6296997070313</v>
      </c>
      <c r="AI4402" s="58">
        <v>40.733680725097699</v>
      </c>
      <c r="AJ4402" s="58">
        <v>41.938949584960902</v>
      </c>
      <c r="AK4402" s="58">
        <v>43.126720428466797</v>
      </c>
      <c r="AL4402" s="58">
        <v>43.4193115234375</v>
      </c>
      <c r="AM4402" s="58">
        <v>44.569129943847699</v>
      </c>
      <c r="AN4402" s="58">
        <v>45.681629180908203</v>
      </c>
      <c r="AO4402" s="58">
        <v>47.513748168945298</v>
      </c>
      <c r="AP4402" s="58">
        <v>48.450218200683601</v>
      </c>
      <c r="AQ4402" s="58">
        <v>49.8738403320313</v>
      </c>
      <c r="AR4402" s="58">
        <v>51.211849212646499</v>
      </c>
      <c r="AS4402" s="58">
        <v>52.735359191894503</v>
      </c>
      <c r="AT4402" s="58">
        <v>53.820671081542997</v>
      </c>
      <c r="AU4402" s="58">
        <v>55.248588562011697</v>
      </c>
      <c r="AV4402" s="58">
        <v>57.606029510497997</v>
      </c>
      <c r="AW4402" s="58">
        <v>58.916839599609403</v>
      </c>
      <c r="AX4402" s="58">
        <v>58.812168121337898</v>
      </c>
      <c r="AY4402" s="58">
        <v>58.692169189453097</v>
      </c>
      <c r="AZ4402" s="58">
        <v>59.108219146728501</v>
      </c>
      <c r="BA4402" s="58">
        <v>60.446319580078097</v>
      </c>
      <c r="BB4402" s="58">
        <v>58.969818115234403</v>
      </c>
      <c r="BC4402" s="58">
        <v>60.2376518249512</v>
      </c>
      <c r="BD4402" s="58">
        <v>62.438449859619098</v>
      </c>
      <c r="BE4402" s="58">
        <v>66.094276428222699</v>
      </c>
      <c r="BF4402" s="58">
        <v>65.238731384277301</v>
      </c>
      <c r="BG4402" s="58">
        <v>67.736747741699205</v>
      </c>
      <c r="BH4402" s="58">
        <v>65.567039489746094</v>
      </c>
      <c r="BI4402" s="58">
        <v>67.351486206054702</v>
      </c>
      <c r="BJ4402" s="58">
        <v>68.654357910156307</v>
      </c>
      <c r="BK4402" s="58">
        <v>65.530319213867202</v>
      </c>
      <c r="BL4402" s="58">
        <v>65.857612609863295</v>
      </c>
      <c r="BM4402" s="58">
        <v>66.1968994140625</v>
      </c>
    </row>
    <row r="4403" spans="1:65" hidden="1" x14ac:dyDescent="0.25">
      <c r="A4403" s="58" t="s">
        <v>3298</v>
      </c>
      <c r="B4403" s="58" t="s">
        <v>3299</v>
      </c>
      <c r="C4403" s="58" t="s">
        <v>1820</v>
      </c>
      <c r="D4403" s="58" t="s">
        <v>1821</v>
      </c>
      <c r="V4403" s="58">
        <v>59.129428863525398</v>
      </c>
      <c r="W4403" s="58">
        <v>59.359710693359403</v>
      </c>
      <c r="X4403" s="58">
        <v>59.629119873046903</v>
      </c>
      <c r="Y4403" s="58">
        <v>60.029930114746101</v>
      </c>
      <c r="Z4403" s="58">
        <v>60.474460601806598</v>
      </c>
      <c r="AA4403" s="58">
        <v>61.002010345458999</v>
      </c>
      <c r="AB4403" s="58">
        <v>60.963279724121101</v>
      </c>
      <c r="AC4403" s="58">
        <v>61.698989868164098</v>
      </c>
      <c r="AD4403" s="58">
        <v>62.498268127441399</v>
      </c>
      <c r="AE4403" s="58">
        <v>63.286830902099602</v>
      </c>
      <c r="AF4403" s="58">
        <v>63.798000335693402</v>
      </c>
      <c r="AG4403" s="58">
        <v>64.687698364257798</v>
      </c>
      <c r="AH4403" s="58">
        <v>65.441612243652301</v>
      </c>
      <c r="AI4403" s="58">
        <v>66.262062072753906</v>
      </c>
      <c r="AJ4403" s="58">
        <v>67.254089355468807</v>
      </c>
      <c r="AK4403" s="58">
        <v>67.937728881835895</v>
      </c>
      <c r="AL4403" s="58">
        <v>69.063217163085895</v>
      </c>
      <c r="AM4403" s="58">
        <v>69.583610534667997</v>
      </c>
      <c r="AN4403" s="58">
        <v>70.456359863281307</v>
      </c>
      <c r="AO4403" s="58">
        <v>71.456321716308594</v>
      </c>
      <c r="AP4403" s="58">
        <v>72.150283813476605</v>
      </c>
      <c r="AQ4403" s="58">
        <v>73.110816955566406</v>
      </c>
      <c r="AR4403" s="58">
        <v>73.865043640136705</v>
      </c>
      <c r="AS4403" s="58">
        <v>74.319343566894503</v>
      </c>
      <c r="AT4403" s="58">
        <v>75.505088806152301</v>
      </c>
      <c r="AU4403" s="58">
        <v>76.342208862304702</v>
      </c>
      <c r="AV4403" s="58">
        <v>79.286567687988295</v>
      </c>
      <c r="AW4403" s="58">
        <v>79.8284912109375</v>
      </c>
      <c r="AX4403" s="58">
        <v>78.922348022460895</v>
      </c>
      <c r="AY4403" s="58">
        <v>76.964447021484403</v>
      </c>
      <c r="AZ4403" s="58">
        <v>77.553451538085895</v>
      </c>
      <c r="BA4403" s="58">
        <v>78.091819763183594</v>
      </c>
      <c r="BB4403" s="58">
        <v>76.959426879882798</v>
      </c>
      <c r="BC4403" s="58">
        <v>77.510749816894503</v>
      </c>
      <c r="BD4403" s="58">
        <v>78.916481018066406</v>
      </c>
      <c r="BE4403" s="58">
        <v>82.101516723632798</v>
      </c>
      <c r="BF4403" s="58">
        <v>82.000648498535199</v>
      </c>
      <c r="BG4403" s="58">
        <v>83.100753784179702</v>
      </c>
      <c r="BH4403" s="58">
        <v>80.810028076171903</v>
      </c>
      <c r="BI4403" s="58">
        <v>81.745170593261705</v>
      </c>
      <c r="BJ4403" s="58">
        <v>82.216423034667997</v>
      </c>
      <c r="BK4403" s="58">
        <v>79.598793029785199</v>
      </c>
      <c r="BL4403" s="58">
        <v>79.7615966796875</v>
      </c>
      <c r="BM4403" s="58">
        <v>79.934242248535199</v>
      </c>
    </row>
    <row r="4404" spans="1:65" hidden="1" x14ac:dyDescent="0.25">
      <c r="A4404" s="58" t="s">
        <v>3298</v>
      </c>
      <c r="B4404" s="58" t="s">
        <v>3299</v>
      </c>
      <c r="C4404" s="58" t="s">
        <v>1822</v>
      </c>
      <c r="D4404" s="58" t="s">
        <v>1823</v>
      </c>
      <c r="V4404" s="58">
        <v>44.902969360351598</v>
      </c>
      <c r="W4404" s="58">
        <v>45.268241882324197</v>
      </c>
      <c r="X4404" s="58">
        <v>45.686878204345703</v>
      </c>
      <c r="Y4404" s="58">
        <v>46.202018737792997</v>
      </c>
      <c r="Z4404" s="58">
        <v>46.768989562988303</v>
      </c>
      <c r="AA4404" s="58">
        <v>47.415130615234403</v>
      </c>
      <c r="AB4404" s="58">
        <v>47.626781463622997</v>
      </c>
      <c r="AC4404" s="58">
        <v>48.472568511962898</v>
      </c>
      <c r="AD4404" s="58">
        <v>49.3279418945313</v>
      </c>
      <c r="AE4404" s="58">
        <v>50.302860260009801</v>
      </c>
      <c r="AF4404" s="58">
        <v>50.890209197997997</v>
      </c>
      <c r="AG4404" s="58">
        <v>51.879341125488303</v>
      </c>
      <c r="AH4404" s="58">
        <v>52.7835502624512</v>
      </c>
      <c r="AI4404" s="58">
        <v>53.7540893554688</v>
      </c>
      <c r="AJ4404" s="58">
        <v>54.858390808105497</v>
      </c>
      <c r="AK4404" s="58">
        <v>55.796089172363303</v>
      </c>
      <c r="AL4404" s="58">
        <v>56.517799377441399</v>
      </c>
      <c r="AM4404" s="58">
        <v>57.3520698547363</v>
      </c>
      <c r="AN4404" s="58">
        <v>58.339420318603501</v>
      </c>
      <c r="AO4404" s="58">
        <v>59.808570861816399</v>
      </c>
      <c r="AP4404" s="58">
        <v>60.544540405273402</v>
      </c>
      <c r="AQ4404" s="58">
        <v>61.723720550537102</v>
      </c>
      <c r="AR4404" s="58">
        <v>62.756031036377003</v>
      </c>
      <c r="AS4404" s="58">
        <v>63.684528350830099</v>
      </c>
      <c r="AT4404" s="58">
        <v>64.877777099609403</v>
      </c>
      <c r="AU4404" s="58">
        <v>66.045570373535199</v>
      </c>
      <c r="AV4404" s="58">
        <v>68.687736511230497</v>
      </c>
      <c r="AW4404" s="58">
        <v>69.636657714843807</v>
      </c>
      <c r="AX4404" s="58">
        <v>69.218399047851605</v>
      </c>
      <c r="AY4404" s="58">
        <v>68.137008666992202</v>
      </c>
      <c r="AZ4404" s="58">
        <v>68.622718811035199</v>
      </c>
      <c r="BA4404" s="58">
        <v>69.621513366699205</v>
      </c>
      <c r="BB4404" s="58">
        <v>68.307449340820298</v>
      </c>
      <c r="BC4404" s="58">
        <v>69.248626708984403</v>
      </c>
      <c r="BD4404" s="58">
        <v>71.060607910156307</v>
      </c>
      <c r="BE4404" s="58">
        <v>74.435691833496094</v>
      </c>
      <c r="BF4404" s="58">
        <v>74.0435791015625</v>
      </c>
      <c r="BG4404" s="58">
        <v>75.713890075683594</v>
      </c>
      <c r="BH4404" s="58">
        <v>73.4993896484375</v>
      </c>
      <c r="BI4404" s="58">
        <v>74.840797424316406</v>
      </c>
      <c r="BJ4404" s="58">
        <v>75.766822814941406</v>
      </c>
      <c r="BK4404" s="58">
        <v>72.869087219238295</v>
      </c>
      <c r="BL4404" s="58">
        <v>73.114250183105497</v>
      </c>
      <c r="BM4404" s="58">
        <v>73.367767333984403</v>
      </c>
    </row>
    <row r="4405" spans="1:65" hidden="1" x14ac:dyDescent="0.25">
      <c r="A4405" s="58" t="s">
        <v>3298</v>
      </c>
      <c r="B4405" s="58" t="s">
        <v>3299</v>
      </c>
      <c r="C4405" s="58" t="s">
        <v>1824</v>
      </c>
      <c r="D4405" s="58" t="s">
        <v>1825</v>
      </c>
      <c r="V4405" s="58">
        <v>0.67295998334884599</v>
      </c>
      <c r="W4405" s="58">
        <v>0.68001002073287997</v>
      </c>
      <c r="X4405" s="58">
        <v>0.68781000375747703</v>
      </c>
      <c r="Y4405" s="58">
        <v>0.69659000635147095</v>
      </c>
      <c r="Z4405" s="58">
        <v>0.70555001497268699</v>
      </c>
      <c r="AA4405" s="58">
        <v>0.71494001150131203</v>
      </c>
      <c r="AB4405" s="58">
        <v>0.71429002285003695</v>
      </c>
      <c r="AC4405" s="58">
        <v>0.72654998302459695</v>
      </c>
      <c r="AD4405" s="58">
        <v>0.73808002471923795</v>
      </c>
      <c r="AE4405" s="58">
        <v>0.74845999479293801</v>
      </c>
      <c r="AF4405" s="58">
        <v>0.75771999359130904</v>
      </c>
      <c r="AG4405" s="58">
        <v>0.76797002553939797</v>
      </c>
      <c r="AH4405" s="58">
        <v>0.77790999412536599</v>
      </c>
      <c r="AI4405" s="58">
        <v>0.78823000192642201</v>
      </c>
      <c r="AJ4405" s="58">
        <v>0.79579001665115401</v>
      </c>
      <c r="AK4405" s="58">
        <v>0.80577999353408802</v>
      </c>
      <c r="AL4405" s="58">
        <v>0.79593002796173096</v>
      </c>
      <c r="AM4405" s="58">
        <v>0.80686002969741799</v>
      </c>
      <c r="AN4405" s="58">
        <v>0.81703001260757402</v>
      </c>
      <c r="AO4405" s="58">
        <v>0.82836997509002697</v>
      </c>
      <c r="AP4405" s="58">
        <v>0.838339984416962</v>
      </c>
      <c r="AQ4405" s="58">
        <v>0.84848999977111805</v>
      </c>
      <c r="AR4405" s="58">
        <v>0.85908001661300704</v>
      </c>
      <c r="AS4405" s="58">
        <v>0.86882001161575295</v>
      </c>
      <c r="AT4405" s="58">
        <v>0.87734001874923695</v>
      </c>
      <c r="AU4405" s="58">
        <v>0.88740998506545998</v>
      </c>
      <c r="AV4405" s="58">
        <v>0.87357002496719405</v>
      </c>
      <c r="AW4405" s="58">
        <v>0.88291001319885298</v>
      </c>
      <c r="AX4405" s="58">
        <v>0.88791000843048096</v>
      </c>
      <c r="AY4405" s="58">
        <v>0.90328001976013195</v>
      </c>
      <c r="AZ4405" s="58">
        <v>0.90928000211715698</v>
      </c>
      <c r="BA4405" s="58">
        <v>0.91421002149581898</v>
      </c>
      <c r="BB4405" s="58">
        <v>0.904810011386871</v>
      </c>
      <c r="BC4405" s="58">
        <v>0.91022002696991</v>
      </c>
      <c r="BD4405" s="58">
        <v>0.913380026817322</v>
      </c>
      <c r="BE4405" s="58">
        <v>0.92496997117996205</v>
      </c>
      <c r="BF4405" s="58">
        <v>0.93638002872466997</v>
      </c>
      <c r="BG4405" s="58">
        <v>0.94090998172759999</v>
      </c>
      <c r="BH4405" s="58">
        <v>0.93933999538421598</v>
      </c>
      <c r="BI4405" s="58">
        <v>0.94372999668121305</v>
      </c>
      <c r="BJ4405" s="58">
        <v>0.94929999113082897</v>
      </c>
      <c r="BK4405" s="58">
        <v>0.94344002008438099</v>
      </c>
      <c r="BL4405" s="58">
        <v>0.94484001398086503</v>
      </c>
      <c r="BM4405" s="58">
        <v>0.94625002145767201</v>
      </c>
    </row>
    <row r="4406" spans="1:65" hidden="1" x14ac:dyDescent="0.25">
      <c r="A4406" s="58" t="s">
        <v>3298</v>
      </c>
      <c r="B4406" s="58" t="s">
        <v>3299</v>
      </c>
      <c r="C4406" s="58" t="s">
        <v>1826</v>
      </c>
      <c r="D4406" s="58" t="s">
        <v>1827</v>
      </c>
      <c r="V4406" s="58">
        <v>48.9616508483887</v>
      </c>
      <c r="W4406" s="58">
        <v>49.552879333496101</v>
      </c>
      <c r="X4406" s="58">
        <v>50.223228454589801</v>
      </c>
      <c r="Y4406" s="58">
        <v>51.072219848632798</v>
      </c>
      <c r="Z4406" s="58">
        <v>52.048408508300803</v>
      </c>
      <c r="AA4406" s="58">
        <v>53.128440856933601</v>
      </c>
      <c r="AB4406" s="58">
        <v>53.690731048583999</v>
      </c>
      <c r="AC4406" s="58">
        <v>55.241710662841797</v>
      </c>
      <c r="AD4406" s="58">
        <v>56.7489204406738</v>
      </c>
      <c r="AE4406" s="58">
        <v>58.253150939941399</v>
      </c>
      <c r="AF4406" s="58">
        <v>59.549789428710902</v>
      </c>
      <c r="AG4406" s="58">
        <v>60.944431304931598</v>
      </c>
      <c r="AH4406" s="58">
        <v>62.280158996582003</v>
      </c>
      <c r="AI4406" s="58">
        <v>63.714561462402301</v>
      </c>
      <c r="AJ4406" s="58">
        <v>65.372238159179702</v>
      </c>
      <c r="AK4406" s="58">
        <v>66.713386535644503</v>
      </c>
      <c r="AL4406" s="58">
        <v>66.02001953125</v>
      </c>
      <c r="AM4406" s="58">
        <v>67.315856933593807</v>
      </c>
      <c r="AN4406" s="58">
        <v>68.566818237304702</v>
      </c>
      <c r="AO4406" s="58">
        <v>70.018272399902301</v>
      </c>
      <c r="AP4406" s="58">
        <v>71.234489440917997</v>
      </c>
      <c r="AQ4406" s="58">
        <v>72.327743530273395</v>
      </c>
      <c r="AR4406" s="58">
        <v>73.4815673828125</v>
      </c>
      <c r="AS4406" s="58">
        <v>74.539718627929702</v>
      </c>
      <c r="AT4406" s="58">
        <v>75.737129211425795</v>
      </c>
      <c r="AU4406" s="58">
        <v>77.124481201171903</v>
      </c>
      <c r="AV4406" s="58">
        <v>77.296150207519503</v>
      </c>
      <c r="AW4406" s="58">
        <v>78.348983764648395</v>
      </c>
      <c r="AX4406" s="58">
        <v>78.903747558593807</v>
      </c>
      <c r="AY4406" s="58">
        <v>78.352302551269503</v>
      </c>
      <c r="AZ4406" s="58">
        <v>79.338226318359403</v>
      </c>
      <c r="BA4406" s="58">
        <v>80.171882629394503</v>
      </c>
      <c r="BB4406" s="58">
        <v>77.165390014648395</v>
      </c>
      <c r="BC4406" s="58">
        <v>77.747528076171903</v>
      </c>
      <c r="BD4406" s="58">
        <v>78.206047058105497</v>
      </c>
      <c r="BE4406" s="58">
        <v>82.462417602539105</v>
      </c>
      <c r="BF4406" s="58">
        <v>83.240287780761705</v>
      </c>
      <c r="BG4406" s="58">
        <v>84.461227416992202</v>
      </c>
      <c r="BH4406" s="58">
        <v>81.132003784179702</v>
      </c>
      <c r="BI4406" s="58">
        <v>83.529693603515597</v>
      </c>
      <c r="BJ4406" s="58">
        <v>84.292106628417997</v>
      </c>
      <c r="BK4406" s="58">
        <v>80.350563049316406</v>
      </c>
      <c r="BL4406" s="58">
        <v>80.490180969238295</v>
      </c>
      <c r="BM4406" s="58">
        <v>80.624267578125</v>
      </c>
    </row>
    <row r="4407" spans="1:65" hidden="1" x14ac:dyDescent="0.25">
      <c r="A4407" s="58" t="s">
        <v>3298</v>
      </c>
      <c r="B4407" s="58" t="s">
        <v>3299</v>
      </c>
      <c r="C4407" s="58" t="s">
        <v>1828</v>
      </c>
      <c r="D4407" s="58" t="s">
        <v>1829</v>
      </c>
      <c r="V4407" s="58">
        <v>72.755989074707003</v>
      </c>
      <c r="W4407" s="58">
        <v>72.871307373046903</v>
      </c>
      <c r="X4407" s="58">
        <v>73.019577026367202</v>
      </c>
      <c r="Y4407" s="58">
        <v>73.317497253417997</v>
      </c>
      <c r="Z4407" s="58">
        <v>73.769989013671903</v>
      </c>
      <c r="AA4407" s="58">
        <v>74.312179565429702</v>
      </c>
      <c r="AB4407" s="58">
        <v>75.166198730468807</v>
      </c>
      <c r="AC4407" s="58">
        <v>76.033020019531307</v>
      </c>
      <c r="AD4407" s="58">
        <v>76.887351989746094</v>
      </c>
      <c r="AE4407" s="58">
        <v>77.830520629882798</v>
      </c>
      <c r="AF4407" s="58">
        <v>78.590309143066406</v>
      </c>
      <c r="AG4407" s="58">
        <v>79.357406616210895</v>
      </c>
      <c r="AH4407" s="58">
        <v>80.060859680175795</v>
      </c>
      <c r="AI4407" s="58">
        <v>80.832359313964801</v>
      </c>
      <c r="AJ4407" s="58">
        <v>82.147109985351605</v>
      </c>
      <c r="AK4407" s="58">
        <v>82.793853759765597</v>
      </c>
      <c r="AL4407" s="58">
        <v>82.947090148925795</v>
      </c>
      <c r="AM4407" s="58">
        <v>83.429649353027301</v>
      </c>
      <c r="AN4407" s="58">
        <v>83.922401428222699</v>
      </c>
      <c r="AO4407" s="58">
        <v>84.525642395019503</v>
      </c>
      <c r="AP4407" s="58">
        <v>84.970970153808594</v>
      </c>
      <c r="AQ4407" s="58">
        <v>85.242591857910199</v>
      </c>
      <c r="AR4407" s="58">
        <v>85.534973144531307</v>
      </c>
      <c r="AS4407" s="58">
        <v>85.794097900390597</v>
      </c>
      <c r="AT4407" s="58">
        <v>86.325729370117202</v>
      </c>
      <c r="AU4407" s="58">
        <v>86.909896850585895</v>
      </c>
      <c r="AV4407" s="58">
        <v>88.483367919921903</v>
      </c>
      <c r="AW4407" s="58">
        <v>88.739479064941406</v>
      </c>
      <c r="AX4407" s="58">
        <v>88.864501953125</v>
      </c>
      <c r="AY4407" s="58">
        <v>86.742378234863295</v>
      </c>
      <c r="AZ4407" s="58">
        <v>87.253791809082003</v>
      </c>
      <c r="BA4407" s="58">
        <v>87.6951904296875</v>
      </c>
      <c r="BB4407" s="58">
        <v>85.283470153808594</v>
      </c>
      <c r="BC4407" s="58">
        <v>85.416412353515597</v>
      </c>
      <c r="BD4407" s="58">
        <v>85.622711181640597</v>
      </c>
      <c r="BE4407" s="58">
        <v>89.151039123535199</v>
      </c>
      <c r="BF4407" s="58">
        <v>88.896087646484403</v>
      </c>
      <c r="BG4407" s="58">
        <v>89.765861511230497</v>
      </c>
      <c r="BH4407" s="58">
        <v>86.371353149414105</v>
      </c>
      <c r="BI4407" s="58">
        <v>88.509826660156307</v>
      </c>
      <c r="BJ4407" s="58">
        <v>88.794326782226605</v>
      </c>
      <c r="BK4407" s="58">
        <v>85.1680908203125</v>
      </c>
      <c r="BL4407" s="58">
        <v>85.189247131347699</v>
      </c>
      <c r="BM4407" s="58">
        <v>85.204040527343807</v>
      </c>
    </row>
    <row r="4408" spans="1:65" hidden="1" x14ac:dyDescent="0.25">
      <c r="A4408" s="58" t="s">
        <v>3298</v>
      </c>
      <c r="B4408" s="58" t="s">
        <v>3299</v>
      </c>
      <c r="C4408" s="58" t="s">
        <v>1830</v>
      </c>
      <c r="D4408" s="58" t="s">
        <v>1831</v>
      </c>
      <c r="V4408" s="58">
        <v>61.214550018310497</v>
      </c>
      <c r="W4408" s="58">
        <v>61.551921844482401</v>
      </c>
      <c r="X4408" s="58">
        <v>61.937721252441399</v>
      </c>
      <c r="Y4408" s="58">
        <v>62.490959167480497</v>
      </c>
      <c r="Z4408" s="58">
        <v>63.204059600830099</v>
      </c>
      <c r="AA4408" s="58">
        <v>63.903091430664098</v>
      </c>
      <c r="AB4408" s="58">
        <v>64.686798095703097</v>
      </c>
      <c r="AC4408" s="58">
        <v>65.874382019042997</v>
      </c>
      <c r="AD4408" s="58">
        <v>67.048393249511705</v>
      </c>
      <c r="AE4408" s="58">
        <v>68.399162292480497</v>
      </c>
      <c r="AF4408" s="58">
        <v>69.282112121582003</v>
      </c>
      <c r="AG4408" s="58">
        <v>70.386428833007798</v>
      </c>
      <c r="AH4408" s="58">
        <v>71.401870727539105</v>
      </c>
      <c r="AI4408" s="58">
        <v>72.495986938476605</v>
      </c>
      <c r="AJ4408" s="58">
        <v>73.964698791503906</v>
      </c>
      <c r="AK4408" s="58">
        <v>74.920143127441406</v>
      </c>
      <c r="AL4408" s="58">
        <v>74.663146972656307</v>
      </c>
      <c r="AM4408" s="58">
        <v>75.5125732421875</v>
      </c>
      <c r="AN4408" s="58">
        <v>76.386039733886705</v>
      </c>
      <c r="AO4408" s="58">
        <v>77.446022033691406</v>
      </c>
      <c r="AP4408" s="58">
        <v>78.239936828613295</v>
      </c>
      <c r="AQ4408" s="58">
        <v>78.914649963378906</v>
      </c>
      <c r="AR4408" s="58">
        <v>79.62744140625</v>
      </c>
      <c r="AS4408" s="58">
        <v>80.184837341308594</v>
      </c>
      <c r="AT4408" s="58">
        <v>81.140541076660199</v>
      </c>
      <c r="AU4408" s="58">
        <v>82.123619079589801</v>
      </c>
      <c r="AV4408" s="58">
        <v>83.010482788085895</v>
      </c>
      <c r="AW4408" s="58">
        <v>83.642402648925795</v>
      </c>
      <c r="AX4408" s="58">
        <v>84.066009521484403</v>
      </c>
      <c r="AY4408" s="58">
        <v>82.648063659667997</v>
      </c>
      <c r="AZ4408" s="58">
        <v>83.389328002929702</v>
      </c>
      <c r="BA4408" s="58">
        <v>84.045089721679702</v>
      </c>
      <c r="BB4408" s="58">
        <v>81.335868835449205</v>
      </c>
      <c r="BC4408" s="58">
        <v>81.681449890136705</v>
      </c>
      <c r="BD4408" s="58">
        <v>82.015800476074205</v>
      </c>
      <c r="BE4408" s="58">
        <v>85.905349731445298</v>
      </c>
      <c r="BF4408" s="58">
        <v>86.293777465820298</v>
      </c>
      <c r="BG4408" s="58">
        <v>87.185707092285199</v>
      </c>
      <c r="BH4408" s="58">
        <v>83.817649841308594</v>
      </c>
      <c r="BI4408" s="58">
        <v>86.087249755859403</v>
      </c>
      <c r="BJ4408" s="58">
        <v>86.608467102050795</v>
      </c>
      <c r="BK4408" s="58">
        <v>82.830871582031307</v>
      </c>
      <c r="BL4408" s="58">
        <v>82.907943725585895</v>
      </c>
      <c r="BM4408" s="58">
        <v>82.977439880371094</v>
      </c>
    </row>
    <row r="4409" spans="1:65" hidden="1" x14ac:dyDescent="0.25">
      <c r="A4409" s="58" t="s">
        <v>3298</v>
      </c>
      <c r="B4409" s="58" t="s">
        <v>3299</v>
      </c>
      <c r="C4409" s="58" t="s">
        <v>1832</v>
      </c>
      <c r="D4409" s="58" t="s">
        <v>1833</v>
      </c>
    </row>
    <row r="4410" spans="1:65" hidden="1" x14ac:dyDescent="0.25">
      <c r="A4410" s="58" t="s">
        <v>3298</v>
      </c>
      <c r="B4410" s="58" t="s">
        <v>3299</v>
      </c>
      <c r="C4410" s="58" t="s">
        <v>1834</v>
      </c>
      <c r="D4410" s="58" t="s">
        <v>1835</v>
      </c>
      <c r="AZ4410" s="58">
        <v>2.6273684210526298</v>
      </c>
      <c r="BC4410" s="58">
        <v>2.61421052631579</v>
      </c>
      <c r="BE4410" s="58">
        <v>2.7029999999999998</v>
      </c>
      <c r="BG4410" s="58">
        <v>2.6802035000000002</v>
      </c>
      <c r="BI4410" s="58">
        <v>2.6483183499999998</v>
      </c>
      <c r="BK4410" s="58">
        <v>2.71142857142857</v>
      </c>
    </row>
    <row r="4411" spans="1:65" hidden="1" x14ac:dyDescent="0.25">
      <c r="A4411" s="58" t="s">
        <v>3298</v>
      </c>
      <c r="B4411" s="58" t="s">
        <v>3299</v>
      </c>
      <c r="C4411" s="58" t="s">
        <v>1836</v>
      </c>
      <c r="D4411" s="58" t="s">
        <v>1837</v>
      </c>
      <c r="AZ4411" s="58">
        <v>2.5615789473684201</v>
      </c>
      <c r="BC4411" s="58">
        <v>2.5889473684210502</v>
      </c>
      <c r="BE4411" s="58">
        <v>2.6164999999999998</v>
      </c>
      <c r="BG4411" s="58">
        <v>2.5852811999999998</v>
      </c>
      <c r="BI4411" s="58">
        <v>2.6405305000000001</v>
      </c>
      <c r="BK4411" s="58">
        <v>2.56666666666667</v>
      </c>
    </row>
    <row r="4412" spans="1:65" hidden="1" x14ac:dyDescent="0.25">
      <c r="A4412" s="58" t="s">
        <v>3298</v>
      </c>
      <c r="B4412" s="58" t="s">
        <v>3299</v>
      </c>
      <c r="C4412" s="58" t="s">
        <v>1838</v>
      </c>
      <c r="D4412" s="58" t="s">
        <v>1839</v>
      </c>
      <c r="AZ4412" s="58">
        <v>2.59526315789474</v>
      </c>
      <c r="BC4412" s="58">
        <v>2.65105263157895</v>
      </c>
      <c r="BE4412" s="58">
        <v>2.6905000000000001</v>
      </c>
      <c r="BG4412" s="58">
        <v>2.60790525</v>
      </c>
      <c r="BI4412" s="58">
        <v>2.8041076500000002</v>
      </c>
      <c r="BK4412" s="58">
        <v>2.6785714285714302</v>
      </c>
    </row>
    <row r="4413" spans="1:65" hidden="1" x14ac:dyDescent="0.25">
      <c r="A4413" s="58" t="s">
        <v>3298</v>
      </c>
      <c r="B4413" s="58" t="s">
        <v>3299</v>
      </c>
      <c r="C4413" s="58" t="s">
        <v>1840</v>
      </c>
      <c r="D4413" s="58" t="s">
        <v>1841</v>
      </c>
      <c r="AZ4413" s="58">
        <v>2.4352631578947399</v>
      </c>
      <c r="BC4413" s="58">
        <v>2.4636842105263201</v>
      </c>
      <c r="BE4413" s="58">
        <v>2.488</v>
      </c>
      <c r="BG4413" s="58">
        <v>2.4617355000000001</v>
      </c>
      <c r="BI4413" s="58">
        <v>2.45373625</v>
      </c>
      <c r="BK4413" s="58">
        <v>2.4376190476190498</v>
      </c>
    </row>
    <row r="4414" spans="1:65" hidden="1" x14ac:dyDescent="0.25">
      <c r="A4414" s="58" t="s">
        <v>3298</v>
      </c>
      <c r="B4414" s="58" t="s">
        <v>3299</v>
      </c>
      <c r="C4414" s="58" t="s">
        <v>1842</v>
      </c>
      <c r="D4414" s="58" t="s">
        <v>1843</v>
      </c>
      <c r="AZ4414" s="58">
        <v>3.1078947368421099</v>
      </c>
      <c r="BC4414" s="58">
        <v>3.3221052631579</v>
      </c>
      <c r="BE4414" s="58">
        <v>3.1360000000000001</v>
      </c>
      <c r="BG4414" s="58">
        <v>2.97231515</v>
      </c>
      <c r="BI4414" s="58">
        <v>3.1183766999999998</v>
      </c>
      <c r="BK4414" s="58">
        <v>3.0514285714285698</v>
      </c>
    </row>
    <row r="4415" spans="1:65" hidden="1" x14ac:dyDescent="0.25">
      <c r="A4415" s="58" t="s">
        <v>3298</v>
      </c>
      <c r="B4415" s="58" t="s">
        <v>3299</v>
      </c>
      <c r="C4415" s="58" t="s">
        <v>1844</v>
      </c>
      <c r="D4415" s="58" t="s">
        <v>1845</v>
      </c>
      <c r="AZ4415" s="58">
        <v>2.6273684210526298</v>
      </c>
      <c r="BC4415" s="58">
        <v>2.7015789473684202</v>
      </c>
      <c r="BE4415" s="58">
        <v>2.7075</v>
      </c>
      <c r="BG4415" s="58">
        <v>2.6422202000000001</v>
      </c>
      <c r="BI4415" s="58">
        <v>2.7123211999999999</v>
      </c>
      <c r="BK4415" s="58">
        <v>2.6780952380952399</v>
      </c>
    </row>
    <row r="4416" spans="1:65" hidden="1" x14ac:dyDescent="0.25">
      <c r="A4416" s="58" t="s">
        <v>3298</v>
      </c>
      <c r="B4416" s="58" t="s">
        <v>3299</v>
      </c>
      <c r="C4416" s="58" t="s">
        <v>1846</v>
      </c>
      <c r="D4416" s="58" t="s">
        <v>1847</v>
      </c>
      <c r="AZ4416" s="58">
        <v>2.4621052631578899</v>
      </c>
      <c r="BC4416" s="58">
        <v>2.53894736842105</v>
      </c>
      <c r="BE4416" s="58">
        <v>2.589</v>
      </c>
      <c r="BG4416" s="58">
        <v>2.5457637000000002</v>
      </c>
      <c r="BI4416" s="58">
        <v>2.5712074999999999</v>
      </c>
      <c r="BK4416" s="58">
        <v>2.60666666666667</v>
      </c>
    </row>
    <row r="4417" spans="1:66" hidden="1" x14ac:dyDescent="0.25">
      <c r="A4417" s="58" t="s">
        <v>3298</v>
      </c>
      <c r="B4417" s="58" t="s">
        <v>3299</v>
      </c>
      <c r="C4417" s="58" t="s">
        <v>1848</v>
      </c>
      <c r="D4417" s="58" t="s">
        <v>1849</v>
      </c>
      <c r="BM4417" s="58">
        <v>6.4</v>
      </c>
    </row>
    <row r="4418" spans="1:66" hidden="1" x14ac:dyDescent="0.25">
      <c r="A4418" s="58" t="s">
        <v>3298</v>
      </c>
      <c r="B4418" s="58" t="s">
        <v>3299</v>
      </c>
      <c r="C4418" s="58" t="s">
        <v>1850</v>
      </c>
      <c r="D4418" s="58" t="s">
        <v>1851</v>
      </c>
    </row>
    <row r="4419" spans="1:66" hidden="1" x14ac:dyDescent="0.25">
      <c r="A4419" s="58" t="s">
        <v>3298</v>
      </c>
      <c r="B4419" s="58" t="s">
        <v>3299</v>
      </c>
      <c r="C4419" s="58" t="s">
        <v>1852</v>
      </c>
      <c r="D4419" s="58" t="s">
        <v>1853</v>
      </c>
      <c r="S4419" s="58">
        <v>23.678350448608398</v>
      </c>
      <c r="T4419" s="58">
        <v>24.103609085083001</v>
      </c>
      <c r="U4419" s="58">
        <v>24.9251098632813</v>
      </c>
      <c r="V4419" s="58">
        <v>26.2009792327881</v>
      </c>
      <c r="W4419" s="58">
        <v>28.090570449829102</v>
      </c>
      <c r="X4419" s="58">
        <v>28.632339477539102</v>
      </c>
      <c r="Y4419" s="58">
        <v>29.3880004882813</v>
      </c>
      <c r="Z4419" s="58">
        <v>30.288099288940401</v>
      </c>
      <c r="AA4419" s="58">
        <v>31.1397399902344</v>
      </c>
      <c r="AB4419" s="58">
        <v>32.216468811035199</v>
      </c>
      <c r="AC4419" s="58">
        <v>33.6731986999512</v>
      </c>
      <c r="AD4419" s="58">
        <v>35.006240844726598</v>
      </c>
      <c r="AE4419" s="58">
        <v>36.579170227050803</v>
      </c>
      <c r="AF4419" s="58">
        <v>37.913761138916001</v>
      </c>
      <c r="AG4419" s="58">
        <v>39.201938629150398</v>
      </c>
      <c r="AH4419" s="58">
        <v>40.805500030517599</v>
      </c>
      <c r="AI4419" s="58">
        <v>41.612220764160199</v>
      </c>
      <c r="AJ4419" s="58">
        <v>42.780311584472699</v>
      </c>
      <c r="AK4419" s="58">
        <v>43.806720733642599</v>
      </c>
      <c r="AL4419" s="58">
        <v>44.730670928955099</v>
      </c>
      <c r="AM4419" s="58">
        <v>46.485931396484403</v>
      </c>
      <c r="AN4419" s="58">
        <v>47.803260803222699</v>
      </c>
      <c r="AO4419" s="58">
        <v>48.739719390869098</v>
      </c>
      <c r="AP4419" s="58">
        <v>49.462978363037102</v>
      </c>
      <c r="AQ4419" s="58">
        <v>50.624668121337898</v>
      </c>
      <c r="AR4419" s="58">
        <v>51.907051086425803</v>
      </c>
      <c r="AS4419" s="58">
        <v>53.2784614562988</v>
      </c>
      <c r="AT4419" s="58">
        <v>55.371051788330099</v>
      </c>
      <c r="AU4419" s="58">
        <v>57.7706298828125</v>
      </c>
      <c r="AV4419" s="58">
        <v>58.152759552002003</v>
      </c>
      <c r="AW4419" s="58">
        <v>59.130100250244098</v>
      </c>
      <c r="AX4419" s="58">
        <v>60.2958793640137</v>
      </c>
      <c r="AY4419" s="58">
        <v>59.512199401855497</v>
      </c>
      <c r="AZ4419" s="58">
        <v>60.262580871582003</v>
      </c>
      <c r="BA4419" s="58">
        <v>60.809871673583999</v>
      </c>
      <c r="BB4419" s="58">
        <v>63.038688659667997</v>
      </c>
      <c r="BC4419" s="58">
        <v>62.966648101806598</v>
      </c>
      <c r="BD4419" s="58">
        <v>64.675559997558594</v>
      </c>
      <c r="BE4419" s="58">
        <v>69.582580566406307</v>
      </c>
      <c r="BF4419" s="58">
        <v>65.368057250976605</v>
      </c>
      <c r="BG4419" s="58">
        <v>65.0936279296875</v>
      </c>
      <c r="BH4419" s="58">
        <v>66.658241271972699</v>
      </c>
      <c r="BI4419" s="58">
        <v>67.141616821289105</v>
      </c>
      <c r="BJ4419" s="58">
        <v>67.496307373046903</v>
      </c>
      <c r="BK4419" s="58">
        <v>68.620681762695298</v>
      </c>
      <c r="BL4419" s="58">
        <v>69.645980834960895</v>
      </c>
      <c r="BM4419" s="58">
        <v>70.069992065429702</v>
      </c>
    </row>
    <row r="4420" spans="1:66" hidden="1" x14ac:dyDescent="0.25">
      <c r="A4420" s="58" t="s">
        <v>3298</v>
      </c>
      <c r="B4420" s="58" t="s">
        <v>3299</v>
      </c>
      <c r="C4420" s="58" t="s">
        <v>1854</v>
      </c>
      <c r="D4420" s="58" t="s">
        <v>1855</v>
      </c>
      <c r="S4420" s="58">
        <v>37.363380432128899</v>
      </c>
      <c r="T4420" s="58">
        <v>38.670940399169901</v>
      </c>
      <c r="U4420" s="58">
        <v>39.490341186523402</v>
      </c>
      <c r="V4420" s="58">
        <v>41.141521453857401</v>
      </c>
      <c r="W4420" s="58">
        <v>44.550861358642599</v>
      </c>
      <c r="X4420" s="58">
        <v>45.3991889953613</v>
      </c>
      <c r="Y4420" s="58">
        <v>46.1445503234863</v>
      </c>
      <c r="Z4420" s="58">
        <v>46.477100372314503</v>
      </c>
      <c r="AA4420" s="58">
        <v>46.6539497375488</v>
      </c>
      <c r="AB4420" s="58">
        <v>47.409881591796903</v>
      </c>
      <c r="AC4420" s="58">
        <v>49.097930908203097</v>
      </c>
      <c r="AD4420" s="58">
        <v>50.062629699707003</v>
      </c>
      <c r="AE4420" s="58">
        <v>51.575599670410199</v>
      </c>
      <c r="AF4420" s="58">
        <v>52.022739410400398</v>
      </c>
      <c r="AG4420" s="58">
        <v>53.943309783935497</v>
      </c>
      <c r="AH4420" s="58">
        <v>55.054309844970703</v>
      </c>
      <c r="AI4420" s="58">
        <v>54.459068298339801</v>
      </c>
      <c r="AJ4420" s="58">
        <v>54.829971313476598</v>
      </c>
      <c r="AK4420" s="58">
        <v>55.193408966064503</v>
      </c>
      <c r="AL4420" s="58">
        <v>55.2589302062988</v>
      </c>
      <c r="AM4420" s="58">
        <v>56.090141296386697</v>
      </c>
      <c r="AN4420" s="58">
        <v>56.812789916992202</v>
      </c>
      <c r="AO4420" s="58">
        <v>57.401218414306598</v>
      </c>
      <c r="AP4420" s="58">
        <v>57.098499298095703</v>
      </c>
      <c r="AQ4420" s="58">
        <v>57.571128845214801</v>
      </c>
      <c r="AR4420" s="58">
        <v>58.109161376953097</v>
      </c>
      <c r="AS4420" s="58">
        <v>58.975391387939503</v>
      </c>
      <c r="AT4420" s="58">
        <v>61.145278930664098</v>
      </c>
      <c r="AU4420" s="58">
        <v>63.482688903808601</v>
      </c>
      <c r="AV4420" s="58">
        <v>63.118099212646499</v>
      </c>
      <c r="AW4420" s="58">
        <v>63.4959907531738</v>
      </c>
      <c r="AX4420" s="58">
        <v>64.466331481933594</v>
      </c>
      <c r="AY4420" s="58">
        <v>62.5783882141113</v>
      </c>
      <c r="AZ4420" s="58">
        <v>61.713821411132798</v>
      </c>
      <c r="BA4420" s="58">
        <v>61.4099311828613</v>
      </c>
      <c r="BB4420" s="58">
        <v>63.2152099609375</v>
      </c>
      <c r="BC4420" s="58">
        <v>63.838008880615199</v>
      </c>
      <c r="BD4420" s="58">
        <v>65.428298950195298</v>
      </c>
      <c r="BE4420" s="58">
        <v>68.960281372070298</v>
      </c>
      <c r="BF4420" s="58">
        <v>66.806861877441406</v>
      </c>
      <c r="BG4420" s="58">
        <v>66.706329345703097</v>
      </c>
      <c r="BH4420" s="58">
        <v>66.715972900390597</v>
      </c>
      <c r="BI4420" s="58">
        <v>66.915672302246094</v>
      </c>
      <c r="BJ4420" s="58">
        <v>66.427223205566406</v>
      </c>
      <c r="BK4420" s="58">
        <v>67.225723266601605</v>
      </c>
      <c r="BL4420" s="58">
        <v>68.414222717285199</v>
      </c>
      <c r="BM4420" s="58">
        <v>68.707138061523395</v>
      </c>
    </row>
    <row r="4421" spans="1:66" hidden="1" x14ac:dyDescent="0.25">
      <c r="A4421" s="58" t="s">
        <v>3298</v>
      </c>
      <c r="B4421" s="58" t="s">
        <v>3299</v>
      </c>
      <c r="C4421" s="58" t="s">
        <v>1856</v>
      </c>
      <c r="D4421" s="58" t="s">
        <v>1857</v>
      </c>
      <c r="O4421" s="58">
        <v>29.803789138793899</v>
      </c>
      <c r="P4421" s="58">
        <v>29.717969894409201</v>
      </c>
      <c r="Q4421" s="58">
        <v>30.179439544677699</v>
      </c>
      <c r="R4421" s="58">
        <v>30.573020935058601</v>
      </c>
      <c r="S4421" s="58">
        <v>30.663820266723601</v>
      </c>
      <c r="T4421" s="58">
        <v>31.539600372314499</v>
      </c>
      <c r="U4421" s="58">
        <v>32.362270355224602</v>
      </c>
      <c r="V4421" s="58">
        <v>33.834880828857401</v>
      </c>
      <c r="W4421" s="58">
        <v>36.496078491210902</v>
      </c>
      <c r="X4421" s="58">
        <v>37.1934814453125</v>
      </c>
      <c r="Y4421" s="58">
        <v>37.944908142089801</v>
      </c>
      <c r="Z4421" s="58">
        <v>38.552440643310497</v>
      </c>
      <c r="AA4421" s="58">
        <v>39.0597114562988</v>
      </c>
      <c r="AB4421" s="58">
        <v>39.971649169921903</v>
      </c>
      <c r="AC4421" s="58">
        <v>41.546718597412102</v>
      </c>
      <c r="AD4421" s="58">
        <v>42.692981719970703</v>
      </c>
      <c r="AE4421" s="58">
        <v>44.236518859863303</v>
      </c>
      <c r="AF4421" s="58">
        <v>45.117530822753899</v>
      </c>
      <c r="AG4421" s="58">
        <v>46.727901458740199</v>
      </c>
      <c r="AH4421" s="58">
        <v>48.080120086669901</v>
      </c>
      <c r="AI4421" s="58">
        <v>48.170658111572301</v>
      </c>
      <c r="AJ4421" s="58">
        <v>48.929561614990199</v>
      </c>
      <c r="AK4421" s="58">
        <v>49.611968994140597</v>
      </c>
      <c r="AL4421" s="58">
        <v>50.092361450195298</v>
      </c>
      <c r="AM4421" s="58">
        <v>51.372398376464801</v>
      </c>
      <c r="AN4421" s="58">
        <v>52.390110015869098</v>
      </c>
      <c r="AO4421" s="58">
        <v>53.154830932617202</v>
      </c>
      <c r="AP4421" s="58">
        <v>53.362899780273402</v>
      </c>
      <c r="AQ4421" s="58">
        <v>54.162891387939503</v>
      </c>
      <c r="AR4421" s="58">
        <v>55.0666694641113</v>
      </c>
      <c r="AS4421" s="58">
        <v>56.194648742675803</v>
      </c>
      <c r="AT4421" s="58">
        <v>58.323371887207003</v>
      </c>
      <c r="AU4421" s="58">
        <v>60.687610626220703</v>
      </c>
      <c r="AV4421" s="58">
        <v>60.684329986572301</v>
      </c>
      <c r="AW4421" s="58">
        <v>61.356651306152301</v>
      </c>
      <c r="AX4421" s="58">
        <v>62.422740936279297</v>
      </c>
      <c r="AY4421" s="58">
        <v>61.0767211914063</v>
      </c>
      <c r="AZ4421" s="58">
        <v>61.002891540527301</v>
      </c>
      <c r="BA4421" s="58">
        <v>61.114559173583999</v>
      </c>
      <c r="BB4421" s="58">
        <v>63.128231048583999</v>
      </c>
      <c r="BC4421" s="58">
        <v>63.411289215087898</v>
      </c>
      <c r="BD4421" s="58">
        <v>65.060226440429702</v>
      </c>
      <c r="BE4421" s="58">
        <v>69.264350891113295</v>
      </c>
      <c r="BF4421" s="58">
        <v>66.104789733886705</v>
      </c>
      <c r="BG4421" s="58">
        <v>65.919296264648395</v>
      </c>
      <c r="BH4421" s="58">
        <v>66.689781188964801</v>
      </c>
      <c r="BI4421" s="58">
        <v>67.028541564941406</v>
      </c>
      <c r="BJ4421" s="58">
        <v>66.951988220214801</v>
      </c>
      <c r="BK4421" s="58">
        <v>67.909568786621094</v>
      </c>
      <c r="BL4421" s="58">
        <v>69.017066955566406</v>
      </c>
      <c r="BM4421" s="58">
        <v>69.372917175292997</v>
      </c>
    </row>
    <row r="4422" spans="1:66" hidden="1" x14ac:dyDescent="0.25">
      <c r="A4422" s="58" t="s">
        <v>3298</v>
      </c>
      <c r="B4422" s="58" t="s">
        <v>3299</v>
      </c>
      <c r="C4422" s="58" t="s">
        <v>1858</v>
      </c>
      <c r="D4422" s="58" t="s">
        <v>1859</v>
      </c>
    </row>
    <row r="4423" spans="1:66" hidden="1" x14ac:dyDescent="0.25">
      <c r="A4423" s="58" t="s">
        <v>3298</v>
      </c>
      <c r="B4423" s="58" t="s">
        <v>3299</v>
      </c>
      <c r="C4423" s="58" t="s">
        <v>1860</v>
      </c>
      <c r="D4423" s="58" t="s">
        <v>1861</v>
      </c>
    </row>
    <row r="4424" spans="1:66" hidden="1" x14ac:dyDescent="0.25">
      <c r="A4424" s="58" t="s">
        <v>3298</v>
      </c>
      <c r="B4424" s="58" t="s">
        <v>3299</v>
      </c>
      <c r="C4424" s="58" t="s">
        <v>1862</v>
      </c>
      <c r="D4424" s="58" t="s">
        <v>1863</v>
      </c>
      <c r="BK4424" s="58">
        <v>248</v>
      </c>
    </row>
    <row r="4425" spans="1:66" hidden="1" x14ac:dyDescent="0.25">
      <c r="A4425" s="58" t="s">
        <v>3298</v>
      </c>
      <c r="B4425" s="58" t="s">
        <v>3299</v>
      </c>
      <c r="C4425" s="58" t="s">
        <v>1864</v>
      </c>
      <c r="D4425" s="58" t="s">
        <v>1865</v>
      </c>
      <c r="W4425" s="58">
        <v>5.4208037542643597</v>
      </c>
      <c r="X4425" s="58">
        <v>6.8983000987579102</v>
      </c>
      <c r="AJ4425" s="58">
        <v>12.654650553882799</v>
      </c>
      <c r="AK4425" s="58">
        <v>14.674832509072001</v>
      </c>
      <c r="AL4425" s="58">
        <v>19.5708918828925</v>
      </c>
      <c r="AR4425" s="58">
        <v>11.1557543542489</v>
      </c>
      <c r="AS4425" s="58">
        <v>9.1307877341499406</v>
      </c>
      <c r="AT4425" s="58">
        <v>10.319353163402299</v>
      </c>
      <c r="AU4425" s="58">
        <v>10.453962871073999</v>
      </c>
      <c r="AV4425" s="58">
        <v>9.9550913886161698</v>
      </c>
      <c r="AW4425" s="58">
        <v>9.4417472861857199</v>
      </c>
      <c r="AX4425" s="58">
        <v>11.801710581929401</v>
      </c>
      <c r="AY4425" s="58">
        <v>8.7496542983606993</v>
      </c>
      <c r="AZ4425" s="58">
        <v>9.0320913650787595</v>
      </c>
      <c r="BA4425" s="58">
        <v>8.9253002847358704</v>
      </c>
      <c r="BB4425" s="58">
        <v>10.6497051244614</v>
      </c>
      <c r="BC4425" s="58">
        <v>10.3841522263484</v>
      </c>
      <c r="BD4425" s="58">
        <v>9.8866676882493696</v>
      </c>
      <c r="BE4425" s="58">
        <v>11.3483342887489</v>
      </c>
      <c r="BF4425" s="58">
        <v>10.856824018863099</v>
      </c>
      <c r="BG4425" s="58">
        <v>12.0338584553266</v>
      </c>
      <c r="BH4425" s="58">
        <v>15.9914920380817</v>
      </c>
      <c r="BI4425" s="58">
        <v>16.448878603055501</v>
      </c>
      <c r="BJ4425" s="58">
        <v>16.498937132282698</v>
      </c>
      <c r="BK4425" s="58">
        <v>18.049461811940802</v>
      </c>
      <c r="BL4425" s="58">
        <v>16.148201170693198</v>
      </c>
      <c r="BM4425" s="58">
        <v>16.863744526593401</v>
      </c>
    </row>
    <row r="4426" spans="1:66" hidden="1" x14ac:dyDescent="0.25">
      <c r="A4426" s="58" t="s">
        <v>3298</v>
      </c>
      <c r="B4426" s="58" t="s">
        <v>3299</v>
      </c>
      <c r="C4426" s="58" t="s">
        <v>1866</v>
      </c>
      <c r="D4426" s="58" t="s">
        <v>1867</v>
      </c>
      <c r="W4426" s="58">
        <v>78.360023627896396</v>
      </c>
      <c r="X4426" s="58">
        <v>75.870491394235103</v>
      </c>
      <c r="Y4426" s="58">
        <v>72.410477276784107</v>
      </c>
      <c r="Z4426" s="58">
        <v>72.598747413726997</v>
      </c>
      <c r="AA4426" s="58">
        <v>76.185487655922401</v>
      </c>
      <c r="AB4426" s="58">
        <v>75.056600598836695</v>
      </c>
      <c r="AK4426" s="58">
        <v>75.522970697958698</v>
      </c>
      <c r="AL4426" s="58">
        <v>74.465354541114806</v>
      </c>
      <c r="AR4426" s="58">
        <v>68.5055409550733</v>
      </c>
      <c r="AS4426" s="58">
        <v>67.236036790874493</v>
      </c>
      <c r="AT4426" s="58">
        <v>67.605630049705496</v>
      </c>
      <c r="AU4426" s="58">
        <v>63.5031046871649</v>
      </c>
      <c r="AV4426" s="58">
        <v>63.961996662263999</v>
      </c>
      <c r="AW4426" s="58">
        <v>64.986961658768905</v>
      </c>
      <c r="AX4426" s="58">
        <v>67.781829159774205</v>
      </c>
      <c r="AY4426" s="58">
        <v>66.765197544058694</v>
      </c>
      <c r="AZ4426" s="58">
        <v>67.388806169310598</v>
      </c>
      <c r="BA4426" s="58">
        <v>66.856899754012304</v>
      </c>
      <c r="BB4426" s="58">
        <v>66.390008252658205</v>
      </c>
      <c r="BC4426" s="58">
        <v>64.462770277497896</v>
      </c>
      <c r="BD4426" s="58">
        <v>61.830936109535898</v>
      </c>
      <c r="BE4426" s="58">
        <v>65.309792155159002</v>
      </c>
      <c r="BF4426" s="58">
        <v>58.2334124396926</v>
      </c>
      <c r="BG4426" s="58">
        <v>59.839156476976498</v>
      </c>
      <c r="BH4426" s="58">
        <v>61.22775105273</v>
      </c>
      <c r="BI4426" s="58">
        <v>61.939546958684197</v>
      </c>
      <c r="BJ4426" s="58">
        <v>68.222956831699307</v>
      </c>
      <c r="BK4426" s="58">
        <v>67.480501166595204</v>
      </c>
      <c r="BL4426" s="58">
        <v>64.006862794672998</v>
      </c>
      <c r="BM4426" s="58">
        <v>63.287783482875703</v>
      </c>
    </row>
    <row r="4427" spans="1:66" hidden="1" x14ac:dyDescent="0.25">
      <c r="A4427" s="58" t="s">
        <v>3298</v>
      </c>
      <c r="B4427" s="58" t="s">
        <v>3299</v>
      </c>
      <c r="C4427" s="58" t="s">
        <v>1868</v>
      </c>
      <c r="D4427" s="58" t="s">
        <v>1869</v>
      </c>
      <c r="T4427" s="58">
        <v>7.9561749998827898</v>
      </c>
      <c r="U4427" s="58">
        <v>7.4899367705309903</v>
      </c>
      <c r="V4427" s="58">
        <v>7.5041353373619302</v>
      </c>
      <c r="W4427" s="58">
        <v>7.6464241538323696</v>
      </c>
      <c r="X4427" s="58">
        <v>7.4141016953557699</v>
      </c>
      <c r="Y4427" s="58">
        <v>6.8008080601290901</v>
      </c>
      <c r="Z4427" s="58">
        <v>7.8051799739746297</v>
      </c>
      <c r="AA4427" s="58">
        <v>8.3936485201677193</v>
      </c>
      <c r="AB4427" s="58">
        <v>9.4112728794621301</v>
      </c>
      <c r="AC4427" s="58">
        <v>10.263953113498699</v>
      </c>
      <c r="AD4427" s="58">
        <v>10.5362726224004</v>
      </c>
      <c r="AE4427" s="58">
        <v>11.001989585274201</v>
      </c>
      <c r="AF4427" s="58">
        <v>11.5615463415746</v>
      </c>
      <c r="AG4427" s="58">
        <v>12.9688172612742</v>
      </c>
      <c r="AH4427" s="58">
        <v>12.7578664890951</v>
      </c>
      <c r="AI4427" s="58">
        <v>9.72876994561957</v>
      </c>
      <c r="AJ4427" s="58">
        <v>11.1712695124954</v>
      </c>
      <c r="AK4427" s="58">
        <v>11.2603320224027</v>
      </c>
      <c r="AL4427" s="58">
        <v>11.1740535205074</v>
      </c>
      <c r="AM4427" s="58">
        <v>11.2812794631594</v>
      </c>
      <c r="AN4427" s="58">
        <v>11.648080595968599</v>
      </c>
      <c r="AO4427" s="58">
        <v>11.716333721557399</v>
      </c>
      <c r="AP4427" s="58">
        <v>11.8095151281741</v>
      </c>
      <c r="AQ4427" s="58">
        <v>12.234960316293201</v>
      </c>
      <c r="AR4427" s="58">
        <v>11.913075350203799</v>
      </c>
      <c r="AS4427" s="58">
        <v>12.069116620337001</v>
      </c>
      <c r="AT4427" s="58">
        <v>12.5731375426056</v>
      </c>
      <c r="AU4427" s="58">
        <v>12.783883847433</v>
      </c>
      <c r="AV4427" s="58">
        <v>13.1974668951363</v>
      </c>
      <c r="AW4427" s="58">
        <v>12.8913277552394</v>
      </c>
      <c r="AX4427" s="58">
        <v>12.4933684600657</v>
      </c>
      <c r="AY4427" s="58">
        <v>11.9835879378812</v>
      </c>
      <c r="AZ4427" s="58">
        <v>11.589904368302999</v>
      </c>
      <c r="BA4427" s="58">
        <v>11.2740514022803</v>
      </c>
      <c r="BB4427" s="58">
        <v>11.0981494973501</v>
      </c>
      <c r="BC4427" s="58">
        <v>11.0422945438931</v>
      </c>
      <c r="BD4427" s="58">
        <v>11.6408146820386</v>
      </c>
      <c r="BE4427" s="58">
        <v>11.468341749231699</v>
      </c>
      <c r="BF4427" s="58">
        <v>11.237123860824299</v>
      </c>
      <c r="BG4427" s="58">
        <v>11.399902021781299</v>
      </c>
      <c r="BH4427" s="58">
        <v>11.5953829868153</v>
      </c>
      <c r="BI4427" s="58">
        <v>11.523206764397999</v>
      </c>
      <c r="BJ4427" s="58">
        <v>11.2293998453468</v>
      </c>
      <c r="BK4427" s="58">
        <v>11.394296184153101</v>
      </c>
      <c r="BL4427" s="58">
        <v>11.161633542274799</v>
      </c>
      <c r="BM4427" s="58">
        <v>11.566217734908999</v>
      </c>
      <c r="BN4427" s="58">
        <v>12.0178777072163</v>
      </c>
    </row>
    <row r="4428" spans="1:66" hidden="1" x14ac:dyDescent="0.25">
      <c r="A4428" s="58" t="s">
        <v>3298</v>
      </c>
      <c r="B4428" s="58" t="s">
        <v>3299</v>
      </c>
      <c r="C4428" s="58" t="s">
        <v>1870</v>
      </c>
      <c r="D4428" s="58" t="s">
        <v>1871</v>
      </c>
      <c r="AU4428" s="58">
        <v>3.2372347739527898</v>
      </c>
      <c r="AV4428" s="58">
        <v>4.0334521012822897</v>
      </c>
      <c r="AW4428" s="58">
        <v>5.0589026811240396</v>
      </c>
      <c r="AX4428" s="58">
        <v>5.6056742800130204</v>
      </c>
      <c r="AY4428" s="58">
        <v>4.3324254250975098</v>
      </c>
      <c r="AZ4428" s="58">
        <v>4.7307502748535901</v>
      </c>
      <c r="BA4428" s="58">
        <v>6.3123022313628399</v>
      </c>
      <c r="BB4428" s="58">
        <v>-0.55132297785553397</v>
      </c>
      <c r="BC4428" s="58">
        <v>4.6718561606611102</v>
      </c>
      <c r="BD4428" s="58">
        <v>3.3084130856809502</v>
      </c>
      <c r="BE4428" s="58">
        <v>2.5316377807493202</v>
      </c>
      <c r="BF4428" s="58">
        <v>1.4967972913312499</v>
      </c>
      <c r="BG4428" s="58">
        <v>3.3562717015503698</v>
      </c>
      <c r="BH4428" s="58">
        <v>3.23746351167512</v>
      </c>
      <c r="BI4428" s="58">
        <v>3.4449564381475999</v>
      </c>
      <c r="BJ4428" s="58">
        <v>2.0793821818946299</v>
      </c>
      <c r="BK4428" s="58">
        <v>0.139576630100407</v>
      </c>
      <c r="BL4428" s="58">
        <v>0.24778855706924199</v>
      </c>
      <c r="BM4428" s="58">
        <v>-5.7199619985556502</v>
      </c>
      <c r="BN4428" s="58">
        <v>4.0502986665224201</v>
      </c>
    </row>
    <row r="4429" spans="1:66" hidden="1" x14ac:dyDescent="0.25">
      <c r="A4429" s="58" t="s">
        <v>3298</v>
      </c>
      <c r="B4429" s="58" t="s">
        <v>3299</v>
      </c>
      <c r="C4429" s="58" t="s">
        <v>1872</v>
      </c>
      <c r="D4429" s="58" t="s">
        <v>1873</v>
      </c>
      <c r="AT4429" s="58">
        <v>176687610903.44601</v>
      </c>
      <c r="AU4429" s="58">
        <v>182407403684.879</v>
      </c>
      <c r="AV4429" s="58">
        <v>189764718941.70099</v>
      </c>
      <c r="AW4429" s="58">
        <v>199364731396.07001</v>
      </c>
      <c r="AX4429" s="58">
        <v>210540468867.35699</v>
      </c>
      <c r="AY4429" s="58">
        <v>219661977670.686</v>
      </c>
      <c r="AZ4429" s="58">
        <v>230053637283.09</v>
      </c>
      <c r="BA4429" s="58">
        <v>244575318162.642</v>
      </c>
      <c r="BB4429" s="58">
        <v>243226918235.448</v>
      </c>
      <c r="BC4429" s="58">
        <v>254590129999.41699</v>
      </c>
      <c r="BD4429" s="58">
        <v>263013023175.17001</v>
      </c>
      <c r="BE4429" s="58">
        <v>269671560238.164</v>
      </c>
      <c r="BF4429" s="58">
        <v>273707996847.29901</v>
      </c>
      <c r="BG4429" s="58">
        <v>282894380890.36603</v>
      </c>
      <c r="BH4429" s="58">
        <v>292052983248.27002</v>
      </c>
      <c r="BI4429" s="58">
        <v>302114081297.48401</v>
      </c>
      <c r="BJ4429" s="58">
        <v>308396187672.97803</v>
      </c>
      <c r="BK4429" s="58">
        <v>308826636679.09003</v>
      </c>
      <c r="BL4429" s="58">
        <v>309591873745.96301</v>
      </c>
      <c r="BM4429" s="58">
        <v>291883336217.07703</v>
      </c>
      <c r="BN4429" s="58">
        <v>303705483091.67902</v>
      </c>
    </row>
    <row r="4430" spans="1:66" hidden="1" x14ac:dyDescent="0.25">
      <c r="A4430" s="58" t="s">
        <v>3298</v>
      </c>
      <c r="B4430" s="58" t="s">
        <v>3299</v>
      </c>
      <c r="C4430" s="58" t="s">
        <v>1874</v>
      </c>
      <c r="D4430" s="58" t="s">
        <v>1875</v>
      </c>
    </row>
    <row r="4431" spans="1:66" hidden="1" x14ac:dyDescent="0.25">
      <c r="A4431" s="58" t="s">
        <v>3298</v>
      </c>
      <c r="B4431" s="58" t="s">
        <v>3299</v>
      </c>
      <c r="C4431" s="58" t="s">
        <v>1876</v>
      </c>
      <c r="D4431" s="58" t="s">
        <v>1877</v>
      </c>
    </row>
    <row r="4432" spans="1:66" hidden="1" x14ac:dyDescent="0.25">
      <c r="A4432" s="58" t="s">
        <v>3298</v>
      </c>
      <c r="B4432" s="58" t="s">
        <v>3299</v>
      </c>
      <c r="C4432" s="58" t="s">
        <v>1878</v>
      </c>
      <c r="D4432" s="58" t="s">
        <v>1879</v>
      </c>
      <c r="T4432" s="58">
        <v>12563582801.413099</v>
      </c>
      <c r="U4432" s="58">
        <v>14722197692.420799</v>
      </c>
      <c r="V4432" s="58">
        <v>17032788979.179899</v>
      </c>
      <c r="W4432" s="58">
        <v>19048115118.316002</v>
      </c>
      <c r="X4432" s="58">
        <v>25106086532.7351</v>
      </c>
      <c r="Y4432" s="58">
        <v>31270882507.635201</v>
      </c>
      <c r="Z4432" s="58">
        <v>36998542159.871902</v>
      </c>
      <c r="AA4432" s="58">
        <v>37278856795.664703</v>
      </c>
      <c r="AB4432" s="58">
        <v>39382753040.2295</v>
      </c>
      <c r="AC4432" s="58">
        <v>43714188942.160004</v>
      </c>
      <c r="AD4432" s="58">
        <v>44199779997.994797</v>
      </c>
      <c r="AE4432" s="58">
        <v>44776542547.932297</v>
      </c>
      <c r="AF4432" s="58">
        <v>50941128154.509499</v>
      </c>
      <c r="AG4432" s="58">
        <v>55104769007.698898</v>
      </c>
      <c r="AH4432" s="58">
        <v>58153495487.130997</v>
      </c>
      <c r="AI4432" s="58">
        <v>62659984484.902901</v>
      </c>
      <c r="AJ4432" s="58">
        <v>52675437635.5793</v>
      </c>
      <c r="AK4432" s="58">
        <v>53353171364.781097</v>
      </c>
      <c r="AL4432" s="58">
        <v>53944811437.432602</v>
      </c>
      <c r="AM4432" s="58">
        <v>57282977249.116402</v>
      </c>
      <c r="AN4432" s="58">
        <v>64770334638.405602</v>
      </c>
      <c r="AO4432" s="58">
        <v>71961255841.201797</v>
      </c>
      <c r="AP4432" s="58">
        <v>78216814385.223602</v>
      </c>
      <c r="AQ4432" s="58">
        <v>78853962021.556198</v>
      </c>
      <c r="AR4432" s="58">
        <v>84921041715.727997</v>
      </c>
      <c r="AS4432" s="58">
        <v>98486688556.373001</v>
      </c>
      <c r="AT4432" s="58">
        <v>100397618792.55901</v>
      </c>
      <c r="AU4432" s="58">
        <v>102670708398.177</v>
      </c>
      <c r="AV4432" s="58">
        <v>117174530777.731</v>
      </c>
      <c r="AW4432" s="58">
        <v>136164752607.696</v>
      </c>
      <c r="AX4432" s="58">
        <v>162151179076.797</v>
      </c>
      <c r="AY4432" s="58">
        <v>184343132863.17999</v>
      </c>
      <c r="AZ4432" s="58">
        <v>207464343486.47198</v>
      </c>
      <c r="BA4432" s="58">
        <v>254087864256.37399</v>
      </c>
      <c r="BB4432" s="58">
        <v>219610760776.74899</v>
      </c>
      <c r="BC4432" s="58">
        <v>256955309105.78699</v>
      </c>
      <c r="BD4432" s="58">
        <v>296603075445.30103</v>
      </c>
      <c r="BE4432" s="58">
        <v>318599307202.06299</v>
      </c>
      <c r="BF4432" s="58">
        <v>318528315449.96698</v>
      </c>
      <c r="BG4432" s="58">
        <v>327862372739.83197</v>
      </c>
      <c r="BH4432" s="58">
        <v>292052983248.27002</v>
      </c>
      <c r="BI4432" s="58">
        <v>287603656481.703</v>
      </c>
      <c r="BJ4432" s="58">
        <v>290178545718.66901</v>
      </c>
      <c r="BK4432" s="58">
        <v>317431199299.37299</v>
      </c>
      <c r="BL4432" s="58">
        <v>313429805223.68201</v>
      </c>
      <c r="BM4432" s="58">
        <v>288721847342.80701</v>
      </c>
      <c r="BN4432" s="58">
        <v>342560114147.42401</v>
      </c>
    </row>
    <row r="4433" spans="1:66" hidden="1" x14ac:dyDescent="0.25">
      <c r="A4433" s="58" t="s">
        <v>3298</v>
      </c>
      <c r="B4433" s="58" t="s">
        <v>3299</v>
      </c>
      <c r="C4433" s="58" t="s">
        <v>1880</v>
      </c>
      <c r="D4433" s="58" t="s">
        <v>1881</v>
      </c>
      <c r="BI4433" s="58">
        <v>3.9592048342827399</v>
      </c>
      <c r="BJ4433" s="58">
        <v>4.0391557488083496</v>
      </c>
      <c r="BK4433" s="58">
        <v>4.0391543004565502</v>
      </c>
    </row>
    <row r="4434" spans="1:66" hidden="1" x14ac:dyDescent="0.25">
      <c r="A4434" s="58" t="s">
        <v>3298</v>
      </c>
      <c r="B4434" s="58" t="s">
        <v>3299</v>
      </c>
      <c r="C4434" s="58" t="s">
        <v>1882</v>
      </c>
      <c r="D4434" s="58" t="s">
        <v>1883</v>
      </c>
      <c r="BD4434" s="58">
        <v>35.326188930213803</v>
      </c>
      <c r="BE4434" s="58">
        <v>35.023030318138801</v>
      </c>
      <c r="BF4434" s="58">
        <v>46.042639103324497</v>
      </c>
      <c r="BG4434" s="58">
        <v>48.548369475522499</v>
      </c>
      <c r="BH4434" s="58">
        <v>49.748050208766401</v>
      </c>
      <c r="BI4434" s="58">
        <v>49.779138366012702</v>
      </c>
      <c r="BJ4434" s="58">
        <v>50.464800851462002</v>
      </c>
      <c r="BK4434" s="58">
        <v>47.951251799707499</v>
      </c>
      <c r="BL4434" s="58">
        <v>139.72805837645399</v>
      </c>
      <c r="BM4434" s="58">
        <v>156.74217659112401</v>
      </c>
    </row>
    <row r="4435" spans="1:66" hidden="1" x14ac:dyDescent="0.25">
      <c r="A4435" s="58" t="s">
        <v>3298</v>
      </c>
      <c r="B4435" s="58" t="s">
        <v>3299</v>
      </c>
      <c r="C4435" s="58" t="s">
        <v>1884</v>
      </c>
      <c r="D4435" s="58" t="s">
        <v>1885</v>
      </c>
      <c r="BD4435" s="58">
        <v>633862168215.66394</v>
      </c>
      <c r="BE4435" s="58">
        <v>655727815679.07605</v>
      </c>
      <c r="BF4435" s="58">
        <v>1000951923871.51</v>
      </c>
      <c r="BG4435" s="58">
        <v>1102285518844.9199</v>
      </c>
      <c r="BH4435" s="58">
        <v>1066233999727.03</v>
      </c>
      <c r="BI4435" s="58">
        <v>999400895554.64905</v>
      </c>
      <c r="BJ4435" s="58">
        <v>1019319983988.79</v>
      </c>
      <c r="BK4435" s="58">
        <v>1079360063512.25</v>
      </c>
      <c r="BL4435" s="58">
        <v>3126480800000</v>
      </c>
      <c r="BM4435" s="58">
        <v>3180256580000</v>
      </c>
    </row>
    <row r="4436" spans="1:66" hidden="1" x14ac:dyDescent="0.25">
      <c r="A4436" s="58" t="s">
        <v>3298</v>
      </c>
      <c r="B4436" s="58" t="s">
        <v>3299</v>
      </c>
      <c r="C4436" s="58" t="s">
        <v>1886</v>
      </c>
      <c r="D4436" s="58" t="s">
        <v>1887</v>
      </c>
      <c r="AS4436" s="58">
        <v>250</v>
      </c>
      <c r="AT4436" s="58">
        <v>243</v>
      </c>
      <c r="AU4436" s="58">
        <v>235</v>
      </c>
      <c r="AV4436" s="58">
        <v>235</v>
      </c>
      <c r="AW4436" s="58">
        <v>226</v>
      </c>
      <c r="AX4436" s="58">
        <v>214</v>
      </c>
      <c r="AY4436" s="58">
        <v>211</v>
      </c>
      <c r="AZ4436" s="58">
        <v>201</v>
      </c>
      <c r="BA4436" s="58">
        <v>188</v>
      </c>
      <c r="BB4436" s="58">
        <v>180</v>
      </c>
      <c r="BC4436" s="58">
        <v>174</v>
      </c>
      <c r="BD4436" s="58">
        <v>167</v>
      </c>
      <c r="BE4436" s="58">
        <v>163</v>
      </c>
      <c r="BF4436" s="58">
        <v>157</v>
      </c>
      <c r="BG4436" s="58">
        <v>156</v>
      </c>
      <c r="BH4436" s="58">
        <v>153</v>
      </c>
      <c r="BI4436" s="58">
        <v>152</v>
      </c>
      <c r="BJ4436" s="58">
        <v>149</v>
      </c>
    </row>
    <row r="4437" spans="1:66" hidden="1" x14ac:dyDescent="0.25">
      <c r="A4437" s="58" t="s">
        <v>3298</v>
      </c>
      <c r="B4437" s="58" t="s">
        <v>3299</v>
      </c>
      <c r="C4437" s="58" t="s">
        <v>1888</v>
      </c>
      <c r="D4437" s="58" t="s">
        <v>1889</v>
      </c>
    </row>
    <row r="4438" spans="1:66" hidden="1" x14ac:dyDescent="0.25">
      <c r="A4438" s="58" t="s">
        <v>3298</v>
      </c>
      <c r="B4438" s="58" t="s">
        <v>3299</v>
      </c>
      <c r="C4438" s="58" t="s">
        <v>1890</v>
      </c>
      <c r="D4438" s="58" t="s">
        <v>1891</v>
      </c>
    </row>
    <row r="4439" spans="1:66" hidden="1" x14ac:dyDescent="0.25">
      <c r="A4439" s="58" t="s">
        <v>3298</v>
      </c>
      <c r="B4439" s="58" t="s">
        <v>3299</v>
      </c>
      <c r="C4439" s="58" t="s">
        <v>1892</v>
      </c>
      <c r="D4439" s="58" t="s">
        <v>1893</v>
      </c>
    </row>
    <row r="4440" spans="1:66" hidden="1" x14ac:dyDescent="0.25">
      <c r="A4440" s="58" t="s">
        <v>3298</v>
      </c>
      <c r="B4440" s="58" t="s">
        <v>3299</v>
      </c>
      <c r="C4440" s="58" t="s">
        <v>1894</v>
      </c>
      <c r="D4440" s="58" t="s">
        <v>1895</v>
      </c>
      <c r="E4440" s="58">
        <v>4671188473.6407499</v>
      </c>
      <c r="F4440" s="58">
        <v>4611018592.0567198</v>
      </c>
      <c r="G4440" s="58">
        <v>4872757576.9472799</v>
      </c>
      <c r="H4440" s="58">
        <v>6137327921.5717897</v>
      </c>
      <c r="I4440" s="58">
        <v>6820256077.5506201</v>
      </c>
      <c r="J4440" s="58">
        <v>7258493381.7543602</v>
      </c>
      <c r="K4440" s="58">
        <v>7959472502.2083902</v>
      </c>
      <c r="L4440" s="58">
        <v>8334531430.7488899</v>
      </c>
      <c r="M4440" s="58">
        <v>9923016304.5674706</v>
      </c>
      <c r="N4440" s="58">
        <v>10917825013.423599</v>
      </c>
      <c r="O4440" s="58">
        <v>11949738482.5898</v>
      </c>
      <c r="P4440" s="58">
        <v>15533857762.2789</v>
      </c>
      <c r="Q4440" s="58">
        <v>18899359805.546101</v>
      </c>
      <c r="R4440" s="58">
        <v>28288869826.7351</v>
      </c>
      <c r="S4440" s="58">
        <v>84118497285.843796</v>
      </c>
      <c r="T4440" s="58">
        <v>76891091676.241196</v>
      </c>
      <c r="U4440" s="58">
        <v>93041690724.7565</v>
      </c>
      <c r="V4440" s="58">
        <v>102080209770.039</v>
      </c>
      <c r="W4440" s="58">
        <v>100470665437.666</v>
      </c>
      <c r="X4440" s="58">
        <v>160160190800.39001</v>
      </c>
      <c r="Y4440" s="58">
        <v>238657818314.92499</v>
      </c>
      <c r="Z4440" s="58">
        <v>227031994361.53</v>
      </c>
      <c r="AA4440" s="58">
        <v>169923756918.76001</v>
      </c>
      <c r="AB4440" s="58">
        <v>129621970233.772</v>
      </c>
      <c r="AC4440" s="58">
        <v>122456740168.47301</v>
      </c>
      <c r="AD4440" s="58">
        <v>113154476475.58099</v>
      </c>
      <c r="AE4440" s="58">
        <v>79308918084.559692</v>
      </c>
      <c r="AF4440" s="58">
        <v>91506355913.003799</v>
      </c>
      <c r="AG4440" s="58">
        <v>92536263719.450607</v>
      </c>
      <c r="AH4440" s="58">
        <v>116488890746.696</v>
      </c>
      <c r="AI4440" s="58">
        <v>142458211638.367</v>
      </c>
      <c r="AJ4440" s="58">
        <v>127509004558.812</v>
      </c>
      <c r="AK4440" s="58">
        <v>134000331950.37</v>
      </c>
      <c r="AL4440" s="58">
        <v>127278353346.07401</v>
      </c>
      <c r="AM4440" s="58">
        <v>131815162417.50999</v>
      </c>
      <c r="AN4440" s="58">
        <v>149872143880.88</v>
      </c>
      <c r="AO4440" s="58">
        <v>180194755705.155</v>
      </c>
      <c r="AP4440" s="58">
        <v>188046925251.87201</v>
      </c>
      <c r="AQ4440" s="58">
        <v>142679837368.86801</v>
      </c>
      <c r="AR4440" s="58">
        <v>178779760656.57101</v>
      </c>
      <c r="AS4440" s="58">
        <v>263246240424.242</v>
      </c>
      <c r="AT4440" s="58">
        <v>236219935279.41199</v>
      </c>
      <c r="AU4440" s="58">
        <v>245977484409.62299</v>
      </c>
      <c r="AV4440" s="58">
        <v>300838376775.229</v>
      </c>
      <c r="AW4440" s="58">
        <v>403934454712.67798</v>
      </c>
      <c r="AX4440" s="58">
        <v>558740528883.44897</v>
      </c>
      <c r="AY4440" s="58">
        <v>677951103940.46301</v>
      </c>
      <c r="AZ4440" s="58">
        <v>792872569271.89502</v>
      </c>
      <c r="BA4440" s="58">
        <v>1082862316397.52</v>
      </c>
      <c r="BB4440" s="58">
        <v>740855706642.495</v>
      </c>
      <c r="BC4440" s="58">
        <v>929456194804.93994</v>
      </c>
      <c r="BD4440" s="58">
        <v>1246295748756.0801</v>
      </c>
      <c r="BE4440" s="58">
        <v>1402721395572.8201</v>
      </c>
      <c r="BF4440" s="58">
        <v>1385987148672.9399</v>
      </c>
      <c r="BG4440" s="58">
        <v>1258633582974.8899</v>
      </c>
      <c r="BH4440" s="58">
        <v>868196235532.87195</v>
      </c>
      <c r="BI4440" s="58">
        <v>794560334450.32703</v>
      </c>
      <c r="BJ4440" s="58">
        <v>913009760505.30298</v>
      </c>
      <c r="BK4440" s="58">
        <v>1157893155901.46</v>
      </c>
      <c r="BL4440" s="58">
        <v>1090521942323.17</v>
      </c>
      <c r="BM4440" s="58">
        <v>816151293625.39905</v>
      </c>
      <c r="BN4440" s="58">
        <v>1162959459930.8301</v>
      </c>
    </row>
    <row r="4441" spans="1:66" hidden="1" x14ac:dyDescent="0.25">
      <c r="A4441" s="58" t="s">
        <v>3298</v>
      </c>
      <c r="B4441" s="58" t="s">
        <v>3299</v>
      </c>
      <c r="C4441" s="58" t="s">
        <v>1896</v>
      </c>
      <c r="D4441" s="58" t="s">
        <v>1897</v>
      </c>
      <c r="E4441" s="58">
        <v>2467200000</v>
      </c>
      <c r="F4441" s="58">
        <v>2350300000</v>
      </c>
      <c r="G4441" s="58">
        <v>2116300000</v>
      </c>
      <c r="H4441" s="58">
        <v>2677500000</v>
      </c>
      <c r="I4441" s="58">
        <v>4270100000</v>
      </c>
      <c r="J4441" s="58">
        <v>4637100000</v>
      </c>
      <c r="K4441" s="58">
        <v>5851200000</v>
      </c>
      <c r="L4441" s="58">
        <v>6173253000</v>
      </c>
      <c r="M4441" s="58">
        <v>7678128000</v>
      </c>
      <c r="N4441" s="58">
        <v>8409930000</v>
      </c>
      <c r="O4441" s="58">
        <v>9309540000</v>
      </c>
      <c r="P4441" s="58">
        <v>11214818000</v>
      </c>
      <c r="Q4441" s="58">
        <v>11756927000</v>
      </c>
      <c r="R4441" s="58">
        <v>22026356000</v>
      </c>
      <c r="S4441" s="58">
        <v>62611995000</v>
      </c>
      <c r="T4441" s="58">
        <v>57348841000</v>
      </c>
      <c r="U4441" s="58">
        <v>81600513000</v>
      </c>
      <c r="V4441" s="58">
        <v>88319925000</v>
      </c>
      <c r="W4441" s="58">
        <v>83611664000</v>
      </c>
      <c r="X4441" s="58">
        <v>133122674000</v>
      </c>
      <c r="Y4441" s="58">
        <v>204581594000</v>
      </c>
      <c r="Z4441" s="58">
        <v>216256619191.32999</v>
      </c>
      <c r="AA4441" s="58">
        <v>164800465344.76999</v>
      </c>
      <c r="AB4441" s="58">
        <v>127997447061.73</v>
      </c>
      <c r="AC4441" s="58">
        <v>120505052111.632</v>
      </c>
      <c r="AD4441" s="58">
        <v>106813576914.94</v>
      </c>
      <c r="AE4441" s="58">
        <v>78707858546.789993</v>
      </c>
      <c r="AF4441" s="58">
        <v>91490155062.009995</v>
      </c>
      <c r="AG4441" s="58">
        <v>90801874203.979996</v>
      </c>
      <c r="AH4441" s="58">
        <v>110217128588.83</v>
      </c>
      <c r="AI4441" s="58">
        <v>140608530003.57001</v>
      </c>
      <c r="AJ4441" s="58">
        <v>124926160810.92</v>
      </c>
      <c r="AK4441" s="58">
        <v>127674279691.37</v>
      </c>
      <c r="AL4441" s="58">
        <v>118572977185.95</v>
      </c>
      <c r="AM4441" s="58">
        <v>122156747926.48</v>
      </c>
      <c r="AN4441" s="58">
        <v>142809857638.29001</v>
      </c>
      <c r="AO4441" s="58">
        <v>168276801991.95999</v>
      </c>
      <c r="AP4441" s="58">
        <v>179701662701.129</v>
      </c>
      <c r="AQ4441" s="58">
        <v>133844972451.901</v>
      </c>
      <c r="AR4441" s="58">
        <v>168284701233.28</v>
      </c>
      <c r="AS4441" s="58">
        <v>311689837922</v>
      </c>
      <c r="AT4441" s="58">
        <v>287543454449</v>
      </c>
      <c r="AU4441" s="58">
        <v>289902266091</v>
      </c>
      <c r="AV4441" s="58">
        <v>362411790575</v>
      </c>
      <c r="AW4441" s="58">
        <v>459967253904</v>
      </c>
      <c r="AX4441" s="58">
        <v>598453935479</v>
      </c>
      <c r="AY4441" s="58">
        <v>701093094927</v>
      </c>
      <c r="AZ4441" s="58">
        <v>808678373624</v>
      </c>
      <c r="BA4441" s="58">
        <v>1153781166256</v>
      </c>
      <c r="BB4441" s="58">
        <v>661019060985</v>
      </c>
      <c r="BC4441" s="58">
        <v>938889471333</v>
      </c>
      <c r="BD4441" s="58">
        <v>1182229118443</v>
      </c>
      <c r="BE4441" s="58">
        <v>1381142461660</v>
      </c>
      <c r="BF4441" s="58">
        <v>1308044388611</v>
      </c>
      <c r="BG4441" s="58">
        <v>1212121832638</v>
      </c>
      <c r="BH4441" s="58">
        <v>756919896164</v>
      </c>
      <c r="BI4441" s="58">
        <v>658652978375</v>
      </c>
      <c r="BJ4441" s="58">
        <v>749685202021</v>
      </c>
      <c r="BK4441" s="58">
        <v>959992434266</v>
      </c>
      <c r="BL4441" s="58">
        <v>913751905618</v>
      </c>
      <c r="BM4441" s="58">
        <v>694412629570</v>
      </c>
    </row>
    <row r="4442" spans="1:66" hidden="1" x14ac:dyDescent="0.25">
      <c r="A4442" s="58" t="s">
        <v>3298</v>
      </c>
      <c r="B4442" s="58" t="s">
        <v>3299</v>
      </c>
      <c r="C4442" s="58" t="s">
        <v>1898</v>
      </c>
      <c r="D4442" s="58" t="s">
        <v>1899</v>
      </c>
      <c r="E4442" s="58">
        <v>15.556095979247701</v>
      </c>
      <c r="F4442" s="58">
        <v>15.8405309960431</v>
      </c>
      <c r="G4442" s="58">
        <v>15.215234135047</v>
      </c>
      <c r="H4442" s="58">
        <v>16.082166199813301</v>
      </c>
      <c r="I4442" s="58">
        <v>12.423596637081101</v>
      </c>
      <c r="J4442" s="58">
        <v>12.622112958530099</v>
      </c>
      <c r="K4442" s="58">
        <v>11.4232977850697</v>
      </c>
      <c r="L4442" s="58">
        <v>10.687412293000101</v>
      </c>
      <c r="M4442" s="58">
        <v>10.8940226055101</v>
      </c>
      <c r="N4442" s="58">
        <v>11.955022217783</v>
      </c>
      <c r="O4442" s="58">
        <v>12.1265067876608</v>
      </c>
      <c r="P4442" s="58">
        <v>11.255109088707499</v>
      </c>
      <c r="Q4442" s="58">
        <v>9.56680261772485</v>
      </c>
      <c r="R4442" s="58">
        <v>8.2910945414666006</v>
      </c>
      <c r="S4442" s="58">
        <v>8.3688133559711702</v>
      </c>
      <c r="T4442" s="58">
        <v>8.6717428169123796</v>
      </c>
      <c r="U4442" s="58">
        <v>8.2684639494852199</v>
      </c>
      <c r="V4442" s="58">
        <v>8.4669546537771598</v>
      </c>
      <c r="W4442" s="58">
        <v>6.69760381757263</v>
      </c>
      <c r="X4442" s="58">
        <v>6.0652094473402798</v>
      </c>
      <c r="Y4442" s="58">
        <v>5.6694528443257699</v>
      </c>
      <c r="Z4442" s="58">
        <v>5.1331875025258098</v>
      </c>
      <c r="AA4442" s="58">
        <v>7.5516542698803804</v>
      </c>
      <c r="AB4442" s="58">
        <v>8.9615215429013197</v>
      </c>
      <c r="AC4442" s="58">
        <v>10.613240539415401</v>
      </c>
      <c r="AD4442" s="58">
        <v>10.7194954652324</v>
      </c>
      <c r="AE4442" s="58">
        <v>11.2932119611499</v>
      </c>
      <c r="AF4442" s="58">
        <v>9.7190332095411094</v>
      </c>
      <c r="AG4442" s="58">
        <v>11.1150318030723</v>
      </c>
      <c r="AH4442" s="58">
        <v>10.656903779022</v>
      </c>
      <c r="AI4442" s="58">
        <v>9.2507473197679904</v>
      </c>
      <c r="AJ4442" s="58">
        <v>6.1557734049494002</v>
      </c>
      <c r="AK4442" s="58">
        <v>5.0000384516789698</v>
      </c>
      <c r="AL4442" s="58">
        <v>4.61878681795109</v>
      </c>
      <c r="AM4442" s="58">
        <v>6.3673294608881603</v>
      </c>
      <c r="AN4442" s="58">
        <v>14.7630622372938</v>
      </c>
      <c r="AO4442" s="58">
        <v>8.2218083297072493</v>
      </c>
      <c r="AP4442" s="58">
        <v>7.2423505350190203</v>
      </c>
      <c r="AQ4442" s="58">
        <v>7.51425340638386</v>
      </c>
      <c r="AR4442" s="58">
        <v>6.1940842220118801</v>
      </c>
      <c r="AS4442" s="58">
        <v>5.8454183567445703</v>
      </c>
      <c r="AT4442" s="58">
        <v>5.4180667025975398</v>
      </c>
      <c r="AU4442" s="58">
        <v>5.1754812393533696</v>
      </c>
      <c r="AV4442" s="58">
        <v>5.4363536980242699</v>
      </c>
      <c r="AW4442" s="58">
        <v>5.7682672476805301</v>
      </c>
      <c r="AX4442" s="58">
        <v>6.8054237376519202</v>
      </c>
      <c r="AY4442" s="58">
        <v>6.0279130732845596</v>
      </c>
      <c r="AZ4442" s="58">
        <v>6.3411250792076501</v>
      </c>
      <c r="BA4442" s="58">
        <v>5.9183063633792399</v>
      </c>
      <c r="BB4442" s="58">
        <v>5.7386785295531402</v>
      </c>
      <c r="BC4442" s="58">
        <v>5.0432150802345204</v>
      </c>
      <c r="BD4442" s="58">
        <v>5.1221756450012199</v>
      </c>
      <c r="BE4442" s="58">
        <v>5.4594192387926199</v>
      </c>
      <c r="BF4442" s="58">
        <v>5.8408663095240696</v>
      </c>
      <c r="BG4442" s="58">
        <v>5.6388300278568204</v>
      </c>
      <c r="BH4442" s="58">
        <v>4.7176241291803898</v>
      </c>
      <c r="BI4442" s="58">
        <v>4.9968244818688001</v>
      </c>
      <c r="BJ4442" s="58">
        <v>5.5901880183872201</v>
      </c>
      <c r="BK4442" s="58">
        <v>8.5461330230928994</v>
      </c>
      <c r="BL4442" s="58">
        <v>8.5726015128823505</v>
      </c>
      <c r="BM4442" s="58">
        <v>10.4017479652879</v>
      </c>
    </row>
    <row r="4443" spans="1:66" hidden="1" x14ac:dyDescent="0.25">
      <c r="A4443" s="58" t="s">
        <v>3298</v>
      </c>
      <c r="B4443" s="58" t="s">
        <v>3299</v>
      </c>
      <c r="C4443" s="58" t="s">
        <v>1900</v>
      </c>
      <c r="D4443" s="58" t="s">
        <v>1901</v>
      </c>
      <c r="E4443" s="58">
        <v>8.5157263294422805</v>
      </c>
      <c r="F4443" s="58">
        <v>8.7052716674467092</v>
      </c>
      <c r="G4443" s="58">
        <v>7.5792656995699996</v>
      </c>
      <c r="H4443" s="58">
        <v>8.0672268907563005</v>
      </c>
      <c r="I4443" s="58">
        <v>9.3698039858551301</v>
      </c>
      <c r="J4443" s="58">
        <v>8.9495589916111395</v>
      </c>
      <c r="K4443" s="58">
        <v>6.9011484823625899</v>
      </c>
      <c r="L4443" s="58">
        <v>6.98839007570239</v>
      </c>
      <c r="M4443" s="58">
        <v>6.5992517967921298</v>
      </c>
      <c r="N4443" s="58">
        <v>6.1877328348749598</v>
      </c>
      <c r="O4443" s="58">
        <v>6.0135624316561298</v>
      </c>
      <c r="P4443" s="58">
        <v>5.88903894829145</v>
      </c>
      <c r="Q4443" s="58">
        <v>5.8800058892940301</v>
      </c>
      <c r="R4443" s="58">
        <v>5.3108557765978199</v>
      </c>
      <c r="S4443" s="58">
        <v>3.8551207320578098</v>
      </c>
      <c r="T4443" s="58">
        <v>4.2337734427797802</v>
      </c>
      <c r="U4443" s="58">
        <v>3.8745675532701598</v>
      </c>
      <c r="V4443" s="58">
        <v>4.40380355848355</v>
      </c>
      <c r="W4443" s="58">
        <v>3.8506110822049902</v>
      </c>
      <c r="X4443" s="58">
        <v>4.1487575587611802</v>
      </c>
      <c r="Y4443" s="58">
        <v>3.9396716207030802</v>
      </c>
      <c r="Z4443" s="58">
        <v>5.9204091961748198</v>
      </c>
      <c r="AA4443" s="58">
        <v>6.3728336917890402</v>
      </c>
      <c r="AB4443" s="58">
        <v>6.0229235103648699</v>
      </c>
      <c r="AC4443" s="58">
        <v>6.2453918057344397</v>
      </c>
      <c r="AD4443" s="58">
        <v>6.4520773846804698</v>
      </c>
      <c r="AE4443" s="58">
        <v>9.4007700967232708</v>
      </c>
      <c r="AF4443" s="58">
        <v>9.1260031570325602</v>
      </c>
      <c r="AG4443" s="58">
        <v>10.346064150904001</v>
      </c>
      <c r="AH4443" s="58">
        <v>10.2301713500245</v>
      </c>
      <c r="AI4443" s="58">
        <v>9.8689392838283592</v>
      </c>
      <c r="AJ4443" s="58">
        <v>8.5240014330898202</v>
      </c>
      <c r="AK4443" s="58">
        <v>8.7374727998064898</v>
      </c>
      <c r="AL4443" s="58">
        <v>9.4558273484493807</v>
      </c>
      <c r="AM4443" s="58">
        <v>9.7362748938612693</v>
      </c>
      <c r="AN4443" s="58">
        <v>9.6662308236530894</v>
      </c>
      <c r="AO4443" s="58">
        <v>8.8694760569590407</v>
      </c>
      <c r="AP4443" s="58">
        <v>8.6852910318099408</v>
      </c>
      <c r="AQ4443" s="58">
        <v>10.5560675302945</v>
      </c>
      <c r="AR4443" s="58">
        <v>8.5606245024537309</v>
      </c>
      <c r="AS4443" s="58">
        <v>10.623422679980401</v>
      </c>
      <c r="AT4443" s="58">
        <v>11.3791282102731</v>
      </c>
      <c r="AU4443" s="58">
        <v>12.5922572735396</v>
      </c>
      <c r="AV4443" s="58">
        <v>11.526818645640899</v>
      </c>
      <c r="AW4443" s="58">
        <v>11.7066386591595</v>
      </c>
      <c r="AX4443" s="58">
        <v>10.3544221370025</v>
      </c>
      <c r="AY4443" s="58">
        <v>10.270814426506</v>
      </c>
      <c r="AZ4443" s="58">
        <v>11.966232893226</v>
      </c>
      <c r="BA4443" s="58">
        <v>12.764061463309099</v>
      </c>
      <c r="BB4443" s="58">
        <v>14.5709591267272</v>
      </c>
      <c r="BC4443" s="58">
        <v>13.3670049823669</v>
      </c>
      <c r="BD4443" s="58">
        <v>11.2696368198466</v>
      </c>
      <c r="BE4443" s="58">
        <v>11.628552756459801</v>
      </c>
      <c r="BF4443" s="58">
        <v>12.4564376634053</v>
      </c>
      <c r="BG4443" s="58">
        <v>12.878381278577301</v>
      </c>
      <c r="BH4443" s="58">
        <v>15.539462164635101</v>
      </c>
      <c r="BI4443" s="58">
        <v>15.1242268463992</v>
      </c>
      <c r="BJ4443" s="58">
        <v>14.5719878118843</v>
      </c>
      <c r="BK4443" s="58">
        <v>11.967441106537599</v>
      </c>
      <c r="BL4443" s="58">
        <v>12.789485553517</v>
      </c>
      <c r="BM4443" s="58">
        <v>14.902086756267501</v>
      </c>
    </row>
    <row r="4444" spans="1:66" hidden="1" x14ac:dyDescent="0.25">
      <c r="A4444" s="58" t="s">
        <v>3298</v>
      </c>
      <c r="B4444" s="58" t="s">
        <v>3299</v>
      </c>
      <c r="C4444" s="58" t="s">
        <v>1902</v>
      </c>
      <c r="D4444" s="58" t="s">
        <v>1903</v>
      </c>
      <c r="E4444" s="58">
        <v>69.029669260700402</v>
      </c>
      <c r="F4444" s="58">
        <v>70.522911968684895</v>
      </c>
      <c r="G4444" s="58">
        <v>69.947549969286001</v>
      </c>
      <c r="H4444" s="58">
        <v>69.811391223155894</v>
      </c>
      <c r="I4444" s="58">
        <v>73.728952483548397</v>
      </c>
      <c r="J4444" s="58">
        <v>74.151948416035907</v>
      </c>
      <c r="K4444" s="58">
        <v>76.235643970467606</v>
      </c>
      <c r="L4444" s="58">
        <v>77.977251215850004</v>
      </c>
      <c r="M4444" s="58">
        <v>77.0279682756005</v>
      </c>
      <c r="N4444" s="58">
        <v>77.541394518147001</v>
      </c>
      <c r="O4444" s="58">
        <v>76.063135235468096</v>
      </c>
      <c r="P4444" s="58">
        <v>76.7362698173078</v>
      </c>
      <c r="Q4444" s="58">
        <v>78.2406150858979</v>
      </c>
      <c r="R4444" s="58">
        <v>80.387250619212693</v>
      </c>
      <c r="S4444" s="58">
        <v>80.798002044176997</v>
      </c>
      <c r="T4444" s="58">
        <v>80.217010837237297</v>
      </c>
      <c r="U4444" s="58">
        <v>82.577407325858402</v>
      </c>
      <c r="V4444" s="58">
        <v>82.900855044883698</v>
      </c>
      <c r="W4444" s="58">
        <v>84.539722831015496</v>
      </c>
      <c r="X4444" s="58">
        <v>85.296175015234397</v>
      </c>
      <c r="Y4444" s="58">
        <v>84.932021303930199</v>
      </c>
      <c r="Z4444" s="58">
        <v>81.490531250255799</v>
      </c>
      <c r="AA4444" s="58">
        <v>76.329428610476697</v>
      </c>
      <c r="AB4444" s="58">
        <v>73.813007090320895</v>
      </c>
      <c r="AC4444" s="58">
        <v>72.544152726356103</v>
      </c>
      <c r="AD4444" s="58">
        <v>73.040055936372497</v>
      </c>
      <c r="AE4444" s="58">
        <v>74.463137050416606</v>
      </c>
      <c r="AF4444" s="58">
        <v>74.6864679237096</v>
      </c>
      <c r="AG4444" s="58">
        <v>72.437979019070596</v>
      </c>
      <c r="AH4444" s="58">
        <v>73.237581015600995</v>
      </c>
      <c r="AI4444" s="58">
        <v>74.440735380815298</v>
      </c>
      <c r="AJ4444" s="58">
        <v>77.805958098385105</v>
      </c>
      <c r="AK4444" s="58">
        <v>77.502267781364594</v>
      </c>
      <c r="AL4444" s="58">
        <v>77.443756387938507</v>
      </c>
      <c r="AM4444" s="58">
        <v>75.565242844695604</v>
      </c>
      <c r="AN4444" s="58">
        <v>67.861098594068906</v>
      </c>
      <c r="AO4444" s="58">
        <v>71.759655365444402</v>
      </c>
      <c r="AP4444" s="58">
        <v>72.236995107098707</v>
      </c>
      <c r="AQ4444" s="58">
        <v>71.016777255804698</v>
      </c>
      <c r="AR4444" s="58">
        <v>72.415240797227398</v>
      </c>
      <c r="AS4444" s="58">
        <v>64.907444766174194</v>
      </c>
      <c r="AT4444" s="58">
        <v>65.475964104546406</v>
      </c>
      <c r="AU4444" s="58">
        <v>65.283148390634594</v>
      </c>
      <c r="AV4444" s="58">
        <v>63.8421535637424</v>
      </c>
      <c r="AW4444" s="58">
        <v>62.435819160495797</v>
      </c>
      <c r="AX4444" s="58">
        <v>61.8666320738051</v>
      </c>
      <c r="AY4444" s="58">
        <v>62.560281882917302</v>
      </c>
      <c r="AZ4444" s="58">
        <v>62.0001144688853</v>
      </c>
      <c r="BA4444" s="58">
        <v>60.911179684316998</v>
      </c>
      <c r="BB4444" s="58">
        <v>59.267064707970697</v>
      </c>
      <c r="BC4444" s="58">
        <v>60.000817664105803</v>
      </c>
      <c r="BD4444" s="58">
        <v>59.104379745971301</v>
      </c>
      <c r="BE4444" s="58">
        <v>59.355734941180103</v>
      </c>
      <c r="BF4444" s="58">
        <v>58.255316497107998</v>
      </c>
      <c r="BG4444" s="58">
        <v>57.577674138258899</v>
      </c>
      <c r="BH4444" s="58">
        <v>57.841372985146101</v>
      </c>
      <c r="BI4444" s="58">
        <v>57.972935019752001</v>
      </c>
      <c r="BJ4444" s="58">
        <v>55.984915547291699</v>
      </c>
      <c r="BK4444" s="58">
        <v>53.133943064770399</v>
      </c>
      <c r="BL4444" s="58">
        <v>51.069771698959002</v>
      </c>
      <c r="BM4444" s="58">
        <v>47.5692437203436</v>
      </c>
    </row>
    <row r="4445" spans="1:66" hidden="1" x14ac:dyDescent="0.25">
      <c r="A4445" s="58" t="s">
        <v>3298</v>
      </c>
      <c r="B4445" s="58" t="s">
        <v>3299</v>
      </c>
      <c r="C4445" s="58" t="s">
        <v>1904</v>
      </c>
      <c r="D4445" s="58" t="s">
        <v>1905</v>
      </c>
      <c r="E4445" s="58">
        <v>3.3600843060959802</v>
      </c>
      <c r="F4445" s="58">
        <v>1.9146491937199499</v>
      </c>
      <c r="G4445" s="58">
        <v>2.1688796484430402</v>
      </c>
      <c r="H4445" s="58">
        <v>2.5247432306255799</v>
      </c>
      <c r="I4445" s="58">
        <v>2.2224303880471199</v>
      </c>
      <c r="J4445" s="58">
        <v>2.7517198248905599</v>
      </c>
      <c r="K4445" s="58">
        <v>2.62339349193328</v>
      </c>
      <c r="L4445" s="58">
        <v>1.7344178182880201</v>
      </c>
      <c r="M4445" s="58">
        <v>1.97058449663772</v>
      </c>
      <c r="N4445" s="58">
        <v>1.5691926092131601</v>
      </c>
      <c r="O4445" s="58">
        <v>2.29721339615062</v>
      </c>
      <c r="P4445" s="58">
        <v>2.4757601951275499</v>
      </c>
      <c r="Q4445" s="58">
        <v>2.2628617154805801</v>
      </c>
      <c r="R4445" s="58">
        <v>2.6700467385526698</v>
      </c>
      <c r="S4445" s="58">
        <v>2.26354870181025</v>
      </c>
      <c r="T4445" s="58">
        <v>2.92476355363485</v>
      </c>
      <c r="U4445" s="58">
        <v>2.3447205534112299</v>
      </c>
      <c r="V4445" s="58">
        <v>2.24898854929961</v>
      </c>
      <c r="W4445" s="58">
        <v>2.1458429532032799</v>
      </c>
      <c r="X4445" s="58">
        <v>2.4366194747560401</v>
      </c>
      <c r="Y4445" s="58">
        <v>2.5969437895766898</v>
      </c>
      <c r="Z4445" s="58">
        <v>2.6485380045365599</v>
      </c>
      <c r="AA4445" s="58">
        <v>2.9166752928813602</v>
      </c>
      <c r="AB4445" s="58">
        <v>3.01199894069312</v>
      </c>
      <c r="AC4445" s="58">
        <v>2.8163658288841402</v>
      </c>
      <c r="AD4445" s="58">
        <v>2.2935336885706099</v>
      </c>
      <c r="AE4445" s="58">
        <v>1.36184857299394</v>
      </c>
      <c r="AF4445" s="58">
        <v>1.8949038393154101</v>
      </c>
      <c r="AG4445" s="58">
        <v>2.2295913449462699</v>
      </c>
      <c r="AH4445" s="58">
        <v>2.43153097749255</v>
      </c>
      <c r="AI4445" s="58">
        <v>2.2756778167458802</v>
      </c>
      <c r="AJ4445" s="58">
        <v>2.7101210303363099</v>
      </c>
      <c r="AK4445" s="58">
        <v>3.0592095135097201</v>
      </c>
      <c r="AL4445" s="58">
        <v>3.2561727901116302</v>
      </c>
      <c r="AM4445" s="58">
        <v>3.55965554337241</v>
      </c>
      <c r="AN4445" s="58">
        <v>4.45341770767814</v>
      </c>
      <c r="AO4445" s="58">
        <v>5.1244917324143104</v>
      </c>
      <c r="AP4445" s="58">
        <v>5.5182214164786103</v>
      </c>
      <c r="AQ4445" s="58">
        <v>5.0970985263960502</v>
      </c>
      <c r="AR4445" s="58">
        <v>6.4207995176557997</v>
      </c>
      <c r="AS4445" s="58">
        <v>12.364329770559999</v>
      </c>
      <c r="AT4445" s="58">
        <v>11.6009833490807</v>
      </c>
      <c r="AU4445" s="58">
        <v>11.354007330756</v>
      </c>
      <c r="AV4445" s="58">
        <v>12.609969134418201</v>
      </c>
      <c r="AW4445" s="58">
        <v>12.897084625372299</v>
      </c>
      <c r="AX4445" s="58">
        <v>13.542614361476399</v>
      </c>
      <c r="AY4445" s="58">
        <v>12.863028437812501</v>
      </c>
      <c r="AZ4445" s="58">
        <v>11.718504227993799</v>
      </c>
      <c r="BA4445" s="58">
        <v>11.9435430722245</v>
      </c>
      <c r="BB4445" s="58">
        <v>11.465287594289199</v>
      </c>
      <c r="BC4445" s="58">
        <v>11.8321636594004</v>
      </c>
      <c r="BD4445" s="58">
        <v>13.962556091022099</v>
      </c>
      <c r="BE4445" s="58">
        <v>14.5242174427755</v>
      </c>
      <c r="BF4445" s="58">
        <v>15.075477542883601</v>
      </c>
      <c r="BG4445" s="58">
        <v>15.673008766581299</v>
      </c>
      <c r="BH4445" s="58">
        <v>15.2053494150804</v>
      </c>
      <c r="BI4445" s="58">
        <v>14.280982273558701</v>
      </c>
      <c r="BJ4445" s="58">
        <v>14.489264933891199</v>
      </c>
      <c r="BK4445" s="58">
        <v>16.1388370896338</v>
      </c>
      <c r="BL4445" s="58">
        <v>16.924593979413501</v>
      </c>
      <c r="BM4445" s="58">
        <v>16.578259178305299</v>
      </c>
    </row>
    <row r="4446" spans="1:66" hidden="1" x14ac:dyDescent="0.25">
      <c r="A4446" s="58" t="s">
        <v>3298</v>
      </c>
      <c r="B4446" s="58" t="s">
        <v>3299</v>
      </c>
      <c r="C4446" s="58" t="s">
        <v>1906</v>
      </c>
      <c r="D4446" s="58" t="s">
        <v>1907</v>
      </c>
      <c r="E4446" s="58">
        <v>0.38910505836575898</v>
      </c>
      <c r="F4446" s="58">
        <v>0.37442028677190098</v>
      </c>
      <c r="G4446" s="58">
        <v>1.3892170297216799</v>
      </c>
      <c r="H4446" s="58">
        <v>1.1690009337068199</v>
      </c>
      <c r="I4446" s="58">
        <v>0.86180651506990502</v>
      </c>
      <c r="J4446" s="58">
        <v>0.92083414202842295</v>
      </c>
      <c r="K4446" s="58">
        <v>1.05448455017774</v>
      </c>
      <c r="L4446" s="58">
        <v>1.4133553249802</v>
      </c>
      <c r="M4446" s="58">
        <v>1.3117780792401501</v>
      </c>
      <c r="N4446" s="58">
        <v>1.12970024720777</v>
      </c>
      <c r="O4446" s="58">
        <v>1.2550566408222099</v>
      </c>
      <c r="P4446" s="58">
        <v>1.1012751165467001</v>
      </c>
      <c r="Q4446" s="58">
        <v>1.4508383015391699</v>
      </c>
      <c r="R4446" s="58">
        <v>1.02760529249595</v>
      </c>
      <c r="S4446" s="58">
        <v>0.80262416171214501</v>
      </c>
      <c r="T4446" s="58">
        <v>0.486391695343939</v>
      </c>
      <c r="U4446" s="58">
        <v>0.48201657751832999</v>
      </c>
      <c r="V4446" s="58">
        <v>0.428588452718908</v>
      </c>
      <c r="W4446" s="58">
        <v>0.47117349560223998</v>
      </c>
      <c r="X4446" s="58">
        <v>0.40953879877743399</v>
      </c>
      <c r="Y4446" s="58">
        <v>0.56594729631444796</v>
      </c>
      <c r="Z4446" s="58">
        <v>1.4446377359668101</v>
      </c>
      <c r="AA4446" s="58">
        <v>1.7429049337548801</v>
      </c>
      <c r="AB4446" s="58">
        <v>1.7462879494421599</v>
      </c>
      <c r="AC4446" s="58">
        <v>1.8644246738424799</v>
      </c>
      <c r="AD4446" s="58">
        <v>2.2747614280467801</v>
      </c>
      <c r="AE4446" s="58">
        <v>2.3019539679246299</v>
      </c>
      <c r="AF4446" s="58">
        <v>2.1548102682908601</v>
      </c>
      <c r="AG4446" s="58">
        <v>2.3156767661148199</v>
      </c>
      <c r="AH4446" s="58">
        <v>2.0231518748086601</v>
      </c>
      <c r="AI4446" s="58">
        <v>2.3174918727793101</v>
      </c>
      <c r="AJ4446" s="58">
        <v>2.0350274568175601</v>
      </c>
      <c r="AK4446" s="58">
        <v>2.2224487400105399</v>
      </c>
      <c r="AL4446" s="58">
        <v>1.9069460858662399</v>
      </c>
      <c r="AM4446" s="58">
        <v>2.0505398535464701</v>
      </c>
      <c r="AN4446" s="58">
        <v>2.2230081799577799</v>
      </c>
      <c r="AO4446" s="58">
        <v>2.5741790955110599</v>
      </c>
      <c r="AP4446" s="58">
        <v>2.0658179257449598</v>
      </c>
      <c r="AQ4446" s="58">
        <v>2.0543882825359501</v>
      </c>
      <c r="AR4446" s="58">
        <v>1.6247087358388801</v>
      </c>
      <c r="AS4446" s="58">
        <v>2.0617983383238201</v>
      </c>
      <c r="AT4446" s="58">
        <v>1.9896899165947599</v>
      </c>
      <c r="AU4446" s="58">
        <v>2.12811487098325</v>
      </c>
      <c r="AV4446" s="58">
        <v>1.8958181156576199</v>
      </c>
      <c r="AW4446" s="58">
        <v>1.97113398574506</v>
      </c>
      <c r="AX4446" s="58">
        <v>1.361886850903</v>
      </c>
      <c r="AY4446" s="58">
        <v>1.27248429096694</v>
      </c>
      <c r="AZ4446" s="58">
        <v>1.5125072168292</v>
      </c>
      <c r="BA4446" s="58">
        <v>1.4964920172019001</v>
      </c>
      <c r="BB4446" s="58">
        <v>1.59748000250777</v>
      </c>
      <c r="BC4446" s="58">
        <v>1.6828830268558801</v>
      </c>
      <c r="BD4446" s="58">
        <v>1.2996161160566799</v>
      </c>
      <c r="BE4446" s="58">
        <v>1.34251945999214</v>
      </c>
      <c r="BF4446" s="58">
        <v>1.5460069094041999</v>
      </c>
      <c r="BG4446" s="58">
        <v>1.49790742003922</v>
      </c>
      <c r="BH4446" s="58">
        <v>1.69599678474016</v>
      </c>
      <c r="BI4446" s="58">
        <v>1.9080195710957399</v>
      </c>
      <c r="BJ4446" s="58">
        <v>2.2974829102359098</v>
      </c>
      <c r="BK4446" s="58">
        <v>1.8471317667787599</v>
      </c>
      <c r="BL4446" s="58">
        <v>2.3519202448573999</v>
      </c>
      <c r="BM4446" s="58">
        <v>3.8681513230300899</v>
      </c>
    </row>
    <row r="4447" spans="1:66" hidden="1" x14ac:dyDescent="0.25">
      <c r="A4447" s="58" t="s">
        <v>3298</v>
      </c>
      <c r="B4447" s="58" t="s">
        <v>3299</v>
      </c>
      <c r="C4447" s="58" t="s">
        <v>1908</v>
      </c>
      <c r="D4447" s="58" t="s">
        <v>1909</v>
      </c>
      <c r="E4447" s="58">
        <v>0.44990272373540902</v>
      </c>
      <c r="F4447" s="58">
        <v>0.612687741990384</v>
      </c>
      <c r="G4447" s="58">
        <v>0.770212162736852</v>
      </c>
      <c r="H4447" s="58">
        <v>0.76563958916900099</v>
      </c>
      <c r="I4447" s="58">
        <v>1.5807592328048501</v>
      </c>
      <c r="J4447" s="58">
        <v>1.09982532186065</v>
      </c>
      <c r="K4447" s="58">
        <v>1.3364779874213799</v>
      </c>
      <c r="L4447" s="58">
        <v>1.05156875961507</v>
      </c>
      <c r="M4447" s="58">
        <v>1.5858032061981799</v>
      </c>
      <c r="N4447" s="58">
        <v>1.29350660469231</v>
      </c>
      <c r="O4447" s="58">
        <v>1.4661304425352899</v>
      </c>
      <c r="P4447" s="58">
        <v>1.8364542340321499</v>
      </c>
      <c r="Q4447" s="58">
        <v>2.0581908861048501</v>
      </c>
      <c r="R4447" s="58">
        <v>2.5221602701781398</v>
      </c>
      <c r="S4447" s="58">
        <v>3.6357729856715202</v>
      </c>
      <c r="T4447" s="58">
        <v>3.2230468267004699</v>
      </c>
      <c r="U4447" s="58">
        <v>2.6981399001744002</v>
      </c>
      <c r="V4447" s="58">
        <v>2.5036909847919402</v>
      </c>
      <c r="W4447" s="58">
        <v>2.4736620479171401</v>
      </c>
      <c r="X4447" s="58">
        <v>1.87619203021718</v>
      </c>
      <c r="Y4447" s="58">
        <v>2.2800125411086598</v>
      </c>
      <c r="Z4447" s="58">
        <v>3.26500190100051</v>
      </c>
      <c r="AA4447" s="58">
        <v>4.2941098395133999</v>
      </c>
      <c r="AB4447" s="58">
        <v>4.0773338676067903</v>
      </c>
      <c r="AC4447" s="58">
        <v>3.4478089724896499</v>
      </c>
      <c r="AD4447" s="58">
        <v>3.52461997232116</v>
      </c>
      <c r="AE4447" s="58">
        <v>2.5672280990142902</v>
      </c>
      <c r="AF4447" s="58">
        <v>3.2218063287678</v>
      </c>
      <c r="AG4447" s="58">
        <v>3.0286355534107399</v>
      </c>
      <c r="AH4447" s="58">
        <v>2.7833260685316099</v>
      </c>
      <c r="AI4447" s="58">
        <v>2.41136147672277</v>
      </c>
      <c r="AJ4447" s="58">
        <v>1.6111498268131299</v>
      </c>
      <c r="AK4447" s="58">
        <v>1.7376485440032401</v>
      </c>
      <c r="AL4447" s="58">
        <v>1.9962756286237999</v>
      </c>
      <c r="AM4447" s="58">
        <v>1.76142501135594</v>
      </c>
      <c r="AN4447" s="58">
        <v>1.2206578805975301</v>
      </c>
      <c r="AO4447" s="58">
        <v>1.6048246257660399</v>
      </c>
      <c r="AP4447" s="58">
        <v>1.3441715338647799</v>
      </c>
      <c r="AQ4447" s="58">
        <v>1.2705129435995699</v>
      </c>
      <c r="AR4447" s="58">
        <v>1.3741162358528201</v>
      </c>
      <c r="AS4447" s="58">
        <v>1.4448386161780999</v>
      </c>
      <c r="AT4447" s="58">
        <v>1.27309147447461</v>
      </c>
      <c r="AU4447" s="58">
        <v>1.3354909567297799</v>
      </c>
      <c r="AV4447" s="58">
        <v>1.2299257653642901</v>
      </c>
      <c r="AW4447" s="58">
        <v>1.0500829035121</v>
      </c>
      <c r="AX4447" s="58">
        <v>1.30464453471273</v>
      </c>
      <c r="AY4447" s="58">
        <v>1.1392276802885399</v>
      </c>
      <c r="AZ4447" s="58">
        <v>0.99455553188065404</v>
      </c>
      <c r="BA4447" s="58">
        <v>1.07267653780145</v>
      </c>
      <c r="BB4447" s="58">
        <v>0.93954124843926901</v>
      </c>
      <c r="BC4447" s="58">
        <v>0.87477325103446701</v>
      </c>
      <c r="BD4447" s="58">
        <v>1.0330006526216999</v>
      </c>
      <c r="BE4447" s="58">
        <v>0.94825275744972803</v>
      </c>
      <c r="BF4447" s="58">
        <v>0.92446587442195505</v>
      </c>
      <c r="BG4447" s="58">
        <v>1.02485907699263</v>
      </c>
      <c r="BH4447" s="58">
        <v>1.00410131990417</v>
      </c>
      <c r="BI4447" s="58">
        <v>0.94677038618803799</v>
      </c>
      <c r="BJ4447" s="58">
        <v>1.03374305176467</v>
      </c>
      <c r="BK4447" s="58">
        <v>1.0881071255511201</v>
      </c>
      <c r="BL4447" s="58">
        <v>0.98192535729178099</v>
      </c>
      <c r="BM4447" s="58">
        <v>1.21602513698936</v>
      </c>
    </row>
    <row r="4448" spans="1:66" hidden="1" x14ac:dyDescent="0.25">
      <c r="A4448" s="58" t="s">
        <v>3298</v>
      </c>
      <c r="B4448" s="58" t="s">
        <v>3299</v>
      </c>
      <c r="C4448" s="58" t="s">
        <v>1910</v>
      </c>
      <c r="D4448" s="58" t="s">
        <v>1911</v>
      </c>
      <c r="E4448" s="58">
        <v>6.3837548638132304</v>
      </c>
      <c r="F4448" s="58">
        <v>6.4927881547036597</v>
      </c>
      <c r="G4448" s="58">
        <v>5.6419222227472501</v>
      </c>
      <c r="H4448" s="58">
        <v>5.9906629318393998</v>
      </c>
      <c r="I4448" s="58">
        <v>5.1521041661787796</v>
      </c>
      <c r="J4448" s="58">
        <v>5.1066399258157</v>
      </c>
      <c r="K4448" s="58">
        <v>4.0538692917692103</v>
      </c>
      <c r="L4448" s="58">
        <v>4.0780444281159403</v>
      </c>
      <c r="M4448" s="58">
        <v>3.65246580937437</v>
      </c>
      <c r="N4448" s="58">
        <v>3.5496371551249499</v>
      </c>
      <c r="O4448" s="58">
        <v>3.4450252106978398</v>
      </c>
      <c r="P4448" s="58">
        <v>3.29334813993415</v>
      </c>
      <c r="Q4448" s="58">
        <v>3.15170792503858</v>
      </c>
      <c r="R4448" s="58">
        <v>2.7861984978359602</v>
      </c>
      <c r="S4448" s="58">
        <v>1.59313562840475</v>
      </c>
      <c r="T4448" s="58">
        <v>2.03522160107822</v>
      </c>
      <c r="U4448" s="58">
        <v>1.3109317094611901</v>
      </c>
      <c r="V4448" s="58">
        <v>1.54056403467281</v>
      </c>
      <c r="W4448" s="58">
        <v>1.63267890470401</v>
      </c>
      <c r="X4448" s="58">
        <v>1.6503822632048399</v>
      </c>
      <c r="Y4448" s="58">
        <v>1.58582692439086</v>
      </c>
      <c r="Z4448" s="58">
        <v>2.8022678312435798</v>
      </c>
      <c r="AA4448" s="58">
        <v>2.5427140805807298</v>
      </c>
      <c r="AB4448" s="58">
        <v>2.5237822946520398</v>
      </c>
      <c r="AC4448" s="58">
        <v>2.6522800928118899</v>
      </c>
      <c r="AD4448" s="58">
        <v>2.7120915630953499</v>
      </c>
      <c r="AE4448" s="58">
        <v>3.6290361263703899</v>
      </c>
      <c r="AF4448" s="58">
        <v>3.3561175144698998</v>
      </c>
      <c r="AG4448" s="58">
        <v>3.6864783508713099</v>
      </c>
      <c r="AH4448" s="58">
        <v>4.2835147294709097</v>
      </c>
      <c r="AI4448" s="58">
        <v>4.7635613418045297</v>
      </c>
      <c r="AJ4448" s="58">
        <v>4.9811706809786198</v>
      </c>
      <c r="AK4448" s="58">
        <v>4.9046326365468804</v>
      </c>
      <c r="AL4448" s="58">
        <v>4.7210416255262402</v>
      </c>
      <c r="AM4448" s="58">
        <v>4.37557206983527</v>
      </c>
      <c r="AN4448" s="58">
        <v>4.15981199924384</v>
      </c>
      <c r="AO4448" s="58">
        <v>3.5883047746138801</v>
      </c>
      <c r="AP4448" s="58">
        <v>3.53145700165611</v>
      </c>
      <c r="AQ4448" s="58">
        <v>4.4068636407499504</v>
      </c>
      <c r="AR4448" s="58">
        <v>3.60891244570211</v>
      </c>
      <c r="AS4448" s="58">
        <v>3.93245099959509</v>
      </c>
      <c r="AT4448" s="58">
        <v>4.7568789111233301</v>
      </c>
      <c r="AU4448" s="58">
        <v>5.2860029352753504</v>
      </c>
      <c r="AV4448" s="58">
        <v>5.2423692145491101</v>
      </c>
      <c r="AW4448" s="58">
        <v>5.6767937905096399</v>
      </c>
      <c r="AX4448" s="58">
        <v>4.5924202919648804</v>
      </c>
      <c r="AY4448" s="58">
        <v>4.6071042270589198</v>
      </c>
      <c r="AZ4448" s="58">
        <v>5.8483171857381304</v>
      </c>
      <c r="BA4448" s="58">
        <v>6.8348411394941104</v>
      </c>
      <c r="BB4448" s="58">
        <v>8.5894013740533293</v>
      </c>
      <c r="BC4448" s="58">
        <v>7.5415282253055196</v>
      </c>
      <c r="BD4448" s="58">
        <v>4.5494177021992499</v>
      </c>
      <c r="BE4448" s="58">
        <v>4.4589396811377204</v>
      </c>
      <c r="BF4448" s="58">
        <v>4.5389605991159199</v>
      </c>
      <c r="BG4448" s="58">
        <v>4.5751559949470897</v>
      </c>
      <c r="BH4448" s="58">
        <v>4.98921776364796</v>
      </c>
      <c r="BI4448" s="58">
        <v>5.0594703917101196</v>
      </c>
      <c r="BJ4448" s="58">
        <v>5.4087662633180997</v>
      </c>
      <c r="BK4448" s="58">
        <v>4.2262949503368796</v>
      </c>
      <c r="BL4448" s="58">
        <v>4.5341887664769001</v>
      </c>
      <c r="BM4448" s="58">
        <v>4.99072386535655</v>
      </c>
    </row>
    <row r="4449" spans="1:66" hidden="1" x14ac:dyDescent="0.25">
      <c r="A4449" s="58" t="s">
        <v>3298</v>
      </c>
      <c r="B4449" s="58" t="s">
        <v>3299</v>
      </c>
      <c r="C4449" s="58" t="s">
        <v>1912</v>
      </c>
      <c r="D4449" s="58" t="s">
        <v>1913</v>
      </c>
      <c r="E4449" s="58">
        <v>2.79263942931258</v>
      </c>
      <c r="F4449" s="58">
        <v>2.1784453048547001</v>
      </c>
      <c r="G4449" s="58">
        <v>3.0430468270094</v>
      </c>
      <c r="H4449" s="58">
        <v>2.3529411764705901</v>
      </c>
      <c r="I4449" s="58">
        <v>2.3161050092503701</v>
      </c>
      <c r="J4449" s="58">
        <v>1.91714649241983</v>
      </c>
      <c r="K4449" s="58">
        <v>2.0952966912769999</v>
      </c>
      <c r="L4449" s="58">
        <v>1.6415980359139699</v>
      </c>
      <c r="M4449" s="58">
        <v>1.57722038496884</v>
      </c>
      <c r="N4449" s="58">
        <v>1.24036704229405</v>
      </c>
      <c r="O4449" s="58">
        <v>1.37539556197191</v>
      </c>
      <c r="P4449" s="58">
        <v>1.4048912786636401</v>
      </c>
      <c r="Q4449" s="58">
        <v>1.8971198851536599</v>
      </c>
      <c r="R4449" s="58">
        <v>1.3977890850397601</v>
      </c>
      <c r="S4449" s="58">
        <v>1.48223994459848</v>
      </c>
      <c r="T4449" s="58">
        <v>1.4246338474390401</v>
      </c>
      <c r="U4449" s="58">
        <v>1.47857036143878</v>
      </c>
      <c r="V4449" s="58">
        <v>1.35273665596976</v>
      </c>
      <c r="W4449" s="58">
        <v>1.5137050734930999</v>
      </c>
      <c r="X4449" s="58">
        <v>1.4667358619914701</v>
      </c>
      <c r="Y4449" s="58">
        <v>1.4909801709727599</v>
      </c>
      <c r="Z4449" s="58">
        <v>2.2415257607230901</v>
      </c>
      <c r="AA4449" s="58">
        <v>3.4904645047378402</v>
      </c>
      <c r="AB4449" s="58">
        <v>4.9010613523067299</v>
      </c>
      <c r="AC4449" s="58">
        <v>5.19966082069827</v>
      </c>
      <c r="AD4449" s="58">
        <v>4.4719176374784499</v>
      </c>
      <c r="AE4449" s="58">
        <v>3.3608431291363101</v>
      </c>
      <c r="AF4449" s="58">
        <v>4.0234275090573899</v>
      </c>
      <c r="AG4449" s="58">
        <v>4.1129901378340898</v>
      </c>
      <c r="AH4449" s="58">
        <v>3.6404496674054498</v>
      </c>
      <c r="AI4449" s="58">
        <v>3.3630536386903702</v>
      </c>
      <c r="AJ4449" s="58">
        <v>3.5004592786152302</v>
      </c>
      <c r="AK4449" s="58">
        <v>4.23549292394208</v>
      </c>
      <c r="AL4449" s="58">
        <v>4.69314741102077</v>
      </c>
      <c r="AM4449" s="58">
        <v>5.0987826172955204</v>
      </c>
      <c r="AN4449" s="58">
        <v>4.0093796953352703</v>
      </c>
      <c r="AO4449" s="58">
        <v>5.3876047902460602</v>
      </c>
      <c r="AP4449" s="58">
        <v>6.1180181536397003</v>
      </c>
      <c r="AQ4449" s="58">
        <v>6.1429141983895201</v>
      </c>
      <c r="AR4449" s="58">
        <v>6.6012078735788302</v>
      </c>
      <c r="AS4449" s="58">
        <v>6.9905430357510197</v>
      </c>
      <c r="AT4449" s="58">
        <v>7.0220520692051602</v>
      </c>
      <c r="AU4449" s="58">
        <v>7.0299034715384998</v>
      </c>
      <c r="AV4449" s="58">
        <v>7.2638307173265497</v>
      </c>
      <c r="AW4449" s="58">
        <v>7.6200024868107699</v>
      </c>
      <c r="AX4449" s="58">
        <v>7.8614478195959503</v>
      </c>
      <c r="AY4449" s="58">
        <v>8.8615470021807798</v>
      </c>
      <c r="AZ4449" s="58">
        <v>8.9066710719890096</v>
      </c>
      <c r="BA4449" s="58">
        <v>9.32433405002641</v>
      </c>
      <c r="BB4449" s="58">
        <v>9.6720157795042496</v>
      </c>
      <c r="BC4449" s="58">
        <v>10.5222175110494</v>
      </c>
      <c r="BD4449" s="58">
        <v>11.930691445391</v>
      </c>
      <c r="BE4449" s="58">
        <v>11.142368336213201</v>
      </c>
      <c r="BF4449" s="58">
        <v>11.0117963271838</v>
      </c>
      <c r="BG4449" s="58">
        <v>10.817760329060899</v>
      </c>
      <c r="BH4449" s="58">
        <v>10.9882781317429</v>
      </c>
      <c r="BI4449" s="58">
        <v>11.252539597081</v>
      </c>
      <c r="BJ4449" s="58">
        <v>11.633170520092101</v>
      </c>
      <c r="BK4449" s="58">
        <v>11.7338059231817</v>
      </c>
      <c r="BL4449" s="58">
        <v>12.170823330188799</v>
      </c>
      <c r="BM4449" s="58">
        <v>11.6945190825931</v>
      </c>
    </row>
    <row r="4450" spans="1:66" hidden="1" x14ac:dyDescent="0.25">
      <c r="A4450" s="58" t="s">
        <v>3298</v>
      </c>
      <c r="B4450" s="58" t="s">
        <v>3299</v>
      </c>
      <c r="C4450" s="58" t="s">
        <v>1914</v>
      </c>
      <c r="D4450" s="58" t="s">
        <v>1915</v>
      </c>
      <c r="E4450" s="58">
        <v>2.0387483787289198</v>
      </c>
      <c r="F4450" s="58">
        <v>2.0635663532314998</v>
      </c>
      <c r="G4450" s="58">
        <v>1.8239380050087399</v>
      </c>
      <c r="H4450" s="58">
        <v>1.30345471521942</v>
      </c>
      <c r="I4450" s="58">
        <v>1.7142455680194799</v>
      </c>
      <c r="J4450" s="58">
        <v>1.4297729184188399</v>
      </c>
      <c r="K4450" s="58">
        <v>1.1775362318840601</v>
      </c>
      <c r="L4450" s="58">
        <v>1.4163521242366099</v>
      </c>
      <c r="M4450" s="58">
        <v>1.9801571424701401</v>
      </c>
      <c r="N4450" s="58">
        <v>1.72117960553774</v>
      </c>
      <c r="O4450" s="58">
        <v>1.9715367246931601</v>
      </c>
      <c r="P4450" s="58">
        <v>1.8968921296805701</v>
      </c>
      <c r="Q4450" s="58">
        <v>1.37186358306044</v>
      </c>
      <c r="R4450" s="58">
        <v>0.91785495521819405</v>
      </c>
      <c r="S4450" s="58">
        <v>1.0558631776547001</v>
      </c>
      <c r="T4450" s="58">
        <v>1.0171888216537801</v>
      </c>
      <c r="U4450" s="58">
        <v>0.83974962265249498</v>
      </c>
      <c r="V4450" s="58">
        <v>0.55762162388611602</v>
      </c>
      <c r="W4450" s="58">
        <v>0.52561087649206495</v>
      </c>
      <c r="X4450" s="58">
        <v>0.79914710847830495</v>
      </c>
      <c r="Y4450" s="58">
        <v>0.87881512938060302</v>
      </c>
      <c r="Z4450" s="58">
        <v>0.97431001374785298</v>
      </c>
      <c r="AA4450" s="58">
        <v>1.1320484681747001</v>
      </c>
      <c r="AB4450" s="58">
        <v>0.96500696207689296</v>
      </c>
      <c r="AC4450" s="58">
        <v>0.86206634550204497</v>
      </c>
      <c r="AD4450" s="58">
        <v>0.96352430888268903</v>
      </c>
      <c r="AE4450" s="58">
        <v>1.02274109299393</v>
      </c>
      <c r="AF4450" s="58">
        <v>0.94343340684793198</v>
      </c>
      <c r="AG4450" s="58">
        <v>1.07361702467983</v>
      </c>
      <c r="AH4450" s="58">
        <v>0.94354188766784797</v>
      </c>
      <c r="AI4450" s="58">
        <v>1.17737115267384</v>
      </c>
      <c r="AJ4450" s="58">
        <v>1.2003402231045901</v>
      </c>
      <c r="AK4450" s="58">
        <v>1.3382614089439699</v>
      </c>
      <c r="AL4450" s="58">
        <v>1.3638732529617099</v>
      </c>
      <c r="AM4450" s="58">
        <v>1.2214525990106</v>
      </c>
      <c r="AN4450" s="58">
        <v>1.3095637058246701</v>
      </c>
      <c r="AO4450" s="58">
        <v>1.7391312862970301</v>
      </c>
      <c r="AP4450" s="58">
        <v>1.9429683264980899</v>
      </c>
      <c r="AQ4450" s="58">
        <v>2.49719174614046</v>
      </c>
      <c r="AR4450" s="58">
        <v>1.7609301721322701</v>
      </c>
      <c r="AS4450" s="58">
        <v>2.4531761166732302</v>
      </c>
      <c r="AT4450" s="58">
        <v>2.4632734723774701</v>
      </c>
      <c r="AU4450" s="58">
        <v>2.4078508047290899</v>
      </c>
      <c r="AV4450" s="58">
        <v>2.4795797909175099</v>
      </c>
      <c r="AW4450" s="58">
        <v>2.58081579987378</v>
      </c>
      <c r="AX4450" s="58">
        <v>2.66493032988997</v>
      </c>
      <c r="AY4450" s="58">
        <v>2.66841340549046</v>
      </c>
      <c r="AZ4450" s="58">
        <v>2.6782052174762399</v>
      </c>
      <c r="BA4450" s="58">
        <v>2.4986271355554002</v>
      </c>
      <c r="BB4450" s="58">
        <v>2.7305307636824101</v>
      </c>
      <c r="BC4450" s="58">
        <v>2.5024015820140102</v>
      </c>
      <c r="BD4450" s="58">
        <v>2.9981626017367402</v>
      </c>
      <c r="BE4450" s="58">
        <v>2.76854814245897</v>
      </c>
      <c r="BF4450" s="58">
        <v>2.8071099403584299</v>
      </c>
      <c r="BG4450" s="58">
        <v>3.1948042462630202</v>
      </c>
      <c r="BH4450" s="58">
        <v>3.5580594705578701</v>
      </c>
      <c r="BI4450" s="58">
        <v>3.58245827874565</v>
      </c>
      <c r="BJ4450" s="58">
        <v>3.5624687550191099</v>
      </c>
      <c r="BK4450" s="58">
        <v>3.2857470566544</v>
      </c>
      <c r="BL4450" s="58">
        <v>3.3941751099303001</v>
      </c>
      <c r="BM4450" s="58">
        <v>3.6813297280940498</v>
      </c>
    </row>
    <row r="4451" spans="1:66" hidden="1" x14ac:dyDescent="0.25">
      <c r="A4451" s="58" t="s">
        <v>3298</v>
      </c>
      <c r="B4451" s="58" t="s">
        <v>3299</v>
      </c>
      <c r="C4451" s="58" t="s">
        <v>1916</v>
      </c>
      <c r="D4451" s="58" t="s">
        <v>1917</v>
      </c>
      <c r="E4451" s="58">
        <v>9.4682230869001298</v>
      </c>
      <c r="F4451" s="58">
        <v>7.5181891673403403</v>
      </c>
      <c r="G4451" s="58">
        <v>9.7953976279355501</v>
      </c>
      <c r="H4451" s="58">
        <v>8.5228758169934604</v>
      </c>
      <c r="I4451" s="58">
        <v>9.8288096297510599</v>
      </c>
      <c r="J4451" s="58">
        <v>9.2212805417178796</v>
      </c>
      <c r="K4451" s="58">
        <v>9.1553869291769203</v>
      </c>
      <c r="L4451" s="58">
        <v>8.2479043058821695</v>
      </c>
      <c r="M4451" s="58">
        <v>8.8213689586836797</v>
      </c>
      <c r="N4451" s="58">
        <v>7.2323313035899197</v>
      </c>
      <c r="O4451" s="58">
        <v>8.7150278101818106</v>
      </c>
      <c r="P4451" s="58">
        <v>9.1115344002907595</v>
      </c>
      <c r="Q4451" s="58">
        <v>9.6204901161672591</v>
      </c>
      <c r="R4451" s="58">
        <v>9.3487002570920001</v>
      </c>
      <c r="S4451" s="58">
        <v>9.8505502020818891</v>
      </c>
      <c r="T4451" s="58">
        <v>10.5026098086272</v>
      </c>
      <c r="U4451" s="58">
        <v>8.7751972833798195</v>
      </c>
      <c r="V4451" s="58">
        <v>8.2415525149053295</v>
      </c>
      <c r="W4451" s="58">
        <v>8.2545480735797803</v>
      </c>
      <c r="X4451" s="58">
        <v>8.2823832099406296</v>
      </c>
      <c r="Y4451" s="58">
        <v>9.1404850428528803</v>
      </c>
      <c r="Z4451" s="58">
        <v>12.5181509853452</v>
      </c>
      <c r="AA4451" s="58">
        <v>15.384522563767201</v>
      </c>
      <c r="AB4451" s="58">
        <v>16.607576094148701</v>
      </c>
      <c r="AC4451" s="58">
        <v>15.919045774480299</v>
      </c>
      <c r="AD4451" s="58">
        <v>15.240733783961399</v>
      </c>
      <c r="AE4451" s="58">
        <v>12.6977406966082</v>
      </c>
      <c r="AF4451" s="58">
        <v>13.9284359158847</v>
      </c>
      <c r="AG4451" s="58">
        <v>14.516046887822601</v>
      </c>
      <c r="AH4451" s="58">
        <v>14.0145421082651</v>
      </c>
      <c r="AI4451" s="58">
        <v>14.2788232125652</v>
      </c>
      <c r="AJ4451" s="58">
        <v>13.7829145150004</v>
      </c>
      <c r="AK4451" s="58">
        <v>15.406070952066001</v>
      </c>
      <c r="AL4451" s="58">
        <v>15.749980653126901</v>
      </c>
      <c r="AM4451" s="58">
        <v>15.584050818470001</v>
      </c>
      <c r="AN4451" s="58">
        <v>14.9771342309374</v>
      </c>
      <c r="AO4451" s="58">
        <v>18.159415925171</v>
      </c>
      <c r="AP4451" s="58">
        <v>18.822899721026499</v>
      </c>
      <c r="AQ4451" s="58">
        <v>19.444769388491299</v>
      </c>
      <c r="AR4451" s="58">
        <v>19.8038380419883</v>
      </c>
      <c r="AS4451" s="58">
        <v>27.76074801279</v>
      </c>
      <c r="AT4451" s="58">
        <v>27.153740937214899</v>
      </c>
      <c r="AU4451" s="58">
        <v>27.312361368415701</v>
      </c>
      <c r="AV4451" s="58">
        <v>28.712069388776101</v>
      </c>
      <c r="AW4451" s="58">
        <v>29.599707875816701</v>
      </c>
      <c r="AX4451" s="58">
        <v>30.140976076734201</v>
      </c>
      <c r="AY4451" s="58">
        <v>30.1078256417543</v>
      </c>
      <c r="AZ4451" s="58">
        <v>29.086932587289301</v>
      </c>
      <c r="BA4451" s="58">
        <v>29.7225104218689</v>
      </c>
      <c r="BB4451" s="58">
        <v>30.247092081439501</v>
      </c>
      <c r="BC4451" s="58">
        <v>31.601487809076399</v>
      </c>
      <c r="BD4451" s="58">
        <v>34.200756791416701</v>
      </c>
      <c r="BE4451" s="58">
        <v>33.764746127673497</v>
      </c>
      <c r="BF4451" s="58">
        <v>34.414845722630403</v>
      </c>
      <c r="BG4451" s="58">
        <v>35.381619456324202</v>
      </c>
      <c r="BH4451" s="58">
        <v>35.835076494043001</v>
      </c>
      <c r="BI4451" s="58">
        <v>35.679892404464397</v>
      </c>
      <c r="BJ4451" s="58">
        <v>37.172047649300403</v>
      </c>
      <c r="BK4451" s="58">
        <v>37.241346853150098</v>
      </c>
      <c r="BL4451" s="58">
        <v>38.9729711615919</v>
      </c>
      <c r="BM4451" s="58">
        <v>40.425458387015397</v>
      </c>
    </row>
    <row r="4452" spans="1:66" hidden="1" x14ac:dyDescent="0.25">
      <c r="A4452" s="58" t="s">
        <v>3298</v>
      </c>
      <c r="B4452" s="58" t="s">
        <v>3299</v>
      </c>
      <c r="C4452" s="58" t="s">
        <v>1918</v>
      </c>
      <c r="D4452" s="58" t="s">
        <v>1919</v>
      </c>
      <c r="E4452" s="58">
        <v>5.9460116731517498</v>
      </c>
      <c r="F4452" s="58">
        <v>6.1183678679317497</v>
      </c>
      <c r="G4452" s="58">
        <v>5.0418182677314203</v>
      </c>
      <c r="H4452" s="58">
        <v>5.5835667600373498</v>
      </c>
      <c r="I4452" s="58">
        <v>4.0186412496194501</v>
      </c>
      <c r="J4452" s="58">
        <v>4.0046580837161203</v>
      </c>
      <c r="K4452" s="58">
        <v>3.1856713152857501</v>
      </c>
      <c r="L4452" s="58">
        <v>3.0874321852676401</v>
      </c>
      <c r="M4452" s="58">
        <v>3.2566401602057198</v>
      </c>
      <c r="N4452" s="58">
        <v>3.2712519604800501</v>
      </c>
      <c r="O4452" s="58">
        <v>3.0953301666892199</v>
      </c>
      <c r="P4452" s="58">
        <v>2.8970866936939998</v>
      </c>
      <c r="Q4452" s="58">
        <v>2.5720921802100198</v>
      </c>
      <c r="R4452" s="58">
        <v>1.97295458222867</v>
      </c>
      <c r="S4452" s="58">
        <v>0.98263439776994799</v>
      </c>
      <c r="T4452" s="58">
        <v>0.60863653722313205</v>
      </c>
      <c r="U4452" s="58">
        <v>0.378931441276601</v>
      </c>
      <c r="V4452" s="58">
        <v>0.39063778643380898</v>
      </c>
      <c r="W4452" s="58">
        <v>0.50812527783204997</v>
      </c>
      <c r="X4452" s="58">
        <v>0.356232327484648</v>
      </c>
      <c r="Y4452" s="58">
        <v>0.258040808891146</v>
      </c>
      <c r="Z4452" s="58">
        <v>0.85813026187321495</v>
      </c>
      <c r="AA4452" s="58">
        <v>0.73439455587569302</v>
      </c>
      <c r="AB4452" s="58">
        <v>0.61789527262900601</v>
      </c>
      <c r="AC4452" s="58">
        <v>0.92356095974818297</v>
      </c>
      <c r="AD4452" s="58">
        <v>0.99971481443366805</v>
      </c>
      <c r="AE4452" s="58">
        <v>1.54591029182534</v>
      </c>
      <c r="AF4452" s="58">
        <v>1.6660629508645901</v>
      </c>
      <c r="AG4452" s="58">
        <v>1.93094229003443</v>
      </c>
      <c r="AH4452" s="58">
        <v>2.09097309711193</v>
      </c>
      <c r="AI4452" s="58">
        <v>2.0296940868514701</v>
      </c>
      <c r="AJ4452" s="58">
        <v>2.2553539816650598</v>
      </c>
      <c r="AK4452" s="58">
        <v>2.0916228148903802</v>
      </c>
      <c r="AL4452" s="58">
        <v>2.1874761409835299</v>
      </c>
      <c r="AM4452" s="58">
        <v>2.4833768759461501</v>
      </c>
      <c r="AN4452" s="58">
        <v>2.3987049376998502</v>
      </c>
      <c r="AO4452" s="58">
        <v>1.8591203796774101</v>
      </c>
      <c r="AP4452" s="58">
        <v>1.6977546368557499</v>
      </c>
      <c r="AQ4452" s="58">
        <v>2.0241999493201801</v>
      </c>
      <c r="AR4452" s="58">
        <v>1.5868369387724199</v>
      </c>
      <c r="AS4452" s="58">
        <v>1.48638886429123</v>
      </c>
      <c r="AT4452" s="58">
        <v>1.9522282556411401</v>
      </c>
      <c r="AU4452" s="58">
        <v>2.22900900159628</v>
      </c>
      <c r="AV4452" s="58">
        <v>2.0094233494572098</v>
      </c>
      <c r="AW4452" s="58">
        <v>2.1962057160069799</v>
      </c>
      <c r="AX4452" s="58">
        <v>1.1869681118087101</v>
      </c>
      <c r="AY4452" s="58">
        <v>1.30397940204388</v>
      </c>
      <c r="AZ4452" s="58">
        <v>2.5718278646177901</v>
      </c>
      <c r="BA4452" s="58">
        <v>3.4480035304349101</v>
      </c>
      <c r="BB4452" s="58">
        <v>4.7471646810366401</v>
      </c>
      <c r="BC4452" s="58">
        <v>3.3544794465832899</v>
      </c>
      <c r="BD4452" s="58">
        <v>1.5726878176107499</v>
      </c>
      <c r="BE4452" s="58">
        <v>1.4200996923536999</v>
      </c>
      <c r="BF4452" s="58">
        <v>1.4889714707374599</v>
      </c>
      <c r="BG4452" s="58">
        <v>1.40187637756004</v>
      </c>
      <c r="BH4452" s="58">
        <v>1.60592639163052</v>
      </c>
      <c r="BI4452" s="58">
        <v>1.35034809391482</v>
      </c>
      <c r="BJ4452" s="58">
        <v>1.25284878502069</v>
      </c>
      <c r="BK4452" s="58">
        <v>1.07857705898659</v>
      </c>
      <c r="BL4452" s="58">
        <v>1.3846556265666901</v>
      </c>
      <c r="BM4452" s="58">
        <v>1.60354992735303</v>
      </c>
    </row>
    <row r="4453" spans="1:66" hidden="1" x14ac:dyDescent="0.25">
      <c r="A4453" s="58" t="s">
        <v>3298</v>
      </c>
      <c r="B4453" s="58" t="s">
        <v>3299</v>
      </c>
      <c r="C4453" s="58" t="s">
        <v>1920</v>
      </c>
      <c r="D4453" s="58" t="s">
        <v>1921</v>
      </c>
      <c r="E4453" s="58">
        <v>4880872510.3039999</v>
      </c>
      <c r="F4453" s="58">
        <v>4878853952.6074305</v>
      </c>
      <c r="G4453" s="58">
        <v>4465049624.81077</v>
      </c>
      <c r="H4453" s="58">
        <v>5129155106.9819899</v>
      </c>
      <c r="I4453" s="58">
        <v>5535894482.8406601</v>
      </c>
      <c r="J4453" s="58">
        <v>5723620348.6215801</v>
      </c>
      <c r="K4453" s="58">
        <v>6375614484.61339</v>
      </c>
      <c r="L4453" s="58">
        <v>6202018522.7084503</v>
      </c>
      <c r="M4453" s="58">
        <v>6487644436.7729702</v>
      </c>
      <c r="N4453" s="58">
        <v>7156796313.1856203</v>
      </c>
      <c r="O4453" s="58">
        <v>7708871843.1972599</v>
      </c>
      <c r="P4453" s="58">
        <v>8760540403.1097393</v>
      </c>
      <c r="Q4453" s="58">
        <v>10738726945.7474</v>
      </c>
      <c r="R4453" s="58">
        <v>15485365369.229601</v>
      </c>
      <c r="S4453" s="58">
        <v>27886374578.101601</v>
      </c>
      <c r="T4453" s="58">
        <v>39160019313.439903</v>
      </c>
      <c r="U4453" s="58">
        <v>44831157161.9506</v>
      </c>
      <c r="V4453" s="58">
        <v>61964674890.428902</v>
      </c>
      <c r="W4453" s="58">
        <v>73166660827.538895</v>
      </c>
      <c r="X4453" s="58">
        <v>84885397534.970596</v>
      </c>
      <c r="Y4453" s="58">
        <v>111167018744.3</v>
      </c>
      <c r="Z4453" s="58">
        <v>134244179610.326</v>
      </c>
      <c r="AA4453" s="58">
        <v>138339833176.664</v>
      </c>
      <c r="AB4453" s="58">
        <v>123602343434.01401</v>
      </c>
      <c r="AC4453" s="58">
        <v>114619761684.28101</v>
      </c>
      <c r="AD4453" s="58">
        <v>98357251601.872604</v>
      </c>
      <c r="AE4453" s="58">
        <v>90131628988.353607</v>
      </c>
      <c r="AF4453" s="58">
        <v>91422496635.309494</v>
      </c>
      <c r="AG4453" s="58">
        <v>109588506625.58299</v>
      </c>
      <c r="AH4453" s="58">
        <v>107805110900.664</v>
      </c>
      <c r="AI4453" s="58">
        <v>102036073003.87</v>
      </c>
      <c r="AJ4453" s="58">
        <v>103810385219.15401</v>
      </c>
      <c r="AK4453" s="58">
        <v>120811687418.507</v>
      </c>
      <c r="AL4453" s="58">
        <v>120387790302.22701</v>
      </c>
      <c r="AM4453" s="58">
        <v>122582971797.246</v>
      </c>
      <c r="AN4453" s="58">
        <v>137391111059.27699</v>
      </c>
      <c r="AO4453" s="58">
        <v>150326028778.89099</v>
      </c>
      <c r="AP4453" s="58">
        <v>154781994894.06799</v>
      </c>
      <c r="AQ4453" s="58">
        <v>160677192646.89801</v>
      </c>
      <c r="AR4453" s="58">
        <v>156389776099.38501</v>
      </c>
      <c r="AS4453" s="58">
        <v>166970046265.952</v>
      </c>
      <c r="AT4453" s="58">
        <v>175534786572.49399</v>
      </c>
      <c r="AU4453" s="58">
        <v>183508089473.94199</v>
      </c>
      <c r="AV4453" s="58">
        <v>214421291318.04901</v>
      </c>
      <c r="AW4453" s="58">
        <v>284810416755.10901</v>
      </c>
      <c r="AX4453" s="58">
        <v>342806607214.08301</v>
      </c>
      <c r="AY4453" s="58">
        <v>391821225202.17297</v>
      </c>
      <c r="AZ4453" s="58">
        <v>521439879850.81097</v>
      </c>
      <c r="BA4453" s="58">
        <v>684069017790.29102</v>
      </c>
      <c r="BB4453" s="58">
        <v>598829363379.57202</v>
      </c>
      <c r="BC4453" s="58">
        <v>664126677027.03601</v>
      </c>
      <c r="BD4453" s="58">
        <v>766323225367.78296</v>
      </c>
      <c r="BE4453" s="58">
        <v>869362521546.84802</v>
      </c>
      <c r="BF4453" s="58">
        <v>911130517404.255</v>
      </c>
      <c r="BG4453" s="58">
        <v>917954251697.50696</v>
      </c>
      <c r="BH4453" s="58">
        <v>866172191107.42102</v>
      </c>
      <c r="BI4453" s="58">
        <v>792515020759.61499</v>
      </c>
      <c r="BJ4453" s="58">
        <v>820852542982.90002</v>
      </c>
      <c r="BK4453" s="58">
        <v>848534033954.80005</v>
      </c>
      <c r="BL4453" s="58">
        <v>870204260106.31702</v>
      </c>
      <c r="BM4453" s="58">
        <v>747747448165.10706</v>
      </c>
      <c r="BN4453" s="58">
        <v>895417055015.31299</v>
      </c>
    </row>
    <row r="4454" spans="1:66" hidden="1" x14ac:dyDescent="0.25">
      <c r="A4454" s="58" t="s">
        <v>3298</v>
      </c>
      <c r="B4454" s="58" t="s">
        <v>3299</v>
      </c>
      <c r="C4454" s="58" t="s">
        <v>1922</v>
      </c>
      <c r="D4454" s="58" t="s">
        <v>1923</v>
      </c>
      <c r="E4454" s="58">
        <v>3923800000</v>
      </c>
      <c r="F4454" s="58">
        <v>3794400000</v>
      </c>
      <c r="G4454" s="58">
        <v>2651500000</v>
      </c>
      <c r="H4454" s="58">
        <v>3565300000</v>
      </c>
      <c r="I4454" s="58">
        <v>4836700000</v>
      </c>
      <c r="J4454" s="58">
        <v>3876900000</v>
      </c>
      <c r="K4454" s="58">
        <v>5535800000</v>
      </c>
      <c r="L4454" s="58">
        <v>5348155000</v>
      </c>
      <c r="M4454" s="58">
        <v>5792928000</v>
      </c>
      <c r="N4454" s="58">
        <v>6457637000</v>
      </c>
      <c r="O4454" s="58">
        <v>7241636000</v>
      </c>
      <c r="P4454" s="58">
        <v>8191252000</v>
      </c>
      <c r="Q4454" s="58">
        <v>10141268000</v>
      </c>
      <c r="R4454" s="58">
        <v>15340123000</v>
      </c>
      <c r="S4454" s="58">
        <v>25451887000</v>
      </c>
      <c r="T4454" s="58">
        <v>36940568000</v>
      </c>
      <c r="U4454" s="58">
        <v>43535280000</v>
      </c>
      <c r="V4454" s="58">
        <v>59325258000</v>
      </c>
      <c r="W4454" s="58">
        <v>68821378000</v>
      </c>
      <c r="X4454" s="58">
        <v>71799207000</v>
      </c>
      <c r="Y4454" s="58">
        <v>90289912000</v>
      </c>
      <c r="Z4454" s="58">
        <v>131198048318.5</v>
      </c>
      <c r="AA4454" s="58">
        <v>136600644125.60001</v>
      </c>
      <c r="AB4454" s="58">
        <v>120648308310.8</v>
      </c>
      <c r="AC4454" s="58">
        <v>112168379250.39999</v>
      </c>
      <c r="AD4454" s="58">
        <v>92517379684.270004</v>
      </c>
      <c r="AE4454" s="58">
        <v>84032570451.479996</v>
      </c>
      <c r="AF4454" s="58">
        <v>80952737492.289993</v>
      </c>
      <c r="AG4454" s="58">
        <v>92064869208.360001</v>
      </c>
      <c r="AH4454" s="58">
        <v>93878758173.990005</v>
      </c>
      <c r="AI4454" s="58">
        <v>105188208442.52</v>
      </c>
      <c r="AJ4454" s="58">
        <v>103355653243.39999</v>
      </c>
      <c r="AK4454" s="58">
        <v>121593355416.2</v>
      </c>
      <c r="AL4454" s="58">
        <v>118987604569.39999</v>
      </c>
      <c r="AM4454" s="58">
        <v>118012794315.8</v>
      </c>
      <c r="AN4454" s="58">
        <v>131496480276.39999</v>
      </c>
      <c r="AO4454" s="58">
        <v>138018598415.20001</v>
      </c>
      <c r="AP4454" s="58">
        <v>138499496217.09</v>
      </c>
      <c r="AQ4454" s="58">
        <v>146074731208.72</v>
      </c>
      <c r="AR4454" s="58">
        <v>154494538695.45999</v>
      </c>
      <c r="AS4454" s="58">
        <v>159402178328</v>
      </c>
      <c r="AT4454" s="58">
        <v>172539204203</v>
      </c>
      <c r="AU4454" s="58">
        <v>178797601817</v>
      </c>
      <c r="AV4454" s="58">
        <v>203664774015</v>
      </c>
      <c r="AW4454" s="58">
        <v>290764312218</v>
      </c>
      <c r="AX4454" s="58">
        <v>318472624473</v>
      </c>
      <c r="AY4454" s="58">
        <v>368507595155</v>
      </c>
      <c r="AZ4454" s="58">
        <v>522347348018</v>
      </c>
      <c r="BA4454" s="58">
        <v>715156528205</v>
      </c>
      <c r="BB4454" s="58">
        <v>632385379415</v>
      </c>
      <c r="BC4454" s="58">
        <v>712742538349</v>
      </c>
      <c r="BD4454" s="58">
        <v>722143155097</v>
      </c>
      <c r="BE4454" s="58">
        <v>831905622810</v>
      </c>
      <c r="BF4454" s="58">
        <v>919429517971</v>
      </c>
      <c r="BG4454" s="58">
        <v>929975994267</v>
      </c>
      <c r="BH4454" s="58">
        <v>849459594622</v>
      </c>
      <c r="BI4454" s="58">
        <v>761043026231</v>
      </c>
      <c r="BJ4454" s="58">
        <v>758043613424</v>
      </c>
      <c r="BK4454" s="58">
        <v>770153209289</v>
      </c>
      <c r="BL4454" s="58">
        <v>772275330718</v>
      </c>
      <c r="BM4454" s="58">
        <v>691013993638</v>
      </c>
    </row>
    <row r="4455" spans="1:66" hidden="1" x14ac:dyDescent="0.25">
      <c r="A4455" s="58" t="s">
        <v>3298</v>
      </c>
      <c r="B4455" s="58" t="s">
        <v>3299</v>
      </c>
      <c r="C4455" s="58" t="s">
        <v>1924</v>
      </c>
      <c r="D4455" s="58" t="s">
        <v>1925</v>
      </c>
      <c r="E4455" s="58">
        <v>9.0549977063051106</v>
      </c>
      <c r="F4455" s="58">
        <v>10.5602993885726</v>
      </c>
      <c r="G4455" s="58">
        <v>13.1585894776542</v>
      </c>
      <c r="H4455" s="58">
        <v>12.526295122430099</v>
      </c>
      <c r="I4455" s="58">
        <v>10.7945500031013</v>
      </c>
      <c r="J4455" s="58">
        <v>13.332817457246801</v>
      </c>
      <c r="K4455" s="58">
        <v>10.2099064272553</v>
      </c>
      <c r="L4455" s="58">
        <v>12.4515837704779</v>
      </c>
      <c r="M4455" s="58">
        <v>11.1231315148402</v>
      </c>
      <c r="N4455" s="58">
        <v>11.4085384483519</v>
      </c>
      <c r="O4455" s="58">
        <v>12.0537265336175</v>
      </c>
      <c r="P4455" s="58">
        <v>11.583381881060401</v>
      </c>
      <c r="Q4455" s="58">
        <v>10.537469278989599</v>
      </c>
      <c r="R4455" s="58">
        <v>9.4153612718750708</v>
      </c>
      <c r="S4455" s="58">
        <v>8.9194879735243209</v>
      </c>
      <c r="T4455" s="58">
        <v>6.96790856058304</v>
      </c>
      <c r="U4455" s="58">
        <v>6.5673655940653202</v>
      </c>
      <c r="V4455" s="58">
        <v>7.9613138808431296</v>
      </c>
      <c r="W4455" s="58">
        <v>7.1716509367191099</v>
      </c>
      <c r="X4455" s="58">
        <v>5.6335385431206797</v>
      </c>
      <c r="Y4455" s="58">
        <v>5.3116554150589899</v>
      </c>
      <c r="Z4455" s="58">
        <v>5.4957457146627702</v>
      </c>
      <c r="AA4455" s="58">
        <v>5.7219881600750897</v>
      </c>
      <c r="AB4455" s="58">
        <v>5.70310214992044</v>
      </c>
      <c r="AC4455" s="58">
        <v>6.2775525035000896</v>
      </c>
      <c r="AD4455" s="58">
        <v>6.3081823752141197</v>
      </c>
      <c r="AE4455" s="58">
        <v>7.2210473654719403</v>
      </c>
      <c r="AF4455" s="58">
        <v>7.0323510919316297</v>
      </c>
      <c r="AG4455" s="58">
        <v>6.9181134477672801</v>
      </c>
      <c r="AH4455" s="58">
        <v>6.47472340149152</v>
      </c>
      <c r="AI4455" s="58">
        <v>8.0666194854758793</v>
      </c>
      <c r="AJ4455" s="58">
        <v>6.74846443188083</v>
      </c>
      <c r="AK4455" s="58">
        <v>5.8574243948652303</v>
      </c>
      <c r="AL4455" s="58">
        <v>4.5614920163464401</v>
      </c>
      <c r="AM4455" s="58">
        <v>4.9747055509546501</v>
      </c>
      <c r="AN4455" s="58">
        <v>5.1685300988062703</v>
      </c>
      <c r="AO4455" s="58">
        <v>5.4274291428211701</v>
      </c>
      <c r="AP4455" s="58">
        <v>3.2093366151159599</v>
      </c>
      <c r="AQ4455" s="58">
        <v>3.2775233049813699</v>
      </c>
      <c r="AR4455" s="58">
        <v>2.9591095822595301</v>
      </c>
      <c r="AS4455" s="58">
        <v>3.4526357341713099</v>
      </c>
      <c r="AT4455" s="58">
        <v>2.6117778088845802</v>
      </c>
      <c r="AU4455" s="58">
        <v>2.5222703700554998</v>
      </c>
      <c r="AV4455" s="58">
        <v>3.5034968587520599</v>
      </c>
      <c r="AW4455" s="58">
        <v>8.7992759066035493</v>
      </c>
      <c r="AX4455" s="58">
        <v>7.9441525662890804</v>
      </c>
      <c r="AY4455" s="58">
        <v>9.0199367350947295</v>
      </c>
      <c r="AZ4455" s="58">
        <v>9.1437322353083204</v>
      </c>
      <c r="BA4455" s="58">
        <v>6.8356575160825397</v>
      </c>
      <c r="BB4455" s="58">
        <v>10.6301442736052</v>
      </c>
      <c r="BC4455" s="58">
        <v>11.1904499112336</v>
      </c>
      <c r="BD4455" s="58">
        <v>8.0130935519602495</v>
      </c>
      <c r="BE4455" s="58">
        <v>3.2523896269155901</v>
      </c>
      <c r="BF4455" s="58">
        <v>13.2186620598397</v>
      </c>
      <c r="BG4455" s="58">
        <v>13.254151570993301</v>
      </c>
      <c r="BH4455" s="58">
        <v>13.281245180614301</v>
      </c>
      <c r="BI4455" s="58">
        <v>12.599487722905099</v>
      </c>
      <c r="BJ4455" s="58">
        <v>2.3024908075094399</v>
      </c>
      <c r="BK4455" s="58">
        <v>2.3201188408337701</v>
      </c>
      <c r="BL4455" s="58">
        <v>1.41393929375524</v>
      </c>
      <c r="BM4455" s="58">
        <v>1.5358207164701301</v>
      </c>
    </row>
    <row r="4456" spans="1:66" hidden="1" x14ac:dyDescent="0.25">
      <c r="A4456" s="58" t="s">
        <v>3298</v>
      </c>
      <c r="B4456" s="58" t="s">
        <v>3299</v>
      </c>
      <c r="C4456" s="58" t="s">
        <v>1926</v>
      </c>
      <c r="D4456" s="58" t="s">
        <v>1927</v>
      </c>
      <c r="E4456" s="58">
        <v>6.0298690045364198</v>
      </c>
      <c r="F4456" s="58">
        <v>5.9403331224963098</v>
      </c>
      <c r="G4456" s="58">
        <v>5.0160286630209301</v>
      </c>
      <c r="H4456" s="58">
        <v>7.4832412419712204</v>
      </c>
      <c r="I4456" s="58">
        <v>7.8131784067649397</v>
      </c>
      <c r="J4456" s="58">
        <v>10.000257938043299</v>
      </c>
      <c r="K4456" s="58">
        <v>7.4424654069872496</v>
      </c>
      <c r="L4456" s="58">
        <v>7.0655581223805202</v>
      </c>
      <c r="M4456" s="58">
        <v>7.8461703649691499</v>
      </c>
      <c r="N4456" s="58">
        <v>7.4703641595215098</v>
      </c>
      <c r="O4456" s="58">
        <v>7.2099039498809399</v>
      </c>
      <c r="P4456" s="58">
        <v>7.6702071917699497</v>
      </c>
      <c r="Q4456" s="58">
        <v>7.6486687857968096</v>
      </c>
      <c r="R4456" s="58">
        <v>8.0951306583395706</v>
      </c>
      <c r="S4456" s="58">
        <v>10.6043217935079</v>
      </c>
      <c r="T4456" s="58">
        <v>8.3866929171202802</v>
      </c>
      <c r="U4456" s="58">
        <v>10.679922122931099</v>
      </c>
      <c r="V4456" s="58">
        <v>8.37165175076019</v>
      </c>
      <c r="W4456" s="58">
        <v>4.2933287386370003</v>
      </c>
      <c r="X4456" s="58">
        <v>8.0311416252828494</v>
      </c>
      <c r="Y4456" s="58">
        <v>8.9649716349263908</v>
      </c>
      <c r="Z4456" s="58">
        <v>9.6108796153780407</v>
      </c>
      <c r="AA4456" s="58">
        <v>7.3387817972462503</v>
      </c>
      <c r="AB4456" s="58">
        <v>6.3518876934646</v>
      </c>
      <c r="AC4456" s="58">
        <v>7.5541785119743698</v>
      </c>
      <c r="AD4456" s="58">
        <v>8.4752248750512997</v>
      </c>
      <c r="AE4456" s="58">
        <v>7.49981909064915</v>
      </c>
      <c r="AF4456" s="58">
        <v>8.6950408642541799</v>
      </c>
      <c r="AG4456" s="58">
        <v>8.2841460904366695</v>
      </c>
      <c r="AH4456" s="58">
        <v>9.4959172248625592</v>
      </c>
      <c r="AI4456" s="58">
        <v>9.8540386528124007</v>
      </c>
      <c r="AJ4456" s="58">
        <v>8.9633242693904904</v>
      </c>
      <c r="AK4456" s="58">
        <v>8.7775135781626208</v>
      </c>
      <c r="AL4456" s="58">
        <v>9.5575070462204295</v>
      </c>
      <c r="AM4456" s="58">
        <v>9.9117438672748506</v>
      </c>
      <c r="AN4456" s="58">
        <v>9.7526521183747192</v>
      </c>
      <c r="AO4456" s="58">
        <v>9.9258480533362992</v>
      </c>
      <c r="AP4456" s="58">
        <v>10.4892850752518</v>
      </c>
      <c r="AQ4456" s="58">
        <v>9.1722334883901002</v>
      </c>
      <c r="AR4456" s="58">
        <v>9.534125402391</v>
      </c>
      <c r="AS4456" s="58">
        <v>10.4995750569741</v>
      </c>
      <c r="AT4456" s="58">
        <v>11.0919386202126</v>
      </c>
      <c r="AU4456" s="58">
        <v>11.736470182344901</v>
      </c>
      <c r="AV4456" s="58">
        <v>11.818619919626901</v>
      </c>
      <c r="AW4456" s="58">
        <v>12.095579016117901</v>
      </c>
      <c r="AX4456" s="58">
        <v>11.5116690138333</v>
      </c>
      <c r="AY4456" s="58">
        <v>12.0852940798324</v>
      </c>
      <c r="AZ4456" s="58">
        <v>12.1005764790103</v>
      </c>
      <c r="BA4456" s="58">
        <v>12.6203527199193</v>
      </c>
      <c r="BB4456" s="58">
        <v>12.468085782428799</v>
      </c>
      <c r="BC4456" s="58">
        <v>12.4065090382891</v>
      </c>
      <c r="BD4456" s="58">
        <v>13.085897283248</v>
      </c>
      <c r="BE4456" s="58">
        <v>12.3127163354195</v>
      </c>
      <c r="BF4456" s="58">
        <v>12.8793341285498</v>
      </c>
      <c r="BG4456" s="58">
        <v>12.1322325893938</v>
      </c>
      <c r="BH4456" s="58">
        <v>11.307153924694999</v>
      </c>
      <c r="BI4456" s="58">
        <v>12.4169398462258</v>
      </c>
      <c r="BJ4456" s="58">
        <v>13.348305323483199</v>
      </c>
      <c r="BK4456" s="58">
        <v>13.659434499028899</v>
      </c>
      <c r="BL4456" s="58">
        <v>13.6074665788299</v>
      </c>
      <c r="BM4456" s="58">
        <v>13.717499837153399</v>
      </c>
    </row>
    <row r="4457" spans="1:66" hidden="1" x14ac:dyDescent="0.25">
      <c r="A4457" s="58" t="s">
        <v>3298</v>
      </c>
      <c r="B4457" s="58" t="s">
        <v>3299</v>
      </c>
      <c r="C4457" s="58" t="s">
        <v>1928</v>
      </c>
      <c r="D4457" s="58" t="s">
        <v>1929</v>
      </c>
      <c r="E4457" s="58">
        <v>77.695091492940506</v>
      </c>
      <c r="F4457" s="58">
        <v>76.083175205566107</v>
      </c>
      <c r="G4457" s="58">
        <v>72.128983594191993</v>
      </c>
      <c r="H4457" s="58">
        <v>72.212717022410501</v>
      </c>
      <c r="I4457" s="58">
        <v>73.0456716356193</v>
      </c>
      <c r="J4457" s="58">
        <v>67.711315741958799</v>
      </c>
      <c r="K4457" s="58">
        <v>72.769970013367498</v>
      </c>
      <c r="L4457" s="58">
        <v>70.612762719105902</v>
      </c>
      <c r="M4457" s="58">
        <v>70.779336459904201</v>
      </c>
      <c r="N4457" s="58">
        <v>71.038585786100995</v>
      </c>
      <c r="O4457" s="58">
        <v>70.282668170562602</v>
      </c>
      <c r="P4457" s="58">
        <v>70.353982516958297</v>
      </c>
      <c r="Q4457" s="58">
        <v>71.605177971827601</v>
      </c>
      <c r="R4457" s="58">
        <v>74.117599969700393</v>
      </c>
      <c r="S4457" s="58">
        <v>73.680568360216299</v>
      </c>
      <c r="T4457" s="58">
        <v>79.053627437455802</v>
      </c>
      <c r="U4457" s="58">
        <v>81.382097462104298</v>
      </c>
      <c r="V4457" s="58">
        <v>81.377876182182007</v>
      </c>
      <c r="W4457" s="58">
        <v>83.265310380736594</v>
      </c>
      <c r="X4457" s="58">
        <v>84.301553636936404</v>
      </c>
      <c r="Y4457" s="58">
        <v>84.886456639807093</v>
      </c>
      <c r="Z4457" s="58">
        <v>85.462018721589303</v>
      </c>
      <c r="AA4457" s="58">
        <v>85.289974970663707</v>
      </c>
      <c r="AB4457" s="58">
        <v>84.762757955289104</v>
      </c>
      <c r="AC4457" s="58">
        <v>82.573717472688799</v>
      </c>
      <c r="AD4457" s="58">
        <v>81.548046271604207</v>
      </c>
      <c r="AE4457" s="58">
        <v>80.707723177881505</v>
      </c>
      <c r="AF4457" s="58">
        <v>79.235210391736501</v>
      </c>
      <c r="AG4457" s="58">
        <v>78.905671931186404</v>
      </c>
      <c r="AH4457" s="58">
        <v>78.777572701277705</v>
      </c>
      <c r="AI4457" s="58">
        <v>77.577853989365394</v>
      </c>
      <c r="AJ4457" s="58">
        <v>77.855560070750698</v>
      </c>
      <c r="AK4457" s="58">
        <v>78.0486261448779</v>
      </c>
      <c r="AL4457" s="58">
        <v>77.842926206087199</v>
      </c>
      <c r="AM4457" s="58">
        <v>76.096278201410399</v>
      </c>
      <c r="AN4457" s="58">
        <v>74.298077087811905</v>
      </c>
      <c r="AO4457" s="58">
        <v>73.802390095406395</v>
      </c>
      <c r="AP4457" s="58">
        <v>75.737311074370297</v>
      </c>
      <c r="AQ4457" s="58">
        <v>75.872187474188706</v>
      </c>
      <c r="AR4457" s="58">
        <v>75.2638667481677</v>
      </c>
      <c r="AS4457" s="58">
        <v>73.071443589889796</v>
      </c>
      <c r="AT4457" s="58">
        <v>72.117075949650499</v>
      </c>
      <c r="AU4457" s="58">
        <v>71.111858901292607</v>
      </c>
      <c r="AV4457" s="58">
        <v>68.317339611587599</v>
      </c>
      <c r="AW4457" s="58">
        <v>60.983080795368302</v>
      </c>
      <c r="AX4457" s="58">
        <v>62.195555261231803</v>
      </c>
      <c r="AY4457" s="58">
        <v>61.7260713723755</v>
      </c>
      <c r="AZ4457" s="58">
        <v>59.326833236898402</v>
      </c>
      <c r="BA4457" s="58">
        <v>57.309545530361902</v>
      </c>
      <c r="BB4457" s="58">
        <v>54.3330343343561</v>
      </c>
      <c r="BC4457" s="58">
        <v>53.062501451093702</v>
      </c>
      <c r="BD4457" s="58">
        <v>56.521432267148498</v>
      </c>
      <c r="BE4457" s="58">
        <v>56.828005428564502</v>
      </c>
      <c r="BF4457" s="58">
        <v>54.121221401518603</v>
      </c>
      <c r="BG4457" s="58">
        <v>53.115142329166702</v>
      </c>
      <c r="BH4457" s="58">
        <v>52.785277104384001</v>
      </c>
      <c r="BI4457" s="58">
        <v>52.9338440529541</v>
      </c>
      <c r="BJ4457" s="58">
        <v>55.057670606421397</v>
      </c>
      <c r="BK4457" s="58">
        <v>55.325768297630802</v>
      </c>
      <c r="BL4457" s="58">
        <v>52.700893767072401</v>
      </c>
      <c r="BM4457" s="58">
        <v>52.021203218254499</v>
      </c>
    </row>
    <row r="4458" spans="1:66" hidden="1" x14ac:dyDescent="0.25">
      <c r="A4458" s="58" t="s">
        <v>3298</v>
      </c>
      <c r="B4458" s="58" t="s">
        <v>3299</v>
      </c>
      <c r="C4458" s="58" t="s">
        <v>1930</v>
      </c>
      <c r="D4458" s="58" t="s">
        <v>1931</v>
      </c>
      <c r="E4458" s="58">
        <v>1.2182068403078601</v>
      </c>
      <c r="F4458" s="58">
        <v>1.2834703773982701</v>
      </c>
      <c r="G4458" s="58">
        <v>2.0441259664340898</v>
      </c>
      <c r="H4458" s="58">
        <v>1.7473985358875801</v>
      </c>
      <c r="I4458" s="58">
        <v>2.0179047697810502</v>
      </c>
      <c r="J4458" s="58">
        <v>2.5639041502231201</v>
      </c>
      <c r="K4458" s="58">
        <v>3.3743993641388799</v>
      </c>
      <c r="L4458" s="58">
        <v>3.1464869660658699</v>
      </c>
      <c r="M4458" s="58">
        <v>3.2184933077020799</v>
      </c>
      <c r="N4458" s="58">
        <v>2.8633848573402298</v>
      </c>
      <c r="O4458" s="58">
        <v>2.6627546593062701</v>
      </c>
      <c r="P4458" s="58">
        <v>3.1259690215854699</v>
      </c>
      <c r="Q4458" s="58">
        <v>2.8464192051723698</v>
      </c>
      <c r="R4458" s="58">
        <v>2.7178008937737999</v>
      </c>
      <c r="S4458" s="58">
        <v>2.8041614360459799</v>
      </c>
      <c r="T4458" s="58">
        <v>1.9973407014207301</v>
      </c>
      <c r="U4458" s="58">
        <v>1.7502816106844801</v>
      </c>
      <c r="V4458" s="58">
        <v>2.0466779933767798</v>
      </c>
      <c r="W4458" s="58">
        <v>1.99429165745562</v>
      </c>
      <c r="X4458" s="58">
        <v>1.96204116850483</v>
      </c>
      <c r="Y4458" s="58">
        <v>1.91249161921877</v>
      </c>
      <c r="Z4458" s="58">
        <v>1.7270868445018499</v>
      </c>
      <c r="AA4458" s="58">
        <v>1.60645540325841</v>
      </c>
      <c r="AB4458" s="58">
        <v>1.7241448934560699</v>
      </c>
      <c r="AC4458" s="58">
        <v>1.7611719992235699</v>
      </c>
      <c r="AD4458" s="58">
        <v>2.01230805296801</v>
      </c>
      <c r="AE4458" s="58">
        <v>2.3456533758148401</v>
      </c>
      <c r="AF4458" s="58">
        <v>2.9630442600462001</v>
      </c>
      <c r="AG4458" s="58">
        <v>3.4412648546717501</v>
      </c>
      <c r="AH4458" s="58">
        <v>3.89435083031925</v>
      </c>
      <c r="AI4458" s="58">
        <v>4.1089081228832303</v>
      </c>
      <c r="AJ4458" s="58">
        <v>4.8845956914708903</v>
      </c>
      <c r="AK4458" s="58">
        <v>5.3110192266788099</v>
      </c>
      <c r="AL4458" s="58">
        <v>5.6473333169715598</v>
      </c>
      <c r="AM4458" s="58">
        <v>5.9913274644437999</v>
      </c>
      <c r="AN4458" s="58">
        <v>6.6110865855479197</v>
      </c>
      <c r="AO4458" s="58">
        <v>6.6125732971840403</v>
      </c>
      <c r="AP4458" s="58">
        <v>6.76165499705888</v>
      </c>
      <c r="AQ4458" s="58">
        <v>7.0420546863343496</v>
      </c>
      <c r="AR4458" s="58">
        <v>7.1025450040470997</v>
      </c>
      <c r="AS4458" s="58">
        <v>8.0355389000038802</v>
      </c>
      <c r="AT4458" s="58">
        <v>7.9200679452087099</v>
      </c>
      <c r="AU4458" s="58">
        <v>8.6332269287363292</v>
      </c>
      <c r="AV4458" s="58">
        <v>9.0924527236291404</v>
      </c>
      <c r="AW4458" s="58">
        <v>9.1992430704307502</v>
      </c>
      <c r="AX4458" s="58">
        <v>10.3377179898837</v>
      </c>
      <c r="AY4458" s="58">
        <v>10.525957528415301</v>
      </c>
      <c r="AZ4458" s="58">
        <v>11.1782681982695</v>
      </c>
      <c r="BA4458" s="58">
        <v>12.4200931537241</v>
      </c>
      <c r="BB4458" s="58">
        <v>12.136502795178201</v>
      </c>
      <c r="BC4458" s="58">
        <v>12.1728324795898</v>
      </c>
      <c r="BD4458" s="58">
        <v>12.5468358646742</v>
      </c>
      <c r="BE4458" s="58">
        <v>15.109571516709</v>
      </c>
      <c r="BF4458" s="58">
        <v>12.385551941415001</v>
      </c>
      <c r="BG4458" s="58">
        <v>13.8497312803777</v>
      </c>
      <c r="BH4458" s="58">
        <v>14.9452673831406</v>
      </c>
      <c r="BI4458" s="58">
        <v>14.546085514802201</v>
      </c>
      <c r="BJ4458" s="58">
        <v>19.365520628546001</v>
      </c>
      <c r="BK4458" s="58">
        <v>18.240484607821099</v>
      </c>
      <c r="BL4458" s="58">
        <v>20.070246860649501</v>
      </c>
      <c r="BM4458" s="58">
        <v>20.528643822705799</v>
      </c>
    </row>
    <row r="4459" spans="1:66" hidden="1" x14ac:dyDescent="0.25">
      <c r="A4459" s="58" t="s">
        <v>3298</v>
      </c>
      <c r="B4459" s="58" t="s">
        <v>3299</v>
      </c>
      <c r="C4459" s="58" t="s">
        <v>1932</v>
      </c>
      <c r="D4459" s="58" t="s">
        <v>1933</v>
      </c>
      <c r="E4459" s="58">
        <v>0.81298741016361697</v>
      </c>
      <c r="F4459" s="58">
        <v>1.18595825426945</v>
      </c>
      <c r="G4459" s="58">
        <v>0.95794833113332101</v>
      </c>
      <c r="H4459" s="58">
        <v>1.10790115838779</v>
      </c>
      <c r="I4459" s="58">
        <v>0.78772716935100395</v>
      </c>
      <c r="J4459" s="58">
        <v>1.0317521731280099</v>
      </c>
      <c r="K4459" s="58">
        <v>1.01159723978467</v>
      </c>
      <c r="L4459" s="58">
        <v>1.25258149773146</v>
      </c>
      <c r="M4459" s="58">
        <v>1.2406506692297901</v>
      </c>
      <c r="N4459" s="58">
        <v>0.98138065053826995</v>
      </c>
      <c r="O4459" s="58">
        <v>1.2034573403026601</v>
      </c>
      <c r="P4459" s="58">
        <v>1.30677215155876</v>
      </c>
      <c r="Q4459" s="58">
        <v>1.3796499609319099</v>
      </c>
      <c r="R4459" s="58">
        <v>1.2303943064863301</v>
      </c>
      <c r="S4459" s="58">
        <v>0.99258652217024201</v>
      </c>
      <c r="T4459" s="58">
        <v>0.76168022105128397</v>
      </c>
      <c r="U4459" s="58">
        <v>0.71100955363098595</v>
      </c>
      <c r="V4459" s="58">
        <v>0.64350836872888095</v>
      </c>
      <c r="W4459" s="58">
        <v>0.89907819050063198</v>
      </c>
      <c r="X4459" s="58">
        <v>0.85620722802690596</v>
      </c>
      <c r="Y4459" s="58">
        <v>0.84282283938874603</v>
      </c>
      <c r="Z4459" s="58">
        <v>1.35012755349824</v>
      </c>
      <c r="AA4459" s="58">
        <v>1.56545162263934</v>
      </c>
      <c r="AB4459" s="58">
        <v>1.5613438981235801</v>
      </c>
      <c r="AC4459" s="58">
        <v>2.3794118823808201</v>
      </c>
      <c r="AD4459" s="58">
        <v>2.5242499297851699</v>
      </c>
      <c r="AE4459" s="58">
        <v>2.4469750281615799</v>
      </c>
      <c r="AF4459" s="58">
        <v>3.0828042208661399</v>
      </c>
      <c r="AG4459" s="58">
        <v>3.1209217832723199</v>
      </c>
      <c r="AH4459" s="58">
        <v>2.5218887778722499</v>
      </c>
      <c r="AI4459" s="58">
        <v>1.90619674283721</v>
      </c>
      <c r="AJ4459" s="58">
        <v>1.95935046976459</v>
      </c>
      <c r="AK4459" s="58">
        <v>2.1470852478786502</v>
      </c>
      <c r="AL4459" s="58">
        <v>2.6147826983772502</v>
      </c>
      <c r="AM4459" s="58">
        <v>2.8536181938043299</v>
      </c>
      <c r="AN4459" s="58">
        <v>3.5733501474389899</v>
      </c>
      <c r="AO4459" s="58">
        <v>3.3092759218850398</v>
      </c>
      <c r="AP4459" s="58">
        <v>3.14724220133564</v>
      </c>
      <c r="AQ4459" s="58">
        <v>3.59999270947268</v>
      </c>
      <c r="AR4459" s="58">
        <v>3.42985533511286</v>
      </c>
      <c r="AS4459" s="58">
        <v>4.3165422092549699</v>
      </c>
      <c r="AT4459" s="58">
        <v>5.1513968075004399</v>
      </c>
      <c r="AU4459" s="58">
        <v>4.7563398102532197</v>
      </c>
      <c r="AV4459" s="58">
        <v>5.7845715131534297</v>
      </c>
      <c r="AW4459" s="58">
        <v>6.9246460947739301</v>
      </c>
      <c r="AX4459" s="58">
        <v>6.0661254790638504</v>
      </c>
      <c r="AY4459" s="58">
        <v>5.5709195579442703</v>
      </c>
      <c r="AZ4459" s="58">
        <v>6.8722499040548399</v>
      </c>
      <c r="BA4459" s="58">
        <v>8.6397768175428702</v>
      </c>
      <c r="BB4459" s="58">
        <v>7.5407559292584203</v>
      </c>
      <c r="BC4459" s="58">
        <v>7.3071319500083103</v>
      </c>
      <c r="BD4459" s="58">
        <v>6.5924991467384704</v>
      </c>
      <c r="BE4459" s="58">
        <v>8.3340955719005603</v>
      </c>
      <c r="BF4459" s="58">
        <v>6.5816375100226701</v>
      </c>
      <c r="BG4459" s="58">
        <v>6.82284652390533</v>
      </c>
      <c r="BH4459" s="58">
        <v>6.1593515501207996</v>
      </c>
      <c r="BI4459" s="58">
        <v>5.8427567946077197</v>
      </c>
      <c r="BJ4459" s="58">
        <v>6.7464222712730901</v>
      </c>
      <c r="BK4459" s="58">
        <v>6.6076941997009504</v>
      </c>
      <c r="BL4459" s="58">
        <v>7.03729287448198</v>
      </c>
      <c r="BM4459" s="58">
        <v>6.7816368845562804</v>
      </c>
    </row>
    <row r="4460" spans="1:66" hidden="1" x14ac:dyDescent="0.25">
      <c r="A4460" s="58" t="s">
        <v>3298</v>
      </c>
      <c r="B4460" s="58" t="s">
        <v>3299</v>
      </c>
      <c r="C4460" s="58" t="s">
        <v>1934</v>
      </c>
      <c r="D4460" s="58" t="s">
        <v>1935</v>
      </c>
      <c r="E4460" s="58">
        <v>1.2768234874356501</v>
      </c>
      <c r="F4460" s="58">
        <v>1.0594560404807101</v>
      </c>
      <c r="G4460" s="58">
        <v>1.93852536300207</v>
      </c>
      <c r="H4460" s="58">
        <v>1.5763049392758</v>
      </c>
      <c r="I4460" s="58">
        <v>1.9827568383401899</v>
      </c>
      <c r="J4460" s="58">
        <v>2.2466403569862501</v>
      </c>
      <c r="K4460" s="58">
        <v>1.4939123523248701</v>
      </c>
      <c r="L4460" s="58">
        <v>1.3955840846048799</v>
      </c>
      <c r="M4460" s="58">
        <v>1.1515765429848299</v>
      </c>
      <c r="N4460" s="58">
        <v>0.90087132491343203</v>
      </c>
      <c r="O4460" s="58">
        <v>1.1638254118268301</v>
      </c>
      <c r="P4460" s="58">
        <v>1.22187670456238</v>
      </c>
      <c r="Q4460" s="58">
        <v>1.8145265463845299</v>
      </c>
      <c r="R4460" s="58">
        <v>2.1394548140194201</v>
      </c>
      <c r="S4460" s="58">
        <v>2.8805211967191302</v>
      </c>
      <c r="T4460" s="58">
        <v>2.77880946497628</v>
      </c>
      <c r="U4460" s="58">
        <v>1.63313983509466</v>
      </c>
      <c r="V4460" s="58">
        <v>1.47024560769715</v>
      </c>
      <c r="W4460" s="58">
        <v>1.0838841384431399</v>
      </c>
      <c r="X4460" s="58">
        <v>1.0372287259384401</v>
      </c>
      <c r="Y4460" s="58">
        <v>1.2551479726771699</v>
      </c>
      <c r="Z4460" s="58">
        <v>1.39574233265617</v>
      </c>
      <c r="AA4460" s="58">
        <v>1.4697275498598801</v>
      </c>
      <c r="AB4460" s="58">
        <v>1.5797737462593</v>
      </c>
      <c r="AC4460" s="58">
        <v>1.7939132475159001</v>
      </c>
      <c r="AD4460" s="58">
        <v>2.1640511355733101</v>
      </c>
      <c r="AE4460" s="58">
        <v>2.0131929377692002</v>
      </c>
      <c r="AF4460" s="58">
        <v>1.8064948469842199</v>
      </c>
      <c r="AG4460" s="58">
        <v>2.0015945166001798</v>
      </c>
      <c r="AH4460" s="58">
        <v>1.85827121979612</v>
      </c>
      <c r="AI4460" s="58">
        <v>1.65883933888359</v>
      </c>
      <c r="AJ4460" s="58">
        <v>1.6198403815484099</v>
      </c>
      <c r="AK4460" s="58">
        <v>1.5334515618284199</v>
      </c>
      <c r="AL4460" s="58">
        <v>1.72992181077594</v>
      </c>
      <c r="AM4460" s="58">
        <v>1.83109046440097</v>
      </c>
      <c r="AN4460" s="58">
        <v>2.06485933551832</v>
      </c>
      <c r="AO4460" s="58">
        <v>2.2765454310223401</v>
      </c>
      <c r="AP4460" s="58">
        <v>2.5567752265831598</v>
      </c>
      <c r="AQ4460" s="58">
        <v>2.2974813770100599</v>
      </c>
      <c r="AR4460" s="58">
        <v>2.0206165044121902</v>
      </c>
      <c r="AS4460" s="58">
        <v>2.29130281110998</v>
      </c>
      <c r="AT4460" s="58">
        <v>2.6065778063451899</v>
      </c>
      <c r="AU4460" s="58">
        <v>2.74504867186275</v>
      </c>
      <c r="AV4460" s="58">
        <v>2.8795457851577599</v>
      </c>
      <c r="AW4460" s="58">
        <v>2.8697805615648901</v>
      </c>
      <c r="AX4460" s="58">
        <v>2.9235755912795498</v>
      </c>
      <c r="AY4460" s="58">
        <v>2.6875877450596999</v>
      </c>
      <c r="AZ4460" s="58">
        <v>2.5768790030376798</v>
      </c>
      <c r="BA4460" s="58">
        <v>2.6667384156959302</v>
      </c>
      <c r="BB4460" s="58">
        <v>2.79441106850815</v>
      </c>
      <c r="BC4460" s="58">
        <v>3.2402414655222298</v>
      </c>
      <c r="BD4460" s="58">
        <v>3.6645654056563601</v>
      </c>
      <c r="BE4460" s="58">
        <v>3.3431262732734202</v>
      </c>
      <c r="BF4460" s="58">
        <v>3.0170527896707098</v>
      </c>
      <c r="BG4460" s="58">
        <v>2.8663154558102399</v>
      </c>
      <c r="BH4460" s="58">
        <v>2.7599275412778801</v>
      </c>
      <c r="BI4460" s="58">
        <v>2.6822864906988699</v>
      </c>
      <c r="BJ4460" s="58">
        <v>3.1556966235687902</v>
      </c>
      <c r="BK4460" s="58">
        <v>3.07877286921781</v>
      </c>
      <c r="BL4460" s="58">
        <v>3.46534166151842</v>
      </c>
      <c r="BM4460" s="58">
        <v>3.4914276867219201</v>
      </c>
    </row>
    <row r="4461" spans="1:66" hidden="1" x14ac:dyDescent="0.25">
      <c r="A4461" s="58" t="s">
        <v>3298</v>
      </c>
      <c r="B4461" s="58" t="s">
        <v>3299</v>
      </c>
      <c r="C4461" s="58" t="s">
        <v>1936</v>
      </c>
      <c r="D4461" s="58" t="s">
        <v>1937</v>
      </c>
      <c r="E4461" s="58">
        <v>4.74285131760029</v>
      </c>
      <c r="F4461" s="58">
        <v>4.8676997680792704</v>
      </c>
      <c r="G4461" s="58">
        <v>4.0693946822553304</v>
      </c>
      <c r="H4461" s="58">
        <v>5.8003534064454598</v>
      </c>
      <c r="I4461" s="58">
        <v>6.5416502987574203</v>
      </c>
      <c r="J4461" s="58">
        <v>7.6530217441770496</v>
      </c>
      <c r="K4461" s="58">
        <v>6.2755157339499297</v>
      </c>
      <c r="L4461" s="58">
        <v>6.2671332450162698</v>
      </c>
      <c r="M4461" s="58">
        <v>7.5056689812129598</v>
      </c>
      <c r="N4461" s="58">
        <v>7.4481114376667499</v>
      </c>
      <c r="O4461" s="58">
        <v>7.0513348088746799</v>
      </c>
      <c r="P4461" s="58">
        <v>7.2194458185390999</v>
      </c>
      <c r="Q4461" s="58">
        <v>7.2679373033036896</v>
      </c>
      <c r="R4461" s="58">
        <v>6.7032513363810704</v>
      </c>
      <c r="S4461" s="58">
        <v>7.1600034999369599</v>
      </c>
      <c r="T4461" s="58">
        <v>5.6039392788979301</v>
      </c>
      <c r="U4461" s="58">
        <v>4.7072718953455697</v>
      </c>
      <c r="V4461" s="58">
        <v>3.6637160516014902</v>
      </c>
      <c r="W4461" s="58">
        <v>2.8562592861770399</v>
      </c>
      <c r="X4461" s="58">
        <v>3.4591454471077898</v>
      </c>
      <c r="Y4461" s="58">
        <v>3.1482996682951701</v>
      </c>
      <c r="Z4461" s="58">
        <v>2.4314713830618602</v>
      </c>
      <c r="AA4461" s="58">
        <v>2.33168776501673</v>
      </c>
      <c r="AB4461" s="58">
        <v>2.4920361457681501</v>
      </c>
      <c r="AC4461" s="58">
        <v>3.0291254979983799</v>
      </c>
      <c r="AD4461" s="58">
        <v>3.1743473056640998</v>
      </c>
      <c r="AE4461" s="58">
        <v>2.8002716001898298</v>
      </c>
      <c r="AF4461" s="58">
        <v>3.5284639169316798</v>
      </c>
      <c r="AG4461" s="58">
        <v>3.2155919194537299</v>
      </c>
      <c r="AH4461" s="58">
        <v>3.97466658802696</v>
      </c>
      <c r="AI4461" s="58">
        <v>3.8533454196243202</v>
      </c>
      <c r="AJ4461" s="58">
        <v>3.9317121067185798</v>
      </c>
      <c r="AK4461" s="58">
        <v>4.0499726033140098</v>
      </c>
      <c r="AL4461" s="58">
        <v>4.1910497354523502</v>
      </c>
      <c r="AM4461" s="58">
        <v>4.5788831483054899</v>
      </c>
      <c r="AN4461" s="58">
        <v>4.3122633993945101</v>
      </c>
      <c r="AO4461" s="58">
        <v>4.2076599597659401</v>
      </c>
      <c r="AP4461" s="58">
        <v>4.1757993427952398</v>
      </c>
      <c r="AQ4461" s="58">
        <v>3.4331987888272302</v>
      </c>
      <c r="AR4461" s="58">
        <v>4.3453763698685002</v>
      </c>
      <c r="AS4461" s="58">
        <v>4.5229277043910896</v>
      </c>
      <c r="AT4461" s="58">
        <v>5.1466398515159</v>
      </c>
      <c r="AU4461" s="58">
        <v>5.4235263031799796</v>
      </c>
      <c r="AV4461" s="58">
        <v>4.9911717331399297</v>
      </c>
      <c r="AW4461" s="58">
        <v>5.5033012390471097</v>
      </c>
      <c r="AX4461" s="58">
        <v>4.43188450478468</v>
      </c>
      <c r="AY4461" s="58">
        <v>4.6474733048029604</v>
      </c>
      <c r="AZ4461" s="58">
        <v>4.9954347383995596</v>
      </c>
      <c r="BA4461" s="58">
        <v>5.56999421790659</v>
      </c>
      <c r="BB4461" s="58">
        <v>6.2553093249235996</v>
      </c>
      <c r="BC4461" s="58">
        <v>5.8865368520288897</v>
      </c>
      <c r="BD4461" s="58">
        <v>4.1773310657425</v>
      </c>
      <c r="BE4461" s="58">
        <v>4.4031590089836401</v>
      </c>
      <c r="BF4461" s="58">
        <v>3.4612418832526299</v>
      </c>
      <c r="BG4461" s="58">
        <v>3.2442489562088501</v>
      </c>
      <c r="BH4461" s="58">
        <v>2.99968892344301</v>
      </c>
      <c r="BI4461" s="58">
        <v>3.4781367192983801</v>
      </c>
      <c r="BJ4461" s="58">
        <v>3.7804728718123002</v>
      </c>
      <c r="BK4461" s="58">
        <v>3.9488272919197702</v>
      </c>
      <c r="BL4461" s="58">
        <v>3.85715421575174</v>
      </c>
      <c r="BM4461" s="58">
        <v>3.9946310973639401</v>
      </c>
    </row>
    <row r="4462" spans="1:66" hidden="1" x14ac:dyDescent="0.25">
      <c r="A4462" s="58" t="s">
        <v>3298</v>
      </c>
      <c r="B4462" s="58" t="s">
        <v>3299</v>
      </c>
      <c r="C4462" s="58" t="s">
        <v>1938</v>
      </c>
      <c r="D4462" s="58" t="s">
        <v>1939</v>
      </c>
      <c r="E4462" s="58">
        <v>2.7702737142565899</v>
      </c>
      <c r="F4462" s="58">
        <v>3.3022348724435999</v>
      </c>
      <c r="G4462" s="58">
        <v>4.3258532905902296</v>
      </c>
      <c r="H4462" s="58">
        <v>3.5565029590777799</v>
      </c>
      <c r="I4462" s="58">
        <v>3.0826803399011702</v>
      </c>
      <c r="J4462" s="58">
        <v>3.7297841058577701</v>
      </c>
      <c r="K4462" s="58">
        <v>3.38885075327866</v>
      </c>
      <c r="L4462" s="58">
        <v>3.2646772578580801</v>
      </c>
      <c r="M4462" s="58">
        <v>3.2206856360030698</v>
      </c>
      <c r="N4462" s="58">
        <v>3.5509118892870601</v>
      </c>
      <c r="O4462" s="58">
        <v>3.9497980843002898</v>
      </c>
      <c r="P4462" s="58">
        <v>3.5595901578903901</v>
      </c>
      <c r="Q4462" s="58">
        <v>2.8400787751590801</v>
      </c>
      <c r="R4462" s="58">
        <v>1.9967245373456299</v>
      </c>
      <c r="S4462" s="58">
        <v>2.3286996362980901</v>
      </c>
      <c r="T4462" s="58">
        <v>1.9367027599575599</v>
      </c>
      <c r="U4462" s="58">
        <v>2.47043317511682</v>
      </c>
      <c r="V4462" s="58">
        <v>2.2243898206055799</v>
      </c>
      <c r="W4462" s="58">
        <v>2.0184585667552302</v>
      </c>
      <c r="X4462" s="58">
        <v>1.8402877346542299</v>
      </c>
      <c r="Y4462" s="58">
        <v>1.6487744500182899</v>
      </c>
      <c r="Z4462" s="58">
        <v>1.37872744540281</v>
      </c>
      <c r="AA4462" s="58">
        <v>1.3102806581492299</v>
      </c>
      <c r="AB4462" s="58">
        <v>1.46962275058794</v>
      </c>
      <c r="AC4462" s="58">
        <v>1.5432316562713699</v>
      </c>
      <c r="AD4462" s="58">
        <v>1.6828978042134199</v>
      </c>
      <c r="AE4462" s="58">
        <v>1.7108336811181899</v>
      </c>
      <c r="AF4462" s="58">
        <v>1.7814797824908499</v>
      </c>
      <c r="AG4462" s="58">
        <v>1.7738262328121299</v>
      </c>
      <c r="AH4462" s="58">
        <v>1.8664939191564001</v>
      </c>
      <c r="AI4462" s="58">
        <v>1.8351473466179899</v>
      </c>
      <c r="AJ4462" s="58">
        <v>1.9903019693133599</v>
      </c>
      <c r="AK4462" s="58">
        <v>2.1807930252699901</v>
      </c>
      <c r="AL4462" s="58">
        <v>2.58389429707896</v>
      </c>
      <c r="AM4462" s="58">
        <v>2.62478587229272</v>
      </c>
      <c r="AN4462" s="58">
        <v>2.7382762291031399</v>
      </c>
      <c r="AO4462" s="58">
        <v>3.04757144881955</v>
      </c>
      <c r="AP4462" s="58">
        <v>3.0453647449600201</v>
      </c>
      <c r="AQ4462" s="58">
        <v>3.1306507784028401</v>
      </c>
      <c r="AR4462" s="58">
        <v>3.6297975272030798</v>
      </c>
      <c r="AS4462" s="58">
        <v>3.3493368999099702</v>
      </c>
      <c r="AT4462" s="58">
        <v>3.4213057636771902</v>
      </c>
      <c r="AU4462" s="58">
        <v>3.7919964865856302</v>
      </c>
      <c r="AV4462" s="58">
        <v>4.3804910820478602</v>
      </c>
      <c r="AW4462" s="58">
        <v>4.7429287796022299</v>
      </c>
      <c r="AX4462" s="58">
        <v>5.0301887860876899</v>
      </c>
      <c r="AY4462" s="58">
        <v>4.7721423705264998</v>
      </c>
      <c r="AZ4462" s="58">
        <v>4.80903670982826</v>
      </c>
      <c r="BA4462" s="58">
        <v>5.1320984278953796</v>
      </c>
      <c r="BB4462" s="58">
        <v>5.3342705442060501</v>
      </c>
      <c r="BC4462" s="58">
        <v>5.8045462254621496</v>
      </c>
      <c r="BD4462" s="58">
        <v>6.6178766885328502</v>
      </c>
      <c r="BE4462" s="58">
        <v>6.0505236063894197</v>
      </c>
      <c r="BF4462" s="58">
        <v>4.8894647576909698</v>
      </c>
      <c r="BG4462" s="58">
        <v>4.4349574476390901</v>
      </c>
      <c r="BH4462" s="58">
        <v>4.6234383245122599</v>
      </c>
      <c r="BI4462" s="58">
        <v>4.90868775698641</v>
      </c>
      <c r="BJ4462" s="58">
        <v>5.4739099348879598</v>
      </c>
      <c r="BK4462" s="58">
        <v>6.0365458017009201</v>
      </c>
      <c r="BL4462" s="58">
        <v>6.9380875679641996</v>
      </c>
      <c r="BM4462" s="58">
        <v>7.0092060403878502</v>
      </c>
    </row>
    <row r="4463" spans="1:66" hidden="1" x14ac:dyDescent="0.25">
      <c r="A4463" s="58" t="s">
        <v>3298</v>
      </c>
      <c r="B4463" s="58" t="s">
        <v>3299</v>
      </c>
      <c r="C4463" s="58" t="s">
        <v>1940</v>
      </c>
      <c r="D4463" s="58" t="s">
        <v>1941</v>
      </c>
      <c r="E4463" s="58">
        <v>2.4287680309903701</v>
      </c>
      <c r="F4463" s="58">
        <v>1.6577060931899601</v>
      </c>
      <c r="G4463" s="58">
        <v>1.37657929473883</v>
      </c>
      <c r="H4463" s="58">
        <v>1.47252685608504</v>
      </c>
      <c r="I4463" s="58">
        <v>1.7470589451485501</v>
      </c>
      <c r="J4463" s="58">
        <v>1.7307642704222399</v>
      </c>
      <c r="K4463" s="58">
        <v>1.47584811590014</v>
      </c>
      <c r="L4463" s="58">
        <v>1.60919045913965</v>
      </c>
      <c r="M4463" s="58">
        <v>1.7604568881228999</v>
      </c>
      <c r="N4463" s="58">
        <v>1.8082156058013199</v>
      </c>
      <c r="O4463" s="58">
        <v>1.63243499120917</v>
      </c>
      <c r="P4463" s="58">
        <v>1.62898174784514</v>
      </c>
      <c r="Q4463" s="58">
        <v>1.70874095823126</v>
      </c>
      <c r="R4463" s="58">
        <v>1.67941287041831</v>
      </c>
      <c r="S4463" s="58">
        <v>1.23397137508901</v>
      </c>
      <c r="T4463" s="58">
        <v>0.89999157565741805</v>
      </c>
      <c r="U4463" s="58">
        <v>0.77840087395785695</v>
      </c>
      <c r="V4463" s="58">
        <v>0.612272094965015</v>
      </c>
      <c r="W4463" s="58">
        <v>0.71106684321258395</v>
      </c>
      <c r="X4463" s="58">
        <v>0.90999751571072396</v>
      </c>
      <c r="Y4463" s="58">
        <v>0.99435139553574903</v>
      </c>
      <c r="Z4463" s="58">
        <v>0.75908000462695902</v>
      </c>
      <c r="AA4463" s="58">
        <v>0.704433870337559</v>
      </c>
      <c r="AB4463" s="58">
        <v>0.70721846059537397</v>
      </c>
      <c r="AC4463" s="58">
        <v>0.64187574042110696</v>
      </c>
      <c r="AD4463" s="58">
        <v>0.58591712497766602</v>
      </c>
      <c r="AE4463" s="58">
        <v>0.75430283359291805</v>
      </c>
      <c r="AF4463" s="58">
        <v>0.57015148901273505</v>
      </c>
      <c r="AG4463" s="58">
        <v>0.62301531423627299</v>
      </c>
      <c r="AH4463" s="58">
        <v>0.63203256205978398</v>
      </c>
      <c r="AI4463" s="58">
        <v>0.99308955431235701</v>
      </c>
      <c r="AJ4463" s="58">
        <v>1.0101748785526501</v>
      </c>
      <c r="AK4463" s="58">
        <v>0.87162779528699097</v>
      </c>
      <c r="AL4463" s="58">
        <v>0.82859991891024998</v>
      </c>
      <c r="AM4463" s="58">
        <v>1.04931110438762</v>
      </c>
      <c r="AN4463" s="58">
        <v>1.2335571163789201</v>
      </c>
      <c r="AO4463" s="58">
        <v>1.31655470309557</v>
      </c>
      <c r="AP4463" s="58">
        <v>1.36651579778085</v>
      </c>
      <c r="AQ4463" s="58">
        <v>1.3469108807828001</v>
      </c>
      <c r="AR4463" s="58">
        <v>1.2488329289290301</v>
      </c>
      <c r="AS4463" s="58">
        <v>0.96027215126904197</v>
      </c>
      <c r="AT4463" s="58">
        <v>1.02515806721754</v>
      </c>
      <c r="AU4463" s="58">
        <v>1.0157325280340099</v>
      </c>
      <c r="AV4463" s="58">
        <v>1.0509306925322099</v>
      </c>
      <c r="AW4463" s="58">
        <v>0.97774355260920698</v>
      </c>
      <c r="AX4463" s="58">
        <v>1.0707998213796599</v>
      </c>
      <c r="AY4463" s="58">
        <v>1.0499113857809701</v>
      </c>
      <c r="AZ4463" s="58">
        <v>1.09756597420352</v>
      </c>
      <c r="BA4463" s="58">
        <v>1.42609592079071</v>
      </c>
      <c r="BB4463" s="58">
        <v>0.975571729964265</v>
      </c>
      <c r="BC4463" s="58">
        <v>1.3357596650613</v>
      </c>
      <c r="BD4463" s="58">
        <v>1.8663660095469099</v>
      </c>
      <c r="BE4463" s="58">
        <v>2.67912896726392</v>
      </c>
      <c r="BF4463" s="58">
        <v>2.3251676565896702</v>
      </c>
      <c r="BG4463" s="58">
        <v>2.4126064358988502</v>
      </c>
      <c r="BH4463" s="58">
        <v>2.4458039925071602</v>
      </c>
      <c r="BI4463" s="58">
        <v>3.0087149477472299</v>
      </c>
      <c r="BJ4463" s="58">
        <v>4.1178162559810998</v>
      </c>
      <c r="BK4463" s="58">
        <v>4.4417880911748897</v>
      </c>
      <c r="BL4463" s="58">
        <v>4.5170437588065404</v>
      </c>
      <c r="BM4463" s="58">
        <v>4.6374305335396002</v>
      </c>
    </row>
    <row r="4464" spans="1:66" hidden="1" x14ac:dyDescent="0.25">
      <c r="A4464" s="58" t="s">
        <v>3298</v>
      </c>
      <c r="B4464" s="58" t="s">
        <v>3299</v>
      </c>
      <c r="C4464" s="58" t="s">
        <v>1942</v>
      </c>
      <c r="D4464" s="58" t="s">
        <v>1943</v>
      </c>
      <c r="E4464" s="58">
        <v>9.0193180080534194</v>
      </c>
      <c r="F4464" s="58">
        <v>8.9394897744043895</v>
      </c>
      <c r="G4464" s="58">
        <v>11.4350367716387</v>
      </c>
      <c r="H4464" s="58">
        <v>10.007572995259901</v>
      </c>
      <c r="I4464" s="58">
        <v>11.187379825087399</v>
      </c>
      <c r="J4464" s="58">
        <v>12.791147566354599</v>
      </c>
      <c r="K4464" s="58">
        <v>12.4715488276311</v>
      </c>
      <c r="L4464" s="58">
        <v>12.955551961377299</v>
      </c>
      <c r="M4464" s="58">
        <v>13.295780648404399</v>
      </c>
      <c r="N4464" s="58">
        <v>12.9248980703003</v>
      </c>
      <c r="O4464" s="58">
        <v>13.285105741299301</v>
      </c>
      <c r="P4464" s="58">
        <v>13.638965081284301</v>
      </c>
      <c r="Q4464" s="58">
        <v>13.565305640280901</v>
      </c>
      <c r="R4464" s="58">
        <v>12.8778628437334</v>
      </c>
      <c r="S4464" s="58">
        <v>13.9682177592569</v>
      </c>
      <c r="T4464" s="58">
        <v>11.344768710648999</v>
      </c>
      <c r="U4464" s="58">
        <v>10.431094046024301</v>
      </c>
      <c r="V4464" s="58">
        <v>9.4446803754313198</v>
      </c>
      <c r="W4464" s="58">
        <v>8.0350599780202003</v>
      </c>
      <c r="X4464" s="58">
        <v>8.0339647762405004</v>
      </c>
      <c r="Y4464" s="58">
        <v>7.7788391243531203</v>
      </c>
      <c r="Z4464" s="58">
        <v>7.5010195963264596</v>
      </c>
      <c r="AA4464" s="58">
        <v>7.4106670668541703</v>
      </c>
      <c r="AB4464" s="58">
        <v>7.8784814946849204</v>
      </c>
      <c r="AC4464" s="58">
        <v>8.8897417540328405</v>
      </c>
      <c r="AD4464" s="58">
        <v>9.7614092950353495</v>
      </c>
      <c r="AE4464" s="58">
        <v>10.195004366259701</v>
      </c>
      <c r="AF4464" s="58">
        <v>11.468827040667801</v>
      </c>
      <c r="AG4464" s="58">
        <v>12.318703746771799</v>
      </c>
      <c r="AH4464" s="58">
        <v>12.138299364334699</v>
      </c>
      <c r="AI4464" s="58">
        <v>11.726353654285401</v>
      </c>
      <c r="AJ4464" s="58">
        <v>12.906615888107799</v>
      </c>
      <c r="AK4464" s="58">
        <v>13.364590300654999</v>
      </c>
      <c r="AL4464" s="58">
        <v>14.9292457784977</v>
      </c>
      <c r="AM4464" s="58">
        <v>15.9126168630947</v>
      </c>
      <c r="AN4464" s="58">
        <v>17.7302022965055</v>
      </c>
      <c r="AO4464" s="58">
        <v>18.109377183071601</v>
      </c>
      <c r="AP4464" s="58">
        <v>18.453773343522499</v>
      </c>
      <c r="AQ4464" s="58">
        <v>18.7989078474289</v>
      </c>
      <c r="AR4464" s="58">
        <v>19.7876094892131</v>
      </c>
      <c r="AS4464" s="58">
        <v>20.3089905310996</v>
      </c>
      <c r="AT4464" s="58">
        <v>21.995840065048899</v>
      </c>
      <c r="AU4464" s="58">
        <v>22.711292581855599</v>
      </c>
      <c r="AV4464" s="58">
        <v>24.7880893326608</v>
      </c>
      <c r="AW4464" s="58">
        <v>26.392830275354999</v>
      </c>
      <c r="AX4464" s="58">
        <v>27.245220353423601</v>
      </c>
      <c r="AY4464" s="58">
        <v>26.497504624817498</v>
      </c>
      <c r="AZ4464" s="58">
        <v>27.951380651782099</v>
      </c>
      <c r="BA4464" s="58">
        <v>31.572083209492501</v>
      </c>
      <c r="BB4464" s="58">
        <v>30.266881734846798</v>
      </c>
      <c r="BC4464" s="58">
        <v>31.4782222629374</v>
      </c>
      <c r="BD4464" s="58">
        <v>32.986519164334297</v>
      </c>
      <c r="BE4464" s="58">
        <v>37.5954344815664</v>
      </c>
      <c r="BF4464" s="58">
        <v>30.4900784358809</v>
      </c>
      <c r="BG4464" s="58">
        <v>31.694958790557202</v>
      </c>
      <c r="BH4464" s="58">
        <v>32.397007056522902</v>
      </c>
      <c r="BI4464" s="58">
        <v>33.021579290409299</v>
      </c>
      <c r="BJ4464" s="58">
        <v>40.865754464806699</v>
      </c>
      <c r="BK4464" s="58">
        <v>40.434782303444699</v>
      </c>
      <c r="BL4464" s="58">
        <v>44.006652211204603</v>
      </c>
      <c r="BM4464" s="58">
        <v>44.466179987516703</v>
      </c>
    </row>
    <row r="4465" spans="1:66" hidden="1" x14ac:dyDescent="0.25">
      <c r="A4465" s="58" t="s">
        <v>3298</v>
      </c>
      <c r="B4465" s="58" t="s">
        <v>3299</v>
      </c>
      <c r="C4465" s="58" t="s">
        <v>1944</v>
      </c>
      <c r="D4465" s="58" t="s">
        <v>1945</v>
      </c>
      <c r="E4465" s="58">
        <v>4.2305927927009499</v>
      </c>
      <c r="F4465" s="58">
        <v>4.4170356314568799</v>
      </c>
      <c r="G4465" s="58">
        <v>3.27739015651518</v>
      </c>
      <c r="H4465" s="58">
        <v>5.25341485989959</v>
      </c>
      <c r="I4465" s="58">
        <v>4.9723985361920304</v>
      </c>
      <c r="J4465" s="58">
        <v>6.1647192344398896</v>
      </c>
      <c r="K4465" s="58">
        <v>4.5485747317460898</v>
      </c>
      <c r="L4465" s="58">
        <v>3.9801015490388698</v>
      </c>
      <c r="M4465" s="58">
        <v>4.8017513768512199</v>
      </c>
      <c r="N4465" s="58">
        <v>4.62797769524673</v>
      </c>
      <c r="O4465" s="58">
        <v>4.3784995545205501</v>
      </c>
      <c r="P4465" s="58">
        <v>4.4236705206969598</v>
      </c>
      <c r="Q4465" s="58">
        <v>4.2920471089019596</v>
      </c>
      <c r="R4465" s="58">
        <v>3.5891759146911699</v>
      </c>
      <c r="S4465" s="58">
        <v>3.4317259070024901</v>
      </c>
      <c r="T4465" s="58">
        <v>2.6336952913122502</v>
      </c>
      <c r="U4465" s="58">
        <v>1.6194428978061</v>
      </c>
      <c r="V4465" s="58">
        <v>1.2161295615435801</v>
      </c>
      <c r="W4465" s="58">
        <v>1.52797870452405</v>
      </c>
      <c r="X4465" s="58">
        <v>2.0309430437024201</v>
      </c>
      <c r="Y4465" s="58">
        <v>2.02304882078078</v>
      </c>
      <c r="Z4465" s="58">
        <v>1.5412159674214301</v>
      </c>
      <c r="AA4465" s="58">
        <v>1.577369802407</v>
      </c>
      <c r="AB4465" s="58">
        <v>1.6556584001054899</v>
      </c>
      <c r="AC4465" s="58">
        <v>2.2589882697783001</v>
      </c>
      <c r="AD4465" s="58">
        <v>2.3823620581463198</v>
      </c>
      <c r="AE4465" s="58">
        <v>1.8762250903868101</v>
      </c>
      <c r="AF4465" s="58">
        <v>2.2636114756640202</v>
      </c>
      <c r="AG4465" s="58">
        <v>1.8575108742745401</v>
      </c>
      <c r="AH4465" s="58">
        <v>2.6094045328960198</v>
      </c>
      <c r="AI4465" s="58">
        <v>2.6291728708732398</v>
      </c>
      <c r="AJ4465" s="58">
        <v>2.4893596092607102</v>
      </c>
      <c r="AK4465" s="58">
        <v>2.72935915960185</v>
      </c>
      <c r="AL4465" s="58">
        <v>2.66633599906862</v>
      </c>
      <c r="AM4465" s="58">
        <v>3.0163993845402102</v>
      </c>
      <c r="AN4465" s="58">
        <v>2.8031905168763198</v>
      </c>
      <c r="AO4465" s="58">
        <v>2.6608035787008899</v>
      </c>
      <c r="AP4465" s="58">
        <v>2.5995789669912801</v>
      </c>
      <c r="AQ4465" s="58">
        <v>2.05138137340108</v>
      </c>
      <c r="AR4465" s="58">
        <v>1.9894141803597101</v>
      </c>
      <c r="AS4465" s="58">
        <v>3.1669301448393399</v>
      </c>
      <c r="AT4465" s="58">
        <v>3.2753061764160698</v>
      </c>
      <c r="AU4465" s="58">
        <v>3.6545781467963301</v>
      </c>
      <c r="AV4465" s="58">
        <v>3.3910741969995</v>
      </c>
      <c r="AW4465" s="58">
        <v>3.8248130226731201</v>
      </c>
      <c r="AX4465" s="58">
        <v>2.6150718190555402</v>
      </c>
      <c r="AY4465" s="58">
        <v>2.7564872677121999</v>
      </c>
      <c r="AZ4465" s="58">
        <v>3.5780538760112499</v>
      </c>
      <c r="BA4465" s="58">
        <v>4.2827137440630896</v>
      </c>
      <c r="BB4465" s="58">
        <v>4.7699396571919701</v>
      </c>
      <c r="BC4465" s="58">
        <v>4.2688263747353004</v>
      </c>
      <c r="BD4465" s="58">
        <v>2.47895501655699</v>
      </c>
      <c r="BE4465" s="58">
        <v>2.32417046295358</v>
      </c>
      <c r="BF4465" s="58">
        <v>2.1700381027607301</v>
      </c>
      <c r="BG4465" s="58">
        <v>1.9357473092828601</v>
      </c>
      <c r="BH4465" s="58">
        <v>1.5364706584787999</v>
      </c>
      <c r="BI4465" s="58">
        <v>1.44508893373157</v>
      </c>
      <c r="BJ4465" s="58">
        <v>1.77408412126254</v>
      </c>
      <c r="BK4465" s="58">
        <v>1.9193305580907001</v>
      </c>
      <c r="BL4465" s="58">
        <v>1.87851472796784</v>
      </c>
      <c r="BM4465" s="58">
        <v>1.9767960777587399</v>
      </c>
    </row>
    <row r="4466" spans="1:66" hidden="1" x14ac:dyDescent="0.25">
      <c r="A4466" s="58" t="s">
        <v>3298</v>
      </c>
      <c r="B4466" s="58" t="s">
        <v>3299</v>
      </c>
      <c r="C4466" s="58" t="s">
        <v>1946</v>
      </c>
      <c r="D4466" s="58" t="s">
        <v>1947</v>
      </c>
      <c r="E4466" s="58">
        <v>48.606817220925201</v>
      </c>
      <c r="F4466" s="58">
        <v>45.429236477514003</v>
      </c>
      <c r="G4466" s="58">
        <v>36.362946114887599</v>
      </c>
      <c r="H4466" s="58">
        <v>42.391634780468301</v>
      </c>
      <c r="I4466" s="58">
        <v>40.290543950429303</v>
      </c>
      <c r="J4466" s="58">
        <v>37.785216993147699</v>
      </c>
      <c r="K4466" s="58">
        <v>38.857090572726797</v>
      </c>
      <c r="L4466" s="58">
        <v>36.195030444165504</v>
      </c>
      <c r="M4466" s="58">
        <v>40.903312964037497</v>
      </c>
      <c r="N4466" s="58">
        <v>41.233491155578903</v>
      </c>
      <c r="O4466" s="58">
        <v>40.611279776661299</v>
      </c>
      <c r="P4466" s="58">
        <v>43.619009136172103</v>
      </c>
      <c r="Q4466" s="58">
        <v>44.274985682105502</v>
      </c>
      <c r="R4466" s="58">
        <v>50.9783309387226</v>
      </c>
      <c r="S4466" s="58">
        <v>72.363120665281201</v>
      </c>
      <c r="T4466" s="58">
        <v>68.147143913099001</v>
      </c>
      <c r="U4466" s="58">
        <v>66.038560318841405</v>
      </c>
      <c r="V4466" s="58">
        <v>67.155486374327694</v>
      </c>
      <c r="W4466" s="58">
        <v>65.268398798719502</v>
      </c>
      <c r="X4466" s="58">
        <v>67.875080956001099</v>
      </c>
      <c r="Y4466" s="58">
        <v>73.085129630073595</v>
      </c>
      <c r="Z4466" s="58">
        <v>74.5916400002628</v>
      </c>
      <c r="AA4466" s="58">
        <v>67.811420917443698</v>
      </c>
      <c r="AB4466" s="58">
        <v>58.364468112483102</v>
      </c>
      <c r="AC4466" s="58">
        <v>53.815808757578203</v>
      </c>
      <c r="AD4466" s="58">
        <v>48.681466302571302</v>
      </c>
      <c r="AE4466" s="58">
        <v>40.0698654522146</v>
      </c>
      <c r="AF4466" s="58">
        <v>40.402799515188903</v>
      </c>
      <c r="AG4466" s="58">
        <v>46.783171196119604</v>
      </c>
      <c r="AH4466" s="58">
        <v>48.651677135756401</v>
      </c>
      <c r="AI4466" s="58">
        <v>38.027095445976101</v>
      </c>
      <c r="AJ4466" s="58">
        <v>49.1332780049067</v>
      </c>
      <c r="AK4466" s="58">
        <v>53.852970666314299</v>
      </c>
      <c r="AL4466" s="58">
        <v>51.368064475038501</v>
      </c>
      <c r="AM4466" s="58">
        <v>50.167674901292997</v>
      </c>
      <c r="AN4466" s="58">
        <v>51.746214766247299</v>
      </c>
      <c r="AO4466" s="58">
        <v>53.891861131450803</v>
      </c>
      <c r="AP4466" s="58">
        <v>51.8447662859936</v>
      </c>
      <c r="AQ4466" s="58">
        <v>47.1507815539793</v>
      </c>
      <c r="AR4466" s="58">
        <v>47.104723859258598</v>
      </c>
      <c r="AS4466" s="58">
        <v>52.806306183933003</v>
      </c>
      <c r="AT4466" s="58">
        <v>51.621969670086997</v>
      </c>
      <c r="AU4466" s="58">
        <v>53.503419040260702</v>
      </c>
      <c r="AV4466" s="58">
        <v>58.069677208978199</v>
      </c>
      <c r="AW4466" s="58">
        <v>65.240296036254804</v>
      </c>
      <c r="AX4466" s="58">
        <v>69.484269194696395</v>
      </c>
      <c r="AY4466" s="58">
        <v>69.538042846470006</v>
      </c>
      <c r="AZ4466" s="58">
        <v>73.387485266383607</v>
      </c>
      <c r="BA4466" s="58">
        <v>78.365902735144999</v>
      </c>
      <c r="BB4466" s="58">
        <v>67.7037011952022</v>
      </c>
      <c r="BC4466" s="58">
        <v>68.502390859912694</v>
      </c>
      <c r="BD4466" s="58">
        <v>79.049495648314206</v>
      </c>
      <c r="BE4466" s="58">
        <v>81.847737105751406</v>
      </c>
      <c r="BF4466" s="58">
        <v>81.122460178851398</v>
      </c>
      <c r="BG4466" s="58">
        <v>75.764645383023705</v>
      </c>
      <c r="BH4466" s="58">
        <v>68.974811645420502</v>
      </c>
      <c r="BI4466" s="58">
        <v>63.7410484078273</v>
      </c>
      <c r="BJ4466" s="58">
        <v>67.271508783122101</v>
      </c>
      <c r="BK4466" s="58">
        <v>72.197428255664803</v>
      </c>
      <c r="BL4466" s="58">
        <v>70.018110572634498</v>
      </c>
      <c r="BM4466" s="58">
        <v>63.1222260232447</v>
      </c>
      <c r="BN4466" s="58">
        <v>52.458049927582003</v>
      </c>
    </row>
    <row r="4467" spans="1:66" hidden="1" x14ac:dyDescent="0.25">
      <c r="A4467" s="58" t="s">
        <v>3298</v>
      </c>
      <c r="B4467" s="58" t="s">
        <v>3299</v>
      </c>
      <c r="C4467" s="58" t="s">
        <v>1948</v>
      </c>
      <c r="D4467" s="58" t="s">
        <v>1949</v>
      </c>
      <c r="AJ4467" s="58">
        <v>-3.5843537459637198</v>
      </c>
      <c r="AK4467" s="58">
        <v>3.1237633826559401</v>
      </c>
      <c r="AL4467" s="58">
        <v>5.7009777143651998</v>
      </c>
      <c r="AM4467" s="58">
        <v>8.9865280934591691</v>
      </c>
      <c r="AN4467" s="58">
        <v>13.3302532691478</v>
      </c>
      <c r="AO4467" s="58">
        <v>16.553714409388501</v>
      </c>
      <c r="AP4467" s="58">
        <v>21.708605408977199</v>
      </c>
      <c r="AQ4467" s="58">
        <v>24.3219389077586</v>
      </c>
      <c r="AR4467" s="58">
        <v>29.399075795172699</v>
      </c>
      <c r="AS4467" s="58">
        <v>34.931530979954097</v>
      </c>
      <c r="AT4467" s="58">
        <v>34.710633846203798</v>
      </c>
      <c r="AU4467" s="58">
        <v>37.815759625555302</v>
      </c>
      <c r="AV4467" s="58">
        <v>43.736870284945098</v>
      </c>
      <c r="AW4467" s="58">
        <v>48.212918382226903</v>
      </c>
      <c r="AX4467" s="58">
        <v>55.391359623514802</v>
      </c>
      <c r="AY4467" s="58">
        <v>65.907185460308796</v>
      </c>
      <c r="AZ4467" s="58">
        <v>82.7206121359565</v>
      </c>
      <c r="BA4467" s="58">
        <v>78.551685872606299</v>
      </c>
      <c r="BB4467" s="58">
        <v>79.545865538090695</v>
      </c>
      <c r="BC4467" s="58">
        <v>83.268290147318794</v>
      </c>
      <c r="BD4467" s="58">
        <v>85.377170671803398</v>
      </c>
      <c r="BE4467" s="58">
        <v>87.486047214064399</v>
      </c>
    </row>
    <row r="4468" spans="1:66" hidden="1" x14ac:dyDescent="0.25">
      <c r="A4468" s="58" t="s">
        <v>3298</v>
      </c>
      <c r="B4468" s="58" t="s">
        <v>3299</v>
      </c>
      <c r="C4468" s="58" t="s">
        <v>1950</v>
      </c>
      <c r="D4468" s="58" t="s">
        <v>1951</v>
      </c>
      <c r="AI4468" s="58">
        <v>407349.99999404</v>
      </c>
      <c r="AJ4468" s="58">
        <v>394510.002702475</v>
      </c>
      <c r="AK4468" s="58">
        <v>409310.00289320998</v>
      </c>
      <c r="AL4468" s="58">
        <v>435069.99731063802</v>
      </c>
      <c r="AM4468" s="58">
        <v>457850.000858307</v>
      </c>
      <c r="AN4468" s="58">
        <v>473229.999691248</v>
      </c>
      <c r="AO4468" s="58">
        <v>484769.99340951402</v>
      </c>
      <c r="AP4468" s="58">
        <v>506850.001201034</v>
      </c>
      <c r="AQ4468" s="58">
        <v>530690.00290334201</v>
      </c>
      <c r="AR4468" s="58">
        <v>541429.99218404305</v>
      </c>
      <c r="AS4468" s="58">
        <v>565070.00681757904</v>
      </c>
      <c r="AT4468" s="58">
        <v>555349.998518824</v>
      </c>
      <c r="AU4468" s="58">
        <v>552449.99770820094</v>
      </c>
      <c r="AV4468" s="58">
        <v>569779.99477088405</v>
      </c>
      <c r="AW4468" s="58">
        <v>589839.99852836097</v>
      </c>
      <c r="AX4468" s="58">
        <v>610509.99407470203</v>
      </c>
      <c r="AY4468" s="58">
        <v>621190.00083208096</v>
      </c>
      <c r="AZ4468" s="58">
        <v>625570.01022994495</v>
      </c>
      <c r="BA4468" s="58">
        <v>640569.98711824405</v>
      </c>
      <c r="BB4468" s="58">
        <v>628789.99882936501</v>
      </c>
      <c r="BC4468" s="58">
        <v>647359.99615490402</v>
      </c>
      <c r="BD4468" s="58">
        <v>629389.99757170596</v>
      </c>
      <c r="BE4468" s="58">
        <v>684220.00560164498</v>
      </c>
      <c r="BF4468" s="58">
        <v>669139.992818236</v>
      </c>
      <c r="BG4468" s="58">
        <v>660750.00201165699</v>
      </c>
      <c r="BH4468" s="58">
        <v>671169.99636590504</v>
      </c>
      <c r="BI4468" s="58">
        <v>696080.00051975204</v>
      </c>
      <c r="BJ4468" s="58">
        <v>715760.00034809101</v>
      </c>
      <c r="BK4468" s="58">
        <v>733430.00733852398</v>
      </c>
      <c r="BL4468" s="58">
        <v>747469.99451518105</v>
      </c>
    </row>
    <row r="4469" spans="1:66" hidden="1" x14ac:dyDescent="0.25">
      <c r="A4469" s="58" t="s">
        <v>3298</v>
      </c>
      <c r="B4469" s="58" t="s">
        <v>3299</v>
      </c>
      <c r="C4469" s="58" t="s">
        <v>1952</v>
      </c>
      <c r="D4469" s="58" t="s">
        <v>1953</v>
      </c>
      <c r="AI4469" s="58">
        <v>267870</v>
      </c>
      <c r="AJ4469" s="58">
        <v>253150</v>
      </c>
      <c r="AK4469" s="58">
        <v>262380</v>
      </c>
      <c r="AL4469" s="58">
        <v>281440</v>
      </c>
      <c r="AM4469" s="58">
        <v>297370</v>
      </c>
      <c r="AN4469" s="58">
        <v>308170</v>
      </c>
      <c r="AO4469" s="58">
        <v>313980</v>
      </c>
      <c r="AP4469" s="58">
        <v>329380</v>
      </c>
      <c r="AQ4469" s="58">
        <v>347570</v>
      </c>
      <c r="AR4469" s="58">
        <v>351540</v>
      </c>
      <c r="AS4469" s="58">
        <v>368460</v>
      </c>
      <c r="AT4469" s="58">
        <v>358890</v>
      </c>
      <c r="AU4469" s="58">
        <v>350100</v>
      </c>
      <c r="AV4469" s="58">
        <v>363220</v>
      </c>
      <c r="AW4469" s="58">
        <v>378250</v>
      </c>
      <c r="AX4469" s="58">
        <v>393530</v>
      </c>
      <c r="AY4469" s="58">
        <v>401890</v>
      </c>
      <c r="AZ4469" s="58">
        <v>400570</v>
      </c>
      <c r="BA4469" s="58">
        <v>413510</v>
      </c>
      <c r="BB4469" s="58">
        <v>398870</v>
      </c>
      <c r="BC4469" s="58">
        <v>416200</v>
      </c>
      <c r="BD4469" s="58">
        <v>391500</v>
      </c>
      <c r="BE4469" s="58">
        <v>437780</v>
      </c>
      <c r="BF4469" s="58">
        <v>418490</v>
      </c>
      <c r="BG4469" s="58">
        <v>405520</v>
      </c>
      <c r="BH4469" s="58">
        <v>413270</v>
      </c>
      <c r="BI4469" s="58">
        <v>433720</v>
      </c>
      <c r="BJ4469" s="58">
        <v>450620</v>
      </c>
      <c r="BK4469" s="58">
        <v>466060</v>
      </c>
      <c r="BL4469" s="58">
        <v>470630</v>
      </c>
    </row>
    <row r="4470" spans="1:66" hidden="1" x14ac:dyDescent="0.25">
      <c r="A4470" s="58" t="s">
        <v>3298</v>
      </c>
      <c r="B4470" s="58" t="s">
        <v>3299</v>
      </c>
      <c r="C4470" s="58" t="s">
        <v>1954</v>
      </c>
      <c r="D4470" s="58" t="s">
        <v>1955</v>
      </c>
    </row>
    <row r="4471" spans="1:66" hidden="1" x14ac:dyDescent="0.25">
      <c r="A4471" s="58" t="s">
        <v>3298</v>
      </c>
      <c r="B4471" s="58" t="s">
        <v>3299</v>
      </c>
      <c r="C4471" s="58" t="s">
        <v>1956</v>
      </c>
      <c r="D4471" s="58" t="s">
        <v>1957</v>
      </c>
      <c r="E4471" s="58">
        <v>4.7770877262957097</v>
      </c>
      <c r="F4471" s="58">
        <v>4.6321895785529001</v>
      </c>
      <c r="G4471" s="58">
        <v>5.2573233547045799</v>
      </c>
      <c r="H4471" s="58">
        <v>3.8404719986520899</v>
      </c>
      <c r="I4471" s="58">
        <v>4.7598998142172197</v>
      </c>
      <c r="J4471" s="58">
        <v>6.05034410210361</v>
      </c>
      <c r="K4471" s="58">
        <v>5.8657659478037898</v>
      </c>
      <c r="L4471" s="58">
        <v>5.9608600276227799</v>
      </c>
      <c r="M4471" s="58">
        <v>7.3196230771288597</v>
      </c>
      <c r="N4471" s="58">
        <v>8.3835463703984807</v>
      </c>
      <c r="O4471" s="58">
        <v>8.2392564342632806</v>
      </c>
      <c r="P4471" s="58">
        <v>8.0347004717094599</v>
      </c>
      <c r="Q4471" s="58">
        <v>7.5167325160809204</v>
      </c>
      <c r="R4471" s="58">
        <v>7.9822506115412599</v>
      </c>
      <c r="V4471" s="58">
        <v>10.8084442211664</v>
      </c>
      <c r="W4471" s="58">
        <v>10.595337904818599</v>
      </c>
      <c r="X4471" s="58">
        <v>9.6539172737009604</v>
      </c>
      <c r="Y4471" s="58">
        <v>8.5640158928089107</v>
      </c>
      <c r="Z4471" s="58">
        <v>9.9374280983670804</v>
      </c>
      <c r="AA4471" s="58">
        <v>12.1115453982336</v>
      </c>
      <c r="AB4471" s="58">
        <v>11.0711765507313</v>
      </c>
      <c r="AC4471" s="58">
        <v>11.5870167234341</v>
      </c>
      <c r="AD4471" s="58">
        <v>10.494458495843499</v>
      </c>
      <c r="AF4471" s="58">
        <v>8.7472792893087892</v>
      </c>
      <c r="AG4471" s="58">
        <v>8.0608319551362797</v>
      </c>
      <c r="AH4471" s="58">
        <v>7.6968663911392001</v>
      </c>
      <c r="AJ4471" s="58">
        <v>10.8366360135782</v>
      </c>
      <c r="AK4471" s="58">
        <v>8.6571948678496593</v>
      </c>
      <c r="AL4471" s="58">
        <v>7.8362637796040797</v>
      </c>
      <c r="AM4471" s="58">
        <v>7.3315201596216202</v>
      </c>
      <c r="AN4471" s="58">
        <v>6.6262348847073298</v>
      </c>
      <c r="AO4471" s="58">
        <v>6.01557530347627</v>
      </c>
      <c r="AP4471" s="58">
        <v>6.51208250497469</v>
      </c>
      <c r="AQ4471" s="58">
        <v>7.3819155470126399</v>
      </c>
      <c r="AR4471" s="58">
        <v>6.4526198644491801</v>
      </c>
      <c r="AS4471" s="58">
        <v>6.33174230576659</v>
      </c>
      <c r="AT4471" s="58">
        <v>6.3137113446702404</v>
      </c>
      <c r="AU4471" s="58">
        <v>5.8351104651423604</v>
      </c>
      <c r="AV4471" s="58">
        <v>5.5173871677833599</v>
      </c>
      <c r="AW4471" s="58">
        <v>5.11425752213888</v>
      </c>
      <c r="AX4471" s="58">
        <v>4.6628737680001802</v>
      </c>
      <c r="AY4471" s="58">
        <v>4.3776271841080199</v>
      </c>
      <c r="AZ4471" s="58">
        <v>4.4967586419267302</v>
      </c>
      <c r="BA4471" s="58">
        <v>4.1177155742464002</v>
      </c>
      <c r="BB4471" s="58">
        <v>5.1591169388936802</v>
      </c>
      <c r="BC4471" s="58">
        <v>4.9289243852230902</v>
      </c>
      <c r="BD4471" s="58">
        <v>4.9192221700515004</v>
      </c>
      <c r="BE4471" s="58">
        <v>5.0247386815877002</v>
      </c>
      <c r="BF4471" s="58">
        <v>5.7812573305974402</v>
      </c>
      <c r="BG4471" s="58">
        <v>6.4172619953529804</v>
      </c>
      <c r="BH4471" s="58">
        <v>7.42491757482086</v>
      </c>
      <c r="BI4471" s="58">
        <v>6.0975164638680903</v>
      </c>
      <c r="BJ4471" s="58">
        <v>6.3426843047033499</v>
      </c>
      <c r="BK4471" s="58">
        <v>6.0873327907189498</v>
      </c>
      <c r="BL4471" s="58">
        <v>5.3652597763107002</v>
      </c>
      <c r="BM4471" s="58">
        <v>5.7065402871066997</v>
      </c>
    </row>
    <row r="4472" spans="1:66" hidden="1" x14ac:dyDescent="0.25">
      <c r="A4472" s="58" t="s">
        <v>3298</v>
      </c>
      <c r="B4472" s="58" t="s">
        <v>3299</v>
      </c>
      <c r="C4472" s="58" t="s">
        <v>1958</v>
      </c>
      <c r="D4472" s="58" t="s">
        <v>1959</v>
      </c>
      <c r="AJ4472" s="58">
        <v>30.843741438932199</v>
      </c>
      <c r="AK4472" s="58">
        <v>24.390658951515299</v>
      </c>
      <c r="AL4472" s="58">
        <v>24.5403002827146</v>
      </c>
      <c r="AM4472" s="58">
        <v>24.102730263468001</v>
      </c>
      <c r="AN4472" s="58">
        <v>22.846829406693601</v>
      </c>
      <c r="AO4472" s="58">
        <v>21.383743851163501</v>
      </c>
      <c r="AP4472" s="58">
        <v>22.635476594439002</v>
      </c>
      <c r="AQ4472" s="58">
        <v>27.130707624180399</v>
      </c>
      <c r="AR4472" s="58">
        <v>25.149587397110601</v>
      </c>
      <c r="AT4472" s="58">
        <v>22.538261733019102</v>
      </c>
      <c r="AU4472" s="58">
        <v>19.656084989027601</v>
      </c>
      <c r="AV4472" s="58">
        <v>19.285189376664199</v>
      </c>
      <c r="AW4472" s="58">
        <v>18.2271464896405</v>
      </c>
      <c r="AX4472" s="58">
        <v>18.378928884658901</v>
      </c>
      <c r="AY4472" s="58">
        <v>18.282327925118899</v>
      </c>
      <c r="AZ4472" s="58">
        <v>17.4854493255176</v>
      </c>
      <c r="BA4472" s="58">
        <v>15.894275082108599</v>
      </c>
      <c r="BB4472" s="58">
        <v>15.7543223917961</v>
      </c>
      <c r="BC4472" s="58">
        <v>15.612836972107701</v>
      </c>
      <c r="BD4472" s="58">
        <v>14.8562588838909</v>
      </c>
      <c r="BE4472" s="58">
        <v>15.1021519566747</v>
      </c>
      <c r="BF4472" s="58">
        <v>16.8817787236623</v>
      </c>
      <c r="BG4472" s="58">
        <v>17.588757560565099</v>
      </c>
      <c r="BH4472" s="58">
        <v>21.956705185748699</v>
      </c>
      <c r="BI4472" s="58">
        <v>18.303676843129701</v>
      </c>
      <c r="BJ4472" s="58">
        <v>21.270317324161301</v>
      </c>
      <c r="BK4472" s="58">
        <v>18.6121228638847</v>
      </c>
      <c r="BL4472" s="58">
        <v>16.373924500923401</v>
      </c>
      <c r="BM4472" s="58">
        <v>17.023133493311001</v>
      </c>
    </row>
    <row r="4473" spans="1:66" hidden="1" x14ac:dyDescent="0.25">
      <c r="A4473" s="58" t="s">
        <v>3298</v>
      </c>
      <c r="B4473" s="58" t="s">
        <v>3299</v>
      </c>
      <c r="C4473" s="58" t="s">
        <v>1960</v>
      </c>
      <c r="D4473" s="58" t="s">
        <v>1961</v>
      </c>
    </row>
    <row r="4474" spans="1:66" hidden="1" x14ac:dyDescent="0.25">
      <c r="A4474" s="58" t="s">
        <v>3298</v>
      </c>
      <c r="B4474" s="58" t="s">
        <v>3299</v>
      </c>
      <c r="C4474" s="58" t="s">
        <v>1962</v>
      </c>
      <c r="D4474" s="58" t="s">
        <v>1963</v>
      </c>
      <c r="G4474" s="58">
        <v>833229524.05242801</v>
      </c>
      <c r="H4474" s="58">
        <v>916446054.45912898</v>
      </c>
      <c r="I4474" s="58">
        <v>1225338998.2120199</v>
      </c>
      <c r="J4474" s="58">
        <v>1416443188.74546</v>
      </c>
      <c r="K4474" s="58">
        <v>1548666185.25596</v>
      </c>
      <c r="L4474" s="58">
        <v>1684446591.7660201</v>
      </c>
      <c r="M4474" s="58">
        <v>2031297443.33655</v>
      </c>
      <c r="N4474" s="58">
        <v>2520054561.53407</v>
      </c>
      <c r="O4474" s="58">
        <v>2980085336.4871202</v>
      </c>
      <c r="P4474" s="58">
        <v>3346818698.8620601</v>
      </c>
      <c r="Q4474" s="58">
        <v>3722311542.1461401</v>
      </c>
      <c r="R4474" s="58">
        <v>5149216359.0787697</v>
      </c>
      <c r="S4474" s="58">
        <v>5939677298.3235903</v>
      </c>
      <c r="T4474" s="58">
        <v>6542589257.7381802</v>
      </c>
      <c r="U4474" s="58">
        <v>7664547685.3109598</v>
      </c>
      <c r="V4474" s="58">
        <v>21087366663.7113</v>
      </c>
      <c r="W4474" s="58">
        <v>23611330023.679298</v>
      </c>
      <c r="X4474" s="58">
        <v>28041477384.091599</v>
      </c>
      <c r="Y4474" s="58">
        <v>34463402591.150703</v>
      </c>
      <c r="Z4474" s="58">
        <v>39939322642.236504</v>
      </c>
      <c r="AA4474" s="58">
        <v>40382443515.147903</v>
      </c>
      <c r="AB4474" s="58">
        <v>34868573704.200104</v>
      </c>
      <c r="AC4474" s="58">
        <v>36994839308.124199</v>
      </c>
      <c r="AD4474" s="58">
        <v>32977558769.358799</v>
      </c>
      <c r="AE4474" s="58">
        <v>14390091251.045401</v>
      </c>
      <c r="AF4474" s="58">
        <v>29739839768.007599</v>
      </c>
      <c r="AG4474" s="58">
        <v>28872826806.486198</v>
      </c>
      <c r="AH4474" s="58">
        <v>24604659766.395699</v>
      </c>
      <c r="AI4474" s="58">
        <v>36512289679.011002</v>
      </c>
      <c r="AJ4474" s="58">
        <v>41035099160.514801</v>
      </c>
      <c r="AK4474" s="58">
        <v>32810749317.645599</v>
      </c>
      <c r="AL4474" s="58">
        <v>29606345066.572701</v>
      </c>
      <c r="AM4474" s="58">
        <v>29413366449.680599</v>
      </c>
      <c r="AN4474" s="58">
        <v>26684323433.985802</v>
      </c>
      <c r="AO4474" s="58">
        <v>26486123008.584599</v>
      </c>
      <c r="AP4474" s="58">
        <v>35484055036.036797</v>
      </c>
      <c r="AQ4474" s="58">
        <v>39322695875.049004</v>
      </c>
      <c r="AR4474" s="58">
        <v>36889627318.783203</v>
      </c>
      <c r="AS4474" s="58">
        <v>40740633349.2575</v>
      </c>
      <c r="AT4474" s="58">
        <v>42770280443.992104</v>
      </c>
      <c r="AU4474" s="58">
        <v>40851036166.667297</v>
      </c>
      <c r="AV4474" s="58">
        <v>42622220140.026703</v>
      </c>
      <c r="AW4474" s="58">
        <v>48508764668.092903</v>
      </c>
      <c r="AX4474" s="58">
        <v>54649194506.478699</v>
      </c>
      <c r="AY4474" s="58">
        <v>61282170542.183998</v>
      </c>
      <c r="AZ4474" s="58">
        <v>73572238703.761795</v>
      </c>
      <c r="BA4474" s="58">
        <v>86261643585.807007</v>
      </c>
      <c r="BB4474" s="58">
        <v>91504042712.326004</v>
      </c>
      <c r="BC4474" s="58">
        <v>97976367583.536301</v>
      </c>
      <c r="BD4474" s="58">
        <v>107921688720.06599</v>
      </c>
      <c r="BE4474" s="58">
        <v>121983945405.81799</v>
      </c>
      <c r="BF4474" s="58">
        <v>142683802368.43701</v>
      </c>
      <c r="BG4474" s="58">
        <v>155223005223.79999</v>
      </c>
      <c r="BH4474" s="58">
        <v>137950376691.89001</v>
      </c>
      <c r="BI4474" s="58">
        <v>111884463391.743</v>
      </c>
      <c r="BJ4474" s="58">
        <v>119045138484.832</v>
      </c>
      <c r="BK4474" s="58">
        <v>120314748052.90401</v>
      </c>
      <c r="BL4474" s="58">
        <v>109318168602.463</v>
      </c>
      <c r="BM4474" s="58">
        <v>105043610994.55</v>
      </c>
    </row>
    <row r="4475" spans="1:66" hidden="1" x14ac:dyDescent="0.25">
      <c r="A4475" s="58" t="s">
        <v>3298</v>
      </c>
      <c r="B4475" s="58" t="s">
        <v>3299</v>
      </c>
      <c r="C4475" s="58" t="s">
        <v>1964</v>
      </c>
      <c r="D4475" s="58" t="s">
        <v>1965</v>
      </c>
      <c r="O4475" s="58">
        <v>0.17510303411581599</v>
      </c>
      <c r="P4475" s="58">
        <v>0.137199605880617</v>
      </c>
      <c r="Q4475" s="58">
        <v>0.113674053775117</v>
      </c>
      <c r="R4475" s="58">
        <v>0.16296491892887</v>
      </c>
      <c r="S4475" s="58">
        <v>0.93145308671020099</v>
      </c>
      <c r="T4475" s="58">
        <v>0.70880388546067996</v>
      </c>
      <c r="U4475" s="58">
        <v>0.258887977747572</v>
      </c>
      <c r="V4475" s="58">
        <v>0.52153630158095698</v>
      </c>
      <c r="W4475" s="58">
        <v>0.104108075309971</v>
      </c>
      <c r="X4475" s="58">
        <v>0.11742727395783301</v>
      </c>
      <c r="Y4475" s="58">
        <v>0.124304324251199</v>
      </c>
      <c r="Z4475" s="58">
        <v>0.144095268923916</v>
      </c>
      <c r="AA4475" s="58">
        <v>0.12693278346575099</v>
      </c>
      <c r="AB4475" s="58">
        <v>0.11733035156452699</v>
      </c>
      <c r="AC4475" s="58">
        <v>8.0876058012033694E-2</v>
      </c>
      <c r="AD4475" s="58">
        <v>0.109552763982924</v>
      </c>
      <c r="AE4475" s="58">
        <v>6.4882581296156705E-2</v>
      </c>
      <c r="AF4475" s="58">
        <v>3.3717677784566302E-2</v>
      </c>
      <c r="AG4475" s="58">
        <v>0.176468329785235</v>
      </c>
      <c r="AH4475" s="58">
        <v>5.10378146091027E-2</v>
      </c>
      <c r="AI4475" s="58">
        <v>3.45533900196811E-2</v>
      </c>
      <c r="AJ4475" s="58">
        <v>1.8162492142219398E-2</v>
      </c>
      <c r="AK4475" s="58">
        <v>2.4839953536297699E-2</v>
      </c>
      <c r="AL4475" s="58">
        <v>2.0723080450386198E-2</v>
      </c>
      <c r="AM4475" s="58">
        <v>3.1128357534474699E-2</v>
      </c>
      <c r="AN4475" s="58">
        <v>2.5194627296901601E-2</v>
      </c>
      <c r="AO4475" s="58">
        <v>2.0035129216006399E-2</v>
      </c>
      <c r="AP4475" s="58">
        <v>1.60309673989525E-2</v>
      </c>
      <c r="AQ4475" s="58">
        <v>1.93510185758905E-2</v>
      </c>
      <c r="AR4475" s="58">
        <v>1.18415928311566E-2</v>
      </c>
      <c r="AS4475" s="58">
        <v>1.1005648235335799E-2</v>
      </c>
      <c r="AT4475" s="58">
        <v>1.25055030464998E-2</v>
      </c>
      <c r="AU4475" s="58">
        <v>1.34433271001465E-2</v>
      </c>
      <c r="AV4475" s="58">
        <v>5.76202783750896E-3</v>
      </c>
      <c r="AW4475" s="58">
        <v>4.2576195376565998E-2</v>
      </c>
      <c r="AX4475" s="58">
        <v>7.3006329869093806E-2</v>
      </c>
      <c r="AY4475" s="58">
        <v>9.2195544879063104E-2</v>
      </c>
      <c r="AZ4475" s="58">
        <v>0.153143166506474</v>
      </c>
      <c r="BA4475" s="58">
        <v>0.52880124391048899</v>
      </c>
      <c r="BB4475" s="58">
        <v>0.423549936340129</v>
      </c>
      <c r="BC4475" s="58">
        <v>0.38142296489470501</v>
      </c>
      <c r="BD4475" s="58">
        <v>0.51717462475883402</v>
      </c>
      <c r="BE4475" s="58">
        <v>0.45515254022886598</v>
      </c>
      <c r="BF4475" s="58">
        <v>0.32279499385927501</v>
      </c>
      <c r="BG4475" s="58">
        <v>0.257853433453338</v>
      </c>
      <c r="BH4475" s="58">
        <v>0.21561468371244499</v>
      </c>
      <c r="BI4475" s="58">
        <v>0.28696664103507702</v>
      </c>
      <c r="BJ4475" s="58">
        <v>0.32566099453626401</v>
      </c>
      <c r="BK4475" s="58">
        <v>0.19506533218331201</v>
      </c>
      <c r="BL4475" s="58">
        <v>6.0282316344105601E-2</v>
      </c>
      <c r="BM4475" s="58">
        <v>8.6257113484105696E-2</v>
      </c>
    </row>
    <row r="4476" spans="1:66" hidden="1" x14ac:dyDescent="0.25">
      <c r="A4476" s="58" t="s">
        <v>3298</v>
      </c>
      <c r="B4476" s="58" t="s">
        <v>3299</v>
      </c>
      <c r="C4476" s="58" t="s">
        <v>1966</v>
      </c>
      <c r="D4476" s="58" t="s">
        <v>1967</v>
      </c>
      <c r="E4476" s="58">
        <v>0</v>
      </c>
      <c r="J4476" s="58">
        <v>0</v>
      </c>
      <c r="O4476" s="58">
        <v>0</v>
      </c>
      <c r="T4476" s="58">
        <v>0</v>
      </c>
      <c r="U4476" s="58">
        <v>0</v>
      </c>
      <c r="V4476" s="58">
        <v>0</v>
      </c>
      <c r="W4476" s="58">
        <v>0</v>
      </c>
      <c r="X4476" s="58">
        <v>0</v>
      </c>
      <c r="Y4476" s="58">
        <v>0</v>
      </c>
      <c r="Z4476" s="58">
        <v>0</v>
      </c>
      <c r="AA4476" s="58">
        <v>2330</v>
      </c>
      <c r="AB4476" s="58">
        <v>3564</v>
      </c>
      <c r="AC4476" s="58">
        <v>4936</v>
      </c>
      <c r="AD4476" s="58">
        <v>7976</v>
      </c>
      <c r="AE4476" s="58">
        <v>20756</v>
      </c>
      <c r="AF4476" s="58">
        <v>33793</v>
      </c>
      <c r="AG4476" s="58">
        <v>39447</v>
      </c>
      <c r="AH4476" s="58">
        <v>58750</v>
      </c>
      <c r="AI4476" s="58">
        <v>88618</v>
      </c>
      <c r="AJ4476" s="58">
        <v>129904</v>
      </c>
      <c r="AK4476" s="58">
        <v>152281</v>
      </c>
      <c r="AL4476" s="58">
        <v>199350</v>
      </c>
      <c r="AM4476" s="58">
        <v>263401</v>
      </c>
      <c r="AN4476" s="58">
        <v>501551</v>
      </c>
      <c r="AO4476" s="58">
        <v>921229</v>
      </c>
      <c r="AP4476" s="58">
        <v>1616551</v>
      </c>
      <c r="AQ4476" s="58">
        <v>2523542</v>
      </c>
      <c r="AR4476" s="58">
        <v>4105508</v>
      </c>
      <c r="AS4476" s="58">
        <v>9035241</v>
      </c>
      <c r="AT4476" s="58">
        <v>16679594</v>
      </c>
      <c r="AU4476" s="58">
        <v>25275663</v>
      </c>
      <c r="AV4476" s="58">
        <v>35121269</v>
      </c>
      <c r="AW4476" s="58">
        <v>52132873</v>
      </c>
      <c r="AX4476" s="58">
        <v>84854418</v>
      </c>
      <c r="AY4476" s="58">
        <v>125958922</v>
      </c>
      <c r="AZ4476" s="58">
        <v>174488139</v>
      </c>
      <c r="BA4476" s="58">
        <v>214062549</v>
      </c>
      <c r="BB4476" s="58">
        <v>265298629</v>
      </c>
      <c r="BC4476" s="58">
        <v>312247800</v>
      </c>
      <c r="BD4476" s="58">
        <v>351957968</v>
      </c>
      <c r="BE4476" s="58">
        <v>381641858</v>
      </c>
      <c r="BF4476" s="58">
        <v>407704505</v>
      </c>
      <c r="BG4476" s="58">
        <v>415029432</v>
      </c>
      <c r="BH4476" s="58">
        <v>419013963</v>
      </c>
      <c r="BI4476" s="58">
        <v>417212258</v>
      </c>
      <c r="BJ4476" s="58">
        <v>416484374</v>
      </c>
      <c r="BK4476" s="58">
        <v>411117427</v>
      </c>
      <c r="BL4476" s="58">
        <v>421459796</v>
      </c>
      <c r="BM4476" s="58">
        <v>423344019</v>
      </c>
    </row>
    <row r="4477" spans="1:66" hidden="1" x14ac:dyDescent="0.25">
      <c r="A4477" s="58" t="s">
        <v>3298</v>
      </c>
      <c r="B4477" s="58" t="s">
        <v>3299</v>
      </c>
      <c r="C4477" s="58" t="s">
        <v>1968</v>
      </c>
      <c r="D4477" s="58" t="s">
        <v>1969</v>
      </c>
      <c r="E4477" s="58">
        <v>0</v>
      </c>
      <c r="J4477" s="58">
        <v>0</v>
      </c>
      <c r="O4477" s="58">
        <v>0</v>
      </c>
      <c r="T4477" s="58">
        <v>0</v>
      </c>
      <c r="U4477" s="58">
        <v>0</v>
      </c>
      <c r="V4477" s="58">
        <v>0</v>
      </c>
      <c r="W4477" s="58">
        <v>0</v>
      </c>
      <c r="X4477" s="58">
        <v>0</v>
      </c>
      <c r="Y4477" s="58">
        <v>0</v>
      </c>
      <c r="Z4477" s="58">
        <v>0</v>
      </c>
      <c r="AA4477" s="58">
        <v>1.38200893580798E-3</v>
      </c>
      <c r="AB4477" s="58">
        <v>2.05478607689644E-3</v>
      </c>
      <c r="AC4477" s="58">
        <v>2.7672554118675801E-3</v>
      </c>
      <c r="AD4477" s="58">
        <v>4.5304899046129899E-3</v>
      </c>
      <c r="AE4477" s="58">
        <v>1.14701572242434E-2</v>
      </c>
      <c r="AF4477" s="58">
        <v>1.7451730380599498E-2</v>
      </c>
      <c r="AG4477" s="58">
        <v>1.98364410444564E-2</v>
      </c>
      <c r="AH4477" s="58">
        <v>2.8779612695520099E-2</v>
      </c>
      <c r="AI4477" s="58">
        <v>3.8821708043676399E-2</v>
      </c>
      <c r="AJ4477" s="58">
        <v>5.59730759428071E-2</v>
      </c>
      <c r="AK4477" s="58">
        <v>6.3371647651897595E-2</v>
      </c>
      <c r="AL4477" s="58">
        <v>8.0927929101679896E-2</v>
      </c>
      <c r="AM4477" s="58">
        <v>0.10437685182779</v>
      </c>
      <c r="AN4477" s="58">
        <v>0.19610933160840499</v>
      </c>
      <c r="AO4477" s="58">
        <v>0.35210480828101998</v>
      </c>
      <c r="AP4477" s="58">
        <v>0.60425640633465805</v>
      </c>
      <c r="AQ4477" s="58">
        <v>0.92281545335547799</v>
      </c>
      <c r="AR4477" s="58">
        <v>1.4689847070950299</v>
      </c>
      <c r="AS4477" s="58">
        <v>3.1280543372993499</v>
      </c>
      <c r="AT4477" s="58">
        <v>5.6504205284873503</v>
      </c>
      <c r="AU4477" s="58">
        <v>8.3789079273811797</v>
      </c>
      <c r="AV4477" s="58">
        <v>11.3905677718361</v>
      </c>
      <c r="AW4477" s="58">
        <v>16.532017637954901</v>
      </c>
      <c r="AX4477" s="58">
        <v>26.290341946406301</v>
      </c>
      <c r="AY4477" s="58">
        <v>38.098224984112697</v>
      </c>
      <c r="AZ4477" s="58">
        <v>51.491504715401099</v>
      </c>
      <c r="BA4477" s="58">
        <v>61.618890792738299</v>
      </c>
      <c r="BB4477" s="58">
        <v>74.505894489429494</v>
      </c>
      <c r="BC4477" s="58">
        <v>87.917622771056301</v>
      </c>
      <c r="BD4477" s="58">
        <v>96.845126055490098</v>
      </c>
      <c r="BE4477" s="58">
        <v>102.674913828161</v>
      </c>
      <c r="BF4477" s="58">
        <v>107.30386407462601</v>
      </c>
      <c r="BG4477" s="58">
        <v>106.92362006448499</v>
      </c>
      <c r="BH4477" s="58">
        <v>105.73488174757</v>
      </c>
      <c r="BI4477" s="58">
        <v>103.190799259394</v>
      </c>
      <c r="BJ4477" s="58">
        <v>101.030746582932</v>
      </c>
      <c r="BK4477" s="58">
        <v>99.4864731264326</v>
      </c>
      <c r="BL4477" s="58">
        <v>98.5158039764368</v>
      </c>
      <c r="BM4477" s="58">
        <v>97.105809618647896</v>
      </c>
    </row>
    <row r="4478" spans="1:66" hidden="1" x14ac:dyDescent="0.25">
      <c r="A4478" s="58" t="s">
        <v>3298</v>
      </c>
      <c r="B4478" s="58" t="s">
        <v>3299</v>
      </c>
      <c r="C4478" s="58" t="s">
        <v>1970</v>
      </c>
      <c r="D4478" s="58" t="s">
        <v>1971</v>
      </c>
      <c r="E4478" s="58">
        <v>11.9530821836066</v>
      </c>
      <c r="F4478" s="58">
        <v>12.5395806657758</v>
      </c>
      <c r="G4478" s="58">
        <v>12.3830265700302</v>
      </c>
      <c r="H4478" s="58">
        <v>12.809812889999501</v>
      </c>
      <c r="I4478" s="58">
        <v>12.749036364142</v>
      </c>
      <c r="J4478" s="58">
        <v>14.838879278057901</v>
      </c>
      <c r="K4478" s="58">
        <v>14.5848722259203</v>
      </c>
      <c r="L4478" s="58">
        <v>14.298329918015201</v>
      </c>
      <c r="M4478" s="58">
        <v>15.0381868946456</v>
      </c>
      <c r="N4478" s="58">
        <v>15.9750816080894</v>
      </c>
      <c r="O4478" s="58">
        <v>14.6407752816586</v>
      </c>
      <c r="P4478" s="58">
        <v>14.331803536742999</v>
      </c>
      <c r="Q4478" s="58">
        <v>16.186516645451899</v>
      </c>
      <c r="R4478" s="58">
        <v>16.541140064684399</v>
      </c>
      <c r="S4478" s="58">
        <v>11.6312894580809</v>
      </c>
      <c r="T4478" s="58">
        <v>14.3461273616358</v>
      </c>
      <c r="U4478" s="58">
        <v>15.1799631378241</v>
      </c>
      <c r="V4478" s="58">
        <v>16.653751797041501</v>
      </c>
      <c r="W4478" s="58">
        <v>19.514282800102201</v>
      </c>
      <c r="X4478" s="58">
        <v>18.998078501355401</v>
      </c>
      <c r="Y4478" s="58">
        <v>17.23440715776</v>
      </c>
      <c r="Z4478" s="58">
        <v>19.210417978289101</v>
      </c>
      <c r="AA4478" s="58">
        <v>24.0852827351498</v>
      </c>
      <c r="AB4478" s="58">
        <v>27.887886110021</v>
      </c>
      <c r="AC4478" s="58">
        <v>29.708907771513601</v>
      </c>
      <c r="AD4478" s="58">
        <v>32.135108963535998</v>
      </c>
      <c r="AE4478" s="58">
        <v>37.171695533523597</v>
      </c>
      <c r="AF4478" s="58">
        <v>36.210136102876902</v>
      </c>
      <c r="AG4478" s="58">
        <v>38.1587812068977</v>
      </c>
      <c r="AH4478" s="58">
        <v>34.393231558236998</v>
      </c>
      <c r="AI4478" s="58">
        <v>25.483590335148499</v>
      </c>
      <c r="AJ4478" s="58">
        <v>22.719756725812601</v>
      </c>
      <c r="AK4478" s="58">
        <v>21.130886061078499</v>
      </c>
      <c r="AL4478" s="58">
        <v>22.329900144661899</v>
      </c>
      <c r="AM4478" s="58">
        <v>23.918517795865402</v>
      </c>
      <c r="AN4478" s="58">
        <v>25.511661761006099</v>
      </c>
      <c r="AO4478" s="58">
        <v>24.966520756819101</v>
      </c>
      <c r="AP4478" s="58">
        <v>27.4880633861859</v>
      </c>
      <c r="AQ4478" s="58">
        <v>32.626437502322901</v>
      </c>
      <c r="AR4478" s="58">
        <v>32.893666924888798</v>
      </c>
      <c r="AS4478" s="58">
        <v>30.7014217650853</v>
      </c>
      <c r="AT4478" s="58">
        <v>32.368470797164399</v>
      </c>
      <c r="AU4478" s="58">
        <v>33.013489897208103</v>
      </c>
      <c r="AV4478" s="58">
        <v>32.301748180586202</v>
      </c>
      <c r="AW4478" s="58">
        <v>31.751527962914</v>
      </c>
      <c r="AX4478" s="58">
        <v>32.8722546839575</v>
      </c>
      <c r="AY4478" s="58">
        <v>32.953288031493898</v>
      </c>
      <c r="AZ4478" s="58">
        <v>36.016899335181797</v>
      </c>
      <c r="BA4478" s="58">
        <v>37.635211467630803</v>
      </c>
      <c r="BB4478" s="58">
        <v>43.765924092044997</v>
      </c>
      <c r="BC4478" s="58">
        <v>39.7924024194729</v>
      </c>
      <c r="BD4478" s="58">
        <v>37.8549054590315</v>
      </c>
      <c r="BE4478" s="58">
        <v>37.1855153665187</v>
      </c>
      <c r="BF4478" s="58">
        <v>38.955975213103699</v>
      </c>
      <c r="BG4478" s="58">
        <v>42.547747990305098</v>
      </c>
      <c r="BH4478" s="58">
        <v>52.027268436432003</v>
      </c>
      <c r="BI4478" s="58">
        <v>55.012091700396901</v>
      </c>
      <c r="BJ4478" s="58">
        <v>52.557166846428899</v>
      </c>
    </row>
    <row r="4479" spans="1:66" hidden="1" x14ac:dyDescent="0.25">
      <c r="A4479" s="58" t="s">
        <v>3298</v>
      </c>
      <c r="B4479" s="58" t="s">
        <v>3299</v>
      </c>
      <c r="C4479" s="58" t="s">
        <v>1972</v>
      </c>
      <c r="D4479" s="58" t="s">
        <v>1973</v>
      </c>
      <c r="AS4479" s="58">
        <v>19.672071843179399</v>
      </c>
      <c r="AT4479" s="58">
        <v>19.4774551294487</v>
      </c>
      <c r="AU4479" s="58">
        <v>19.771986068142301</v>
      </c>
      <c r="AV4479" s="58">
        <v>20.257172723821999</v>
      </c>
      <c r="AW4479" s="58">
        <v>20.147049000575201</v>
      </c>
      <c r="AX4479" s="58">
        <v>20.207243305515998</v>
      </c>
      <c r="AY4479" s="58">
        <v>20.1759255949048</v>
      </c>
      <c r="AZ4479" s="58">
        <v>20.682384158954399</v>
      </c>
      <c r="BA4479" s="58">
        <v>20.904306017181799</v>
      </c>
      <c r="BB4479" s="58">
        <v>20.675185076646599</v>
      </c>
      <c r="BC4479" s="58">
        <v>20.733329136760201</v>
      </c>
      <c r="BD4479" s="58">
        <v>20.2122134747014</v>
      </c>
      <c r="BE4479" s="58">
        <v>19.388337186421399</v>
      </c>
      <c r="BF4479" s="58">
        <v>19.226555320628002</v>
      </c>
      <c r="BG4479" s="58">
        <v>20.103988233158901</v>
      </c>
      <c r="BH4479" s="58">
        <v>20.1883984381295</v>
      </c>
      <c r="BI4479" s="58">
        <v>19.9425779912</v>
      </c>
      <c r="BJ4479" s="58">
        <v>19.783108673477098</v>
      </c>
      <c r="BK4479" s="58">
        <v>20.128422532791902</v>
      </c>
      <c r="BL4479" s="58">
        <v>20.170675705973299</v>
      </c>
    </row>
    <row r="4480" spans="1:66" hidden="1" x14ac:dyDescent="0.25">
      <c r="A4480" s="58" t="s">
        <v>3298</v>
      </c>
      <c r="B4480" s="58" t="s">
        <v>3299</v>
      </c>
      <c r="C4480" s="58" t="s">
        <v>1974</v>
      </c>
      <c r="D4480" s="58" t="s">
        <v>1975</v>
      </c>
      <c r="AS4480" s="58">
        <v>25.329307919562702</v>
      </c>
      <c r="AT4480" s="58">
        <v>25.350373072304201</v>
      </c>
      <c r="AU4480" s="58">
        <v>25.309191570648899</v>
      </c>
      <c r="AV4480" s="58">
        <v>25.305641705243598</v>
      </c>
      <c r="AW4480" s="58">
        <v>25.0472056345642</v>
      </c>
      <c r="AX4480" s="58">
        <v>24.816367419811701</v>
      </c>
      <c r="AY4480" s="58">
        <v>24.728296855100002</v>
      </c>
      <c r="AZ4480" s="58">
        <v>24.536119068920399</v>
      </c>
      <c r="BA4480" s="58">
        <v>24.456354607580899</v>
      </c>
      <c r="BB4480" s="58">
        <v>24.366988158753301</v>
      </c>
      <c r="BC4480" s="58">
        <v>24.056311568287001</v>
      </c>
      <c r="BD4480" s="58">
        <v>23.715808157810599</v>
      </c>
      <c r="BE4480" s="58">
        <v>23.700720381821601</v>
      </c>
      <c r="BF4480" s="58">
        <v>23.2516151100474</v>
      </c>
      <c r="BG4480" s="58">
        <v>23.136182505889501</v>
      </c>
      <c r="BH4480" s="58">
        <v>23.2629355510655</v>
      </c>
      <c r="BI4480" s="58">
        <v>22.867304110743898</v>
      </c>
      <c r="BJ4480" s="58">
        <v>22.4833954619466</v>
      </c>
      <c r="BK4480" s="58">
        <v>22.416848102098399</v>
      </c>
      <c r="BL4480" s="58">
        <v>22.270510809657999</v>
      </c>
    </row>
    <row r="4481" spans="1:65" hidden="1" x14ac:dyDescent="0.25">
      <c r="A4481" s="58" t="s">
        <v>3298</v>
      </c>
      <c r="B4481" s="58" t="s">
        <v>3299</v>
      </c>
      <c r="C4481" s="58" t="s">
        <v>1976</v>
      </c>
      <c r="D4481" s="58" t="s">
        <v>1977</v>
      </c>
      <c r="AS4481" s="58">
        <v>22.325529176570399</v>
      </c>
      <c r="AT4481" s="58">
        <v>22.457248826381001</v>
      </c>
      <c r="AU4481" s="58">
        <v>22.451117893082301</v>
      </c>
      <c r="AV4481" s="58">
        <v>22.313825709811798</v>
      </c>
      <c r="AW4481" s="58">
        <v>22.1083870735389</v>
      </c>
      <c r="AX4481" s="58">
        <v>21.974866644946101</v>
      </c>
      <c r="AY4481" s="58">
        <v>21.851265933057501</v>
      </c>
      <c r="AZ4481" s="58">
        <v>21.649203488037902</v>
      </c>
      <c r="BA4481" s="58">
        <v>21.6055744043978</v>
      </c>
      <c r="BB4481" s="58">
        <v>21.515184441055901</v>
      </c>
      <c r="BC4481" s="58">
        <v>21.303099839696099</v>
      </c>
      <c r="BD4481" s="58">
        <v>20.899378553997799</v>
      </c>
      <c r="BE4481" s="58">
        <v>20.9714061246924</v>
      </c>
      <c r="BF4481" s="58">
        <v>20.44990504518</v>
      </c>
      <c r="BG4481" s="58">
        <v>20.388201568608402</v>
      </c>
      <c r="BH4481" s="58">
        <v>20.542367362086299</v>
      </c>
      <c r="BI4481" s="58">
        <v>20.168700481903901</v>
      </c>
      <c r="BJ4481" s="58">
        <v>19.763772840401899</v>
      </c>
      <c r="BK4481" s="58">
        <v>19.774119344088302</v>
      </c>
      <c r="BL4481" s="58">
        <v>19.6525164316756</v>
      </c>
    </row>
    <row r="4482" spans="1:65" hidden="1" x14ac:dyDescent="0.25">
      <c r="A4482" s="58" t="s">
        <v>3298</v>
      </c>
      <c r="B4482" s="58" t="s">
        <v>3299</v>
      </c>
      <c r="C4482" s="58" t="s">
        <v>1978</v>
      </c>
      <c r="D4482" s="58" t="s">
        <v>1979</v>
      </c>
      <c r="AS4482" s="58">
        <v>28.1665678494163</v>
      </c>
      <c r="AT4482" s="58">
        <v>28.164729206469399</v>
      </c>
      <c r="AU4482" s="58">
        <v>28.051449493387899</v>
      </c>
      <c r="AV4482" s="58">
        <v>28.118937031704299</v>
      </c>
      <c r="AW4482" s="58">
        <v>27.788738295475198</v>
      </c>
      <c r="AX4482" s="58">
        <v>27.510435684605699</v>
      </c>
      <c r="AY4482" s="58">
        <v>27.4074375194566</v>
      </c>
      <c r="AZ4482" s="58">
        <v>27.2416701796963</v>
      </c>
      <c r="BA4482" s="58">
        <v>27.102827571844202</v>
      </c>
      <c r="BB4482" s="58">
        <v>26.963940784050202</v>
      </c>
      <c r="BC4482" s="58">
        <v>26.533203604986799</v>
      </c>
      <c r="BD4482" s="58">
        <v>26.208691836890701</v>
      </c>
      <c r="BE4482" s="58">
        <v>26.1193178242751</v>
      </c>
      <c r="BF4482" s="58">
        <v>25.776292318954098</v>
      </c>
      <c r="BG4482" s="58">
        <v>25.600960947947002</v>
      </c>
      <c r="BH4482" s="58">
        <v>25.664440948869601</v>
      </c>
      <c r="BI4482" s="58">
        <v>25.309973683847101</v>
      </c>
      <c r="BJ4482" s="58">
        <v>24.941321159980301</v>
      </c>
      <c r="BK4482" s="58">
        <v>24.810350962413398</v>
      </c>
      <c r="BL4482" s="58">
        <v>24.634373460296601</v>
      </c>
    </row>
    <row r="4483" spans="1:65" hidden="1" x14ac:dyDescent="0.25">
      <c r="A4483" s="58" t="s">
        <v>3298</v>
      </c>
      <c r="B4483" s="58" t="s">
        <v>3299</v>
      </c>
      <c r="C4483" s="58" t="s">
        <v>1980</v>
      </c>
      <c r="D4483" s="58" t="s">
        <v>1981</v>
      </c>
      <c r="BI4483" s="58">
        <v>101.931026885981</v>
      </c>
    </row>
    <row r="4484" spans="1:65" hidden="1" x14ac:dyDescent="0.25">
      <c r="A4484" s="58" t="s">
        <v>3298</v>
      </c>
      <c r="B4484" s="58" t="s">
        <v>3299</v>
      </c>
      <c r="C4484" s="58" t="s">
        <v>1982</v>
      </c>
      <c r="D4484" s="58" t="s">
        <v>1983</v>
      </c>
      <c r="BI4484" s="58">
        <v>90.504874631680906</v>
      </c>
    </row>
    <row r="4485" spans="1:65" hidden="1" x14ac:dyDescent="0.25">
      <c r="A4485" s="58" t="s">
        <v>3298</v>
      </c>
      <c r="B4485" s="58" t="s">
        <v>3299</v>
      </c>
      <c r="C4485" s="58" t="s">
        <v>1984</v>
      </c>
      <c r="D4485" s="58" t="s">
        <v>1985</v>
      </c>
      <c r="BI4485" s="58">
        <v>114.046420615918</v>
      </c>
    </row>
    <row r="4486" spans="1:65" hidden="1" x14ac:dyDescent="0.25">
      <c r="A4486" s="58" t="s">
        <v>3298</v>
      </c>
      <c r="B4486" s="58" t="s">
        <v>3299</v>
      </c>
      <c r="C4486" s="58" t="s">
        <v>1986</v>
      </c>
      <c r="D4486" s="58" t="s">
        <v>1987</v>
      </c>
      <c r="AS4486" s="58">
        <v>1.2459359483191399</v>
      </c>
      <c r="AT4486" s="58">
        <v>1.2345149665561099</v>
      </c>
      <c r="AU4486" s="58">
        <v>1.1594717578437901</v>
      </c>
      <c r="AV4486" s="58">
        <v>1.1113515703004699</v>
      </c>
      <c r="AW4486" s="58">
        <v>1.0429985596775</v>
      </c>
      <c r="AX4486" s="58">
        <v>1.1007800176598199</v>
      </c>
      <c r="AY4486" s="58">
        <v>1.1219176644603099</v>
      </c>
      <c r="AZ4486" s="58">
        <v>1.08872059078914</v>
      </c>
      <c r="BA4486" s="58">
        <v>1.0784425963135</v>
      </c>
      <c r="BB4486" s="58">
        <v>1.0451034892159601</v>
      </c>
      <c r="BC4486" s="58">
        <v>1.02158003378236</v>
      </c>
      <c r="BD4486" s="58">
        <v>0.96520660924232005</v>
      </c>
      <c r="BE4486" s="58">
        <v>0.98979207383150802</v>
      </c>
      <c r="BF4486" s="58">
        <v>1.0126395163189601</v>
      </c>
      <c r="BG4486" s="58">
        <v>0.98549065724132001</v>
      </c>
      <c r="BH4486" s="58">
        <v>0.97217949937074599</v>
      </c>
      <c r="BI4486" s="58">
        <v>0.90705014707370202</v>
      </c>
      <c r="BJ4486" s="58">
        <v>0.87932180582879504</v>
      </c>
      <c r="BK4486" s="58">
        <v>0.86129857785476605</v>
      </c>
      <c r="BL4486" s="58">
        <v>0.86878245535598098</v>
      </c>
    </row>
    <row r="4487" spans="1:65" hidden="1" x14ac:dyDescent="0.25">
      <c r="A4487" s="58" t="s">
        <v>3298</v>
      </c>
      <c r="B4487" s="58" t="s">
        <v>3299</v>
      </c>
      <c r="C4487" s="58" t="s">
        <v>1988</v>
      </c>
      <c r="D4487" s="58" t="s">
        <v>1989</v>
      </c>
      <c r="AS4487" s="58">
        <v>0.99039901345454995</v>
      </c>
      <c r="AT4487" s="58">
        <v>0.98792642373837802</v>
      </c>
      <c r="AU4487" s="58">
        <v>0.91797535305614297</v>
      </c>
      <c r="AV4487" s="58">
        <v>0.89447079169642696</v>
      </c>
      <c r="AW4487" s="58">
        <v>0.84725894703445104</v>
      </c>
      <c r="AX4487" s="58">
        <v>0.93197477626117498</v>
      </c>
      <c r="AY4487" s="58">
        <v>0.91761980037478796</v>
      </c>
      <c r="AZ4487" s="58">
        <v>0.90677015732445099</v>
      </c>
      <c r="BA4487" s="58">
        <v>0.890114244103408</v>
      </c>
      <c r="BB4487" s="58">
        <v>0.86411777912654297</v>
      </c>
      <c r="BC4487" s="58">
        <v>0.83698943258330605</v>
      </c>
      <c r="BD4487" s="58">
        <v>0.78376537676906899</v>
      </c>
      <c r="BE4487" s="58">
        <v>0.80578055638450996</v>
      </c>
      <c r="BF4487" s="58">
        <v>0.83173626755336505</v>
      </c>
      <c r="BG4487" s="58">
        <v>0.80092184024287705</v>
      </c>
      <c r="BH4487" s="58">
        <v>0.807849537798076</v>
      </c>
      <c r="BI4487" s="58">
        <v>0.74647469231558605</v>
      </c>
      <c r="BJ4487" s="58">
        <v>0.70610717821926305</v>
      </c>
      <c r="BK4487" s="58">
        <v>0.70101043721862399</v>
      </c>
      <c r="BL4487" s="58">
        <v>0.691637052082958</v>
      </c>
    </row>
    <row r="4488" spans="1:65" hidden="1" x14ac:dyDescent="0.25">
      <c r="A4488" s="58" t="s">
        <v>3298</v>
      </c>
      <c r="B4488" s="58" t="s">
        <v>3299</v>
      </c>
      <c r="C4488" s="58" t="s">
        <v>1990</v>
      </c>
      <c r="D4488" s="58" t="s">
        <v>1991</v>
      </c>
      <c r="AS4488" s="58">
        <v>1.4634413884889601</v>
      </c>
      <c r="AT4488" s="58">
        <v>1.44224305325793</v>
      </c>
      <c r="AU4488" s="58">
        <v>1.36043722680747</v>
      </c>
      <c r="AV4488" s="58">
        <v>1.3397088613738199</v>
      </c>
      <c r="AW4488" s="58">
        <v>1.25240761808705</v>
      </c>
      <c r="AX4488" s="58">
        <v>1.3253763222233099</v>
      </c>
      <c r="AY4488" s="58">
        <v>1.32801672006633</v>
      </c>
      <c r="AZ4488" s="58">
        <v>1.2925084124515001</v>
      </c>
      <c r="BA4488" s="58">
        <v>1.2867197001414299</v>
      </c>
      <c r="BB4488" s="58">
        <v>1.25385210604621</v>
      </c>
      <c r="BC4488" s="58">
        <v>1.2169513662963301</v>
      </c>
      <c r="BD4488" s="58">
        <v>1.1651825780084699</v>
      </c>
      <c r="BE4488" s="58">
        <v>1.1628237704304401</v>
      </c>
      <c r="BF4488" s="58">
        <v>1.1832110992337399</v>
      </c>
      <c r="BG4488" s="58">
        <v>1.16147760453826</v>
      </c>
      <c r="BH4488" s="58">
        <v>1.1593241399249099</v>
      </c>
      <c r="BI4488" s="58">
        <v>1.08521638529571</v>
      </c>
      <c r="BJ4488" s="58">
        <v>1.02242227572575</v>
      </c>
      <c r="BK4488" s="58">
        <v>1.0243491374473801</v>
      </c>
      <c r="BL4488" s="58">
        <v>1.0283443537726</v>
      </c>
    </row>
    <row r="4489" spans="1:65" hidden="1" x14ac:dyDescent="0.25">
      <c r="A4489" s="58" t="s">
        <v>3298</v>
      </c>
      <c r="B4489" s="58" t="s">
        <v>3299</v>
      </c>
      <c r="C4489" s="58" t="s">
        <v>1992</v>
      </c>
      <c r="D4489" s="58" t="s">
        <v>1993</v>
      </c>
      <c r="BI4489" s="58">
        <v>7.4158962675158602</v>
      </c>
    </row>
    <row r="4490" spans="1:65" hidden="1" x14ac:dyDescent="0.25">
      <c r="A4490" s="58" t="s">
        <v>3298</v>
      </c>
      <c r="B4490" s="58" t="s">
        <v>3299</v>
      </c>
      <c r="C4490" s="58" t="s">
        <v>1994</v>
      </c>
      <c r="D4490" s="58" t="s">
        <v>1995</v>
      </c>
      <c r="E4490" s="58">
        <v>299.57832447851899</v>
      </c>
      <c r="F4490" s="58">
        <v>295.73447065321699</v>
      </c>
      <c r="G4490" s="58">
        <v>291.66448672775101</v>
      </c>
      <c r="H4490" s="58">
        <v>286.69009044144798</v>
      </c>
      <c r="I4490" s="58">
        <v>281.78645923338303</v>
      </c>
      <c r="J4490" s="58">
        <v>277.02121864667998</v>
      </c>
      <c r="K4490" s="58">
        <v>272.32503107982097</v>
      </c>
      <c r="L4490" s="58">
        <v>267.76161955141799</v>
      </c>
      <c r="M4490" s="58">
        <v>263.36825073190602</v>
      </c>
      <c r="N4490" s="58">
        <v>258.93991187627199</v>
      </c>
      <c r="O4490" s="58">
        <v>254.442614282644</v>
      </c>
      <c r="P4490" s="58">
        <v>249.89421303760801</v>
      </c>
      <c r="Q4490" s="58">
        <v>245.30005580402101</v>
      </c>
      <c r="R4490" s="58">
        <v>241.06193754449899</v>
      </c>
      <c r="S4490" s="58">
        <v>236.94405681244299</v>
      </c>
      <c r="T4490" s="58">
        <v>232.97696007323</v>
      </c>
      <c r="U4490" s="58">
        <v>229.21992769243599</v>
      </c>
      <c r="V4490" s="58">
        <v>225.594388944663</v>
      </c>
      <c r="W4490" s="58">
        <v>220.457667353668</v>
      </c>
      <c r="X4490" s="58">
        <v>215.23168115831501</v>
      </c>
      <c r="Y4490" s="58">
        <v>209.86390146842299</v>
      </c>
      <c r="Z4490" s="58">
        <v>204.25396735771301</v>
      </c>
      <c r="AA4490" s="58">
        <v>198.500460088209</v>
      </c>
      <c r="AB4490" s="58">
        <v>194.30892633573299</v>
      </c>
      <c r="AC4490" s="58">
        <v>190.11594970917801</v>
      </c>
      <c r="AD4490" s="58">
        <v>185.96293831058099</v>
      </c>
      <c r="AE4490" s="58">
        <v>181.84172742744801</v>
      </c>
      <c r="AF4490" s="58">
        <v>177.75817868824001</v>
      </c>
      <c r="AG4490" s="58">
        <v>174.833661271409</v>
      </c>
      <c r="AH4490" s="58">
        <v>171.92802929585099</v>
      </c>
      <c r="AI4490" s="58">
        <v>168.92143418878899</v>
      </c>
      <c r="AJ4490" s="58">
        <v>165.94867308485101</v>
      </c>
      <c r="AK4490" s="58">
        <v>163.64394128335499</v>
      </c>
      <c r="AL4490" s="58">
        <v>161.064832168278</v>
      </c>
      <c r="AM4490" s="58">
        <v>158.50069174624201</v>
      </c>
      <c r="AN4490" s="58">
        <v>155.46136376126199</v>
      </c>
      <c r="AO4490" s="58">
        <v>152.858091557319</v>
      </c>
      <c r="AP4490" s="58">
        <v>150.29409955563801</v>
      </c>
      <c r="AQ4490" s="58">
        <v>148.39075384198</v>
      </c>
      <c r="AR4490" s="58">
        <v>146.52744821718099</v>
      </c>
      <c r="AS4490" s="58">
        <v>144.700537719023</v>
      </c>
      <c r="AT4490" s="58">
        <v>142.89862131423101</v>
      </c>
      <c r="AU4490" s="58">
        <v>141.12375986668101</v>
      </c>
      <c r="AV4490" s="58">
        <v>138.76370811791301</v>
      </c>
      <c r="AW4490" s="58">
        <v>136.410239098803</v>
      </c>
      <c r="AX4490" s="58">
        <v>134.05148780428101</v>
      </c>
      <c r="AY4490" s="58">
        <v>131.57506729434999</v>
      </c>
      <c r="AZ4490" s="58">
        <v>129.10505557961099</v>
      </c>
      <c r="BA4490" s="58">
        <v>127.13946699554</v>
      </c>
      <c r="BB4490" s="58">
        <v>125.225785449981</v>
      </c>
      <c r="BC4490" s="58">
        <v>123.37115943244901</v>
      </c>
      <c r="BD4490" s="58">
        <v>121.56659440264301</v>
      </c>
      <c r="BE4490" s="58">
        <v>119.804151315854</v>
      </c>
      <c r="BF4490" s="58">
        <v>118.14382654541799</v>
      </c>
      <c r="BG4490" s="58">
        <v>116.53479479302101</v>
      </c>
      <c r="BH4490" s="58">
        <v>114.967679718168</v>
      </c>
      <c r="BI4490" s="58">
        <v>113.44000408783199</v>
      </c>
      <c r="BJ4490" s="58">
        <v>111.939363701095</v>
      </c>
      <c r="BK4490" s="58">
        <v>110.082162092933</v>
      </c>
      <c r="BL4490" s="58">
        <v>108.96859934033399</v>
      </c>
      <c r="BM4490" s="58">
        <v>107.831085018826</v>
      </c>
    </row>
    <row r="4491" spans="1:65" hidden="1" x14ac:dyDescent="0.25">
      <c r="A4491" s="58" t="s">
        <v>3298</v>
      </c>
      <c r="B4491" s="58" t="s">
        <v>3299</v>
      </c>
      <c r="C4491" s="58" t="s">
        <v>1996</v>
      </c>
      <c r="D4491" s="58" t="s">
        <v>1997</v>
      </c>
      <c r="E4491" s="58">
        <v>359.71165792367702</v>
      </c>
      <c r="F4491" s="58">
        <v>355.14578652727602</v>
      </c>
      <c r="G4491" s="58">
        <v>350.49761337752898</v>
      </c>
      <c r="H4491" s="58">
        <v>345.65753754066901</v>
      </c>
      <c r="I4491" s="58">
        <v>340.82110333668999</v>
      </c>
      <c r="J4491" s="58">
        <v>336.012620625897</v>
      </c>
      <c r="K4491" s="58">
        <v>331.23659178592999</v>
      </c>
      <c r="L4491" s="58">
        <v>326.51141380274902</v>
      </c>
      <c r="M4491" s="58">
        <v>321.96894378865699</v>
      </c>
      <c r="N4491" s="58">
        <v>317.40776358899097</v>
      </c>
      <c r="O4491" s="58">
        <v>312.81475391458702</v>
      </c>
      <c r="P4491" s="58">
        <v>308.143455254787</v>
      </c>
      <c r="Q4491" s="58">
        <v>303.42983587805003</v>
      </c>
      <c r="R4491" s="58">
        <v>298.79394444287999</v>
      </c>
      <c r="S4491" s="58">
        <v>294.28559824919301</v>
      </c>
      <c r="T4491" s="58">
        <v>289.93383398204202</v>
      </c>
      <c r="U4491" s="58">
        <v>285.83403708916899</v>
      </c>
      <c r="V4491" s="58">
        <v>281.86830678829301</v>
      </c>
      <c r="W4491" s="58">
        <v>280.69527280725299</v>
      </c>
      <c r="X4491" s="58">
        <v>279.36645184179702</v>
      </c>
      <c r="Y4491" s="58">
        <v>277.83472153593402</v>
      </c>
      <c r="Z4491" s="58">
        <v>275.87977207188999</v>
      </c>
      <c r="AA4491" s="58">
        <v>273.710225153799</v>
      </c>
      <c r="AB4491" s="58">
        <v>266.74738130380803</v>
      </c>
      <c r="AC4491" s="58">
        <v>259.79434453966599</v>
      </c>
      <c r="AD4491" s="58">
        <v>252.89167671123701</v>
      </c>
      <c r="AE4491" s="58">
        <v>246.04356052270299</v>
      </c>
      <c r="AF4491" s="58">
        <v>239.24140197793901</v>
      </c>
      <c r="AG4491" s="58">
        <v>235.75207843039999</v>
      </c>
      <c r="AH4491" s="58">
        <v>232.330293036119</v>
      </c>
      <c r="AI4491" s="58">
        <v>228.70555715658799</v>
      </c>
      <c r="AJ4491" s="58">
        <v>225.36364744170999</v>
      </c>
      <c r="AK4491" s="58">
        <v>223.32958740054499</v>
      </c>
      <c r="AL4491" s="58">
        <v>220.11625232908099</v>
      </c>
      <c r="AM4491" s="58">
        <v>216.94733327207399</v>
      </c>
      <c r="AN4491" s="58">
        <v>212.87469941976599</v>
      </c>
      <c r="AO4491" s="58">
        <v>209.738708060786</v>
      </c>
      <c r="AP4491" s="58">
        <v>206.61339443211199</v>
      </c>
      <c r="AQ4491" s="58">
        <v>203.87967023095001</v>
      </c>
      <c r="AR4491" s="58">
        <v>201.17373458569801</v>
      </c>
      <c r="AS4491" s="58">
        <v>198.482057218531</v>
      </c>
      <c r="AT4491" s="58">
        <v>195.618790536056</v>
      </c>
      <c r="AU4491" s="58">
        <v>192.774639742733</v>
      </c>
      <c r="AV4491" s="58">
        <v>189.96089310083701</v>
      </c>
      <c r="AW4491" s="58">
        <v>187.079571282975</v>
      </c>
      <c r="AX4491" s="58">
        <v>184.09941677294799</v>
      </c>
      <c r="AY4491" s="58">
        <v>180.820215664339</v>
      </c>
      <c r="AZ4491" s="58">
        <v>177.47108667989599</v>
      </c>
      <c r="BA4491" s="58">
        <v>175.319529456271</v>
      </c>
      <c r="BB4491" s="58">
        <v>173.34099321974799</v>
      </c>
      <c r="BC4491" s="58">
        <v>171.526242363649</v>
      </c>
      <c r="BD4491" s="58">
        <v>169.798135978435</v>
      </c>
      <c r="BE4491" s="58">
        <v>168.01772200181</v>
      </c>
      <c r="BF4491" s="58">
        <v>165.945580277896</v>
      </c>
      <c r="BG4491" s="58">
        <v>163.979010292862</v>
      </c>
      <c r="BH4491" s="58">
        <v>162.106929620183</v>
      </c>
      <c r="BI4491" s="58">
        <v>160.262439760934</v>
      </c>
      <c r="BJ4491" s="58">
        <v>158.51135132858099</v>
      </c>
      <c r="BK4491" s="58">
        <v>153.91256052682701</v>
      </c>
      <c r="BL4491" s="58">
        <v>151.77419057386001</v>
      </c>
      <c r="BM4491" s="58">
        <v>149.716947040365</v>
      </c>
    </row>
    <row r="4492" spans="1:65" hidden="1" x14ac:dyDescent="0.25">
      <c r="A4492" s="58" t="s">
        <v>3298</v>
      </c>
      <c r="B4492" s="58" t="s">
        <v>3299</v>
      </c>
      <c r="C4492" s="58" t="s">
        <v>1998</v>
      </c>
      <c r="D4492" s="58" t="s">
        <v>1999</v>
      </c>
      <c r="AI4492" s="58">
        <v>58.204997226250498</v>
      </c>
      <c r="AJ4492" s="58">
        <v>56.585943492536003</v>
      </c>
      <c r="AK4492" s="58">
        <v>55.035617188220797</v>
      </c>
      <c r="AL4492" s="58">
        <v>53.60925700016</v>
      </c>
      <c r="AM4492" s="58">
        <v>52.166468031176997</v>
      </c>
      <c r="AN4492" s="58">
        <v>50.773317191271097</v>
      </c>
      <c r="AO4492" s="58">
        <v>49.400011093769301</v>
      </c>
      <c r="AP4492" s="58">
        <v>48.056864192204102</v>
      </c>
      <c r="AQ4492" s="58">
        <v>46.704297926198301</v>
      </c>
      <c r="AR4492" s="58">
        <v>45.399426413483702</v>
      </c>
      <c r="AS4492" s="58">
        <v>44.092569356306399</v>
      </c>
      <c r="AT4492" s="58">
        <v>42.800362937165197</v>
      </c>
      <c r="AU4492" s="58">
        <v>41.501086589206103</v>
      </c>
      <c r="AV4492" s="58">
        <v>40.274588159074298</v>
      </c>
      <c r="AW4492" s="58">
        <v>39.032680640663301</v>
      </c>
      <c r="AX4492" s="58">
        <v>37.823952270864403</v>
      </c>
      <c r="AY4492" s="58">
        <v>36.619073871377203</v>
      </c>
      <c r="AZ4492" s="58">
        <v>35.3982461614277</v>
      </c>
      <c r="BA4492" s="58">
        <v>34.181250176881797</v>
      </c>
      <c r="BB4492" s="58">
        <v>33.033028758253401</v>
      </c>
      <c r="BC4492" s="58">
        <v>31.986994048384499</v>
      </c>
      <c r="BD4492" s="58">
        <v>31.142947901247599</v>
      </c>
      <c r="BE4492" s="58">
        <v>30.646806165996502</v>
      </c>
      <c r="BF4492" s="58">
        <v>30.0054998595581</v>
      </c>
      <c r="BG4492" s="58">
        <v>29.355393740631001</v>
      </c>
      <c r="BH4492" s="58">
        <v>28.695964621784299</v>
      </c>
      <c r="BI4492" s="58">
        <v>28.083765935481399</v>
      </c>
      <c r="BJ4492" s="58">
        <v>27.292721569332201</v>
      </c>
      <c r="BK4492" s="58">
        <v>26.825497777077601</v>
      </c>
      <c r="BL4492" s="58">
        <v>26.332806393155401</v>
      </c>
      <c r="BM4492" s="58">
        <v>25.779998753091402</v>
      </c>
    </row>
    <row r="4493" spans="1:65" hidden="1" x14ac:dyDescent="0.25">
      <c r="A4493" s="58" t="s">
        <v>3298</v>
      </c>
      <c r="B4493" s="58" t="s">
        <v>3299</v>
      </c>
      <c r="C4493" s="58" t="s">
        <v>2000</v>
      </c>
      <c r="D4493" s="58" t="s">
        <v>2001</v>
      </c>
      <c r="AI4493" s="58">
        <v>54.078319526309002</v>
      </c>
      <c r="AJ4493" s="58">
        <v>52.525780985527597</v>
      </c>
      <c r="AK4493" s="58">
        <v>51.074833712552199</v>
      </c>
      <c r="AL4493" s="58">
        <v>49.679100990626203</v>
      </c>
      <c r="AM4493" s="58">
        <v>48.248733350134103</v>
      </c>
      <c r="AN4493" s="58">
        <v>46.840143823491204</v>
      </c>
      <c r="AO4493" s="58">
        <v>45.452641012012201</v>
      </c>
      <c r="AP4493" s="58">
        <v>44.1192336841779</v>
      </c>
      <c r="AQ4493" s="58">
        <v>42.836111343186801</v>
      </c>
      <c r="AR4493" s="58">
        <v>41.597740342020302</v>
      </c>
      <c r="AS4493" s="58">
        <v>40.374743481481701</v>
      </c>
      <c r="AT4493" s="58">
        <v>39.165524300463801</v>
      </c>
      <c r="AU4493" s="58">
        <v>37.948407027938899</v>
      </c>
      <c r="AV4493" s="58">
        <v>36.858307561602501</v>
      </c>
      <c r="AW4493" s="58">
        <v>35.732514499575203</v>
      </c>
      <c r="AX4493" s="58">
        <v>34.612424014245903</v>
      </c>
      <c r="AY4493" s="58">
        <v>33.511449006256498</v>
      </c>
      <c r="AZ4493" s="58">
        <v>32.353609589935402</v>
      </c>
      <c r="BA4493" s="58">
        <v>31.2563781749745</v>
      </c>
      <c r="BB4493" s="58">
        <v>30.147732079028899</v>
      </c>
      <c r="BC4493" s="58">
        <v>29.192312870929801</v>
      </c>
      <c r="BD4493" s="58">
        <v>28.394216590750201</v>
      </c>
      <c r="BE4493" s="58">
        <v>27.944186345354399</v>
      </c>
      <c r="BF4493" s="58">
        <v>27.367444213624498</v>
      </c>
      <c r="BG4493" s="58">
        <v>26.773211556562</v>
      </c>
      <c r="BH4493" s="58">
        <v>26.159850521060601</v>
      </c>
      <c r="BI4493" s="58">
        <v>25.551206313576198</v>
      </c>
      <c r="BJ4493" s="58">
        <v>24.798484135954599</v>
      </c>
      <c r="BK4493" s="58">
        <v>24.380573120425499</v>
      </c>
      <c r="BL4493" s="58">
        <v>23.910085938975499</v>
      </c>
      <c r="BM4493" s="58">
        <v>23.400792903330199</v>
      </c>
    </row>
    <row r="4494" spans="1:65" hidden="1" x14ac:dyDescent="0.25">
      <c r="A4494" s="58" t="s">
        <v>3298</v>
      </c>
      <c r="B4494" s="58" t="s">
        <v>3299</v>
      </c>
      <c r="C4494" s="58" t="s">
        <v>2002</v>
      </c>
      <c r="D4494" s="58" t="s">
        <v>2003</v>
      </c>
      <c r="AI4494" s="58">
        <v>62.126324747604002</v>
      </c>
      <c r="AJ4494" s="58">
        <v>60.398741949298099</v>
      </c>
      <c r="AK4494" s="58">
        <v>58.8128523446114</v>
      </c>
      <c r="AL4494" s="58">
        <v>57.328430025575898</v>
      </c>
      <c r="AM4494" s="58">
        <v>55.893854464851302</v>
      </c>
      <c r="AN4494" s="58">
        <v>54.5117353034627</v>
      </c>
      <c r="AO4494" s="58">
        <v>53.1046873554195</v>
      </c>
      <c r="AP4494" s="58">
        <v>51.749059038052799</v>
      </c>
      <c r="AQ4494" s="58">
        <v>50.365923287203898</v>
      </c>
      <c r="AR4494" s="58">
        <v>48.996142806349098</v>
      </c>
      <c r="AS4494" s="58">
        <v>47.612769730254698</v>
      </c>
      <c r="AT4494" s="58">
        <v>46.241279026492798</v>
      </c>
      <c r="AU4494" s="58">
        <v>44.896215999900598</v>
      </c>
      <c r="AV4494" s="58">
        <v>43.522961924878501</v>
      </c>
      <c r="AW4494" s="58">
        <v>42.172174412773401</v>
      </c>
      <c r="AX4494" s="58">
        <v>40.865839639853</v>
      </c>
      <c r="AY4494" s="58">
        <v>39.567357470740703</v>
      </c>
      <c r="AZ4494" s="58">
        <v>38.2479700638183</v>
      </c>
      <c r="BA4494" s="58">
        <v>36.939152043724299</v>
      </c>
      <c r="BB4494" s="58">
        <v>35.755665639057298</v>
      </c>
      <c r="BC4494" s="58">
        <v>34.668245990171499</v>
      </c>
      <c r="BD4494" s="58">
        <v>33.7270859110264</v>
      </c>
      <c r="BE4494" s="58">
        <v>33.206322406443903</v>
      </c>
      <c r="BF4494" s="58">
        <v>32.512195065824002</v>
      </c>
      <c r="BG4494" s="58">
        <v>31.818433356051401</v>
      </c>
      <c r="BH4494" s="58">
        <v>31.1090467566959</v>
      </c>
      <c r="BI4494" s="58">
        <v>30.4672283059612</v>
      </c>
      <c r="BJ4494" s="58">
        <v>29.6471372456291</v>
      </c>
      <c r="BK4494" s="58">
        <v>29.160558006557999</v>
      </c>
      <c r="BL4494" s="58">
        <v>28.5856660462122</v>
      </c>
      <c r="BM4494" s="58">
        <v>28.040502108723</v>
      </c>
    </row>
    <row r="4495" spans="1:65" hidden="1" x14ac:dyDescent="0.25">
      <c r="A4495" s="58" t="s">
        <v>3298</v>
      </c>
      <c r="B4495" s="58" t="s">
        <v>3299</v>
      </c>
      <c r="C4495" s="58" t="s">
        <v>2004</v>
      </c>
      <c r="D4495" s="58" t="s">
        <v>2005</v>
      </c>
      <c r="AI4495" s="58">
        <v>31.4182959158282</v>
      </c>
      <c r="AJ4495" s="58">
        <v>30.697083671194601</v>
      </c>
      <c r="AK4495" s="58">
        <v>30.016089939666099</v>
      </c>
      <c r="AL4495" s="58">
        <v>29.338067569322199</v>
      </c>
      <c r="AM4495" s="58">
        <v>28.688703807324</v>
      </c>
      <c r="AN4495" s="58">
        <v>28.090891283424401</v>
      </c>
      <c r="AO4495" s="58">
        <v>27.520354825320101</v>
      </c>
      <c r="AP4495" s="58">
        <v>26.973300030642701</v>
      </c>
      <c r="AQ4495" s="58">
        <v>26.469436230488299</v>
      </c>
      <c r="AR4495" s="58">
        <v>25.959522251248099</v>
      </c>
      <c r="AS4495" s="58">
        <v>25.433662710050399</v>
      </c>
      <c r="AT4495" s="58">
        <v>24.9328157720505</v>
      </c>
      <c r="AU4495" s="58">
        <v>24.441030191867501</v>
      </c>
      <c r="AV4495" s="58">
        <v>23.929970804269601</v>
      </c>
      <c r="AW4495" s="58">
        <v>23.374800510064599</v>
      </c>
      <c r="AX4495" s="58">
        <v>22.819307698763101</v>
      </c>
      <c r="AY4495" s="58">
        <v>22.237706665358299</v>
      </c>
      <c r="AZ4495" s="58">
        <v>21.659089735130099</v>
      </c>
      <c r="BA4495" s="58">
        <v>21.0169713571571</v>
      </c>
      <c r="BB4495" s="58">
        <v>20.4227120566925</v>
      </c>
      <c r="BC4495" s="58">
        <v>19.810829966208299</v>
      </c>
      <c r="BD4495" s="58">
        <v>19.320420843336901</v>
      </c>
      <c r="BE4495" s="58">
        <v>18.884276446137601</v>
      </c>
      <c r="BF4495" s="58">
        <v>18.4540244654143</v>
      </c>
      <c r="BG4495" s="58">
        <v>18.003010484141299</v>
      </c>
      <c r="BH4495" s="58">
        <v>17.619144825281602</v>
      </c>
      <c r="BI4495" s="58">
        <v>17.332493919418098</v>
      </c>
      <c r="BJ4495" s="58">
        <v>17.116263056092802</v>
      </c>
      <c r="BK4495" s="58">
        <v>16.877360071439099</v>
      </c>
      <c r="BL4495" s="58">
        <v>16.657642007094601</v>
      </c>
      <c r="BM4495" s="58">
        <v>16.406275261607199</v>
      </c>
    </row>
    <row r="4496" spans="1:65" hidden="1" x14ac:dyDescent="0.25">
      <c r="A4496" s="58" t="s">
        <v>3298</v>
      </c>
      <c r="B4496" s="58" t="s">
        <v>3299</v>
      </c>
      <c r="C4496" s="58" t="s">
        <v>2006</v>
      </c>
      <c r="D4496" s="58" t="s">
        <v>2007</v>
      </c>
      <c r="AI4496" s="58">
        <v>80.916496390320702</v>
      </c>
      <c r="AJ4496" s="58">
        <v>78.468171995808305</v>
      </c>
      <c r="AK4496" s="58">
        <v>76.211612114771</v>
      </c>
      <c r="AL4496" s="58">
        <v>74.095455016693293</v>
      </c>
      <c r="AM4496" s="58">
        <v>72.052458073355496</v>
      </c>
      <c r="AN4496" s="58">
        <v>70.028235529939096</v>
      </c>
      <c r="AO4496" s="58">
        <v>68.093326634499704</v>
      </c>
      <c r="AP4496" s="58">
        <v>66.173575178206903</v>
      </c>
      <c r="AQ4496" s="58">
        <v>64.274606148254605</v>
      </c>
      <c r="AR4496" s="58">
        <v>62.412829993804699</v>
      </c>
      <c r="AS4496" s="58">
        <v>60.559472690286903</v>
      </c>
      <c r="AT4496" s="58">
        <v>58.685002729593997</v>
      </c>
      <c r="AU4496" s="58">
        <v>56.8408369767523</v>
      </c>
      <c r="AV4496" s="58">
        <v>55.057528762846303</v>
      </c>
      <c r="AW4496" s="58">
        <v>53.261498670847899</v>
      </c>
      <c r="AX4496" s="58">
        <v>51.517640041523599</v>
      </c>
      <c r="AY4496" s="58">
        <v>49.766597499237299</v>
      </c>
      <c r="AZ4496" s="58">
        <v>47.994988996539803</v>
      </c>
      <c r="BA4496" s="58">
        <v>46.195078794939803</v>
      </c>
      <c r="BB4496" s="58">
        <v>44.471265027990498</v>
      </c>
      <c r="BC4496" s="58">
        <v>42.969735925131602</v>
      </c>
      <c r="BD4496" s="58">
        <v>41.754590679488103</v>
      </c>
      <c r="BE4496" s="58">
        <v>41.367554487470599</v>
      </c>
      <c r="BF4496" s="58">
        <v>40.605938105973003</v>
      </c>
      <c r="BG4496" s="58">
        <v>39.6585746818891</v>
      </c>
      <c r="BH4496" s="58">
        <v>38.627306632365197</v>
      </c>
      <c r="BI4496" s="58">
        <v>37.681715377621202</v>
      </c>
      <c r="BJ4496" s="58">
        <v>36.231374168254902</v>
      </c>
      <c r="BK4496" s="58">
        <v>35.615146829747196</v>
      </c>
      <c r="BL4496" s="58">
        <v>34.885759421750699</v>
      </c>
      <c r="BM4496" s="58">
        <v>34.086398989379603</v>
      </c>
    </row>
    <row r="4497" spans="1:65" hidden="1" x14ac:dyDescent="0.25">
      <c r="A4497" s="58" t="s">
        <v>3298</v>
      </c>
      <c r="B4497" s="58" t="s">
        <v>3299</v>
      </c>
      <c r="C4497" s="58" t="s">
        <v>2008</v>
      </c>
      <c r="D4497" s="58" t="s">
        <v>2009</v>
      </c>
      <c r="AI4497" s="58">
        <v>77.329002183233897</v>
      </c>
      <c r="AJ4497" s="58">
        <v>74.926500656894504</v>
      </c>
      <c r="AK4497" s="58">
        <v>72.687165553378094</v>
      </c>
      <c r="AL4497" s="58">
        <v>70.535283232328098</v>
      </c>
      <c r="AM4497" s="58">
        <v>68.450913960271706</v>
      </c>
      <c r="AN4497" s="58">
        <v>66.368182455059397</v>
      </c>
      <c r="AO4497" s="58">
        <v>64.328333724620293</v>
      </c>
      <c r="AP4497" s="58">
        <v>62.376506600306101</v>
      </c>
      <c r="AQ4497" s="58">
        <v>60.497408217885202</v>
      </c>
      <c r="AR4497" s="58">
        <v>58.691016715344396</v>
      </c>
      <c r="AS4497" s="58">
        <v>56.851490985609999</v>
      </c>
      <c r="AT4497" s="58">
        <v>55.046524752182897</v>
      </c>
      <c r="AU4497" s="58">
        <v>53.264193806764901</v>
      </c>
      <c r="AV4497" s="58">
        <v>51.546772838224101</v>
      </c>
      <c r="AW4497" s="58">
        <v>49.868464463304299</v>
      </c>
      <c r="AX4497" s="58">
        <v>48.186209259576501</v>
      </c>
      <c r="AY4497" s="58">
        <v>46.541491286535603</v>
      </c>
      <c r="AZ4497" s="58">
        <v>44.809982397980598</v>
      </c>
      <c r="BA4497" s="58">
        <v>43.1087684267941</v>
      </c>
      <c r="BB4497" s="58">
        <v>41.471755945047498</v>
      </c>
      <c r="BC4497" s="58">
        <v>39.990638861705598</v>
      </c>
      <c r="BD4497" s="58">
        <v>38.818818776081201</v>
      </c>
      <c r="BE4497" s="58">
        <v>38.506860448942298</v>
      </c>
      <c r="BF4497" s="58">
        <v>37.815177674717198</v>
      </c>
      <c r="BG4497" s="58">
        <v>36.912283140800803</v>
      </c>
      <c r="BH4497" s="58">
        <v>35.925467523239803</v>
      </c>
      <c r="BI4497" s="58">
        <v>34.982763927563397</v>
      </c>
      <c r="BJ4497" s="58">
        <v>33.600473268291303</v>
      </c>
      <c r="BK4497" s="58">
        <v>32.987480188106403</v>
      </c>
      <c r="BL4497" s="58">
        <v>32.275585063053803</v>
      </c>
      <c r="BM4497" s="58">
        <v>31.5561472926425</v>
      </c>
    </row>
    <row r="4498" spans="1:65" hidden="1" x14ac:dyDescent="0.25">
      <c r="A4498" s="58" t="s">
        <v>3298</v>
      </c>
      <c r="B4498" s="58" t="s">
        <v>3299</v>
      </c>
      <c r="C4498" s="58" t="s">
        <v>2010</v>
      </c>
      <c r="D4498" s="58" t="s">
        <v>2011</v>
      </c>
      <c r="AI4498" s="58">
        <v>84.286881699264697</v>
      </c>
      <c r="AJ4498" s="58">
        <v>81.819830280229894</v>
      </c>
      <c r="AK4498" s="58">
        <v>79.568289211848196</v>
      </c>
      <c r="AL4498" s="58">
        <v>77.471886163039599</v>
      </c>
      <c r="AM4498" s="58">
        <v>75.495740551413903</v>
      </c>
      <c r="AN4498" s="58">
        <v>73.546489427609899</v>
      </c>
      <c r="AO4498" s="58">
        <v>71.672636266483394</v>
      </c>
      <c r="AP4498" s="58">
        <v>69.767275603145407</v>
      </c>
      <c r="AQ4498" s="58">
        <v>67.842600859005003</v>
      </c>
      <c r="AR4498" s="58">
        <v>65.935245040527093</v>
      </c>
      <c r="AS4498" s="58">
        <v>64.047147034421499</v>
      </c>
      <c r="AT4498" s="58">
        <v>62.114682616671502</v>
      </c>
      <c r="AU4498" s="58">
        <v>60.2458223489867</v>
      </c>
      <c r="AV4498" s="58">
        <v>58.338577778899101</v>
      </c>
      <c r="AW4498" s="58">
        <v>56.480696574561001</v>
      </c>
      <c r="AX4498" s="58">
        <v>54.671516519191997</v>
      </c>
      <c r="AY4498" s="58">
        <v>52.8304925174833</v>
      </c>
      <c r="AZ4498" s="58">
        <v>51.003742242516601</v>
      </c>
      <c r="BA4498" s="58">
        <v>49.112927678719203</v>
      </c>
      <c r="BB4498" s="58">
        <v>47.342215709743101</v>
      </c>
      <c r="BC4498" s="58">
        <v>45.770792818623498</v>
      </c>
      <c r="BD4498" s="58">
        <v>44.517002894741402</v>
      </c>
      <c r="BE4498" s="58">
        <v>44.089138565022502</v>
      </c>
      <c r="BF4498" s="58">
        <v>43.237799901473103</v>
      </c>
      <c r="BG4498" s="58">
        <v>42.261567790216503</v>
      </c>
      <c r="BH4498" s="58">
        <v>41.217455255922701</v>
      </c>
      <c r="BI4498" s="58">
        <v>40.218595773900901</v>
      </c>
      <c r="BJ4498" s="58">
        <v>38.748491277021401</v>
      </c>
      <c r="BK4498" s="58">
        <v>38.118949720482298</v>
      </c>
      <c r="BL4498" s="58">
        <v>37.324452115032102</v>
      </c>
      <c r="BM4498" s="58">
        <v>36.489569230911897</v>
      </c>
    </row>
    <row r="4499" spans="1:65" hidden="1" x14ac:dyDescent="0.25">
      <c r="A4499" s="58" t="s">
        <v>3298</v>
      </c>
      <c r="B4499" s="58" t="s">
        <v>3299</v>
      </c>
      <c r="C4499" s="58" t="s">
        <v>2012</v>
      </c>
      <c r="D4499" s="58" t="s">
        <v>2013</v>
      </c>
    </row>
    <row r="4500" spans="1:65" hidden="1" x14ac:dyDescent="0.25">
      <c r="A4500" s="58" t="s">
        <v>3298</v>
      </c>
      <c r="B4500" s="58" t="s">
        <v>3299</v>
      </c>
      <c r="C4500" s="58" t="s">
        <v>2014</v>
      </c>
      <c r="D4500" s="58" t="s">
        <v>2015</v>
      </c>
    </row>
    <row r="4501" spans="1:65" hidden="1" x14ac:dyDescent="0.25">
      <c r="A4501" s="58" t="s">
        <v>3298</v>
      </c>
      <c r="B4501" s="58" t="s">
        <v>3299</v>
      </c>
      <c r="C4501" s="58" t="s">
        <v>2016</v>
      </c>
      <c r="D4501" s="58" t="s">
        <v>2017</v>
      </c>
    </row>
    <row r="4502" spans="1:65" hidden="1" x14ac:dyDescent="0.25">
      <c r="A4502" s="58" t="s">
        <v>3298</v>
      </c>
      <c r="B4502" s="58" t="s">
        <v>3299</v>
      </c>
      <c r="C4502" s="58" t="s">
        <v>2018</v>
      </c>
      <c r="D4502" s="58" t="s">
        <v>2019</v>
      </c>
    </row>
    <row r="4503" spans="1:65" hidden="1" x14ac:dyDescent="0.25">
      <c r="A4503" s="58" t="s">
        <v>3298</v>
      </c>
      <c r="B4503" s="58" t="s">
        <v>3299</v>
      </c>
      <c r="C4503" s="58" t="s">
        <v>2020</v>
      </c>
      <c r="D4503" s="58" t="s">
        <v>2021</v>
      </c>
    </row>
    <row r="4504" spans="1:65" hidden="1" x14ac:dyDescent="0.25">
      <c r="A4504" s="58" t="s">
        <v>3298</v>
      </c>
      <c r="B4504" s="58" t="s">
        <v>3299</v>
      </c>
      <c r="C4504" s="58" t="s">
        <v>2022</v>
      </c>
      <c r="D4504" s="58" t="s">
        <v>2023</v>
      </c>
    </row>
    <row r="4505" spans="1:65" hidden="1" x14ac:dyDescent="0.25">
      <c r="A4505" s="58" t="s">
        <v>3298</v>
      </c>
      <c r="B4505" s="58" t="s">
        <v>3299</v>
      </c>
      <c r="C4505" s="58" t="s">
        <v>2024</v>
      </c>
      <c r="D4505" s="58" t="s">
        <v>2025</v>
      </c>
    </row>
    <row r="4506" spans="1:65" hidden="1" x14ac:dyDescent="0.25">
      <c r="A4506" s="58" t="s">
        <v>3298</v>
      </c>
      <c r="B4506" s="58" t="s">
        <v>3299</v>
      </c>
      <c r="C4506" s="58" t="s">
        <v>2026</v>
      </c>
      <c r="D4506" s="58" t="s">
        <v>2027</v>
      </c>
    </row>
    <row r="4507" spans="1:65" hidden="1" x14ac:dyDescent="0.25">
      <c r="A4507" s="58" t="s">
        <v>3298</v>
      </c>
      <c r="B4507" s="58" t="s">
        <v>3299</v>
      </c>
      <c r="C4507" s="58" t="s">
        <v>2028</v>
      </c>
      <c r="D4507" s="58" t="s">
        <v>2029</v>
      </c>
    </row>
    <row r="4508" spans="1:65" hidden="1" x14ac:dyDescent="0.25">
      <c r="A4508" s="58" t="s">
        <v>3298</v>
      </c>
      <c r="B4508" s="58" t="s">
        <v>3299</v>
      </c>
      <c r="C4508" s="58" t="s">
        <v>2030</v>
      </c>
      <c r="D4508" s="58" t="s">
        <v>2031</v>
      </c>
    </row>
    <row r="4509" spans="1:65" hidden="1" x14ac:dyDescent="0.25">
      <c r="A4509" s="58" t="s">
        <v>3298</v>
      </c>
      <c r="B4509" s="58" t="s">
        <v>3299</v>
      </c>
      <c r="C4509" s="58" t="s">
        <v>2032</v>
      </c>
      <c r="D4509" s="58" t="s">
        <v>2033</v>
      </c>
      <c r="O4509" s="58">
        <v>1.3435579861082901E-2</v>
      </c>
      <c r="P4509" s="58">
        <v>6.0906200995698304E-3</v>
      </c>
      <c r="Q4509" s="58">
        <v>7.1624839310969E-3</v>
      </c>
      <c r="R4509" s="58">
        <v>1.4532190794107501E-2</v>
      </c>
      <c r="S4509" s="58">
        <v>2.2799125310499199E-2</v>
      </c>
      <c r="T4509" s="58">
        <v>7.8232759115705597E-2</v>
      </c>
      <c r="U4509" s="58">
        <v>7.8411676833212096E-2</v>
      </c>
      <c r="V4509" s="58">
        <v>0.11562886664449699</v>
      </c>
      <c r="W4509" s="58">
        <v>0.17251223889277401</v>
      </c>
      <c r="X4509" s="58">
        <v>0.322443715708288</v>
      </c>
      <c r="Y4509" s="58">
        <v>0.27826618013225701</v>
      </c>
      <c r="Z4509" s="58">
        <v>0.151047178864021</v>
      </c>
      <c r="AA4509" s="58">
        <v>3.4893379873292302E-2</v>
      </c>
      <c r="AB4509" s="58">
        <v>0.31586517472682302</v>
      </c>
      <c r="AC4509" s="58">
        <v>0.33090923627465701</v>
      </c>
      <c r="AD4509" s="58">
        <v>0.38906682027915601</v>
      </c>
      <c r="AE4509" s="58">
        <v>0.40867302823563301</v>
      </c>
      <c r="AF4509" s="58">
        <v>0.29130507566757202</v>
      </c>
      <c r="AG4509" s="58">
        <v>0.298285018134752</v>
      </c>
      <c r="AH4509" s="58">
        <v>0.30698544163630198</v>
      </c>
      <c r="AI4509" s="58">
        <v>0.27445268219269697</v>
      </c>
      <c r="AJ4509" s="58">
        <v>0.35138065193281198</v>
      </c>
      <c r="AK4509" s="58">
        <v>0.30817805218794903</v>
      </c>
      <c r="AL4509" s="58">
        <v>0.40766186814593403</v>
      </c>
      <c r="AM4509" s="58">
        <v>0.309362271421048</v>
      </c>
      <c r="AN4509" s="58">
        <v>0.36715536617956801</v>
      </c>
      <c r="AO4509" s="58">
        <v>0.45954026343304399</v>
      </c>
      <c r="AP4509" s="58">
        <v>0.55141800918286898</v>
      </c>
      <c r="AQ4509" s="58">
        <v>0.46668257374379402</v>
      </c>
      <c r="AR4509" s="58">
        <v>0.40434542633693299</v>
      </c>
      <c r="AS4509" s="58">
        <v>0.72128611504538198</v>
      </c>
      <c r="AT4509" s="58">
        <v>0.92569487142823503</v>
      </c>
      <c r="AU4509" s="58">
        <v>0.78295435629127397</v>
      </c>
      <c r="AV4509" s="58">
        <v>0.777143423483313</v>
      </c>
      <c r="AW4509" s="58">
        <v>0.78557141552792398</v>
      </c>
      <c r="AX4509" s="58">
        <v>1.0748923239897501</v>
      </c>
      <c r="AY4509" s="58">
        <v>1.25759848657226</v>
      </c>
      <c r="AZ4509" s="58">
        <v>1.2880193993240501</v>
      </c>
      <c r="BA4509" s="58">
        <v>1.28824364966644</v>
      </c>
      <c r="BB4509" s="58">
        <v>1.40899995533592</v>
      </c>
      <c r="BC4509" s="58">
        <v>1.1311683540944599</v>
      </c>
      <c r="BD4509" s="58">
        <v>1.8041153400372201</v>
      </c>
      <c r="BE4509" s="58">
        <v>1.87824220955833</v>
      </c>
      <c r="BF4509" s="58">
        <v>1.93890691714722</v>
      </c>
      <c r="BG4509" s="58">
        <v>1.7655966010537001</v>
      </c>
      <c r="BH4509" s="58">
        <v>1.2691057919745901</v>
      </c>
      <c r="BI4509" s="58">
        <v>0.71303029738045898</v>
      </c>
      <c r="BJ4509" s="58">
        <v>0.80083097554049598</v>
      </c>
      <c r="BK4509" s="58">
        <v>1.0950516315790499</v>
      </c>
      <c r="BL4509" s="58">
        <v>0.81664539383326595</v>
      </c>
      <c r="BM4509" s="58">
        <v>0.67663592715745502</v>
      </c>
    </row>
    <row r="4510" spans="1:65" hidden="1" x14ac:dyDescent="0.25">
      <c r="A4510" s="58" t="s">
        <v>3298</v>
      </c>
      <c r="B4510" s="58" t="s">
        <v>3299</v>
      </c>
      <c r="C4510" s="58" t="s">
        <v>2034</v>
      </c>
      <c r="D4510" s="58" t="s">
        <v>2035</v>
      </c>
    </row>
    <row r="4511" spans="1:65" hidden="1" x14ac:dyDescent="0.25">
      <c r="A4511" s="58" t="s">
        <v>3298</v>
      </c>
      <c r="B4511" s="58" t="s">
        <v>3299</v>
      </c>
      <c r="C4511" s="58" t="s">
        <v>2036</v>
      </c>
      <c r="D4511" s="58" t="s">
        <v>2037</v>
      </c>
    </row>
    <row r="4512" spans="1:65" hidden="1" x14ac:dyDescent="0.25">
      <c r="A4512" s="58" t="s">
        <v>3298</v>
      </c>
      <c r="B4512" s="58" t="s">
        <v>3299</v>
      </c>
      <c r="C4512" s="58" t="s">
        <v>2038</v>
      </c>
      <c r="D4512" s="58" t="s">
        <v>2039</v>
      </c>
    </row>
    <row r="4513" spans="1:64" hidden="1" x14ac:dyDescent="0.25">
      <c r="A4513" s="58" t="s">
        <v>3298</v>
      </c>
      <c r="B4513" s="58" t="s">
        <v>3299</v>
      </c>
      <c r="C4513" s="58" t="s">
        <v>2040</v>
      </c>
      <c r="D4513" s="58" t="s">
        <v>2041</v>
      </c>
      <c r="O4513" s="58">
        <v>9999.9997764825803</v>
      </c>
      <c r="P4513" s="58">
        <v>19999.999552965201</v>
      </c>
      <c r="Q4513" s="58">
        <v>29999.999329447801</v>
      </c>
      <c r="R4513" s="58">
        <v>29999.999329447801</v>
      </c>
      <c r="S4513" s="58">
        <v>39999.999105930299</v>
      </c>
      <c r="T4513" s="58">
        <v>3239999.9499320998</v>
      </c>
      <c r="U4513" s="58">
        <v>670000.01855194604</v>
      </c>
      <c r="V4513" s="58">
        <v>269999.99582767498</v>
      </c>
      <c r="W4513" s="58">
        <v>3830000.0783056002</v>
      </c>
      <c r="X4513" s="58">
        <v>5090000.0873953104</v>
      </c>
      <c r="Y4513" s="58">
        <v>8509999.9420344904</v>
      </c>
      <c r="Z4513" s="58">
        <v>19530000.038444899</v>
      </c>
      <c r="AA4513" s="58">
        <v>13810000.391677</v>
      </c>
      <c r="AB4513" s="58">
        <v>22590000.3928691</v>
      </c>
      <c r="AC4513" s="58">
        <v>9820000.0356882904</v>
      </c>
      <c r="AD4513" s="58">
        <v>3689999.9622255601</v>
      </c>
      <c r="AE4513" s="58">
        <v>8000000.1247972297</v>
      </c>
      <c r="AF4513" s="58">
        <v>10189999.541267799</v>
      </c>
      <c r="AG4513" s="58">
        <v>3599999.97168779</v>
      </c>
      <c r="AH4513" s="58">
        <v>13630000.0436604</v>
      </c>
      <c r="AI4513" s="58">
        <v>19170000.910758901</v>
      </c>
      <c r="AJ4513" s="58">
        <v>11019999.850541299</v>
      </c>
      <c r="AK4513" s="58">
        <v>9989999.9033659808</v>
      </c>
      <c r="AL4513" s="58">
        <v>10739999.795332599</v>
      </c>
      <c r="AM4513" s="58">
        <v>8600000.1505017299</v>
      </c>
      <c r="AN4513" s="58">
        <v>11180000.1189113</v>
      </c>
      <c r="AO4513" s="58">
        <v>16330000.104382601</v>
      </c>
      <c r="AP4513" s="58">
        <v>7219999.8795986101</v>
      </c>
      <c r="AQ4513" s="58">
        <v>18389999.508857701</v>
      </c>
      <c r="AR4513" s="58">
        <v>9599999.7612088993</v>
      </c>
      <c r="AS4513" s="58">
        <v>12680000.403896</v>
      </c>
      <c r="AT4513" s="58">
        <v>8089999.9905377598</v>
      </c>
      <c r="AU4513" s="58">
        <v>6839999.9812245397</v>
      </c>
      <c r="AV4513" s="58">
        <v>50339998.7183512</v>
      </c>
      <c r="AW4513" s="58">
        <v>50599999.981000997</v>
      </c>
      <c r="AX4513" s="58">
        <v>54459999.648854204</v>
      </c>
      <c r="AY4513" s="58">
        <v>307479986.220599</v>
      </c>
      <c r="AZ4513" s="58">
        <v>355139995.12605399</v>
      </c>
      <c r="BA4513" s="58">
        <v>311549992.20743799</v>
      </c>
      <c r="BB4513" s="58">
        <v>96980000.061914295</v>
      </c>
      <c r="BC4513" s="58">
        <v>114529999.710619</v>
      </c>
      <c r="BD4513" s="58">
        <v>232630001.68651301</v>
      </c>
      <c r="BE4513" s="58">
        <v>153409997.891635</v>
      </c>
      <c r="BF4513" s="58">
        <v>119439997.95988201</v>
      </c>
      <c r="BG4513" s="58">
        <v>120330000.62592299</v>
      </c>
      <c r="BH4513" s="58">
        <v>68899999.707937196</v>
      </c>
      <c r="BI4513" s="58">
        <v>66310001.976787999</v>
      </c>
      <c r="BJ4513" s="58">
        <v>114990002.78115299</v>
      </c>
      <c r="BK4513" s="58">
        <v>124540001.502261</v>
      </c>
      <c r="BL4513" s="58">
        <v>132730001.33410101</v>
      </c>
    </row>
    <row r="4514" spans="1:64" hidden="1" x14ac:dyDescent="0.25">
      <c r="A4514" s="58" t="s">
        <v>3298</v>
      </c>
      <c r="B4514" s="58" t="s">
        <v>3299</v>
      </c>
      <c r="C4514" s="58" t="s">
        <v>2042</v>
      </c>
      <c r="D4514" s="58" t="s">
        <v>2043</v>
      </c>
      <c r="O4514" s="58">
        <v>199999.952688816</v>
      </c>
      <c r="P4514" s="58">
        <v>3239999.9331682902</v>
      </c>
      <c r="Q4514" s="58">
        <v>380000.01385808003</v>
      </c>
      <c r="R4514" s="58">
        <v>2209999.9357014899</v>
      </c>
      <c r="S4514" s="58">
        <v>2630000.08277595</v>
      </c>
      <c r="T4514" s="58">
        <v>-179999.992251396</v>
      </c>
      <c r="U4514" s="58">
        <v>1509999.9774247401</v>
      </c>
      <c r="V4514" s="58">
        <v>33630000.945180602</v>
      </c>
      <c r="W4514" s="58">
        <v>77390001.611784101</v>
      </c>
      <c r="X4514" s="58">
        <v>4699999.9284744198</v>
      </c>
      <c r="Y4514" s="58">
        <v>4719999.9168515196</v>
      </c>
      <c r="Z4514" s="58">
        <v>129499998.61419199</v>
      </c>
      <c r="AA4514" s="58">
        <v>89010002.365335897</v>
      </c>
      <c r="AB4514" s="58">
        <v>50399999.462067999</v>
      </c>
      <c r="AC4514" s="58">
        <v>81069999.810308203</v>
      </c>
      <c r="AD4514" s="58">
        <v>120210001.923144</v>
      </c>
      <c r="AE4514" s="58">
        <v>81100000.301376</v>
      </c>
      <c r="AF4514" s="58">
        <v>82990000.026300594</v>
      </c>
      <c r="AG4514" s="58">
        <v>29519998.110830799</v>
      </c>
      <c r="AH4514" s="58">
        <v>12069999.678060399</v>
      </c>
      <c r="AI4514" s="58">
        <v>-140130000.42922801</v>
      </c>
      <c r="AJ4514" s="58">
        <v>-87070000.054314703</v>
      </c>
      <c r="AK4514" s="58">
        <v>-156579998.48201901</v>
      </c>
      <c r="AL4514" s="58">
        <v>-161759997.16296801</v>
      </c>
      <c r="AM4514" s="58">
        <v>-44869998.887181297</v>
      </c>
      <c r="AN4514" s="58">
        <v>41509999.740868799</v>
      </c>
      <c r="AO4514" s="58">
        <v>36730000.207200699</v>
      </c>
      <c r="AP4514" s="58">
        <v>35549999.479204401</v>
      </c>
      <c r="AQ4514" s="58">
        <v>38120000.466704302</v>
      </c>
      <c r="AR4514" s="58">
        <v>32030000.004917402</v>
      </c>
      <c r="AS4514" s="58">
        <v>35070000.7993728</v>
      </c>
      <c r="AT4514" s="58">
        <v>30359999.4760007</v>
      </c>
      <c r="AU4514" s="58">
        <v>39810000.592842698</v>
      </c>
      <c r="AV4514" s="58">
        <v>29160000.167787101</v>
      </c>
      <c r="AW4514" s="58">
        <v>31679999.977350298</v>
      </c>
      <c r="AX4514" s="58">
        <v>839379982.21255803</v>
      </c>
      <c r="AY4514" s="58">
        <v>263359993.54347599</v>
      </c>
      <c r="AZ4514" s="58">
        <v>541310008.32281995</v>
      </c>
      <c r="BA4514" s="58">
        <v>718210008.28407705</v>
      </c>
      <c r="BB4514" s="58">
        <v>23400000.749155901</v>
      </c>
      <c r="BC4514" s="58">
        <v>15529999.8633563</v>
      </c>
      <c r="BD4514" s="58">
        <v>21020000.055432301</v>
      </c>
      <c r="BE4514" s="58">
        <v>21830000.191927001</v>
      </c>
      <c r="BF4514" s="58">
        <v>19020000.204443902</v>
      </c>
      <c r="BG4514" s="58">
        <v>18709999.7866899</v>
      </c>
      <c r="BH4514" s="58">
        <v>18370000.012219001</v>
      </c>
      <c r="BI4514" s="58">
        <v>31000000.789761599</v>
      </c>
      <c r="BJ4514" s="58">
        <v>42780000.070110001</v>
      </c>
      <c r="BK4514" s="58">
        <v>33410000.1845509</v>
      </c>
      <c r="BL4514" s="58">
        <v>36610000.103712097</v>
      </c>
    </row>
    <row r="4515" spans="1:64" hidden="1" x14ac:dyDescent="0.25">
      <c r="A4515" s="58" t="s">
        <v>3298</v>
      </c>
      <c r="B4515" s="58" t="s">
        <v>3299</v>
      </c>
      <c r="C4515" s="58" t="s">
        <v>2044</v>
      </c>
      <c r="D4515" s="58" t="s">
        <v>2045</v>
      </c>
      <c r="O4515" s="58">
        <v>5560000.0377744501</v>
      </c>
      <c r="P4515" s="58">
        <v>5240000.1529604197</v>
      </c>
      <c r="Q4515" s="58">
        <v>7449999.9973922903</v>
      </c>
      <c r="R4515" s="58">
        <v>13839999.6329099</v>
      </c>
      <c r="S4515" s="58">
        <v>16219999.609515101</v>
      </c>
      <c r="T4515" s="58">
        <v>24029999.831691399</v>
      </c>
      <c r="U4515" s="58">
        <v>25249999.282881599</v>
      </c>
      <c r="V4515" s="58">
        <v>30679999.701678701</v>
      </c>
      <c r="W4515" s="58">
        <v>31870000.4220009</v>
      </c>
      <c r="X4515" s="58">
        <v>40389999.8888373</v>
      </c>
      <c r="Y4515" s="58">
        <v>45819999.951869197</v>
      </c>
      <c r="Z4515" s="58">
        <v>39240000.089630499</v>
      </c>
      <c r="AA4515" s="58">
        <v>21810000.4307926</v>
      </c>
      <c r="AB4515" s="58">
        <v>20810000.2463907</v>
      </c>
      <c r="AC4515" s="58">
        <v>15360000.081360299</v>
      </c>
      <c r="AD4515" s="58">
        <v>19630000.064149499</v>
      </c>
      <c r="AE4515" s="58">
        <v>16239999.9201298</v>
      </c>
      <c r="AF4515" s="58">
        <v>23459999.861195698</v>
      </c>
      <c r="AG4515" s="58">
        <v>16640000.026673101</v>
      </c>
      <c r="AH4515" s="58">
        <v>11360000.051557999</v>
      </c>
      <c r="AI4515" s="58">
        <v>29390000.315383099</v>
      </c>
      <c r="AJ4515" s="58">
        <v>61440000.887960203</v>
      </c>
      <c r="AK4515" s="58">
        <v>67829999.9162554</v>
      </c>
      <c r="AL4515" s="58">
        <v>34960000.261664398</v>
      </c>
      <c r="AM4515" s="58">
        <v>19729999.758303199</v>
      </c>
      <c r="AN4515" s="58">
        <v>29270000.087097298</v>
      </c>
      <c r="AO4515" s="58">
        <v>34749999.6572733</v>
      </c>
      <c r="AP4515" s="58">
        <v>24249999.627471</v>
      </c>
      <c r="AQ4515" s="58">
        <v>30950000.638142198</v>
      </c>
      <c r="AR4515" s="58">
        <v>29669999.5566159</v>
      </c>
      <c r="AS4515" s="58">
        <v>26510000.100359298</v>
      </c>
      <c r="AT4515" s="58">
        <v>18570000.2927333</v>
      </c>
      <c r="AU4515" s="58">
        <v>17419999.925419699</v>
      </c>
      <c r="AV4515" s="58">
        <v>29090000.065043502</v>
      </c>
      <c r="AW4515" s="58">
        <v>45669999.958947301</v>
      </c>
      <c r="AX4515" s="58">
        <v>306530004.24429798</v>
      </c>
      <c r="AY4515" s="58">
        <v>56500000.521540597</v>
      </c>
      <c r="AZ4515" s="58">
        <v>69479999.743402094</v>
      </c>
      <c r="BA4515" s="58">
        <v>178470002.06261799</v>
      </c>
      <c r="BB4515" s="58">
        <v>70819999.396800995</v>
      </c>
      <c r="BC4515" s="58">
        <v>78389998.4285236</v>
      </c>
      <c r="BD4515" s="58">
        <v>96080000.933259606</v>
      </c>
      <c r="BE4515" s="58">
        <v>57280001.319944903</v>
      </c>
      <c r="BF4515" s="58">
        <v>66770001.351833299</v>
      </c>
      <c r="BG4515" s="58">
        <v>57729999.352246501</v>
      </c>
      <c r="BH4515" s="58">
        <v>99749999.7466802</v>
      </c>
      <c r="BI4515" s="58">
        <v>118979996.182025</v>
      </c>
      <c r="BJ4515" s="58">
        <v>89999998.6216425</v>
      </c>
      <c r="BK4515" s="58">
        <v>95869998.933747396</v>
      </c>
      <c r="BL4515" s="58">
        <v>97940000.4390627</v>
      </c>
    </row>
    <row r="4516" spans="1:64" hidden="1" x14ac:dyDescent="0.25">
      <c r="A4516" s="58" t="s">
        <v>3298</v>
      </c>
      <c r="B4516" s="58" t="s">
        <v>3299</v>
      </c>
      <c r="C4516" s="58" t="s">
        <v>2046</v>
      </c>
      <c r="D4516" s="58" t="s">
        <v>2047</v>
      </c>
      <c r="O4516" s="58">
        <v>14969999.8181313</v>
      </c>
      <c r="P4516" s="58">
        <v>15629999.9430776</v>
      </c>
      <c r="Q4516" s="58">
        <v>23250000.536441799</v>
      </c>
      <c r="R4516" s="58">
        <v>22570000.171661399</v>
      </c>
      <c r="S4516" s="58">
        <v>29770000.2193451</v>
      </c>
      <c r="T4516" s="58">
        <v>22949999.460950501</v>
      </c>
      <c r="U4516" s="58">
        <v>47740000.486373901</v>
      </c>
      <c r="V4516" s="58">
        <v>27860000.312328301</v>
      </c>
      <c r="W4516" s="58">
        <v>28470000.671222799</v>
      </c>
      <c r="X4516" s="58">
        <v>26279999.3343652</v>
      </c>
      <c r="Y4516" s="58">
        <v>48739999.167621098</v>
      </c>
      <c r="Z4516" s="58">
        <v>30729999.769478999</v>
      </c>
      <c r="AA4516" s="58">
        <v>80729998.160153598</v>
      </c>
      <c r="AB4516" s="58">
        <v>55730000.883340798</v>
      </c>
      <c r="AC4516" s="58">
        <v>50880000.2057105</v>
      </c>
      <c r="AD4516" s="58">
        <v>47789999.822154596</v>
      </c>
      <c r="AE4516" s="58">
        <v>31970000.348985199</v>
      </c>
      <c r="AF4516" s="58">
        <v>57220001.399517</v>
      </c>
      <c r="AG4516" s="58">
        <v>115270001.847297</v>
      </c>
      <c r="AH4516" s="58">
        <v>92039999.6228517</v>
      </c>
      <c r="AI4516" s="58">
        <v>95610001.852735907</v>
      </c>
      <c r="AJ4516" s="58">
        <v>118600000.47087701</v>
      </c>
      <c r="AK4516" s="58">
        <v>87139998.212456703</v>
      </c>
      <c r="AL4516" s="58">
        <v>67980000.674724504</v>
      </c>
      <c r="AM4516" s="58">
        <v>61930001.325905301</v>
      </c>
      <c r="AN4516" s="58">
        <v>92239998.370408997</v>
      </c>
      <c r="AO4516" s="58">
        <v>142279999.22446901</v>
      </c>
      <c r="AP4516" s="58">
        <v>43959999.315440603</v>
      </c>
      <c r="AQ4516" s="58">
        <v>34709999.665617898</v>
      </c>
      <c r="AR4516" s="58">
        <v>32700000.0365078</v>
      </c>
      <c r="AS4516" s="58">
        <v>28269999.988377102</v>
      </c>
      <c r="AT4516" s="58">
        <v>23159999.7729063</v>
      </c>
      <c r="AU4516" s="58">
        <v>35799999.620765403</v>
      </c>
      <c r="AV4516" s="58">
        <v>92350000.9365381</v>
      </c>
      <c r="AW4516" s="58">
        <v>153599997.23173699</v>
      </c>
      <c r="AX4516" s="58">
        <v>471559998.98910499</v>
      </c>
      <c r="AY4516" s="58">
        <v>186010001.68919599</v>
      </c>
      <c r="AZ4516" s="58">
        <v>219739998.966456</v>
      </c>
      <c r="BA4516" s="58">
        <v>361140000.71585202</v>
      </c>
      <c r="BB4516" s="58">
        <v>244750000.596046</v>
      </c>
      <c r="BC4516" s="58">
        <v>208580000.668764</v>
      </c>
      <c r="BD4516" s="58">
        <v>200619998.782873</v>
      </c>
      <c r="BE4516" s="58">
        <v>192169999.77827099</v>
      </c>
      <c r="BF4516" s="58">
        <v>320639998.85320699</v>
      </c>
      <c r="BG4516" s="58">
        <v>327409997.44832498</v>
      </c>
      <c r="BH4516" s="58">
        <v>398160000.32424903</v>
      </c>
      <c r="BI4516" s="58">
        <v>312110000.54702199</v>
      </c>
      <c r="BJ4516" s="58">
        <v>453530008.286237</v>
      </c>
      <c r="BK4516" s="58">
        <v>465490004.71830302</v>
      </c>
      <c r="BL4516" s="58">
        <v>400830004.00662398</v>
      </c>
    </row>
    <row r="4517" spans="1:64" hidden="1" x14ac:dyDescent="0.25">
      <c r="A4517" s="58" t="s">
        <v>3298</v>
      </c>
      <c r="B4517" s="58" t="s">
        <v>3299</v>
      </c>
      <c r="C4517" s="58" t="s">
        <v>2048</v>
      </c>
      <c r="D4517" s="58" t="s">
        <v>2049</v>
      </c>
      <c r="AX4517" s="58">
        <v>9680000.1207739096</v>
      </c>
      <c r="AY4517" s="58">
        <v>15800000.2000481</v>
      </c>
      <c r="AZ4517" s="58">
        <v>4820000.0282377005</v>
      </c>
      <c r="BA4517" s="58">
        <v>9199999.8651444893</v>
      </c>
      <c r="BB4517" s="58">
        <v>5049999.9541789303</v>
      </c>
      <c r="BC4517" s="58">
        <v>3419999.9701231699</v>
      </c>
      <c r="BD4517" s="58">
        <v>4949999.96758998</v>
      </c>
      <c r="BE4517" s="58">
        <v>6209999.8854100704</v>
      </c>
      <c r="BF4517" s="58">
        <v>4929999.9754875898</v>
      </c>
      <c r="BG4517" s="58">
        <v>3309999.9874830199</v>
      </c>
      <c r="BH4517" s="58">
        <v>7379999.9859183999</v>
      </c>
      <c r="BI4517" s="58">
        <v>8260000.1022219704</v>
      </c>
      <c r="BJ4517" s="58">
        <v>13030000.125989299</v>
      </c>
      <c r="BK4517" s="58">
        <v>8160000.04298985</v>
      </c>
      <c r="BL4517" s="58">
        <v>11240000.201389199</v>
      </c>
    </row>
    <row r="4518" spans="1:64" hidden="1" x14ac:dyDescent="0.25">
      <c r="A4518" s="58" t="s">
        <v>3298</v>
      </c>
      <c r="B4518" s="58" t="s">
        <v>3299</v>
      </c>
      <c r="C4518" s="58" t="s">
        <v>2050</v>
      </c>
      <c r="D4518" s="58" t="s">
        <v>2051</v>
      </c>
      <c r="O4518" s="58">
        <v>7120000.2301484402</v>
      </c>
      <c r="P4518" s="58">
        <v>2889999.9670684398</v>
      </c>
      <c r="Q4518" s="58">
        <v>869999.98986721004</v>
      </c>
      <c r="R4518" s="58">
        <v>6629999.8834729204</v>
      </c>
      <c r="S4518" s="58">
        <v>4879999.9505281402</v>
      </c>
      <c r="T4518" s="58">
        <v>12350000.1896173</v>
      </c>
      <c r="U4518" s="58">
        <v>10179999.737069</v>
      </c>
      <c r="V4518" s="58">
        <v>7220000.0751763601</v>
      </c>
      <c r="W4518" s="58">
        <v>8340000.1116096899</v>
      </c>
      <c r="X4518" s="58">
        <v>14490000.402554899</v>
      </c>
      <c r="Y4518" s="58">
        <v>29009999.414905898</v>
      </c>
      <c r="Z4518" s="58">
        <v>21420000.391080901</v>
      </c>
      <c r="AA4518" s="58">
        <v>12689999.8188019</v>
      </c>
      <c r="AB4518" s="58">
        <v>25050000.2093613</v>
      </c>
      <c r="AC4518" s="58">
        <v>7160000.14357269</v>
      </c>
      <c r="AD4518" s="58">
        <v>8039999.8985230904</v>
      </c>
      <c r="AE4518" s="58">
        <v>29330000.117421199</v>
      </c>
      <c r="AF4518" s="58">
        <v>73720000.294968501</v>
      </c>
      <c r="AG4518" s="58">
        <v>35120000.243187003</v>
      </c>
      <c r="AH4518" s="58">
        <v>52759999.718517102</v>
      </c>
      <c r="AI4518" s="58">
        <v>62059998.221695498</v>
      </c>
      <c r="AJ4518" s="58">
        <v>42639999.7919797</v>
      </c>
      <c r="AK4518" s="58">
        <v>35519999.239593796</v>
      </c>
      <c r="AL4518" s="58">
        <v>37219999.864697397</v>
      </c>
      <c r="AM4518" s="58">
        <v>32729999.0952015</v>
      </c>
      <c r="AN4518" s="58">
        <v>31900000.737980101</v>
      </c>
      <c r="AO4518" s="58">
        <v>37029998.978600003</v>
      </c>
      <c r="AP4518" s="58">
        <v>38150000.3822148</v>
      </c>
      <c r="AQ4518" s="58">
        <v>45210002.064704902</v>
      </c>
      <c r="AR4518" s="58">
        <v>54519998.239353299</v>
      </c>
      <c r="AS4518" s="58">
        <v>60319999.951869301</v>
      </c>
      <c r="AT4518" s="58">
        <v>34500000.264495596</v>
      </c>
      <c r="AU4518" s="58">
        <v>22689999.4816631</v>
      </c>
      <c r="AV4518" s="58">
        <v>50700001.619756199</v>
      </c>
      <c r="AW4518" s="58">
        <v>37289998.9001453</v>
      </c>
      <c r="AX4518" s="58">
        <v>75259999.934583902</v>
      </c>
      <c r="AY4518" s="58">
        <v>115279998.838902</v>
      </c>
      <c r="AZ4518" s="58">
        <v>139199998.23905501</v>
      </c>
      <c r="BA4518" s="58">
        <v>161389998.31490201</v>
      </c>
      <c r="BB4518" s="58">
        <v>119279999.824241</v>
      </c>
      <c r="BC4518" s="58">
        <v>155060002.18726701</v>
      </c>
      <c r="BD4518" s="58">
        <v>102080000.87738</v>
      </c>
      <c r="BE4518" s="58">
        <v>135409998.12819099</v>
      </c>
      <c r="BF4518" s="58">
        <v>162770000.63099</v>
      </c>
      <c r="BG4518" s="58">
        <v>160170000.717044</v>
      </c>
      <c r="BH4518" s="58">
        <v>113469999.311492</v>
      </c>
      <c r="BI4518" s="58">
        <v>132270001.038909</v>
      </c>
      <c r="BJ4518" s="58">
        <v>168139997.85855401</v>
      </c>
      <c r="BK4518" s="58">
        <v>137429999.47071099</v>
      </c>
      <c r="BL4518" s="58">
        <v>232230001.42164499</v>
      </c>
    </row>
    <row r="4519" spans="1:64" hidden="1" x14ac:dyDescent="0.25">
      <c r="A4519" s="58" t="s">
        <v>3298</v>
      </c>
      <c r="B4519" s="58" t="s">
        <v>3299</v>
      </c>
      <c r="C4519" s="58" t="s">
        <v>2052</v>
      </c>
      <c r="D4519" s="58" t="s">
        <v>2053</v>
      </c>
      <c r="O4519" s="58">
        <v>19990000.0616908</v>
      </c>
      <c r="P4519" s="58">
        <v>29580000.419169702</v>
      </c>
      <c r="Q4519" s="58">
        <v>38469999.376684397</v>
      </c>
      <c r="R4519" s="58">
        <v>48499999.964609697</v>
      </c>
      <c r="S4519" s="58">
        <v>82099999.532103494</v>
      </c>
      <c r="T4519" s="58">
        <v>63350001.156330198</v>
      </c>
      <c r="U4519" s="58">
        <v>56940000.9009986</v>
      </c>
      <c r="V4519" s="58">
        <v>66749999.463558197</v>
      </c>
      <c r="W4519" s="58">
        <v>111930000.349879</v>
      </c>
      <c r="X4519" s="58">
        <v>150560000.08061501</v>
      </c>
      <c r="Y4519" s="58">
        <v>172859995.961189</v>
      </c>
      <c r="Z4519" s="58">
        <v>242980000.13828301</v>
      </c>
      <c r="AA4519" s="58">
        <v>182779998.77929699</v>
      </c>
      <c r="AB4519" s="58">
        <v>182249997.49660501</v>
      </c>
      <c r="AC4519" s="58">
        <v>134149998.068809</v>
      </c>
      <c r="AD4519" s="58">
        <v>188890001.17778799</v>
      </c>
      <c r="AE4519" s="58">
        <v>188319997.31063801</v>
      </c>
      <c r="AF4519" s="58">
        <v>209209998.96526301</v>
      </c>
      <c r="AG4519" s="58">
        <v>255609997.034073</v>
      </c>
      <c r="AH4519" s="58">
        <v>295179999.113083</v>
      </c>
      <c r="AI4519" s="58">
        <v>320300000.04917401</v>
      </c>
      <c r="AJ4519" s="58">
        <v>836570021.56972897</v>
      </c>
      <c r="AK4519" s="58">
        <v>426339999.49693698</v>
      </c>
      <c r="AL4519" s="58">
        <v>651959994.79293895</v>
      </c>
      <c r="AM4519" s="58">
        <v>720810007.56844795</v>
      </c>
      <c r="AN4519" s="58">
        <v>523230006.90154701</v>
      </c>
      <c r="AO4519" s="58">
        <v>927269989.96734703</v>
      </c>
      <c r="AP4519" s="58">
        <v>977440007.25820601</v>
      </c>
      <c r="AQ4519" s="58">
        <v>1106720017.9677501</v>
      </c>
      <c r="AR4519" s="58">
        <v>824800007.17938006</v>
      </c>
      <c r="AS4519" s="58">
        <v>627060001.37329102</v>
      </c>
      <c r="AT4519" s="58">
        <v>857539995.19348204</v>
      </c>
      <c r="AU4519" s="58">
        <v>757180000.18596601</v>
      </c>
      <c r="AV4519" s="58">
        <v>1125480000.0190699</v>
      </c>
      <c r="AW4519" s="58">
        <v>1277810000.41962</v>
      </c>
      <c r="AX4519" s="58">
        <v>1313140008.15153</v>
      </c>
      <c r="AY4519" s="58">
        <v>1913300022.06564</v>
      </c>
      <c r="AZ4519" s="58">
        <v>2014180004.48681</v>
      </c>
      <c r="BA4519" s="58">
        <v>2201239967.34619</v>
      </c>
      <c r="BB4519" s="58">
        <v>1908810016.6320801</v>
      </c>
      <c r="BC4519" s="58">
        <v>1733390026.56937</v>
      </c>
      <c r="BD4519" s="58">
        <v>2173359992.9809599</v>
      </c>
      <c r="BE4519" s="58">
        <v>3030300004.0054302</v>
      </c>
      <c r="BF4519" s="58">
        <v>2558810020.32757</v>
      </c>
      <c r="BG4519" s="58">
        <v>2957440015.79285</v>
      </c>
      <c r="BH4519" s="58">
        <v>2304910019.8745699</v>
      </c>
      <c r="BI4519" s="58">
        <v>3101959988.5940599</v>
      </c>
      <c r="BJ4519" s="58">
        <v>3061929983.13904</v>
      </c>
      <c r="BK4519" s="58">
        <v>3119370002.7465801</v>
      </c>
      <c r="BL4519" s="58">
        <v>3046450030.3268399</v>
      </c>
    </row>
    <row r="4520" spans="1:64" hidden="1" x14ac:dyDescent="0.25">
      <c r="A4520" s="58" t="s">
        <v>3298</v>
      </c>
      <c r="B4520" s="58" t="s">
        <v>3299</v>
      </c>
      <c r="C4520" s="58" t="s">
        <v>2054</v>
      </c>
      <c r="D4520" s="58" t="s">
        <v>2055</v>
      </c>
      <c r="P4520" s="58">
        <v>240000.00022351701</v>
      </c>
      <c r="Q4520" s="58">
        <v>469999.99880790798</v>
      </c>
      <c r="R4520" s="58">
        <v>259999.997913837</v>
      </c>
      <c r="S4520" s="58">
        <v>169999.99620020401</v>
      </c>
      <c r="T4520" s="58">
        <v>309999.99493360502</v>
      </c>
      <c r="U4520" s="58">
        <v>439999.99016523402</v>
      </c>
      <c r="V4520" s="58">
        <v>569999.98912215198</v>
      </c>
      <c r="W4520" s="58">
        <v>570000.00216066802</v>
      </c>
      <c r="X4520" s="58">
        <v>1980000.03024936</v>
      </c>
      <c r="Y4520" s="58">
        <v>2699999.9601393901</v>
      </c>
      <c r="Z4520" s="58">
        <v>7559999.7714161901</v>
      </c>
      <c r="AA4520" s="58">
        <v>10770000.016316799</v>
      </c>
      <c r="AB4520" s="58">
        <v>8660000.2404302396</v>
      </c>
      <c r="AC4520" s="58">
        <v>12400000.134483</v>
      </c>
      <c r="AD4520" s="58">
        <v>12289999.8500943</v>
      </c>
      <c r="AE4520" s="58">
        <v>25760000.344365802</v>
      </c>
      <c r="AF4520" s="58">
        <v>31019999.276846599</v>
      </c>
      <c r="AG4520" s="58">
        <v>57719999.879598603</v>
      </c>
      <c r="AH4520" s="58">
        <v>54339999.651536398</v>
      </c>
      <c r="AI4520" s="58">
        <v>67340000.076219395</v>
      </c>
      <c r="AJ4520" s="58">
        <v>58460000.777617097</v>
      </c>
      <c r="AK4520" s="58">
        <v>30760000.647976998</v>
      </c>
      <c r="AL4520" s="58">
        <v>13589999.8601526</v>
      </c>
      <c r="AM4520" s="58">
        <v>12619999.838993</v>
      </c>
      <c r="AN4520" s="58">
        <v>12089999.8489767</v>
      </c>
      <c r="AO4520" s="58">
        <v>12179999.951273199</v>
      </c>
      <c r="AP4520" s="58">
        <v>9830000.0373273995</v>
      </c>
      <c r="AQ4520" s="58">
        <v>11579999.6368587</v>
      </c>
      <c r="AR4520" s="58">
        <v>14280000.038445</v>
      </c>
      <c r="AS4520" s="58">
        <v>14600000.103935599</v>
      </c>
      <c r="AT4520" s="58">
        <v>13380000.168457599</v>
      </c>
      <c r="AU4520" s="58">
        <v>15940000.163391201</v>
      </c>
      <c r="AV4520" s="58">
        <v>20119999.755173899</v>
      </c>
      <c r="AW4520" s="58">
        <v>32800000.578165099</v>
      </c>
      <c r="AX4520" s="58">
        <v>181229999.88682601</v>
      </c>
      <c r="AY4520" s="58">
        <v>38929999.947547898</v>
      </c>
      <c r="AZ4520" s="58">
        <v>49209999.294951603</v>
      </c>
      <c r="BA4520" s="58">
        <v>45889999.860897698</v>
      </c>
      <c r="BB4520" s="58">
        <v>44819999.426603302</v>
      </c>
      <c r="BC4520" s="58">
        <v>53699998.9002942</v>
      </c>
      <c r="BD4520" s="58">
        <v>52029999.9415875</v>
      </c>
      <c r="BE4520" s="58">
        <v>48399999.9314548</v>
      </c>
      <c r="BF4520" s="58">
        <v>63340000.206604399</v>
      </c>
      <c r="BG4520" s="58">
        <v>99669997.755438194</v>
      </c>
      <c r="BH4520" s="58">
        <v>65310000.2650171</v>
      </c>
      <c r="BI4520" s="58">
        <v>57370000.511407897</v>
      </c>
      <c r="BJ4520" s="58">
        <v>48009999.744594097</v>
      </c>
      <c r="BK4520" s="58">
        <v>54359999.710693903</v>
      </c>
      <c r="BL4520" s="58">
        <v>54419999.847188503</v>
      </c>
    </row>
    <row r="4521" spans="1:64" hidden="1" x14ac:dyDescent="0.25">
      <c r="A4521" s="58" t="s">
        <v>3298</v>
      </c>
      <c r="B4521" s="58" t="s">
        <v>3299</v>
      </c>
      <c r="C4521" s="58" t="s">
        <v>2056</v>
      </c>
      <c r="D4521" s="58" t="s">
        <v>2057</v>
      </c>
      <c r="O4521" s="58">
        <v>165799996.51759899</v>
      </c>
      <c r="P4521" s="58">
        <v>163199997.66349801</v>
      </c>
      <c r="Q4521" s="58">
        <v>179049995.541572</v>
      </c>
      <c r="R4521" s="58">
        <v>199279996.20139599</v>
      </c>
      <c r="S4521" s="58">
        <v>202339998.692274</v>
      </c>
      <c r="T4521" s="58">
        <v>308089996.99354202</v>
      </c>
      <c r="U4521" s="58">
        <v>277440003.57389402</v>
      </c>
      <c r="V4521" s="58">
        <v>247799993.693829</v>
      </c>
      <c r="W4521" s="58">
        <v>296610001.23620099</v>
      </c>
      <c r="X4521" s="58">
        <v>331269997.27263999</v>
      </c>
      <c r="Y4521" s="58">
        <v>432870000.60081398</v>
      </c>
      <c r="Z4521" s="58">
        <v>424509991.27328402</v>
      </c>
      <c r="AA4521" s="58">
        <v>354539998.97837597</v>
      </c>
      <c r="AB4521" s="58">
        <v>337750000.25331998</v>
      </c>
      <c r="AC4521" s="58">
        <v>360869997.88880402</v>
      </c>
      <c r="AD4521" s="58">
        <v>407710000.67889702</v>
      </c>
      <c r="AE4521" s="58">
        <v>486219993.74032003</v>
      </c>
      <c r="AF4521" s="58">
        <v>585310002.34186602</v>
      </c>
      <c r="AG4521" s="58">
        <v>535390002.220869</v>
      </c>
      <c r="AH4521" s="58">
        <v>519990005.37395501</v>
      </c>
      <c r="AI4521" s="58">
        <v>774170002.28166604</v>
      </c>
      <c r="AJ4521" s="58">
        <v>898880001.00851095</v>
      </c>
      <c r="AK4521" s="58">
        <v>1033660019.84477</v>
      </c>
      <c r="AL4521" s="58">
        <v>1006679991.6029</v>
      </c>
      <c r="AM4521" s="58">
        <v>1085129989.8326399</v>
      </c>
      <c r="AN4521" s="58">
        <v>1126309998.63148</v>
      </c>
      <c r="AO4521" s="58">
        <v>1113550005.19752</v>
      </c>
      <c r="AP4521" s="58">
        <v>825620012.49194098</v>
      </c>
      <c r="AQ4521" s="58">
        <v>905700000.88214898</v>
      </c>
      <c r="AR4521" s="58">
        <v>841539997.81608605</v>
      </c>
      <c r="AS4521" s="58">
        <v>700890002.54869401</v>
      </c>
      <c r="AT4521" s="58">
        <v>646999992.96665204</v>
      </c>
      <c r="AU4521" s="58">
        <v>576239997.20811796</v>
      </c>
      <c r="AV4521" s="58">
        <v>742889997.78032303</v>
      </c>
      <c r="AW4521" s="58">
        <v>861579992.56253302</v>
      </c>
      <c r="AX4521" s="58">
        <v>1552519975.78144</v>
      </c>
      <c r="AY4521" s="58">
        <v>1795520013.1535499</v>
      </c>
      <c r="AZ4521" s="58">
        <v>1702359984.1594701</v>
      </c>
      <c r="BA4521" s="58">
        <v>1466250037.6105299</v>
      </c>
      <c r="BB4521" s="58">
        <v>1029510000.4673001</v>
      </c>
      <c r="BC4521" s="58">
        <v>883409997.99966896</v>
      </c>
      <c r="BD4521" s="58">
        <v>1341929960.01244</v>
      </c>
      <c r="BE4521" s="58">
        <v>1430299993.7534299</v>
      </c>
      <c r="BF4521" s="58">
        <v>1241269983.53004</v>
      </c>
      <c r="BG4521" s="58">
        <v>998750019.31190503</v>
      </c>
      <c r="BH4521" s="58">
        <v>653840000.92744803</v>
      </c>
      <c r="BI4521" s="58">
        <v>1113300015.5985401</v>
      </c>
      <c r="BJ4521" s="58">
        <v>1487309981.8229699</v>
      </c>
      <c r="BK4521" s="58">
        <v>686320004.70161402</v>
      </c>
      <c r="BL4521" s="58">
        <v>784309996.60492003</v>
      </c>
    </row>
    <row r="4522" spans="1:64" hidden="1" x14ac:dyDescent="0.25">
      <c r="A4522" s="58" t="s">
        <v>3298</v>
      </c>
      <c r="B4522" s="58" t="s">
        <v>3299</v>
      </c>
      <c r="C4522" s="58" t="s">
        <v>2058</v>
      </c>
      <c r="D4522" s="58" t="s">
        <v>2059</v>
      </c>
      <c r="O4522" s="58">
        <v>55700000.172480904</v>
      </c>
      <c r="P4522" s="58">
        <v>67439999.872818694</v>
      </c>
      <c r="Q4522" s="58">
        <v>76870001.569390297</v>
      </c>
      <c r="R4522" s="58">
        <v>96500000.465661302</v>
      </c>
      <c r="S4522" s="58">
        <v>188250000.01490101</v>
      </c>
      <c r="T4522" s="58">
        <v>207299998.017028</v>
      </c>
      <c r="U4522" s="58">
        <v>274330005.314201</v>
      </c>
      <c r="V4522" s="58">
        <v>233260001.17324299</v>
      </c>
      <c r="W4522" s="58">
        <v>295820002.22057098</v>
      </c>
      <c r="X4522" s="58">
        <v>330310000.99703699</v>
      </c>
      <c r="Y4522" s="58">
        <v>360110001.18590897</v>
      </c>
      <c r="Z4522" s="58">
        <v>263519996.36180699</v>
      </c>
      <c r="AA4522" s="58">
        <v>398699996.98735702</v>
      </c>
      <c r="AB4522" s="58">
        <v>329299995.94762897</v>
      </c>
      <c r="AC4522" s="58">
        <v>308730002.98812997</v>
      </c>
      <c r="AD4522" s="58">
        <v>319269998.96205902</v>
      </c>
      <c r="AE4522" s="58">
        <v>381330001.95957702</v>
      </c>
      <c r="AF4522" s="58">
        <v>528270001.52692097</v>
      </c>
      <c r="AG4522" s="58">
        <v>497039998.42889601</v>
      </c>
      <c r="AH4522" s="58">
        <v>561219987.40918899</v>
      </c>
      <c r="AI4522" s="58">
        <v>776669982.11294401</v>
      </c>
      <c r="AJ4522" s="58">
        <v>592039988.70216405</v>
      </c>
      <c r="AK4522" s="58">
        <v>1053009979.35794</v>
      </c>
      <c r="AL4522" s="58">
        <v>333259999.722242</v>
      </c>
      <c r="AM4522" s="58">
        <v>459609987.847507</v>
      </c>
      <c r="AN4522" s="58">
        <v>402509994.95387101</v>
      </c>
      <c r="AO4522" s="58">
        <v>694160019.05873501</v>
      </c>
      <c r="AP4522" s="58">
        <v>661420015.25312603</v>
      </c>
      <c r="AQ4522" s="58">
        <v>259520001.742989</v>
      </c>
      <c r="AR4522" s="58">
        <v>325770003.65965098</v>
      </c>
      <c r="AS4522" s="58">
        <v>248670003.85746399</v>
      </c>
      <c r="AT4522" s="58">
        <v>410520004.46990103</v>
      </c>
      <c r="AU4522" s="58">
        <v>247299997.534603</v>
      </c>
      <c r="AV4522" s="58">
        <v>322409997.82830501</v>
      </c>
      <c r="AW4522" s="58">
        <v>329790002.43544602</v>
      </c>
      <c r="AX4522" s="58">
        <v>2419669992.3612199</v>
      </c>
      <c r="AY4522" s="58">
        <v>870090016.398579</v>
      </c>
      <c r="AZ4522" s="58">
        <v>2702540039.6957998</v>
      </c>
      <c r="BA4522" s="58">
        <v>2463620042.0204601</v>
      </c>
      <c r="BB4522" s="58">
        <v>678379987.95509398</v>
      </c>
      <c r="BC4522" s="58">
        <v>578459995.73171198</v>
      </c>
      <c r="BD4522" s="58">
        <v>721409996.52817905</v>
      </c>
      <c r="BE4522" s="58">
        <v>691110005.61714101</v>
      </c>
      <c r="BF4522" s="58">
        <v>1031990000.85332</v>
      </c>
      <c r="BG4522" s="58">
        <v>1473770005.82218</v>
      </c>
      <c r="BH4522" s="58">
        <v>1378060019.1354799</v>
      </c>
      <c r="BI4522" s="58">
        <v>2706329987.6451502</v>
      </c>
      <c r="BJ4522" s="58">
        <v>3293090019.2856798</v>
      </c>
      <c r="BK4522" s="58">
        <v>3172900018.82054</v>
      </c>
      <c r="BL4522" s="58">
        <v>3232100006.2413502</v>
      </c>
    </row>
    <row r="4523" spans="1:64" hidden="1" x14ac:dyDescent="0.25">
      <c r="A4523" s="58" t="s">
        <v>3298</v>
      </c>
      <c r="B4523" s="58" t="s">
        <v>3299</v>
      </c>
      <c r="C4523" s="58" t="s">
        <v>2060</v>
      </c>
      <c r="D4523" s="58" t="s">
        <v>2061</v>
      </c>
      <c r="AO4523" s="58">
        <v>2129999.9840557599</v>
      </c>
      <c r="AP4523" s="58">
        <v>6520000.0423937999</v>
      </c>
      <c r="AQ4523" s="58">
        <v>8200000.1370906904</v>
      </c>
      <c r="AR4523" s="58">
        <v>5240000.0449270001</v>
      </c>
      <c r="AS4523" s="58">
        <v>7219999.9969452601</v>
      </c>
      <c r="AT4523" s="58">
        <v>3750000.0353902499</v>
      </c>
      <c r="AU4523" s="58">
        <v>5010000.05379319</v>
      </c>
      <c r="AV4523" s="58">
        <v>22389999.6913969</v>
      </c>
      <c r="AW4523" s="58">
        <v>23359999.833628502</v>
      </c>
      <c r="AX4523" s="58">
        <v>19010000.1636892</v>
      </c>
      <c r="AY4523" s="58">
        <v>28269999.6028095</v>
      </c>
      <c r="AZ4523" s="58">
        <v>29730000.032111999</v>
      </c>
      <c r="BA4523" s="58">
        <v>38789999.978616796</v>
      </c>
      <c r="BB4523" s="58">
        <v>44730000.0358373</v>
      </c>
      <c r="BC4523" s="58">
        <v>25829999.439418301</v>
      </c>
      <c r="BD4523" s="58">
        <v>22919999.552890699</v>
      </c>
      <c r="BE4523" s="58">
        <v>14229999.9855459</v>
      </c>
      <c r="BF4523" s="58">
        <v>2839999.9421089902</v>
      </c>
      <c r="BG4523" s="58">
        <v>4310000.0191479903</v>
      </c>
      <c r="BH4523" s="58">
        <v>2589999.95887279</v>
      </c>
      <c r="BI4523" s="58">
        <v>939999.988302588</v>
      </c>
      <c r="BJ4523" s="58">
        <v>1369999.9768286999</v>
      </c>
      <c r="BK4523" s="58">
        <v>1159999.9945610799</v>
      </c>
      <c r="BL4523" s="58">
        <v>800000.00447034801</v>
      </c>
    </row>
    <row r="4524" spans="1:64" hidden="1" x14ac:dyDescent="0.25">
      <c r="A4524" s="58" t="s">
        <v>3298</v>
      </c>
      <c r="B4524" s="58" t="s">
        <v>3299</v>
      </c>
      <c r="C4524" s="58" t="s">
        <v>2062</v>
      </c>
      <c r="D4524" s="58" t="s">
        <v>2063</v>
      </c>
      <c r="AX4524" s="58">
        <v>10449999.7179955</v>
      </c>
      <c r="AY4524" s="58">
        <v>67160001.525655404</v>
      </c>
      <c r="AZ4524" s="58">
        <v>530000.00305473804</v>
      </c>
      <c r="BA4524" s="58">
        <v>410000.00201165699</v>
      </c>
      <c r="BB4524" s="58">
        <v>979999.97623264696</v>
      </c>
      <c r="BC4524" s="58">
        <v>469999.99880790699</v>
      </c>
      <c r="BD4524" s="58">
        <v>659999.99456107605</v>
      </c>
      <c r="BE4524" s="58">
        <v>419999.992474914</v>
      </c>
      <c r="BF4524" s="58">
        <v>639999.99873340095</v>
      </c>
      <c r="BG4524" s="58">
        <v>2980000.0730901998</v>
      </c>
      <c r="BH4524" s="58">
        <v>6490000.1138448799</v>
      </c>
      <c r="BI4524" s="58">
        <v>6580000.0634044399</v>
      </c>
      <c r="BJ4524" s="58">
        <v>7220000.06958842</v>
      </c>
      <c r="BK4524" s="58">
        <v>31469999.879598599</v>
      </c>
      <c r="BL4524" s="58">
        <v>36040000.233799301</v>
      </c>
    </row>
    <row r="4525" spans="1:64" hidden="1" x14ac:dyDescent="0.25">
      <c r="A4525" s="58" t="s">
        <v>3298</v>
      </c>
      <c r="B4525" s="58" t="s">
        <v>3299</v>
      </c>
      <c r="C4525" s="58" t="s">
        <v>2064</v>
      </c>
      <c r="D4525" s="58" t="s">
        <v>2065</v>
      </c>
      <c r="AP4525" s="58">
        <v>500000</v>
      </c>
      <c r="AQ4525" s="58">
        <v>319999.99284744298</v>
      </c>
      <c r="AV4525" s="58">
        <v>1190000.0572204599</v>
      </c>
      <c r="AW4525" s="58">
        <v>1539999.9618530299</v>
      </c>
      <c r="AX4525" s="58">
        <v>1260000.0202655799</v>
      </c>
      <c r="AY4525" s="58">
        <v>140000.00059604601</v>
      </c>
      <c r="AZ4525" s="58">
        <v>969999.97645616601</v>
      </c>
      <c r="BA4525" s="58">
        <v>2420000.0464916201</v>
      </c>
      <c r="BB4525" s="58">
        <v>1910000.0206381101</v>
      </c>
      <c r="BC4525" s="58">
        <v>1050000.01937151</v>
      </c>
      <c r="BD4525" s="58">
        <v>1290000.00655651</v>
      </c>
      <c r="BE4525" s="58">
        <v>1409999.95917082</v>
      </c>
      <c r="BF4525" s="58">
        <v>2609999.95470047</v>
      </c>
      <c r="BG4525" s="58">
        <v>2409999.9666213999</v>
      </c>
      <c r="BH4525" s="58">
        <v>3109999.9975413098</v>
      </c>
      <c r="BI4525" s="58">
        <v>5849999.8580664396</v>
      </c>
      <c r="BJ4525" s="58">
        <v>4170000.0315904599</v>
      </c>
      <c r="BK4525" s="58">
        <v>4849999.8860061103</v>
      </c>
      <c r="BL4525" s="58">
        <v>3800000.0119209299</v>
      </c>
    </row>
    <row r="4526" spans="1:64" hidden="1" x14ac:dyDescent="0.25">
      <c r="A4526" s="58" t="s">
        <v>3298</v>
      </c>
      <c r="B4526" s="58" t="s">
        <v>3299</v>
      </c>
      <c r="C4526" s="58" t="s">
        <v>2066</v>
      </c>
      <c r="D4526" s="58" t="s">
        <v>2067</v>
      </c>
      <c r="S4526" s="58">
        <v>29999.999329447699</v>
      </c>
      <c r="T4526" s="58">
        <v>9999.9997764825803</v>
      </c>
      <c r="U4526" s="58">
        <v>19999.999552965201</v>
      </c>
      <c r="V4526" s="58">
        <v>110000.003129244</v>
      </c>
      <c r="W4526" s="58">
        <v>170000.005513429</v>
      </c>
      <c r="X4526" s="58">
        <v>279999.99746680201</v>
      </c>
      <c r="Y4526" s="58">
        <v>559999.97071921895</v>
      </c>
      <c r="Z4526" s="58">
        <v>1260000.00908971</v>
      </c>
      <c r="AA4526" s="58">
        <v>550000.00819563796</v>
      </c>
      <c r="AB4526" s="58">
        <v>770000.02935528697</v>
      </c>
      <c r="AC4526" s="58">
        <v>609999.98822808196</v>
      </c>
      <c r="AD4526" s="58">
        <v>1149999.9854713699</v>
      </c>
      <c r="AE4526" s="58">
        <v>2219999.9038130101</v>
      </c>
      <c r="AF4526" s="58">
        <v>2399999.92214143</v>
      </c>
      <c r="AG4526" s="58">
        <v>2570000.0189244798</v>
      </c>
      <c r="AH4526" s="58">
        <v>910000.01318752801</v>
      </c>
      <c r="AI4526" s="58">
        <v>1880000.0138580799</v>
      </c>
      <c r="AJ4526" s="58">
        <v>6520000.1113116797</v>
      </c>
      <c r="AK4526" s="58">
        <v>2660000.01132489</v>
      </c>
      <c r="AL4526" s="58">
        <v>5849999.8841434699</v>
      </c>
      <c r="AM4526" s="58">
        <v>3470000.0118464301</v>
      </c>
      <c r="AN4526" s="58">
        <v>4249999.93294477</v>
      </c>
      <c r="AO4526" s="58">
        <v>5860000.0701844804</v>
      </c>
      <c r="AP4526" s="58">
        <v>4739999.9964982197</v>
      </c>
      <c r="AQ4526" s="58">
        <v>5479999.9203532999</v>
      </c>
      <c r="AR4526" s="58">
        <v>4670000.0949203903</v>
      </c>
      <c r="AS4526" s="58">
        <v>4020000.07592142</v>
      </c>
      <c r="AT4526" s="58">
        <v>5090000.0575929899</v>
      </c>
      <c r="AU4526" s="58">
        <v>9620000.2953410093</v>
      </c>
      <c r="AV4526" s="58">
        <v>18829999.942332499</v>
      </c>
      <c r="AW4526" s="58">
        <v>21570000.013336498</v>
      </c>
      <c r="AX4526" s="58">
        <v>22809999.9446421</v>
      </c>
      <c r="AY4526" s="58">
        <v>40070000.126957901</v>
      </c>
      <c r="AZ4526" s="58">
        <v>55329999.558627702</v>
      </c>
      <c r="BA4526" s="58">
        <v>48329999.312758498</v>
      </c>
      <c r="BB4526" s="58">
        <v>34329999.390989602</v>
      </c>
      <c r="BC4526" s="58">
        <v>30170000.452548198</v>
      </c>
      <c r="BD4526" s="58">
        <v>35130000.7030368</v>
      </c>
      <c r="BE4526" s="58">
        <v>28950000.209733799</v>
      </c>
      <c r="BF4526" s="58">
        <v>38569999.825209297</v>
      </c>
      <c r="BG4526" s="58">
        <v>41479999.423027098</v>
      </c>
      <c r="BH4526" s="58">
        <v>38160000.622272499</v>
      </c>
      <c r="BI4526" s="58">
        <v>42500000.0391156</v>
      </c>
      <c r="BJ4526" s="58">
        <v>38789999.613538399</v>
      </c>
      <c r="BK4526" s="58">
        <v>47239998.8770485</v>
      </c>
      <c r="BL4526" s="58">
        <v>48629999.252036199</v>
      </c>
    </row>
    <row r="4527" spans="1:64" hidden="1" x14ac:dyDescent="0.25">
      <c r="A4527" s="58" t="s">
        <v>3298</v>
      </c>
      <c r="B4527" s="58" t="s">
        <v>3299</v>
      </c>
      <c r="C4527" s="58" t="s">
        <v>2068</v>
      </c>
      <c r="D4527" s="58" t="s">
        <v>2069</v>
      </c>
      <c r="O4527" s="58">
        <v>25870000.239461701</v>
      </c>
      <c r="P4527" s="58">
        <v>24720000.468194399</v>
      </c>
      <c r="Q4527" s="58">
        <v>1630000.1703202699</v>
      </c>
      <c r="R4527" s="58">
        <v>32320000.274106901</v>
      </c>
      <c r="S4527" s="58">
        <v>9989999.8027831409</v>
      </c>
      <c r="T4527" s="58">
        <v>21580000.137910299</v>
      </c>
      <c r="U4527" s="58">
        <v>38800000.654533602</v>
      </c>
      <c r="V4527" s="58">
        <v>22650000.371038899</v>
      </c>
      <c r="W4527" s="58">
        <v>10249999.942258</v>
      </c>
      <c r="X4527" s="58">
        <v>7370000.1630932204</v>
      </c>
      <c r="Y4527" s="58">
        <v>28540000.3790856</v>
      </c>
      <c r="Z4527" s="58">
        <v>37839999.418705702</v>
      </c>
      <c r="AA4527" s="58">
        <v>93200001.996010497</v>
      </c>
      <c r="AB4527" s="58">
        <v>128909999.83064801</v>
      </c>
      <c r="AC4527" s="58">
        <v>185660000.69491601</v>
      </c>
      <c r="AD4527" s="58">
        <v>200399999.46206799</v>
      </c>
      <c r="AE4527" s="58">
        <v>372769997.56321299</v>
      </c>
      <c r="AF4527" s="58">
        <v>467060007.97450602</v>
      </c>
      <c r="AG4527" s="58">
        <v>544309993.05657995</v>
      </c>
      <c r="AH4527" s="58">
        <v>356169996.67510402</v>
      </c>
      <c r="AI4527" s="58">
        <v>384140005.96292299</v>
      </c>
      <c r="AJ4527" s="58">
        <v>406710001.677275</v>
      </c>
      <c r="AK4527" s="58">
        <v>588559998.94440103</v>
      </c>
      <c r="AL4527" s="58">
        <v>436430001.229047</v>
      </c>
      <c r="AM4527" s="58">
        <v>772459980.674088</v>
      </c>
      <c r="AN4527" s="58">
        <v>167750003.36952499</v>
      </c>
      <c r="AO4527" s="58">
        <v>143960001.533851</v>
      </c>
      <c r="AP4527" s="58">
        <v>64700000.369921401</v>
      </c>
      <c r="AQ4527" s="58">
        <v>36509999.964386202</v>
      </c>
      <c r="AR4527" s="58">
        <v>53750001.188367598</v>
      </c>
      <c r="AS4527" s="58">
        <v>26349999.8599291</v>
      </c>
      <c r="AT4527" s="58">
        <v>69309999.654069498</v>
      </c>
      <c r="AU4527" s="58">
        <v>63229999.5943904</v>
      </c>
      <c r="AV4527" s="58">
        <v>122799999.693409</v>
      </c>
      <c r="AW4527" s="58">
        <v>182429999.39806801</v>
      </c>
      <c r="AX4527" s="58">
        <v>1064990023.56268</v>
      </c>
      <c r="AY4527" s="58">
        <v>601649990.97585702</v>
      </c>
      <c r="AZ4527" s="58">
        <v>694229995.74616504</v>
      </c>
      <c r="BA4527" s="58">
        <v>1096899988.8896899</v>
      </c>
      <c r="BB4527" s="58">
        <v>173169999.74474299</v>
      </c>
      <c r="BC4527" s="58">
        <v>125880002.319813</v>
      </c>
      <c r="BD4527" s="58">
        <v>126729999.154806</v>
      </c>
      <c r="BE4527" s="58">
        <v>73229999.519884497</v>
      </c>
      <c r="BF4527" s="58">
        <v>88680000.424385101</v>
      </c>
      <c r="BG4527" s="58">
        <v>129660000.905395</v>
      </c>
      <c r="BH4527" s="58">
        <v>206939999.241382</v>
      </c>
      <c r="BI4527" s="58">
        <v>141449999.48144001</v>
      </c>
      <c r="BJ4527" s="58">
        <v>384019992.02370602</v>
      </c>
      <c r="BK4527" s="58">
        <v>216040002.763271</v>
      </c>
      <c r="BL4527" s="58">
        <v>251010000.236332</v>
      </c>
    </row>
    <row r="4528" spans="1:64" hidden="1" x14ac:dyDescent="0.25">
      <c r="A4528" s="58" t="s">
        <v>3298</v>
      </c>
      <c r="B4528" s="58" t="s">
        <v>3299</v>
      </c>
      <c r="C4528" s="58" t="s">
        <v>2070</v>
      </c>
      <c r="D4528" s="58" t="s">
        <v>2071</v>
      </c>
      <c r="O4528" s="58">
        <v>539999.99165534903</v>
      </c>
      <c r="P4528" s="58">
        <v>689999.99761581398</v>
      </c>
      <c r="Q4528" s="58">
        <v>790000.00655651104</v>
      </c>
      <c r="R4528" s="58">
        <v>2260000.0277161598</v>
      </c>
      <c r="S4528" s="58">
        <v>13460000.175982701</v>
      </c>
      <c r="T4528" s="58">
        <v>84329998.619854495</v>
      </c>
      <c r="U4528" s="58">
        <v>44099999.601021402</v>
      </c>
      <c r="V4528" s="58">
        <v>176659999.89956599</v>
      </c>
      <c r="W4528" s="58">
        <v>242389999.44925299</v>
      </c>
      <c r="X4528" s="58">
        <v>187830004.59894499</v>
      </c>
      <c r="Y4528" s="58">
        <v>174810002.045706</v>
      </c>
      <c r="Z4528" s="58">
        <v>145179999.36640301</v>
      </c>
      <c r="AA4528" s="58">
        <v>186650000.79572201</v>
      </c>
      <c r="AB4528" s="58">
        <v>191860000.528395</v>
      </c>
      <c r="AC4528" s="58">
        <v>228120005.996898</v>
      </c>
      <c r="AD4528" s="58">
        <v>199990001.61327401</v>
      </c>
      <c r="AE4528" s="58">
        <v>310079995.41051698</v>
      </c>
      <c r="AF4528" s="58">
        <v>392740005.038679</v>
      </c>
      <c r="AG4528" s="58">
        <v>469969991.75101501</v>
      </c>
      <c r="AH4528" s="58">
        <v>329479999.56086302</v>
      </c>
      <c r="AI4528" s="58">
        <v>460639994.75352502</v>
      </c>
      <c r="AJ4528" s="58">
        <v>1407140013.4842801</v>
      </c>
      <c r="AK4528" s="58">
        <v>406260000.03330499</v>
      </c>
      <c r="AL4528" s="58">
        <v>579920011.18510997</v>
      </c>
      <c r="AM4528" s="58">
        <v>796900003.12775397</v>
      </c>
      <c r="AN4528" s="58">
        <v>705649999.43226504</v>
      </c>
      <c r="AO4528" s="58">
        <v>529460009.45009398</v>
      </c>
      <c r="AP4528" s="58">
        <v>504490004.872904</v>
      </c>
      <c r="AQ4528" s="58">
        <v>418360002.26624298</v>
      </c>
      <c r="AR4528" s="58">
        <v>585200005.81815803</v>
      </c>
      <c r="AS4528" s="58">
        <v>580980003.60466599</v>
      </c>
      <c r="AT4528" s="58">
        <v>348819999.46571898</v>
      </c>
      <c r="AU4528" s="58">
        <v>192620000.03084499</v>
      </c>
      <c r="AV4528" s="58">
        <v>300860001.76146603</v>
      </c>
      <c r="AW4528" s="58">
        <v>881370005.85906196</v>
      </c>
      <c r="AX4528" s="58">
        <v>3491440098.5222301</v>
      </c>
      <c r="AY4528" s="58">
        <v>941440003.71173</v>
      </c>
      <c r="AZ4528" s="58">
        <v>854450008.46125197</v>
      </c>
      <c r="BA4528" s="58">
        <v>2031879974.0355501</v>
      </c>
      <c r="BB4528" s="58">
        <v>307250001.56462198</v>
      </c>
      <c r="BC4528" s="58">
        <v>505090011.179447</v>
      </c>
      <c r="BD4528" s="58">
        <v>485539992.33245802</v>
      </c>
      <c r="BE4528" s="58">
        <v>712389993.846416</v>
      </c>
      <c r="BF4528" s="58">
        <v>847920022.72605896</v>
      </c>
      <c r="BG4528" s="58">
        <v>680730006.21795595</v>
      </c>
      <c r="BH4528" s="58">
        <v>695540010.69069004</v>
      </c>
      <c r="BI4528" s="58">
        <v>1032099973.9170099</v>
      </c>
      <c r="BJ4528" s="58">
        <v>864699994.45974898</v>
      </c>
      <c r="BK4528" s="58">
        <v>815570017.09938002</v>
      </c>
      <c r="BL4528" s="58">
        <v>791199996.20318401</v>
      </c>
    </row>
    <row r="4529" spans="1:64" hidden="1" x14ac:dyDescent="0.25">
      <c r="A4529" s="58" t="s">
        <v>3298</v>
      </c>
      <c r="B4529" s="58" t="s">
        <v>3299</v>
      </c>
      <c r="C4529" s="58" t="s">
        <v>2072</v>
      </c>
      <c r="D4529" s="58" t="s">
        <v>2073</v>
      </c>
      <c r="AG4529" s="58">
        <v>69999.998435378002</v>
      </c>
      <c r="AH4529" s="58">
        <v>89999.997988343297</v>
      </c>
      <c r="AI4529" s="58">
        <v>89999.997988343195</v>
      </c>
      <c r="AJ4529" s="58">
        <v>1129999.99523163</v>
      </c>
      <c r="AK4529" s="58">
        <v>1539999.96930361</v>
      </c>
      <c r="AL4529" s="58">
        <v>3629999.8927861401</v>
      </c>
      <c r="AM4529" s="58">
        <v>6539999.9674409702</v>
      </c>
      <c r="AN4529" s="58">
        <v>5880000.0399351101</v>
      </c>
      <c r="AO4529" s="58">
        <v>5050000.0435859002</v>
      </c>
      <c r="AP4529" s="58">
        <v>4610000.0757724103</v>
      </c>
      <c r="AQ4529" s="58">
        <v>5290000.0270456001</v>
      </c>
      <c r="AR4529" s="58">
        <v>9139999.8087435998</v>
      </c>
      <c r="AS4529" s="58">
        <v>13360000.4799664</v>
      </c>
      <c r="AT4529" s="58">
        <v>4919999.8825788395</v>
      </c>
      <c r="AU4529" s="58">
        <v>10369999.9377131</v>
      </c>
      <c r="AV4529" s="58">
        <v>45919999.698177002</v>
      </c>
      <c r="AW4529" s="58">
        <v>88410001.592710599</v>
      </c>
      <c r="AX4529" s="58">
        <v>184119993.656874</v>
      </c>
      <c r="AY4529" s="58">
        <v>81470000.326633498</v>
      </c>
      <c r="AZ4529" s="58">
        <v>78409999.057650596</v>
      </c>
      <c r="BA4529" s="58">
        <v>49090000.811964303</v>
      </c>
      <c r="BB4529" s="58">
        <v>36250000.448897503</v>
      </c>
      <c r="BC4529" s="58">
        <v>50380000.207573198</v>
      </c>
      <c r="BD4529" s="58">
        <v>61759999.725967601</v>
      </c>
      <c r="BE4529" s="58">
        <v>63959999.755024903</v>
      </c>
      <c r="BF4529" s="58">
        <v>61790000.364184402</v>
      </c>
      <c r="BG4529" s="58">
        <v>94350000.955164403</v>
      </c>
      <c r="BH4529" s="58">
        <v>88629999.548196703</v>
      </c>
      <c r="BI4529" s="58">
        <v>87890000.591054603</v>
      </c>
      <c r="BJ4529" s="58">
        <v>92389998.9277125</v>
      </c>
      <c r="BK4529" s="58">
        <v>170030000.35881999</v>
      </c>
      <c r="BL4529" s="58">
        <v>164539998.72505701</v>
      </c>
    </row>
    <row r="4530" spans="1:64" hidden="1" x14ac:dyDescent="0.25">
      <c r="A4530" s="58" t="s">
        <v>3298</v>
      </c>
      <c r="B4530" s="58" t="s">
        <v>3299</v>
      </c>
      <c r="C4530" s="58" t="s">
        <v>2074</v>
      </c>
      <c r="D4530" s="58" t="s">
        <v>2075</v>
      </c>
      <c r="AI4530" s="58">
        <v>1210000.00461936</v>
      </c>
      <c r="AJ4530" s="58">
        <v>1490000.0244378999</v>
      </c>
      <c r="AK4530" s="58">
        <v>2440000.0143796201</v>
      </c>
      <c r="AL4530" s="58">
        <v>3300000.0230967999</v>
      </c>
      <c r="AM4530" s="58">
        <v>4239999.9648332503</v>
      </c>
      <c r="AN4530" s="58">
        <v>1880000.0138580799</v>
      </c>
      <c r="AO4530" s="58">
        <v>4009999.9643862201</v>
      </c>
      <c r="AP4530" s="58">
        <v>6930000.0406801701</v>
      </c>
      <c r="AQ4530" s="58">
        <v>7379999.8760223296</v>
      </c>
      <c r="AR4530" s="58">
        <v>5580000.0578164998</v>
      </c>
      <c r="AS4530" s="58">
        <v>6320000.0673532598</v>
      </c>
      <c r="AT4530" s="58">
        <v>7830000.1621246301</v>
      </c>
      <c r="AU4530" s="58">
        <v>9420000.1135468502</v>
      </c>
      <c r="AV4530" s="58">
        <v>13049999.8033047</v>
      </c>
      <c r="AW4530" s="58">
        <v>10729999.9333918</v>
      </c>
      <c r="AX4530" s="58">
        <v>11049999.9262392</v>
      </c>
      <c r="AY4530" s="58">
        <v>11499999.962747101</v>
      </c>
      <c r="AZ4530" s="58">
        <v>14270000.0479817</v>
      </c>
      <c r="BA4530" s="58">
        <v>15169999.998062801</v>
      </c>
      <c r="BB4530" s="58">
        <v>14670000.2104044</v>
      </c>
      <c r="BC4530" s="58">
        <v>14099999.9344349</v>
      </c>
      <c r="BD4530" s="58">
        <v>16689999.8486042</v>
      </c>
      <c r="BE4530" s="58">
        <v>9730000.2537667807</v>
      </c>
      <c r="BF4530" s="58">
        <v>17510000.187903602</v>
      </c>
      <c r="BG4530" s="58">
        <v>16929999.9326468</v>
      </c>
      <c r="BH4530" s="58">
        <v>18649999.722838402</v>
      </c>
      <c r="BI4530" s="58">
        <v>21190000.1168251</v>
      </c>
      <c r="BJ4530" s="58">
        <v>24789999.589324001</v>
      </c>
      <c r="BK4530" s="58">
        <v>20709999.6507168</v>
      </c>
      <c r="BL4530" s="58">
        <v>17540000.3008544</v>
      </c>
    </row>
    <row r="4531" spans="1:64" hidden="1" x14ac:dyDescent="0.25">
      <c r="A4531" s="58" t="s">
        <v>3298</v>
      </c>
      <c r="B4531" s="58" t="s">
        <v>3299</v>
      </c>
      <c r="C4531" s="58" t="s">
        <v>2076</v>
      </c>
      <c r="D4531" s="58" t="s">
        <v>2077</v>
      </c>
      <c r="O4531" s="58">
        <v>2620000.0494718598</v>
      </c>
      <c r="P4531" s="58">
        <v>1629999.95425343</v>
      </c>
      <c r="Q4531" s="58">
        <v>3910000.0001490102</v>
      </c>
      <c r="R4531" s="58">
        <v>4210000.0008940697</v>
      </c>
      <c r="S4531" s="58">
        <v>13400000.073015699</v>
      </c>
      <c r="T4531" s="58">
        <v>18000000.366941102</v>
      </c>
      <c r="U4531" s="58">
        <v>22770000.094547901</v>
      </c>
      <c r="V4531" s="58">
        <v>54530000.8617341</v>
      </c>
      <c r="W4531" s="58">
        <v>55029999.673366599</v>
      </c>
      <c r="X4531" s="58">
        <v>64449999.023228899</v>
      </c>
      <c r="Y4531" s="58">
        <v>101099999.250844</v>
      </c>
      <c r="Z4531" s="58">
        <v>91499998.720362797</v>
      </c>
      <c r="AA4531" s="58">
        <v>66539999.337866999</v>
      </c>
      <c r="AB4531" s="58">
        <v>69439998.555928499</v>
      </c>
      <c r="AC4531" s="58">
        <v>75569999.536499307</v>
      </c>
      <c r="AD4531" s="58">
        <v>62610000.863671303</v>
      </c>
      <c r="AE4531" s="58">
        <v>116790000.643581</v>
      </c>
      <c r="AF4531" s="58">
        <v>122989999.63328201</v>
      </c>
      <c r="AG4531" s="58">
        <v>130659997.370094</v>
      </c>
      <c r="AH4531" s="58">
        <v>125859999.114647</v>
      </c>
      <c r="AI4531" s="58">
        <v>160750002.350658</v>
      </c>
      <c r="AJ4531" s="58">
        <v>87590001.283213496</v>
      </c>
      <c r="AK4531" s="58">
        <v>170259997.27472699</v>
      </c>
      <c r="AL4531" s="58">
        <v>122879999.18684299</v>
      </c>
      <c r="AM4531" s="58">
        <v>110819999.71903899</v>
      </c>
      <c r="AN4531" s="58">
        <v>167280001.51366001</v>
      </c>
      <c r="AO4531" s="58">
        <v>177989997.923374</v>
      </c>
      <c r="AP4531" s="58">
        <v>187280001.75766599</v>
      </c>
      <c r="AQ4531" s="58">
        <v>149360000.25272399</v>
      </c>
      <c r="AR4531" s="58">
        <v>97639999.713748798</v>
      </c>
      <c r="AS4531" s="58">
        <v>98739999.432116807</v>
      </c>
      <c r="AT4531" s="58">
        <v>126689998.693764</v>
      </c>
      <c r="AU4531" s="58">
        <v>153029998.38441601</v>
      </c>
      <c r="AV4531" s="58">
        <v>163729996.28260699</v>
      </c>
      <c r="AW4531" s="58">
        <v>328730003.52457201</v>
      </c>
      <c r="AX4531" s="58">
        <v>363580004.97147501</v>
      </c>
      <c r="AY4531" s="58">
        <v>199810002.06619501</v>
      </c>
      <c r="AZ4531" s="58">
        <v>297369995.27364999</v>
      </c>
      <c r="BA4531" s="58">
        <v>396499997.33269203</v>
      </c>
      <c r="BB4531" s="58">
        <v>216870004.85137099</v>
      </c>
      <c r="BC4531" s="58">
        <v>176649999.01875901</v>
      </c>
      <c r="BD4531" s="58">
        <v>159880001.928657</v>
      </c>
      <c r="BE4531" s="58">
        <v>127029999.285936</v>
      </c>
      <c r="BF4531" s="58">
        <v>124959999.78482699</v>
      </c>
      <c r="BG4531" s="58">
        <v>136969999.618828</v>
      </c>
      <c r="BH4531" s="58">
        <v>217649999.27952901</v>
      </c>
      <c r="BI4531" s="58">
        <v>212000000.771135</v>
      </c>
      <c r="BJ4531" s="58">
        <v>232150000.49024799</v>
      </c>
      <c r="BK4531" s="58">
        <v>339060000.50902402</v>
      </c>
      <c r="BL4531" s="58">
        <v>178509998.62887001</v>
      </c>
    </row>
    <row r="4532" spans="1:64" hidden="1" x14ac:dyDescent="0.25">
      <c r="A4532" s="58" t="s">
        <v>3298</v>
      </c>
      <c r="B4532" s="58" t="s">
        <v>3299</v>
      </c>
      <c r="C4532" s="58" t="s">
        <v>2078</v>
      </c>
      <c r="D4532" s="58" t="s">
        <v>2079</v>
      </c>
      <c r="U4532" s="58">
        <v>9999.9997764825803</v>
      </c>
      <c r="V4532" s="58">
        <v>79999.9982118607</v>
      </c>
      <c r="W4532" s="58">
        <v>69999.998435378104</v>
      </c>
      <c r="X4532" s="58">
        <v>19999.999552965201</v>
      </c>
      <c r="Y4532" s="58">
        <v>9999.9997764825803</v>
      </c>
      <c r="Z4532" s="58">
        <v>9999.9997764825803</v>
      </c>
      <c r="AA4532" s="58">
        <v>9999.9997764825803</v>
      </c>
      <c r="AC4532" s="58">
        <v>29999.999329447699</v>
      </c>
      <c r="AD4532" s="58">
        <v>9999.9997764825803</v>
      </c>
      <c r="AE4532" s="58">
        <v>29999.999329447801</v>
      </c>
      <c r="AI4532" s="58">
        <v>29999.999329447699</v>
      </c>
      <c r="AJ4532" s="58">
        <v>119999.997317791</v>
      </c>
      <c r="AK4532" s="58">
        <v>29999.999329447699</v>
      </c>
      <c r="AL4532" s="58">
        <v>169999.99806285001</v>
      </c>
      <c r="AM4532" s="58">
        <v>300000.000745058</v>
      </c>
      <c r="AN4532" s="58">
        <v>229999.99858439001</v>
      </c>
      <c r="AO4532" s="58">
        <v>230000.00044703399</v>
      </c>
      <c r="AP4532" s="58">
        <v>160000.00201165699</v>
      </c>
      <c r="AQ4532" s="58">
        <v>310000.00238418602</v>
      </c>
      <c r="AR4532" s="58">
        <v>319999.99471008702</v>
      </c>
      <c r="AS4532" s="58">
        <v>169999.99992549399</v>
      </c>
      <c r="AT4532" s="58">
        <v>339999.99798834301</v>
      </c>
      <c r="AU4532" s="58">
        <v>4340000.0054389201</v>
      </c>
      <c r="AV4532" s="58">
        <v>11770000.295713499</v>
      </c>
      <c r="AW4532" s="58">
        <v>7959999.8909980003</v>
      </c>
      <c r="AX4532" s="58">
        <v>8650000.0152736902</v>
      </c>
      <c r="AY4532" s="58">
        <v>6069999.9276548596</v>
      </c>
      <c r="AZ4532" s="58">
        <v>7390000.0751018599</v>
      </c>
      <c r="BA4532" s="58">
        <v>5540000.0363588398</v>
      </c>
      <c r="BB4532" s="58">
        <v>2140000.0303983702</v>
      </c>
      <c r="BC4532" s="58">
        <v>1390000.0229477901</v>
      </c>
      <c r="BD4532" s="58">
        <v>6579999.8939037202</v>
      </c>
      <c r="BE4532" s="58">
        <v>3470000.0733137201</v>
      </c>
      <c r="BF4532" s="58">
        <v>3800000.1274049301</v>
      </c>
      <c r="BG4532" s="58">
        <v>7399999.9463558197</v>
      </c>
      <c r="BH4532" s="58">
        <v>5649999.9593943302</v>
      </c>
      <c r="BI4532" s="58">
        <v>4870000.1109391497</v>
      </c>
      <c r="BJ4532" s="58">
        <v>10749999.8956919</v>
      </c>
      <c r="BK4532" s="58">
        <v>7220000.01557172</v>
      </c>
      <c r="BL4532" s="58">
        <v>7920000.1191347903</v>
      </c>
    </row>
    <row r="4533" spans="1:64" hidden="1" x14ac:dyDescent="0.25">
      <c r="A4533" s="58" t="s">
        <v>3298</v>
      </c>
      <c r="B4533" s="58" t="s">
        <v>3299</v>
      </c>
      <c r="C4533" s="58" t="s">
        <v>2080</v>
      </c>
      <c r="D4533" s="58" t="s">
        <v>2081</v>
      </c>
      <c r="O4533" s="58">
        <v>509999.99232590199</v>
      </c>
      <c r="P4533" s="58">
        <v>140000.00059604601</v>
      </c>
      <c r="Q4533" s="58">
        <v>889999.99128282105</v>
      </c>
      <c r="R4533" s="58">
        <v>1249999.9832361899</v>
      </c>
      <c r="S4533" s="58">
        <v>1519999.99769032</v>
      </c>
      <c r="T4533" s="58">
        <v>4170000.0390410498</v>
      </c>
      <c r="U4533" s="58">
        <v>11780000.180005999</v>
      </c>
      <c r="V4533" s="58">
        <v>5700000.1594424304</v>
      </c>
      <c r="W4533" s="58">
        <v>7210000.0083446503</v>
      </c>
      <c r="X4533" s="58">
        <v>5259999.9904632596</v>
      </c>
      <c r="Y4533" s="58">
        <v>8079999.8678267002</v>
      </c>
      <c r="Z4533" s="58">
        <v>13870000.4518032</v>
      </c>
      <c r="AA4533" s="58">
        <v>21509999.7222424</v>
      </c>
      <c r="AB4533" s="58">
        <v>19140000.149607599</v>
      </c>
      <c r="AC4533" s="58">
        <v>6480000.1885741903</v>
      </c>
      <c r="AD4533" s="58">
        <v>15220000.019297</v>
      </c>
      <c r="AE4533" s="58">
        <v>9860000.1223385409</v>
      </c>
      <c r="AF4533" s="58">
        <v>5910000.0523030702</v>
      </c>
      <c r="AG4533" s="58">
        <v>11579999.575391401</v>
      </c>
      <c r="AH4533" s="58">
        <v>9800000.0081956405</v>
      </c>
      <c r="AI4533" s="58">
        <v>16589999.653399</v>
      </c>
      <c r="AJ4533" s="58">
        <v>14710000.4330278</v>
      </c>
      <c r="AK4533" s="58">
        <v>19610000.096261501</v>
      </c>
      <c r="AL4533" s="58">
        <v>20400000.162422702</v>
      </c>
      <c r="AM4533" s="58">
        <v>33790000.373497598</v>
      </c>
      <c r="AN4533" s="58">
        <v>66729999.436065502</v>
      </c>
      <c r="AO4533" s="58">
        <v>80379998.421296403</v>
      </c>
      <c r="AP4533" s="58">
        <v>74799999.341368705</v>
      </c>
      <c r="AQ4533" s="58">
        <v>89839999.498799399</v>
      </c>
      <c r="AR4533" s="58">
        <v>87909999.467432499</v>
      </c>
      <c r="AS4533" s="58">
        <v>88260001.353919506</v>
      </c>
      <c r="AT4533" s="58">
        <v>84439999.070018604</v>
      </c>
      <c r="AU4533" s="58">
        <v>131020000.05543201</v>
      </c>
      <c r="AV4533" s="58">
        <v>200710003.193468</v>
      </c>
      <c r="AW4533" s="58">
        <v>176579999.3705</v>
      </c>
      <c r="AX4533" s="58">
        <v>241830002.57238799</v>
      </c>
      <c r="AY4533" s="58">
        <v>286620006.41971803</v>
      </c>
      <c r="AZ4533" s="58">
        <v>309210001.00672197</v>
      </c>
      <c r="BA4533" s="58">
        <v>313389995.54142398</v>
      </c>
      <c r="BB4533" s="58">
        <v>251639996.43735501</v>
      </c>
      <c r="BC4533" s="58">
        <v>279429999.22111601</v>
      </c>
      <c r="BD4533" s="58">
        <v>287489998.90685099</v>
      </c>
      <c r="BE4533" s="58">
        <v>223749998.52478501</v>
      </c>
      <c r="BF4533" s="58">
        <v>328979995.00483298</v>
      </c>
      <c r="BG4533" s="58">
        <v>342199997.927993</v>
      </c>
      <c r="BH4533" s="58">
        <v>291579997.58981198</v>
      </c>
      <c r="BI4533" s="58">
        <v>409409999.40037799</v>
      </c>
      <c r="BJ4533" s="58">
        <v>467600001.21593499</v>
      </c>
      <c r="BK4533" s="58">
        <v>453309999.272228</v>
      </c>
      <c r="BL4533" s="58">
        <v>432029996.871948</v>
      </c>
    </row>
    <row r="4534" spans="1:64" hidden="1" x14ac:dyDescent="0.25">
      <c r="A4534" s="58" t="s">
        <v>3298</v>
      </c>
      <c r="B4534" s="58" t="s">
        <v>3299</v>
      </c>
      <c r="C4534" s="58" t="s">
        <v>2082</v>
      </c>
      <c r="D4534" s="58" t="s">
        <v>2083</v>
      </c>
      <c r="AX4534" s="58">
        <v>989999.99649822596</v>
      </c>
      <c r="AY4534" s="58">
        <v>1569999.9798089301</v>
      </c>
      <c r="AZ4534" s="58">
        <v>-1859999.95656311</v>
      </c>
      <c r="BA4534" s="58">
        <v>3359999.9584257598</v>
      </c>
      <c r="BB4534" s="58">
        <v>1349999.9754130801</v>
      </c>
      <c r="BC4534" s="58">
        <v>1150000.02831221</v>
      </c>
      <c r="BD4534" s="58">
        <v>2009999.9681115099</v>
      </c>
      <c r="BE4534" s="58">
        <v>2750000.01303851</v>
      </c>
      <c r="BF4534" s="58">
        <v>4039999.96744096</v>
      </c>
      <c r="BG4534" s="58">
        <v>3120000.0159442401</v>
      </c>
      <c r="BH4534" s="58">
        <v>4640000.0117719201</v>
      </c>
      <c r="BI4534" s="58">
        <v>12580000.3558397</v>
      </c>
      <c r="BJ4534" s="58">
        <v>18940000.001341101</v>
      </c>
      <c r="BK4534" s="58">
        <v>16960000.379011001</v>
      </c>
      <c r="BL4534" s="58">
        <v>11730000.052601101</v>
      </c>
    </row>
    <row r="4535" spans="1:64" hidden="1" x14ac:dyDescent="0.25">
      <c r="A4535" s="58" t="s">
        <v>3298</v>
      </c>
      <c r="B4535" s="58" t="s">
        <v>3299</v>
      </c>
      <c r="C4535" s="58" t="s">
        <v>2084</v>
      </c>
      <c r="D4535" s="58" t="s">
        <v>2085</v>
      </c>
      <c r="AK4535" s="58">
        <v>49999.998882412903</v>
      </c>
      <c r="AL4535" s="58">
        <v>250000.001862645</v>
      </c>
      <c r="AM4535" s="58">
        <v>1120000.02339482</v>
      </c>
      <c r="AN4535" s="58">
        <v>3700000.0476837102</v>
      </c>
      <c r="AO4535" s="58">
        <v>219999.99694526201</v>
      </c>
      <c r="AP4535" s="58">
        <v>130000.002682209</v>
      </c>
      <c r="AQ4535" s="58">
        <v>730000.00417232502</v>
      </c>
      <c r="AR4535" s="58">
        <v>1129999.98033047</v>
      </c>
      <c r="AS4535" s="58">
        <v>1249999.98509884</v>
      </c>
      <c r="AT4535" s="58">
        <v>719999.99321997201</v>
      </c>
      <c r="AU4535" s="58">
        <v>1379999.9970942701</v>
      </c>
      <c r="AV4535" s="58">
        <v>8370000.2282857904</v>
      </c>
      <c r="AW4535" s="58">
        <v>16399999.603629099</v>
      </c>
      <c r="AX4535" s="58">
        <v>5500000.0316649601</v>
      </c>
      <c r="AY4535" s="58">
        <v>3249999.96088445</v>
      </c>
      <c r="AZ4535" s="58">
        <v>13210000.4572422</v>
      </c>
      <c r="BA4535" s="58">
        <v>107940003.39880601</v>
      </c>
      <c r="BB4535" s="58">
        <v>31579999.715089802</v>
      </c>
      <c r="BC4535" s="58">
        <v>220000.004395842</v>
      </c>
      <c r="BD4535" s="58">
        <v>420000.00365078502</v>
      </c>
      <c r="BE4535" s="58">
        <v>58460001.682862602</v>
      </c>
      <c r="BF4535" s="58">
        <v>749999.99254941905</v>
      </c>
      <c r="BG4535" s="58">
        <v>1200000.0178813899</v>
      </c>
      <c r="BH4535" s="58">
        <v>12229999.803006601</v>
      </c>
      <c r="BI4535" s="58">
        <v>15060000.075027401</v>
      </c>
      <c r="BJ4535" s="58">
        <v>17689999.947324399</v>
      </c>
      <c r="BK4535" s="58">
        <v>9949999.8874962293</v>
      </c>
      <c r="BL4535" s="58">
        <v>5589999.9439716404</v>
      </c>
    </row>
    <row r="4536" spans="1:64" hidden="1" x14ac:dyDescent="0.25">
      <c r="A4536" s="58" t="s">
        <v>3298</v>
      </c>
      <c r="B4536" s="58" t="s">
        <v>3299</v>
      </c>
      <c r="C4536" s="58" t="s">
        <v>2086</v>
      </c>
      <c r="D4536" s="58" t="s">
        <v>2087</v>
      </c>
      <c r="AX4536" s="58">
        <v>18440000.653266899</v>
      </c>
      <c r="AY4536" s="58">
        <v>14979999.5422363</v>
      </c>
      <c r="AZ4536" s="58">
        <v>17680000.3051758</v>
      </c>
      <c r="BA4536" s="58">
        <v>310000.00983476598</v>
      </c>
      <c r="BB4536" s="58">
        <v>399999.998509884</v>
      </c>
      <c r="BC4536" s="58">
        <v>750000</v>
      </c>
      <c r="BD4536" s="58">
        <v>119999.997317791</v>
      </c>
      <c r="BE4536" s="58">
        <v>789999.993517995</v>
      </c>
      <c r="BF4536" s="58">
        <v>879999.97660517599</v>
      </c>
      <c r="BG4536" s="58">
        <v>499999.99813735503</v>
      </c>
      <c r="BH4536" s="58">
        <v>299999.993294477</v>
      </c>
      <c r="BI4536" s="58">
        <v>769999.99582767498</v>
      </c>
      <c r="BJ4536" s="58">
        <v>2529999.97138977</v>
      </c>
      <c r="BK4536" s="58">
        <v>2430000.02205372</v>
      </c>
      <c r="BL4536" s="58">
        <v>1430000.0332295899</v>
      </c>
    </row>
    <row r="4537" spans="1:64" hidden="1" x14ac:dyDescent="0.25">
      <c r="A4537" s="58" t="s">
        <v>3298</v>
      </c>
      <c r="B4537" s="58" t="s">
        <v>3299</v>
      </c>
      <c r="C4537" s="58" t="s">
        <v>2088</v>
      </c>
      <c r="D4537" s="58" t="s">
        <v>2089</v>
      </c>
      <c r="BA4537" s="58">
        <v>560000.00610947597</v>
      </c>
      <c r="BB4537" s="58">
        <v>540000.00096857594</v>
      </c>
      <c r="BC4537" s="58">
        <v>279999.99932944699</v>
      </c>
      <c r="BD4537" s="58">
        <v>490000.00394880702</v>
      </c>
      <c r="BE4537" s="58">
        <v>349999.99962747103</v>
      </c>
      <c r="BF4537" s="58">
        <v>409999.998286366</v>
      </c>
      <c r="BG4537" s="58">
        <v>249999.994412064</v>
      </c>
      <c r="BH4537" s="58">
        <v>639999.98942017602</v>
      </c>
      <c r="BI4537" s="58">
        <v>759999.98673796596</v>
      </c>
      <c r="BJ4537" s="58">
        <v>780000.01050531899</v>
      </c>
      <c r="BK4537" s="58">
        <v>1539999.9842047701</v>
      </c>
      <c r="BL4537" s="58">
        <v>1199999.9731779101</v>
      </c>
    </row>
    <row r="4538" spans="1:64" hidden="1" x14ac:dyDescent="0.25">
      <c r="A4538" s="58" t="s">
        <v>3298</v>
      </c>
      <c r="B4538" s="58" t="s">
        <v>3299</v>
      </c>
      <c r="C4538" s="58" t="s">
        <v>2090</v>
      </c>
      <c r="D4538" s="58" t="s">
        <v>2091</v>
      </c>
      <c r="AF4538" s="58">
        <v>3300000.0715255798</v>
      </c>
      <c r="AG4538" s="58">
        <v>10400000.154972101</v>
      </c>
      <c r="AH4538" s="58">
        <v>26490000.400692299</v>
      </c>
      <c r="AI4538" s="58">
        <v>97090000.655502096</v>
      </c>
      <c r="AJ4538" s="58">
        <v>138969997.60344601</v>
      </c>
      <c r="AK4538" s="58">
        <v>248370001.61781901</v>
      </c>
      <c r="AL4538" s="58">
        <v>104839999.43919501</v>
      </c>
      <c r="AM4538" s="58">
        <v>85220002.159476295</v>
      </c>
      <c r="AN4538" s="58">
        <v>90510001.065209493</v>
      </c>
      <c r="AO4538" s="58">
        <v>69749998.269602701</v>
      </c>
      <c r="AP4538" s="58">
        <v>95760000.403970495</v>
      </c>
      <c r="AQ4538" s="58">
        <v>129940000.22113299</v>
      </c>
      <c r="AR4538" s="58">
        <v>58439998.965710402</v>
      </c>
      <c r="AS4538" s="58">
        <v>27549999.877810501</v>
      </c>
      <c r="AT4538" s="58">
        <v>88419998.062774599</v>
      </c>
      <c r="AU4538" s="58">
        <v>100140001.881868</v>
      </c>
      <c r="AV4538" s="58">
        <v>130239999.845624</v>
      </c>
      <c r="AW4538" s="58">
        <v>205789999.23355901</v>
      </c>
      <c r="AX4538" s="58">
        <v>322809996.54717797</v>
      </c>
      <c r="AY4538" s="58">
        <v>451999999.32199699</v>
      </c>
      <c r="AZ4538" s="58">
        <v>405890001.06602901</v>
      </c>
      <c r="BA4538" s="58">
        <v>606410002.46815503</v>
      </c>
      <c r="BB4538" s="58">
        <v>662189998.71238995</v>
      </c>
      <c r="BC4538" s="58">
        <v>466669988.56700999</v>
      </c>
      <c r="BD4538" s="58">
        <v>330080000.57935703</v>
      </c>
      <c r="BE4538" s="58">
        <v>111020001.448691</v>
      </c>
      <c r="BF4538" s="58">
        <v>103009999.98487499</v>
      </c>
      <c r="BG4538" s="58">
        <v>68410000.946372807</v>
      </c>
      <c r="BH4538" s="58">
        <v>38220000.524073802</v>
      </c>
      <c r="BI4538" s="58">
        <v>61889997.825026497</v>
      </c>
      <c r="BJ4538" s="58">
        <v>93329998.262226596</v>
      </c>
      <c r="BK4538" s="58">
        <v>77210002.688690901</v>
      </c>
      <c r="BL4538" s="58">
        <v>86560001.282021403</v>
      </c>
    </row>
    <row r="4539" spans="1:64" hidden="1" x14ac:dyDescent="0.25">
      <c r="A4539" s="58" t="s">
        <v>3298</v>
      </c>
      <c r="B4539" s="58" t="s">
        <v>3299</v>
      </c>
      <c r="C4539" s="58" t="s">
        <v>2092</v>
      </c>
      <c r="D4539" s="58" t="s">
        <v>2093</v>
      </c>
      <c r="O4539" s="58">
        <v>5129999.8406320699</v>
      </c>
      <c r="P4539" s="58">
        <v>2339999.9421089902</v>
      </c>
      <c r="Q4539" s="58">
        <v>6709999.7997283898</v>
      </c>
      <c r="R4539" s="58">
        <v>10089999.9216199</v>
      </c>
      <c r="S4539" s="58">
        <v>12749999.638646901</v>
      </c>
      <c r="T4539" s="58">
        <v>24100000.1132489</v>
      </c>
      <c r="U4539" s="58">
        <v>15399999.946355799</v>
      </c>
      <c r="V4539" s="58">
        <v>20120000.369846899</v>
      </c>
      <c r="W4539" s="58">
        <v>12680000.1338124</v>
      </c>
      <c r="X4539" s="58">
        <v>17660000.0858307</v>
      </c>
      <c r="Y4539" s="58">
        <v>17919999.629259098</v>
      </c>
      <c r="Z4539" s="58">
        <v>10890000.147745</v>
      </c>
      <c r="AA4539" s="58">
        <v>12069999.838247901</v>
      </c>
      <c r="AB4539" s="58">
        <v>14870000.2618134</v>
      </c>
      <c r="AC4539" s="58">
        <v>6669999.9291449701</v>
      </c>
      <c r="AD4539" s="58">
        <v>9159999.7263401803</v>
      </c>
      <c r="AE4539" s="58">
        <v>18200000.012293398</v>
      </c>
      <c r="AF4539" s="58">
        <v>25309999.8626858</v>
      </c>
      <c r="AG4539" s="58">
        <v>50950000.5245208</v>
      </c>
      <c r="AH4539" s="58">
        <v>17899999.752640702</v>
      </c>
      <c r="AI4539" s="58">
        <v>58400000.542402297</v>
      </c>
      <c r="AJ4539" s="58">
        <v>63290000.200271599</v>
      </c>
      <c r="AK4539" s="58">
        <v>55409999.3929267</v>
      </c>
      <c r="AL4539" s="58">
        <v>48650000.223889902</v>
      </c>
      <c r="AM4539" s="58">
        <v>58710001.198574901</v>
      </c>
      <c r="AN4539" s="58">
        <v>82509999.828413203</v>
      </c>
      <c r="AO4539" s="58">
        <v>100009998.068214</v>
      </c>
      <c r="AP4539" s="58">
        <v>87679998.598992795</v>
      </c>
      <c r="AQ4539" s="58">
        <v>46670000.333338901</v>
      </c>
      <c r="AR4539" s="58">
        <v>55789999.4701147</v>
      </c>
      <c r="AS4539" s="58">
        <v>67309999.912977204</v>
      </c>
      <c r="AT4539" s="58">
        <v>46399999.596178502</v>
      </c>
      <c r="AU4539" s="58">
        <v>57600000.418722697</v>
      </c>
      <c r="AV4539" s="58">
        <v>74860000.342130706</v>
      </c>
      <c r="AW4539" s="58">
        <v>108169998.988509</v>
      </c>
      <c r="AX4539" s="58">
        <v>113780000.597239</v>
      </c>
      <c r="AY4539" s="58">
        <v>407300000.51855999</v>
      </c>
      <c r="AZ4539" s="58">
        <v>183100002.162159</v>
      </c>
      <c r="BA4539" s="58">
        <v>197219999.92989001</v>
      </c>
      <c r="BB4539" s="58">
        <v>190290000.03077099</v>
      </c>
      <c r="BC4539" s="58">
        <v>180229995.79832</v>
      </c>
      <c r="BD4539" s="58">
        <v>304549997.32971197</v>
      </c>
      <c r="BE4539" s="58">
        <v>241439999.364317</v>
      </c>
      <c r="BF4539" s="58">
        <v>285960000.403225</v>
      </c>
      <c r="BG4539" s="58">
        <v>338870004.02808201</v>
      </c>
      <c r="BH4539" s="58">
        <v>243080001.80125201</v>
      </c>
      <c r="BI4539" s="58">
        <v>282310003.14652902</v>
      </c>
      <c r="BJ4539" s="58">
        <v>328539999.067783</v>
      </c>
      <c r="BK4539" s="58">
        <v>408519997.67124599</v>
      </c>
      <c r="BL4539" s="58">
        <v>352000005.54323202</v>
      </c>
    </row>
    <row r="4540" spans="1:64" hidden="1" x14ac:dyDescent="0.25">
      <c r="A4540" s="58" t="s">
        <v>3298</v>
      </c>
      <c r="B4540" s="58" t="s">
        <v>3299</v>
      </c>
      <c r="C4540" s="58" t="s">
        <v>2094</v>
      </c>
      <c r="D4540" s="58" t="s">
        <v>2095</v>
      </c>
      <c r="O4540" s="58">
        <v>1559999.9818950901</v>
      </c>
      <c r="P4540" s="58">
        <v>819999.99843537796</v>
      </c>
      <c r="Q4540" s="58">
        <v>1179999.9885261001</v>
      </c>
      <c r="R4540" s="58">
        <v>1299999.9970197701</v>
      </c>
      <c r="S4540" s="58">
        <v>1640000.00618398</v>
      </c>
      <c r="T4540" s="58">
        <v>1410000.0038743</v>
      </c>
      <c r="U4540" s="58">
        <v>4680000.1300871298</v>
      </c>
      <c r="V4540" s="58">
        <v>3840000.0073015699</v>
      </c>
      <c r="W4540" s="58">
        <v>4220000.0509619704</v>
      </c>
      <c r="X4540" s="58">
        <v>5269999.9660253497</v>
      </c>
      <c r="Y4540" s="58">
        <v>8380000.1032650396</v>
      </c>
      <c r="Z4540" s="58">
        <v>15129999.957978699</v>
      </c>
      <c r="AA4540" s="58">
        <v>16159999.7840822</v>
      </c>
      <c r="AB4540" s="58">
        <v>16720000.1254678</v>
      </c>
      <c r="AC4540" s="58">
        <v>16830000.000074498</v>
      </c>
      <c r="AD4540" s="58">
        <v>14180000.156164199</v>
      </c>
      <c r="AE4540" s="58">
        <v>11719999.9634177</v>
      </c>
      <c r="AF4540" s="58">
        <v>20869999.533519201</v>
      </c>
      <c r="AG4540" s="58">
        <v>17519999.578595199</v>
      </c>
      <c r="AH4540" s="58">
        <v>16710000.0306964</v>
      </c>
      <c r="AI4540" s="58">
        <v>16619999.710470401</v>
      </c>
      <c r="AJ4540" s="58">
        <v>67040001.045912497</v>
      </c>
      <c r="AK4540" s="58">
        <v>39939999.768510401</v>
      </c>
      <c r="AL4540" s="58">
        <v>37920000.519603498</v>
      </c>
      <c r="AM4540" s="58">
        <v>31350000.269710999</v>
      </c>
      <c r="AN4540" s="58">
        <v>35410000.018775403</v>
      </c>
      <c r="AO4540" s="58">
        <v>32430000.066757198</v>
      </c>
      <c r="AP4540" s="58">
        <v>23380000.3118813</v>
      </c>
      <c r="AQ4540" s="58">
        <v>37319999.363273397</v>
      </c>
      <c r="AR4540" s="58">
        <v>31289999.967441</v>
      </c>
      <c r="AS4540" s="58">
        <v>30660000.192001499</v>
      </c>
      <c r="AT4540" s="58">
        <v>22999999.919906199</v>
      </c>
      <c r="AU4540" s="58">
        <v>27749999.772757299</v>
      </c>
      <c r="AV4540" s="58">
        <v>41339999.504387401</v>
      </c>
      <c r="AW4540" s="58">
        <v>38929999.379441097</v>
      </c>
      <c r="AX4540" s="58">
        <v>211270003.88503101</v>
      </c>
      <c r="AY4540" s="58">
        <v>64880000.516772203</v>
      </c>
      <c r="AZ4540" s="58">
        <v>57369999.645277902</v>
      </c>
      <c r="BA4540" s="58">
        <v>153830002.54258499</v>
      </c>
      <c r="BB4540" s="58">
        <v>75139999.002218306</v>
      </c>
      <c r="BC4540" s="58">
        <v>79499998.450279206</v>
      </c>
      <c r="BD4540" s="58">
        <v>127050001.069903</v>
      </c>
      <c r="BE4540" s="58">
        <v>131740000.218153</v>
      </c>
      <c r="BF4540" s="58">
        <v>173329999.62568301</v>
      </c>
      <c r="BG4540" s="58">
        <v>196899997.35914201</v>
      </c>
      <c r="BH4540" s="58">
        <v>235520000.29385099</v>
      </c>
      <c r="BI4540" s="58">
        <v>193599998.623133</v>
      </c>
      <c r="BJ4540" s="58">
        <v>202730001.74760801</v>
      </c>
      <c r="BK4540" s="58">
        <v>197400002.092123</v>
      </c>
      <c r="BL4540" s="58">
        <v>226209997.149185</v>
      </c>
    </row>
    <row r="4541" spans="1:64" hidden="1" x14ac:dyDescent="0.25">
      <c r="A4541" s="58" t="s">
        <v>3298</v>
      </c>
      <c r="B4541" s="58" t="s">
        <v>3299</v>
      </c>
      <c r="C4541" s="58" t="s">
        <v>2096</v>
      </c>
      <c r="D4541" s="58" t="s">
        <v>2097</v>
      </c>
      <c r="O4541" s="58">
        <v>408169996.83715397</v>
      </c>
      <c r="P4541" s="58">
        <v>467459998.31519997</v>
      </c>
      <c r="Q4541" s="58">
        <v>496369996.84199703</v>
      </c>
      <c r="R4541" s="58">
        <v>553389996.68136203</v>
      </c>
      <c r="S4541" s="58">
        <v>737039997.89617896</v>
      </c>
      <c r="T4541" s="58">
        <v>1043459994.88793</v>
      </c>
      <c r="U4541" s="58">
        <v>1246960009.8636</v>
      </c>
      <c r="V4541" s="58">
        <v>1561879996.60708</v>
      </c>
      <c r="W4541" s="58">
        <v>2030190006.14993</v>
      </c>
      <c r="X4541" s="58">
        <v>2126670002.31706</v>
      </c>
      <c r="Y4541" s="58">
        <v>2635059995.2079301</v>
      </c>
      <c r="Z4541" s="58">
        <v>2774079986.5163898</v>
      </c>
      <c r="AA4541" s="58">
        <v>2897969993.3882799</v>
      </c>
      <c r="AB4541" s="58">
        <v>2932049993.47962</v>
      </c>
      <c r="AC4541" s="58">
        <v>3185930005.0623698</v>
      </c>
      <c r="AD4541" s="58">
        <v>3711490006.2140098</v>
      </c>
      <c r="AE4541" s="58">
        <v>3749919988.0771298</v>
      </c>
      <c r="AF4541" s="58">
        <v>4221080016.4435101</v>
      </c>
      <c r="AG4541" s="58">
        <v>4065529981.94098</v>
      </c>
      <c r="AH4541" s="58">
        <v>3890319986.92453</v>
      </c>
      <c r="AI4541" s="58">
        <v>6078449986.9737797</v>
      </c>
      <c r="AJ4541" s="58">
        <v>8397710029.2891302</v>
      </c>
      <c r="AK4541" s="58">
        <v>6309729994.2839899</v>
      </c>
      <c r="AL4541" s="58">
        <v>5019310002.0065899</v>
      </c>
      <c r="AM4541" s="58">
        <v>5718039972.9814396</v>
      </c>
      <c r="AN4541" s="58">
        <v>4555870004.1975803</v>
      </c>
      <c r="AO4541" s="58">
        <v>5126060016.4476805</v>
      </c>
      <c r="AP4541" s="58">
        <v>4420610038.4518499</v>
      </c>
      <c r="AQ4541" s="58">
        <v>4486070029.7541904</v>
      </c>
      <c r="AR4541" s="58">
        <v>4251950019.3987002</v>
      </c>
      <c r="AS4541" s="58">
        <v>3743200015.2841201</v>
      </c>
      <c r="AT4541" s="58">
        <v>3866170009.4454002</v>
      </c>
      <c r="AU4541" s="58">
        <v>4044729976.4770999</v>
      </c>
      <c r="AV4541" s="58">
        <v>7277369971.5044403</v>
      </c>
      <c r="AW4541" s="58">
        <v>10287169939.639099</v>
      </c>
      <c r="AX4541" s="58">
        <v>27929710124.362301</v>
      </c>
      <c r="AY4541" s="58">
        <v>15819069904.817301</v>
      </c>
      <c r="AZ4541" s="58">
        <v>16805640137.540199</v>
      </c>
      <c r="BA4541" s="58">
        <v>19515419944.8209</v>
      </c>
      <c r="BB4541" s="58">
        <v>12007930085.962601</v>
      </c>
      <c r="BC4541" s="58">
        <v>9889509962.9983292</v>
      </c>
      <c r="BD4541" s="58">
        <v>11135189977.4354</v>
      </c>
      <c r="BE4541" s="58">
        <v>11099530011.730301</v>
      </c>
      <c r="BF4541" s="58">
        <v>12967829964.389999</v>
      </c>
      <c r="BG4541" s="58">
        <v>12603840024.7283</v>
      </c>
      <c r="BH4541" s="58">
        <v>11497290006.6674</v>
      </c>
      <c r="BI4541" s="58">
        <v>15199999974.388599</v>
      </c>
      <c r="BJ4541" s="58">
        <v>16494690024.152399</v>
      </c>
      <c r="BK4541" s="58">
        <v>16344340059.243099</v>
      </c>
      <c r="BL4541" s="58">
        <v>16445760095.784401</v>
      </c>
    </row>
    <row r="4542" spans="1:64" hidden="1" x14ac:dyDescent="0.25">
      <c r="A4542" s="58" t="s">
        <v>3298</v>
      </c>
      <c r="B4542" s="58" t="s">
        <v>3299</v>
      </c>
      <c r="C4542" s="58" t="s">
        <v>2098</v>
      </c>
      <c r="D4542" s="58" t="s">
        <v>2099</v>
      </c>
      <c r="O4542" s="58">
        <v>6589999.9514222099</v>
      </c>
      <c r="P4542" s="58">
        <v>10640000.002458701</v>
      </c>
      <c r="Q4542" s="58">
        <v>9419999.8620897494</v>
      </c>
      <c r="R4542" s="58">
        <v>14140000.2241135</v>
      </c>
      <c r="S4542" s="58">
        <v>14850000.1057982</v>
      </c>
      <c r="T4542" s="58">
        <v>32420000.0055135</v>
      </c>
      <c r="U4542" s="58">
        <v>29899999.976158202</v>
      </c>
      <c r="V4542" s="58">
        <v>28149999.586865298</v>
      </c>
      <c r="W4542" s="58">
        <v>36340000.184252799</v>
      </c>
      <c r="X4542" s="58">
        <v>104460000.470281</v>
      </c>
      <c r="Y4542" s="58">
        <v>104319997.860119</v>
      </c>
      <c r="Z4542" s="58">
        <v>132410001.996905</v>
      </c>
      <c r="AA4542" s="58">
        <v>105439995.978028</v>
      </c>
      <c r="AB4542" s="58">
        <v>79799998.866394207</v>
      </c>
      <c r="AC4542" s="58">
        <v>73519999.371841595</v>
      </c>
      <c r="AD4542" s="58">
        <v>92250002.048909694</v>
      </c>
      <c r="AE4542" s="58">
        <v>78980000.291019693</v>
      </c>
      <c r="AF4542" s="58">
        <v>71110001.120716304</v>
      </c>
      <c r="AG4542" s="58">
        <v>108590002.149344</v>
      </c>
      <c r="AH4542" s="58">
        <v>99320000.708103195</v>
      </c>
      <c r="AI4542" s="58">
        <v>95429997.937753707</v>
      </c>
      <c r="AJ4542" s="58">
        <v>151420000.428334</v>
      </c>
      <c r="AK4542" s="58">
        <v>71929999.025538504</v>
      </c>
      <c r="AL4542" s="58">
        <v>73440000.848844603</v>
      </c>
      <c r="AM4542" s="58">
        <v>93829998.960718602</v>
      </c>
      <c r="AN4542" s="58">
        <v>51850000.109523498</v>
      </c>
      <c r="AO4542" s="58">
        <v>49300000.3080815</v>
      </c>
      <c r="AP4542" s="58">
        <v>64489998.910576098</v>
      </c>
      <c r="AQ4542" s="58">
        <v>71839999.048039302</v>
      </c>
      <c r="AR4542" s="58">
        <v>53110000.023618303</v>
      </c>
      <c r="AS4542" s="58">
        <v>54119999.559596203</v>
      </c>
      <c r="AT4542" s="58">
        <v>60549999.656155601</v>
      </c>
      <c r="AU4542" s="58">
        <v>98950001.072138593</v>
      </c>
      <c r="AV4542" s="58">
        <v>260749996.466562</v>
      </c>
      <c r="AW4542" s="58">
        <v>528020006.70507598</v>
      </c>
      <c r="AX4542" s="58">
        <v>1602620027.27389</v>
      </c>
      <c r="AY4542" s="58">
        <v>565830004.81128705</v>
      </c>
      <c r="AZ4542" s="58">
        <v>359959997.34848702</v>
      </c>
      <c r="BA4542" s="58">
        <v>1044259978.2347701</v>
      </c>
      <c r="BB4542" s="58">
        <v>576920012.47406006</v>
      </c>
      <c r="BC4542" s="58">
        <v>402039998.71201801</v>
      </c>
      <c r="BD4542" s="58">
        <v>561599998.36608803</v>
      </c>
      <c r="BE4542" s="58">
        <v>496390001.72913098</v>
      </c>
      <c r="BF4542" s="58">
        <v>876049986.161291</v>
      </c>
      <c r="BG4542" s="58">
        <v>949499992.32031405</v>
      </c>
      <c r="BH4542" s="58">
        <v>1243250003.55393</v>
      </c>
      <c r="BI4542" s="58">
        <v>1589610015.1631999</v>
      </c>
      <c r="BJ4542" s="58">
        <v>1603039990.82372</v>
      </c>
      <c r="BK4542" s="58">
        <v>1464499999.8174601</v>
      </c>
      <c r="BL4542" s="58">
        <v>1615730007.1008501</v>
      </c>
    </row>
    <row r="4543" spans="1:64" hidden="1" x14ac:dyDescent="0.25">
      <c r="A4543" s="58" t="s">
        <v>3298</v>
      </c>
      <c r="B4543" s="58" t="s">
        <v>3299</v>
      </c>
      <c r="C4543" s="58" t="s">
        <v>2100</v>
      </c>
      <c r="D4543" s="58" t="s">
        <v>2101</v>
      </c>
      <c r="O4543" s="58">
        <v>96000000</v>
      </c>
      <c r="P4543" s="58">
        <v>139000000</v>
      </c>
      <c r="Q4543" s="58">
        <v>145000000</v>
      </c>
      <c r="R4543" s="58">
        <v>98000000</v>
      </c>
      <c r="S4543" s="58">
        <v>143000000</v>
      </c>
      <c r="T4543" s="58">
        <v>216000000</v>
      </c>
      <c r="U4543" s="58">
        <v>385000000</v>
      </c>
      <c r="V4543" s="58">
        <v>602000000</v>
      </c>
      <c r="W4543" s="58">
        <v>807000000</v>
      </c>
      <c r="X4543" s="58">
        <v>829000000</v>
      </c>
      <c r="Y4543" s="58">
        <v>1086000000</v>
      </c>
      <c r="Z4543" s="58">
        <v>1147000000</v>
      </c>
      <c r="AA4543" s="58">
        <v>1231000000</v>
      </c>
      <c r="AB4543" s="58">
        <v>1378000000</v>
      </c>
      <c r="AC4543" s="58">
        <v>1612000000</v>
      </c>
      <c r="AD4543" s="58">
        <v>1989000000</v>
      </c>
      <c r="AE4543" s="58">
        <v>1581000000</v>
      </c>
      <c r="AF4543" s="58">
        <v>1508000000</v>
      </c>
      <c r="AG4543" s="58">
        <v>1173000000</v>
      </c>
      <c r="AH4543" s="58">
        <v>1295000000</v>
      </c>
      <c r="AI4543" s="58">
        <v>2781000000</v>
      </c>
      <c r="AJ4543" s="58">
        <v>3519000000</v>
      </c>
      <c r="AK4543" s="58">
        <v>2115000000</v>
      </c>
      <c r="AL4543" s="58">
        <v>1587000000</v>
      </c>
      <c r="AM4543" s="58">
        <v>1363000000</v>
      </c>
      <c r="AN4543" s="58">
        <v>902000000</v>
      </c>
      <c r="AO4543" s="58">
        <v>911000000</v>
      </c>
      <c r="AP4543" s="58">
        <v>671000000</v>
      </c>
      <c r="AQ4543" s="58">
        <v>1027620006.27257</v>
      </c>
      <c r="AR4543" s="58">
        <v>1037830008.5105</v>
      </c>
      <c r="AS4543" s="58">
        <v>982820001.75863504</v>
      </c>
      <c r="AT4543" s="58">
        <v>952770022.60275304</v>
      </c>
      <c r="AU4543" s="58">
        <v>1461029980.16961</v>
      </c>
      <c r="AV4543" s="58">
        <v>3398019977.8080001</v>
      </c>
      <c r="AW4543" s="58">
        <v>4846359934.3057804</v>
      </c>
      <c r="AX4543" s="58">
        <v>13011680010.9725</v>
      </c>
      <c r="AY4543" s="58">
        <v>6482789862.9400902</v>
      </c>
      <c r="AZ4543" s="58">
        <v>5630420109.2105398</v>
      </c>
      <c r="BA4543" s="58">
        <v>5486149953.9986296</v>
      </c>
      <c r="BB4543" s="58">
        <v>5163780068.2783098</v>
      </c>
      <c r="BC4543" s="58">
        <v>3723759949.5947299</v>
      </c>
      <c r="BD4543" s="58">
        <v>3658090036.3028102</v>
      </c>
      <c r="BE4543" s="58">
        <v>3031600015.3720398</v>
      </c>
      <c r="BF4543" s="58">
        <v>4416119956.04634</v>
      </c>
      <c r="BG4543" s="58">
        <v>3368379988.46174</v>
      </c>
      <c r="BH4543" s="58">
        <v>3036269954.6813998</v>
      </c>
      <c r="BI4543" s="58">
        <v>3430749991.8937702</v>
      </c>
      <c r="BJ4543" s="58">
        <v>3326350056.2906299</v>
      </c>
      <c r="BK4543" s="58">
        <v>4161320007.5626402</v>
      </c>
      <c r="BL4543" s="58">
        <v>4184430053.5917301</v>
      </c>
    </row>
    <row r="4544" spans="1:64" hidden="1" x14ac:dyDescent="0.25">
      <c r="A4544" s="58" t="s">
        <v>3298</v>
      </c>
      <c r="B4544" s="58" t="s">
        <v>3299</v>
      </c>
      <c r="C4544" s="58" t="s">
        <v>2102</v>
      </c>
      <c r="D4544" s="58" t="s">
        <v>2103</v>
      </c>
    </row>
    <row r="4545" spans="1:4" hidden="1" x14ac:dyDescent="0.25">
      <c r="A4545" s="58" t="s">
        <v>3298</v>
      </c>
      <c r="B4545" s="58" t="s">
        <v>3299</v>
      </c>
      <c r="C4545" s="58" t="s">
        <v>2104</v>
      </c>
      <c r="D4545" s="58" t="s">
        <v>2105</v>
      </c>
    </row>
    <row r="4546" spans="1:4" hidden="1" x14ac:dyDescent="0.25">
      <c r="A4546" s="58" t="s">
        <v>3298</v>
      </c>
      <c r="B4546" s="58" t="s">
        <v>3299</v>
      </c>
      <c r="C4546" s="58" t="s">
        <v>2106</v>
      </c>
      <c r="D4546" s="58" t="s">
        <v>2107</v>
      </c>
    </row>
    <row r="4547" spans="1:4" hidden="1" x14ac:dyDescent="0.25">
      <c r="A4547" s="58" t="s">
        <v>3298</v>
      </c>
      <c r="B4547" s="58" t="s">
        <v>3299</v>
      </c>
      <c r="C4547" s="58" t="s">
        <v>2108</v>
      </c>
      <c r="D4547" s="58" t="s">
        <v>2109</v>
      </c>
    </row>
    <row r="4548" spans="1:4" hidden="1" x14ac:dyDescent="0.25">
      <c r="A4548" s="58" t="s">
        <v>3298</v>
      </c>
      <c r="B4548" s="58" t="s">
        <v>3299</v>
      </c>
      <c r="C4548" s="58" t="s">
        <v>2110</v>
      </c>
      <c r="D4548" s="58" t="s">
        <v>2111</v>
      </c>
    </row>
    <row r="4549" spans="1:4" hidden="1" x14ac:dyDescent="0.25">
      <c r="A4549" s="58" t="s">
        <v>3298</v>
      </c>
      <c r="B4549" s="58" t="s">
        <v>3299</v>
      </c>
      <c r="C4549" s="58" t="s">
        <v>2112</v>
      </c>
      <c r="D4549" s="58" t="s">
        <v>2113</v>
      </c>
    </row>
    <row r="4550" spans="1:4" hidden="1" x14ac:dyDescent="0.25">
      <c r="A4550" s="58" t="s">
        <v>3298</v>
      </c>
      <c r="B4550" s="58" t="s">
        <v>3299</v>
      </c>
      <c r="C4550" s="58" t="s">
        <v>2114</v>
      </c>
      <c r="D4550" s="58" t="s">
        <v>2115</v>
      </c>
    </row>
    <row r="4551" spans="1:4" hidden="1" x14ac:dyDescent="0.25">
      <c r="A4551" s="58" t="s">
        <v>3298</v>
      </c>
      <c r="B4551" s="58" t="s">
        <v>3299</v>
      </c>
      <c r="C4551" s="58" t="s">
        <v>2116</v>
      </c>
      <c r="D4551" s="58" t="s">
        <v>2117</v>
      </c>
    </row>
    <row r="4552" spans="1:4" hidden="1" x14ac:dyDescent="0.25">
      <c r="A4552" s="58" t="s">
        <v>3298</v>
      </c>
      <c r="B4552" s="58" t="s">
        <v>3299</v>
      </c>
      <c r="C4552" s="58" t="s">
        <v>2118</v>
      </c>
      <c r="D4552" s="58" t="s">
        <v>2119</v>
      </c>
    </row>
    <row r="4553" spans="1:4" hidden="1" x14ac:dyDescent="0.25">
      <c r="A4553" s="58" t="s">
        <v>3298</v>
      </c>
      <c r="B4553" s="58" t="s">
        <v>3299</v>
      </c>
      <c r="C4553" s="58" t="s">
        <v>2120</v>
      </c>
      <c r="D4553" s="58" t="s">
        <v>2121</v>
      </c>
    </row>
    <row r="4554" spans="1:4" hidden="1" x14ac:dyDescent="0.25">
      <c r="A4554" s="58" t="s">
        <v>3298</v>
      </c>
      <c r="B4554" s="58" t="s">
        <v>3299</v>
      </c>
      <c r="C4554" s="58" t="s">
        <v>2122</v>
      </c>
      <c r="D4554" s="58" t="s">
        <v>2123</v>
      </c>
    </row>
    <row r="4555" spans="1:4" hidden="1" x14ac:dyDescent="0.25">
      <c r="A4555" s="58" t="s">
        <v>3298</v>
      </c>
      <c r="B4555" s="58" t="s">
        <v>3299</v>
      </c>
      <c r="C4555" s="58" t="s">
        <v>2124</v>
      </c>
      <c r="D4555" s="58" t="s">
        <v>2125</v>
      </c>
    </row>
    <row r="4556" spans="1:4" hidden="1" x14ac:dyDescent="0.25">
      <c r="A4556" s="58" t="s">
        <v>3298</v>
      </c>
      <c r="B4556" s="58" t="s">
        <v>3299</v>
      </c>
      <c r="C4556" s="58" t="s">
        <v>2126</v>
      </c>
      <c r="D4556" s="58" t="s">
        <v>2127</v>
      </c>
    </row>
    <row r="4557" spans="1:4" hidden="1" x14ac:dyDescent="0.25">
      <c r="A4557" s="58" t="s">
        <v>3298</v>
      </c>
      <c r="B4557" s="58" t="s">
        <v>3299</v>
      </c>
      <c r="C4557" s="58" t="s">
        <v>2128</v>
      </c>
      <c r="D4557" s="58" t="s">
        <v>2129</v>
      </c>
    </row>
    <row r="4558" spans="1:4" hidden="1" x14ac:dyDescent="0.25">
      <c r="A4558" s="58" t="s">
        <v>3298</v>
      </c>
      <c r="B4558" s="58" t="s">
        <v>3299</v>
      </c>
      <c r="C4558" s="58" t="s">
        <v>2130</v>
      </c>
      <c r="D4558" s="58" t="s">
        <v>2131</v>
      </c>
    </row>
    <row r="4559" spans="1:4" hidden="1" x14ac:dyDescent="0.25">
      <c r="A4559" s="58" t="s">
        <v>3298</v>
      </c>
      <c r="B4559" s="58" t="s">
        <v>3299</v>
      </c>
      <c r="C4559" s="58" t="s">
        <v>2132</v>
      </c>
      <c r="D4559" s="58" t="s">
        <v>2133</v>
      </c>
    </row>
    <row r="4560" spans="1:4" hidden="1" x14ac:dyDescent="0.25">
      <c r="A4560" s="58" t="s">
        <v>3298</v>
      </c>
      <c r="B4560" s="58" t="s">
        <v>3299</v>
      </c>
      <c r="C4560" s="58" t="s">
        <v>2134</v>
      </c>
      <c r="D4560" s="58" t="s">
        <v>2135</v>
      </c>
    </row>
    <row r="4561" spans="1:64" hidden="1" x14ac:dyDescent="0.25">
      <c r="A4561" s="58" t="s">
        <v>3298</v>
      </c>
      <c r="B4561" s="58" t="s">
        <v>3299</v>
      </c>
      <c r="C4561" s="58" t="s">
        <v>2136</v>
      </c>
      <c r="D4561" s="58" t="s">
        <v>2137</v>
      </c>
      <c r="AQ4561" s="58">
        <v>66.746139999999997</v>
      </c>
      <c r="AR4561" s="58">
        <v>66.567089999999993</v>
      </c>
      <c r="AS4561" s="58">
        <v>67.158590000000004</v>
      </c>
      <c r="AT4561" s="58">
        <v>68.229039999999998</v>
      </c>
      <c r="AU4561" s="58">
        <v>71.201700000000002</v>
      </c>
      <c r="AV4561" s="58">
        <v>71.477779999999996</v>
      </c>
      <c r="AW4561" s="58">
        <v>71.570480000000003</v>
      </c>
      <c r="AX4561" s="58">
        <v>71.673389999999998</v>
      </c>
      <c r="AY4561" s="58">
        <v>71.609030000000004</v>
      </c>
      <c r="AZ4561" s="58">
        <v>71.998199999999997</v>
      </c>
      <c r="BA4561" s="58">
        <v>71.632930000000002</v>
      </c>
      <c r="BB4561" s="58">
        <v>71.760459999999995</v>
      </c>
      <c r="BC4561" s="58">
        <v>73.616140000000001</v>
      </c>
      <c r="BD4561" s="58">
        <v>74.28022</v>
      </c>
      <c r="BE4561" s="58">
        <v>74.862870000000001</v>
      </c>
      <c r="BF4561" s="58">
        <v>75.129069999999999</v>
      </c>
      <c r="BG4561" s="58">
        <v>75.703959999999995</v>
      </c>
    </row>
    <row r="4562" spans="1:64" hidden="1" x14ac:dyDescent="0.25">
      <c r="A4562" s="58" t="s">
        <v>3298</v>
      </c>
      <c r="B4562" s="58" t="s">
        <v>3299</v>
      </c>
      <c r="C4562" s="58" t="s">
        <v>2138</v>
      </c>
      <c r="D4562" s="58" t="s">
        <v>2139</v>
      </c>
      <c r="AR4562" s="58">
        <v>65.386740000000003</v>
      </c>
      <c r="AS4562" s="58">
        <v>66.094719999999995</v>
      </c>
      <c r="AT4562" s="58">
        <v>67.237989999999996</v>
      </c>
      <c r="AU4562" s="58">
        <v>70.22533</v>
      </c>
      <c r="AV4562" s="58">
        <v>70.545140000000004</v>
      </c>
      <c r="AW4562" s="58">
        <v>70.554230000000004</v>
      </c>
      <c r="AX4562" s="58">
        <v>70.623940000000005</v>
      </c>
      <c r="AY4562" s="58">
        <v>70.708250000000007</v>
      </c>
      <c r="AZ4562" s="58">
        <v>71.055340000000001</v>
      </c>
      <c r="BA4562" s="58">
        <v>70.673599999999993</v>
      </c>
      <c r="BB4562" s="58">
        <v>70.82235</v>
      </c>
      <c r="BC4562" s="58">
        <v>72.717820000000003</v>
      </c>
      <c r="BD4562" s="58">
        <v>73.372119999999995</v>
      </c>
      <c r="BE4562" s="58">
        <v>74.023150000000001</v>
      </c>
      <c r="BF4562" s="58">
        <v>74.296639999999996</v>
      </c>
    </row>
    <row r="4563" spans="1:64" hidden="1" x14ac:dyDescent="0.25">
      <c r="A4563" s="58" t="s">
        <v>3298</v>
      </c>
      <c r="B4563" s="58" t="s">
        <v>3299</v>
      </c>
      <c r="C4563" s="58" t="s">
        <v>2140</v>
      </c>
      <c r="D4563" s="58" t="s">
        <v>2141</v>
      </c>
      <c r="AR4563" s="58">
        <v>67.698560000000001</v>
      </c>
      <c r="AS4563" s="58">
        <v>68.179879999999997</v>
      </c>
      <c r="AT4563" s="58">
        <v>69.184150000000002</v>
      </c>
      <c r="AU4563" s="58">
        <v>72.140600000000006</v>
      </c>
      <c r="AV4563" s="58">
        <v>72.375569999999996</v>
      </c>
      <c r="AW4563" s="58">
        <v>72.544579999999996</v>
      </c>
      <c r="AX4563" s="58">
        <v>72.677989999999994</v>
      </c>
      <c r="AY4563" s="58">
        <v>72.471720000000005</v>
      </c>
      <c r="AZ4563" s="58">
        <v>72.899870000000007</v>
      </c>
      <c r="BA4563" s="58">
        <v>72.551010000000005</v>
      </c>
      <c r="BB4563" s="58">
        <v>72.659199999999998</v>
      </c>
      <c r="BC4563" s="58">
        <v>74.477680000000007</v>
      </c>
      <c r="BD4563" s="58">
        <v>75.150559999999999</v>
      </c>
      <c r="BE4563" s="58">
        <v>75.668559999999999</v>
      </c>
      <c r="BF4563" s="58">
        <v>75.927570000000003</v>
      </c>
    </row>
    <row r="4564" spans="1:64" hidden="1" x14ac:dyDescent="0.25">
      <c r="A4564" s="58" t="s">
        <v>3298</v>
      </c>
      <c r="B4564" s="58" t="s">
        <v>3299</v>
      </c>
      <c r="C4564" s="58" t="s">
        <v>2142</v>
      </c>
      <c r="D4564" s="58" t="s">
        <v>2143</v>
      </c>
      <c r="BD4564" s="58">
        <v>5.2879397129235297</v>
      </c>
      <c r="BE4564" s="58">
        <v>4.2168634001379601</v>
      </c>
      <c r="BF4564" s="58">
        <v>5.0285161524369197</v>
      </c>
      <c r="BG4564" s="58">
        <v>7.0564996303187204</v>
      </c>
      <c r="BH4564" s="58">
        <v>5.35648943999196</v>
      </c>
    </row>
    <row r="4565" spans="1:64" hidden="1" x14ac:dyDescent="0.25">
      <c r="A4565" s="58" t="s">
        <v>3298</v>
      </c>
      <c r="B4565" s="58" t="s">
        <v>3299</v>
      </c>
      <c r="C4565" s="58" t="s">
        <v>2144</v>
      </c>
      <c r="D4565" s="58" t="s">
        <v>2145</v>
      </c>
    </row>
    <row r="4566" spans="1:64" hidden="1" x14ac:dyDescent="0.25">
      <c r="A4566" s="58" t="s">
        <v>3298</v>
      </c>
      <c r="B4566" s="58" t="s">
        <v>3299</v>
      </c>
      <c r="C4566" s="58" t="s">
        <v>2146</v>
      </c>
      <c r="D4566" s="58" t="s">
        <v>2147</v>
      </c>
      <c r="BG4566" s="58">
        <v>-3.9959876005055501</v>
      </c>
      <c r="BH4566" s="58">
        <v>-8.7545991791102402</v>
      </c>
    </row>
    <row r="4567" spans="1:64" hidden="1" x14ac:dyDescent="0.25">
      <c r="A4567" s="58" t="s">
        <v>3298</v>
      </c>
      <c r="B4567" s="58" t="s">
        <v>3299</v>
      </c>
      <c r="C4567" s="58" t="s">
        <v>2148</v>
      </c>
      <c r="D4567" s="58" t="s">
        <v>2149</v>
      </c>
    </row>
    <row r="4568" spans="1:64" hidden="1" x14ac:dyDescent="0.25">
      <c r="A4568" s="58" t="s">
        <v>3298</v>
      </c>
      <c r="B4568" s="58" t="s">
        <v>3299</v>
      </c>
      <c r="C4568" s="58" t="s">
        <v>2150</v>
      </c>
      <c r="D4568" s="58" t="s">
        <v>2151</v>
      </c>
      <c r="G4568" s="58">
        <v>-499808</v>
      </c>
      <c r="L4568" s="58">
        <v>-835129</v>
      </c>
      <c r="Q4568" s="58">
        <v>-920852</v>
      </c>
      <c r="V4568" s="58">
        <v>1644984</v>
      </c>
      <c r="AA4568" s="58">
        <v>497963</v>
      </c>
      <c r="AF4568" s="58">
        <v>-562598</v>
      </c>
      <c r="AK4568" s="58">
        <v>-255813</v>
      </c>
      <c r="AP4568" s="58">
        <v>-1739489</v>
      </c>
      <c r="AU4568" s="58">
        <v>183214</v>
      </c>
      <c r="AZ4568" s="58">
        <v>3760036</v>
      </c>
      <c r="BE4568" s="58">
        <v>47229</v>
      </c>
      <c r="BJ4568" s="58">
        <v>-1408824</v>
      </c>
    </row>
    <row r="4569" spans="1:64" hidden="1" x14ac:dyDescent="0.25">
      <c r="A4569" s="58" t="s">
        <v>3298</v>
      </c>
      <c r="B4569" s="58" t="s">
        <v>3299</v>
      </c>
      <c r="C4569" s="58" t="s">
        <v>2152</v>
      </c>
      <c r="D4569" s="58" t="s">
        <v>2153</v>
      </c>
    </row>
    <row r="4570" spans="1:64" hidden="1" x14ac:dyDescent="0.25">
      <c r="A4570" s="58" t="s">
        <v>3298</v>
      </c>
      <c r="B4570" s="58" t="s">
        <v>3299</v>
      </c>
      <c r="C4570" s="58" t="s">
        <v>2154</v>
      </c>
      <c r="D4570" s="58" t="s">
        <v>2155</v>
      </c>
    </row>
    <row r="4571" spans="1:64" hidden="1" x14ac:dyDescent="0.25">
      <c r="A4571" s="58" t="s">
        <v>3298</v>
      </c>
      <c r="B4571" s="58" t="s">
        <v>3299</v>
      </c>
      <c r="C4571" s="58" t="s">
        <v>2156</v>
      </c>
      <c r="D4571" s="58" t="s">
        <v>2157</v>
      </c>
    </row>
    <row r="4572" spans="1:64" hidden="1" x14ac:dyDescent="0.25">
      <c r="A4572" s="58" t="s">
        <v>3298</v>
      </c>
      <c r="B4572" s="58" t="s">
        <v>3299</v>
      </c>
      <c r="C4572" s="58" t="s">
        <v>2158</v>
      </c>
      <c r="D4572" s="58" t="s">
        <v>2159</v>
      </c>
    </row>
    <row r="4573" spans="1:64" hidden="1" x14ac:dyDescent="0.25">
      <c r="A4573" s="58" t="s">
        <v>3298</v>
      </c>
      <c r="B4573" s="58" t="s">
        <v>3299</v>
      </c>
      <c r="C4573" s="58" t="s">
        <v>2160</v>
      </c>
      <c r="D4573" s="58" t="s">
        <v>2161</v>
      </c>
    </row>
    <row r="4574" spans="1:64" hidden="1" x14ac:dyDescent="0.25">
      <c r="A4574" s="58" t="s">
        <v>3298</v>
      </c>
      <c r="B4574" s="58" t="s">
        <v>3299</v>
      </c>
      <c r="C4574" s="58" t="s">
        <v>2162</v>
      </c>
      <c r="D4574" s="58" t="s">
        <v>2163</v>
      </c>
    </row>
    <row r="4575" spans="1:64" hidden="1" x14ac:dyDescent="0.25">
      <c r="A4575" s="58" t="s">
        <v>3298</v>
      </c>
      <c r="B4575" s="58" t="s">
        <v>3299</v>
      </c>
      <c r="C4575" s="58" t="s">
        <v>2164</v>
      </c>
      <c r="D4575" s="58" t="s">
        <v>2165</v>
      </c>
      <c r="O4575" s="58">
        <v>1.50297464953947</v>
      </c>
      <c r="P4575" s="58">
        <v>1.3535505347051</v>
      </c>
      <c r="Q4575" s="58">
        <v>1.36412873107451</v>
      </c>
      <c r="R4575" s="58">
        <v>2.6802172807217399</v>
      </c>
      <c r="S4575" s="58">
        <v>2.4421587279347401</v>
      </c>
      <c r="T4575" s="58">
        <v>3.1563401760411498</v>
      </c>
      <c r="U4575" s="58">
        <v>2.6049833168710901</v>
      </c>
      <c r="V4575" s="58">
        <v>2.7120964831731</v>
      </c>
      <c r="W4575" s="58">
        <v>2.4264227289806599</v>
      </c>
      <c r="X4575" s="58">
        <v>2.1313551040623699</v>
      </c>
      <c r="Y4575" s="58">
        <v>1.81065758921118</v>
      </c>
      <c r="Z4575" s="58">
        <v>1.7166661618949499</v>
      </c>
      <c r="AA4575" s="58">
        <v>1.53652811984394</v>
      </c>
      <c r="AB4575" s="58">
        <v>1.3983226541890701</v>
      </c>
      <c r="AC4575" s="58">
        <v>1.2803285386973999</v>
      </c>
      <c r="AD4575" s="58">
        <v>1.4480203829254801</v>
      </c>
      <c r="AE4575" s="58">
        <v>1.4047484874795</v>
      </c>
      <c r="AF4575" s="58">
        <v>1.39787288856926</v>
      </c>
      <c r="AG4575" s="58">
        <v>1.08700553039851</v>
      </c>
      <c r="AH4575" s="58">
        <v>0.98723008637627396</v>
      </c>
      <c r="AI4575" s="58">
        <v>1.7446214792458901</v>
      </c>
      <c r="AJ4575" s="58">
        <v>2.3963177717422299</v>
      </c>
      <c r="AK4575" s="58">
        <v>1.74148841808205</v>
      </c>
      <c r="AL4575" s="58">
        <v>1.51103252969979</v>
      </c>
      <c r="AM4575" s="58">
        <v>1.5265751037397499</v>
      </c>
      <c r="AN4575" s="58">
        <v>1.0766805961838399</v>
      </c>
      <c r="AO4575" s="58">
        <v>1.0452118147546401</v>
      </c>
      <c r="AP4575" s="58">
        <v>0.89726824873513</v>
      </c>
      <c r="AQ4575" s="58">
        <v>1.0150282351292199</v>
      </c>
      <c r="AR4575" s="58">
        <v>0.78488817262766697</v>
      </c>
      <c r="AS4575" s="58">
        <v>0.63508047232908305</v>
      </c>
      <c r="AT4575" s="58">
        <v>0.69609854902720003</v>
      </c>
      <c r="AU4575" s="58">
        <v>0.66702768083703101</v>
      </c>
      <c r="AV4575" s="58">
        <v>1.03733009384315</v>
      </c>
      <c r="AW4575" s="58">
        <v>1.1153514612820701</v>
      </c>
      <c r="AX4575" s="58">
        <v>2.2902188630974001</v>
      </c>
      <c r="AY4575" s="58">
        <v>1.1445272107650999</v>
      </c>
      <c r="AZ4575" s="58">
        <v>1.0606217507406199</v>
      </c>
      <c r="BA4575" s="58">
        <v>1.00757384820118</v>
      </c>
      <c r="BB4575" s="58">
        <v>0.72832583985815202</v>
      </c>
      <c r="BC4575" s="58">
        <v>0.53863521779778401</v>
      </c>
      <c r="BD4575" s="58">
        <v>0.541824760008627</v>
      </c>
      <c r="BE4575" s="58">
        <v>0.548020423885485</v>
      </c>
      <c r="BF4575" s="58">
        <v>0.79754951426602305</v>
      </c>
      <c r="BG4575" s="58">
        <v>0.77576926105106203</v>
      </c>
      <c r="BH4575" s="58">
        <v>0.82083071636863902</v>
      </c>
      <c r="BI4575" s="58">
        <v>1.1064437318455</v>
      </c>
      <c r="BJ4575" s="58">
        <v>1.15610228652516</v>
      </c>
      <c r="BK4575" s="58">
        <v>1.2186727697164099</v>
      </c>
      <c r="BL4575" s="58">
        <v>1.1289239615375699</v>
      </c>
    </row>
    <row r="4576" spans="1:64" hidden="1" x14ac:dyDescent="0.25">
      <c r="A4576" s="58" t="s">
        <v>3298</v>
      </c>
      <c r="B4576" s="58" t="s">
        <v>3299</v>
      </c>
      <c r="C4576" s="58" t="s">
        <v>2166</v>
      </c>
      <c r="D4576" s="58" t="s">
        <v>2167</v>
      </c>
      <c r="U4576" s="58">
        <v>8.8148730389197496</v>
      </c>
      <c r="V4576" s="58">
        <v>8.6990137649701893</v>
      </c>
      <c r="W4576" s="58">
        <v>6.9863268173918103</v>
      </c>
      <c r="X4576" s="58">
        <v>7.6657407591465798</v>
      </c>
      <c r="Y4576" s="58">
        <v>7.0660010037585002</v>
      </c>
      <c r="Z4576" s="58">
        <v>6.5014113122291803</v>
      </c>
      <c r="AA4576" s="58">
        <v>5.2656711009769603</v>
      </c>
      <c r="AB4576" s="58">
        <v>5.1380804950750099</v>
      </c>
      <c r="AC4576" s="58">
        <v>4.8557105636370403</v>
      </c>
      <c r="AD4576" s="58">
        <v>6.2689121216938402</v>
      </c>
      <c r="AE4576" s="58">
        <v>6.3818983177749899</v>
      </c>
      <c r="AF4576" s="58">
        <v>7.16300624503367</v>
      </c>
      <c r="AG4576" s="58">
        <v>5.4537428578836398</v>
      </c>
      <c r="AH4576" s="58">
        <v>6.2631155380612498</v>
      </c>
      <c r="AI4576" s="58">
        <v>6.51100272820584</v>
      </c>
      <c r="AJ4576" s="58">
        <v>11.1166816505231</v>
      </c>
      <c r="AK4576" s="58">
        <v>7.82384406496897</v>
      </c>
      <c r="AL4576" s="58">
        <v>6.6309838806824999</v>
      </c>
      <c r="AM4576" s="58">
        <v>7.1446270501614704</v>
      </c>
      <c r="AN4576" s="58">
        <v>5.1253638728641997</v>
      </c>
      <c r="AO4576" s="58">
        <v>5.2842794764059304</v>
      </c>
      <c r="AP4576" s="58">
        <v>5.05060269425557</v>
      </c>
      <c r="AQ4576" s="58">
        <v>4.8520261923079104</v>
      </c>
      <c r="AR4576" s="58">
        <v>3.7776412445864098</v>
      </c>
      <c r="AS4576" s="58">
        <v>3.3618943063345901</v>
      </c>
      <c r="AT4576" s="58">
        <v>3.4890229477858798</v>
      </c>
      <c r="AU4576" s="58">
        <v>3.4460094413478801</v>
      </c>
      <c r="AV4576" s="58">
        <v>5.1224845893139204</v>
      </c>
      <c r="AW4576" s="58">
        <v>5.5506331116372998</v>
      </c>
      <c r="AX4576" s="58">
        <v>11.324072404284999</v>
      </c>
      <c r="AY4576" s="58">
        <v>5.4302704112045603</v>
      </c>
      <c r="AZ4576" s="58">
        <v>4.4851768336073796</v>
      </c>
      <c r="BA4576" s="58">
        <v>4.0762073466854503</v>
      </c>
      <c r="BB4576" s="58">
        <v>2.7870847370846099</v>
      </c>
      <c r="BC4576" s="58">
        <v>2.1939684901154601</v>
      </c>
      <c r="BD4576" s="58">
        <v>2.23666249802121</v>
      </c>
      <c r="BE4576" s="58">
        <v>2.3156857968154201</v>
      </c>
      <c r="BF4576" s="58">
        <v>3.2533987152611799</v>
      </c>
      <c r="BG4576" s="58">
        <v>3.0045294965720499</v>
      </c>
      <c r="BH4576" s="58">
        <v>2.8645055997801498</v>
      </c>
      <c r="BI4576" s="58">
        <v>3.8552992989222101</v>
      </c>
      <c r="BJ4576" s="58">
        <v>4.0891974339126298</v>
      </c>
      <c r="BK4576" s="58">
        <v>4.5703745651197796</v>
      </c>
      <c r="BL4576" s="58">
        <v>4.1580143418456501</v>
      </c>
    </row>
    <row r="4577" spans="1:64" hidden="1" x14ac:dyDescent="0.25">
      <c r="A4577" s="58" t="s">
        <v>3298</v>
      </c>
      <c r="B4577" s="58" t="s">
        <v>3299</v>
      </c>
      <c r="C4577" s="58" t="s">
        <v>2168</v>
      </c>
      <c r="D4577" s="58" t="s">
        <v>2169</v>
      </c>
      <c r="V4577" s="58">
        <v>4.8733796427188896</v>
      </c>
      <c r="W4577" s="58">
        <v>4.0217117148078296</v>
      </c>
      <c r="X4577" s="58">
        <v>3.7302547149921201</v>
      </c>
      <c r="Y4577" s="58">
        <v>3.46317371656956</v>
      </c>
      <c r="Z4577" s="58">
        <v>2.7482881590607402</v>
      </c>
      <c r="AA4577" s="58">
        <v>2.44622132201662</v>
      </c>
      <c r="AB4577" s="58">
        <v>2.2200335110878902</v>
      </c>
      <c r="AC4577" s="58">
        <v>2.1804442349611501</v>
      </c>
      <c r="AD4577" s="58">
        <v>2.8705976938989402</v>
      </c>
      <c r="AE4577" s="58">
        <v>3.2573137055921202</v>
      </c>
      <c r="AF4577" s="58">
        <v>3.4405292380939998</v>
      </c>
      <c r="AG4577" s="58">
        <v>2.5985372254282502</v>
      </c>
      <c r="AH4577" s="58">
        <v>2.3178103804271801</v>
      </c>
      <c r="AI4577" s="58">
        <v>5.10198699782707</v>
      </c>
      <c r="AJ4577" s="58">
        <v>3.8893138398859599</v>
      </c>
      <c r="AK4577" s="58">
        <v>2.75623720275488</v>
      </c>
      <c r="AL4577" s="58">
        <v>2.6311092658160602</v>
      </c>
      <c r="AM4577" s="58">
        <v>2.9511635562784502</v>
      </c>
      <c r="AN4577" s="58">
        <v>2.14269132925957</v>
      </c>
      <c r="AO4577" s="58">
        <v>2.1133257092579099</v>
      </c>
      <c r="AP4577" s="58">
        <v>1.8940703237182299</v>
      </c>
      <c r="AQ4577" s="58">
        <v>2.18485216483348</v>
      </c>
      <c r="AR4577" s="58">
        <v>1.87217671470354</v>
      </c>
      <c r="AS4577" s="58">
        <v>1.5634211920918899</v>
      </c>
      <c r="AT4577" s="58">
        <v>1.7261260091169199</v>
      </c>
      <c r="AU4577" s="58">
        <v>1.6162445589021599</v>
      </c>
      <c r="AV4577" s="58">
        <v>2.46219252932362</v>
      </c>
      <c r="AW4577" s="58">
        <v>2.5604165401425498</v>
      </c>
      <c r="AX4577" s="58">
        <v>5.2438845999549599</v>
      </c>
      <c r="AY4577" s="58">
        <v>2.68043783975466</v>
      </c>
      <c r="AZ4577" s="58">
        <v>2.3560195234055001</v>
      </c>
      <c r="BA4577" s="58">
        <v>2.2278104839973198</v>
      </c>
      <c r="BB4577" s="58">
        <v>1.5666691387782701</v>
      </c>
      <c r="BC4577" s="58">
        <v>1.24019997499815</v>
      </c>
      <c r="BD4577" s="58">
        <v>1.25654053474059</v>
      </c>
      <c r="BE4577" s="58">
        <v>1.2396504735965499</v>
      </c>
      <c r="BF4577" s="58">
        <v>1.7360325534026799</v>
      </c>
      <c r="BG4577" s="58">
        <v>1.64110027566104</v>
      </c>
      <c r="BH4577" s="58">
        <v>1.7206761771970001</v>
      </c>
      <c r="BI4577" s="58">
        <v>2.5583134319566101</v>
      </c>
      <c r="BJ4577" s="58">
        <v>2.6142027999178499</v>
      </c>
      <c r="BK4577" s="58">
        <v>2.7224034091386899</v>
      </c>
      <c r="BL4577" s="58">
        <v>2.4708195092217098</v>
      </c>
    </row>
    <row r="4578" spans="1:64" hidden="1" x14ac:dyDescent="0.25">
      <c r="A4578" s="58" t="s">
        <v>3298</v>
      </c>
      <c r="B4578" s="58" t="s">
        <v>3299</v>
      </c>
      <c r="C4578" s="58" t="s">
        <v>2170</v>
      </c>
      <c r="D4578" s="58" t="s">
        <v>2171</v>
      </c>
      <c r="O4578" s="58">
        <v>5.8586550901482504</v>
      </c>
      <c r="P4578" s="58">
        <v>5.8379869839894099</v>
      </c>
      <c r="Q4578" s="58">
        <v>6.8078425802734603</v>
      </c>
      <c r="R4578" s="58">
        <v>16.4138060491053</v>
      </c>
      <c r="S4578" s="58">
        <v>28.464622531026802</v>
      </c>
      <c r="T4578" s="58">
        <v>40.718910854209497</v>
      </c>
      <c r="U4578" s="58">
        <v>41.0133298541977</v>
      </c>
      <c r="V4578" s="58">
        <v>46.907842183331802</v>
      </c>
      <c r="W4578" s="58">
        <v>44.649459226665101</v>
      </c>
      <c r="X4578" s="58">
        <v>50.514217353762596</v>
      </c>
      <c r="Y4578" s="58">
        <v>56.395733342344499</v>
      </c>
      <c r="Z4578" s="58">
        <v>52.308152046334001</v>
      </c>
      <c r="AA4578" s="58">
        <v>42.726170158620199</v>
      </c>
      <c r="AB4578" s="58">
        <v>35.899145324871697</v>
      </c>
      <c r="AC4578" s="58">
        <v>32.423581085699801</v>
      </c>
      <c r="AD4578" s="58">
        <v>35.1131146578943</v>
      </c>
      <c r="AE4578" s="58">
        <v>32.430172617661199</v>
      </c>
      <c r="AF4578" s="58">
        <v>33.406955088699497</v>
      </c>
      <c r="AG4578" s="58">
        <v>25.3724850777961</v>
      </c>
      <c r="AH4578" s="58">
        <v>23.8811420175211</v>
      </c>
      <c r="AI4578" s="58">
        <v>57.321162660872901</v>
      </c>
      <c r="AJ4578" s="58">
        <v>50.4234930684094</v>
      </c>
      <c r="AK4578" s="58">
        <v>35.630406300252403</v>
      </c>
      <c r="AL4578" s="58">
        <v>30.660420162394601</v>
      </c>
      <c r="AM4578" s="58">
        <v>31.253892228164499</v>
      </c>
      <c r="AN4578" s="58">
        <v>23.784773549758199</v>
      </c>
      <c r="AO4578" s="58">
        <v>24.4783280242202</v>
      </c>
      <c r="AP4578" s="58">
        <v>22.205429599946001</v>
      </c>
      <c r="AQ4578" s="58">
        <v>23.908644393396902</v>
      </c>
      <c r="AR4578" s="58">
        <v>19.880003759024799</v>
      </c>
      <c r="AS4578" s="58">
        <v>17.921497934152299</v>
      </c>
      <c r="AT4578" s="58">
        <v>18.922994384208302</v>
      </c>
      <c r="AU4578" s="58">
        <v>17.9381885109769</v>
      </c>
      <c r="AV4578" s="58">
        <v>30.092535726066199</v>
      </c>
      <c r="AW4578" s="58">
        <v>37.840096629120403</v>
      </c>
      <c r="AX4578" s="58">
        <v>93.011946523653506</v>
      </c>
      <c r="AY4578" s="58">
        <v>54.464381361372197</v>
      </c>
      <c r="AZ4578" s="58">
        <v>57.711787801359002</v>
      </c>
      <c r="BA4578" s="58">
        <v>67.105416766538298</v>
      </c>
      <c r="BB4578" s="58">
        <v>41.307341459769503</v>
      </c>
      <c r="BC4578" s="58">
        <v>34.7093655330752</v>
      </c>
      <c r="BD4578" s="58">
        <v>37.602457413457699</v>
      </c>
      <c r="BE4578" s="58">
        <v>40.706913911196899</v>
      </c>
      <c r="BF4578" s="58">
        <v>59.254064804598798</v>
      </c>
      <c r="BG4578" s="58">
        <v>57.411651053430198</v>
      </c>
      <c r="BH4578" s="58">
        <v>52.336563421646098</v>
      </c>
      <c r="BI4578" s="58">
        <v>68.699067936257407</v>
      </c>
      <c r="BJ4578" s="58">
        <v>72.832411629437601</v>
      </c>
      <c r="BK4578" s="58">
        <v>80.843204608648904</v>
      </c>
      <c r="BL4578" s="58">
        <v>73.953746033437795</v>
      </c>
    </row>
    <row r="4579" spans="1:64" hidden="1" x14ac:dyDescent="0.25">
      <c r="A4579" s="58" t="s">
        <v>3298</v>
      </c>
      <c r="B4579" s="58" t="s">
        <v>3299</v>
      </c>
      <c r="C4579" s="58" t="s">
        <v>2172</v>
      </c>
      <c r="D4579" s="58" t="s">
        <v>2173</v>
      </c>
      <c r="AO4579" s="58">
        <v>41640000.343322702</v>
      </c>
      <c r="AP4579" s="58">
        <v>6839999.9141693097</v>
      </c>
      <c r="AQ4579" s="58">
        <v>17929999.589919999</v>
      </c>
      <c r="AR4579" s="58">
        <v>25110000.133514401</v>
      </c>
      <c r="AS4579" s="58">
        <v>36719999.551772997</v>
      </c>
      <c r="AT4579" s="58">
        <v>28239999.771118201</v>
      </c>
      <c r="AU4579" s="58">
        <v>32000000.476837199</v>
      </c>
      <c r="AV4579" s="58">
        <v>29099999.427795399</v>
      </c>
      <c r="AW4579" s="58">
        <v>28289999.485015899</v>
      </c>
      <c r="BA4579" s="58">
        <v>689999.99761581398</v>
      </c>
      <c r="BB4579" s="58">
        <v>289999.99165535002</v>
      </c>
    </row>
    <row r="4580" spans="1:64" hidden="1" x14ac:dyDescent="0.25">
      <c r="A4580" s="58" t="s">
        <v>3298</v>
      </c>
      <c r="B4580" s="58" t="s">
        <v>3299</v>
      </c>
      <c r="C4580" s="58" t="s">
        <v>2174</v>
      </c>
      <c r="D4580" s="58" t="s">
        <v>2175</v>
      </c>
      <c r="AO4580" s="58">
        <v>34590000.391006403</v>
      </c>
      <c r="AP4580" s="58">
        <v>5079999.92370605</v>
      </c>
      <c r="AQ4580" s="58">
        <v>13109999.895095799</v>
      </c>
      <c r="AR4580" s="58">
        <v>18000000</v>
      </c>
      <c r="AS4580" s="58">
        <v>22780000.209808301</v>
      </c>
      <c r="AT4580" s="58">
        <v>17919999.8378754</v>
      </c>
      <c r="AU4580" s="58">
        <v>21529999.732971199</v>
      </c>
      <c r="AV4580" s="58">
        <v>23210000.038146999</v>
      </c>
      <c r="AW4580" s="58">
        <v>25180000.3051758</v>
      </c>
      <c r="BA4580" s="58">
        <v>709999.978542328</v>
      </c>
      <c r="BB4580" s="58">
        <v>289999.99165535002</v>
      </c>
    </row>
    <row r="4581" spans="1:64" hidden="1" x14ac:dyDescent="0.25">
      <c r="A4581" s="58" t="s">
        <v>3298</v>
      </c>
      <c r="B4581" s="58" t="s">
        <v>3299</v>
      </c>
      <c r="C4581" s="58" t="s">
        <v>2176</v>
      </c>
      <c r="D4581" s="58" t="s">
        <v>2177</v>
      </c>
      <c r="O4581" s="58">
        <v>4520829932.3320398</v>
      </c>
      <c r="P4581" s="58">
        <v>4292449998.4383602</v>
      </c>
      <c r="Q4581" s="58">
        <v>4570859997.2724895</v>
      </c>
      <c r="R4581" s="58">
        <v>9970779948.9498291</v>
      </c>
      <c r="S4581" s="58">
        <v>16056259933.233299</v>
      </c>
      <c r="T4581" s="58">
        <v>20726389575.243</v>
      </c>
      <c r="U4581" s="58">
        <v>20906320338.9049</v>
      </c>
      <c r="V4581" s="58">
        <v>22726909697.055801</v>
      </c>
      <c r="W4581" s="58">
        <v>19542860247.701401</v>
      </c>
      <c r="X4581" s="58">
        <v>20309410017.8778</v>
      </c>
      <c r="Y4581" s="58">
        <v>21577630123.019199</v>
      </c>
      <c r="Z4581" s="58">
        <v>21364550003.766998</v>
      </c>
      <c r="AA4581" s="58">
        <v>18285429915.4282</v>
      </c>
      <c r="AB4581" s="58">
        <v>15806639883.041401</v>
      </c>
      <c r="AC4581" s="58">
        <v>14926370138.1684</v>
      </c>
      <c r="AD4581" s="58">
        <v>16428240133.7624</v>
      </c>
      <c r="AE4581" s="58">
        <v>13075460011.959101</v>
      </c>
      <c r="AF4581" s="58">
        <v>12180620142.936701</v>
      </c>
      <c r="AG4581" s="58">
        <v>8924639881.8492908</v>
      </c>
      <c r="AH4581" s="58">
        <v>8750409818.1724606</v>
      </c>
      <c r="AI4581" s="58">
        <v>19465899908.542599</v>
      </c>
      <c r="AJ4581" s="58">
        <v>16985979609.250999</v>
      </c>
      <c r="AK4581" s="58">
        <v>11652640188.9324</v>
      </c>
      <c r="AL4581" s="58">
        <v>10481049994.230301</v>
      </c>
      <c r="AM4581" s="58">
        <v>10513429996.728901</v>
      </c>
      <c r="AN4581" s="58">
        <v>7393090030.6701698</v>
      </c>
      <c r="AO4581" s="58">
        <v>8087450051.7845201</v>
      </c>
      <c r="AP4581" s="58">
        <v>8029259947.7768002</v>
      </c>
      <c r="AQ4581" s="58">
        <v>9050440068.9601994</v>
      </c>
      <c r="AR4581" s="58">
        <v>7626260236.7401104</v>
      </c>
      <c r="AS4581" s="58">
        <v>7398109941.7209597</v>
      </c>
      <c r="AT4581" s="58">
        <v>8354539930.3436403</v>
      </c>
      <c r="AU4581" s="58">
        <v>7727359953.40347</v>
      </c>
      <c r="AV4581" s="58">
        <v>11756829836.8454</v>
      </c>
      <c r="AW4581" s="58">
        <v>13937800003.528601</v>
      </c>
      <c r="AX4581" s="58">
        <v>34029020484.924301</v>
      </c>
      <c r="AY4581" s="58">
        <v>19893539831.161499</v>
      </c>
      <c r="AZ4581" s="58">
        <v>20016109659.195</v>
      </c>
      <c r="BA4581" s="58">
        <v>22380150376.737099</v>
      </c>
      <c r="BB4581" s="58">
        <v>14736109854.728001</v>
      </c>
      <c r="BC4581" s="58">
        <v>12516310196.3997</v>
      </c>
      <c r="BD4581" s="58">
        <v>13031349895.477301</v>
      </c>
      <c r="BE4581" s="58">
        <v>14198629707.336399</v>
      </c>
      <c r="BF4581" s="58">
        <v>20948290008.544899</v>
      </c>
      <c r="BG4581" s="58">
        <v>20508110092.163101</v>
      </c>
      <c r="BH4581" s="58">
        <v>21159329925.537102</v>
      </c>
      <c r="BI4581" s="58">
        <v>28095219833.374001</v>
      </c>
      <c r="BJ4581" s="58">
        <v>30203890167.236301</v>
      </c>
      <c r="BK4581" s="58">
        <v>33942180252.075199</v>
      </c>
      <c r="BL4581" s="58">
        <v>32202229560.8521</v>
      </c>
    </row>
    <row r="4582" spans="1:64" hidden="1" x14ac:dyDescent="0.25">
      <c r="A4582" s="58" t="s">
        <v>3298</v>
      </c>
      <c r="B4582" s="58" t="s">
        <v>3299</v>
      </c>
      <c r="C4582" s="58" t="s">
        <v>2178</v>
      </c>
      <c r="D4582" s="58" t="s">
        <v>2179</v>
      </c>
      <c r="O4582" s="58">
        <v>713500001.10641098</v>
      </c>
      <c r="P4582" s="58">
        <v>730710006.214679</v>
      </c>
      <c r="Q4582" s="58">
        <v>875479998.365044</v>
      </c>
      <c r="R4582" s="58">
        <v>2169269978.2252302</v>
      </c>
      <c r="S4582" s="58">
        <v>3869830047.7862401</v>
      </c>
      <c r="T4582" s="58">
        <v>5702299892.9917898</v>
      </c>
      <c r="U4582" s="58">
        <v>5924509939.13412</v>
      </c>
      <c r="V4582" s="58">
        <v>6996859862.8640203</v>
      </c>
      <c r="W4582" s="58">
        <v>6880979954.7940598</v>
      </c>
      <c r="X4582" s="58">
        <v>8042799885.7945299</v>
      </c>
      <c r="Y4582" s="58">
        <v>9272629957.2586899</v>
      </c>
      <c r="Z4582" s="58">
        <v>8876639943.3314896</v>
      </c>
      <c r="AA4582" s="58">
        <v>7479719998.7173204</v>
      </c>
      <c r="AB4582" s="58">
        <v>6480009941.3395004</v>
      </c>
      <c r="AC4582" s="58">
        <v>6031929985.8808603</v>
      </c>
      <c r="AD4582" s="58">
        <v>6729439941.2870398</v>
      </c>
      <c r="AE4582" s="58">
        <v>6399709944.2482004</v>
      </c>
      <c r="AF4582" s="58">
        <v>6784450071.0964203</v>
      </c>
      <c r="AG4582" s="58">
        <v>5300050009.6082697</v>
      </c>
      <c r="AH4582" s="58">
        <v>5128569936.9907398</v>
      </c>
      <c r="AI4582" s="58">
        <v>12762750096.082701</v>
      </c>
      <c r="AJ4582" s="58">
        <v>11533449827.194201</v>
      </c>
      <c r="AK4582" s="58">
        <v>8300329899.54949</v>
      </c>
      <c r="AL4582" s="58">
        <v>7335299915.0753002</v>
      </c>
      <c r="AM4582" s="58">
        <v>7671250001.4305201</v>
      </c>
      <c r="AN4582" s="58">
        <v>6020099861.8602695</v>
      </c>
      <c r="AO4582" s="58">
        <v>6374499894.8574104</v>
      </c>
      <c r="AP4582" s="58">
        <v>5885569985.7473402</v>
      </c>
      <c r="AQ4582" s="58">
        <v>6482210033.6551704</v>
      </c>
      <c r="AR4582" s="58">
        <v>5512709961.89118</v>
      </c>
      <c r="AS4582" s="58">
        <v>5082809939.8613005</v>
      </c>
      <c r="AT4582" s="58">
        <v>5475920011.28197</v>
      </c>
      <c r="AU4582" s="58">
        <v>5307289940.8340502</v>
      </c>
      <c r="AV4582" s="58">
        <v>9084489860.5346699</v>
      </c>
      <c r="AW4582" s="58">
        <v>11674739841.461201</v>
      </c>
      <c r="AX4582" s="58">
        <v>29295579914.092999</v>
      </c>
      <c r="AY4582" s="58">
        <v>17562190309.524502</v>
      </c>
      <c r="AZ4582" s="58">
        <v>19061669792.175301</v>
      </c>
      <c r="BA4582" s="58">
        <v>22708910317.361401</v>
      </c>
      <c r="BB4582" s="58">
        <v>14318619856.864201</v>
      </c>
      <c r="BC4582" s="58">
        <v>12318010100.841499</v>
      </c>
      <c r="BD4582" s="58">
        <v>13655589836.1206</v>
      </c>
      <c r="BE4582" s="58">
        <v>15120080116.271999</v>
      </c>
      <c r="BF4582" s="58">
        <v>22498559654.235802</v>
      </c>
      <c r="BG4582" s="58">
        <v>22269969970.703098</v>
      </c>
      <c r="BH4582" s="58">
        <v>20726760292.0532</v>
      </c>
      <c r="BI4582" s="58">
        <v>27757370086.669899</v>
      </c>
      <c r="BJ4582" s="58">
        <v>30002789398.193401</v>
      </c>
      <c r="BK4582" s="58">
        <v>33942180252.075199</v>
      </c>
      <c r="BL4582" s="58">
        <v>31642609504.699699</v>
      </c>
    </row>
    <row r="4583" spans="1:64" hidden="1" x14ac:dyDescent="0.25">
      <c r="A4583" s="58" t="s">
        <v>3298</v>
      </c>
      <c r="B4583" s="58" t="s">
        <v>3299</v>
      </c>
      <c r="C4583" s="58" t="s">
        <v>2180</v>
      </c>
      <c r="D4583" s="58" t="s">
        <v>2181</v>
      </c>
      <c r="O4583" s="58">
        <v>4520829932.3320398</v>
      </c>
      <c r="P4583" s="58">
        <v>4292449998.4383602</v>
      </c>
      <c r="Q4583" s="58">
        <v>4570859997.2724895</v>
      </c>
      <c r="R4583" s="58">
        <v>9970779948.9498291</v>
      </c>
      <c r="S4583" s="58">
        <v>16056259933.233299</v>
      </c>
      <c r="T4583" s="58">
        <v>20726389575.243</v>
      </c>
      <c r="U4583" s="58">
        <v>20906320338.9049</v>
      </c>
      <c r="V4583" s="58">
        <v>22726909697.055801</v>
      </c>
      <c r="W4583" s="58">
        <v>19542860247.701401</v>
      </c>
      <c r="X4583" s="58">
        <v>20309410017.8778</v>
      </c>
      <c r="Y4583" s="58">
        <v>21577630123.019199</v>
      </c>
      <c r="Z4583" s="58">
        <v>21364550003.766998</v>
      </c>
      <c r="AA4583" s="58">
        <v>18285429915.4282</v>
      </c>
      <c r="AB4583" s="58">
        <v>15806639883.041401</v>
      </c>
      <c r="AC4583" s="58">
        <v>14926370138.1684</v>
      </c>
      <c r="AD4583" s="58">
        <v>16428240133.7624</v>
      </c>
      <c r="AE4583" s="58">
        <v>13075460011.959101</v>
      </c>
      <c r="AF4583" s="58">
        <v>12180620142.936701</v>
      </c>
      <c r="AG4583" s="58">
        <v>8924639881.8492908</v>
      </c>
      <c r="AH4583" s="58">
        <v>8750409818.1724606</v>
      </c>
      <c r="AI4583" s="58">
        <v>19465899908.542599</v>
      </c>
      <c r="AJ4583" s="58">
        <v>16985979609.250999</v>
      </c>
      <c r="AK4583" s="58">
        <v>11652640188.9324</v>
      </c>
      <c r="AL4583" s="58">
        <v>10481049994.230301</v>
      </c>
      <c r="AM4583" s="58">
        <v>10513429996.728901</v>
      </c>
      <c r="AN4583" s="58">
        <v>7393090030.6701698</v>
      </c>
      <c r="AO4583" s="58">
        <v>8045810051.4412003</v>
      </c>
      <c r="AP4583" s="58">
        <v>8022419947.8626299</v>
      </c>
      <c r="AQ4583" s="58">
        <v>9032510069.3702793</v>
      </c>
      <c r="AR4583" s="58">
        <v>7601150236.6065998</v>
      </c>
      <c r="AS4583" s="58">
        <v>7361389942.1691904</v>
      </c>
      <c r="AT4583" s="58">
        <v>8326299930.5725203</v>
      </c>
      <c r="AU4583" s="58">
        <v>7695359952.92663</v>
      </c>
      <c r="AV4583" s="58">
        <v>11727729837.417601</v>
      </c>
      <c r="AW4583" s="58">
        <v>13909510004.0436</v>
      </c>
      <c r="AX4583" s="58">
        <v>34029020484.924301</v>
      </c>
      <c r="AY4583" s="58">
        <v>19893539831.161499</v>
      </c>
      <c r="AZ4583" s="58">
        <v>20016109659.195</v>
      </c>
      <c r="BA4583" s="58">
        <v>22379460376.739498</v>
      </c>
      <c r="BB4583" s="58">
        <v>14735819854.7363</v>
      </c>
      <c r="BC4583" s="58">
        <v>12516310196.3997</v>
      </c>
      <c r="BD4583" s="58">
        <v>13031349895.477301</v>
      </c>
      <c r="BE4583" s="58">
        <v>14198629707.336399</v>
      </c>
      <c r="BF4583" s="58">
        <v>20948290008.544899</v>
      </c>
      <c r="BG4583" s="58">
        <v>20508110092.163101</v>
      </c>
      <c r="BH4583" s="58">
        <v>21159329925.537102</v>
      </c>
      <c r="BI4583" s="58">
        <v>28095219833.374001</v>
      </c>
      <c r="BJ4583" s="58">
        <v>30203890167.236301</v>
      </c>
      <c r="BK4583" s="58">
        <v>33942180252.075199</v>
      </c>
      <c r="BL4583" s="58">
        <v>32202229560.8521</v>
      </c>
    </row>
    <row r="4584" spans="1:64" hidden="1" x14ac:dyDescent="0.25">
      <c r="A4584" s="58" t="s">
        <v>3298</v>
      </c>
      <c r="B4584" s="58" t="s">
        <v>3299</v>
      </c>
      <c r="C4584" s="58" t="s">
        <v>2182</v>
      </c>
      <c r="D4584" s="58" t="s">
        <v>2183</v>
      </c>
      <c r="O4584" s="58">
        <v>713500001.10641098</v>
      </c>
      <c r="P4584" s="58">
        <v>730710006.214679</v>
      </c>
      <c r="Q4584" s="58">
        <v>875479998.365044</v>
      </c>
      <c r="R4584" s="58">
        <v>2169269978.2252302</v>
      </c>
      <c r="S4584" s="58">
        <v>3869830047.7862401</v>
      </c>
      <c r="T4584" s="58">
        <v>5702299892.9917898</v>
      </c>
      <c r="U4584" s="58">
        <v>5924509939.13412</v>
      </c>
      <c r="V4584" s="58">
        <v>6996859862.8640203</v>
      </c>
      <c r="W4584" s="58">
        <v>6880979954.7940598</v>
      </c>
      <c r="X4584" s="58">
        <v>8042799885.7945299</v>
      </c>
      <c r="Y4584" s="58">
        <v>9272629957.2586899</v>
      </c>
      <c r="Z4584" s="58">
        <v>8876639943.3314896</v>
      </c>
      <c r="AA4584" s="58">
        <v>7479719998.7173204</v>
      </c>
      <c r="AB4584" s="58">
        <v>6480009941.3395004</v>
      </c>
      <c r="AC4584" s="58">
        <v>6031929985.8808603</v>
      </c>
      <c r="AD4584" s="58">
        <v>6729439941.2870398</v>
      </c>
      <c r="AE4584" s="58">
        <v>6399709944.2482004</v>
      </c>
      <c r="AF4584" s="58">
        <v>6784450071.0964203</v>
      </c>
      <c r="AG4584" s="58">
        <v>5300050009.6082697</v>
      </c>
      <c r="AH4584" s="58">
        <v>5128569936.9907398</v>
      </c>
      <c r="AI4584" s="58">
        <v>12762750096.082701</v>
      </c>
      <c r="AJ4584" s="58">
        <v>11533449827.194201</v>
      </c>
      <c r="AK4584" s="58">
        <v>8300329899.54949</v>
      </c>
      <c r="AL4584" s="58">
        <v>7335299915.0753002</v>
      </c>
      <c r="AM4584" s="58">
        <v>7671250001.4305201</v>
      </c>
      <c r="AN4584" s="58">
        <v>6020099861.8602695</v>
      </c>
      <c r="AO4584" s="58">
        <v>6339909894.4664001</v>
      </c>
      <c r="AP4584" s="58">
        <v>5880489985.8236303</v>
      </c>
      <c r="AQ4584" s="58">
        <v>6469100033.7600698</v>
      </c>
      <c r="AR4584" s="58">
        <v>5494709961.89118</v>
      </c>
      <c r="AS4584" s="58">
        <v>5060029939.6514902</v>
      </c>
      <c r="AT4584" s="58">
        <v>5458000011.4441004</v>
      </c>
      <c r="AU4584" s="58">
        <v>5285759941.1010799</v>
      </c>
      <c r="AV4584" s="58">
        <v>9061279860.4965191</v>
      </c>
      <c r="AW4584" s="58">
        <v>11649559841.156</v>
      </c>
      <c r="AX4584" s="58">
        <v>29295579914.092999</v>
      </c>
      <c r="AY4584" s="58">
        <v>17562190309.524502</v>
      </c>
      <c r="AZ4584" s="58">
        <v>19061669792.175301</v>
      </c>
      <c r="BA4584" s="58">
        <v>22708200317.382801</v>
      </c>
      <c r="BB4584" s="58">
        <v>14318329856.872601</v>
      </c>
      <c r="BC4584" s="58">
        <v>12318010100.841499</v>
      </c>
      <c r="BD4584" s="58">
        <v>13655589836.1206</v>
      </c>
      <c r="BE4584" s="58">
        <v>15120080116.271999</v>
      </c>
      <c r="BF4584" s="58">
        <v>22498559654.235802</v>
      </c>
      <c r="BG4584" s="58">
        <v>22269969970.703098</v>
      </c>
      <c r="BH4584" s="58">
        <v>20726760292.0532</v>
      </c>
      <c r="BI4584" s="58">
        <v>27757370086.669899</v>
      </c>
      <c r="BJ4584" s="58">
        <v>30002789398.193401</v>
      </c>
      <c r="BK4584" s="58">
        <v>33942180252.075199</v>
      </c>
      <c r="BL4584" s="58">
        <v>31642609504.699699</v>
      </c>
    </row>
    <row r="4585" spans="1:64" hidden="1" x14ac:dyDescent="0.25">
      <c r="A4585" s="58" t="s">
        <v>3298</v>
      </c>
      <c r="B4585" s="58" t="s">
        <v>3299</v>
      </c>
      <c r="C4585" s="58" t="s">
        <v>2184</v>
      </c>
      <c r="D4585" s="58" t="s">
        <v>2185</v>
      </c>
      <c r="BF4585" s="58">
        <v>3724876.2228991799</v>
      </c>
      <c r="BK4585" s="58">
        <v>10963217.8087509</v>
      </c>
      <c r="BL4585" s="58">
        <v>5762867.4876177702</v>
      </c>
    </row>
    <row r="4586" spans="1:64" hidden="1" x14ac:dyDescent="0.25">
      <c r="A4586" s="58" t="s">
        <v>3298</v>
      </c>
      <c r="B4586" s="58" t="s">
        <v>3299</v>
      </c>
      <c r="C4586" s="58" t="s">
        <v>2186</v>
      </c>
      <c r="D4586" s="58" t="s">
        <v>2187</v>
      </c>
      <c r="AY4586" s="58">
        <v>6809999.88690018</v>
      </c>
      <c r="AZ4586" s="58">
        <v>6780000.0160932597</v>
      </c>
      <c r="BA4586" s="58">
        <v>7420000.0427663298</v>
      </c>
      <c r="BB4586" s="58">
        <v>5900000.0860542096</v>
      </c>
      <c r="BC4586" s="58">
        <v>8060000.0023841904</v>
      </c>
      <c r="BD4586" s="58">
        <v>5439999.9752640696</v>
      </c>
      <c r="BE4586" s="58">
        <v>3730000.0190734798</v>
      </c>
      <c r="BF4586" s="58">
        <v>6050000.00447034</v>
      </c>
      <c r="BG4586" s="58">
        <v>5729999.9296665201</v>
      </c>
      <c r="BH4586" s="58">
        <v>5198280.6399464598</v>
      </c>
      <c r="BI4586" s="58">
        <v>4717368.8746988801</v>
      </c>
      <c r="BJ4586" s="58">
        <v>4356927.0633161003</v>
      </c>
      <c r="BK4586" s="58">
        <v>4456146.9843611103</v>
      </c>
      <c r="BL4586" s="58">
        <v>3953219.50130165</v>
      </c>
    </row>
    <row r="4587" spans="1:64" hidden="1" x14ac:dyDescent="0.25">
      <c r="A4587" s="58" t="s">
        <v>3298</v>
      </c>
      <c r="B4587" s="58" t="s">
        <v>3299</v>
      </c>
      <c r="C4587" s="58" t="s">
        <v>2188</v>
      </c>
      <c r="D4587" s="58" t="s">
        <v>2189</v>
      </c>
      <c r="X4587" s="58">
        <v>200000.00298023201</v>
      </c>
      <c r="Y4587" s="58">
        <v>6149999.85694886</v>
      </c>
      <c r="Z4587" s="58">
        <v>8080000.0391900605</v>
      </c>
      <c r="AA4587" s="58">
        <v>19420000.284910198</v>
      </c>
      <c r="AB4587" s="58">
        <v>24109999.656677298</v>
      </c>
      <c r="AC4587" s="58">
        <v>21410000.1454353</v>
      </c>
      <c r="AD4587" s="58">
        <v>39120000.4220009</v>
      </c>
      <c r="AE4587" s="58">
        <v>47319999.270141102</v>
      </c>
      <c r="AF4587" s="58">
        <v>52049999.833107002</v>
      </c>
      <c r="AG4587" s="58">
        <v>9779999.7851252593</v>
      </c>
      <c r="AH4587" s="58">
        <v>16819999.806582902</v>
      </c>
      <c r="AI4587" s="58">
        <v>37810000.330209702</v>
      </c>
      <c r="AJ4587" s="58">
        <v>10079999.990761301</v>
      </c>
      <c r="AK4587" s="58">
        <v>10169999.6870011</v>
      </c>
      <c r="AL4587" s="58">
        <v>16099999.9623746</v>
      </c>
      <c r="AM4587" s="58">
        <v>3950000.0867992602</v>
      </c>
      <c r="AN4587" s="58">
        <v>10770000.137388701</v>
      </c>
      <c r="AO4587" s="58">
        <v>22540000.3194809</v>
      </c>
      <c r="AP4587" s="58">
        <v>6530000.0905990703</v>
      </c>
      <c r="AQ4587" s="58">
        <v>11220000.6209314</v>
      </c>
      <c r="AR4587" s="58">
        <v>13199999.827891599</v>
      </c>
      <c r="AS4587" s="58">
        <v>18659999.761730399</v>
      </c>
      <c r="AT4587" s="58">
        <v>7019999.9809265202</v>
      </c>
      <c r="AU4587" s="58">
        <v>6950000.01043081</v>
      </c>
      <c r="AV4587" s="58">
        <v>6530000.0589341</v>
      </c>
      <c r="AW4587" s="58">
        <v>7230000.1047551604</v>
      </c>
      <c r="AX4587" s="58">
        <v>18900000.028312199</v>
      </c>
      <c r="AY4587" s="58">
        <v>7569999.6203184295</v>
      </c>
      <c r="AZ4587" s="58">
        <v>24330000.251531601</v>
      </c>
      <c r="BA4587" s="58">
        <v>52529999.509453803</v>
      </c>
      <c r="BB4587" s="58">
        <v>16519999.5189905</v>
      </c>
      <c r="BC4587" s="58">
        <v>16740000.367164601</v>
      </c>
      <c r="BD4587" s="58">
        <v>20360000.759363201</v>
      </c>
      <c r="BE4587" s="58">
        <v>20059999.138116799</v>
      </c>
      <c r="BF4587" s="58">
        <v>18819999.545812599</v>
      </c>
      <c r="BG4587" s="58">
        <v>15969999.879598601</v>
      </c>
      <c r="BH4587" s="58">
        <v>8799628.8686990701</v>
      </c>
      <c r="BI4587" s="58">
        <v>19817746.400833201</v>
      </c>
      <c r="BJ4587" s="58">
        <v>36703889.876604103</v>
      </c>
      <c r="BK4587" s="58">
        <v>34628690.540790603</v>
      </c>
      <c r="BL4587" s="58">
        <v>14551268.8308954</v>
      </c>
    </row>
    <row r="4588" spans="1:64" hidden="1" x14ac:dyDescent="0.25">
      <c r="A4588" s="58" t="s">
        <v>3298</v>
      </c>
      <c r="B4588" s="58" t="s">
        <v>3299</v>
      </c>
      <c r="C4588" s="58" t="s">
        <v>2190</v>
      </c>
      <c r="D4588" s="58" t="s">
        <v>2191</v>
      </c>
      <c r="BE4588" s="58">
        <v>5455237.0347082596</v>
      </c>
      <c r="BF4588" s="58">
        <v>5787297.7945953598</v>
      </c>
      <c r="BG4588" s="58">
        <v>5782139.9793028804</v>
      </c>
      <c r="BH4588" s="58">
        <v>8219599.9249815904</v>
      </c>
      <c r="BI4588" s="58">
        <v>7888480.1156818997</v>
      </c>
      <c r="BJ4588" s="58">
        <v>6739029.9811959304</v>
      </c>
      <c r="BK4588" s="58">
        <v>13127268.6719894</v>
      </c>
      <c r="BL4588" s="58">
        <v>18219789.832830399</v>
      </c>
    </row>
    <row r="4589" spans="1:64" hidden="1" x14ac:dyDescent="0.25">
      <c r="A4589" s="58" t="s">
        <v>3298</v>
      </c>
      <c r="B4589" s="58" t="s">
        <v>3299</v>
      </c>
      <c r="C4589" s="58" t="s">
        <v>2192</v>
      </c>
      <c r="D4589" s="58" t="s">
        <v>2193</v>
      </c>
      <c r="AX4589" s="58">
        <v>1599999.9754130801</v>
      </c>
      <c r="AY4589" s="58">
        <v>1480000.0060349701</v>
      </c>
      <c r="AZ4589" s="58">
        <v>5489999.9424815197</v>
      </c>
      <c r="BA4589" s="58">
        <v>2279999.9564886098</v>
      </c>
      <c r="BB4589" s="58">
        <v>2740000.01512468</v>
      </c>
      <c r="BC4589" s="58">
        <v>2719999.9950826201</v>
      </c>
      <c r="BD4589" s="58">
        <v>3530000.0570714399</v>
      </c>
      <c r="BE4589" s="58">
        <v>2981004.94965911</v>
      </c>
      <c r="BF4589" s="58">
        <v>2784889.2807960501</v>
      </c>
      <c r="BG4589" s="58">
        <v>2427387.9118263698</v>
      </c>
      <c r="BH4589" s="58">
        <v>2482023.9767432199</v>
      </c>
      <c r="BI4589" s="58">
        <v>2179756.9952905201</v>
      </c>
      <c r="BJ4589" s="58">
        <v>1657200.0049054599</v>
      </c>
      <c r="BK4589" s="58">
        <v>602083.39896053099</v>
      </c>
      <c r="BL4589" s="58">
        <v>1534863.74765635</v>
      </c>
    </row>
    <row r="4590" spans="1:64" hidden="1" x14ac:dyDescent="0.25">
      <c r="A4590" s="58" t="s">
        <v>3298</v>
      </c>
      <c r="B4590" s="58" t="s">
        <v>3299</v>
      </c>
      <c r="C4590" s="58" t="s">
        <v>2194</v>
      </c>
      <c r="D4590" s="58" t="s">
        <v>2195</v>
      </c>
      <c r="O4590" s="58">
        <v>28839999.9625981</v>
      </c>
      <c r="P4590" s="58">
        <v>35669999.815523602</v>
      </c>
      <c r="Q4590" s="58">
        <v>43529999.982565597</v>
      </c>
      <c r="R4590" s="58">
        <v>43360000.083223</v>
      </c>
      <c r="S4590" s="58">
        <v>38039999.946951903</v>
      </c>
      <c r="T4590" s="58">
        <v>58110000.431537598</v>
      </c>
      <c r="U4590" s="58">
        <v>52359999.775886603</v>
      </c>
      <c r="V4590" s="58">
        <v>46519999.951124199</v>
      </c>
      <c r="W4590" s="58">
        <v>53270000.2081692</v>
      </c>
      <c r="X4590" s="58">
        <v>68710001.111030594</v>
      </c>
      <c r="Y4590" s="58">
        <v>84779999.2859364</v>
      </c>
      <c r="Z4590" s="58">
        <v>119610001.951456</v>
      </c>
      <c r="AA4590" s="58">
        <v>92480000.436306</v>
      </c>
      <c r="AB4590" s="58">
        <v>75580000.460147798</v>
      </c>
      <c r="AC4590" s="58">
        <v>62519999.980926499</v>
      </c>
      <c r="AD4590" s="58">
        <v>62079999.655485198</v>
      </c>
      <c r="AE4590" s="58">
        <v>71589999.958872795</v>
      </c>
      <c r="AF4590" s="58">
        <v>63459999.680519097</v>
      </c>
      <c r="AG4590" s="58">
        <v>78329999.268055007</v>
      </c>
      <c r="AH4590" s="58">
        <v>89339999.973774001</v>
      </c>
      <c r="AI4590" s="58">
        <v>67310000.021010593</v>
      </c>
      <c r="AJ4590" s="58">
        <v>62800000.784918599</v>
      </c>
      <c r="AK4590" s="58">
        <v>58029999.546706699</v>
      </c>
      <c r="AL4590" s="58">
        <v>51939999.550581001</v>
      </c>
      <c r="AM4590" s="58">
        <v>46619999.863207303</v>
      </c>
      <c r="AN4590" s="58">
        <v>36660000.044852503</v>
      </c>
      <c r="AO4590" s="58">
        <v>34540000.248700403</v>
      </c>
      <c r="AP4590" s="58">
        <v>59229999.698698498</v>
      </c>
      <c r="AQ4590" s="58">
        <v>51969999.728724301</v>
      </c>
      <c r="AR4590" s="58">
        <v>23030000.846833099</v>
      </c>
      <c r="AS4590" s="58">
        <v>31940000.005066399</v>
      </c>
      <c r="AT4590" s="58">
        <v>22460000.2467632</v>
      </c>
      <c r="AU4590" s="58">
        <v>22959999.810904302</v>
      </c>
      <c r="AV4590" s="58">
        <v>25580000.478774302</v>
      </c>
      <c r="AW4590" s="58">
        <v>39050000.250339597</v>
      </c>
      <c r="AX4590" s="58">
        <v>34889999.9856949</v>
      </c>
      <c r="AY4590" s="58">
        <v>34740000.275895</v>
      </c>
      <c r="AZ4590" s="58">
        <v>35480000.019073501</v>
      </c>
      <c r="BA4590" s="58">
        <v>44690000.325441301</v>
      </c>
      <c r="BB4590" s="58">
        <v>43739999.890327401</v>
      </c>
      <c r="BC4590" s="58">
        <v>46139999.7323751</v>
      </c>
      <c r="BD4590" s="58">
        <v>33950000.494718596</v>
      </c>
      <c r="BE4590" s="58">
        <v>30392221.823334701</v>
      </c>
      <c r="BF4590" s="58">
        <v>35774840.116500899</v>
      </c>
      <c r="BG4590" s="58">
        <v>31654465.153813399</v>
      </c>
      <c r="BH4590" s="58">
        <v>30634241.104125999</v>
      </c>
      <c r="BI4590" s="58">
        <v>23026266.1725283</v>
      </c>
      <c r="BJ4590" s="58">
        <v>23548098.348081101</v>
      </c>
      <c r="BK4590" s="58">
        <v>23366197.139024701</v>
      </c>
      <c r="BL4590" s="58">
        <v>30095111.02736</v>
      </c>
    </row>
    <row r="4591" spans="1:64" hidden="1" x14ac:dyDescent="0.25">
      <c r="A4591" s="58" t="s">
        <v>3298</v>
      </c>
      <c r="B4591" s="58" t="s">
        <v>3299</v>
      </c>
      <c r="C4591" s="58" t="s">
        <v>2196</v>
      </c>
      <c r="D4591" s="58" t="s">
        <v>2197</v>
      </c>
    </row>
    <row r="4592" spans="1:64" hidden="1" x14ac:dyDescent="0.25">
      <c r="A4592" s="58" t="s">
        <v>3298</v>
      </c>
      <c r="B4592" s="58" t="s">
        <v>3299</v>
      </c>
      <c r="C4592" s="58" t="s">
        <v>2198</v>
      </c>
      <c r="D4592" s="58" t="s">
        <v>2199</v>
      </c>
    </row>
    <row r="4593" spans="1:64" hidden="1" x14ac:dyDescent="0.25">
      <c r="A4593" s="58" t="s">
        <v>3298</v>
      </c>
      <c r="B4593" s="58" t="s">
        <v>3299</v>
      </c>
      <c r="C4593" s="58" t="s">
        <v>2200</v>
      </c>
      <c r="D4593" s="58" t="s">
        <v>2201</v>
      </c>
      <c r="V4593" s="58">
        <v>6699999.9247491397</v>
      </c>
      <c r="Y4593" s="58">
        <v>12759999.979287401</v>
      </c>
      <c r="Z4593" s="58">
        <v>11149999.9724328</v>
      </c>
      <c r="AA4593" s="58">
        <v>10690000.1112372</v>
      </c>
      <c r="AB4593" s="58">
        <v>10650000.0078231</v>
      </c>
      <c r="AC4593" s="58">
        <v>8729999.96319413</v>
      </c>
      <c r="AD4593" s="58">
        <v>9639999.9447166994</v>
      </c>
      <c r="AE4593" s="58">
        <v>7919999.9906122703</v>
      </c>
      <c r="AF4593" s="58">
        <v>9019999.8393654805</v>
      </c>
      <c r="AG4593" s="58">
        <v>11319999.974221</v>
      </c>
      <c r="AH4593" s="58">
        <v>13600000.2976507</v>
      </c>
      <c r="AI4593" s="58">
        <v>13960000.025108499</v>
      </c>
      <c r="AJ4593" s="58">
        <v>10350000.0666827</v>
      </c>
      <c r="AK4593" s="58">
        <v>8460000.0753998905</v>
      </c>
      <c r="AL4593" s="58">
        <v>11350000.0182539</v>
      </c>
      <c r="AM4593" s="58">
        <v>17009999.956935599</v>
      </c>
      <c r="AN4593" s="58">
        <v>23020000.0610203</v>
      </c>
      <c r="AO4593" s="58">
        <v>22489999.655634198</v>
      </c>
      <c r="AP4593" s="58">
        <v>18370000.123977698</v>
      </c>
      <c r="AQ4593" s="58">
        <v>18899999.845773</v>
      </c>
      <c r="AR4593" s="58">
        <v>17199999.788775999</v>
      </c>
      <c r="AS4593" s="58">
        <v>11890000.1533329</v>
      </c>
      <c r="AT4593" s="58">
        <v>20800000.138580799</v>
      </c>
      <c r="AU4593" s="58">
        <v>19349999.8506159</v>
      </c>
      <c r="AV4593" s="58">
        <v>16969999.978318799</v>
      </c>
      <c r="AW4593" s="58">
        <v>19930000.036954898</v>
      </c>
      <c r="AX4593" s="58">
        <v>18239999.681711201</v>
      </c>
      <c r="AY4593" s="58">
        <v>22460000.142455101</v>
      </c>
      <c r="AZ4593" s="58">
        <v>24270000.2491474</v>
      </c>
      <c r="BA4593" s="58">
        <v>28459999.978542302</v>
      </c>
      <c r="BB4593" s="58">
        <v>31170000.106096301</v>
      </c>
      <c r="BC4593" s="58">
        <v>28050000.220537201</v>
      </c>
      <c r="BD4593" s="58">
        <v>26289999.7234344</v>
      </c>
      <c r="BE4593" s="58">
        <v>29418970.0484276</v>
      </c>
      <c r="BF4593" s="58">
        <v>29091446.936130501</v>
      </c>
      <c r="BG4593" s="58">
        <v>27553906.083106998</v>
      </c>
      <c r="BH4593" s="58">
        <v>26431079.804897301</v>
      </c>
      <c r="BI4593" s="58">
        <v>21581113.725900602</v>
      </c>
      <c r="BJ4593" s="58">
        <v>19162595.391273499</v>
      </c>
      <c r="BK4593" s="58">
        <v>20504649.758338898</v>
      </c>
      <c r="BL4593" s="58">
        <v>30855266.451835599</v>
      </c>
    </row>
    <row r="4594" spans="1:64" hidden="1" x14ac:dyDescent="0.25">
      <c r="A4594" s="58" t="s">
        <v>3298</v>
      </c>
      <c r="B4594" s="58" t="s">
        <v>3299</v>
      </c>
      <c r="C4594" s="58" t="s">
        <v>2202</v>
      </c>
      <c r="D4594" s="58" t="s">
        <v>2203</v>
      </c>
      <c r="O4594" s="58">
        <v>1099999.97168779</v>
      </c>
      <c r="P4594" s="58">
        <v>750000.00558793498</v>
      </c>
      <c r="Q4594" s="58">
        <v>13730000.341311101</v>
      </c>
      <c r="R4594" s="58">
        <v>9059999.6969103795</v>
      </c>
      <c r="S4594" s="58">
        <v>3050000.07152557</v>
      </c>
      <c r="T4594" s="58">
        <v>2349999.9362975298</v>
      </c>
      <c r="U4594" s="58">
        <v>5940000.1447647801</v>
      </c>
      <c r="V4594" s="58">
        <v>4749999.9590218104</v>
      </c>
      <c r="W4594" s="58">
        <v>8309999.9278783696</v>
      </c>
      <c r="X4594" s="58">
        <v>12360000.051557999</v>
      </c>
      <c r="Y4594" s="58">
        <v>79289998.907595903</v>
      </c>
      <c r="Z4594" s="58">
        <v>75030001.314356998</v>
      </c>
      <c r="AA4594" s="58">
        <v>68249998.275190607</v>
      </c>
      <c r="AB4594" s="58">
        <v>85899998.623877704</v>
      </c>
      <c r="AC4594" s="58">
        <v>99839998.487383097</v>
      </c>
      <c r="AD4594" s="58">
        <v>148169997.70700899</v>
      </c>
      <c r="AE4594" s="58">
        <v>118260001.070797</v>
      </c>
      <c r="AF4594" s="58">
        <v>100960002.716631</v>
      </c>
      <c r="AG4594" s="58">
        <v>78740000.138059303</v>
      </c>
      <c r="AH4594" s="58">
        <v>54949999.310076296</v>
      </c>
      <c r="AI4594" s="58">
        <v>52519999.019801602</v>
      </c>
      <c r="AJ4594" s="58">
        <v>131010000.769049</v>
      </c>
      <c r="AK4594" s="58">
        <v>63560000.110417701</v>
      </c>
      <c r="AL4594" s="58">
        <v>72670000.016689301</v>
      </c>
      <c r="AM4594" s="58">
        <v>49530000.351369403</v>
      </c>
      <c r="AN4594" s="58">
        <v>38630000.814795502</v>
      </c>
      <c r="AO4594" s="58">
        <v>42659999.847412102</v>
      </c>
      <c r="AP4594" s="58">
        <v>39060000.360012099</v>
      </c>
      <c r="AQ4594" s="58">
        <v>36450000.137090698</v>
      </c>
      <c r="AR4594" s="58">
        <v>35650000.292807803</v>
      </c>
      <c r="AS4594" s="58">
        <v>35089999.467134498</v>
      </c>
      <c r="AT4594" s="58">
        <v>36260000.355541699</v>
      </c>
      <c r="AU4594" s="58">
        <v>46690000.787377402</v>
      </c>
      <c r="AV4594" s="58">
        <v>37849999.8301268</v>
      </c>
      <c r="AW4594" s="58">
        <v>31489999.890327401</v>
      </c>
      <c r="AX4594" s="58">
        <v>10700000.047683701</v>
      </c>
      <c r="AY4594" s="58">
        <v>8500000</v>
      </c>
      <c r="AZ4594" s="58">
        <v>8440000.0646710396</v>
      </c>
      <c r="BA4594" s="58">
        <v>13179999.9475479</v>
      </c>
      <c r="BB4594" s="58">
        <v>24689999.699592602</v>
      </c>
      <c r="BC4594" s="58">
        <v>94529997.453093499</v>
      </c>
      <c r="BD4594" s="58">
        <v>15069999.6948242</v>
      </c>
      <c r="BE4594" s="58">
        <v>29398300.230503101</v>
      </c>
      <c r="BF4594" s="58">
        <v>7935046.0730493097</v>
      </c>
      <c r="BG4594" s="58">
        <v>14539099.786430599</v>
      </c>
      <c r="BH4594" s="58">
        <v>17557150.8407593</v>
      </c>
      <c r="BI4594" s="58">
        <v>39597551.345825203</v>
      </c>
      <c r="BJ4594" s="58">
        <v>44511379.8379898</v>
      </c>
      <c r="BK4594" s="58">
        <v>36633186.817169197</v>
      </c>
      <c r="BL4594" s="58">
        <v>103170369.982719</v>
      </c>
    </row>
    <row r="4595" spans="1:64" hidden="1" x14ac:dyDescent="0.25">
      <c r="A4595" s="58" t="s">
        <v>3298</v>
      </c>
      <c r="B4595" s="58" t="s">
        <v>3299</v>
      </c>
      <c r="C4595" s="58" t="s">
        <v>2204</v>
      </c>
      <c r="D4595" s="58" t="s">
        <v>2205</v>
      </c>
      <c r="O4595" s="58">
        <v>3800000.01937151</v>
      </c>
      <c r="P4595" s="58">
        <v>4739999.9760091295</v>
      </c>
      <c r="Q4595" s="58">
        <v>5179999.9997019796</v>
      </c>
      <c r="R4595" s="58">
        <v>5179999.97362494</v>
      </c>
      <c r="S4595" s="58">
        <v>9469999.9056756496</v>
      </c>
      <c r="T4595" s="58">
        <v>10860000.0105798</v>
      </c>
      <c r="U4595" s="58">
        <v>10239999.9797344</v>
      </c>
      <c r="V4595" s="58">
        <v>15079999.981448101</v>
      </c>
      <c r="W4595" s="58">
        <v>19380000.453442302</v>
      </c>
      <c r="X4595" s="58">
        <v>23890000.017359901</v>
      </c>
      <c r="Y4595" s="58">
        <v>23540000.088512901</v>
      </c>
      <c r="Z4595" s="58">
        <v>24110000.006854501</v>
      </c>
      <c r="AA4595" s="58">
        <v>35270000.105723798</v>
      </c>
      <c r="AB4595" s="58">
        <v>53659999.5791912</v>
      </c>
      <c r="AC4595" s="58">
        <v>35859999.746084198</v>
      </c>
      <c r="AD4595" s="58">
        <v>30389999.784529202</v>
      </c>
      <c r="AE4595" s="58">
        <v>34419999.752193697</v>
      </c>
      <c r="AF4595" s="58">
        <v>36980000.328272603</v>
      </c>
      <c r="AG4595" s="58">
        <v>32850000.297650799</v>
      </c>
      <c r="AH4595" s="58">
        <v>53120000.043883897</v>
      </c>
      <c r="AI4595" s="58">
        <v>49290000.714361697</v>
      </c>
      <c r="AJ4595" s="58">
        <v>82219999.501481697</v>
      </c>
      <c r="AK4595" s="58">
        <v>109789999.60422499</v>
      </c>
      <c r="AL4595" s="58">
        <v>142589997.31019101</v>
      </c>
      <c r="AM4595" s="58">
        <v>112220001.22070301</v>
      </c>
      <c r="AN4595" s="58">
        <v>103889999.687672</v>
      </c>
      <c r="AO4595" s="58">
        <v>84749999.821186095</v>
      </c>
      <c r="AP4595" s="58">
        <v>38180000.483989701</v>
      </c>
      <c r="AQ4595" s="58">
        <v>35389999.568462402</v>
      </c>
      <c r="AR4595" s="58">
        <v>27949999.608099502</v>
      </c>
      <c r="AS4595" s="58">
        <v>28559999.801218498</v>
      </c>
      <c r="AT4595" s="58">
        <v>32659999.936819099</v>
      </c>
      <c r="AU4595" s="58">
        <v>26770000.040531199</v>
      </c>
      <c r="AV4595" s="58">
        <v>31689999.777823702</v>
      </c>
      <c r="AW4595" s="58">
        <v>29839999.8545647</v>
      </c>
      <c r="AX4595" s="58">
        <v>42580000.216141298</v>
      </c>
      <c r="AY4595" s="58">
        <v>52130000.725388601</v>
      </c>
      <c r="AZ4595" s="58">
        <v>72839999.437332094</v>
      </c>
      <c r="BA4595" s="58">
        <v>58599999.338388398</v>
      </c>
      <c r="BB4595" s="58">
        <v>53930000.305175804</v>
      </c>
      <c r="BC4595" s="58">
        <v>61849999.129772201</v>
      </c>
      <c r="BD4595" s="58">
        <v>43939999.461173996</v>
      </c>
      <c r="BE4595" s="58">
        <v>48059362.984728098</v>
      </c>
      <c r="BF4595" s="58">
        <v>77184850.603342101</v>
      </c>
      <c r="BG4595" s="58">
        <v>65059403.240680702</v>
      </c>
      <c r="BH4595" s="58">
        <v>77313927.769660994</v>
      </c>
      <c r="BI4595" s="58">
        <v>66267655.551433697</v>
      </c>
      <c r="BJ4595" s="58">
        <v>71586629.867553696</v>
      </c>
      <c r="BK4595" s="58">
        <v>77745374.858379394</v>
      </c>
      <c r="BL4595" s="58">
        <v>1647554000.37766</v>
      </c>
    </row>
    <row r="4596" spans="1:64" hidden="1" x14ac:dyDescent="0.25">
      <c r="A4596" s="58" t="s">
        <v>3298</v>
      </c>
      <c r="B4596" s="58" t="s">
        <v>3299</v>
      </c>
      <c r="C4596" s="58" t="s">
        <v>2206</v>
      </c>
      <c r="D4596" s="58" t="s">
        <v>2207</v>
      </c>
    </row>
    <row r="4597" spans="1:64" hidden="1" x14ac:dyDescent="0.25">
      <c r="A4597" s="58" t="s">
        <v>3298</v>
      </c>
      <c r="B4597" s="58" t="s">
        <v>3299</v>
      </c>
      <c r="C4597" s="58" t="s">
        <v>2208</v>
      </c>
      <c r="D4597" s="58" t="s">
        <v>2209</v>
      </c>
      <c r="BB4597" s="58">
        <v>59999.9986588955</v>
      </c>
      <c r="BC4597" s="58">
        <v>5090000.0333786001</v>
      </c>
      <c r="BD4597" s="58">
        <v>15609999.895095799</v>
      </c>
      <c r="BE4597" s="58">
        <v>7937397.8972434904</v>
      </c>
      <c r="BF4597" s="58">
        <v>-5562.3650550924904</v>
      </c>
      <c r="BG4597" s="58">
        <v>6758199.6321678199</v>
      </c>
      <c r="BH4597" s="58">
        <v>7991098.13477844</v>
      </c>
      <c r="BI4597" s="58">
        <v>-1359769.9723904999</v>
      </c>
      <c r="BJ4597" s="58">
        <v>8656604.4017672502</v>
      </c>
      <c r="BK4597" s="58">
        <v>13140022.139272301</v>
      </c>
      <c r="BL4597" s="58">
        <v>24030813.932418901</v>
      </c>
    </row>
    <row r="4598" spans="1:64" hidden="1" x14ac:dyDescent="0.25">
      <c r="A4598" s="58" t="s">
        <v>3298</v>
      </c>
      <c r="B4598" s="58" t="s">
        <v>3299</v>
      </c>
      <c r="C4598" s="58" t="s">
        <v>2210</v>
      </c>
      <c r="D4598" s="58" t="s">
        <v>2211</v>
      </c>
      <c r="O4598" s="58">
        <v>36899999.1416931</v>
      </c>
      <c r="AK4598" s="58">
        <v>135630001.068115</v>
      </c>
      <c r="AL4598" s="58">
        <v>206510000.22888201</v>
      </c>
      <c r="AM4598" s="58">
        <v>307680000.30517602</v>
      </c>
      <c r="AN4598" s="58">
        <v>325569999.69482398</v>
      </c>
      <c r="AO4598" s="58">
        <v>236780000.686645</v>
      </c>
      <c r="AP4598" s="58">
        <v>263520000.45776299</v>
      </c>
      <c r="AQ4598" s="58">
        <v>298000000</v>
      </c>
      <c r="AR4598" s="58">
        <v>286000000</v>
      </c>
      <c r="AS4598" s="58">
        <v>300780006.408692</v>
      </c>
      <c r="AT4598" s="58">
        <v>359369997.02453601</v>
      </c>
      <c r="AU4598" s="58">
        <v>392200010.29968297</v>
      </c>
      <c r="AV4598" s="58">
        <v>430060009.00268602</v>
      </c>
      <c r="AW4598" s="58">
        <v>448780012.13073701</v>
      </c>
      <c r="AX4598" s="58">
        <v>350109992.98095697</v>
      </c>
      <c r="AY4598" s="58">
        <v>371809997.55859399</v>
      </c>
      <c r="AZ4598" s="58">
        <v>388440000.53405702</v>
      </c>
      <c r="BA4598" s="58">
        <v>473190010.07080001</v>
      </c>
      <c r="BB4598" s="58">
        <v>472830005.64575201</v>
      </c>
      <c r="BC4598" s="58">
        <v>544969993.591308</v>
      </c>
      <c r="BD4598" s="58">
        <v>607940002.44140601</v>
      </c>
      <c r="BE4598" s="58">
        <v>667344253.54004002</v>
      </c>
      <c r="BF4598" s="58">
        <v>538640365.60058498</v>
      </c>
      <c r="BG4598" s="58">
        <v>680100343.70422399</v>
      </c>
      <c r="BH4598" s="58">
        <v>771379474.63989401</v>
      </c>
      <c r="BI4598" s="58">
        <v>716534053.80249</v>
      </c>
      <c r="BJ4598" s="58">
        <v>892903842.92602599</v>
      </c>
      <c r="BK4598" s="58">
        <v>759275669.09790099</v>
      </c>
      <c r="BL4598" s="58">
        <v>765022006.98852503</v>
      </c>
    </row>
    <row r="4599" spans="1:64" hidden="1" x14ac:dyDescent="0.25">
      <c r="A4599" s="58" t="s">
        <v>3298</v>
      </c>
      <c r="B4599" s="58" t="s">
        <v>3299</v>
      </c>
      <c r="C4599" s="58" t="s">
        <v>2212</v>
      </c>
      <c r="D4599" s="58" t="s">
        <v>2213</v>
      </c>
      <c r="O4599" s="58">
        <v>4750000.0204891004</v>
      </c>
      <c r="P4599" s="58">
        <v>5229999.9929964496</v>
      </c>
      <c r="Q4599" s="58">
        <v>5770000.0628829002</v>
      </c>
      <c r="R4599" s="58">
        <v>6330000.0354647599</v>
      </c>
      <c r="S4599" s="58">
        <v>6900000.0618398199</v>
      </c>
      <c r="T4599" s="58">
        <v>8750000.0633299407</v>
      </c>
      <c r="U4599" s="58">
        <v>9049999.9970197603</v>
      </c>
      <c r="V4599" s="58">
        <v>11769999.9604374</v>
      </c>
      <c r="W4599" s="58">
        <v>13030000.0552088</v>
      </c>
      <c r="X4599" s="58">
        <v>12089999.8061359</v>
      </c>
      <c r="Y4599" s="58">
        <v>3299999.9541789298</v>
      </c>
      <c r="Z4599" s="58">
        <v>15569999.9574572</v>
      </c>
      <c r="AA4599" s="58">
        <v>14779999.9285489</v>
      </c>
      <c r="AB4599" s="58">
        <v>20159999.923780601</v>
      </c>
      <c r="AC4599" s="58">
        <v>15539999.848231699</v>
      </c>
      <c r="AD4599" s="58">
        <v>22800000.000744998</v>
      </c>
      <c r="AE4599" s="58">
        <v>18500000.031665001</v>
      </c>
      <c r="AF4599" s="58">
        <v>24059999.9912083</v>
      </c>
      <c r="AG4599" s="58">
        <v>18150000.166147899</v>
      </c>
      <c r="AH4599" s="58">
        <v>25910000.059753701</v>
      </c>
      <c r="AI4599" s="58">
        <v>21119999.935850501</v>
      </c>
      <c r="AJ4599" s="58">
        <v>28409999.877214398</v>
      </c>
      <c r="AK4599" s="58">
        <v>22990000.084042601</v>
      </c>
      <c r="AL4599" s="58">
        <v>35059999.868273698</v>
      </c>
      <c r="AM4599" s="58">
        <v>22630000.0660122</v>
      </c>
      <c r="AN4599" s="58">
        <v>54829999.893903702</v>
      </c>
      <c r="AO4599" s="58">
        <v>22519999.634474501</v>
      </c>
      <c r="AP4599" s="58">
        <v>35829999.879002601</v>
      </c>
      <c r="AQ4599" s="58">
        <v>22980000.071227599</v>
      </c>
      <c r="AR4599" s="58">
        <v>38440000.385045998</v>
      </c>
      <c r="AS4599" s="58">
        <v>33750000.260770299</v>
      </c>
      <c r="AT4599" s="58">
        <v>34510000.139474899</v>
      </c>
      <c r="AU4599" s="58">
        <v>32559999.8068064</v>
      </c>
      <c r="AV4599" s="58">
        <v>39280000.239610702</v>
      </c>
      <c r="AW4599" s="58">
        <v>30949999.824166302</v>
      </c>
      <c r="AX4599" s="58">
        <v>39320000.112056702</v>
      </c>
      <c r="AY4599" s="58">
        <v>27219999.965280298</v>
      </c>
      <c r="AZ4599" s="58">
        <v>34530000.545084499</v>
      </c>
      <c r="BA4599" s="58">
        <v>10679999.9866635</v>
      </c>
    </row>
    <row r="4600" spans="1:64" hidden="1" x14ac:dyDescent="0.25">
      <c r="A4600" s="58" t="s">
        <v>3298</v>
      </c>
      <c r="B4600" s="58" t="s">
        <v>3299</v>
      </c>
      <c r="C4600" s="58" t="s">
        <v>2214</v>
      </c>
      <c r="D4600" s="58" t="s">
        <v>2215</v>
      </c>
    </row>
    <row r="4601" spans="1:64" hidden="1" x14ac:dyDescent="0.25">
      <c r="A4601" s="58" t="s">
        <v>3298</v>
      </c>
      <c r="B4601" s="58" t="s">
        <v>3299</v>
      </c>
      <c r="C4601" s="58" t="s">
        <v>2216</v>
      </c>
      <c r="D4601" s="58" t="s">
        <v>2217</v>
      </c>
      <c r="O4601" s="58">
        <v>49609999.716281898</v>
      </c>
      <c r="P4601" s="58">
        <v>52749999.821185999</v>
      </c>
      <c r="Q4601" s="58">
        <v>42660000.402480297</v>
      </c>
      <c r="R4601" s="58">
        <v>53110000.610351503</v>
      </c>
      <c r="S4601" s="58">
        <v>68289999.842643797</v>
      </c>
      <c r="T4601" s="58">
        <v>99469999.879598603</v>
      </c>
      <c r="U4601" s="58">
        <v>87779998.898506194</v>
      </c>
      <c r="V4601" s="58">
        <v>108580000.16212501</v>
      </c>
      <c r="W4601" s="58">
        <v>91529998.257756203</v>
      </c>
      <c r="X4601" s="58">
        <v>148439999.643713</v>
      </c>
      <c r="Y4601" s="58">
        <v>117330001.05619401</v>
      </c>
      <c r="Z4601" s="58">
        <v>164020000.69618201</v>
      </c>
      <c r="AA4601" s="58">
        <v>162580001.235008</v>
      </c>
      <c r="AB4601" s="58">
        <v>156840000.28110999</v>
      </c>
      <c r="AC4601" s="58">
        <v>144069999.69482401</v>
      </c>
      <c r="AD4601" s="58">
        <v>199190002.67982501</v>
      </c>
      <c r="AE4601" s="58">
        <v>155869998.33583799</v>
      </c>
      <c r="AF4601" s="58">
        <v>152880003.98874301</v>
      </c>
      <c r="AG4601" s="58">
        <v>188810001.850128</v>
      </c>
      <c r="AH4601" s="58">
        <v>151800002.36630401</v>
      </c>
      <c r="AI4601" s="58">
        <v>178400000.09536701</v>
      </c>
      <c r="AJ4601" s="58">
        <v>259449995.69654399</v>
      </c>
      <c r="AK4601" s="58">
        <v>265040000.677109</v>
      </c>
      <c r="AL4601" s="58">
        <v>293729993.61157399</v>
      </c>
      <c r="AM4601" s="58">
        <v>215719996.066764</v>
      </c>
      <c r="AN4601" s="58">
        <v>112509999.75204501</v>
      </c>
      <c r="AO4601" s="58">
        <v>33819999.828934699</v>
      </c>
      <c r="AP4601" s="58">
        <v>40729999.653995</v>
      </c>
      <c r="AQ4601" s="58">
        <v>38939999.971538797</v>
      </c>
      <c r="AR4601" s="58">
        <v>34410000.503063202</v>
      </c>
      <c r="AS4601" s="58">
        <v>38290000.736713402</v>
      </c>
      <c r="AT4601" s="58">
        <v>38119999.408721901</v>
      </c>
      <c r="AU4601" s="58">
        <v>42460000.157356203</v>
      </c>
      <c r="AV4601" s="58">
        <v>39419999.778270699</v>
      </c>
      <c r="AW4601" s="58">
        <v>29729999.8104573</v>
      </c>
      <c r="AX4601" s="58">
        <v>75460001.576691806</v>
      </c>
      <c r="AY4601" s="58">
        <v>79119998.604059204</v>
      </c>
      <c r="AZ4601" s="58">
        <v>22529999.710619401</v>
      </c>
      <c r="BA4601" s="58">
        <v>46369999.9321253</v>
      </c>
      <c r="BB4601" s="58">
        <v>52830000.448972002</v>
      </c>
      <c r="BC4601" s="58">
        <v>26520000.085234601</v>
      </c>
      <c r="BD4601" s="58">
        <v>86369999.706745103</v>
      </c>
      <c r="BE4601" s="58">
        <v>52489472.731947802</v>
      </c>
      <c r="BF4601" s="58">
        <v>83092680.960893601</v>
      </c>
      <c r="BG4601" s="58">
        <v>70529680.316802099</v>
      </c>
      <c r="BH4601" s="58">
        <v>78177870.124578506</v>
      </c>
      <c r="BI4601" s="58">
        <v>86948697.127401799</v>
      </c>
      <c r="BJ4601" s="58">
        <v>67608579.847961798</v>
      </c>
      <c r="BK4601" s="58">
        <v>47832969.427108698</v>
      </c>
      <c r="BL4601" s="58">
        <v>81349711.834918693</v>
      </c>
    </row>
    <row r="4602" spans="1:64" hidden="1" x14ac:dyDescent="0.25">
      <c r="A4602" s="58" t="s">
        <v>3298</v>
      </c>
      <c r="B4602" s="58" t="s">
        <v>3299</v>
      </c>
      <c r="C4602" s="58" t="s">
        <v>2218</v>
      </c>
      <c r="D4602" s="58" t="s">
        <v>2219</v>
      </c>
      <c r="BD4602" s="58">
        <v>17339999.9141693</v>
      </c>
      <c r="BE4602" s="58">
        <v>10493405.3346515</v>
      </c>
      <c r="BF4602" s="58">
        <v>15696711.808443099</v>
      </c>
      <c r="BG4602" s="58">
        <v>12811112.701892899</v>
      </c>
      <c r="BH4602" s="58">
        <v>21902092.6505327</v>
      </c>
      <c r="BI4602" s="58">
        <v>15165419.3103313</v>
      </c>
      <c r="BJ4602" s="58">
        <v>21585463.136434499</v>
      </c>
      <c r="BK4602" s="58">
        <v>28297838.9859199</v>
      </c>
      <c r="BL4602" s="58">
        <v>30727333.128452301</v>
      </c>
    </row>
    <row r="4603" spans="1:64" hidden="1" x14ac:dyDescent="0.25">
      <c r="A4603" s="58" t="s">
        <v>3298</v>
      </c>
      <c r="B4603" s="58" t="s">
        <v>3299</v>
      </c>
      <c r="C4603" s="58" t="s">
        <v>2220</v>
      </c>
      <c r="D4603" s="58" t="s">
        <v>2221</v>
      </c>
    </row>
    <row r="4604" spans="1:64" hidden="1" x14ac:dyDescent="0.25">
      <c r="A4604" s="58" t="s">
        <v>3298</v>
      </c>
      <c r="B4604" s="58" t="s">
        <v>3299</v>
      </c>
      <c r="C4604" s="58" t="s">
        <v>2222</v>
      </c>
      <c r="D4604" s="58" t="s">
        <v>2223</v>
      </c>
    </row>
    <row r="4605" spans="1:64" hidden="1" x14ac:dyDescent="0.25">
      <c r="A4605" s="58" t="s">
        <v>3298</v>
      </c>
      <c r="B4605" s="58" t="s">
        <v>3299</v>
      </c>
      <c r="C4605" s="58" t="s">
        <v>2224</v>
      </c>
      <c r="D4605" s="58" t="s">
        <v>2225</v>
      </c>
    </row>
    <row r="4606" spans="1:64" hidden="1" x14ac:dyDescent="0.25">
      <c r="A4606" s="58" t="s">
        <v>3298</v>
      </c>
      <c r="B4606" s="58" t="s">
        <v>3299</v>
      </c>
      <c r="C4606" s="58" t="s">
        <v>2226</v>
      </c>
      <c r="D4606" s="58" t="s">
        <v>2227</v>
      </c>
    </row>
    <row r="4607" spans="1:64" hidden="1" x14ac:dyDescent="0.25">
      <c r="A4607" s="58" t="s">
        <v>3298</v>
      </c>
      <c r="B4607" s="58" t="s">
        <v>3299</v>
      </c>
      <c r="C4607" s="58" t="s">
        <v>2228</v>
      </c>
      <c r="D4607" s="58" t="s">
        <v>2229</v>
      </c>
    </row>
    <row r="4608" spans="1:64" hidden="1" x14ac:dyDescent="0.25">
      <c r="A4608" s="58" t="s">
        <v>3298</v>
      </c>
      <c r="B4608" s="58" t="s">
        <v>3299</v>
      </c>
      <c r="C4608" s="58" t="s">
        <v>2230</v>
      </c>
      <c r="D4608" s="58" t="s">
        <v>2231</v>
      </c>
    </row>
    <row r="4609" spans="1:66" hidden="1" x14ac:dyDescent="0.25">
      <c r="A4609" s="58" t="s">
        <v>3298</v>
      </c>
      <c r="B4609" s="58" t="s">
        <v>3299</v>
      </c>
      <c r="C4609" s="58" t="s">
        <v>2232</v>
      </c>
      <c r="D4609" s="58" t="s">
        <v>2233</v>
      </c>
    </row>
    <row r="4610" spans="1:66" hidden="1" x14ac:dyDescent="0.25">
      <c r="A4610" s="58" t="s">
        <v>3298</v>
      </c>
      <c r="B4610" s="58" t="s">
        <v>3299</v>
      </c>
      <c r="C4610" s="58" t="s">
        <v>2234</v>
      </c>
      <c r="D4610" s="58" t="s">
        <v>2235</v>
      </c>
    </row>
    <row r="4611" spans="1:66" hidden="1" x14ac:dyDescent="0.25">
      <c r="A4611" s="58" t="s">
        <v>3298</v>
      </c>
      <c r="B4611" s="58" t="s">
        <v>3299</v>
      </c>
      <c r="C4611" s="58" t="s">
        <v>2236</v>
      </c>
      <c r="D4611" s="58" t="s">
        <v>2237</v>
      </c>
    </row>
    <row r="4612" spans="1:66" hidden="1" x14ac:dyDescent="0.25">
      <c r="A4612" s="58" t="s">
        <v>3298</v>
      </c>
      <c r="B4612" s="58" t="s">
        <v>3299</v>
      </c>
      <c r="C4612" s="58" t="s">
        <v>2238</v>
      </c>
      <c r="D4612" s="58" t="s">
        <v>2239</v>
      </c>
    </row>
    <row r="4613" spans="1:66" hidden="1" x14ac:dyDescent="0.25">
      <c r="A4613" s="58" t="s">
        <v>3298</v>
      </c>
      <c r="B4613" s="58" t="s">
        <v>3299</v>
      </c>
      <c r="C4613" s="58" t="s">
        <v>2240</v>
      </c>
      <c r="D4613" s="58" t="s">
        <v>2241</v>
      </c>
      <c r="AY4613" s="58">
        <v>0.40695450255236298</v>
      </c>
      <c r="AZ4613" s="58">
        <v>0.48626239984529002</v>
      </c>
      <c r="BA4613" s="58">
        <v>0.50953869516386197</v>
      </c>
      <c r="BB4613" s="58">
        <v>0.47176439963650602</v>
      </c>
      <c r="BC4613" s="58">
        <v>0.48866102295623998</v>
      </c>
      <c r="BD4613" s="58">
        <v>0.51626435842166796</v>
      </c>
      <c r="BE4613" s="58">
        <v>0.57366528771468905</v>
      </c>
      <c r="BF4613" s="58">
        <v>0.57837472560801195</v>
      </c>
      <c r="BG4613" s="58">
        <v>0.59620497696482799</v>
      </c>
      <c r="BH4613" s="58">
        <v>0.61430456062649597</v>
      </c>
      <c r="BI4613" s="58">
        <v>0.69049525581784899</v>
      </c>
    </row>
    <row r="4614" spans="1:66" hidden="1" x14ac:dyDescent="0.25">
      <c r="A4614" s="58" t="s">
        <v>3298</v>
      </c>
      <c r="B4614" s="58" t="s">
        <v>3299</v>
      </c>
      <c r="C4614" s="58" t="s">
        <v>2244</v>
      </c>
      <c r="D4614" s="58" t="s">
        <v>2245</v>
      </c>
      <c r="AF4614" s="58">
        <v>21.463695061776399</v>
      </c>
      <c r="AG4614" s="58">
        <v>43.7515504273657</v>
      </c>
      <c r="AH4614" s="58">
        <v>41.579565388478898</v>
      </c>
      <c r="AI4614" s="58">
        <v>63.466059381618798</v>
      </c>
      <c r="AJ4614" s="58">
        <v>57.133406777287398</v>
      </c>
      <c r="AK4614" s="58">
        <v>59.018050085264697</v>
      </c>
      <c r="AL4614" s="58">
        <v>62.620116303214402</v>
      </c>
      <c r="AM4614" s="58">
        <v>62.944663952646202</v>
      </c>
      <c r="AN4614" s="58">
        <v>65.882120519244097</v>
      </c>
      <c r="AO4614" s="58">
        <v>62.771505024776999</v>
      </c>
      <c r="AP4614" s="58">
        <v>64.637142686092801</v>
      </c>
      <c r="AQ4614" s="58">
        <v>64.686216293770698</v>
      </c>
      <c r="AR4614" s="58">
        <v>67.239390634833597</v>
      </c>
      <c r="AS4614" s="58">
        <v>70.2784872569962</v>
      </c>
      <c r="AT4614" s="58">
        <v>72.635044669781095</v>
      </c>
      <c r="AU4614" s="58">
        <v>74.400814919351404</v>
      </c>
      <c r="AV4614" s="58">
        <v>74.705503059882801</v>
      </c>
      <c r="AW4614" s="58">
        <v>76.720819996433903</v>
      </c>
      <c r="AX4614" s="58">
        <v>74.668038727762394</v>
      </c>
      <c r="AY4614" s="58">
        <v>75.535602070723201</v>
      </c>
      <c r="AZ4614" s="58">
        <v>75.482039545844998</v>
      </c>
      <c r="BA4614" s="58">
        <v>76.549909332800198</v>
      </c>
      <c r="BB4614" s="58">
        <v>78.236912619682798</v>
      </c>
      <c r="BC4614" s="58">
        <v>81.948953536014599</v>
      </c>
      <c r="BD4614" s="58">
        <v>82.517699464037506</v>
      </c>
      <c r="BE4614" s="58">
        <v>82.518575700253606</v>
      </c>
      <c r="BF4614" s="58">
        <v>81.3525520306804</v>
      </c>
      <c r="BG4614" s="58">
        <v>81.428215414806402</v>
      </c>
      <c r="BH4614" s="58">
        <v>81.940564986179993</v>
      </c>
      <c r="BI4614" s="58">
        <v>80.583460675852805</v>
      </c>
      <c r="BJ4614" s="58">
        <v>83.326450708315605</v>
      </c>
      <c r="BK4614" s="58">
        <v>83.254079749078997</v>
      </c>
      <c r="BL4614" s="58">
        <v>83.333351177747105</v>
      </c>
      <c r="BM4614" s="58">
        <v>82.702621718656999</v>
      </c>
      <c r="BN4614" s="58">
        <v>83.407227136652494</v>
      </c>
    </row>
    <row r="4615" spans="1:66" hidden="1" x14ac:dyDescent="0.25">
      <c r="A4615" s="58" t="s">
        <v>3298</v>
      </c>
      <c r="B4615" s="58" t="s">
        <v>3299</v>
      </c>
      <c r="C4615" s="58" t="s">
        <v>2246</v>
      </c>
      <c r="D4615" s="58" t="s">
        <v>2247</v>
      </c>
      <c r="AJ4615" s="58">
        <v>-9.51177552186385</v>
      </c>
      <c r="AK4615" s="58">
        <v>1.6128367896286899</v>
      </c>
      <c r="AL4615" s="58">
        <v>3.8564498442035502</v>
      </c>
      <c r="AM4615" s="58">
        <v>5.3070946472971698</v>
      </c>
      <c r="AN4615" s="58">
        <v>11.2168958071586</v>
      </c>
      <c r="AO4615" s="58">
        <v>8.6985574548656093</v>
      </c>
      <c r="AP4615" s="58">
        <v>9.4742872730950705</v>
      </c>
      <c r="AQ4615" s="58">
        <v>10.3944774925362</v>
      </c>
      <c r="AR4615" s="58">
        <v>14.8977281469075</v>
      </c>
      <c r="AS4615" s="58">
        <v>13.8615016914504</v>
      </c>
      <c r="AT4615" s="58">
        <v>10.8588999151154</v>
      </c>
      <c r="AU4615" s="58">
        <v>14.5426094044834</v>
      </c>
      <c r="AV4615" s="58">
        <v>11.7351690195997</v>
      </c>
      <c r="AW4615" s="58">
        <v>14.7020066480118</v>
      </c>
      <c r="AX4615" s="58">
        <v>20.588049273308499</v>
      </c>
      <c r="AY4615" s="58">
        <v>43.320867766609098</v>
      </c>
      <c r="AZ4615" s="58">
        <v>101.49872745198201</v>
      </c>
      <c r="BA4615" s="58">
        <v>68.471159240407005</v>
      </c>
      <c r="BB4615" s="58">
        <v>68.395477458150793</v>
      </c>
      <c r="BC4615" s="58">
        <v>64.237211464271496</v>
      </c>
      <c r="BD4615" s="58">
        <v>65.954203072336099</v>
      </c>
      <c r="BE4615" s="58">
        <v>67.671194680400802</v>
      </c>
    </row>
    <row r="4616" spans="1:66" hidden="1" x14ac:dyDescent="0.25">
      <c r="A4616" s="58" t="s">
        <v>3298</v>
      </c>
      <c r="B4616" s="58" t="s">
        <v>3299</v>
      </c>
      <c r="C4616" s="58" t="s">
        <v>2248</v>
      </c>
      <c r="D4616" s="58" t="s">
        <v>2249</v>
      </c>
      <c r="AI4616" s="58">
        <v>70460</v>
      </c>
      <c r="AJ4616" s="58">
        <v>69510</v>
      </c>
      <c r="AK4616" s="58">
        <v>70870</v>
      </c>
      <c r="AL4616" s="58">
        <v>74330</v>
      </c>
      <c r="AM4616" s="58">
        <v>75680</v>
      </c>
      <c r="AN4616" s="58">
        <v>77500</v>
      </c>
      <c r="AO4616" s="58">
        <v>80910</v>
      </c>
      <c r="AP4616" s="58">
        <v>82300</v>
      </c>
      <c r="AQ4616" s="58">
        <v>86120</v>
      </c>
      <c r="AR4616" s="58">
        <v>87450</v>
      </c>
      <c r="AS4616" s="58">
        <v>93260</v>
      </c>
      <c r="AT4616" s="58">
        <v>93020</v>
      </c>
      <c r="AU4616" s="58">
        <v>96310</v>
      </c>
      <c r="AV4616" s="58">
        <v>95450</v>
      </c>
      <c r="AW4616" s="58">
        <v>99350</v>
      </c>
      <c r="AX4616" s="58">
        <v>101510</v>
      </c>
      <c r="AY4616" s="58">
        <v>101830</v>
      </c>
      <c r="AZ4616" s="58">
        <v>103880</v>
      </c>
      <c r="BA4616" s="58">
        <v>103820</v>
      </c>
      <c r="BB4616" s="58">
        <v>106440</v>
      </c>
      <c r="BC4616" s="58">
        <v>105790</v>
      </c>
      <c r="BD4616" s="58">
        <v>108280</v>
      </c>
      <c r="BE4616" s="58">
        <v>109860</v>
      </c>
      <c r="BF4616" s="58">
        <v>111490</v>
      </c>
      <c r="BG4616" s="58">
        <v>111260</v>
      </c>
      <c r="BH4616" s="58">
        <v>111780</v>
      </c>
      <c r="BI4616" s="58">
        <v>113230</v>
      </c>
      <c r="BJ4616" s="58">
        <v>114110</v>
      </c>
      <c r="BK4616" s="58">
        <v>114150</v>
      </c>
      <c r="BL4616" s="58">
        <v>116040</v>
      </c>
    </row>
    <row r="4617" spans="1:66" hidden="1" x14ac:dyDescent="0.25">
      <c r="A4617" s="58" t="s">
        <v>3298</v>
      </c>
      <c r="B4617" s="58" t="s">
        <v>3299</v>
      </c>
      <c r="C4617" s="58" t="s">
        <v>2250</v>
      </c>
      <c r="D4617" s="58" t="s">
        <v>2251</v>
      </c>
      <c r="AI4617" s="58">
        <v>8.5166767536583698</v>
      </c>
      <c r="AJ4617" s="58">
        <v>8.4948503615616708</v>
      </c>
      <c r="AK4617" s="58">
        <v>8.2569646611212306</v>
      </c>
      <c r="AL4617" s="58">
        <v>7.7683511207739597</v>
      </c>
      <c r="AM4617" s="58">
        <v>7.4667626737203499</v>
      </c>
      <c r="AN4617" s="58">
        <v>7.1465752454855496</v>
      </c>
      <c r="AO4617" s="58">
        <v>6.6880354911138298</v>
      </c>
      <c r="AP4617" s="58">
        <v>6.3485995771937702</v>
      </c>
      <c r="AQ4617" s="58">
        <v>5.8546520221375999</v>
      </c>
      <c r="AR4617" s="58">
        <v>5.59356742509289</v>
      </c>
      <c r="AS4617" s="58">
        <v>8.1200879423227601</v>
      </c>
      <c r="AT4617" s="58">
        <v>8.3644371252456793</v>
      </c>
      <c r="AU4617" s="58">
        <v>8.3683624568440909</v>
      </c>
      <c r="AV4617" s="58">
        <v>8.6229019007368795</v>
      </c>
      <c r="AW4617" s="58">
        <v>8.4840199520492394</v>
      </c>
      <c r="AX4617" s="58">
        <v>8.5560033321705706</v>
      </c>
      <c r="AY4617" s="58">
        <v>8.8619232013213391</v>
      </c>
      <c r="AZ4617" s="58">
        <v>9.0163851799354209</v>
      </c>
      <c r="BA4617" s="58">
        <v>9.4362770316569797</v>
      </c>
    </row>
    <row r="4618" spans="1:66" hidden="1" x14ac:dyDescent="0.25">
      <c r="A4618" s="58" t="s">
        <v>3298</v>
      </c>
      <c r="B4618" s="58" t="s">
        <v>3299</v>
      </c>
      <c r="C4618" s="58" t="s">
        <v>2252</v>
      </c>
      <c r="D4618" s="58" t="s">
        <v>2253</v>
      </c>
      <c r="AI4618" s="58">
        <v>3880</v>
      </c>
      <c r="AJ4618" s="58">
        <v>3870</v>
      </c>
      <c r="AK4618" s="58">
        <v>4220</v>
      </c>
      <c r="AL4618" s="58">
        <v>4410</v>
      </c>
      <c r="AM4618" s="58">
        <v>4600</v>
      </c>
      <c r="AN4618" s="58">
        <v>4650</v>
      </c>
      <c r="AO4618" s="58">
        <v>4760</v>
      </c>
      <c r="AP4618" s="58">
        <v>4890</v>
      </c>
      <c r="AQ4618" s="58">
        <v>5000</v>
      </c>
      <c r="AR4618" s="58">
        <v>5040</v>
      </c>
      <c r="AS4618" s="58">
        <v>8070</v>
      </c>
      <c r="AT4618" s="58">
        <v>8300</v>
      </c>
      <c r="AU4618" s="58">
        <v>8520</v>
      </c>
      <c r="AV4618" s="58">
        <v>8580</v>
      </c>
      <c r="AW4618" s="58">
        <v>8990</v>
      </c>
      <c r="AX4618" s="58">
        <v>9350</v>
      </c>
      <c r="AY4618" s="58">
        <v>9700</v>
      </c>
      <c r="AZ4618" s="58">
        <v>10110</v>
      </c>
      <c r="BA4618" s="58">
        <v>10620</v>
      </c>
      <c r="BB4618" s="58">
        <v>11090</v>
      </c>
      <c r="BC4618" s="58">
        <v>11540</v>
      </c>
      <c r="BD4618" s="58">
        <v>11810</v>
      </c>
      <c r="BE4618" s="58">
        <v>12450</v>
      </c>
      <c r="BF4618" s="58">
        <v>12690</v>
      </c>
      <c r="BG4618" s="58">
        <v>13070</v>
      </c>
      <c r="BH4618" s="58">
        <v>13210</v>
      </c>
      <c r="BI4618" s="58">
        <v>13420</v>
      </c>
      <c r="BJ4618" s="58">
        <v>13590</v>
      </c>
      <c r="BK4618" s="58">
        <v>13370</v>
      </c>
      <c r="BL4618" s="58">
        <v>13450</v>
      </c>
    </row>
    <row r="4619" spans="1:66" hidden="1" x14ac:dyDescent="0.25">
      <c r="A4619" s="58" t="s">
        <v>3298</v>
      </c>
      <c r="B4619" s="58" t="s">
        <v>3299</v>
      </c>
      <c r="C4619" s="58" t="s">
        <v>2254</v>
      </c>
      <c r="D4619" s="58" t="s">
        <v>2255</v>
      </c>
      <c r="AI4619" s="58">
        <v>27667</v>
      </c>
      <c r="AJ4619" s="58">
        <v>27188</v>
      </c>
      <c r="AK4619" s="58">
        <v>26784</v>
      </c>
      <c r="AL4619" s="58">
        <v>26441</v>
      </c>
      <c r="AM4619" s="58">
        <v>26141</v>
      </c>
      <c r="AN4619" s="58">
        <v>25806</v>
      </c>
      <c r="AO4619" s="58">
        <v>25405</v>
      </c>
      <c r="AP4619" s="58">
        <v>24995</v>
      </c>
      <c r="AQ4619" s="58">
        <v>24586</v>
      </c>
      <c r="AR4619" s="58">
        <v>24159</v>
      </c>
      <c r="AS4619" s="58">
        <v>23722</v>
      </c>
      <c r="AT4619" s="58">
        <v>23276</v>
      </c>
      <c r="AU4619" s="58">
        <v>22856</v>
      </c>
      <c r="AV4619" s="58">
        <v>22728</v>
      </c>
      <c r="AW4619" s="58">
        <v>22222</v>
      </c>
      <c r="AX4619" s="58">
        <v>22020</v>
      </c>
      <c r="AY4619" s="58">
        <v>21855</v>
      </c>
      <c r="AZ4619" s="58">
        <v>21772</v>
      </c>
      <c r="BA4619" s="58">
        <v>22127</v>
      </c>
      <c r="BB4619" s="58">
        <v>21621</v>
      </c>
      <c r="BC4619" s="58">
        <v>22133</v>
      </c>
      <c r="BD4619" s="58">
        <v>22126</v>
      </c>
      <c r="BE4619" s="58">
        <v>22469</v>
      </c>
      <c r="BF4619" s="58">
        <v>22715</v>
      </c>
      <c r="BG4619" s="58">
        <v>22504</v>
      </c>
      <c r="BH4619" s="58">
        <v>22088</v>
      </c>
      <c r="BI4619" s="58">
        <v>21704</v>
      </c>
      <c r="BJ4619" s="58">
        <v>20676</v>
      </c>
      <c r="BK4619" s="58">
        <v>20729</v>
      </c>
      <c r="BL4619" s="58">
        <v>20608</v>
      </c>
      <c r="BM4619" s="58">
        <v>20495</v>
      </c>
    </row>
    <row r="4620" spans="1:66" hidden="1" x14ac:dyDescent="0.25">
      <c r="A4620" s="58" t="s">
        <v>3298</v>
      </c>
      <c r="B4620" s="58" t="s">
        <v>3299</v>
      </c>
      <c r="C4620" s="58" t="s">
        <v>2256</v>
      </c>
      <c r="D4620" s="58" t="s">
        <v>2257</v>
      </c>
      <c r="AI4620" s="58">
        <v>37248</v>
      </c>
      <c r="AJ4620" s="58">
        <v>37561</v>
      </c>
      <c r="AK4620" s="58">
        <v>36496</v>
      </c>
      <c r="AL4620" s="58">
        <v>36799</v>
      </c>
      <c r="AM4620" s="58">
        <v>37397</v>
      </c>
      <c r="AN4620" s="58">
        <v>37747</v>
      </c>
      <c r="AO4620" s="58">
        <v>38123</v>
      </c>
      <c r="AP4620" s="58">
        <v>38316</v>
      </c>
      <c r="AQ4620" s="58">
        <v>38322</v>
      </c>
      <c r="AR4620" s="58">
        <v>38182</v>
      </c>
      <c r="AS4620" s="58">
        <v>38053</v>
      </c>
      <c r="AT4620" s="58">
        <v>38070</v>
      </c>
      <c r="AU4620" s="58">
        <v>38180</v>
      </c>
      <c r="AV4620" s="58">
        <v>38307</v>
      </c>
      <c r="AW4620" s="58">
        <v>38384</v>
      </c>
      <c r="AX4620" s="58">
        <v>38429</v>
      </c>
      <c r="AY4620" s="58">
        <v>38539</v>
      </c>
      <c r="AZ4620" s="58">
        <v>38452</v>
      </c>
      <c r="BA4620" s="58">
        <v>39457</v>
      </c>
      <c r="BB4620" s="58">
        <v>38589</v>
      </c>
      <c r="BC4620" s="58">
        <v>38795</v>
      </c>
      <c r="BD4620" s="58">
        <v>39258</v>
      </c>
      <c r="BE4620" s="58">
        <v>42047</v>
      </c>
      <c r="BF4620" s="58">
        <v>43472</v>
      </c>
      <c r="BG4620" s="58">
        <v>43622</v>
      </c>
      <c r="BH4620" s="58">
        <v>43086</v>
      </c>
      <c r="BI4620" s="58">
        <v>42393</v>
      </c>
      <c r="BJ4620" s="58">
        <v>42021</v>
      </c>
      <c r="BK4620" s="58">
        <v>42634</v>
      </c>
      <c r="BL4620" s="58">
        <v>41869</v>
      </c>
      <c r="BM4620" s="58">
        <v>41059</v>
      </c>
    </row>
    <row r="4621" spans="1:66" hidden="1" x14ac:dyDescent="0.25">
      <c r="A4621" s="58" t="s">
        <v>3298</v>
      </c>
      <c r="B4621" s="58" t="s">
        <v>3299</v>
      </c>
      <c r="C4621" s="58" t="s">
        <v>2258</v>
      </c>
      <c r="D4621" s="58" t="s">
        <v>2259</v>
      </c>
      <c r="AI4621" s="58">
        <v>38754</v>
      </c>
      <c r="AJ4621" s="58">
        <v>40781</v>
      </c>
      <c r="AK4621" s="58">
        <v>37018</v>
      </c>
      <c r="AL4621" s="58">
        <v>37264</v>
      </c>
      <c r="AM4621" s="58">
        <v>37988</v>
      </c>
      <c r="AN4621" s="58">
        <v>38123</v>
      </c>
      <c r="AO4621" s="58">
        <v>38762</v>
      </c>
      <c r="AP4621" s="58">
        <v>39410</v>
      </c>
      <c r="AQ4621" s="58">
        <v>39963</v>
      </c>
      <c r="AR4621" s="58">
        <v>40430</v>
      </c>
      <c r="AS4621" s="58">
        <v>40860</v>
      </c>
      <c r="AT4621" s="58">
        <v>41431</v>
      </c>
      <c r="AU4621" s="58">
        <v>42015</v>
      </c>
      <c r="AV4621" s="58">
        <v>42522</v>
      </c>
      <c r="AW4621" s="58">
        <v>42871</v>
      </c>
      <c r="AX4621" s="58">
        <v>43107</v>
      </c>
      <c r="AY4621" s="58">
        <v>43508</v>
      </c>
      <c r="AZ4621" s="58">
        <v>43377</v>
      </c>
      <c r="BA4621" s="58">
        <v>45278</v>
      </c>
      <c r="BB4621" s="58">
        <v>43696</v>
      </c>
      <c r="BC4621" s="58">
        <v>43977</v>
      </c>
      <c r="BD4621" s="58">
        <v>45034</v>
      </c>
      <c r="BE4621" s="58">
        <v>50651</v>
      </c>
      <c r="BF4621" s="58">
        <v>53670</v>
      </c>
      <c r="BG4621" s="58">
        <v>54401</v>
      </c>
      <c r="BH4621" s="58">
        <v>54482</v>
      </c>
      <c r="BI4621" s="58">
        <v>53482</v>
      </c>
      <c r="BJ4621" s="58">
        <v>54915</v>
      </c>
      <c r="BK4621" s="58">
        <v>56278</v>
      </c>
      <c r="BL4621" s="58">
        <v>53648</v>
      </c>
      <c r="BM4621" s="58">
        <v>51235</v>
      </c>
    </row>
    <row r="4622" spans="1:66" hidden="1" x14ac:dyDescent="0.25">
      <c r="A4622" s="58" t="s">
        <v>3298</v>
      </c>
      <c r="B4622" s="58" t="s">
        <v>3299</v>
      </c>
      <c r="C4622" s="58" t="s">
        <v>2260</v>
      </c>
      <c r="D4622" s="58" t="s">
        <v>2261</v>
      </c>
      <c r="AI4622" s="58">
        <v>49215</v>
      </c>
      <c r="AJ4622" s="58">
        <v>48194</v>
      </c>
      <c r="AK4622" s="58">
        <v>47224</v>
      </c>
      <c r="AL4622" s="58">
        <v>46234</v>
      </c>
      <c r="AM4622" s="58">
        <v>45211</v>
      </c>
      <c r="AN4622" s="58">
        <v>44124</v>
      </c>
      <c r="AO4622" s="58">
        <v>43247</v>
      </c>
      <c r="AP4622" s="58">
        <v>42352</v>
      </c>
      <c r="AQ4622" s="58">
        <v>41413</v>
      </c>
      <c r="AR4622" s="58">
        <v>40451</v>
      </c>
      <c r="AS4622" s="58">
        <v>39457</v>
      </c>
      <c r="AT4622" s="58">
        <v>38606</v>
      </c>
      <c r="AU4622" s="58">
        <v>37802</v>
      </c>
      <c r="AV4622" s="58">
        <v>37284</v>
      </c>
      <c r="AW4622" s="58">
        <v>36464</v>
      </c>
      <c r="AX4622" s="58">
        <v>35943</v>
      </c>
      <c r="AY4622" s="58">
        <v>35626</v>
      </c>
      <c r="AZ4622" s="58">
        <v>35350</v>
      </c>
      <c r="BA4622" s="58">
        <v>36012</v>
      </c>
      <c r="BB4622" s="58">
        <v>34564</v>
      </c>
      <c r="BC4622" s="58">
        <v>35222</v>
      </c>
      <c r="BD4622" s="58">
        <v>35179</v>
      </c>
      <c r="BE4622" s="58">
        <v>36257</v>
      </c>
      <c r="BF4622" s="58">
        <v>37010</v>
      </c>
      <c r="BG4622" s="58">
        <v>36776</v>
      </c>
      <c r="BH4622" s="58">
        <v>35851</v>
      </c>
      <c r="BI4622" s="58">
        <v>35059</v>
      </c>
      <c r="BJ4622" s="58">
        <v>32631</v>
      </c>
      <c r="BK4622" s="58">
        <v>32697</v>
      </c>
      <c r="BL4622" s="58">
        <v>32233</v>
      </c>
      <c r="BM4622" s="58">
        <v>31548</v>
      </c>
    </row>
    <row r="4623" spans="1:66" hidden="1" x14ac:dyDescent="0.25">
      <c r="A4623" s="58" t="s">
        <v>3298</v>
      </c>
      <c r="B4623" s="58" t="s">
        <v>3299</v>
      </c>
      <c r="C4623" s="58" t="s">
        <v>2262</v>
      </c>
      <c r="D4623" s="58" t="s">
        <v>2263</v>
      </c>
      <c r="AI4623" s="58">
        <v>452058</v>
      </c>
      <c r="AJ4623" s="58">
        <v>441293</v>
      </c>
      <c r="AK4623" s="58">
        <v>430749</v>
      </c>
      <c r="AL4623" s="58">
        <v>420417</v>
      </c>
      <c r="AM4623" s="58">
        <v>410084</v>
      </c>
      <c r="AN4623" s="58">
        <v>399736</v>
      </c>
      <c r="AO4623" s="58">
        <v>389567</v>
      </c>
      <c r="AP4623" s="58">
        <v>379707</v>
      </c>
      <c r="AQ4623" s="58">
        <v>370299</v>
      </c>
      <c r="AR4623" s="58">
        <v>361400</v>
      </c>
      <c r="AS4623" s="58">
        <v>353164</v>
      </c>
      <c r="AT4623" s="58">
        <v>345623</v>
      </c>
      <c r="AU4623" s="58">
        <v>338887</v>
      </c>
      <c r="AV4623" s="58">
        <v>332986</v>
      </c>
      <c r="AW4623" s="58">
        <v>327794</v>
      </c>
      <c r="AX4623" s="58">
        <v>323394</v>
      </c>
      <c r="AY4623" s="58">
        <v>319584</v>
      </c>
      <c r="AZ4623" s="58">
        <v>316057</v>
      </c>
      <c r="BA4623" s="58">
        <v>312785</v>
      </c>
      <c r="BB4623" s="58">
        <v>309984</v>
      </c>
      <c r="BC4623" s="58">
        <v>307802</v>
      </c>
      <c r="BD4623" s="58">
        <v>306370</v>
      </c>
      <c r="BE4623" s="58">
        <v>307522</v>
      </c>
      <c r="BF4623" s="58">
        <v>306133</v>
      </c>
      <c r="BG4623" s="58">
        <v>303036</v>
      </c>
      <c r="BH4623" s="58">
        <v>298520</v>
      </c>
      <c r="BI4623" s="58">
        <v>293498</v>
      </c>
      <c r="BJ4623" s="58">
        <v>285633</v>
      </c>
      <c r="BK4623" s="58">
        <v>281059</v>
      </c>
      <c r="BL4623" s="58">
        <v>275807</v>
      </c>
      <c r="BM4623" s="58">
        <v>270202</v>
      </c>
    </row>
    <row r="4624" spans="1:66" hidden="1" x14ac:dyDescent="0.25">
      <c r="A4624" s="58" t="s">
        <v>3298</v>
      </c>
      <c r="B4624" s="58" t="s">
        <v>3299</v>
      </c>
      <c r="C4624" s="58" t="s">
        <v>2264</v>
      </c>
      <c r="D4624" s="58" t="s">
        <v>2265</v>
      </c>
      <c r="AS4624" s="58">
        <v>20000</v>
      </c>
      <c r="AT4624" s="58">
        <v>20000</v>
      </c>
      <c r="AU4624" s="58">
        <v>19000</v>
      </c>
      <c r="AV4624" s="58">
        <v>20000</v>
      </c>
      <c r="AW4624" s="58">
        <v>19000</v>
      </c>
      <c r="AX4624" s="58">
        <v>19000</v>
      </c>
      <c r="AY4624" s="58">
        <v>19000</v>
      </c>
      <c r="AZ4624" s="58">
        <v>18000</v>
      </c>
      <c r="BA4624" s="58">
        <v>18000</v>
      </c>
      <c r="BB4624" s="58">
        <v>17000</v>
      </c>
      <c r="BC4624" s="58">
        <v>17000</v>
      </c>
      <c r="BD4624" s="58">
        <v>17000</v>
      </c>
      <c r="BE4624" s="58">
        <v>17000</v>
      </c>
      <c r="BF4624" s="58">
        <v>16000</v>
      </c>
      <c r="BG4624" s="58">
        <v>16000</v>
      </c>
      <c r="BH4624" s="58">
        <v>16000</v>
      </c>
      <c r="BI4624" s="58">
        <v>16000</v>
      </c>
      <c r="BJ4624" s="58">
        <v>16000</v>
      </c>
    </row>
    <row r="4625" spans="1:65" hidden="1" x14ac:dyDescent="0.25">
      <c r="A4625" s="58" t="s">
        <v>3298</v>
      </c>
      <c r="B4625" s="58" t="s">
        <v>3299</v>
      </c>
      <c r="C4625" s="58" t="s">
        <v>2266</v>
      </c>
      <c r="D4625" s="58" t="s">
        <v>2267</v>
      </c>
      <c r="AI4625" s="58">
        <v>247658</v>
      </c>
      <c r="AJ4625" s="58">
        <v>242749</v>
      </c>
      <c r="AK4625" s="58">
        <v>237922</v>
      </c>
      <c r="AL4625" s="58">
        <v>233130</v>
      </c>
      <c r="AM4625" s="58">
        <v>228298</v>
      </c>
      <c r="AN4625" s="58">
        <v>223797</v>
      </c>
      <c r="AO4625" s="58">
        <v>219663</v>
      </c>
      <c r="AP4625" s="58">
        <v>215870</v>
      </c>
      <c r="AQ4625" s="58">
        <v>212403</v>
      </c>
      <c r="AR4625" s="58">
        <v>209325</v>
      </c>
      <c r="AS4625" s="58">
        <v>206568</v>
      </c>
      <c r="AT4625" s="58">
        <v>204220</v>
      </c>
      <c r="AU4625" s="58">
        <v>202317</v>
      </c>
      <c r="AV4625" s="58">
        <v>200877</v>
      </c>
      <c r="AW4625" s="58">
        <v>199557</v>
      </c>
      <c r="AX4625" s="58">
        <v>198468</v>
      </c>
      <c r="AY4625" s="58">
        <v>197539</v>
      </c>
      <c r="AZ4625" s="58">
        <v>196836</v>
      </c>
      <c r="BA4625" s="58">
        <v>195916</v>
      </c>
      <c r="BB4625" s="58">
        <v>194924</v>
      </c>
      <c r="BC4625" s="58">
        <v>194077</v>
      </c>
      <c r="BD4625" s="58">
        <v>193213</v>
      </c>
      <c r="BE4625" s="58">
        <v>192422</v>
      </c>
      <c r="BF4625" s="58">
        <v>190664</v>
      </c>
      <c r="BG4625" s="58">
        <v>188132</v>
      </c>
      <c r="BH4625" s="58">
        <v>185296</v>
      </c>
      <c r="BI4625" s="58">
        <v>182819</v>
      </c>
      <c r="BJ4625" s="58">
        <v>180656</v>
      </c>
      <c r="BK4625" s="58">
        <v>178389</v>
      </c>
      <c r="BL4625" s="58">
        <v>176000</v>
      </c>
      <c r="BM4625" s="58">
        <v>173268</v>
      </c>
    </row>
    <row r="4626" spans="1:65" hidden="1" x14ac:dyDescent="0.25">
      <c r="A4626" s="58" t="s">
        <v>3298</v>
      </c>
      <c r="B4626" s="58" t="s">
        <v>3299</v>
      </c>
      <c r="C4626" s="58" t="s">
        <v>2268</v>
      </c>
      <c r="D4626" s="58" t="s">
        <v>2269</v>
      </c>
    </row>
    <row r="4627" spans="1:65" hidden="1" x14ac:dyDescent="0.25">
      <c r="A4627" s="58" t="s">
        <v>3298</v>
      </c>
      <c r="B4627" s="58" t="s">
        <v>3299</v>
      </c>
      <c r="C4627" s="58" t="s">
        <v>2270</v>
      </c>
      <c r="D4627" s="58" t="s">
        <v>2271</v>
      </c>
    </row>
    <row r="4628" spans="1:65" hidden="1" x14ac:dyDescent="0.25">
      <c r="A4628" s="58" t="s">
        <v>3298</v>
      </c>
      <c r="B4628" s="58" t="s">
        <v>3299</v>
      </c>
      <c r="C4628" s="58" t="s">
        <v>2272</v>
      </c>
      <c r="D4628" s="58" t="s">
        <v>2273</v>
      </c>
    </row>
    <row r="4629" spans="1:65" hidden="1" x14ac:dyDescent="0.25">
      <c r="A4629" s="58" t="s">
        <v>3298</v>
      </c>
      <c r="B4629" s="58" t="s">
        <v>3299</v>
      </c>
      <c r="C4629" s="58" t="s">
        <v>2274</v>
      </c>
      <c r="D4629" s="58" t="s">
        <v>2275</v>
      </c>
    </row>
    <row r="4630" spans="1:65" hidden="1" x14ac:dyDescent="0.25">
      <c r="A4630" s="58" t="s">
        <v>3298</v>
      </c>
      <c r="B4630" s="58" t="s">
        <v>3299</v>
      </c>
      <c r="C4630" s="58" t="s">
        <v>2276</v>
      </c>
      <c r="D4630" s="58" t="s">
        <v>2277</v>
      </c>
    </row>
    <row r="4631" spans="1:65" hidden="1" x14ac:dyDescent="0.25">
      <c r="A4631" s="58" t="s">
        <v>3298</v>
      </c>
      <c r="B4631" s="58" t="s">
        <v>3299</v>
      </c>
      <c r="C4631" s="58" t="s">
        <v>2278</v>
      </c>
      <c r="D4631" s="58" t="s">
        <v>2279</v>
      </c>
      <c r="AI4631" s="58">
        <v>622545</v>
      </c>
      <c r="AJ4631" s="58">
        <v>606878</v>
      </c>
      <c r="AK4631" s="58">
        <v>591609</v>
      </c>
      <c r="AL4631" s="58">
        <v>576822</v>
      </c>
      <c r="AM4631" s="58">
        <v>562148</v>
      </c>
      <c r="AN4631" s="58">
        <v>547573</v>
      </c>
      <c r="AO4631" s="58">
        <v>533328</v>
      </c>
      <c r="AP4631" s="58">
        <v>519472</v>
      </c>
      <c r="AQ4631" s="58">
        <v>506156</v>
      </c>
      <c r="AR4631" s="58">
        <v>493362</v>
      </c>
      <c r="AS4631" s="58">
        <v>481351</v>
      </c>
      <c r="AT4631" s="58">
        <v>470173</v>
      </c>
      <c r="AU4631" s="58">
        <v>460118</v>
      </c>
      <c r="AV4631" s="58">
        <v>451194</v>
      </c>
      <c r="AW4631" s="58">
        <v>443262</v>
      </c>
      <c r="AX4631" s="58">
        <v>436370</v>
      </c>
      <c r="AY4631" s="58">
        <v>430170</v>
      </c>
      <c r="AZ4631" s="58">
        <v>424184</v>
      </c>
      <c r="BA4631" s="58">
        <v>418290</v>
      </c>
      <c r="BB4631" s="58">
        <v>413024</v>
      </c>
      <c r="BC4631" s="58">
        <v>408813</v>
      </c>
      <c r="BD4631" s="58">
        <v>406490</v>
      </c>
      <c r="BE4631" s="58">
        <v>411717</v>
      </c>
      <c r="BF4631" s="58">
        <v>411149</v>
      </c>
      <c r="BG4631" s="58">
        <v>406727</v>
      </c>
      <c r="BH4631" s="58">
        <v>399273</v>
      </c>
      <c r="BI4631" s="58">
        <v>391262</v>
      </c>
      <c r="BJ4631" s="58">
        <v>376423</v>
      </c>
      <c r="BK4631" s="58">
        <v>370562</v>
      </c>
      <c r="BL4631" s="58">
        <v>363052</v>
      </c>
      <c r="BM4631" s="58">
        <v>354541</v>
      </c>
    </row>
    <row r="4632" spans="1:65" hidden="1" x14ac:dyDescent="0.25">
      <c r="A4632" s="58" t="s">
        <v>3298</v>
      </c>
      <c r="B4632" s="58" t="s">
        <v>3299</v>
      </c>
      <c r="C4632" s="58" t="s">
        <v>2280</v>
      </c>
      <c r="D4632" s="58" t="s">
        <v>2281</v>
      </c>
      <c r="BM4632" s="58">
        <v>2.1727272727272702</v>
      </c>
    </row>
    <row r="4633" spans="1:65" hidden="1" x14ac:dyDescent="0.25">
      <c r="A4633" s="58" t="s">
        <v>3298</v>
      </c>
      <c r="B4633" s="58" t="s">
        <v>3299</v>
      </c>
      <c r="C4633" s="58" t="s">
        <v>2282</v>
      </c>
      <c r="D4633" s="58" t="s">
        <v>2283</v>
      </c>
      <c r="BJ4633" s="58">
        <v>2.24058821874273</v>
      </c>
    </row>
    <row r="4634" spans="1:65" hidden="1" x14ac:dyDescent="0.25">
      <c r="A4634" s="58" t="s">
        <v>3298</v>
      </c>
      <c r="B4634" s="58" t="s">
        <v>3299</v>
      </c>
      <c r="C4634" s="58" t="s">
        <v>2284</v>
      </c>
      <c r="D4634" s="58" t="s">
        <v>2285</v>
      </c>
    </row>
    <row r="4635" spans="1:65" hidden="1" x14ac:dyDescent="0.25">
      <c r="A4635" s="58" t="s">
        <v>3298</v>
      </c>
      <c r="B4635" s="58" t="s">
        <v>3299</v>
      </c>
      <c r="C4635" s="58" t="s">
        <v>2286</v>
      </c>
      <c r="D4635" s="58" t="s">
        <v>2287</v>
      </c>
      <c r="O4635" s="58">
        <v>14.6650528993392</v>
      </c>
      <c r="P4635" s="58">
        <v>14.512296479060799</v>
      </c>
      <c r="Q4635" s="58">
        <v>16.863991998059699</v>
      </c>
      <c r="R4635" s="58">
        <v>21.815973880905801</v>
      </c>
      <c r="S4635" s="58">
        <v>48.446597057158698</v>
      </c>
      <c r="T4635" s="58">
        <v>39.066181189188697</v>
      </c>
      <c r="U4635" s="58">
        <v>39.501276702540103</v>
      </c>
      <c r="V4635" s="58">
        <v>37.8005263171111</v>
      </c>
      <c r="W4635" s="58">
        <v>34.068011808893402</v>
      </c>
      <c r="X4635" s="58">
        <v>57.530170811829997</v>
      </c>
      <c r="Y4635" s="58">
        <v>51.675342414066002</v>
      </c>
      <c r="Z4635" s="58">
        <v>38.575406885192997</v>
      </c>
      <c r="AA4635" s="58">
        <v>24.8528516740557</v>
      </c>
      <c r="AB4635" s="58">
        <v>24.312814097117801</v>
      </c>
      <c r="AC4635" s="58">
        <v>23.7603088747675</v>
      </c>
      <c r="AD4635" s="58">
        <v>21.068523052979199</v>
      </c>
      <c r="AE4635" s="58">
        <v>13.4029092193758</v>
      </c>
      <c r="AF4635" s="58">
        <v>17.4986124507524</v>
      </c>
      <c r="AG4635" s="58">
        <v>16.532008060033299</v>
      </c>
      <c r="AH4635" s="58">
        <v>23.115129730048</v>
      </c>
      <c r="AI4635" s="58">
        <v>23.192815424533201</v>
      </c>
      <c r="AJ4635" s="58">
        <v>18.3998112387027</v>
      </c>
      <c r="AK4635" s="58">
        <v>20.329896747877001</v>
      </c>
      <c r="AL4635" s="58">
        <v>19.518919691470899</v>
      </c>
      <c r="AM4635" s="58">
        <v>17.6746960167855</v>
      </c>
      <c r="AN4635" s="58">
        <v>17.798745356941001</v>
      </c>
      <c r="AO4635" s="58">
        <v>20.319185069717602</v>
      </c>
      <c r="AP4635" s="58">
        <v>17.594699475818</v>
      </c>
      <c r="AQ4635" s="58">
        <v>11.939912136460601</v>
      </c>
      <c r="AR4635" s="58">
        <v>15.9287521635534</v>
      </c>
      <c r="AS4635" s="58">
        <v>24.948001082102699</v>
      </c>
      <c r="AT4635" s="58">
        <v>19.986798404900799</v>
      </c>
      <c r="AU4635" s="58">
        <v>19.211737316939001</v>
      </c>
      <c r="AV4635" s="58">
        <v>21.582098595946199</v>
      </c>
      <c r="AW4635" s="58">
        <v>25.869479171953198</v>
      </c>
      <c r="AX4635" s="58">
        <v>32.207895589817802</v>
      </c>
      <c r="AY4635" s="58">
        <v>32.449676233708502</v>
      </c>
      <c r="AZ4635" s="58">
        <v>29.319362237894602</v>
      </c>
      <c r="BA4635" s="58">
        <v>33.230663614883802</v>
      </c>
      <c r="BB4635" s="58">
        <v>20.5821197465871</v>
      </c>
      <c r="BC4635" s="58">
        <v>24.465891047121598</v>
      </c>
      <c r="BD4635" s="58">
        <v>33.756532996834302</v>
      </c>
      <c r="BE4635" s="58">
        <v>32.886132649295298</v>
      </c>
      <c r="BF4635" s="58">
        <v>30.0606434177094</v>
      </c>
      <c r="BG4635" s="58">
        <v>26.618307772539101</v>
      </c>
      <c r="BH4635" s="58">
        <v>15.5102158290301</v>
      </c>
      <c r="BI4635" s="58">
        <v>12.909474868564599</v>
      </c>
      <c r="BJ4635" s="58">
        <v>16.6531315434124</v>
      </c>
      <c r="BK4635" s="58">
        <v>21.7815149826016</v>
      </c>
      <c r="BL4635" s="58">
        <v>19.245782379310999</v>
      </c>
      <c r="BM4635" s="58">
        <v>13.321078124345901</v>
      </c>
    </row>
    <row r="4636" spans="1:65" hidden="1" x14ac:dyDescent="0.25">
      <c r="A4636" s="58" t="s">
        <v>3298</v>
      </c>
      <c r="B4636" s="58" t="s">
        <v>3299</v>
      </c>
      <c r="C4636" s="58" t="s">
        <v>2288</v>
      </c>
      <c r="D4636" s="58" t="s">
        <v>2289</v>
      </c>
      <c r="W4636" s="58">
        <v>2.3132077519051299</v>
      </c>
      <c r="X4636" s="58">
        <v>2.9667985900982798</v>
      </c>
      <c r="AJ4636" s="58">
        <v>34.613949924377501</v>
      </c>
      <c r="AK4636" s="58">
        <v>28.729120008850099</v>
      </c>
      <c r="AL4636" s="58">
        <v>22.959673616058701</v>
      </c>
      <c r="AR4636" s="58">
        <v>2.4377679053909</v>
      </c>
      <c r="AS4636" s="58">
        <v>2.1968752104048002</v>
      </c>
      <c r="AT4636" s="58">
        <v>2.4451615078451301</v>
      </c>
      <c r="AU4636" s="58">
        <v>1.81485000417548</v>
      </c>
      <c r="AV4636" s="58">
        <v>1.69833444548615</v>
      </c>
      <c r="AW4636" s="58">
        <v>1.38934246055418</v>
      </c>
      <c r="AX4636" s="58">
        <v>2.05221056216139</v>
      </c>
      <c r="AY4636" s="58">
        <v>1.38974678048152</v>
      </c>
      <c r="AZ4636" s="58">
        <v>1.3777439564681699</v>
      </c>
      <c r="BA4636" s="58">
        <v>1.6912823343001</v>
      </c>
      <c r="BB4636" s="58">
        <v>1.3976114515534599</v>
      </c>
      <c r="BC4636" s="58">
        <v>1.5682930934571699</v>
      </c>
      <c r="BD4636" s="58">
        <v>1.7117889068818399</v>
      </c>
      <c r="BE4636" s="58">
        <v>2.2596147639192301</v>
      </c>
      <c r="BF4636" s="58">
        <v>2.0129822652579699</v>
      </c>
      <c r="BG4636" s="58">
        <v>2.5476778480537101</v>
      </c>
      <c r="BH4636" s="58">
        <v>3.5704387854767301</v>
      </c>
      <c r="BI4636" s="58">
        <v>3.7196017612421399</v>
      </c>
      <c r="BJ4636" s="58">
        <v>3.9190482007449701</v>
      </c>
      <c r="BK4636" s="58">
        <v>4.13871935923805</v>
      </c>
      <c r="BL4636" s="58">
        <v>3.23788426726954</v>
      </c>
      <c r="BM4636" s="58">
        <v>2.84263191822108</v>
      </c>
    </row>
    <row r="4637" spans="1:65" hidden="1" x14ac:dyDescent="0.25">
      <c r="A4637" s="58" t="s">
        <v>3298</v>
      </c>
      <c r="B4637" s="58" t="s">
        <v>3299</v>
      </c>
      <c r="C4637" s="58" t="s">
        <v>2290</v>
      </c>
      <c r="D4637" s="58" t="s">
        <v>2291</v>
      </c>
      <c r="W4637" s="58">
        <v>1.1641693635835599</v>
      </c>
      <c r="X4637" s="58">
        <v>1.2849294752917799</v>
      </c>
      <c r="Y4637" s="58">
        <v>1.69599846219601</v>
      </c>
      <c r="Z4637" s="58">
        <v>1.3723361691018701</v>
      </c>
      <c r="AA4637" s="58">
        <v>1.4418059579950999</v>
      </c>
      <c r="AB4637" s="58">
        <v>1.92717563603794</v>
      </c>
      <c r="AK4637" s="58">
        <v>3.7345495015439401</v>
      </c>
      <c r="AL4637" s="58">
        <v>4.7615227562372899</v>
      </c>
      <c r="AR4637" s="58">
        <v>2.1135663171030799</v>
      </c>
      <c r="AS4637" s="58">
        <v>2.3140152761916801</v>
      </c>
      <c r="AT4637" s="58">
        <v>2.2687346320062698</v>
      </c>
      <c r="AU4637" s="58">
        <v>2.1023063480294102</v>
      </c>
      <c r="AV4637" s="58">
        <v>2.2611174431057899</v>
      </c>
      <c r="AW4637" s="58">
        <v>3.14493159513236</v>
      </c>
      <c r="AX4637" s="58">
        <v>3.2935081528429802</v>
      </c>
      <c r="AY4637" s="58">
        <v>3.67841215173936</v>
      </c>
      <c r="AZ4637" s="58">
        <v>3.5167616478466002</v>
      </c>
      <c r="BA4637" s="58">
        <v>4.3565306742740297</v>
      </c>
      <c r="BB4637" s="58">
        <v>2.5186293167507099</v>
      </c>
      <c r="BC4637" s="58">
        <v>3.14566270853918</v>
      </c>
      <c r="BD4637" s="58">
        <v>3.8557154797080502</v>
      </c>
      <c r="BE4637" s="58">
        <v>3.84423129244654</v>
      </c>
      <c r="BF4637" s="58">
        <v>3.52117235815704</v>
      </c>
      <c r="BG4637" s="58">
        <v>3.4778015485970801</v>
      </c>
      <c r="BH4637" s="58">
        <v>2.9859922788987401</v>
      </c>
      <c r="BI4637" s="58">
        <v>2.7905798952513701</v>
      </c>
      <c r="BJ4637" s="58">
        <v>3.2922037472823802</v>
      </c>
      <c r="BK4637" s="58">
        <v>3.7445830179429902</v>
      </c>
      <c r="BL4637" s="58">
        <v>3.27098282333026</v>
      </c>
      <c r="BM4637" s="58">
        <v>3.0075139679872098</v>
      </c>
    </row>
    <row r="4638" spans="1:65" hidden="1" x14ac:dyDescent="0.25">
      <c r="A4638" s="58" t="s">
        <v>3298</v>
      </c>
      <c r="B4638" s="58" t="s">
        <v>3299</v>
      </c>
      <c r="C4638" s="58" t="s">
        <v>2292</v>
      </c>
      <c r="D4638" s="58" t="s">
        <v>2293</v>
      </c>
    </row>
    <row r="4639" spans="1:65" hidden="1" x14ac:dyDescent="0.25">
      <c r="A4639" s="58" t="s">
        <v>3298</v>
      </c>
      <c r="B4639" s="58" t="s">
        <v>3299</v>
      </c>
      <c r="C4639" s="58" t="s">
        <v>2294</v>
      </c>
      <c r="D4639" s="58" t="s">
        <v>2295</v>
      </c>
    </row>
    <row r="4640" spans="1:65" hidden="1" x14ac:dyDescent="0.25">
      <c r="A4640" s="58" t="s">
        <v>3298</v>
      </c>
      <c r="B4640" s="58" t="s">
        <v>3299</v>
      </c>
      <c r="C4640" s="58" t="s">
        <v>2296</v>
      </c>
      <c r="D4640" s="58" t="s">
        <v>2297</v>
      </c>
      <c r="AJ4640" s="58">
        <v>-5.0667245825351204</v>
      </c>
      <c r="AK4640" s="58">
        <v>-4.4639534423443896</v>
      </c>
      <c r="AL4640" s="58">
        <v>-4.9656495933314098</v>
      </c>
      <c r="AM4640" s="58">
        <v>-5.8600108025391604</v>
      </c>
      <c r="AN4640" s="58">
        <v>-6.4136236408315801</v>
      </c>
      <c r="AO4640" s="58">
        <v>-3.0459579136347998</v>
      </c>
      <c r="AP4640" s="58">
        <v>-2.4929478179231301</v>
      </c>
      <c r="AQ4640" s="58">
        <v>1297.00912248073</v>
      </c>
      <c r="AR4640" s="58">
        <v>1241.2044339301899</v>
      </c>
      <c r="AS4640" s="58">
        <v>1298.85189472452</v>
      </c>
      <c r="AT4640" s="58">
        <v>939.93535820404099</v>
      </c>
      <c r="AU4640" s="58">
        <v>1225.01591379459</v>
      </c>
      <c r="AV4640" s="58">
        <v>1175.2911711628401</v>
      </c>
      <c r="AW4640" s="58">
        <v>1128.4865932268999</v>
      </c>
      <c r="AX4640" s="58">
        <v>1271.59274337125</v>
      </c>
      <c r="AY4640" s="58">
        <v>882.85265615047604</v>
      </c>
      <c r="AZ4640" s="58">
        <v>1184.74707826496</v>
      </c>
      <c r="BA4640" s="58">
        <v>1156.6256166549599</v>
      </c>
      <c r="BB4640" s="58">
        <v>1107.32415212822</v>
      </c>
      <c r="BC4640" s="58">
        <v>921.81405625239302</v>
      </c>
      <c r="BD4640" s="58">
        <v>921.81405625239302</v>
      </c>
      <c r="BE4640" s="58">
        <v>921.81405625239699</v>
      </c>
    </row>
    <row r="4641" spans="1:64" hidden="1" x14ac:dyDescent="0.25">
      <c r="A4641" s="58" t="s">
        <v>3298</v>
      </c>
      <c r="B4641" s="58" t="s">
        <v>3299</v>
      </c>
      <c r="C4641" s="58" t="s">
        <v>2298</v>
      </c>
      <c r="D4641" s="58" t="s">
        <v>2299</v>
      </c>
      <c r="O4641" s="58">
        <v>31092.356622631902</v>
      </c>
      <c r="P4641" s="58">
        <v>30155.147346550199</v>
      </c>
      <c r="Q4641" s="58">
        <v>31166.926422191598</v>
      </c>
      <c r="R4641" s="58">
        <v>30469.977983006898</v>
      </c>
      <c r="S4641" s="58">
        <v>32944.780341618098</v>
      </c>
      <c r="T4641" s="58">
        <v>34257.891610530904</v>
      </c>
      <c r="U4641" s="58">
        <v>32852.875561018998</v>
      </c>
      <c r="V4641" s="58">
        <v>35291.404766779502</v>
      </c>
      <c r="W4641" s="58">
        <v>35341.074134341601</v>
      </c>
      <c r="X4641" s="58">
        <v>45465.612562112503</v>
      </c>
      <c r="Y4641" s="58">
        <v>47867.270550283502</v>
      </c>
      <c r="Z4641" s="58">
        <v>50657.954182057998</v>
      </c>
      <c r="AA4641" s="58">
        <v>58753.806631488798</v>
      </c>
      <c r="AB4641" s="58">
        <v>59114.003774999299</v>
      </c>
      <c r="AC4641" s="58">
        <v>58720.835521506597</v>
      </c>
      <c r="AD4641" s="58">
        <v>50240.675162714899</v>
      </c>
      <c r="AE4641" s="58">
        <v>43506.657299203303</v>
      </c>
      <c r="AF4641" s="58">
        <v>26131.531945373601</v>
      </c>
      <c r="AG4641" s="58">
        <v>38078.861144492199</v>
      </c>
      <c r="AH4641" s="58">
        <v>30446.3203326441</v>
      </c>
      <c r="AI4641" s="58">
        <v>-20949.295790279601</v>
      </c>
      <c r="AJ4641" s="58">
        <v>-28917.7580228734</v>
      </c>
      <c r="AK4641" s="58">
        <v>-31868.115908952801</v>
      </c>
      <c r="AL4641" s="58">
        <v>-34136.054553691298</v>
      </c>
      <c r="AM4641" s="58">
        <v>-41057.296675858197</v>
      </c>
      <c r="AN4641" s="58">
        <v>-47828.053313607103</v>
      </c>
      <c r="AO4641" s="58">
        <v>-46074.2529967054</v>
      </c>
      <c r="AP4641" s="58">
        <v>-56780.001141731802</v>
      </c>
      <c r="AQ4641" s="58">
        <v>-51846.147444355302</v>
      </c>
      <c r="AR4641" s="58">
        <v>-52008.937456827203</v>
      </c>
      <c r="AS4641" s="58">
        <v>-62528.864546449098</v>
      </c>
      <c r="AT4641" s="58">
        <v>-50429.223508666197</v>
      </c>
      <c r="AU4641" s="58">
        <v>-59034.691464487398</v>
      </c>
      <c r="AV4641" s="58">
        <v>-69191.478268675797</v>
      </c>
      <c r="AW4641" s="58">
        <v>-38475.2710667067</v>
      </c>
      <c r="AX4641" s="58">
        <v>-15198.4069413373</v>
      </c>
      <c r="AY4641" s="58">
        <v>6822.38979115435</v>
      </c>
      <c r="AZ4641" s="58">
        <v>-133.115193843387</v>
      </c>
      <c r="BA4641" s="58">
        <v>15370.9850310565</v>
      </c>
      <c r="BB4641" s="58">
        <v>1529.83893654744</v>
      </c>
      <c r="BC4641" s="58">
        <v>7008.0926674541297</v>
      </c>
      <c r="BD4641" s="58">
        <v>15327.479321781801</v>
      </c>
      <c r="BE4641" s="58">
        <v>57161.690646093302</v>
      </c>
      <c r="BF4641" s="58">
        <v>82189.379354416204</v>
      </c>
      <c r="BG4641" s="58">
        <v>108300.640605092</v>
      </c>
      <c r="BH4641" s="58">
        <v>92241.3436313563</v>
      </c>
      <c r="BI4641" s="58">
        <v>84106.455907911106</v>
      </c>
    </row>
    <row r="4642" spans="1:64" hidden="1" x14ac:dyDescent="0.25">
      <c r="A4642" s="58" t="s">
        <v>3298</v>
      </c>
      <c r="B4642" s="58" t="s">
        <v>3299</v>
      </c>
      <c r="C4642" s="58" t="s">
        <v>2300</v>
      </c>
      <c r="D4642" s="58" t="s">
        <v>2301</v>
      </c>
    </row>
    <row r="4643" spans="1:64" hidden="1" x14ac:dyDescent="0.25">
      <c r="A4643" s="58" t="s">
        <v>3298</v>
      </c>
      <c r="B4643" s="58" t="s">
        <v>3299</v>
      </c>
      <c r="C4643" s="58" t="s">
        <v>2302</v>
      </c>
      <c r="D4643" s="58" t="s">
        <v>2303</v>
      </c>
    </row>
    <row r="4644" spans="1:64" hidden="1" x14ac:dyDescent="0.25">
      <c r="A4644" s="58" t="s">
        <v>3298</v>
      </c>
      <c r="B4644" s="58" t="s">
        <v>3299</v>
      </c>
      <c r="C4644" s="58" t="s">
        <v>2304</v>
      </c>
      <c r="D4644" s="58" t="s">
        <v>2305</v>
      </c>
    </row>
    <row r="4645" spans="1:64" hidden="1" x14ac:dyDescent="0.25">
      <c r="A4645" s="58" t="s">
        <v>3298</v>
      </c>
      <c r="B4645" s="58" t="s">
        <v>3299</v>
      </c>
      <c r="C4645" s="58" t="s">
        <v>2306</v>
      </c>
      <c r="D4645" s="58" t="s">
        <v>2307</v>
      </c>
      <c r="AX4645" s="58">
        <v>27.3611111111111</v>
      </c>
      <c r="AY4645" s="58">
        <v>19.177777777777798</v>
      </c>
      <c r="AZ4645" s="58">
        <v>17.170000000000002</v>
      </c>
      <c r="BA4645" s="58">
        <v>16.64</v>
      </c>
      <c r="BB4645" s="58">
        <v>16.635000000000002</v>
      </c>
      <c r="BC4645" s="58">
        <v>15.765000000000001</v>
      </c>
      <c r="BD4645" s="58">
        <v>15.71</v>
      </c>
      <c r="BE4645" s="58">
        <v>14.952380952381001</v>
      </c>
      <c r="BF4645" s="58">
        <v>15.252380952380999</v>
      </c>
      <c r="BG4645" s="58">
        <v>15.7095238095238</v>
      </c>
      <c r="BH4645" s="58">
        <v>15.7619047619048</v>
      </c>
      <c r="BI4645" s="58">
        <v>15.342857142857101</v>
      </c>
      <c r="BJ4645" s="58">
        <v>15.347619047619</v>
      </c>
      <c r="BK4645" s="58">
        <v>15.5714285714286</v>
      </c>
      <c r="BL4645" s="58">
        <v>15.5714285714286</v>
      </c>
    </row>
    <row r="4646" spans="1:64" hidden="1" x14ac:dyDescent="0.25">
      <c r="A4646" s="58" t="s">
        <v>3298</v>
      </c>
      <c r="B4646" s="58" t="s">
        <v>3299</v>
      </c>
      <c r="C4646" s="58" t="s">
        <v>2308</v>
      </c>
      <c r="D4646" s="58" t="s">
        <v>2309</v>
      </c>
      <c r="AS4646" s="58">
        <v>37.7896586448976</v>
      </c>
      <c r="AT4646" s="58">
        <v>35.905500120543103</v>
      </c>
      <c r="AU4646" s="58">
        <v>36.481044134183001</v>
      </c>
      <c r="AV4646" s="58">
        <v>35.781754634076101</v>
      </c>
      <c r="AW4646" s="58">
        <v>35.572231907250703</v>
      </c>
      <c r="AX4646" s="58">
        <v>35.184003512700201</v>
      </c>
      <c r="AY4646" s="58">
        <v>34.383506830639</v>
      </c>
      <c r="AZ4646" s="58">
        <v>34.760239668020198</v>
      </c>
      <c r="BA4646" s="58">
        <v>34.5634002387241</v>
      </c>
      <c r="BB4646" s="58">
        <v>31.9242500376251</v>
      </c>
      <c r="BC4646" s="58">
        <v>33.0858205989339</v>
      </c>
      <c r="BD4646" s="58">
        <v>30.973696825739101</v>
      </c>
      <c r="BE4646" s="58">
        <v>31.618261113622101</v>
      </c>
      <c r="BF4646" s="58">
        <v>30.663502570986299</v>
      </c>
      <c r="BG4646" s="58">
        <v>28.868640396896399</v>
      </c>
      <c r="BH4646" s="58">
        <v>31.4117209570894</v>
      </c>
      <c r="BI4646" s="58">
        <v>31.853003565063901</v>
      </c>
      <c r="BJ4646" s="58">
        <v>28.7426794804237</v>
      </c>
      <c r="BK4646" s="58">
        <v>27.193276890132999</v>
      </c>
      <c r="BL4646" s="58">
        <v>28.035770461956101</v>
      </c>
    </row>
    <row r="4647" spans="1:64" hidden="1" x14ac:dyDescent="0.25">
      <c r="A4647" s="58" t="s">
        <v>3298</v>
      </c>
      <c r="B4647" s="58" t="s">
        <v>3299</v>
      </c>
      <c r="C4647" s="58" t="s">
        <v>2310</v>
      </c>
      <c r="D4647" s="58" t="s">
        <v>2311</v>
      </c>
      <c r="AS4647" s="58">
        <v>42.773548745449702</v>
      </c>
      <c r="AT4647" s="58">
        <v>41.765104663593299</v>
      </c>
      <c r="AU4647" s="58">
        <v>42.159827780979597</v>
      </c>
      <c r="AV4647" s="58">
        <v>40.174317086088998</v>
      </c>
      <c r="AW4647" s="58">
        <v>43.755291028842699</v>
      </c>
      <c r="AX4647" s="58">
        <v>48.0785226787063</v>
      </c>
      <c r="AY4647" s="58">
        <v>53.969168798322599</v>
      </c>
      <c r="AZ4647" s="58">
        <v>64.122007695698301</v>
      </c>
      <c r="BA4647" s="58">
        <v>74.908937475778998</v>
      </c>
      <c r="BB4647" s="58">
        <v>74.727337365736602</v>
      </c>
      <c r="BC4647" s="58">
        <v>80.738567748852702</v>
      </c>
      <c r="BD4647" s="58">
        <v>87.694516848095503</v>
      </c>
      <c r="BE4647" s="58">
        <v>96.1569970301897</v>
      </c>
      <c r="BF4647" s="58">
        <v>104.06114347853899</v>
      </c>
      <c r="BG4647" s="58">
        <v>105.57423264270901</v>
      </c>
      <c r="BH4647" s="58">
        <v>109.7311161712</v>
      </c>
      <c r="BI4647" s="58">
        <v>111.947578838041</v>
      </c>
      <c r="BJ4647" s="58">
        <v>107.361928896655</v>
      </c>
      <c r="BK4647" s="58">
        <v>103.022649206528</v>
      </c>
      <c r="BL4647" s="58">
        <v>106.95648914701999</v>
      </c>
    </row>
    <row r="4648" spans="1:64" hidden="1" x14ac:dyDescent="0.25">
      <c r="A4648" s="58" t="s">
        <v>3298</v>
      </c>
      <c r="B4648" s="58" t="s">
        <v>3299</v>
      </c>
      <c r="C4648" s="58" t="s">
        <v>2312</v>
      </c>
      <c r="D4648" s="58" t="s">
        <v>2313</v>
      </c>
      <c r="AS4648" s="58">
        <v>151.06981882703101</v>
      </c>
      <c r="AT4648" s="58">
        <v>160.80976038179401</v>
      </c>
      <c r="AU4648" s="58">
        <v>168.58121907409301</v>
      </c>
      <c r="AV4648" s="58">
        <v>167.769394356531</v>
      </c>
      <c r="AW4648" s="58">
        <v>170.896541633509</v>
      </c>
      <c r="AX4648" s="58">
        <v>173.024354662354</v>
      </c>
      <c r="AY4648" s="58">
        <v>181.107128410417</v>
      </c>
      <c r="AZ4648" s="58">
        <v>195.021279945744</v>
      </c>
      <c r="BA4648" s="58">
        <v>199.83576325122201</v>
      </c>
      <c r="BB4648" s="58">
        <v>216.81255278122299</v>
      </c>
      <c r="BC4648" s="58">
        <v>216.13561636261201</v>
      </c>
      <c r="BD4648" s="58">
        <v>218.17931878687301</v>
      </c>
      <c r="BE4648" s="58">
        <v>239.99860220647699</v>
      </c>
      <c r="BF4648" s="58">
        <v>259.18670477036301</v>
      </c>
      <c r="BG4648" s="58">
        <v>252.70430803642699</v>
      </c>
      <c r="BH4648" s="58">
        <v>273.86868481267601</v>
      </c>
      <c r="BI4648" s="58">
        <v>289.91663472520401</v>
      </c>
      <c r="BJ4648" s="58">
        <v>288.68514576368102</v>
      </c>
      <c r="BK4648" s="58">
        <v>282.13987982083398</v>
      </c>
      <c r="BL4648" s="58">
        <v>289.37747529365703</v>
      </c>
    </row>
    <row r="4649" spans="1:64" hidden="1" x14ac:dyDescent="0.25">
      <c r="A4649" s="58" t="s">
        <v>3298</v>
      </c>
      <c r="B4649" s="58" t="s">
        <v>3299</v>
      </c>
      <c r="C4649" s="58" t="s">
        <v>2314</v>
      </c>
      <c r="D4649" s="58" t="s">
        <v>2315</v>
      </c>
    </row>
    <row r="4650" spans="1:64" hidden="1" x14ac:dyDescent="0.25">
      <c r="A4650" s="58" t="s">
        <v>3298</v>
      </c>
      <c r="B4650" s="58" t="s">
        <v>3299</v>
      </c>
      <c r="C4650" s="58" t="s">
        <v>2316</v>
      </c>
      <c r="D4650" s="58" t="s">
        <v>2317</v>
      </c>
    </row>
    <row r="4651" spans="1:64" hidden="1" x14ac:dyDescent="0.25">
      <c r="A4651" s="58" t="s">
        <v>3298</v>
      </c>
      <c r="B4651" s="58" t="s">
        <v>3299</v>
      </c>
      <c r="C4651" s="58" t="s">
        <v>2318</v>
      </c>
      <c r="D4651" s="58" t="s">
        <v>2319</v>
      </c>
    </row>
    <row r="4652" spans="1:64" hidden="1" x14ac:dyDescent="0.25">
      <c r="A4652" s="58" t="s">
        <v>3298</v>
      </c>
      <c r="B4652" s="58" t="s">
        <v>3299</v>
      </c>
      <c r="C4652" s="58" t="s">
        <v>2320</v>
      </c>
      <c r="D4652" s="58" t="s">
        <v>2321</v>
      </c>
    </row>
    <row r="4653" spans="1:64" hidden="1" x14ac:dyDescent="0.25">
      <c r="A4653" s="58" t="s">
        <v>3298</v>
      </c>
      <c r="B4653" s="58" t="s">
        <v>3299</v>
      </c>
      <c r="C4653" s="58" t="s">
        <v>2322</v>
      </c>
      <c r="D4653" s="58" t="s">
        <v>2323</v>
      </c>
    </row>
    <row r="4654" spans="1:64" hidden="1" x14ac:dyDescent="0.25">
      <c r="A4654" s="58" t="s">
        <v>3298</v>
      </c>
      <c r="B4654" s="58" t="s">
        <v>3299</v>
      </c>
      <c r="C4654" s="58" t="s">
        <v>2324</v>
      </c>
      <c r="D4654" s="58" t="s">
        <v>2325</v>
      </c>
    </row>
    <row r="4655" spans="1:64" hidden="1" x14ac:dyDescent="0.25">
      <c r="A4655" s="58" t="s">
        <v>3298</v>
      </c>
      <c r="B4655" s="58" t="s">
        <v>3299</v>
      </c>
      <c r="C4655" s="58" t="s">
        <v>2326</v>
      </c>
      <c r="D4655" s="58" t="s">
        <v>2327</v>
      </c>
    </row>
    <row r="4656" spans="1:64" hidden="1" x14ac:dyDescent="0.25">
      <c r="A4656" s="58" t="s">
        <v>3298</v>
      </c>
      <c r="B4656" s="58" t="s">
        <v>3299</v>
      </c>
      <c r="C4656" s="58" t="s">
        <v>2328</v>
      </c>
      <c r="D4656" s="58" t="s">
        <v>2329</v>
      </c>
    </row>
    <row r="4657" spans="1:65" hidden="1" x14ac:dyDescent="0.25">
      <c r="A4657" s="58" t="s">
        <v>3298</v>
      </c>
      <c r="B4657" s="58" t="s">
        <v>3299</v>
      </c>
      <c r="C4657" s="58" t="s">
        <v>2330</v>
      </c>
      <c r="D4657" s="58" t="s">
        <v>2331</v>
      </c>
      <c r="AS4657" s="58">
        <v>14.14727968101</v>
      </c>
      <c r="AT4657" s="58">
        <v>13.790957198285</v>
      </c>
      <c r="AU4657" s="58">
        <v>13.358196187767</v>
      </c>
      <c r="AV4657" s="58">
        <v>13.0026717404366</v>
      </c>
      <c r="AW4657" s="58">
        <v>12.637872741182299</v>
      </c>
      <c r="AX4657" s="58">
        <v>12.0165347978726</v>
      </c>
      <c r="AY4657" s="58">
        <v>11.3776719323252</v>
      </c>
      <c r="AZ4657" s="58">
        <v>10.8088475518223</v>
      </c>
      <c r="BA4657" s="58">
        <v>9.9888191622786699</v>
      </c>
      <c r="BB4657" s="58">
        <v>9.3629290257194508</v>
      </c>
      <c r="BC4657" s="58">
        <v>8.7515543413551296</v>
      </c>
      <c r="BD4657" s="58">
        <v>8.1575058794374495</v>
      </c>
      <c r="BE4657" s="58">
        <v>7.5595272831905902</v>
      </c>
      <c r="BF4657" s="58">
        <v>7.0154432243429197</v>
      </c>
      <c r="BG4657" s="58">
        <v>6.4804024710285599</v>
      </c>
      <c r="BH4657" s="58">
        <v>5.95202934354697</v>
      </c>
      <c r="BI4657" s="58">
        <v>5.4292467191507603</v>
      </c>
      <c r="BJ4657" s="58">
        <v>5.3577851173505104</v>
      </c>
      <c r="BK4657" s="58">
        <v>5.1038223313449302</v>
      </c>
      <c r="BL4657" s="58">
        <v>4.8704975398906702</v>
      </c>
      <c r="BM4657" s="58">
        <v>4.6443503775759503</v>
      </c>
    </row>
    <row r="4658" spans="1:65" hidden="1" x14ac:dyDescent="0.25">
      <c r="A4658" s="58" t="s">
        <v>3298</v>
      </c>
      <c r="B4658" s="58" t="s">
        <v>3299</v>
      </c>
      <c r="C4658" s="58" t="s">
        <v>2332</v>
      </c>
      <c r="D4658" s="58" t="s">
        <v>2333</v>
      </c>
      <c r="AS4658" s="58">
        <v>27.754859359867901</v>
      </c>
      <c r="AT4658" s="58">
        <v>27.253377081057302</v>
      </c>
      <c r="AU4658" s="58">
        <v>26.834749293752601</v>
      </c>
      <c r="AV4658" s="58">
        <v>26.2451442509463</v>
      </c>
      <c r="AW4658" s="58">
        <v>25.6447912490591</v>
      </c>
      <c r="AX4658" s="58">
        <v>24.633000455015701</v>
      </c>
      <c r="AY4658" s="58">
        <v>23.588393911635698</v>
      </c>
      <c r="AZ4658" s="58">
        <v>22.653381664197202</v>
      </c>
      <c r="BA4658" s="58">
        <v>21.5583790831495</v>
      </c>
      <c r="BB4658" s="58">
        <v>20.468850407917699</v>
      </c>
      <c r="BC4658" s="58">
        <v>19.390678015166898</v>
      </c>
      <c r="BD4658" s="58">
        <v>18.2906832008902</v>
      </c>
      <c r="BE4658" s="58">
        <v>17.238427810318399</v>
      </c>
      <c r="BF4658" s="58">
        <v>16.204311104756499</v>
      </c>
      <c r="BG4658" s="58">
        <v>15.1737236423411</v>
      </c>
      <c r="BH4658" s="58">
        <v>14.165920743968901</v>
      </c>
      <c r="BI4658" s="58">
        <v>13.1518925715959</v>
      </c>
      <c r="BJ4658" s="58">
        <v>13.199044356006301</v>
      </c>
      <c r="BK4658" s="58">
        <v>12.666228899117501</v>
      </c>
      <c r="BL4658" s="58">
        <v>12.209601163856499</v>
      </c>
      <c r="BM4658" s="58">
        <v>11.724364661689499</v>
      </c>
    </row>
    <row r="4659" spans="1:65" hidden="1" x14ac:dyDescent="0.25">
      <c r="A4659" s="58" t="s">
        <v>3298</v>
      </c>
      <c r="B4659" s="58" t="s">
        <v>3299</v>
      </c>
      <c r="C4659" s="58" t="s">
        <v>2334</v>
      </c>
      <c r="D4659" s="58" t="s">
        <v>2335</v>
      </c>
      <c r="AS4659" s="58">
        <v>3.0228637356245001</v>
      </c>
      <c r="AT4659" s="58">
        <v>2.9862378362884501</v>
      </c>
      <c r="AU4659" s="58">
        <v>2.9521892160319498</v>
      </c>
      <c r="AV4659" s="58">
        <v>2.9131249873922198</v>
      </c>
      <c r="AW4659" s="58">
        <v>2.8711263649718801</v>
      </c>
      <c r="AX4659" s="58">
        <v>2.6843721074673401</v>
      </c>
      <c r="AY4659" s="58">
        <v>2.4927192773189799</v>
      </c>
      <c r="AZ4659" s="58">
        <v>2.2836130136213799</v>
      </c>
      <c r="BA4659" s="58">
        <v>2.095111418014</v>
      </c>
      <c r="BB4659" s="58">
        <v>1.9056963808515399</v>
      </c>
      <c r="BC4659" s="58">
        <v>1.71433180950526</v>
      </c>
      <c r="BD4659" s="58">
        <v>1.52856739979581</v>
      </c>
      <c r="BE4659" s="58">
        <v>1.2549143476572699</v>
      </c>
      <c r="BF4659" s="58">
        <v>1.07049683501493</v>
      </c>
      <c r="BG4659" s="58">
        <v>0.88643413195947096</v>
      </c>
      <c r="BH4659" s="58">
        <v>0.69949200340503304</v>
      </c>
      <c r="BI4659" s="58">
        <v>0.510781479615948</v>
      </c>
      <c r="BJ4659" s="58">
        <v>0.45933329911451498</v>
      </c>
      <c r="BK4659" s="58">
        <v>0.41693189222511201</v>
      </c>
      <c r="BL4659" s="58">
        <v>0.37148151329363699</v>
      </c>
      <c r="BM4659" s="58">
        <v>0.33720650495160998</v>
      </c>
    </row>
    <row r="4660" spans="1:65" hidden="1" x14ac:dyDescent="0.25">
      <c r="A4660" s="58" t="s">
        <v>3298</v>
      </c>
      <c r="B4660" s="58" t="s">
        <v>3299</v>
      </c>
      <c r="C4660" s="58" t="s">
        <v>2336</v>
      </c>
      <c r="D4660" s="58" t="s">
        <v>2337</v>
      </c>
      <c r="AS4660" s="58">
        <v>79.016168191434801</v>
      </c>
      <c r="AT4660" s="58">
        <v>79.3417522421299</v>
      </c>
      <c r="AU4660" s="58">
        <v>79.683357715578495</v>
      </c>
      <c r="AV4660" s="58">
        <v>80.113288363166504</v>
      </c>
      <c r="AW4660" s="58">
        <v>80.554942834838599</v>
      </c>
      <c r="AX4660" s="58">
        <v>81.164668220437406</v>
      </c>
      <c r="AY4660" s="58">
        <v>81.795104710039695</v>
      </c>
      <c r="AZ4660" s="58">
        <v>82.377110988397902</v>
      </c>
      <c r="BA4660" s="58">
        <v>83.029654519514906</v>
      </c>
      <c r="BB4660" s="58">
        <v>83.667634245020096</v>
      </c>
      <c r="BC4660" s="58">
        <v>84.287833606627203</v>
      </c>
      <c r="BD4660" s="58">
        <v>84.881846334635398</v>
      </c>
      <c r="BE4660" s="58">
        <v>85.458787212780507</v>
      </c>
      <c r="BF4660" s="58">
        <v>86.0252093981656</v>
      </c>
      <c r="BG4660" s="58">
        <v>86.585407858102698</v>
      </c>
      <c r="BH4660" s="58">
        <v>87.145426299219395</v>
      </c>
      <c r="BI4660" s="58">
        <v>87.684053749427093</v>
      </c>
      <c r="BJ4660" s="58">
        <v>88.094412077044396</v>
      </c>
      <c r="BK4660" s="58">
        <v>88.471556907970395</v>
      </c>
      <c r="BL4660" s="58">
        <v>88.816304021774599</v>
      </c>
      <c r="BM4660" s="58">
        <v>89.142728685947802</v>
      </c>
    </row>
    <row r="4661" spans="1:65" hidden="1" x14ac:dyDescent="0.25">
      <c r="A4661" s="58" t="s">
        <v>3298</v>
      </c>
      <c r="B4661" s="58" t="s">
        <v>3299</v>
      </c>
      <c r="C4661" s="58" t="s">
        <v>2338</v>
      </c>
      <c r="D4661" s="58" t="s">
        <v>2339</v>
      </c>
      <c r="AS4661" s="58">
        <v>63.0835916511055</v>
      </c>
      <c r="AT4661" s="58">
        <v>63.529933087751999</v>
      </c>
      <c r="AU4661" s="58">
        <v>63.994764297455198</v>
      </c>
      <c r="AV4661" s="58">
        <v>64.614424285065397</v>
      </c>
      <c r="AW4661" s="58">
        <v>65.239923177264203</v>
      </c>
      <c r="AX4661" s="58">
        <v>66.110738191849194</v>
      </c>
      <c r="AY4661" s="58">
        <v>67.001543036554693</v>
      </c>
      <c r="AZ4661" s="58">
        <v>67.773802957461001</v>
      </c>
      <c r="BA4661" s="58">
        <v>68.728963548636102</v>
      </c>
      <c r="BB4661" s="58">
        <v>69.680260605212993</v>
      </c>
      <c r="BC4661" s="58">
        <v>70.622644844785199</v>
      </c>
      <c r="BD4661" s="58">
        <v>71.583175700021599</v>
      </c>
      <c r="BE4661" s="58">
        <v>72.526103950103305</v>
      </c>
      <c r="BF4661" s="58">
        <v>73.4669904024516</v>
      </c>
      <c r="BG4661" s="58">
        <v>74.411611736097598</v>
      </c>
      <c r="BH4661" s="58">
        <v>75.342767131884202</v>
      </c>
      <c r="BI4661" s="58">
        <v>76.285349279400805</v>
      </c>
      <c r="BJ4661" s="58">
        <v>76.984376091089004</v>
      </c>
      <c r="BK4661" s="58">
        <v>77.643221299920398</v>
      </c>
      <c r="BL4661" s="58">
        <v>78.299055229401205</v>
      </c>
      <c r="BM4661" s="58">
        <v>78.936832298150705</v>
      </c>
    </row>
    <row r="4662" spans="1:65" hidden="1" x14ac:dyDescent="0.25">
      <c r="A4662" s="58" t="s">
        <v>3298</v>
      </c>
      <c r="B4662" s="58" t="s">
        <v>3299</v>
      </c>
      <c r="C4662" s="58" t="s">
        <v>2340</v>
      </c>
      <c r="D4662" s="58" t="s">
        <v>2341</v>
      </c>
      <c r="AS4662" s="58">
        <v>90.992186258704393</v>
      </c>
      <c r="AT4662" s="58">
        <v>91.066400701177699</v>
      </c>
      <c r="AU4662" s="58">
        <v>91.155741428191703</v>
      </c>
      <c r="AV4662" s="58">
        <v>91.248007862315703</v>
      </c>
      <c r="AW4662" s="58">
        <v>91.343288509673201</v>
      </c>
      <c r="AX4662" s="58">
        <v>91.539015723409307</v>
      </c>
      <c r="AY4662" s="58">
        <v>91.742750103825202</v>
      </c>
      <c r="AZ4662" s="58">
        <v>92.0181238306984</v>
      </c>
      <c r="BA4662" s="58">
        <v>92.209455103703903</v>
      </c>
      <c r="BB4662" s="58">
        <v>92.401542783833406</v>
      </c>
      <c r="BC4662" s="58">
        <v>92.594751856135602</v>
      </c>
      <c r="BD4662" s="58">
        <v>92.7855146407814</v>
      </c>
      <c r="BE4662" s="58">
        <v>93.0019265697495</v>
      </c>
      <c r="BF4662" s="58">
        <v>93.218783654552396</v>
      </c>
      <c r="BG4662" s="58">
        <v>93.437090103118706</v>
      </c>
      <c r="BH4662" s="58">
        <v>93.657574870018493</v>
      </c>
      <c r="BI4662" s="58">
        <v>93.840800416249195</v>
      </c>
      <c r="BJ4662" s="58">
        <v>93.968826322368798</v>
      </c>
      <c r="BK4662" s="58">
        <v>94.075810836526003</v>
      </c>
      <c r="BL4662" s="58">
        <v>94.182093394551899</v>
      </c>
      <c r="BM4662" s="58">
        <v>94.260048663203605</v>
      </c>
    </row>
    <row r="4663" spans="1:65" hidden="1" x14ac:dyDescent="0.25">
      <c r="A4663" s="58" t="s">
        <v>3298</v>
      </c>
      <c r="B4663" s="58" t="s">
        <v>3299</v>
      </c>
      <c r="C4663" s="58" t="s">
        <v>2342</v>
      </c>
      <c r="D4663" s="58" t="s">
        <v>2343</v>
      </c>
      <c r="AS4663" s="58">
        <v>73.305119956550499</v>
      </c>
      <c r="AT4663" s="58">
        <v>73.567504640211098</v>
      </c>
      <c r="AU4663" s="58">
        <v>74.163207427590095</v>
      </c>
      <c r="AV4663" s="58">
        <v>74.547419764226504</v>
      </c>
      <c r="AW4663" s="58">
        <v>74.959347297742795</v>
      </c>
      <c r="AX4663" s="58">
        <v>75.572248009385902</v>
      </c>
      <c r="AY4663" s="58">
        <v>76.214090827006402</v>
      </c>
      <c r="AZ4663" s="58">
        <v>76.839816714177701</v>
      </c>
      <c r="BA4663" s="58">
        <v>77.522274789746305</v>
      </c>
      <c r="BB4663" s="58">
        <v>78.190788217441806</v>
      </c>
      <c r="BC4663" s="58">
        <v>78.839593709295301</v>
      </c>
      <c r="BD4663" s="58">
        <v>79.468222787041</v>
      </c>
      <c r="BE4663" s="58">
        <v>80.044769827682202</v>
      </c>
      <c r="BF4663" s="58">
        <v>80.618798204090993</v>
      </c>
      <c r="BG4663" s="58">
        <v>81.191820681839701</v>
      </c>
      <c r="BH4663" s="58">
        <v>81.765652273809806</v>
      </c>
      <c r="BI4663" s="58">
        <v>82.344424908850897</v>
      </c>
      <c r="BJ4663" s="58">
        <v>82.784113851776695</v>
      </c>
      <c r="BK4663" s="58">
        <v>83.166687833510395</v>
      </c>
      <c r="BL4663" s="58">
        <v>83.475986992493603</v>
      </c>
      <c r="BM4663" s="58">
        <v>83.811311386926803</v>
      </c>
    </row>
    <row r="4664" spans="1:65" hidden="1" x14ac:dyDescent="0.25">
      <c r="A4664" s="58" t="s">
        <v>3298</v>
      </c>
      <c r="B4664" s="58" t="s">
        <v>3299</v>
      </c>
      <c r="C4664" s="58" t="s">
        <v>2344</v>
      </c>
      <c r="D4664" s="58" t="s">
        <v>2345</v>
      </c>
      <c r="AS4664" s="58">
        <v>57.012323551208503</v>
      </c>
      <c r="AT4664" s="58">
        <v>57.371767054945103</v>
      </c>
      <c r="AU4664" s="58">
        <v>57.776162511572203</v>
      </c>
      <c r="AV4664" s="58">
        <v>58.262341787158697</v>
      </c>
      <c r="AW4664" s="58">
        <v>58.769329830242199</v>
      </c>
      <c r="AX4664" s="58">
        <v>59.415891620740901</v>
      </c>
      <c r="AY4664" s="58">
        <v>60.073079193238001</v>
      </c>
      <c r="AZ4664" s="58">
        <v>60.630435986554502</v>
      </c>
      <c r="BA4664" s="58">
        <v>61.369262121390697</v>
      </c>
      <c r="BB4664" s="58">
        <v>62.109725251634302</v>
      </c>
      <c r="BC4664" s="58">
        <v>62.844446660464499</v>
      </c>
      <c r="BD4664" s="58">
        <v>63.620224423391299</v>
      </c>
      <c r="BE4664" s="58">
        <v>64.340993966772601</v>
      </c>
      <c r="BF4664" s="58">
        <v>65.064207910306493</v>
      </c>
      <c r="BG4664" s="58">
        <v>65.797010776895206</v>
      </c>
      <c r="BH4664" s="58">
        <v>66.512578050292802</v>
      </c>
      <c r="BI4664" s="58">
        <v>67.249651431700798</v>
      </c>
      <c r="BJ4664" s="58">
        <v>67.808890747753395</v>
      </c>
      <c r="BK4664" s="58">
        <v>68.3700384559978</v>
      </c>
      <c r="BL4664" s="58">
        <v>68.9356250920641</v>
      </c>
      <c r="BM4664" s="58">
        <v>69.534404752942294</v>
      </c>
    </row>
    <row r="4665" spans="1:65" hidden="1" x14ac:dyDescent="0.25">
      <c r="A4665" s="58" t="s">
        <v>3298</v>
      </c>
      <c r="B4665" s="58" t="s">
        <v>3299</v>
      </c>
      <c r="C4665" s="58" t="s">
        <v>2346</v>
      </c>
      <c r="D4665" s="58" t="s">
        <v>2347</v>
      </c>
      <c r="AS4665" s="58">
        <v>84.477872930800302</v>
      </c>
      <c r="AT4665" s="58">
        <v>84.54788015455</v>
      </c>
      <c r="AU4665" s="58">
        <v>84.695692428896905</v>
      </c>
      <c r="AV4665" s="58">
        <v>84.819333876380398</v>
      </c>
      <c r="AW4665" s="58">
        <v>84.958817365174596</v>
      </c>
      <c r="AX4665" s="58">
        <v>85.371120220217904</v>
      </c>
      <c r="AY4665" s="58">
        <v>85.807843694633206</v>
      </c>
      <c r="AZ4665" s="58">
        <v>86.361528804229394</v>
      </c>
      <c r="BA4665" s="58">
        <v>86.790242427580296</v>
      </c>
      <c r="BB4665" s="58">
        <v>87.209929322214606</v>
      </c>
      <c r="BC4665" s="58">
        <v>87.620944993962794</v>
      </c>
      <c r="BD4665" s="58">
        <v>88.022036120160095</v>
      </c>
      <c r="BE4665" s="58">
        <v>88.402671396610501</v>
      </c>
      <c r="BF4665" s="58">
        <v>88.793659188672606</v>
      </c>
      <c r="BG4665" s="58">
        <v>89.190176651795497</v>
      </c>
      <c r="BH4665" s="58">
        <v>89.587779689415896</v>
      </c>
      <c r="BI4665" s="58">
        <v>90.000973401394802</v>
      </c>
      <c r="BJ4665" s="58">
        <v>90.282326020722806</v>
      </c>
      <c r="BK4665" s="58">
        <v>90.463798754771204</v>
      </c>
      <c r="BL4665" s="58">
        <v>90.508951649909207</v>
      </c>
      <c r="BM4665" s="58">
        <v>90.602038424325301</v>
      </c>
    </row>
    <row r="4666" spans="1:65" hidden="1" x14ac:dyDescent="0.25">
      <c r="A4666" s="58" t="s">
        <v>3298</v>
      </c>
      <c r="B4666" s="58" t="s">
        <v>3299</v>
      </c>
      <c r="C4666" s="58" t="s">
        <v>2348</v>
      </c>
      <c r="D4666" s="58" t="s">
        <v>2349</v>
      </c>
    </row>
    <row r="4667" spans="1:65" hidden="1" x14ac:dyDescent="0.25">
      <c r="A4667" s="58" t="s">
        <v>3298</v>
      </c>
      <c r="B4667" s="58" t="s">
        <v>3299</v>
      </c>
      <c r="C4667" s="58" t="s">
        <v>2350</v>
      </c>
      <c r="D4667" s="58" t="s">
        <v>2351</v>
      </c>
    </row>
    <row r="4668" spans="1:65" hidden="1" x14ac:dyDescent="0.25">
      <c r="A4668" s="58" t="s">
        <v>3298</v>
      </c>
      <c r="B4668" s="58" t="s">
        <v>3299</v>
      </c>
      <c r="C4668" s="58" t="s">
        <v>2352</v>
      </c>
      <c r="D4668" s="58" t="s">
        <v>2353</v>
      </c>
    </row>
    <row r="4669" spans="1:65" hidden="1" x14ac:dyDescent="0.25">
      <c r="A4669" s="58" t="s">
        <v>3298</v>
      </c>
      <c r="B4669" s="58" t="s">
        <v>3299</v>
      </c>
      <c r="C4669" s="58" t="s">
        <v>2354</v>
      </c>
      <c r="D4669" s="58" t="s">
        <v>2355</v>
      </c>
      <c r="AS4669" s="58">
        <v>38.924729041995398</v>
      </c>
      <c r="AT4669" s="58">
        <v>39.029623318006301</v>
      </c>
      <c r="AU4669" s="58">
        <v>39.667225231792997</v>
      </c>
      <c r="AV4669" s="58">
        <v>39.916744265446198</v>
      </c>
      <c r="AW4669" s="58">
        <v>40.416811069093797</v>
      </c>
      <c r="AX4669" s="58">
        <v>40.948226434213403</v>
      </c>
      <c r="AY4669" s="58">
        <v>41.529497710852503</v>
      </c>
      <c r="AZ4669" s="58">
        <v>42.1448528550481</v>
      </c>
      <c r="BA4669" s="58">
        <v>42.822804913264903</v>
      </c>
      <c r="BB4669" s="58">
        <v>43.528421322400703</v>
      </c>
      <c r="BC4669" s="58">
        <v>44.202828863603997</v>
      </c>
      <c r="BD4669" s="58">
        <v>44.836741522847298</v>
      </c>
      <c r="BE4669" s="58">
        <v>45.4144004674705</v>
      </c>
      <c r="BF4669" s="58">
        <v>45.966283121646001</v>
      </c>
      <c r="BG4669" s="58">
        <v>46.508275339200303</v>
      </c>
      <c r="BH4669" s="58">
        <v>47.0749648865974</v>
      </c>
      <c r="BI4669" s="58">
        <v>47.724515793270598</v>
      </c>
      <c r="BJ4669" s="58">
        <v>48.380128767864399</v>
      </c>
      <c r="BK4669" s="58">
        <v>48.983469953974897</v>
      </c>
      <c r="BL4669" s="58">
        <v>49.538867797937499</v>
      </c>
      <c r="BM4669" s="58">
        <v>49.947143094729597</v>
      </c>
    </row>
    <row r="4670" spans="1:65" hidden="1" x14ac:dyDescent="0.25">
      <c r="A4670" s="58" t="s">
        <v>3298</v>
      </c>
      <c r="B4670" s="58" t="s">
        <v>3299</v>
      </c>
      <c r="C4670" s="58" t="s">
        <v>2356</v>
      </c>
      <c r="D4670" s="58" t="s">
        <v>2357</v>
      </c>
    </row>
    <row r="4671" spans="1:65" hidden="1" x14ac:dyDescent="0.25">
      <c r="A4671" s="58" t="s">
        <v>3298</v>
      </c>
      <c r="B4671" s="58" t="s">
        <v>3299</v>
      </c>
      <c r="C4671" s="58" t="s">
        <v>2358</v>
      </c>
      <c r="D4671" s="58" t="s">
        <v>2359</v>
      </c>
      <c r="AS4671" s="58">
        <v>47.001661025785701</v>
      </c>
      <c r="AT4671" s="58">
        <v>46.961105699195301</v>
      </c>
      <c r="AU4671" s="58">
        <v>46.9753678575821</v>
      </c>
      <c r="AV4671" s="58">
        <v>46.994414765794197</v>
      </c>
      <c r="AW4671" s="58">
        <v>47.167179943680402</v>
      </c>
      <c r="AX4671" s="58">
        <v>47.426401845689597</v>
      </c>
      <c r="AY4671" s="58">
        <v>47.703081308637302</v>
      </c>
      <c r="AZ4671" s="58">
        <v>48.032978574648098</v>
      </c>
      <c r="BA4671" s="58">
        <v>48.315549599521098</v>
      </c>
      <c r="BB4671" s="58">
        <v>48.619789670721403</v>
      </c>
      <c r="BC4671" s="58">
        <v>48.914368171683797</v>
      </c>
      <c r="BD4671" s="58">
        <v>49.200872252189797</v>
      </c>
      <c r="BE4671" s="58">
        <v>49.474472514833302</v>
      </c>
      <c r="BF4671" s="58">
        <v>49.741977772061702</v>
      </c>
      <c r="BG4671" s="58">
        <v>50.002058429581403</v>
      </c>
      <c r="BH4671" s="58">
        <v>50.323258154069997</v>
      </c>
      <c r="BI4671" s="58">
        <v>50.661814638548996</v>
      </c>
      <c r="BJ4671" s="58">
        <v>50.995985046295601</v>
      </c>
      <c r="BK4671" s="58">
        <v>51.2750785027131</v>
      </c>
      <c r="BL4671" s="58">
        <v>51.487441850305402</v>
      </c>
      <c r="BM4671" s="58">
        <v>51.575057155897802</v>
      </c>
    </row>
    <row r="4672" spans="1:65" hidden="1" x14ac:dyDescent="0.25">
      <c r="A4672" s="58" t="s">
        <v>3298</v>
      </c>
      <c r="B4672" s="58" t="s">
        <v>3299</v>
      </c>
      <c r="C4672" s="58" t="s">
        <v>2360</v>
      </c>
      <c r="D4672" s="58" t="s">
        <v>2361</v>
      </c>
      <c r="BF4672" s="58">
        <v>69.849571571193295</v>
      </c>
      <c r="BG4672" s="58">
        <v>71.087726350956501</v>
      </c>
      <c r="BH4672" s="58">
        <v>71.410165299824101</v>
      </c>
      <c r="BI4672" s="58">
        <v>72.026176456243505</v>
      </c>
      <c r="BJ4672" s="58">
        <v>72.006272646774804</v>
      </c>
    </row>
    <row r="4673" spans="1:65" hidden="1" x14ac:dyDescent="0.25">
      <c r="A4673" s="58" t="s">
        <v>3298</v>
      </c>
      <c r="B4673" s="58" t="s">
        <v>3299</v>
      </c>
      <c r="C4673" s="58" t="s">
        <v>2362</v>
      </c>
      <c r="D4673" s="58" t="s">
        <v>2363</v>
      </c>
    </row>
    <row r="4674" spans="1:65" hidden="1" x14ac:dyDescent="0.25">
      <c r="A4674" s="58" t="s">
        <v>3298</v>
      </c>
      <c r="B4674" s="58" t="s">
        <v>3299</v>
      </c>
      <c r="C4674" s="58" t="s">
        <v>2364</v>
      </c>
      <c r="D4674" s="58" t="s">
        <v>2365</v>
      </c>
    </row>
    <row r="4675" spans="1:65" hidden="1" x14ac:dyDescent="0.25">
      <c r="A4675" s="58" t="s">
        <v>3298</v>
      </c>
      <c r="B4675" s="58" t="s">
        <v>3299</v>
      </c>
      <c r="C4675" s="58" t="s">
        <v>2366</v>
      </c>
      <c r="D4675" s="58" t="s">
        <v>2367</v>
      </c>
    </row>
    <row r="4676" spans="1:65" hidden="1" x14ac:dyDescent="0.25">
      <c r="A4676" s="58" t="s">
        <v>3298</v>
      </c>
      <c r="B4676" s="58" t="s">
        <v>3299</v>
      </c>
      <c r="C4676" s="58" t="s">
        <v>2368</v>
      </c>
      <c r="D4676" s="58" t="s">
        <v>2369</v>
      </c>
      <c r="F4676" s="58">
        <v>0.23881097211774999</v>
      </c>
      <c r="G4676" s="58">
        <v>0.24117105584467</v>
      </c>
      <c r="H4676" s="58">
        <v>0.243826150037455</v>
      </c>
      <c r="I4676" s="58">
        <v>0.24832505964189699</v>
      </c>
      <c r="J4676" s="58">
        <v>0.248251307025431</v>
      </c>
      <c r="K4676" s="58">
        <v>0.24987386458768901</v>
      </c>
      <c r="L4676" s="58">
        <v>0.25216019569814302</v>
      </c>
      <c r="M4676" s="58">
        <v>0.25444652680859697</v>
      </c>
      <c r="N4676" s="58">
        <v>0.26469814049740698</v>
      </c>
      <c r="O4676" s="58">
        <v>0.27981742687298999</v>
      </c>
      <c r="P4676" s="58">
        <v>0.28483260479269601</v>
      </c>
      <c r="Q4676" s="58">
        <v>0.29574799202970198</v>
      </c>
      <c r="R4676" s="58">
        <v>0.30459920460518602</v>
      </c>
      <c r="S4676" s="58">
        <v>0.30799183497124899</v>
      </c>
      <c r="T4676" s="58">
        <v>0.30946689165214503</v>
      </c>
      <c r="U4676" s="58">
        <v>0.31603089388213601</v>
      </c>
      <c r="V4676" s="58">
        <v>0.316989680724719</v>
      </c>
      <c r="W4676" s="58">
        <v>0.32136093741007499</v>
      </c>
      <c r="X4676" s="58">
        <v>0.32187676556001099</v>
      </c>
      <c r="Y4676" s="58">
        <v>0.32084510926013998</v>
      </c>
      <c r="Z4676" s="58">
        <v>0.32895098018770402</v>
      </c>
      <c r="AA4676" s="58">
        <v>0.34118347631475598</v>
      </c>
      <c r="AB4676" s="58">
        <v>0.35577404398437201</v>
      </c>
      <c r="AC4676" s="58">
        <v>0.36822760931853898</v>
      </c>
      <c r="AD4676" s="58">
        <v>0.37228054478232098</v>
      </c>
      <c r="AE4676" s="58">
        <v>0.37633348024610302</v>
      </c>
      <c r="AF4676" s="58">
        <v>0.38326031540238498</v>
      </c>
      <c r="AG4676" s="58">
        <v>0.39232479930610498</v>
      </c>
      <c r="AH4676" s="58">
        <v>0.40373172931781898</v>
      </c>
      <c r="AI4676" s="58">
        <v>0.41631614887912899</v>
      </c>
      <c r="AJ4676" s="58">
        <v>0.42213000353026098</v>
      </c>
      <c r="AK4676" s="58">
        <v>0.42904712313600901</v>
      </c>
      <c r="AL4676" s="58">
        <v>0.424852322789739</v>
      </c>
      <c r="AM4676" s="58">
        <v>0.43309473750521699</v>
      </c>
      <c r="AN4676" s="58">
        <v>0.442809011991315</v>
      </c>
      <c r="AO4676" s="58">
        <v>0.45406873923656499</v>
      </c>
      <c r="AP4676" s="58">
        <v>0.45627652889249698</v>
      </c>
      <c r="AQ4676" s="58">
        <v>0.461280852112608</v>
      </c>
      <c r="AR4676" s="58">
        <v>0.47092153361017502</v>
      </c>
      <c r="AS4676" s="58">
        <v>0.477265249221552</v>
      </c>
      <c r="AT4676" s="58">
        <v>0.48084186846416099</v>
      </c>
      <c r="AU4676" s="58">
        <v>0.49745916527447098</v>
      </c>
      <c r="AV4676" s="58">
        <v>0.50332383456047602</v>
      </c>
      <c r="AW4676" s="58">
        <v>0.51171392297988605</v>
      </c>
      <c r="AX4676" s="58">
        <v>0.55253611789340795</v>
      </c>
      <c r="AY4676" s="58">
        <v>0.56007702604574505</v>
      </c>
      <c r="AZ4676" s="58">
        <v>0.57128449632330403</v>
      </c>
      <c r="BA4676" s="58">
        <v>0.57090138982015304</v>
      </c>
      <c r="BB4676" s="58">
        <v>0.55776863398007204</v>
      </c>
      <c r="BC4676" s="58">
        <v>0.58850140549107599</v>
      </c>
      <c r="BD4676" s="58">
        <v>0.60274784095686895</v>
      </c>
      <c r="BE4676" s="58">
        <v>0.62861900810780202</v>
      </c>
      <c r="BF4676" s="58">
        <v>0.64973019605719995</v>
      </c>
      <c r="BG4676" s="58">
        <v>0.65685376383882399</v>
      </c>
      <c r="BH4676" s="58">
        <v>0.658714595650433</v>
      </c>
      <c r="BI4676" s="58">
        <v>0.67138913246102105</v>
      </c>
      <c r="BJ4676" s="58">
        <v>0.66861925390082899</v>
      </c>
      <c r="BK4676" s="58">
        <v>0.66362344052885303</v>
      </c>
      <c r="BL4676" s="58">
        <v>0.65944184330071998</v>
      </c>
      <c r="BM4676" s="58">
        <v>0.65368194473980201</v>
      </c>
    </row>
    <row r="4677" spans="1:65" hidden="1" x14ac:dyDescent="0.25">
      <c r="A4677" s="58" t="s">
        <v>3298</v>
      </c>
      <c r="B4677" s="58" t="s">
        <v>3299</v>
      </c>
      <c r="C4677" s="58" t="s">
        <v>2370</v>
      </c>
      <c r="D4677" s="58" t="s">
        <v>2371</v>
      </c>
      <c r="AR4677" s="58">
        <v>90.045578114063304</v>
      </c>
    </row>
    <row r="4678" spans="1:65" hidden="1" x14ac:dyDescent="0.25">
      <c r="A4678" s="58" t="s">
        <v>3298</v>
      </c>
      <c r="B4678" s="58" t="s">
        <v>3299</v>
      </c>
      <c r="C4678" s="58" t="s">
        <v>2372</v>
      </c>
      <c r="D4678" s="58" t="s">
        <v>2373</v>
      </c>
      <c r="AR4678" s="58">
        <v>89.831957758212496</v>
      </c>
    </row>
    <row r="4679" spans="1:65" hidden="1" x14ac:dyDescent="0.25">
      <c r="A4679" s="58" t="s">
        <v>3298</v>
      </c>
      <c r="B4679" s="58" t="s">
        <v>3299</v>
      </c>
      <c r="C4679" s="58" t="s">
        <v>2374</v>
      </c>
      <c r="D4679" s="58" t="s">
        <v>2375</v>
      </c>
      <c r="AR4679" s="58">
        <v>89.935951034634002</v>
      </c>
    </row>
    <row r="4680" spans="1:65" hidden="1" x14ac:dyDescent="0.25">
      <c r="A4680" s="58" t="s">
        <v>3298</v>
      </c>
      <c r="B4680" s="58" t="s">
        <v>3299</v>
      </c>
      <c r="C4680" s="58" t="s">
        <v>2376</v>
      </c>
      <c r="D4680" s="58" t="s">
        <v>2377</v>
      </c>
      <c r="P4680" s="58">
        <v>71.199836730957003</v>
      </c>
      <c r="Q4680" s="58">
        <v>72.485458374023395</v>
      </c>
      <c r="R4680" s="58">
        <v>72.309600830078097</v>
      </c>
      <c r="S4680" s="58">
        <v>72.629409790039105</v>
      </c>
      <c r="T4680" s="58">
        <v>74.056427001953097</v>
      </c>
      <c r="U4680" s="58">
        <v>73.588157653808594</v>
      </c>
      <c r="V4680" s="58">
        <v>74.180732727050795</v>
      </c>
      <c r="W4680" s="58">
        <v>73.330581665039105</v>
      </c>
      <c r="X4680" s="58">
        <v>74.930023193359403</v>
      </c>
      <c r="Y4680" s="58">
        <v>75.797706604003906</v>
      </c>
      <c r="Z4680" s="58">
        <v>77.357032775878906</v>
      </c>
      <c r="AA4680" s="58">
        <v>77.818206787109403</v>
      </c>
      <c r="AB4680" s="58">
        <v>79.010322570800795</v>
      </c>
      <c r="AC4680" s="58">
        <v>79.608200073242202</v>
      </c>
      <c r="AD4680" s="58">
        <v>81.496398925781307</v>
      </c>
      <c r="AE4680" s="58">
        <v>81.740753173828097</v>
      </c>
      <c r="AF4680" s="58">
        <v>82.411506652832003</v>
      </c>
      <c r="AG4680" s="58">
        <v>79.289192199707003</v>
      </c>
      <c r="AH4680" s="58">
        <v>80.940170288085895</v>
      </c>
      <c r="AI4680" s="58">
        <v>81.706871032714801</v>
      </c>
      <c r="AJ4680" s="58">
        <v>81.692337036132798</v>
      </c>
      <c r="AK4680" s="58">
        <v>82.049308776855497</v>
      </c>
      <c r="AL4680" s="58">
        <v>82.622222900390597</v>
      </c>
      <c r="AM4680" s="58">
        <v>82.105987548828097</v>
      </c>
      <c r="AN4680" s="58">
        <v>82.205039978027301</v>
      </c>
      <c r="AO4680" s="58">
        <v>82.246109008789105</v>
      </c>
      <c r="AP4680" s="58">
        <v>81.685462951660199</v>
      </c>
      <c r="AQ4680" s="58">
        <v>81.980987548828097</v>
      </c>
      <c r="AR4680" s="58">
        <v>82.374732971191406</v>
      </c>
      <c r="AS4680" s="58">
        <v>82.279586791992202</v>
      </c>
      <c r="AT4680" s="58">
        <v>81.403587341308594</v>
      </c>
      <c r="AU4680" s="58">
        <v>81.693916320800795</v>
      </c>
      <c r="AV4680" s="58">
        <v>80.820999145507798</v>
      </c>
      <c r="AW4680" s="58">
        <v>79.470062255859403</v>
      </c>
      <c r="AX4680" s="58">
        <v>79.162078857421903</v>
      </c>
      <c r="AY4680" s="58">
        <v>80.4871826171875</v>
      </c>
      <c r="AZ4680" s="58">
        <v>80.937751770019503</v>
      </c>
      <c r="BA4680" s="58">
        <v>81.883796691894503</v>
      </c>
      <c r="BB4680" s="58">
        <v>83.639099121093807</v>
      </c>
      <c r="BC4680" s="58">
        <v>84.056457519531307</v>
      </c>
      <c r="BD4680" s="58">
        <v>84.484840393066406</v>
      </c>
      <c r="BE4680" s="58">
        <v>80.272560119628906</v>
      </c>
      <c r="BF4680" s="58">
        <v>79.507957458496094</v>
      </c>
      <c r="BG4680" s="58">
        <v>78.305313110351605</v>
      </c>
      <c r="BH4680" s="58">
        <v>79.848762512207003</v>
      </c>
      <c r="BI4680" s="58">
        <v>79.862136840820298</v>
      </c>
      <c r="BJ4680" s="58">
        <v>82.122787475585895</v>
      </c>
      <c r="BK4680" s="58">
        <v>82.522262573242202</v>
      </c>
      <c r="BL4680" s="58">
        <v>82.861190795898395</v>
      </c>
    </row>
    <row r="4681" spans="1:65" hidden="1" x14ac:dyDescent="0.25">
      <c r="A4681" s="58" t="s">
        <v>3298</v>
      </c>
      <c r="B4681" s="58" t="s">
        <v>3299</v>
      </c>
      <c r="C4681" s="58" t="s">
        <v>2378</v>
      </c>
      <c r="D4681" s="58" t="s">
        <v>2379</v>
      </c>
      <c r="P4681" s="58">
        <v>76.866691589355497</v>
      </c>
      <c r="Q4681" s="58">
        <v>77.738937377929702</v>
      </c>
      <c r="R4681" s="58">
        <v>78.360237121582003</v>
      </c>
      <c r="S4681" s="58">
        <v>79.4005126953125</v>
      </c>
      <c r="T4681" s="58">
        <v>80.481376647949205</v>
      </c>
      <c r="U4681" s="58">
        <v>80.596862792968807</v>
      </c>
      <c r="V4681" s="58">
        <v>81.174697875976605</v>
      </c>
      <c r="W4681" s="58">
        <v>81.397209167480497</v>
      </c>
      <c r="X4681" s="58">
        <v>82.020446777343807</v>
      </c>
      <c r="Y4681" s="58">
        <v>82.585716247558594</v>
      </c>
      <c r="Z4681" s="58">
        <v>83.217849731445298</v>
      </c>
      <c r="AA4681" s="58">
        <v>83.167098999023395</v>
      </c>
      <c r="AB4681" s="58">
        <v>85.481117248535199</v>
      </c>
      <c r="AC4681" s="58">
        <v>85.822341918945298</v>
      </c>
      <c r="AD4681" s="58">
        <v>86.578536987304702</v>
      </c>
      <c r="AE4681" s="58">
        <v>86.975479125976605</v>
      </c>
      <c r="AF4681" s="58">
        <v>85.9066162109375</v>
      </c>
      <c r="AG4681" s="58">
        <v>84.539863586425795</v>
      </c>
      <c r="AH4681" s="58">
        <v>85.762863159179702</v>
      </c>
      <c r="AI4681" s="58">
        <v>86.327163696289105</v>
      </c>
      <c r="AJ4681" s="58">
        <v>85.267829895019503</v>
      </c>
      <c r="AK4681" s="58">
        <v>85.036239624023395</v>
      </c>
      <c r="AL4681" s="58">
        <v>85.393051147460895</v>
      </c>
      <c r="AM4681" s="58">
        <v>84.922691345214801</v>
      </c>
      <c r="AN4681" s="58">
        <v>84.603591918945298</v>
      </c>
      <c r="AO4681" s="58">
        <v>83.866989135742202</v>
      </c>
      <c r="AP4681" s="58">
        <v>82.819526672363295</v>
      </c>
      <c r="AQ4681" s="58">
        <v>82.738250732421903</v>
      </c>
      <c r="AR4681" s="58">
        <v>83.016792297363295</v>
      </c>
      <c r="AS4681" s="58">
        <v>82.993118286132798</v>
      </c>
      <c r="AT4681" s="58">
        <v>82.589752197265597</v>
      </c>
      <c r="AU4681" s="58">
        <v>82.524757385253906</v>
      </c>
      <c r="AV4681" s="58">
        <v>82.610198974609403</v>
      </c>
      <c r="AW4681" s="58">
        <v>80.651206970214801</v>
      </c>
      <c r="AX4681" s="58">
        <v>80.472572326660199</v>
      </c>
      <c r="AY4681" s="58">
        <v>81.485237121582003</v>
      </c>
      <c r="AZ4681" s="58">
        <v>82.110221862792997</v>
      </c>
      <c r="BA4681" s="58">
        <v>82.477119445800795</v>
      </c>
      <c r="BB4681" s="58">
        <v>83.966529846191406</v>
      </c>
      <c r="BC4681" s="58">
        <v>84.008850097656307</v>
      </c>
      <c r="BD4681" s="58">
        <v>83.656440734863295</v>
      </c>
      <c r="BE4681" s="58">
        <v>79.114753723144503</v>
      </c>
      <c r="BF4681" s="58">
        <v>77.138633728027301</v>
      </c>
      <c r="BG4681" s="58">
        <v>77.821792602539105</v>
      </c>
      <c r="BH4681" s="58">
        <v>79.741218566894503</v>
      </c>
      <c r="BI4681" s="58">
        <v>79.322746276855497</v>
      </c>
      <c r="BJ4681" s="58">
        <v>82.367088317871094</v>
      </c>
      <c r="BK4681" s="58">
        <v>82.664787292480497</v>
      </c>
      <c r="BL4681" s="58">
        <v>82.907211303710895</v>
      </c>
    </row>
    <row r="4682" spans="1:65" hidden="1" x14ac:dyDescent="0.25">
      <c r="A4682" s="58" t="s">
        <v>3298</v>
      </c>
      <c r="B4682" s="58" t="s">
        <v>3299</v>
      </c>
      <c r="C4682" s="58" t="s">
        <v>2380</v>
      </c>
      <c r="D4682" s="58" t="s">
        <v>2381</v>
      </c>
      <c r="O4682" s="58">
        <v>74.735931396484403</v>
      </c>
      <c r="P4682" s="58">
        <v>74.583923339843807</v>
      </c>
      <c r="Q4682" s="58">
        <v>75.601593017578097</v>
      </c>
      <c r="R4682" s="58">
        <v>75.876838684082003</v>
      </c>
      <c r="S4682" s="58">
        <v>76.616027832031307</v>
      </c>
      <c r="T4682" s="58">
        <v>77.823822021484403</v>
      </c>
      <c r="U4682" s="58">
        <v>77.635971069335895</v>
      </c>
      <c r="V4682" s="58">
        <v>78.214073181152301</v>
      </c>
      <c r="W4682" s="58">
        <v>77.8011474609375</v>
      </c>
      <c r="X4682" s="58">
        <v>78.917251586914105</v>
      </c>
      <c r="Y4682" s="58">
        <v>79.629150390625</v>
      </c>
      <c r="Z4682" s="58">
        <v>80.648330688476605</v>
      </c>
      <c r="AA4682" s="58">
        <v>80.814231872558594</v>
      </c>
      <c r="AB4682" s="58">
        <v>82.606948852539105</v>
      </c>
      <c r="AC4682" s="58">
        <v>83.041221618652301</v>
      </c>
      <c r="AD4682" s="58">
        <v>84.301963806152301</v>
      </c>
      <c r="AE4682" s="58">
        <v>84.618370056152301</v>
      </c>
      <c r="AF4682" s="58">
        <v>84.3419189453125</v>
      </c>
      <c r="AG4682" s="58">
        <v>82.173881530761705</v>
      </c>
      <c r="AH4682" s="58">
        <v>83.580963134765597</v>
      </c>
      <c r="AI4682" s="58">
        <v>84.225791931152301</v>
      </c>
      <c r="AJ4682" s="58">
        <v>83.635292053222699</v>
      </c>
      <c r="AK4682" s="58">
        <v>83.671226501464801</v>
      </c>
      <c r="AL4682" s="58">
        <v>84.120880126953097</v>
      </c>
      <c r="AM4682" s="58">
        <v>83.625183105468807</v>
      </c>
      <c r="AN4682" s="58">
        <v>83.494659423828097</v>
      </c>
      <c r="AO4682" s="58">
        <v>83.115928649902301</v>
      </c>
      <c r="AP4682" s="58">
        <v>82.290931701660199</v>
      </c>
      <c r="AQ4682" s="58">
        <v>82.383056640625</v>
      </c>
      <c r="AR4682" s="58">
        <v>82.714897155761705</v>
      </c>
      <c r="AS4682" s="58">
        <v>82.656082153320298</v>
      </c>
      <c r="AT4682" s="58">
        <v>82.028190612792997</v>
      </c>
      <c r="AU4682" s="58">
        <v>82.131263732910199</v>
      </c>
      <c r="AV4682" s="58">
        <v>81.758148193359403</v>
      </c>
      <c r="AW4682" s="58">
        <v>80.088249206542997</v>
      </c>
      <c r="AX4682" s="58">
        <v>79.8480224609375</v>
      </c>
      <c r="AY4682" s="58">
        <v>81.008872985839801</v>
      </c>
      <c r="AZ4682" s="58">
        <v>81.548507690429702</v>
      </c>
      <c r="BA4682" s="58">
        <v>82.192138671875</v>
      </c>
      <c r="BB4682" s="58">
        <v>83.809020996093807</v>
      </c>
      <c r="BC4682" s="58">
        <v>84.031677246093807</v>
      </c>
      <c r="BD4682" s="58">
        <v>84.055610656738295</v>
      </c>
      <c r="BE4682" s="58">
        <v>79.672607421875</v>
      </c>
      <c r="BF4682" s="58">
        <v>78.279586791992202</v>
      </c>
      <c r="BG4682" s="58">
        <v>78.054489135742202</v>
      </c>
      <c r="BH4682" s="58">
        <v>79.792877197265597</v>
      </c>
      <c r="BI4682" s="58">
        <v>79.582778930664105</v>
      </c>
      <c r="BJ4682" s="58">
        <v>82.249122619628906</v>
      </c>
      <c r="BK4682" s="58">
        <v>82.595939636230497</v>
      </c>
      <c r="BL4682" s="58">
        <v>82.884948730468807</v>
      </c>
    </row>
    <row r="4683" spans="1:65" hidden="1" x14ac:dyDescent="0.25">
      <c r="A4683" s="58" t="s">
        <v>3298</v>
      </c>
      <c r="B4683" s="58" t="s">
        <v>3299</v>
      </c>
      <c r="C4683" s="58" t="s">
        <v>2382</v>
      </c>
      <c r="D4683" s="58" t="s">
        <v>2383</v>
      </c>
      <c r="P4683" s="58">
        <v>207273315.40000001</v>
      </c>
      <c r="Q4683" s="58">
        <v>267808471.69999999</v>
      </c>
      <c r="R4683" s="58">
        <v>391195251.5</v>
      </c>
      <c r="S4683" s="58">
        <v>629195808.39999998</v>
      </c>
      <c r="T4683" s="58">
        <v>1376642801.24</v>
      </c>
      <c r="U4683" s="58">
        <v>1939672279.3399999</v>
      </c>
      <c r="V4683" s="58">
        <v>3525187310.7610002</v>
      </c>
      <c r="W4683" s="58">
        <v>5205466032.0439997</v>
      </c>
      <c r="X4683" s="58">
        <v>6091302764.7608995</v>
      </c>
      <c r="Y4683" s="58">
        <v>7072544826.9130001</v>
      </c>
      <c r="Z4683" s="58">
        <v>8910686520.4489002</v>
      </c>
      <c r="AA4683" s="58">
        <v>9203241463.8689995</v>
      </c>
      <c r="AB4683" s="58">
        <v>9690140968.2329998</v>
      </c>
      <c r="AC4683" s="58">
        <v>9212341103.1389999</v>
      </c>
      <c r="AD4683" s="58">
        <v>9275799435.4909992</v>
      </c>
      <c r="AE4683" s="58">
        <v>8410995231.3850002</v>
      </c>
      <c r="AF4683" s="58">
        <v>8251911311.3310003</v>
      </c>
      <c r="AG4683" s="58">
        <v>9921022721.7970009</v>
      </c>
      <c r="AH4683" s="58">
        <v>12037563949.039</v>
      </c>
      <c r="AI4683" s="58">
        <v>13914198647.2775</v>
      </c>
      <c r="AJ4683" s="58">
        <v>16142240139.876699</v>
      </c>
      <c r="AK4683" s="58">
        <v>16642573420.0453</v>
      </c>
      <c r="AL4683" s="58">
        <v>19441171179.354198</v>
      </c>
      <c r="AM4683" s="58">
        <v>21969647621.029598</v>
      </c>
      <c r="AN4683" s="58">
        <v>20686266649.3815</v>
      </c>
      <c r="AO4683" s="58">
        <v>19447665639.366001</v>
      </c>
      <c r="AP4683" s="58">
        <v>19396284599.7701</v>
      </c>
      <c r="AQ4683" s="58">
        <v>19382478423.525799</v>
      </c>
      <c r="AR4683" s="58">
        <v>18531619440.802299</v>
      </c>
      <c r="AS4683" s="58">
        <v>20426443035.551498</v>
      </c>
      <c r="AT4683" s="58">
        <v>20784032006.040699</v>
      </c>
      <c r="AU4683" s="58">
        <v>23920666799.590199</v>
      </c>
      <c r="AV4683" s="58">
        <v>24919634710.9473</v>
      </c>
      <c r="AW4683" s="58">
        <v>24612476301.153702</v>
      </c>
      <c r="AX4683" s="58">
        <v>26087047074.177299</v>
      </c>
      <c r="AY4683" s="58">
        <v>29612133137.941898</v>
      </c>
      <c r="AZ4683" s="58">
        <v>36448770052.265701</v>
      </c>
      <c r="BA4683" s="58">
        <v>45708542136.149803</v>
      </c>
      <c r="BB4683" s="58">
        <v>53500976465.986298</v>
      </c>
      <c r="BC4683" s="58">
        <v>54239338856.351601</v>
      </c>
      <c r="BD4683" s="58">
        <v>67661826415.148598</v>
      </c>
      <c r="BE4683" s="58">
        <v>74494429135.447098</v>
      </c>
      <c r="BF4683" s="58">
        <v>85596649517.195801</v>
      </c>
      <c r="BG4683" s="58">
        <v>87003954093.624298</v>
      </c>
      <c r="BH4683" s="58">
        <v>86616836929.880203</v>
      </c>
      <c r="BI4683" s="58">
        <v>84701505741.429901</v>
      </c>
      <c r="BJ4683" s="58">
        <v>81955127495.190598</v>
      </c>
      <c r="BK4683" s="58">
        <v>80930124791.760803</v>
      </c>
      <c r="BL4683" s="58">
        <v>78474374347.130707</v>
      </c>
      <c r="BM4683" s="58">
        <v>75853368555.720306</v>
      </c>
    </row>
    <row r="4684" spans="1:65" hidden="1" x14ac:dyDescent="0.25">
      <c r="A4684" s="58" t="s">
        <v>3298</v>
      </c>
      <c r="B4684" s="58" t="s">
        <v>3299</v>
      </c>
      <c r="C4684" s="58" t="s">
        <v>2384</v>
      </c>
      <c r="D4684" s="58" t="s">
        <v>2385</v>
      </c>
      <c r="AX4684" s="58">
        <v>2.05973775735603</v>
      </c>
      <c r="AY4684" s="58">
        <v>1.8885024787240301</v>
      </c>
      <c r="AZ4684" s="58">
        <v>1.95787469767655</v>
      </c>
      <c r="BA4684" s="58">
        <v>1.7750512314304501</v>
      </c>
      <c r="BB4684" s="58">
        <v>1.8688835297928901</v>
      </c>
      <c r="BC4684" s="58">
        <v>1.8817368056244901</v>
      </c>
      <c r="BD4684" s="58">
        <v>1.8626894213707901</v>
      </c>
      <c r="BE4684" s="58">
        <v>1.9763743091175401</v>
      </c>
      <c r="BF4684" s="58">
        <v>1.9765926613203499</v>
      </c>
      <c r="BG4684" s="58">
        <v>2.1974824191862599</v>
      </c>
      <c r="BH4684" s="58">
        <v>2.3357255491746001</v>
      </c>
      <c r="BI4684" s="58">
        <v>2.3230433230698302</v>
      </c>
      <c r="BJ4684" s="58">
        <v>2.4381886254714802</v>
      </c>
      <c r="BK4684" s="58">
        <v>2.3837609704410898</v>
      </c>
      <c r="BL4684" s="58">
        <v>2.47218502687207</v>
      </c>
      <c r="BM4684" s="58">
        <v>2.95909250003902</v>
      </c>
    </row>
    <row r="4685" spans="1:65" hidden="1" x14ac:dyDescent="0.25">
      <c r="A4685" s="58" t="s">
        <v>3298</v>
      </c>
      <c r="B4685" s="58" t="s">
        <v>3299</v>
      </c>
      <c r="C4685" s="58" t="s">
        <v>2386</v>
      </c>
      <c r="D4685" s="58" t="s">
        <v>2387</v>
      </c>
      <c r="O4685" s="58">
        <v>211000000</v>
      </c>
      <c r="P4685" s="58">
        <v>238000000</v>
      </c>
      <c r="Q4685" s="58">
        <v>247719978.33000001</v>
      </c>
      <c r="R4685" s="58">
        <v>269739208.22000003</v>
      </c>
      <c r="S4685" s="58">
        <v>276823417.66000003</v>
      </c>
      <c r="T4685" s="58">
        <v>966117778.41550004</v>
      </c>
      <c r="U4685" s="58">
        <v>1355695710.451</v>
      </c>
      <c r="V4685" s="58">
        <v>2637034422.2680001</v>
      </c>
      <c r="W4685" s="58">
        <v>4405529374.2230997</v>
      </c>
      <c r="X4685" s="58">
        <v>5563872498.0349998</v>
      </c>
      <c r="Y4685" s="58">
        <v>6403246145.3620005</v>
      </c>
      <c r="Z4685" s="58">
        <v>5907729369.1420002</v>
      </c>
      <c r="AA4685" s="58">
        <v>5862270293.5640001</v>
      </c>
      <c r="AB4685" s="58">
        <v>7173076350.7130003</v>
      </c>
      <c r="AC4685" s="58">
        <v>7371483942.2028999</v>
      </c>
      <c r="AD4685" s="58">
        <v>6449093710.8198004</v>
      </c>
      <c r="AE4685" s="58">
        <v>6277412014.4180002</v>
      </c>
      <c r="AF4685" s="58">
        <v>7601042249.3319998</v>
      </c>
      <c r="AG4685" s="58">
        <v>7479027555.6199999</v>
      </c>
      <c r="AH4685" s="58">
        <v>6950298994.6700001</v>
      </c>
      <c r="AI4685" s="58">
        <v>9699913088.5109997</v>
      </c>
      <c r="AJ4685" s="58">
        <v>9774454435.2000008</v>
      </c>
      <c r="AK4685" s="58">
        <v>12849686881.67</v>
      </c>
      <c r="AL4685" s="58">
        <v>11791714150.847</v>
      </c>
      <c r="AM4685" s="58">
        <v>10391224182.094999</v>
      </c>
      <c r="AN4685" s="58">
        <v>10655741100.155399</v>
      </c>
      <c r="AO4685" s="58">
        <v>10697809478.232401</v>
      </c>
      <c r="AP4685" s="58">
        <v>11492129404.3258</v>
      </c>
      <c r="AQ4685" s="58">
        <v>11922113928.7621</v>
      </c>
      <c r="AR4685" s="58">
        <v>11621826045.419001</v>
      </c>
      <c r="AS4685" s="58">
        <v>11476946812.593</v>
      </c>
      <c r="AT4685" s="58">
        <v>12851715141.7269</v>
      </c>
      <c r="AU4685" s="58">
        <v>15829429504.150801</v>
      </c>
      <c r="AV4685" s="58">
        <v>20315498457.151798</v>
      </c>
      <c r="AW4685" s="58">
        <v>23393335357.452</v>
      </c>
      <c r="AX4685" s="58">
        <v>22640992844.819302</v>
      </c>
      <c r="AY4685" s="58">
        <v>24459749069.323601</v>
      </c>
      <c r="AZ4685" s="58">
        <v>29515131560.351601</v>
      </c>
      <c r="BA4685" s="58">
        <v>33884270767.980499</v>
      </c>
      <c r="BB4685" s="58">
        <v>31754690364.787899</v>
      </c>
      <c r="BC4685" s="58">
        <v>37780646734.529099</v>
      </c>
      <c r="BD4685" s="58">
        <v>38944864662.497803</v>
      </c>
      <c r="BE4685" s="58">
        <v>45933616316.818298</v>
      </c>
      <c r="BF4685" s="58">
        <v>47228856824.507202</v>
      </c>
      <c r="BG4685" s="58">
        <v>53122149553.083</v>
      </c>
      <c r="BH4685" s="58">
        <v>49328023741.025497</v>
      </c>
      <c r="BI4685" s="58">
        <v>48647574274.708397</v>
      </c>
      <c r="BJ4685" s="58">
        <v>51685563032.797096</v>
      </c>
      <c r="BK4685" s="58">
        <v>54416712130.995201</v>
      </c>
      <c r="BL4685" s="58">
        <v>57041271104.9319</v>
      </c>
      <c r="BM4685" s="58">
        <v>59508348139.059303</v>
      </c>
    </row>
    <row r="4686" spans="1:65" hidden="1" x14ac:dyDescent="0.25">
      <c r="A4686" s="58" t="s">
        <v>3298</v>
      </c>
      <c r="B4686" s="58" t="s">
        <v>3299</v>
      </c>
      <c r="C4686" s="58" t="s">
        <v>2388</v>
      </c>
      <c r="D4686" s="58" t="s">
        <v>2389</v>
      </c>
      <c r="AX4686" s="58">
        <v>20789327195.713799</v>
      </c>
      <c r="AY4686" s="58">
        <v>22750814910.8004</v>
      </c>
      <c r="AZ4686" s="58">
        <v>27498509004.4585</v>
      </c>
      <c r="BA4686" s="58">
        <v>30951970662.610901</v>
      </c>
      <c r="BB4686" s="58">
        <v>28958283380.737499</v>
      </c>
      <c r="BC4686" s="58">
        <v>35184272975.578003</v>
      </c>
    </row>
    <row r="4687" spans="1:65" hidden="1" x14ac:dyDescent="0.25">
      <c r="A4687" s="58" t="s">
        <v>3298</v>
      </c>
      <c r="B4687" s="58" t="s">
        <v>3299</v>
      </c>
      <c r="C4687" s="58" t="s">
        <v>2390</v>
      </c>
      <c r="D4687" s="58" t="s">
        <v>2391</v>
      </c>
    </row>
    <row r="4688" spans="1:65" hidden="1" x14ac:dyDescent="0.25">
      <c r="A4688" s="58" t="s">
        <v>3298</v>
      </c>
      <c r="B4688" s="58" t="s">
        <v>3299</v>
      </c>
      <c r="C4688" s="58" t="s">
        <v>2392</v>
      </c>
      <c r="D4688" s="58" t="s">
        <v>2393</v>
      </c>
      <c r="AI4688" s="58">
        <v>0.72476002525680605</v>
      </c>
      <c r="AS4688" s="58">
        <v>1.1818076668741899</v>
      </c>
      <c r="BJ4688" s="58">
        <v>1.1026971009670601</v>
      </c>
    </row>
    <row r="4689" spans="1:66" hidden="1" x14ac:dyDescent="0.25">
      <c r="A4689" s="58" t="s">
        <v>3298</v>
      </c>
      <c r="B4689" s="58" t="s">
        <v>3299</v>
      </c>
      <c r="C4689" s="58" t="s">
        <v>2394</v>
      </c>
      <c r="D4689" s="58" t="s">
        <v>2395</v>
      </c>
      <c r="BK4689" s="58">
        <v>415</v>
      </c>
    </row>
    <row r="4690" spans="1:66" hidden="1" x14ac:dyDescent="0.25">
      <c r="A4690" s="58" t="s">
        <v>3298</v>
      </c>
      <c r="B4690" s="58" t="s">
        <v>3299</v>
      </c>
      <c r="C4690" s="58" t="s">
        <v>2396</v>
      </c>
      <c r="D4690" s="58" t="s">
        <v>2397</v>
      </c>
      <c r="AI4690" s="58">
        <v>53.300266090635297</v>
      </c>
      <c r="AN4690" s="58">
        <v>52.543408378539901</v>
      </c>
      <c r="AS4690" s="58">
        <v>53.063076352523503</v>
      </c>
      <c r="AX4690" s="58">
        <v>52.395249480025001</v>
      </c>
      <c r="BC4690" s="58">
        <v>53.787001603821501</v>
      </c>
      <c r="BD4690" s="58">
        <v>52.652341227482502</v>
      </c>
      <c r="BE4690" s="58">
        <v>53.297481974917801</v>
      </c>
      <c r="BF4690" s="58">
        <v>54.054148270735602</v>
      </c>
      <c r="BG4690" s="58">
        <v>52.583860586324597</v>
      </c>
      <c r="BH4690" s="58">
        <v>60.406813077900303</v>
      </c>
      <c r="BI4690" s="58">
        <v>58.764124835360697</v>
      </c>
      <c r="BJ4690" s="58">
        <v>58.6874749438091</v>
      </c>
    </row>
    <row r="4691" spans="1:66" hidden="1" x14ac:dyDescent="0.25">
      <c r="A4691" s="58" t="s">
        <v>3298</v>
      </c>
      <c r="B4691" s="58" t="s">
        <v>3299</v>
      </c>
      <c r="C4691" s="58" t="s">
        <v>2398</v>
      </c>
      <c r="D4691" s="58" t="s">
        <v>2399</v>
      </c>
      <c r="AI4691" s="58">
        <v>100</v>
      </c>
      <c r="AN4691" s="58">
        <v>100</v>
      </c>
      <c r="AS4691" s="58">
        <v>100</v>
      </c>
      <c r="AX4691" s="58">
        <v>100</v>
      </c>
      <c r="BC4691" s="58">
        <v>100</v>
      </c>
      <c r="BD4691" s="58">
        <v>100</v>
      </c>
      <c r="BE4691" s="58">
        <v>100</v>
      </c>
      <c r="BF4691" s="58">
        <v>100</v>
      </c>
      <c r="BG4691" s="58">
        <v>100</v>
      </c>
      <c r="BH4691" s="58">
        <v>100</v>
      </c>
      <c r="BI4691" s="58">
        <v>100</v>
      </c>
      <c r="BJ4691" s="58">
        <v>100</v>
      </c>
    </row>
    <row r="4692" spans="1:66" hidden="1" x14ac:dyDescent="0.25">
      <c r="A4692" s="58" t="s">
        <v>3298</v>
      </c>
      <c r="B4692" s="58" t="s">
        <v>3299</v>
      </c>
      <c r="C4692" s="58" t="s">
        <v>2400</v>
      </c>
      <c r="D4692" s="58" t="s">
        <v>2401</v>
      </c>
    </row>
    <row r="4693" spans="1:66" hidden="1" x14ac:dyDescent="0.25">
      <c r="A4693" s="58" t="s">
        <v>3298</v>
      </c>
      <c r="B4693" s="58" t="s">
        <v>3299</v>
      </c>
      <c r="C4693" s="58" t="s">
        <v>2402</v>
      </c>
      <c r="D4693" s="58" t="s">
        <v>2403</v>
      </c>
    </row>
    <row r="4694" spans="1:66" hidden="1" x14ac:dyDescent="0.25">
      <c r="A4694" s="58" t="s">
        <v>3298</v>
      </c>
      <c r="B4694" s="58" t="s">
        <v>3299</v>
      </c>
      <c r="C4694" s="58" t="s">
        <v>2404</v>
      </c>
      <c r="D4694" s="58" t="s">
        <v>2405</v>
      </c>
    </row>
    <row r="4695" spans="1:66" hidden="1" x14ac:dyDescent="0.25">
      <c r="A4695" s="58" t="s">
        <v>3298</v>
      </c>
      <c r="B4695" s="58" t="s">
        <v>3299</v>
      </c>
      <c r="C4695" s="58" t="s">
        <v>2406</v>
      </c>
      <c r="D4695" s="58" t="s">
        <v>2407</v>
      </c>
    </row>
    <row r="4696" spans="1:66" hidden="1" x14ac:dyDescent="0.25">
      <c r="A4696" s="58" t="s">
        <v>3298</v>
      </c>
      <c r="B4696" s="58" t="s">
        <v>3299</v>
      </c>
      <c r="C4696" s="58" t="s">
        <v>2408</v>
      </c>
      <c r="D4696" s="58" t="s">
        <v>2409</v>
      </c>
    </row>
    <row r="4697" spans="1:66" hidden="1" x14ac:dyDescent="0.25">
      <c r="A4697" s="58" t="s">
        <v>3298</v>
      </c>
      <c r="B4697" s="58" t="s">
        <v>3299</v>
      </c>
      <c r="C4697" s="58" t="s">
        <v>2410</v>
      </c>
      <c r="D4697" s="58" t="s">
        <v>2411</v>
      </c>
      <c r="E4697" s="58">
        <v>17.611321194263901</v>
      </c>
      <c r="F4697" s="58">
        <v>17.6124853305367</v>
      </c>
      <c r="G4697" s="58">
        <v>17.624802031441298</v>
      </c>
      <c r="H4697" s="58">
        <v>17.652576413062601</v>
      </c>
      <c r="I4697" s="58">
        <v>17.6779167104098</v>
      </c>
      <c r="J4697" s="58">
        <v>17.7034564966375</v>
      </c>
      <c r="K4697" s="58">
        <v>17.821332415766499</v>
      </c>
      <c r="L4697" s="58">
        <v>17.825888002759999</v>
      </c>
      <c r="M4697" s="58">
        <v>17.758528780867699</v>
      </c>
      <c r="N4697" s="58">
        <v>17.668012325565599</v>
      </c>
      <c r="O4697" s="58">
        <v>17.597895931557101</v>
      </c>
      <c r="P4697" s="58">
        <v>17.613846381981599</v>
      </c>
      <c r="Q4697" s="58">
        <v>17.538639220711101</v>
      </c>
      <c r="R4697" s="58">
        <v>17.418523110249701</v>
      </c>
      <c r="S4697" s="58">
        <v>17.307698479054899</v>
      </c>
      <c r="T4697" s="58">
        <v>17.257608621830901</v>
      </c>
      <c r="U4697" s="58">
        <v>17.242176953939602</v>
      </c>
      <c r="V4697" s="58">
        <v>17.215807963286299</v>
      </c>
      <c r="W4697" s="58">
        <v>17.191512224763098</v>
      </c>
      <c r="X4697" s="58">
        <v>17.168804962041101</v>
      </c>
      <c r="Y4697" s="58">
        <v>17.149134119712301</v>
      </c>
      <c r="Z4697" s="58">
        <v>17.178217486719099</v>
      </c>
      <c r="AA4697" s="58">
        <v>17.151309450936399</v>
      </c>
      <c r="AB4697" s="58">
        <v>17.079440974048602</v>
      </c>
      <c r="AC4697" s="58">
        <v>16.9776559694463</v>
      </c>
      <c r="AD4697" s="58">
        <v>16.865186232141301</v>
      </c>
      <c r="AE4697" s="58">
        <v>16.815184070454201</v>
      </c>
      <c r="AF4697" s="58">
        <v>16.682444022732</v>
      </c>
      <c r="AG4697" s="58">
        <v>16.492896071174599</v>
      </c>
      <c r="AH4697" s="58">
        <v>16.268895395443401</v>
      </c>
      <c r="AI4697" s="58">
        <v>16.058623077321599</v>
      </c>
      <c r="AJ4697" s="58">
        <v>15.8000569121744</v>
      </c>
      <c r="AK4697" s="58">
        <v>15.5325785512607</v>
      </c>
      <c r="AL4697" s="58">
        <v>15.221555474779599</v>
      </c>
      <c r="AM4697" s="58">
        <v>14.9074882261233</v>
      </c>
      <c r="AN4697" s="58">
        <v>14.5950881731056</v>
      </c>
      <c r="AO4697" s="58">
        <v>14.3199917838578</v>
      </c>
      <c r="AP4697" s="58">
        <v>14.059934361417101</v>
      </c>
      <c r="AQ4697" s="58">
        <v>13.8169050265496</v>
      </c>
      <c r="AR4697" s="58">
        <v>13.589780171382801</v>
      </c>
      <c r="AS4697" s="58">
        <v>13.3754004925747</v>
      </c>
      <c r="AT4697" s="58">
        <v>13.1840257898322</v>
      </c>
      <c r="AU4697" s="58">
        <v>13.002412866039</v>
      </c>
      <c r="AV4697" s="58">
        <v>12.836919933784101</v>
      </c>
      <c r="AW4697" s="58">
        <v>12.701575422106</v>
      </c>
      <c r="AX4697" s="58">
        <v>12.609400813764999</v>
      </c>
      <c r="AY4697" s="58">
        <v>12.5443685765336</v>
      </c>
      <c r="AZ4697" s="58">
        <v>12.509568650096099</v>
      </c>
      <c r="BA4697" s="58">
        <v>12.501463890234</v>
      </c>
      <c r="BB4697" s="58">
        <v>12.5129300351967</v>
      </c>
      <c r="BC4697" s="58">
        <v>12.5377847939642</v>
      </c>
      <c r="BD4697" s="58">
        <v>12.5954140832586</v>
      </c>
      <c r="BE4697" s="58">
        <v>12.6528875570107</v>
      </c>
      <c r="BF4697" s="58">
        <v>12.693985037035601</v>
      </c>
      <c r="BG4697" s="58">
        <v>12.6946037894173</v>
      </c>
      <c r="BH4697" s="58">
        <v>12.645057167185399</v>
      </c>
      <c r="BI4697" s="58">
        <v>12.6416139692712</v>
      </c>
      <c r="BJ4697" s="58">
        <v>12.508673344639099</v>
      </c>
      <c r="BK4697" s="58">
        <v>12.292660507713901</v>
      </c>
      <c r="BL4697" s="58">
        <v>12.0582872480006</v>
      </c>
      <c r="BM4697" s="58">
        <v>11.851342743465899</v>
      </c>
      <c r="BN4697" s="58">
        <v>11.572220442258899</v>
      </c>
    </row>
    <row r="4698" spans="1:66" hidden="1" x14ac:dyDescent="0.25">
      <c r="A4698" s="58" t="s">
        <v>3298</v>
      </c>
      <c r="B4698" s="58" t="s">
        <v>3299</v>
      </c>
      <c r="C4698" s="58" t="s">
        <v>2412</v>
      </c>
      <c r="D4698" s="58" t="s">
        <v>2413</v>
      </c>
      <c r="E4698" s="58">
        <v>17.9996295315424</v>
      </c>
      <c r="F4698" s="58">
        <v>18.043373592469798</v>
      </c>
      <c r="G4698" s="58">
        <v>18.0732218203363</v>
      </c>
      <c r="H4698" s="58">
        <v>18.098914106916901</v>
      </c>
      <c r="I4698" s="58">
        <v>18.118248123530002</v>
      </c>
      <c r="J4698" s="58">
        <v>18.143569227059199</v>
      </c>
      <c r="K4698" s="58">
        <v>18.259643216729199</v>
      </c>
      <c r="L4698" s="58">
        <v>18.261506835829699</v>
      </c>
      <c r="M4698" s="58">
        <v>18.191602261363101</v>
      </c>
      <c r="N4698" s="58">
        <v>18.097359656589301</v>
      </c>
      <c r="O4698" s="58">
        <v>18.022118118906899</v>
      </c>
      <c r="P4698" s="58">
        <v>18.015196611843699</v>
      </c>
      <c r="Q4698" s="58">
        <v>17.9216620741669</v>
      </c>
      <c r="R4698" s="58">
        <v>17.7864966342214</v>
      </c>
      <c r="S4698" s="58">
        <v>17.6624527718125</v>
      </c>
      <c r="T4698" s="58">
        <v>17.599283471550901</v>
      </c>
      <c r="U4698" s="58">
        <v>17.540483070693501</v>
      </c>
      <c r="V4698" s="58">
        <v>17.476029204273001</v>
      </c>
      <c r="W4698" s="58">
        <v>17.417296951273499</v>
      </c>
      <c r="X4698" s="58">
        <v>17.362808911532898</v>
      </c>
      <c r="Y4698" s="58">
        <v>17.313530585117501</v>
      </c>
      <c r="Z4698" s="58">
        <v>17.331142010494101</v>
      </c>
      <c r="AA4698" s="58">
        <v>17.292789297172298</v>
      </c>
      <c r="AB4698" s="58">
        <v>17.2089081131762</v>
      </c>
      <c r="AC4698" s="58">
        <v>17.0959407099154</v>
      </c>
      <c r="AD4698" s="58">
        <v>16.975931913831701</v>
      </c>
      <c r="AE4698" s="58">
        <v>16.9073944664271</v>
      </c>
      <c r="AF4698" s="58">
        <v>16.756220508570301</v>
      </c>
      <c r="AG4698" s="58">
        <v>16.550878697556101</v>
      </c>
      <c r="AH4698" s="58">
        <v>16.315005745469101</v>
      </c>
      <c r="AI4698" s="58">
        <v>16.098025433020101</v>
      </c>
      <c r="AJ4698" s="58">
        <v>15.829262632355199</v>
      </c>
      <c r="AK4698" s="58">
        <v>15.586127553655301</v>
      </c>
      <c r="AL4698" s="58">
        <v>15.2631989689047</v>
      </c>
      <c r="AM4698" s="58">
        <v>14.937269324506101</v>
      </c>
      <c r="AN4698" s="58">
        <v>14.591054112160901</v>
      </c>
      <c r="AO4698" s="58">
        <v>14.341417985965</v>
      </c>
      <c r="AP4698" s="58">
        <v>14.0964157479777</v>
      </c>
      <c r="AQ4698" s="58">
        <v>13.8622158238369</v>
      </c>
      <c r="AR4698" s="58">
        <v>13.642443847232199</v>
      </c>
      <c r="AS4698" s="58">
        <v>13.4367453096701</v>
      </c>
      <c r="AT4698" s="58">
        <v>13.2218063411882</v>
      </c>
      <c r="AU4698" s="58">
        <v>13.021437816726801</v>
      </c>
      <c r="AV4698" s="58">
        <v>12.837241486109001</v>
      </c>
      <c r="AW4698" s="58">
        <v>12.677274045435</v>
      </c>
      <c r="AX4698" s="58">
        <v>12.551627556169</v>
      </c>
      <c r="AY4698" s="58">
        <v>12.4508534825586</v>
      </c>
      <c r="AZ4698" s="58">
        <v>12.3703900652201</v>
      </c>
      <c r="BA4698" s="58">
        <v>12.3129440266835</v>
      </c>
      <c r="BB4698" s="58">
        <v>12.281257610298001</v>
      </c>
      <c r="BC4698" s="58">
        <v>12.276469684521301</v>
      </c>
      <c r="BD4698" s="58">
        <v>12.318267745308599</v>
      </c>
      <c r="BE4698" s="58">
        <v>12.369757752275399</v>
      </c>
      <c r="BF4698" s="58">
        <v>12.4114301186139</v>
      </c>
      <c r="BG4698" s="58">
        <v>12.413679711754501</v>
      </c>
      <c r="BH4698" s="58">
        <v>12.3628999490087</v>
      </c>
      <c r="BI4698" s="58">
        <v>12.3486643672365</v>
      </c>
      <c r="BJ4698" s="58">
        <v>12.2027727596274</v>
      </c>
      <c r="BK4698" s="58">
        <v>11.973572540226</v>
      </c>
      <c r="BL4698" s="58">
        <v>11.7288499686283</v>
      </c>
      <c r="BM4698" s="58">
        <v>11.516938494784799</v>
      </c>
      <c r="BN4698" s="58">
        <v>11.2484044660533</v>
      </c>
    </row>
    <row r="4699" spans="1:66" hidden="1" x14ac:dyDescent="0.25">
      <c r="A4699" s="58" t="s">
        <v>3298</v>
      </c>
      <c r="B4699" s="58" t="s">
        <v>3299</v>
      </c>
      <c r="C4699" s="58" t="s">
        <v>2414</v>
      </c>
      <c r="D4699" s="58" t="s">
        <v>2415</v>
      </c>
      <c r="E4699" s="58">
        <v>43.276851529242997</v>
      </c>
      <c r="F4699" s="58">
        <v>43.642033148272397</v>
      </c>
      <c r="G4699" s="58">
        <v>43.964784295642502</v>
      </c>
      <c r="H4699" s="58">
        <v>44.233826404981599</v>
      </c>
      <c r="I4699" s="58">
        <v>44.426780644877901</v>
      </c>
      <c r="J4699" s="58">
        <v>44.535127273136602</v>
      </c>
      <c r="K4699" s="58">
        <v>44.748989980042403</v>
      </c>
      <c r="L4699" s="58">
        <v>44.848049285024402</v>
      </c>
      <c r="M4699" s="58">
        <v>44.866642375361998</v>
      </c>
      <c r="N4699" s="58">
        <v>44.840890572830503</v>
      </c>
      <c r="O4699" s="58">
        <v>44.785377806545199</v>
      </c>
      <c r="P4699" s="58">
        <v>44.846260407466502</v>
      </c>
      <c r="Q4699" s="58">
        <v>44.843530256027002</v>
      </c>
      <c r="R4699" s="58">
        <v>44.7945871347439</v>
      </c>
      <c r="S4699" s="58">
        <v>44.719263357914002</v>
      </c>
      <c r="T4699" s="58">
        <v>44.634000543458797</v>
      </c>
      <c r="U4699" s="58">
        <v>44.588207113147398</v>
      </c>
      <c r="V4699" s="58">
        <v>44.522778915146802</v>
      </c>
      <c r="W4699" s="58">
        <v>44.440150840818902</v>
      </c>
      <c r="X4699" s="58">
        <v>44.334566618795598</v>
      </c>
      <c r="Y4699" s="58">
        <v>44.201440519545002</v>
      </c>
      <c r="Z4699" s="58">
        <v>44.122424632829102</v>
      </c>
      <c r="AA4699" s="58">
        <v>44.009410942612</v>
      </c>
      <c r="AB4699" s="58">
        <v>43.868901293626401</v>
      </c>
      <c r="AC4699" s="58">
        <v>43.708454933056501</v>
      </c>
      <c r="AD4699" s="58">
        <v>43.5311142374306</v>
      </c>
      <c r="AE4699" s="58">
        <v>43.447081110814203</v>
      </c>
      <c r="AF4699" s="58">
        <v>43.320519836484799</v>
      </c>
      <c r="AG4699" s="58">
        <v>43.162383945511799</v>
      </c>
      <c r="AH4699" s="58">
        <v>42.972163222166103</v>
      </c>
      <c r="AI4699" s="58">
        <v>42.7916170437014</v>
      </c>
      <c r="AJ4699" s="58">
        <v>42.513868428069401</v>
      </c>
      <c r="AK4699" s="58">
        <v>42.268967989667999</v>
      </c>
      <c r="AL4699" s="58">
        <v>41.891441078088903</v>
      </c>
      <c r="AM4699" s="58">
        <v>41.461982286913504</v>
      </c>
      <c r="AN4699" s="58">
        <v>40.921516068969403</v>
      </c>
      <c r="AO4699" s="58">
        <v>40.465407651040998</v>
      </c>
      <c r="AP4699" s="58">
        <v>39.9840666353914</v>
      </c>
      <c r="AQ4699" s="58">
        <v>39.488093933348999</v>
      </c>
      <c r="AR4699" s="58">
        <v>38.985089042583802</v>
      </c>
      <c r="AS4699" s="58">
        <v>38.474880792550401</v>
      </c>
      <c r="AT4699" s="58">
        <v>37.941441094067201</v>
      </c>
      <c r="AU4699" s="58">
        <v>37.400266551027002</v>
      </c>
      <c r="AV4699" s="58">
        <v>36.861340457608797</v>
      </c>
      <c r="AW4699" s="58">
        <v>36.338062072935003</v>
      </c>
      <c r="AX4699" s="58">
        <v>35.840930020342697</v>
      </c>
      <c r="AY4699" s="58">
        <v>35.347653919178697</v>
      </c>
      <c r="AZ4699" s="58">
        <v>34.8878951846837</v>
      </c>
      <c r="BA4699" s="58">
        <v>34.474930390636999</v>
      </c>
      <c r="BB4699" s="58">
        <v>34.119281291544397</v>
      </c>
      <c r="BC4699" s="58">
        <v>33.824263625805102</v>
      </c>
      <c r="BD4699" s="58">
        <v>33.5760921228906</v>
      </c>
      <c r="BE4699" s="58">
        <v>33.385310922316798</v>
      </c>
      <c r="BF4699" s="58">
        <v>33.239870895615702</v>
      </c>
      <c r="BG4699" s="58">
        <v>33.113486791143202</v>
      </c>
      <c r="BH4699" s="58">
        <v>32.984902268272101</v>
      </c>
      <c r="BI4699" s="58">
        <v>32.965923927593799</v>
      </c>
      <c r="BJ4699" s="58">
        <v>32.888623635908203</v>
      </c>
      <c r="BK4699" s="58">
        <v>32.7801269027483</v>
      </c>
      <c r="BL4699" s="58">
        <v>32.669456823140898</v>
      </c>
      <c r="BM4699" s="58">
        <v>32.563569816893697</v>
      </c>
      <c r="BN4699" s="58">
        <v>32.394934166748101</v>
      </c>
    </row>
    <row r="4700" spans="1:66" hidden="1" x14ac:dyDescent="0.25">
      <c r="A4700" s="58" t="s">
        <v>3298</v>
      </c>
      <c r="B4700" s="58" t="s">
        <v>3299</v>
      </c>
      <c r="C4700" s="58" t="s">
        <v>2416</v>
      </c>
      <c r="D4700" s="58" t="s">
        <v>2417</v>
      </c>
      <c r="E4700" s="58">
        <v>19500990</v>
      </c>
      <c r="F4700" s="58">
        <v>20204326</v>
      </c>
      <c r="G4700" s="58">
        <v>20921479</v>
      </c>
      <c r="H4700" s="58">
        <v>21644371</v>
      </c>
      <c r="I4700" s="58">
        <v>22356223</v>
      </c>
      <c r="J4700" s="58">
        <v>23048048</v>
      </c>
      <c r="K4700" s="58">
        <v>23825740</v>
      </c>
      <c r="L4700" s="58">
        <v>24569331</v>
      </c>
      <c r="M4700" s="58">
        <v>25288886</v>
      </c>
      <c r="N4700" s="58">
        <v>25995968</v>
      </c>
      <c r="O4700" s="58">
        <v>26693743</v>
      </c>
      <c r="P4700" s="58">
        <v>27477185</v>
      </c>
      <c r="Q4700" s="58">
        <v>28232892</v>
      </c>
      <c r="R4700" s="58">
        <v>28983822</v>
      </c>
      <c r="S4700" s="58">
        <v>29760742</v>
      </c>
      <c r="T4700" s="58">
        <v>30587067</v>
      </c>
      <c r="U4700" s="58">
        <v>31528913</v>
      </c>
      <c r="V4700" s="58">
        <v>32510272</v>
      </c>
      <c r="W4700" s="58">
        <v>33523499</v>
      </c>
      <c r="X4700" s="58">
        <v>34550902</v>
      </c>
      <c r="Y4700" s="58">
        <v>35577814</v>
      </c>
      <c r="Z4700" s="58">
        <v>36658066</v>
      </c>
      <c r="AA4700" s="58">
        <v>37728679</v>
      </c>
      <c r="AB4700" s="58">
        <v>38788215</v>
      </c>
      <c r="AC4700" s="58">
        <v>39835906</v>
      </c>
      <c r="AD4700" s="58">
        <v>40868445</v>
      </c>
      <c r="AE4700" s="58">
        <v>42008424</v>
      </c>
      <c r="AF4700" s="58">
        <v>43110268</v>
      </c>
      <c r="AG4700" s="58">
        <v>44178369</v>
      </c>
      <c r="AH4700" s="58">
        <v>45209903</v>
      </c>
      <c r="AI4700" s="58">
        <v>46663649</v>
      </c>
      <c r="AJ4700" s="58">
        <v>47607085</v>
      </c>
      <c r="AK4700" s="58">
        <v>48183675</v>
      </c>
      <c r="AL4700" s="58">
        <v>49026213</v>
      </c>
      <c r="AM4700" s="58">
        <v>49781125</v>
      </c>
      <c r="AN4700" s="58">
        <v>50680244</v>
      </c>
      <c r="AO4700" s="58">
        <v>51278578</v>
      </c>
      <c r="AP4700" s="58">
        <v>51819135</v>
      </c>
      <c r="AQ4700" s="58">
        <v>52300041</v>
      </c>
      <c r="AR4700" s="58">
        <v>52739322</v>
      </c>
      <c r="AS4700" s="58">
        <v>53140027</v>
      </c>
      <c r="AT4700" s="58">
        <v>53560602</v>
      </c>
      <c r="AU4700" s="58">
        <v>53941063</v>
      </c>
      <c r="AV4700" s="58">
        <v>54312912</v>
      </c>
      <c r="AW4700" s="58">
        <v>54721172</v>
      </c>
      <c r="AX4700" s="58">
        <v>55200236</v>
      </c>
      <c r="AY4700" s="58">
        <v>55730463</v>
      </c>
      <c r="AZ4700" s="58">
        <v>56344291</v>
      </c>
      <c r="BA4700" s="58">
        <v>57047061</v>
      </c>
      <c r="BB4700" s="58">
        <v>57833320</v>
      </c>
      <c r="BC4700" s="58">
        <v>58697915</v>
      </c>
      <c r="BD4700" s="58">
        <v>59612743</v>
      </c>
      <c r="BE4700" s="58">
        <v>60621204</v>
      </c>
      <c r="BF4700" s="58">
        <v>61695109</v>
      </c>
      <c r="BG4700" s="58">
        <v>62778946</v>
      </c>
      <c r="BH4700" s="58">
        <v>63829340</v>
      </c>
      <c r="BI4700" s="58">
        <v>65083691</v>
      </c>
      <c r="BJ4700" s="58">
        <v>66196685</v>
      </c>
      <c r="BK4700" s="58">
        <v>67237975</v>
      </c>
      <c r="BL4700" s="58">
        <v>68286720</v>
      </c>
      <c r="BM4700" s="58">
        <v>69377480</v>
      </c>
      <c r="BN4700" s="58">
        <v>70343870</v>
      </c>
    </row>
    <row r="4701" spans="1:66" hidden="1" x14ac:dyDescent="0.25">
      <c r="A4701" s="58" t="s">
        <v>3298</v>
      </c>
      <c r="B4701" s="58" t="s">
        <v>3299</v>
      </c>
      <c r="C4701" s="58" t="s">
        <v>2418</v>
      </c>
      <c r="D4701" s="58" t="s">
        <v>2419</v>
      </c>
      <c r="E4701" s="58">
        <v>42.656792667341499</v>
      </c>
      <c r="F4701" s="58">
        <v>43.0161453356775</v>
      </c>
      <c r="G4701" s="58">
        <v>43.346886910745702</v>
      </c>
      <c r="H4701" s="58">
        <v>43.631575358113402</v>
      </c>
      <c r="I4701" s="58">
        <v>43.8370224158366</v>
      </c>
      <c r="J4701" s="58">
        <v>43.949960534169399</v>
      </c>
      <c r="K4701" s="58">
        <v>44.168635562642798</v>
      </c>
      <c r="L4701" s="58">
        <v>44.268102133346403</v>
      </c>
      <c r="M4701" s="58">
        <v>44.284914830613602</v>
      </c>
      <c r="N4701" s="58">
        <v>44.258417515826601</v>
      </c>
      <c r="O4701" s="58">
        <v>44.204446356997103</v>
      </c>
      <c r="P4701" s="58">
        <v>44.283648355613401</v>
      </c>
      <c r="Q4701" s="58">
        <v>44.299574030185802</v>
      </c>
      <c r="R4701" s="58">
        <v>44.270153827204602</v>
      </c>
      <c r="S4701" s="58">
        <v>44.215486765606698</v>
      </c>
      <c r="T4701" s="58">
        <v>44.151730227413303</v>
      </c>
      <c r="U4701" s="58">
        <v>44.166186011891902</v>
      </c>
      <c r="V4701" s="58">
        <v>44.155614001833101</v>
      </c>
      <c r="W4701" s="58">
        <v>44.122214358618102</v>
      </c>
      <c r="X4701" s="58">
        <v>44.060879246769701</v>
      </c>
      <c r="Y4701" s="58">
        <v>43.968020803020799</v>
      </c>
      <c r="Z4701" s="58">
        <v>43.913605903948401</v>
      </c>
      <c r="AA4701" s="58">
        <v>43.821032585812603</v>
      </c>
      <c r="AB4701" s="58">
        <v>43.697837952511001</v>
      </c>
      <c r="AC4701" s="58">
        <v>43.551949050527902</v>
      </c>
      <c r="AD4701" s="58">
        <v>43.386523781597802</v>
      </c>
      <c r="AE4701" s="58">
        <v>43.333486620591003</v>
      </c>
      <c r="AF4701" s="58">
        <v>43.2386795276215</v>
      </c>
      <c r="AG4701" s="58">
        <v>43.108437833927702</v>
      </c>
      <c r="AH4701" s="58">
        <v>42.9401029014617</v>
      </c>
      <c r="AI4701" s="58">
        <v>42.773625469312996</v>
      </c>
      <c r="AJ4701" s="58">
        <v>42.505441807454801</v>
      </c>
      <c r="AK4701" s="58">
        <v>42.222480114354099</v>
      </c>
      <c r="AL4701" s="58">
        <v>41.855069779060699</v>
      </c>
      <c r="AM4701" s="58">
        <v>41.436959119395297</v>
      </c>
      <c r="AN4701" s="58">
        <v>40.944336085841897</v>
      </c>
      <c r="AO4701" s="58">
        <v>40.468815161515103</v>
      </c>
      <c r="AP4701" s="58">
        <v>39.970852444249097</v>
      </c>
      <c r="AQ4701" s="58">
        <v>39.457715909699701</v>
      </c>
      <c r="AR4701" s="58">
        <v>38.935224896596999</v>
      </c>
      <c r="AS4701" s="58">
        <v>38.404365035074299</v>
      </c>
      <c r="AT4701" s="58">
        <v>37.907870086112403</v>
      </c>
      <c r="AU4701" s="58">
        <v>37.399402501668597</v>
      </c>
      <c r="AV4701" s="58">
        <v>36.892201940997303</v>
      </c>
      <c r="AW4701" s="58">
        <v>36.405338332327801</v>
      </c>
      <c r="AX4701" s="58">
        <v>35.953145679619396</v>
      </c>
      <c r="AY4701" s="58">
        <v>35.519894316370099</v>
      </c>
      <c r="AZ4701" s="58">
        <v>35.1280560756054</v>
      </c>
      <c r="BA4701" s="58">
        <v>34.781335915351498</v>
      </c>
      <c r="BB4701" s="58">
        <v>34.479963420368698</v>
      </c>
      <c r="BC4701" s="58">
        <v>34.222596312091703</v>
      </c>
      <c r="BD4701" s="58">
        <v>33.989672662992099</v>
      </c>
      <c r="BE4701" s="58">
        <v>33.805001198722003</v>
      </c>
      <c r="BF4701" s="58">
        <v>33.658447610989398</v>
      </c>
      <c r="BG4701" s="58">
        <v>33.528139196938902</v>
      </c>
      <c r="BH4701" s="58">
        <v>33.396859567773802</v>
      </c>
      <c r="BI4701" s="58">
        <v>33.3912939465054</v>
      </c>
      <c r="BJ4701" s="58">
        <v>33.328352840747002</v>
      </c>
      <c r="BK4701" s="58">
        <v>33.232035479181903</v>
      </c>
      <c r="BL4701" s="58">
        <v>33.129634083549398</v>
      </c>
      <c r="BM4701" s="58">
        <v>33.028182229578199</v>
      </c>
      <c r="BN4701" s="58">
        <v>32.846433529743599</v>
      </c>
    </row>
    <row r="4702" spans="1:66" hidden="1" x14ac:dyDescent="0.25">
      <c r="A4702" s="58" t="s">
        <v>3298</v>
      </c>
      <c r="B4702" s="58" t="s">
        <v>3299</v>
      </c>
      <c r="C4702" s="58" t="s">
        <v>2420</v>
      </c>
      <c r="D4702" s="58" t="s">
        <v>2421</v>
      </c>
      <c r="E4702" s="58">
        <v>20399292</v>
      </c>
      <c r="F4702" s="58">
        <v>21135286</v>
      </c>
      <c r="G4702" s="58">
        <v>21871215</v>
      </c>
      <c r="H4702" s="58">
        <v>22604318</v>
      </c>
      <c r="I4702" s="58">
        <v>23328830</v>
      </c>
      <c r="J4702" s="58">
        <v>24041800</v>
      </c>
      <c r="K4702" s="58">
        <v>24842577</v>
      </c>
      <c r="L4702" s="58">
        <v>25615429</v>
      </c>
      <c r="M4702" s="58">
        <v>26369155</v>
      </c>
      <c r="N4702" s="58">
        <v>27112664</v>
      </c>
      <c r="O4702" s="58">
        <v>27848426</v>
      </c>
      <c r="P4702" s="58">
        <v>28655103</v>
      </c>
      <c r="Q4702" s="58">
        <v>29436207</v>
      </c>
      <c r="R4702" s="58">
        <v>30218099</v>
      </c>
      <c r="S4702" s="58">
        <v>31036608</v>
      </c>
      <c r="T4702" s="58">
        <v>31918661</v>
      </c>
      <c r="U4702" s="58">
        <v>32880380</v>
      </c>
      <c r="V4702" s="58">
        <v>33900747</v>
      </c>
      <c r="W4702" s="58">
        <v>34963354</v>
      </c>
      <c r="X4702" s="58">
        <v>36037415</v>
      </c>
      <c r="Y4702" s="58">
        <v>37098538</v>
      </c>
      <c r="Z4702" s="58">
        <v>38216963</v>
      </c>
      <c r="AA4702" s="58">
        <v>39315314</v>
      </c>
      <c r="AB4702" s="58">
        <v>40398845</v>
      </c>
      <c r="AC4702" s="58">
        <v>41478342</v>
      </c>
      <c r="AD4702" s="58">
        <v>42559085</v>
      </c>
      <c r="AE4702" s="58">
        <v>43729843</v>
      </c>
      <c r="AF4702" s="58">
        <v>44867378</v>
      </c>
      <c r="AG4702" s="58">
        <v>45982742</v>
      </c>
      <c r="AH4702" s="58">
        <v>47073589</v>
      </c>
      <c r="AI4702" s="58">
        <v>48613324</v>
      </c>
      <c r="AJ4702" s="58">
        <v>49633225</v>
      </c>
      <c r="AK4702" s="58">
        <v>50280867</v>
      </c>
      <c r="AL4702" s="58">
        <v>51192352</v>
      </c>
      <c r="AM4702" s="58">
        <v>51984344</v>
      </c>
      <c r="AN4702" s="58">
        <v>52895100</v>
      </c>
      <c r="AO4702" s="58">
        <v>53527775</v>
      </c>
      <c r="AP4702" s="58">
        <v>54069676</v>
      </c>
      <c r="AQ4702" s="58">
        <v>54548513</v>
      </c>
      <c r="AR4702" s="58">
        <v>55015879</v>
      </c>
      <c r="AS4702" s="58">
        <v>55491540</v>
      </c>
      <c r="AT4702" s="58">
        <v>55881692</v>
      </c>
      <c r="AU4702" s="58">
        <v>56276016</v>
      </c>
      <c r="AV4702" s="58">
        <v>56694025</v>
      </c>
      <c r="AW4702" s="58">
        <v>57158675</v>
      </c>
      <c r="AX4702" s="58">
        <v>57686438</v>
      </c>
      <c r="AY4702" s="58">
        <v>58250190</v>
      </c>
      <c r="AZ4702" s="58">
        <v>58885046</v>
      </c>
      <c r="BA4702" s="58">
        <v>59608648</v>
      </c>
      <c r="BB4702" s="58">
        <v>60427937</v>
      </c>
      <c r="BC4702" s="58">
        <v>61341036</v>
      </c>
      <c r="BD4702" s="58">
        <v>62314806</v>
      </c>
      <c r="BE4702" s="58">
        <v>63378315</v>
      </c>
      <c r="BF4702" s="58">
        <v>64513142</v>
      </c>
      <c r="BG4702" s="58">
        <v>65668831</v>
      </c>
      <c r="BH4702" s="58">
        <v>66800207</v>
      </c>
      <c r="BI4702" s="58">
        <v>68115164</v>
      </c>
      <c r="BJ4702" s="58">
        <v>69287019</v>
      </c>
      <c r="BK4702" s="58">
        <v>70388795</v>
      </c>
      <c r="BL4702" s="58">
        <v>71493710</v>
      </c>
      <c r="BM4702" s="58">
        <v>72625969</v>
      </c>
      <c r="BN4702" s="58">
        <v>73653336</v>
      </c>
    </row>
    <row r="4703" spans="1:66" hidden="1" x14ac:dyDescent="0.25">
      <c r="A4703" s="58" t="s">
        <v>3298</v>
      </c>
      <c r="B4703" s="58" t="s">
        <v>3299</v>
      </c>
      <c r="C4703" s="58" t="s">
        <v>2422</v>
      </c>
      <c r="D4703" s="58" t="s">
        <v>2423</v>
      </c>
      <c r="E4703" s="58">
        <v>43.886726149587098</v>
      </c>
      <c r="F4703" s="58">
        <v>44.257400910988601</v>
      </c>
      <c r="G4703" s="58">
        <v>44.572187627765999</v>
      </c>
      <c r="H4703" s="58">
        <v>44.825766576455798</v>
      </c>
      <c r="I4703" s="58">
        <v>45.006554926744002</v>
      </c>
      <c r="J4703" s="58">
        <v>45.110916041229601</v>
      </c>
      <c r="K4703" s="58">
        <v>45.3199648927109</v>
      </c>
      <c r="L4703" s="58">
        <v>45.418934827056702</v>
      </c>
      <c r="M4703" s="58">
        <v>45.439621662790501</v>
      </c>
      <c r="N4703" s="58">
        <v>45.414531114825103</v>
      </c>
      <c r="O4703" s="58">
        <v>45.356761351366501</v>
      </c>
      <c r="P4703" s="58">
        <v>45.400286254469897</v>
      </c>
      <c r="Q4703" s="58">
        <v>45.379327487597401</v>
      </c>
      <c r="R4703" s="58">
        <v>45.310638662590499</v>
      </c>
      <c r="S4703" s="58">
        <v>45.213962187265203</v>
      </c>
      <c r="T4703" s="58">
        <v>45.106162555891302</v>
      </c>
      <c r="U4703" s="58">
        <v>45.000756368022699</v>
      </c>
      <c r="V4703" s="58">
        <v>44.880698611064297</v>
      </c>
      <c r="W4703" s="58">
        <v>44.748838472036198</v>
      </c>
      <c r="X4703" s="58">
        <v>44.599513676968897</v>
      </c>
      <c r="Y4703" s="58">
        <v>44.427635260176302</v>
      </c>
      <c r="Z4703" s="58">
        <v>44.324280120025598</v>
      </c>
      <c r="AA4703" s="58">
        <v>44.1920871426153</v>
      </c>
      <c r="AB4703" s="58">
        <v>44.035586436381301</v>
      </c>
      <c r="AC4703" s="58">
        <v>43.860994932752902</v>
      </c>
      <c r="AD4703" s="58">
        <v>43.670877860466803</v>
      </c>
      <c r="AE4703" s="58">
        <v>43.557370621843503</v>
      </c>
      <c r="AF4703" s="58">
        <v>43.399628180709001</v>
      </c>
      <c r="AG4703" s="58">
        <v>43.213728974316098</v>
      </c>
      <c r="AH4703" s="58">
        <v>43.002147011057502</v>
      </c>
      <c r="AI4703" s="58">
        <v>42.808897272328501</v>
      </c>
      <c r="AJ4703" s="58">
        <v>42.519922275881001</v>
      </c>
      <c r="AK4703" s="58">
        <v>42.310488607228201</v>
      </c>
      <c r="AL4703" s="58">
        <v>41.923137692550902</v>
      </c>
      <c r="AM4703" s="58">
        <v>41.483793931562502</v>
      </c>
      <c r="AN4703" s="58">
        <v>40.899674432164304</v>
      </c>
      <c r="AO4703" s="58">
        <v>40.4625735930736</v>
      </c>
      <c r="AP4703" s="58">
        <v>39.998322116406797</v>
      </c>
      <c r="AQ4703" s="58">
        <v>39.519682973773698</v>
      </c>
      <c r="AR4703" s="58">
        <v>39.035019416235997</v>
      </c>
      <c r="AS4703" s="58">
        <v>38.542648254304702</v>
      </c>
      <c r="AT4703" s="58">
        <v>37.978420641260499</v>
      </c>
      <c r="AU4703" s="58">
        <v>37.408744884624497</v>
      </c>
      <c r="AV4703" s="58">
        <v>36.839828253982503</v>
      </c>
      <c r="AW4703" s="58">
        <v>36.279244096904002</v>
      </c>
      <c r="AX4703" s="58">
        <v>35.7342114800609</v>
      </c>
      <c r="AY4703" s="58">
        <v>35.185121630417299</v>
      </c>
      <c r="AZ4703" s="58">
        <v>34.659891290831801</v>
      </c>
      <c r="BA4703" s="58">
        <v>34.183262488696798</v>
      </c>
      <c r="BB4703" s="58">
        <v>33.777691580170803</v>
      </c>
      <c r="BC4703" s="58">
        <v>33.451675077432803</v>
      </c>
      <c r="BD4703" s="58">
        <v>33.186425224669399</v>
      </c>
      <c r="BE4703" s="58">
        <v>32.990380187564902</v>
      </c>
      <c r="BF4703" s="58">
        <v>32.848010854451203</v>
      </c>
      <c r="BG4703" s="58">
        <v>32.726862701836403</v>
      </c>
      <c r="BH4703" s="58">
        <v>32.6006503270373</v>
      </c>
      <c r="BI4703" s="58">
        <v>32.570613402560603</v>
      </c>
      <c r="BJ4703" s="58">
        <v>32.479849626017803</v>
      </c>
      <c r="BK4703" s="58">
        <v>32.359212375112698</v>
      </c>
      <c r="BL4703" s="58">
        <v>32.240605436803598</v>
      </c>
      <c r="BM4703" s="58">
        <v>32.131783538629698</v>
      </c>
      <c r="BN4703" s="58">
        <v>31.973430575851499</v>
      </c>
    </row>
    <row r="4704" spans="1:66" hidden="1" x14ac:dyDescent="0.25">
      <c r="A4704" s="58" t="s">
        <v>3298</v>
      </c>
      <c r="B4704" s="58" t="s">
        <v>3299</v>
      </c>
      <c r="C4704" s="58" t="s">
        <v>2424</v>
      </c>
      <c r="D4704" s="58" t="s">
        <v>2425</v>
      </c>
      <c r="E4704" s="58">
        <v>39900270</v>
      </c>
      <c r="F4704" s="58">
        <v>41339716</v>
      </c>
      <c r="G4704" s="58">
        <v>42792876</v>
      </c>
      <c r="H4704" s="58">
        <v>44248953</v>
      </c>
      <c r="I4704" s="58">
        <v>45685299</v>
      </c>
      <c r="J4704" s="58">
        <v>47089854</v>
      </c>
      <c r="K4704" s="58">
        <v>48668390</v>
      </c>
      <c r="L4704" s="58">
        <v>50184667</v>
      </c>
      <c r="M4704" s="58">
        <v>51657731</v>
      </c>
      <c r="N4704" s="58">
        <v>53108292</v>
      </c>
      <c r="O4704" s="58">
        <v>54542152</v>
      </c>
      <c r="P4704" s="58">
        <v>56131697</v>
      </c>
      <c r="Q4704" s="58">
        <v>57668217</v>
      </c>
      <c r="R4704" s="58">
        <v>59201111</v>
      </c>
      <c r="S4704" s="58">
        <v>60796854</v>
      </c>
      <c r="T4704" s="58">
        <v>62505713</v>
      </c>
      <c r="U4704" s="58">
        <v>64409125</v>
      </c>
      <c r="V4704" s="58">
        <v>66410996</v>
      </c>
      <c r="W4704" s="58">
        <v>68487230</v>
      </c>
      <c r="X4704" s="58">
        <v>70588850</v>
      </c>
      <c r="Y4704" s="58">
        <v>72676348</v>
      </c>
      <c r="Z4704" s="58">
        <v>74875303</v>
      </c>
      <c r="AA4704" s="58">
        <v>77043667</v>
      </c>
      <c r="AB4704" s="58">
        <v>79185984</v>
      </c>
      <c r="AC4704" s="58">
        <v>81313147</v>
      </c>
      <c r="AD4704" s="58">
        <v>83427522</v>
      </c>
      <c r="AE4704" s="58">
        <v>85737660</v>
      </c>
      <c r="AF4704" s="58">
        <v>87977462</v>
      </c>
      <c r="AG4704" s="58">
        <v>90161760</v>
      </c>
      <c r="AH4704" s="58">
        <v>92284423</v>
      </c>
      <c r="AI4704" s="58">
        <v>95276980</v>
      </c>
      <c r="AJ4704" s="58">
        <v>97242681</v>
      </c>
      <c r="AK4704" s="58">
        <v>98468251</v>
      </c>
      <c r="AL4704" s="58">
        <v>100222465</v>
      </c>
      <c r="AM4704" s="58">
        <v>101768197</v>
      </c>
      <c r="AN4704" s="58">
        <v>103575345</v>
      </c>
      <c r="AO4704" s="58">
        <v>104805785</v>
      </c>
      <c r="AP4704" s="58">
        <v>105886673</v>
      </c>
      <c r="AQ4704" s="58">
        <v>106845219</v>
      </c>
      <c r="AR4704" s="58">
        <v>107752374</v>
      </c>
      <c r="AS4704" s="58">
        <v>108631574</v>
      </c>
      <c r="AT4704" s="58">
        <v>109435314</v>
      </c>
      <c r="AU4704" s="58">
        <v>110205569</v>
      </c>
      <c r="AV4704" s="58">
        <v>110994608</v>
      </c>
      <c r="AW4704" s="58">
        <v>111871393</v>
      </c>
      <c r="AX4704" s="58">
        <v>112886663</v>
      </c>
      <c r="AY4704" s="58">
        <v>113979488</v>
      </c>
      <c r="AZ4704" s="58">
        <v>115231491</v>
      </c>
      <c r="BA4704" s="58">
        <v>116661764</v>
      </c>
      <c r="BB4704" s="58">
        <v>118267385</v>
      </c>
      <c r="BC4704" s="58">
        <v>120038961</v>
      </c>
      <c r="BD4704" s="58">
        <v>121933879</v>
      </c>
      <c r="BE4704" s="58">
        <v>124005611</v>
      </c>
      <c r="BF4704" s="58">
        <v>126210619</v>
      </c>
      <c r="BG4704" s="58">
        <v>128447163</v>
      </c>
      <c r="BH4704" s="58">
        <v>130629545</v>
      </c>
      <c r="BI4704" s="58">
        <v>133196474</v>
      </c>
      <c r="BJ4704" s="58">
        <v>135482326</v>
      </c>
      <c r="BK4704" s="58">
        <v>137628016</v>
      </c>
      <c r="BL4704" s="58">
        <v>139782894</v>
      </c>
      <c r="BM4704" s="58">
        <v>142003455</v>
      </c>
      <c r="BN4704" s="58">
        <v>144001243</v>
      </c>
    </row>
    <row r="4705" spans="1:66" hidden="1" x14ac:dyDescent="0.25">
      <c r="A4705" s="58" t="s">
        <v>3298</v>
      </c>
      <c r="B4705" s="58" t="s">
        <v>3299</v>
      </c>
      <c r="C4705" s="58" t="s">
        <v>2426</v>
      </c>
      <c r="D4705" s="58" t="s">
        <v>2427</v>
      </c>
      <c r="E4705" s="58">
        <v>14.014271800752599</v>
      </c>
      <c r="F4705" s="58">
        <v>14.2219867675326</v>
      </c>
      <c r="G4705" s="58">
        <v>14.3437741115552</v>
      </c>
      <c r="H4705" s="58">
        <v>14.3654459166724</v>
      </c>
      <c r="I4705" s="58">
        <v>14.3135744899781</v>
      </c>
      <c r="J4705" s="58">
        <v>14.228699535237</v>
      </c>
      <c r="K4705" s="58">
        <v>14.280291332276899</v>
      </c>
      <c r="L4705" s="58">
        <v>14.349442886890699</v>
      </c>
      <c r="M4705" s="58">
        <v>14.4133241509447</v>
      </c>
      <c r="N4705" s="58">
        <v>14.4460139513613</v>
      </c>
      <c r="O4705" s="58">
        <v>14.421027211332801</v>
      </c>
      <c r="P4705" s="58">
        <v>14.4807908941557</v>
      </c>
      <c r="Q4705" s="58">
        <v>14.539345901491499</v>
      </c>
      <c r="R4705" s="58">
        <v>14.5761262534377</v>
      </c>
      <c r="S4705" s="58">
        <v>14.573447372373</v>
      </c>
      <c r="T4705" s="58">
        <v>14.516298407996301</v>
      </c>
      <c r="U4705" s="58">
        <v>14.5333404214591</v>
      </c>
      <c r="V4705" s="58">
        <v>14.5295433220401</v>
      </c>
      <c r="W4705" s="58">
        <v>14.496893683353401</v>
      </c>
      <c r="X4705" s="58">
        <v>14.4387659608281</v>
      </c>
      <c r="Y4705" s="58">
        <v>14.3632514799429</v>
      </c>
      <c r="Z4705" s="58">
        <v>14.335882177867999</v>
      </c>
      <c r="AA4705" s="58">
        <v>14.326587859838799</v>
      </c>
      <c r="AB4705" s="58">
        <v>14.3260654705301</v>
      </c>
      <c r="AC4705" s="58">
        <v>14.3199006441212</v>
      </c>
      <c r="AD4705" s="58">
        <v>14.2901198332123</v>
      </c>
      <c r="AE4705" s="58">
        <v>14.3143839542942</v>
      </c>
      <c r="AF4705" s="58">
        <v>14.3483140535256</v>
      </c>
      <c r="AG4705" s="58">
        <v>14.377290409365999</v>
      </c>
      <c r="AH4705" s="58">
        <v>14.3845151331087</v>
      </c>
      <c r="AI4705" s="58">
        <v>14.3631141708755</v>
      </c>
      <c r="AJ4705" s="58">
        <v>14.3196099142182</v>
      </c>
      <c r="AK4705" s="58">
        <v>14.2512124072933</v>
      </c>
      <c r="AL4705" s="58">
        <v>14.141960118847001</v>
      </c>
      <c r="AM4705" s="58">
        <v>13.995144878667199</v>
      </c>
      <c r="AN4705" s="58">
        <v>13.8113185499216</v>
      </c>
      <c r="AO4705" s="58">
        <v>13.6499836769152</v>
      </c>
      <c r="AP4705" s="58">
        <v>13.469411792219301</v>
      </c>
      <c r="AQ4705" s="58">
        <v>13.266990423730901</v>
      </c>
      <c r="AR4705" s="58">
        <v>13.0501073915643</v>
      </c>
      <c r="AS4705" s="58">
        <v>12.8307940281606</v>
      </c>
      <c r="AT4705" s="58">
        <v>12.6391886458771</v>
      </c>
      <c r="AU4705" s="58">
        <v>12.445788725975699</v>
      </c>
      <c r="AV4705" s="58">
        <v>12.250061677734299</v>
      </c>
      <c r="AW4705" s="58">
        <v>12.053230585210599</v>
      </c>
      <c r="AX4705" s="58">
        <v>11.8582696691374</v>
      </c>
      <c r="AY4705" s="58">
        <v>11.6823682293119</v>
      </c>
      <c r="AZ4705" s="58">
        <v>11.5218166116815</v>
      </c>
      <c r="BA4705" s="58">
        <v>11.3770648181324</v>
      </c>
      <c r="BB4705" s="58">
        <v>11.2501954294739</v>
      </c>
      <c r="BC4705" s="58">
        <v>11.143731269599099</v>
      </c>
      <c r="BD4705" s="58">
        <v>11.0476983129332</v>
      </c>
      <c r="BE4705" s="58">
        <v>10.987284338517201</v>
      </c>
      <c r="BF4705" s="58">
        <v>10.961187466859499</v>
      </c>
      <c r="BG4705" s="58">
        <v>10.961486358329701</v>
      </c>
      <c r="BH4705" s="58">
        <v>10.973741837885299</v>
      </c>
      <c r="BI4705" s="58">
        <v>11.0230524634595</v>
      </c>
      <c r="BJ4705" s="58">
        <v>11.1061259337295</v>
      </c>
      <c r="BK4705" s="58">
        <v>11.2078716622082</v>
      </c>
      <c r="BL4705" s="58">
        <v>11.296616246532301</v>
      </c>
      <c r="BM4705" s="58">
        <v>11.3346162459846</v>
      </c>
      <c r="BN4705" s="58">
        <v>11.3352510823101</v>
      </c>
    </row>
    <row r="4706" spans="1:66" hidden="1" x14ac:dyDescent="0.25">
      <c r="A4706" s="58" t="s">
        <v>3298</v>
      </c>
      <c r="B4706" s="58" t="s">
        <v>3299</v>
      </c>
      <c r="C4706" s="58" t="s">
        <v>2428</v>
      </c>
      <c r="D4706" s="58" t="s">
        <v>2429</v>
      </c>
      <c r="E4706" s="58">
        <v>14.382884959647599</v>
      </c>
      <c r="F4706" s="58">
        <v>14.5630551168789</v>
      </c>
      <c r="G4706" s="58">
        <v>14.6773073405438</v>
      </c>
      <c r="H4706" s="58">
        <v>14.7097102460695</v>
      </c>
      <c r="I4706" s="58">
        <v>14.6767254127162</v>
      </c>
      <c r="J4706" s="58">
        <v>14.605997377495701</v>
      </c>
      <c r="K4706" s="58">
        <v>14.660370763868899</v>
      </c>
      <c r="L4706" s="58">
        <v>14.7332336988206</v>
      </c>
      <c r="M4706" s="58">
        <v>14.801244654728301</v>
      </c>
      <c r="N4706" s="58">
        <v>14.8373656223769</v>
      </c>
      <c r="O4706" s="58">
        <v>14.8138522524797</v>
      </c>
      <c r="P4706" s="58">
        <v>14.862407999395501</v>
      </c>
      <c r="Q4706" s="58">
        <v>14.9060607815713</v>
      </c>
      <c r="R4706" s="58">
        <v>14.9252421895034</v>
      </c>
      <c r="S4706" s="58">
        <v>14.904195798551999</v>
      </c>
      <c r="T4706" s="58">
        <v>14.830248087942101</v>
      </c>
      <c r="U4706" s="58">
        <v>14.811176312335499</v>
      </c>
      <c r="V4706" s="58">
        <v>14.771887688778101</v>
      </c>
      <c r="W4706" s="58">
        <v>14.703434021018801</v>
      </c>
      <c r="X4706" s="58">
        <v>14.611034394335</v>
      </c>
      <c r="Y4706" s="58">
        <v>14.5054209359794</v>
      </c>
      <c r="Z4706" s="58">
        <v>14.4628478794499</v>
      </c>
      <c r="AA4706" s="58">
        <v>14.442849015868701</v>
      </c>
      <c r="AB4706" s="58">
        <v>14.4329932417176</v>
      </c>
      <c r="AC4706" s="58">
        <v>14.4167674639246</v>
      </c>
      <c r="AD4706" s="58">
        <v>14.375334740730199</v>
      </c>
      <c r="AE4706" s="58">
        <v>14.376082600768999</v>
      </c>
      <c r="AF4706" s="58">
        <v>14.389332272258301</v>
      </c>
      <c r="AG4706" s="58">
        <v>14.400854163621</v>
      </c>
      <c r="AH4706" s="58">
        <v>14.3946280482322</v>
      </c>
      <c r="AI4706" s="58">
        <v>14.365593063605299</v>
      </c>
      <c r="AJ4706" s="58">
        <v>14.320302864920899</v>
      </c>
      <c r="AK4706" s="58">
        <v>14.2783826436611</v>
      </c>
      <c r="AL4706" s="58">
        <v>14.1632174766823</v>
      </c>
      <c r="AM4706" s="58">
        <v>14.0083645459581</v>
      </c>
      <c r="AN4706" s="58">
        <v>13.783164436255101</v>
      </c>
      <c r="AO4706" s="58">
        <v>13.638071524646801</v>
      </c>
      <c r="AP4706" s="58">
        <v>13.4758145258285</v>
      </c>
      <c r="AQ4706" s="58">
        <v>13.290901872532601</v>
      </c>
      <c r="AR4706" s="58">
        <v>13.0894251668278</v>
      </c>
      <c r="AS4706" s="58">
        <v>12.8821648316097</v>
      </c>
      <c r="AT4706" s="58">
        <v>12.6681315923437</v>
      </c>
      <c r="AU4706" s="58">
        <v>12.453842160092</v>
      </c>
      <c r="AV4706" s="58">
        <v>12.2343480915863</v>
      </c>
      <c r="AW4706" s="58">
        <v>12.0081675552299</v>
      </c>
      <c r="AX4706" s="58">
        <v>11.7784088271755</v>
      </c>
      <c r="AY4706" s="58">
        <v>11.5652139281136</v>
      </c>
      <c r="AZ4706" s="58">
        <v>11.365426248246701</v>
      </c>
      <c r="BA4706" s="58">
        <v>11.181405443258599</v>
      </c>
      <c r="BB4706" s="58">
        <v>11.020741449803699</v>
      </c>
      <c r="BC4706" s="58">
        <v>10.890028027905</v>
      </c>
      <c r="BD4706" s="58">
        <v>10.7829772029203</v>
      </c>
      <c r="BE4706" s="58">
        <v>10.719760042853</v>
      </c>
      <c r="BF4706" s="58">
        <v>10.6947270233892</v>
      </c>
      <c r="BG4706" s="58">
        <v>10.6964823175951</v>
      </c>
      <c r="BH4706" s="58">
        <v>10.7091246492673</v>
      </c>
      <c r="BI4706" s="58">
        <v>10.7538310453238</v>
      </c>
      <c r="BJ4706" s="58">
        <v>10.8313327614621</v>
      </c>
      <c r="BK4706" s="58">
        <v>10.9249438469067</v>
      </c>
      <c r="BL4706" s="58">
        <v>11.0043831585351</v>
      </c>
      <c r="BM4706" s="58">
        <v>11.034406577338901</v>
      </c>
      <c r="BN4706" s="58">
        <v>11.0402860837684</v>
      </c>
    </row>
    <row r="4707" spans="1:66" hidden="1" x14ac:dyDescent="0.25">
      <c r="A4707" s="58" t="s">
        <v>3298</v>
      </c>
      <c r="B4707" s="58" t="s">
        <v>3299</v>
      </c>
      <c r="C4707" s="58" t="s">
        <v>2430</v>
      </c>
      <c r="D4707" s="58" t="s">
        <v>2431</v>
      </c>
      <c r="E4707" s="58">
        <v>11.031199672325</v>
      </c>
      <c r="F4707" s="58">
        <v>11.181673237608299</v>
      </c>
      <c r="G4707" s="58">
        <v>11.3783107677492</v>
      </c>
      <c r="H4707" s="58">
        <v>11.6135530283784</v>
      </c>
      <c r="I4707" s="58">
        <v>11.8455312154487</v>
      </c>
      <c r="J4707" s="58">
        <v>12.017804502294901</v>
      </c>
      <c r="K4707" s="58">
        <v>12.0670118145994</v>
      </c>
      <c r="L4707" s="58">
        <v>12.092771243695699</v>
      </c>
      <c r="M4707" s="58">
        <v>12.113061898801201</v>
      </c>
      <c r="N4707" s="58">
        <v>12.144391238899599</v>
      </c>
      <c r="O4707" s="58">
        <v>12.185523214107199</v>
      </c>
      <c r="P4707" s="58">
        <v>12.189011079476</v>
      </c>
      <c r="Q4707" s="58">
        <v>12.221588907983101</v>
      </c>
      <c r="R4707" s="58">
        <v>12.2755044635171</v>
      </c>
      <c r="S4707" s="58">
        <v>12.334340914178799</v>
      </c>
      <c r="T4707" s="58">
        <v>12.3778231975861</v>
      </c>
      <c r="U4707" s="58">
        <v>12.390668636493199</v>
      </c>
      <c r="V4707" s="58">
        <v>12.410262716506701</v>
      </c>
      <c r="W4707" s="58">
        <v>12.433808450501701</v>
      </c>
      <c r="X4707" s="58">
        <v>12.453308323900499</v>
      </c>
      <c r="Y4707" s="58">
        <v>12.455635203365601</v>
      </c>
      <c r="Z4707" s="58">
        <v>12.399506239361299</v>
      </c>
      <c r="AA4707" s="58">
        <v>12.343135275037399</v>
      </c>
      <c r="AB4707" s="58">
        <v>12.292331507932399</v>
      </c>
      <c r="AC4707" s="58">
        <v>12.2543924369603</v>
      </c>
      <c r="AD4707" s="58">
        <v>12.231217716244201</v>
      </c>
      <c r="AE4707" s="58">
        <v>12.2039185958425</v>
      </c>
      <c r="AF4707" s="58">
        <v>12.2079214513639</v>
      </c>
      <c r="AG4707" s="58">
        <v>12.238251353387099</v>
      </c>
      <c r="AH4707" s="58">
        <v>12.2866923729096</v>
      </c>
      <c r="AI4707" s="58">
        <v>12.351888221116001</v>
      </c>
      <c r="AJ4707" s="58">
        <v>12.3857749810622</v>
      </c>
      <c r="AK4707" s="58">
        <v>12.438689155800001</v>
      </c>
      <c r="AL4707" s="58">
        <v>12.491554185434</v>
      </c>
      <c r="AM4707" s="58">
        <v>12.534326014604799</v>
      </c>
      <c r="AN4707" s="58">
        <v>12.537929362814801</v>
      </c>
      <c r="AO4707" s="58">
        <v>12.498839700742</v>
      </c>
      <c r="AP4707" s="58">
        <v>12.441506290612701</v>
      </c>
      <c r="AQ4707" s="58">
        <v>12.373820459419299</v>
      </c>
      <c r="AR4707" s="58">
        <v>12.295337333649901</v>
      </c>
      <c r="AS4707" s="58">
        <v>12.198170514338999</v>
      </c>
      <c r="AT4707" s="58">
        <v>12.0846556504031</v>
      </c>
      <c r="AU4707" s="58">
        <v>11.951200909653901</v>
      </c>
      <c r="AV4707" s="58">
        <v>11.8052203294789</v>
      </c>
      <c r="AW4707" s="58">
        <v>11.6505323250112</v>
      </c>
      <c r="AX4707" s="58">
        <v>11.485475196716999</v>
      </c>
      <c r="AY4707" s="58">
        <v>11.2931575105245</v>
      </c>
      <c r="AZ4707" s="58">
        <v>11.096670813827799</v>
      </c>
      <c r="BA4707" s="58">
        <v>10.9028072069851</v>
      </c>
      <c r="BB4707" s="58">
        <v>10.7168379556981</v>
      </c>
      <c r="BC4707" s="58">
        <v>10.541080248528401</v>
      </c>
      <c r="BD4707" s="58">
        <v>10.346560266800401</v>
      </c>
      <c r="BE4707" s="58">
        <v>10.1648293031942</v>
      </c>
      <c r="BF4707" s="58">
        <v>10.0032751070943</v>
      </c>
      <c r="BG4707" s="58">
        <v>9.8720490491919204</v>
      </c>
      <c r="BH4707" s="58">
        <v>9.7780605627030308</v>
      </c>
      <c r="BI4707" s="58">
        <v>9.7266275137746803</v>
      </c>
      <c r="BJ4707" s="58">
        <v>9.7135535623783795</v>
      </c>
      <c r="BK4707" s="58">
        <v>9.7315033092597893</v>
      </c>
      <c r="BL4707" s="58">
        <v>9.7747305890165599</v>
      </c>
      <c r="BM4707" s="58">
        <v>9.8422232401278205</v>
      </c>
      <c r="BN4707" s="58">
        <v>9.9389620051747301</v>
      </c>
    </row>
    <row r="4708" spans="1:66" hidden="1" x14ac:dyDescent="0.25">
      <c r="A4708" s="58" t="s">
        <v>3298</v>
      </c>
      <c r="B4708" s="58" t="s">
        <v>3299</v>
      </c>
      <c r="C4708" s="58" t="s">
        <v>2432</v>
      </c>
      <c r="D4708" s="58" t="s">
        <v>2433</v>
      </c>
      <c r="E4708" s="58">
        <v>11.5042116583971</v>
      </c>
      <c r="F4708" s="58">
        <v>11.650972201639901</v>
      </c>
      <c r="G4708" s="58">
        <v>11.8216584668859</v>
      </c>
      <c r="H4708" s="58">
        <v>12.0171422234695</v>
      </c>
      <c r="I4708" s="58">
        <v>12.211581390498001</v>
      </c>
      <c r="J4708" s="58">
        <v>12.361349436674599</v>
      </c>
      <c r="K4708" s="58">
        <v>12.399950912112899</v>
      </c>
      <c r="L4708" s="58">
        <v>12.4241942924063</v>
      </c>
      <c r="M4708" s="58">
        <v>12.4467747466992</v>
      </c>
      <c r="N4708" s="58">
        <v>12.4798058358588</v>
      </c>
      <c r="O4708" s="58">
        <v>12.5207909799798</v>
      </c>
      <c r="P4708" s="58">
        <v>12.5226816432306</v>
      </c>
      <c r="Q4708" s="58">
        <v>12.551604631859201</v>
      </c>
      <c r="R4708" s="58">
        <v>12.5988998388657</v>
      </c>
      <c r="S4708" s="58">
        <v>12.6473136169007</v>
      </c>
      <c r="T4708" s="58">
        <v>12.6766309963984</v>
      </c>
      <c r="U4708" s="58">
        <v>12.6490969849938</v>
      </c>
      <c r="V4708" s="58">
        <v>12.6327817180133</v>
      </c>
      <c r="W4708" s="58">
        <v>12.6281074997439</v>
      </c>
      <c r="X4708" s="58">
        <v>12.625670371101</v>
      </c>
      <c r="Y4708" s="58">
        <v>12.6086837390794</v>
      </c>
      <c r="Z4708" s="58">
        <v>12.530290230081601</v>
      </c>
      <c r="AA4708" s="58">
        <v>12.4564488295744</v>
      </c>
      <c r="AB4708" s="58">
        <v>12.393685081487501</v>
      </c>
      <c r="AC4708" s="58">
        <v>12.348286758912799</v>
      </c>
      <c r="AD4708" s="58">
        <v>12.319611205905</v>
      </c>
      <c r="AE4708" s="58">
        <v>12.273893554647399</v>
      </c>
      <c r="AF4708" s="58">
        <v>12.254075399880501</v>
      </c>
      <c r="AG4708" s="58">
        <v>12.261996113139</v>
      </c>
      <c r="AH4708" s="58">
        <v>12.292513217356101</v>
      </c>
      <c r="AI4708" s="58">
        <v>12.345278775702999</v>
      </c>
      <c r="AJ4708" s="58">
        <v>12.370356778604901</v>
      </c>
      <c r="AK4708" s="58">
        <v>12.445978409911801</v>
      </c>
      <c r="AL4708" s="58">
        <v>12.496721246963901</v>
      </c>
      <c r="AM4708" s="58">
        <v>12.538160061098401</v>
      </c>
      <c r="AN4708" s="58">
        <v>12.5254558837483</v>
      </c>
      <c r="AO4708" s="58">
        <v>12.4830840824617</v>
      </c>
      <c r="AP4708" s="58">
        <v>12.4260918426006</v>
      </c>
      <c r="AQ4708" s="58">
        <v>12.366565277404201</v>
      </c>
      <c r="AR4708" s="58">
        <v>12.303150402176</v>
      </c>
      <c r="AS4708" s="58">
        <v>12.223738113024901</v>
      </c>
      <c r="AT4708" s="58">
        <v>12.0884827077286</v>
      </c>
      <c r="AU4708" s="58">
        <v>11.9334649078057</v>
      </c>
      <c r="AV4708" s="58">
        <v>11.768238676287201</v>
      </c>
      <c r="AW4708" s="58">
        <v>11.593802496239199</v>
      </c>
      <c r="AX4708" s="58">
        <v>11.404175096716401</v>
      </c>
      <c r="AY4708" s="58">
        <v>11.169054219745099</v>
      </c>
      <c r="AZ4708" s="58">
        <v>10.924074977365001</v>
      </c>
      <c r="BA4708" s="58">
        <v>10.6889130187547</v>
      </c>
      <c r="BB4708" s="58">
        <v>10.475692520069099</v>
      </c>
      <c r="BC4708" s="58">
        <v>10.2851773650066</v>
      </c>
      <c r="BD4708" s="58">
        <v>10.0851802764405</v>
      </c>
      <c r="BE4708" s="58">
        <v>9.9008623924365295</v>
      </c>
      <c r="BF4708" s="58">
        <v>9.7418537124481297</v>
      </c>
      <c r="BG4708" s="58">
        <v>9.6167006724867097</v>
      </c>
      <c r="BH4708" s="58">
        <v>9.5286257287612894</v>
      </c>
      <c r="BI4708" s="58">
        <v>9.4681179900003691</v>
      </c>
      <c r="BJ4708" s="58">
        <v>9.4457441049283002</v>
      </c>
      <c r="BK4708" s="58">
        <v>9.4606959879800705</v>
      </c>
      <c r="BL4708" s="58">
        <v>9.5073723096401697</v>
      </c>
      <c r="BM4708" s="58">
        <v>9.5804384665061093</v>
      </c>
      <c r="BN4708" s="58">
        <v>9.6847400260297896</v>
      </c>
    </row>
    <row r="4709" spans="1:66" hidden="1" x14ac:dyDescent="0.25">
      <c r="A4709" s="58" t="s">
        <v>3298</v>
      </c>
      <c r="B4709" s="58" t="s">
        <v>3299</v>
      </c>
      <c r="C4709" s="58" t="s">
        <v>2434</v>
      </c>
      <c r="D4709" s="58" t="s">
        <v>2435</v>
      </c>
      <c r="E4709" s="58">
        <v>8.9506732048554092</v>
      </c>
      <c r="F4709" s="58">
        <v>8.9453019703201502</v>
      </c>
      <c r="G4709" s="58">
        <v>8.9772432500076604</v>
      </c>
      <c r="H4709" s="58">
        <v>9.04374687935465</v>
      </c>
      <c r="I4709" s="58">
        <v>9.14692232700658</v>
      </c>
      <c r="J4709" s="58">
        <v>9.2908932336060897</v>
      </c>
      <c r="K4709" s="58">
        <v>9.4401227881446808</v>
      </c>
      <c r="L4709" s="58">
        <v>9.6353400026057106</v>
      </c>
      <c r="M4709" s="58">
        <v>9.8455551160724699</v>
      </c>
      <c r="N4709" s="58">
        <v>10.030982803159301</v>
      </c>
      <c r="O4709" s="58">
        <v>10.1741733888492</v>
      </c>
      <c r="P4709" s="58">
        <v>10.224304669449401</v>
      </c>
      <c r="Q4709" s="58">
        <v>10.254986580784999</v>
      </c>
      <c r="R4709" s="58">
        <v>10.279597736648499</v>
      </c>
      <c r="S4709" s="58">
        <v>10.3136261779583</v>
      </c>
      <c r="T4709" s="58">
        <v>10.3625732952554</v>
      </c>
      <c r="U4709" s="58">
        <v>10.3800811338256</v>
      </c>
      <c r="V4709" s="58">
        <v>10.410342524632499</v>
      </c>
      <c r="W4709" s="58">
        <v>10.453059416679899</v>
      </c>
      <c r="X4709" s="58">
        <v>10.5033981528249</v>
      </c>
      <c r="Y4709" s="58">
        <v>10.556070339265</v>
      </c>
      <c r="Z4709" s="58">
        <v>10.5697036795278</v>
      </c>
      <c r="AA4709" s="58">
        <v>10.5807108020351</v>
      </c>
      <c r="AB4709" s="58">
        <v>10.587543961355101</v>
      </c>
      <c r="AC4709" s="58">
        <v>10.587857365215401</v>
      </c>
      <c r="AD4709" s="58">
        <v>10.5818630232462</v>
      </c>
      <c r="AE4709" s="58">
        <v>10.5403774006554</v>
      </c>
      <c r="AF4709" s="58">
        <v>10.498775578676799</v>
      </c>
      <c r="AG4709" s="58">
        <v>10.4645214948236</v>
      </c>
      <c r="AH4709" s="58">
        <v>10.4491664074362</v>
      </c>
      <c r="AI4709" s="58">
        <v>10.4649125221004</v>
      </c>
      <c r="AJ4709" s="58">
        <v>10.4744946343981</v>
      </c>
      <c r="AK4709" s="58">
        <v>10.511713747493401</v>
      </c>
      <c r="AL4709" s="58">
        <v>10.569888618864599</v>
      </c>
      <c r="AM4709" s="58">
        <v>10.6448236156756</v>
      </c>
      <c r="AN4709" s="58">
        <v>10.7147932722373</v>
      </c>
      <c r="AO4709" s="58">
        <v>10.8022733167615</v>
      </c>
      <c r="AP4709" s="58">
        <v>10.875914455133699</v>
      </c>
      <c r="AQ4709" s="58">
        <v>10.929585475549599</v>
      </c>
      <c r="AR4709" s="58">
        <v>10.960246838063201</v>
      </c>
      <c r="AS4709" s="58">
        <v>10.9711193798121</v>
      </c>
      <c r="AT4709" s="58">
        <v>10.995761810646099</v>
      </c>
      <c r="AU4709" s="58">
        <v>11.003865455304799</v>
      </c>
      <c r="AV4709" s="58">
        <v>10.9917125230516</v>
      </c>
      <c r="AW4709" s="58">
        <v>10.953590037149</v>
      </c>
      <c r="AX4709" s="58">
        <v>10.8871729935319</v>
      </c>
      <c r="AY4709" s="58">
        <v>10.792199195419499</v>
      </c>
      <c r="AZ4709" s="58">
        <v>10.669062343395201</v>
      </c>
      <c r="BA4709" s="58">
        <v>10.523388869508601</v>
      </c>
      <c r="BB4709" s="58">
        <v>10.3625429793529</v>
      </c>
      <c r="BC4709" s="58">
        <v>10.193547375683201</v>
      </c>
      <c r="BD4709" s="58">
        <v>10.010953516778301</v>
      </c>
      <c r="BE4709" s="58">
        <v>9.8177821059720394</v>
      </c>
      <c r="BF4709" s="58">
        <v>9.6208076106206892</v>
      </c>
      <c r="BG4709" s="58">
        <v>9.4289987653974894</v>
      </c>
      <c r="BH4709" s="58">
        <v>9.2504214783480805</v>
      </c>
      <c r="BI4709" s="58">
        <v>9.1041451787758501</v>
      </c>
      <c r="BJ4709" s="58">
        <v>8.9766004018271808</v>
      </c>
      <c r="BK4709" s="58">
        <v>8.87075940946435</v>
      </c>
      <c r="BL4709" s="58">
        <v>8.7888830417859491</v>
      </c>
      <c r="BM4709" s="58">
        <v>8.7335244109922705</v>
      </c>
      <c r="BN4709" s="58">
        <v>8.7236479845281405</v>
      </c>
    </row>
    <row r="4710" spans="1:66" hidden="1" x14ac:dyDescent="0.25">
      <c r="A4710" s="58" t="s">
        <v>3298</v>
      </c>
      <c r="B4710" s="58" t="s">
        <v>3299</v>
      </c>
      <c r="C4710" s="58" t="s">
        <v>2436</v>
      </c>
      <c r="D4710" s="58" t="s">
        <v>2437</v>
      </c>
      <c r="E4710" s="58">
        <v>9.0866295954385397</v>
      </c>
      <c r="F4710" s="58">
        <v>9.1177827934788702</v>
      </c>
      <c r="G4710" s="58">
        <v>9.2128120781594998</v>
      </c>
      <c r="H4710" s="58">
        <v>9.3520336619240805</v>
      </c>
      <c r="I4710" s="58">
        <v>9.5132133949774804</v>
      </c>
      <c r="J4710" s="58">
        <v>9.6876094676370297</v>
      </c>
      <c r="K4710" s="58">
        <v>9.8363748650096792</v>
      </c>
      <c r="L4710" s="58">
        <v>10.0111124255756</v>
      </c>
      <c r="M4710" s="58">
        <v>10.1924182363023</v>
      </c>
      <c r="N4710" s="58">
        <v>10.354852468699701</v>
      </c>
      <c r="O4710" s="58">
        <v>10.4863886112361</v>
      </c>
      <c r="P4710" s="58">
        <v>10.532402355394201</v>
      </c>
      <c r="Q4710" s="58">
        <v>10.561737581285</v>
      </c>
      <c r="R4710" s="58">
        <v>10.584019500814501</v>
      </c>
      <c r="S4710" s="58">
        <v>10.6125285091056</v>
      </c>
      <c r="T4710" s="58">
        <v>10.6529383863116</v>
      </c>
      <c r="U4710" s="58">
        <v>10.6482452378206</v>
      </c>
      <c r="V4710" s="58">
        <v>10.646571253727799</v>
      </c>
      <c r="W4710" s="58">
        <v>10.6521481707954</v>
      </c>
      <c r="X4710" s="58">
        <v>10.664362605699401</v>
      </c>
      <c r="Y4710" s="58">
        <v>10.6822818434512</v>
      </c>
      <c r="Z4710" s="58">
        <v>10.6701311786325</v>
      </c>
      <c r="AA4710" s="58">
        <v>10.6621531411128</v>
      </c>
      <c r="AB4710" s="58">
        <v>10.657111703099099</v>
      </c>
      <c r="AC4710" s="58">
        <v>10.648554509901601</v>
      </c>
      <c r="AD4710" s="58">
        <v>10.633545588692501</v>
      </c>
      <c r="AE4710" s="58">
        <v>10.6219795723665</v>
      </c>
      <c r="AF4710" s="58">
        <v>10.589635766269801</v>
      </c>
      <c r="AG4710" s="58">
        <v>10.544525737212499</v>
      </c>
      <c r="AH4710" s="58">
        <v>10.504735004880001</v>
      </c>
      <c r="AI4710" s="58">
        <v>10.4915919406399</v>
      </c>
      <c r="AJ4710" s="58">
        <v>10.455430166753001</v>
      </c>
      <c r="AK4710" s="58">
        <v>10.4898549210161</v>
      </c>
      <c r="AL4710" s="58">
        <v>10.536866933634199</v>
      </c>
      <c r="AM4710" s="58">
        <v>10.6132190931363</v>
      </c>
      <c r="AN4710" s="58">
        <v>10.6691982097342</v>
      </c>
      <c r="AO4710" s="58">
        <v>10.7808758089815</v>
      </c>
      <c r="AP4710" s="58">
        <v>10.8614730435347</v>
      </c>
      <c r="AQ4710" s="58">
        <v>10.9097443260458</v>
      </c>
      <c r="AR4710" s="58">
        <v>10.9294443447208</v>
      </c>
      <c r="AS4710" s="58">
        <v>10.930062810793901</v>
      </c>
      <c r="AT4710" s="58">
        <v>10.955325500713</v>
      </c>
      <c r="AU4710" s="58">
        <v>10.953950845811899</v>
      </c>
      <c r="AV4710" s="58">
        <v>10.9245523534134</v>
      </c>
      <c r="AW4710" s="58">
        <v>10.860235849047299</v>
      </c>
      <c r="AX4710" s="58">
        <v>10.7585325835791</v>
      </c>
      <c r="AY4710" s="58">
        <v>10.669411722377999</v>
      </c>
      <c r="AZ4710" s="58">
        <v>10.5265259220859</v>
      </c>
      <c r="BA4710" s="58">
        <v>10.340737894548701</v>
      </c>
      <c r="BB4710" s="58">
        <v>10.1294952149031</v>
      </c>
      <c r="BC4710" s="58">
        <v>9.9142813319189802</v>
      </c>
      <c r="BD4710" s="58">
        <v>9.7412660784372402</v>
      </c>
      <c r="BE4710" s="58">
        <v>9.5604141594295093</v>
      </c>
      <c r="BF4710" s="58">
        <v>9.3743324761669307</v>
      </c>
      <c r="BG4710" s="58">
        <v>9.1864543880684195</v>
      </c>
      <c r="BH4710" s="58">
        <v>9.0039872439443904</v>
      </c>
      <c r="BI4710" s="58">
        <v>8.8769024902748495</v>
      </c>
      <c r="BJ4710" s="58">
        <v>8.7504973142248108</v>
      </c>
      <c r="BK4710" s="58">
        <v>8.6342509606233602</v>
      </c>
      <c r="BL4710" s="58">
        <v>8.5358022784771599</v>
      </c>
      <c r="BM4710" s="58">
        <v>8.4630251374156007</v>
      </c>
      <c r="BN4710" s="58">
        <v>8.4890907356615095</v>
      </c>
    </row>
    <row r="4711" spans="1:66" hidden="1" x14ac:dyDescent="0.25">
      <c r="A4711" s="58" t="s">
        <v>3298</v>
      </c>
      <c r="B4711" s="58" t="s">
        <v>3299</v>
      </c>
      <c r="C4711" s="58" t="s">
        <v>2438</v>
      </c>
      <c r="D4711" s="58" t="s">
        <v>2439</v>
      </c>
      <c r="E4711" s="58">
        <v>53.215226693961498</v>
      </c>
      <c r="F4711" s="58">
        <v>52.818641643286</v>
      </c>
      <c r="G4711" s="58">
        <v>52.470732397638599</v>
      </c>
      <c r="H4711" s="58">
        <v>52.182622708610502</v>
      </c>
      <c r="I4711" s="58">
        <v>51.976826584982298</v>
      </c>
      <c r="J4711" s="58">
        <v>51.861635004710301</v>
      </c>
      <c r="K4711" s="58">
        <v>51.628934845627001</v>
      </c>
      <c r="L4711" s="58">
        <v>51.518135680311197</v>
      </c>
      <c r="M4711" s="58">
        <v>51.492759922112199</v>
      </c>
      <c r="N4711" s="58">
        <v>51.514429804552798</v>
      </c>
      <c r="O4711" s="58">
        <v>51.567000224342003</v>
      </c>
      <c r="P4711" s="58">
        <v>51.488612160496402</v>
      </c>
      <c r="Q4711" s="58">
        <v>51.476799759452597</v>
      </c>
      <c r="R4711" s="58">
        <v>51.516293564766301</v>
      </c>
      <c r="S4711" s="58">
        <v>51.590305982596</v>
      </c>
      <c r="T4711" s="58">
        <v>51.683257821542902</v>
      </c>
      <c r="U4711" s="58">
        <v>51.731857003161203</v>
      </c>
      <c r="V4711" s="58">
        <v>51.8086411906298</v>
      </c>
      <c r="W4711" s="58">
        <v>51.908071646383597</v>
      </c>
      <c r="X4711" s="58">
        <v>52.032252440207699</v>
      </c>
      <c r="Y4711" s="58">
        <v>52.1832847817142</v>
      </c>
      <c r="Z4711" s="58">
        <v>52.268919206140303</v>
      </c>
      <c r="AA4711" s="58">
        <v>52.390825292800002</v>
      </c>
      <c r="AB4711" s="58">
        <v>52.541056627896403</v>
      </c>
      <c r="AC4711" s="58">
        <v>52.710529016483797</v>
      </c>
      <c r="AD4711" s="58">
        <v>52.894714025983497</v>
      </c>
      <c r="AE4711" s="58">
        <v>52.972536463014698</v>
      </c>
      <c r="AF4711" s="58">
        <v>53.0910512562861</v>
      </c>
      <c r="AG4711" s="58">
        <v>53.238053819606201</v>
      </c>
      <c r="AH4711" s="58">
        <v>53.412906637984797</v>
      </c>
      <c r="AI4711" s="58">
        <v>53.586485521277197</v>
      </c>
      <c r="AJ4711" s="58">
        <v>53.826674684590699</v>
      </c>
      <c r="AK4711" s="58">
        <v>54.014740538291399</v>
      </c>
      <c r="AL4711" s="58">
        <v>54.354211212725097</v>
      </c>
      <c r="AM4711" s="58">
        <v>54.743589428637698</v>
      </c>
      <c r="AN4711" s="58">
        <v>55.256985401581098</v>
      </c>
      <c r="AO4711" s="58">
        <v>55.667448415535198</v>
      </c>
      <c r="AP4711" s="58">
        <v>56.1064368605292</v>
      </c>
      <c r="AQ4711" s="58">
        <v>56.562800992808803</v>
      </c>
      <c r="AR4711" s="58">
        <v>57.029615574123603</v>
      </c>
      <c r="AS4711" s="58">
        <v>57.507034267049001</v>
      </c>
      <c r="AT4711" s="58">
        <v>58.011845572427497</v>
      </c>
      <c r="AU4711" s="58">
        <v>58.528294277310998</v>
      </c>
      <c r="AV4711" s="58">
        <v>59.047081935003902</v>
      </c>
      <c r="AW4711" s="58">
        <v>59.556712404393899</v>
      </c>
      <c r="AX4711" s="58">
        <v>60.046622111530297</v>
      </c>
      <c r="AY4711" s="58">
        <v>60.530939976714102</v>
      </c>
      <c r="AZ4711" s="58">
        <v>60.989485460256198</v>
      </c>
      <c r="BA4711" s="58">
        <v>61.403772715045001</v>
      </c>
      <c r="BB4711" s="58">
        <v>61.757296547252203</v>
      </c>
      <c r="BC4711" s="58">
        <v>62.042685328881099</v>
      </c>
      <c r="BD4711" s="58">
        <v>62.271209534864802</v>
      </c>
      <c r="BE4711" s="58">
        <v>62.439435765740498</v>
      </c>
      <c r="BF4711" s="58">
        <v>62.5559291029899</v>
      </c>
      <c r="BG4711" s="58">
        <v>62.641605685452099</v>
      </c>
      <c r="BH4711" s="58">
        <v>62.714050400650301</v>
      </c>
      <c r="BI4711" s="58">
        <v>62.659514008562702</v>
      </c>
      <c r="BJ4711" s="58">
        <v>62.649802197890303</v>
      </c>
      <c r="BK4711" s="58">
        <v>62.661965483933997</v>
      </c>
      <c r="BL4711" s="58">
        <v>62.672705674663398</v>
      </c>
      <c r="BM4711" s="58">
        <v>62.677298163659202</v>
      </c>
      <c r="BN4711" s="58">
        <v>62.7292121644101</v>
      </c>
    </row>
    <row r="4712" spans="1:66" hidden="1" x14ac:dyDescent="0.25">
      <c r="A4712" s="58" t="s">
        <v>3298</v>
      </c>
      <c r="B4712" s="58" t="s">
        <v>3299</v>
      </c>
      <c r="C4712" s="58" t="s">
        <v>2440</v>
      </c>
      <c r="D4712" s="58" t="s">
        <v>2441</v>
      </c>
      <c r="E4712" s="58">
        <v>24483516</v>
      </c>
      <c r="F4712" s="58">
        <v>24968171</v>
      </c>
      <c r="G4712" s="58">
        <v>25481703</v>
      </c>
      <c r="H4712" s="58">
        <v>26035209</v>
      </c>
      <c r="I4712" s="58">
        <v>26649145</v>
      </c>
      <c r="J4712" s="58">
        <v>27334753</v>
      </c>
      <c r="K4712" s="58">
        <v>27986004</v>
      </c>
      <c r="L4712" s="58">
        <v>28729036</v>
      </c>
      <c r="M4712" s="58">
        <v>29541043</v>
      </c>
      <c r="N4712" s="58">
        <v>30392870</v>
      </c>
      <c r="O4712" s="58">
        <v>31271240</v>
      </c>
      <c r="P4712" s="58">
        <v>32069394</v>
      </c>
      <c r="Q4712" s="58">
        <v>32917001</v>
      </c>
      <c r="R4712" s="58">
        <v>33823842</v>
      </c>
      <c r="S4712" s="58">
        <v>34804365</v>
      </c>
      <c r="T4712" s="58">
        <v>35866513</v>
      </c>
      <c r="U4712" s="58">
        <v>36949509</v>
      </c>
      <c r="V4712" s="58">
        <v>38123922</v>
      </c>
      <c r="W4712" s="58">
        <v>39378880</v>
      </c>
      <c r="X4712" s="58">
        <v>40703238</v>
      </c>
      <c r="Y4712" s="58">
        <v>42088700</v>
      </c>
      <c r="Z4712" s="58">
        <v>43472291</v>
      </c>
      <c r="AA4712" s="58">
        <v>44923153</v>
      </c>
      <c r="AB4712" s="58">
        <v>46430653</v>
      </c>
      <c r="AC4712" s="58">
        <v>47982513</v>
      </c>
      <c r="AD4712" s="58">
        <v>49571208</v>
      </c>
      <c r="AE4712" s="58">
        <v>51061051</v>
      </c>
      <c r="AF4712" s="58">
        <v>52600244</v>
      </c>
      <c r="AG4712" s="58">
        <v>54185860</v>
      </c>
      <c r="AH4712" s="58">
        <v>55825720</v>
      </c>
      <c r="AI4712" s="58">
        <v>58015374</v>
      </c>
      <c r="AJ4712" s="58">
        <v>59824606</v>
      </c>
      <c r="AK4712" s="58">
        <v>61216611</v>
      </c>
      <c r="AL4712" s="58">
        <v>63223900</v>
      </c>
      <c r="AM4712" s="58">
        <v>65303830</v>
      </c>
      <c r="AN4712" s="58">
        <v>67863804</v>
      </c>
      <c r="AO4712" s="58">
        <v>70019285</v>
      </c>
      <c r="AP4712" s="58">
        <v>72231037</v>
      </c>
      <c r="AQ4712" s="58">
        <v>74476509</v>
      </c>
      <c r="AR4712" s="58">
        <v>76765172</v>
      </c>
      <c r="AS4712" s="58">
        <v>79099941</v>
      </c>
      <c r="AT4712" s="58">
        <v>81428357</v>
      </c>
      <c r="AU4712" s="58">
        <v>83814504</v>
      </c>
      <c r="AV4712" s="58">
        <v>86262351</v>
      </c>
      <c r="AW4712" s="58">
        <v>88774794</v>
      </c>
      <c r="AX4712" s="58">
        <v>91350457</v>
      </c>
      <c r="AY4712" s="58">
        <v>94003166</v>
      </c>
      <c r="AZ4712" s="58">
        <v>96706938</v>
      </c>
      <c r="BA4712" s="58">
        <v>99440440</v>
      </c>
      <c r="BB4712" s="58">
        <v>102175442</v>
      </c>
      <c r="BC4712" s="58">
        <v>104891897</v>
      </c>
      <c r="BD4712" s="58">
        <v>107635874</v>
      </c>
      <c r="BE4712" s="58">
        <v>110353248</v>
      </c>
      <c r="BF4712" s="58">
        <v>113020900</v>
      </c>
      <c r="BG4712" s="58">
        <v>115626735</v>
      </c>
      <c r="BH4712" s="58">
        <v>118168573</v>
      </c>
      <c r="BI4712" s="58">
        <v>120383627</v>
      </c>
      <c r="BJ4712" s="58">
        <v>122623395</v>
      </c>
      <c r="BK4712" s="58">
        <v>124904736</v>
      </c>
      <c r="BL4712" s="58">
        <v>127238288</v>
      </c>
      <c r="BM4712" s="58">
        <v>129655036</v>
      </c>
      <c r="BN4712" s="58">
        <v>132344243</v>
      </c>
    </row>
    <row r="4713" spans="1:66" hidden="1" x14ac:dyDescent="0.25">
      <c r="A4713" s="58" t="s">
        <v>3298</v>
      </c>
      <c r="B4713" s="58" t="s">
        <v>3299</v>
      </c>
      <c r="C4713" s="58" t="s">
        <v>2442</v>
      </c>
      <c r="D4713" s="58" t="s">
        <v>2443</v>
      </c>
      <c r="E4713" s="58">
        <v>53.555653624740998</v>
      </c>
      <c r="F4713" s="58">
        <v>53.158639021269501</v>
      </c>
      <c r="G4713" s="58">
        <v>52.795144082988102</v>
      </c>
      <c r="H4713" s="58">
        <v>52.482799497741503</v>
      </c>
      <c r="I4713" s="58">
        <v>52.2547644442391</v>
      </c>
      <c r="J4713" s="58">
        <v>52.124210933666397</v>
      </c>
      <c r="K4713" s="58">
        <v>51.881016561528199</v>
      </c>
      <c r="L4713" s="58">
        <v>51.762903102269497</v>
      </c>
      <c r="M4713" s="58">
        <v>51.731126996360999</v>
      </c>
      <c r="N4713" s="58">
        <v>51.744190866992902</v>
      </c>
      <c r="O4713" s="58">
        <v>51.784714159298701</v>
      </c>
      <c r="P4713" s="58">
        <v>51.6846892021005</v>
      </c>
      <c r="Q4713" s="58">
        <v>51.649300491469397</v>
      </c>
      <c r="R4713" s="58">
        <v>51.662844478104503</v>
      </c>
      <c r="S4713" s="58">
        <v>51.708789385790297</v>
      </c>
      <c r="T4713" s="58">
        <v>51.772489535332497</v>
      </c>
      <c r="U4713" s="58">
        <v>51.759440217367299</v>
      </c>
      <c r="V4713" s="58">
        <v>51.780101503549197</v>
      </c>
      <c r="W4713" s="58">
        <v>51.828819675485001</v>
      </c>
      <c r="X4713" s="58">
        <v>51.906617502215298</v>
      </c>
      <c r="Y4713" s="58">
        <v>52.014349087667497</v>
      </c>
      <c r="Z4713" s="58">
        <v>52.076534935469901</v>
      </c>
      <c r="AA4713" s="58">
        <v>52.177256231803</v>
      </c>
      <c r="AB4713" s="58">
        <v>52.307618456360203</v>
      </c>
      <c r="AC4713" s="58">
        <v>52.4585021736996</v>
      </c>
      <c r="AD4713" s="58">
        <v>52.625501038136697</v>
      </c>
      <c r="AE4713" s="58">
        <v>52.6716586735511</v>
      </c>
      <c r="AF4713" s="58">
        <v>52.756923092908998</v>
      </c>
      <c r="AG4713" s="58">
        <v>52.873563016505003</v>
      </c>
      <c r="AH4713" s="58">
        <v>53.022944140096598</v>
      </c>
      <c r="AI4713" s="58">
        <v>53.179036103779197</v>
      </c>
      <c r="AJ4713" s="58">
        <v>53.413715663719302</v>
      </c>
      <c r="AK4713" s="58">
        <v>53.643005633881998</v>
      </c>
      <c r="AL4713" s="58">
        <v>53.9760377877327</v>
      </c>
      <c r="AM4713" s="58">
        <v>54.357793193181102</v>
      </c>
      <c r="AN4713" s="58">
        <v>54.826855385535403</v>
      </c>
      <c r="AO4713" s="58">
        <v>55.258893271659502</v>
      </c>
      <c r="AP4713" s="58">
        <v>55.715637037031598</v>
      </c>
      <c r="AQ4713" s="58">
        <v>56.188731412192602</v>
      </c>
      <c r="AR4713" s="58">
        <v>56.672499573150503</v>
      </c>
      <c r="AS4713" s="58">
        <v>57.165627155325801</v>
      </c>
      <c r="AT4713" s="58">
        <v>57.631457607297101</v>
      </c>
      <c r="AU4713" s="58">
        <v>58.111802094830402</v>
      </c>
      <c r="AV4713" s="58">
        <v>58.593950848844401</v>
      </c>
      <c r="AW4713" s="58">
        <v>59.060803625148097</v>
      </c>
      <c r="AX4713" s="58">
        <v>59.498591382925802</v>
      </c>
      <c r="AY4713" s="58">
        <v>59.913059479151897</v>
      </c>
      <c r="AZ4713" s="58">
        <v>60.292296734957397</v>
      </c>
      <c r="BA4713" s="58">
        <v>60.628388265690901</v>
      </c>
      <c r="BB4713" s="58">
        <v>60.9165352019766</v>
      </c>
      <c r="BC4713" s="58">
        <v>61.155034730918302</v>
      </c>
      <c r="BD4713" s="58">
        <v>61.371242838092797</v>
      </c>
      <c r="BE4713" s="58">
        <v>61.537736569853898</v>
      </c>
      <c r="BF4713" s="58">
        <v>61.659799384315399</v>
      </c>
      <c r="BG4713" s="58">
        <v>61.752378936362099</v>
      </c>
      <c r="BH4713" s="58">
        <v>61.8282943376107</v>
      </c>
      <c r="BI4713" s="58">
        <v>61.763017028390003</v>
      </c>
      <c r="BJ4713" s="58">
        <v>61.737770481680201</v>
      </c>
      <c r="BK4713" s="58">
        <v>61.733546294393598</v>
      </c>
      <c r="BL4713" s="58">
        <v>61.730273754848</v>
      </c>
      <c r="BM4713" s="58">
        <v>61.724209686226303</v>
      </c>
      <c r="BN4713" s="58">
        <v>61.796946435103102</v>
      </c>
    </row>
    <row r="4714" spans="1:66" hidden="1" x14ac:dyDescent="0.25">
      <c r="A4714" s="58" t="s">
        <v>3298</v>
      </c>
      <c r="B4714" s="58" t="s">
        <v>3299</v>
      </c>
      <c r="C4714" s="58" t="s">
        <v>2444</v>
      </c>
      <c r="D4714" s="58" t="s">
        <v>2445</v>
      </c>
      <c r="E4714" s="58">
        <v>24579731</v>
      </c>
      <c r="F4714" s="58">
        <v>25064181</v>
      </c>
      <c r="G4714" s="58">
        <v>25590600</v>
      </c>
      <c r="H4714" s="58">
        <v>26165570</v>
      </c>
      <c r="I4714" s="58">
        <v>26800365</v>
      </c>
      <c r="J4714" s="58">
        <v>27501893</v>
      </c>
      <c r="K4714" s="58">
        <v>28165014</v>
      </c>
      <c r="L4714" s="58">
        <v>28919327</v>
      </c>
      <c r="M4714" s="58">
        <v>29745420</v>
      </c>
      <c r="N4714" s="58">
        <v>30619031</v>
      </c>
      <c r="O4714" s="58">
        <v>31529955</v>
      </c>
      <c r="P4714" s="58">
        <v>32375530</v>
      </c>
      <c r="Q4714" s="58">
        <v>33280521</v>
      </c>
      <c r="R4714" s="58">
        <v>34259785</v>
      </c>
      <c r="S4714" s="58">
        <v>35333196</v>
      </c>
      <c r="T4714" s="58">
        <v>36511008</v>
      </c>
      <c r="U4714" s="58">
        <v>37778657</v>
      </c>
      <c r="V4714" s="58">
        <v>39154809</v>
      </c>
      <c r="W4714" s="58">
        <v>40617725</v>
      </c>
      <c r="X4714" s="58">
        <v>42142374</v>
      </c>
      <c r="Y4714" s="58">
        <v>43711446</v>
      </c>
      <c r="Z4714" s="58">
        <v>45227844</v>
      </c>
      <c r="AA4714" s="58">
        <v>46792788</v>
      </c>
      <c r="AB4714" s="58">
        <v>48407880</v>
      </c>
      <c r="AC4714" s="58">
        <v>50076446</v>
      </c>
      <c r="AD4714" s="58">
        <v>51801683</v>
      </c>
      <c r="AE4714" s="58">
        <v>53473149</v>
      </c>
      <c r="AF4714" s="58">
        <v>55219202</v>
      </c>
      <c r="AG4714" s="58">
        <v>57023284</v>
      </c>
      <c r="AH4714" s="58">
        <v>58881390</v>
      </c>
      <c r="AI4714" s="58">
        <v>61296748</v>
      </c>
      <c r="AJ4714" s="58">
        <v>63296563</v>
      </c>
      <c r="AK4714" s="58">
        <v>64618207</v>
      </c>
      <c r="AL4714" s="58">
        <v>66819278</v>
      </c>
      <c r="AM4714" s="58">
        <v>69067104</v>
      </c>
      <c r="AN4714" s="58">
        <v>71995659</v>
      </c>
      <c r="AO4714" s="58">
        <v>74159479</v>
      </c>
      <c r="AP4714" s="58">
        <v>76349055</v>
      </c>
      <c r="AQ4714" s="58">
        <v>78565114</v>
      </c>
      <c r="AR4714" s="58">
        <v>80858009</v>
      </c>
      <c r="AS4714" s="58">
        <v>83267814</v>
      </c>
      <c r="AT4714" s="58">
        <v>85889011</v>
      </c>
      <c r="AU4714" s="58">
        <v>88635922</v>
      </c>
      <c r="AV4714" s="58">
        <v>91523813</v>
      </c>
      <c r="AW4714" s="58">
        <v>94569517</v>
      </c>
      <c r="AX4714" s="58">
        <v>97775847</v>
      </c>
      <c r="AY4714" s="58">
        <v>101179375</v>
      </c>
      <c r="AZ4714" s="58">
        <v>104737931</v>
      </c>
      <c r="BA4714" s="58">
        <v>108353566</v>
      </c>
      <c r="BB4714" s="58">
        <v>111899536</v>
      </c>
      <c r="BC4714" s="58">
        <v>115291452</v>
      </c>
      <c r="BD4714" s="58">
        <v>118512586</v>
      </c>
      <c r="BE4714" s="58">
        <v>121576295</v>
      </c>
      <c r="BF4714" s="58">
        <v>124503967</v>
      </c>
      <c r="BG4714" s="58">
        <v>127359229</v>
      </c>
      <c r="BH4714" s="58">
        <v>130196814</v>
      </c>
      <c r="BI4714" s="58">
        <v>132785333</v>
      </c>
      <c r="BJ4714" s="58">
        <v>135456711</v>
      </c>
      <c r="BK4714" s="58">
        <v>138184246</v>
      </c>
      <c r="BL4714" s="58">
        <v>140922291</v>
      </c>
      <c r="BM4714" s="58">
        <v>143668570</v>
      </c>
      <c r="BN4714" s="58">
        <v>146502604</v>
      </c>
    </row>
    <row r="4715" spans="1:66" hidden="1" x14ac:dyDescent="0.25">
      <c r="A4715" s="58" t="s">
        <v>3298</v>
      </c>
      <c r="B4715" s="58" t="s">
        <v>3299</v>
      </c>
      <c r="C4715" s="58" t="s">
        <v>2446</v>
      </c>
      <c r="D4715" s="58" t="s">
        <v>2447</v>
      </c>
      <c r="E4715" s="58">
        <v>52.880458950610397</v>
      </c>
      <c r="F4715" s="58">
        <v>52.484527865986003</v>
      </c>
      <c r="G4715" s="58">
        <v>52.152064926759103</v>
      </c>
      <c r="H4715" s="58">
        <v>51.887950486270597</v>
      </c>
      <c r="I4715" s="58">
        <v>51.703925976111499</v>
      </c>
      <c r="J4715" s="58">
        <v>51.6032737190177</v>
      </c>
      <c r="K4715" s="58">
        <v>51.381040126501802</v>
      </c>
      <c r="L4715" s="58">
        <v>51.2771044457362</v>
      </c>
      <c r="M4715" s="58">
        <v>51.257639124226898</v>
      </c>
      <c r="N4715" s="58">
        <v>51.287801746641101</v>
      </c>
      <c r="O4715" s="58">
        <v>51.3528715897382</v>
      </c>
      <c r="P4715" s="58">
        <v>51.294819273208603</v>
      </c>
      <c r="Q4715" s="58">
        <v>51.305783432521203</v>
      </c>
      <c r="R4715" s="58">
        <v>51.370959463500299</v>
      </c>
      <c r="S4715" s="58">
        <v>51.473208280338802</v>
      </c>
      <c r="T4715" s="58">
        <v>51.5958818550518</v>
      </c>
      <c r="U4715" s="58">
        <v>51.704637828641197</v>
      </c>
      <c r="V4715" s="58">
        <v>51.8364737479911</v>
      </c>
      <c r="W4715" s="58">
        <v>51.985745278516099</v>
      </c>
      <c r="X4715" s="58">
        <v>52.154944676052402</v>
      </c>
      <c r="Y4715" s="58">
        <v>52.346973338488297</v>
      </c>
      <c r="Z4715" s="58">
        <v>52.455545111756201</v>
      </c>
      <c r="AA4715" s="58">
        <v>52.5970863399927</v>
      </c>
      <c r="AB4715" s="58">
        <v>52.765602183477597</v>
      </c>
      <c r="AC4715" s="58">
        <v>52.953002418859199</v>
      </c>
      <c r="AD4715" s="58">
        <v>53.154925000375798</v>
      </c>
      <c r="AE4715" s="58">
        <v>53.262248604690001</v>
      </c>
      <c r="AF4715" s="58">
        <v>53.412812204793099</v>
      </c>
      <c r="AG4715" s="58">
        <v>53.589425789385402</v>
      </c>
      <c r="AH4715" s="58">
        <v>53.788679443910901</v>
      </c>
      <c r="AI4715" s="58">
        <v>53.977921926691302</v>
      </c>
      <c r="AJ4715" s="58">
        <v>54.225066648719299</v>
      </c>
      <c r="AK4715" s="58">
        <v>54.375115085835397</v>
      </c>
      <c r="AL4715" s="58">
        <v>54.720552262073397</v>
      </c>
      <c r="AM4715" s="58">
        <v>55.115930897056899</v>
      </c>
      <c r="AN4715" s="58">
        <v>55.668653280007</v>
      </c>
      <c r="AO4715" s="58">
        <v>56.058436609996797</v>
      </c>
      <c r="AP4715" s="58">
        <v>56.479607842682597</v>
      </c>
      <c r="AQ4715" s="58">
        <v>56.919395864495399</v>
      </c>
      <c r="AR4715" s="58">
        <v>57.370599131175297</v>
      </c>
      <c r="AS4715" s="58">
        <v>57.835159812896798</v>
      </c>
      <c r="AT4715" s="58">
        <v>58.372050955254302</v>
      </c>
      <c r="AU4715" s="58">
        <v>58.919568581936304</v>
      </c>
      <c r="AV4715" s="58">
        <v>59.472255321012497</v>
      </c>
      <c r="AW4715" s="58">
        <v>60.024319948919903</v>
      </c>
      <c r="AX4715" s="58">
        <v>60.567836791569597</v>
      </c>
      <c r="AY4715" s="58">
        <v>61.115827755785098</v>
      </c>
      <c r="AZ4715" s="58">
        <v>61.649018539939</v>
      </c>
      <c r="BA4715" s="58">
        <v>62.136594291707297</v>
      </c>
      <c r="BB4715" s="58">
        <v>62.549016501108198</v>
      </c>
      <c r="BC4715" s="58">
        <v>62.872955280636702</v>
      </c>
      <c r="BD4715" s="58">
        <v>63.115161755847701</v>
      </c>
      <c r="BE4715" s="58">
        <v>63.2842351252065</v>
      </c>
      <c r="BF4715" s="58">
        <v>63.393404202882898</v>
      </c>
      <c r="BG4715" s="58">
        <v>63.471024744991702</v>
      </c>
      <c r="BH4715" s="58">
        <v>63.540234669740201</v>
      </c>
      <c r="BI4715" s="58">
        <v>63.493934565644203</v>
      </c>
      <c r="BJ4715" s="58">
        <v>63.4983815456823</v>
      </c>
      <c r="BK4715" s="58">
        <v>63.5262102773344</v>
      </c>
      <c r="BL4715" s="58">
        <v>63.5499258250343</v>
      </c>
      <c r="BM4715" s="58">
        <v>63.563039964656397</v>
      </c>
      <c r="BN4715" s="58">
        <v>63.597809129764997</v>
      </c>
    </row>
    <row r="4716" spans="1:66" hidden="1" x14ac:dyDescent="0.25">
      <c r="A4716" s="58" t="s">
        <v>3298</v>
      </c>
      <c r="B4716" s="58" t="s">
        <v>3299</v>
      </c>
      <c r="C4716" s="58" t="s">
        <v>2448</v>
      </c>
      <c r="D4716" s="58" t="s">
        <v>2449</v>
      </c>
      <c r="E4716" s="58">
        <v>49063221</v>
      </c>
      <c r="F4716" s="58">
        <v>50032214</v>
      </c>
      <c r="G4716" s="58">
        <v>51072091</v>
      </c>
      <c r="H4716" s="58">
        <v>52200464</v>
      </c>
      <c r="I4716" s="58">
        <v>53449221</v>
      </c>
      <c r="J4716" s="58">
        <v>54836640</v>
      </c>
      <c r="K4716" s="58">
        <v>56150923</v>
      </c>
      <c r="L4716" s="58">
        <v>57648452</v>
      </c>
      <c r="M4716" s="58">
        <v>59286786</v>
      </c>
      <c r="N4716" s="58">
        <v>61012245</v>
      </c>
      <c r="O4716" s="58">
        <v>62801195</v>
      </c>
      <c r="P4716" s="58">
        <v>64445576</v>
      </c>
      <c r="Q4716" s="58">
        <v>66198518</v>
      </c>
      <c r="R4716" s="58">
        <v>68084602</v>
      </c>
      <c r="S4716" s="58">
        <v>70138193</v>
      </c>
      <c r="T4716" s="58">
        <v>72377533</v>
      </c>
      <c r="U4716" s="58">
        <v>74728365</v>
      </c>
      <c r="V4716" s="58">
        <v>77278721</v>
      </c>
      <c r="W4716" s="58">
        <v>79996132</v>
      </c>
      <c r="X4716" s="58">
        <v>82844992</v>
      </c>
      <c r="Y4716" s="58">
        <v>85800160</v>
      </c>
      <c r="Z4716" s="58">
        <v>88699821</v>
      </c>
      <c r="AA4716" s="58">
        <v>91716319</v>
      </c>
      <c r="AB4716" s="58">
        <v>94839742</v>
      </c>
      <c r="AC4716" s="58">
        <v>98060179</v>
      </c>
      <c r="AD4716" s="58">
        <v>101372893</v>
      </c>
      <c r="AE4716" s="58">
        <v>104535019</v>
      </c>
      <c r="AF4716" s="58">
        <v>107819937</v>
      </c>
      <c r="AG4716" s="58">
        <v>111208796</v>
      </c>
      <c r="AH4716" s="58">
        <v>114706338</v>
      </c>
      <c r="AI4716" s="58">
        <v>119312116</v>
      </c>
      <c r="AJ4716" s="58">
        <v>123118653</v>
      </c>
      <c r="AK4716" s="58">
        <v>125830774</v>
      </c>
      <c r="AL4716" s="58">
        <v>130038805</v>
      </c>
      <c r="AM4716" s="58">
        <v>134367829</v>
      </c>
      <c r="AN4716" s="58">
        <v>139859464</v>
      </c>
      <c r="AO4716" s="58">
        <v>144179213</v>
      </c>
      <c r="AP4716" s="58">
        <v>148582282</v>
      </c>
      <c r="AQ4716" s="58">
        <v>153045236</v>
      </c>
      <c r="AR4716" s="58">
        <v>157626324</v>
      </c>
      <c r="AS4716" s="58">
        <v>162367741</v>
      </c>
      <c r="AT4716" s="58">
        <v>167324816</v>
      </c>
      <c r="AU4716" s="58">
        <v>172462520</v>
      </c>
      <c r="AV4716" s="58">
        <v>177798952</v>
      </c>
      <c r="AW4716" s="58">
        <v>183352988</v>
      </c>
      <c r="AX4716" s="58">
        <v>189126310</v>
      </c>
      <c r="AY4716" s="58">
        <v>195183689</v>
      </c>
      <c r="AZ4716" s="58">
        <v>201442631</v>
      </c>
      <c r="BA4716" s="58">
        <v>207787871</v>
      </c>
      <c r="BB4716" s="58">
        <v>214068809</v>
      </c>
      <c r="BC4716" s="58">
        <v>220183347</v>
      </c>
      <c r="BD4716" s="58">
        <v>226142159</v>
      </c>
      <c r="BE4716" s="58">
        <v>231923568</v>
      </c>
      <c r="BF4716" s="58">
        <v>237522658</v>
      </c>
      <c r="BG4716" s="58">
        <v>242986682</v>
      </c>
      <c r="BH4716" s="58">
        <v>248365389</v>
      </c>
      <c r="BI4716" s="58">
        <v>253171312</v>
      </c>
      <c r="BJ4716" s="58">
        <v>258081365</v>
      </c>
      <c r="BK4716" s="58">
        <v>263087505</v>
      </c>
      <c r="BL4716" s="58">
        <v>268157877</v>
      </c>
      <c r="BM4716" s="58">
        <v>273323616</v>
      </c>
      <c r="BN4716" s="58">
        <v>278842504</v>
      </c>
    </row>
    <row r="4717" spans="1:66" hidden="1" x14ac:dyDescent="0.25">
      <c r="A4717" s="58" t="s">
        <v>3298</v>
      </c>
      <c r="B4717" s="58" t="s">
        <v>3299</v>
      </c>
      <c r="C4717" s="58" t="s">
        <v>2450</v>
      </c>
      <c r="D4717" s="58" t="s">
        <v>2451</v>
      </c>
      <c r="E4717" s="58">
        <v>8.0438817679358596</v>
      </c>
      <c r="F4717" s="58">
        <v>7.9122242933444298</v>
      </c>
      <c r="G4717" s="58">
        <v>7.7778935730973302</v>
      </c>
      <c r="H4717" s="58">
        <v>7.65553707635598</v>
      </c>
      <c r="I4717" s="58">
        <v>7.5674875758105697</v>
      </c>
      <c r="J4717" s="58">
        <v>7.52527665696946</v>
      </c>
      <c r="K4717" s="58">
        <v>7.5019779796946304</v>
      </c>
      <c r="L4717" s="58">
        <v>7.5176599312515799</v>
      </c>
      <c r="M4717" s="58">
        <v>7.56824007971146</v>
      </c>
      <c r="N4717" s="58">
        <v>7.6537056161593604</v>
      </c>
      <c r="O4717" s="58">
        <v>7.7745115675459298</v>
      </c>
      <c r="P4717" s="58">
        <v>7.8945720719381303</v>
      </c>
      <c r="Q4717" s="58">
        <v>8.0470335772693193</v>
      </c>
      <c r="R4717" s="58">
        <v>8.2076901871784909</v>
      </c>
      <c r="S4717" s="58">
        <v>8.3464782975417702</v>
      </c>
      <c r="T4717" s="58">
        <v>8.4507283171879202</v>
      </c>
      <c r="U4717" s="58">
        <v>8.5279734775220604</v>
      </c>
      <c r="V4717" s="58">
        <v>8.5725308906070694</v>
      </c>
      <c r="W4717" s="58">
        <v>8.5963135052056394</v>
      </c>
      <c r="X4717" s="58">
        <v>8.6192345341966501</v>
      </c>
      <c r="Y4717" s="58">
        <v>8.6555761333098395</v>
      </c>
      <c r="Z4717" s="58">
        <v>8.7117654602226402</v>
      </c>
      <c r="AA4717" s="58">
        <v>8.7706355304754293</v>
      </c>
      <c r="AB4717" s="58">
        <v>8.8286909482133797</v>
      </c>
      <c r="AC4717" s="58">
        <v>8.8801087756116193</v>
      </c>
      <c r="AD4717" s="58">
        <v>8.9225461420815897</v>
      </c>
      <c r="AE4717" s="58">
        <v>8.9466242009386008</v>
      </c>
      <c r="AF4717" s="58">
        <v>8.9657607853531704</v>
      </c>
      <c r="AG4717" s="58">
        <v>8.9779846408664792</v>
      </c>
      <c r="AH4717" s="58">
        <v>8.9827022343566192</v>
      </c>
      <c r="AI4717" s="58">
        <v>8.9850145201804299</v>
      </c>
      <c r="AJ4717" s="58">
        <v>8.9853367073169803</v>
      </c>
      <c r="AK4717" s="58">
        <v>8.9685042953604999</v>
      </c>
      <c r="AL4717" s="58">
        <v>8.9593281565242506</v>
      </c>
      <c r="AM4717" s="58">
        <v>8.9627453564986101</v>
      </c>
      <c r="AN4717" s="58">
        <v>8.9921620140034708</v>
      </c>
      <c r="AO4717" s="58">
        <v>9.0769194186402604</v>
      </c>
      <c r="AP4717" s="58">
        <v>9.1735332016839397</v>
      </c>
      <c r="AQ4717" s="58">
        <v>9.2733106455656795</v>
      </c>
      <c r="AR4717" s="58">
        <v>9.36766719774735</v>
      </c>
      <c r="AS4717" s="58">
        <v>9.4515999928030894</v>
      </c>
      <c r="AT4717" s="58">
        <v>9.5453595250902303</v>
      </c>
      <c r="AU4717" s="58">
        <v>9.6326587380468602</v>
      </c>
      <c r="AV4717" s="58">
        <v>9.7076310194577804</v>
      </c>
      <c r="AW4717" s="58">
        <v>9.7660784025582501</v>
      </c>
      <c r="AX4717" s="58">
        <v>9.8058904458062592</v>
      </c>
      <c r="AY4717" s="58">
        <v>9.8403071388775896</v>
      </c>
      <c r="AZ4717" s="58">
        <v>9.8513027161267708</v>
      </c>
      <c r="BA4717" s="58">
        <v>9.8333259028292996</v>
      </c>
      <c r="BB4717" s="58">
        <v>9.7834250705890806</v>
      </c>
      <c r="BC4717" s="58">
        <v>9.7036098839774692</v>
      </c>
      <c r="BD4717" s="58">
        <v>9.6185882415017101</v>
      </c>
      <c r="BE4717" s="58">
        <v>9.5040005785584007</v>
      </c>
      <c r="BF4717" s="58">
        <v>9.3643495979032902</v>
      </c>
      <c r="BG4717" s="58">
        <v>9.2077124789905103</v>
      </c>
      <c r="BH4717" s="58">
        <v>9.0415476180642607</v>
      </c>
      <c r="BI4717" s="58">
        <v>8.89990376362673</v>
      </c>
      <c r="BJ4717" s="58">
        <v>8.7582058411901809</v>
      </c>
      <c r="BK4717" s="58">
        <v>8.6130387603973801</v>
      </c>
      <c r="BL4717" s="58">
        <v>8.4655729568628892</v>
      </c>
      <c r="BM4717" s="58">
        <v>8.3218004834383894</v>
      </c>
      <c r="BN4717" s="58">
        <v>8.2105537033576308</v>
      </c>
    </row>
    <row r="4718" spans="1:66" hidden="1" x14ac:dyDescent="0.25">
      <c r="A4718" s="58" t="s">
        <v>3298</v>
      </c>
      <c r="B4718" s="58" t="s">
        <v>3299</v>
      </c>
      <c r="C4718" s="58" t="s">
        <v>2452</v>
      </c>
      <c r="D4718" s="58" t="s">
        <v>2453</v>
      </c>
      <c r="E4718" s="58">
        <v>8.12498426799886</v>
      </c>
      <c r="F4718" s="58">
        <v>7.9629807503746504</v>
      </c>
      <c r="G4718" s="58">
        <v>7.8022876999130899</v>
      </c>
      <c r="H4718" s="58">
        <v>7.66552659103849</v>
      </c>
      <c r="I4718" s="58">
        <v>7.5825919419294099</v>
      </c>
      <c r="J4718" s="58">
        <v>7.5670110106863797</v>
      </c>
      <c r="K4718" s="58">
        <v>7.5875447020755802</v>
      </c>
      <c r="L4718" s="58">
        <v>7.6632153464384496</v>
      </c>
      <c r="M4718" s="58">
        <v>7.7778840807583602</v>
      </c>
      <c r="N4718" s="58">
        <v>7.9144456882846503</v>
      </c>
      <c r="O4718" s="58">
        <v>8.0650182680812996</v>
      </c>
      <c r="P4718" s="58">
        <v>8.1908824923610801</v>
      </c>
      <c r="Q4718" s="58">
        <v>8.3387689428570297</v>
      </c>
      <c r="R4718" s="58">
        <v>8.4932113285882007</v>
      </c>
      <c r="S4718" s="58">
        <v>8.6310344036898403</v>
      </c>
      <c r="T4718" s="58">
        <v>8.7392701440426492</v>
      </c>
      <c r="U4718" s="58">
        <v>8.84456240917579</v>
      </c>
      <c r="V4718" s="58">
        <v>8.8961129776127805</v>
      </c>
      <c r="W4718" s="58">
        <v>8.9049427722891199</v>
      </c>
      <c r="X4718" s="58">
        <v>8.8963922543750602</v>
      </c>
      <c r="Y4718" s="58">
        <v>8.8922673850990197</v>
      </c>
      <c r="Z4718" s="58">
        <v>8.9227946190501495</v>
      </c>
      <c r="AA4718" s="58">
        <v>8.9487975110459903</v>
      </c>
      <c r="AB4718" s="58">
        <v>8.9654929677409001</v>
      </c>
      <c r="AC4718" s="58">
        <v>8.9717983889597495</v>
      </c>
      <c r="AD4718" s="58">
        <v>8.9726261543184105</v>
      </c>
      <c r="AE4718" s="58">
        <v>9.0309266011744</v>
      </c>
      <c r="AF4718" s="58">
        <v>9.0922610942272808</v>
      </c>
      <c r="AG4718" s="58">
        <v>9.1425155671981493</v>
      </c>
      <c r="AH4718" s="58">
        <v>9.1709214337775897</v>
      </c>
      <c r="AI4718" s="58">
        <v>9.1761994294234306</v>
      </c>
      <c r="AJ4718" s="58">
        <v>9.1396521988119392</v>
      </c>
      <c r="AK4718" s="58">
        <v>9.0762401075929802</v>
      </c>
      <c r="AL4718" s="58">
        <v>8.9999994114612996</v>
      </c>
      <c r="AM4718" s="58">
        <v>8.9395610156292609</v>
      </c>
      <c r="AN4718" s="58">
        <v>8.9035954870438498</v>
      </c>
      <c r="AO4718" s="58">
        <v>9.0228155221152804</v>
      </c>
      <c r="AP4718" s="58">
        <v>9.1610762981773295</v>
      </c>
      <c r="AQ4718" s="58">
        <v>9.2935345680019594</v>
      </c>
      <c r="AR4718" s="58">
        <v>9.4026515953061995</v>
      </c>
      <c r="AS4718" s="58">
        <v>9.4841658802989297</v>
      </c>
      <c r="AT4718" s="58">
        <v>9.6094151375625803</v>
      </c>
      <c r="AU4718" s="58">
        <v>9.7051479471133497</v>
      </c>
      <c r="AV4718" s="58">
        <v>9.7628302017949906</v>
      </c>
      <c r="AW4718" s="58">
        <v>9.7860283774459997</v>
      </c>
      <c r="AX4718" s="58">
        <v>9.7821503788556505</v>
      </c>
      <c r="AY4718" s="58">
        <v>9.8434808151079896</v>
      </c>
      <c r="AZ4718" s="58">
        <v>9.8735717910015595</v>
      </c>
      <c r="BA4718" s="58">
        <v>9.8577387613117793</v>
      </c>
      <c r="BB4718" s="58">
        <v>9.7871174525567302</v>
      </c>
      <c r="BC4718" s="58">
        <v>9.6663386933284592</v>
      </c>
      <c r="BD4718" s="58">
        <v>9.5957619582468698</v>
      </c>
      <c r="BE4718" s="58">
        <v>9.4846072953646505</v>
      </c>
      <c r="BF4718" s="58">
        <v>9.3307444565829396</v>
      </c>
      <c r="BG4718" s="58">
        <v>9.1473715686506001</v>
      </c>
      <c r="BH4718" s="58">
        <v>8.9508847272006697</v>
      </c>
      <c r="BI4718" s="58">
        <v>8.8554924844493801</v>
      </c>
      <c r="BJ4718" s="58">
        <v>8.7497328171596696</v>
      </c>
      <c r="BK4718" s="58">
        <v>8.6147113282974104</v>
      </c>
      <c r="BL4718" s="58">
        <v>8.4504516958387406</v>
      </c>
      <c r="BM4718" s="58">
        <v>8.2729808446700108</v>
      </c>
      <c r="BN4718" s="58">
        <v>8.1896178515201896</v>
      </c>
    </row>
    <row r="4719" spans="1:66" hidden="1" x14ac:dyDescent="0.25">
      <c r="A4719" s="58" t="s">
        <v>3298</v>
      </c>
      <c r="B4719" s="58" t="s">
        <v>3299</v>
      </c>
      <c r="C4719" s="58" t="s">
        <v>2454</v>
      </c>
      <c r="D4719" s="58" t="s">
        <v>2455</v>
      </c>
      <c r="E4719" s="58">
        <v>7.3577897465932303</v>
      </c>
      <c r="F4719" s="58">
        <v>7.25925979231185</v>
      </c>
      <c r="G4719" s="58">
        <v>7.1536078552598097</v>
      </c>
      <c r="H4719" s="58">
        <v>7.0437741738198199</v>
      </c>
      <c r="I4719" s="58">
        <v>6.9328041778799099</v>
      </c>
      <c r="J4719" s="58">
        <v>6.8217164448957099</v>
      </c>
      <c r="K4719" s="58">
        <v>6.6847213913246097</v>
      </c>
      <c r="L4719" s="58">
        <v>6.5560069711637103</v>
      </c>
      <c r="M4719" s="58">
        <v>6.4458771160834401</v>
      </c>
      <c r="N4719" s="58">
        <v>6.3671420037228099</v>
      </c>
      <c r="O4719" s="58">
        <v>6.3255360105680998</v>
      </c>
      <c r="P4719" s="58">
        <v>6.3031741268164403</v>
      </c>
      <c r="Q4719" s="58">
        <v>6.3043055497020299</v>
      </c>
      <c r="R4719" s="58">
        <v>6.3279536151513103</v>
      </c>
      <c r="S4719" s="58">
        <v>6.3763471347385199</v>
      </c>
      <c r="T4719" s="58">
        <v>6.4490254472740096</v>
      </c>
      <c r="U4719" s="58">
        <v>6.56396868925495</v>
      </c>
      <c r="V4719" s="58">
        <v>6.7003362969909697</v>
      </c>
      <c r="W4719" s="58">
        <v>6.8372159724908297</v>
      </c>
      <c r="X4719" s="58">
        <v>6.9525691215213099</v>
      </c>
      <c r="Y4719" s="58">
        <v>7.0375635405052597</v>
      </c>
      <c r="Z4719" s="58">
        <v>7.13095995283531</v>
      </c>
      <c r="AA4719" s="58">
        <v>7.1977445304169203</v>
      </c>
      <c r="AB4719" s="58">
        <v>7.2460714607552701</v>
      </c>
      <c r="AC4719" s="58">
        <v>7.2903572088211996</v>
      </c>
      <c r="AD4719" s="58">
        <v>7.3397493547853596</v>
      </c>
      <c r="AE4719" s="58">
        <v>7.3930444349226203</v>
      </c>
      <c r="AF4719" s="58">
        <v>7.4529048604416896</v>
      </c>
      <c r="AG4719" s="58">
        <v>7.51124249164143</v>
      </c>
      <c r="AH4719" s="58">
        <v>7.5609211286351101</v>
      </c>
      <c r="AI4719" s="58">
        <v>7.5989570397340698</v>
      </c>
      <c r="AJ4719" s="58">
        <v>7.6489154314585903</v>
      </c>
      <c r="AK4719" s="58">
        <v>7.6724054030397699</v>
      </c>
      <c r="AL4719" s="58">
        <v>7.7102638038966598</v>
      </c>
      <c r="AM4719" s="58">
        <v>7.7381183148623798</v>
      </c>
      <c r="AN4719" s="58">
        <v>7.7760023272697101</v>
      </c>
      <c r="AO4719" s="58">
        <v>7.8059445031040804</v>
      </c>
      <c r="AP4719" s="58">
        <v>7.8383289147500399</v>
      </c>
      <c r="AQ4719" s="58">
        <v>7.8802156021435499</v>
      </c>
      <c r="AR4719" s="58">
        <v>7.9383341623391397</v>
      </c>
      <c r="AS4719" s="58">
        <v>8.0124581456080595</v>
      </c>
      <c r="AT4719" s="58">
        <v>8.0849422926275096</v>
      </c>
      <c r="AU4719" s="58">
        <v>8.1736464249400296</v>
      </c>
      <c r="AV4719" s="58">
        <v>8.2750139787585404</v>
      </c>
      <c r="AW4719" s="58">
        <v>8.3801555553761204</v>
      </c>
      <c r="AX4719" s="58">
        <v>8.4798429421628594</v>
      </c>
      <c r="AY4719" s="58">
        <v>8.5749731693581808</v>
      </c>
      <c r="AZ4719" s="58">
        <v>8.6612705950537094</v>
      </c>
      <c r="BA4719" s="58">
        <v>8.7355757907882499</v>
      </c>
      <c r="BB4719" s="58">
        <v>8.7932987076789999</v>
      </c>
      <c r="BC4719" s="58">
        <v>8.8290159334688099</v>
      </c>
      <c r="BD4719" s="58">
        <v>8.8601941219635503</v>
      </c>
      <c r="BE4719" s="58">
        <v>8.8680242969155998</v>
      </c>
      <c r="BF4719" s="58">
        <v>8.8513504010320201</v>
      </c>
      <c r="BG4719" s="58">
        <v>8.8105589972955105</v>
      </c>
      <c r="BH4719" s="58">
        <v>8.7461114773500892</v>
      </c>
      <c r="BI4719" s="58">
        <v>8.6612897120135202</v>
      </c>
      <c r="BJ4719" s="58">
        <v>8.5745722574245402</v>
      </c>
      <c r="BK4719" s="58">
        <v>8.4823815046854705</v>
      </c>
      <c r="BL4719" s="58">
        <v>8.3799598714628303</v>
      </c>
      <c r="BM4719" s="58">
        <v>8.2641622345872001</v>
      </c>
      <c r="BN4719" s="58">
        <v>8.1401983622975695</v>
      </c>
    </row>
    <row r="4720" spans="1:66" hidden="1" x14ac:dyDescent="0.25">
      <c r="A4720" s="58" t="s">
        <v>3298</v>
      </c>
      <c r="B4720" s="58" t="s">
        <v>3299</v>
      </c>
      <c r="C4720" s="58" t="s">
        <v>2456</v>
      </c>
      <c r="D4720" s="58" t="s">
        <v>2457</v>
      </c>
      <c r="E4720" s="58">
        <v>7.4211716484490999</v>
      </c>
      <c r="F4720" s="58">
        <v>7.3122769792742304</v>
      </c>
      <c r="G4720" s="58">
        <v>7.1863778984119504</v>
      </c>
      <c r="H4720" s="58">
        <v>7.0489469702221799</v>
      </c>
      <c r="I4720" s="58">
        <v>6.9080925458346201</v>
      </c>
      <c r="J4720" s="58">
        <v>6.7703675969808801</v>
      </c>
      <c r="K4720" s="58">
        <v>6.6258285656075397</v>
      </c>
      <c r="L4720" s="58">
        <v>6.48935368918628</v>
      </c>
      <c r="M4720" s="58">
        <v>6.3756503097282504</v>
      </c>
      <c r="N4720" s="58">
        <v>6.3054150242437199</v>
      </c>
      <c r="O4720" s="58">
        <v>6.28879270757563</v>
      </c>
      <c r="P4720" s="58">
        <v>6.2998291304459197</v>
      </c>
      <c r="Q4720" s="58">
        <v>6.34871843997957</v>
      </c>
      <c r="R4720" s="58">
        <v>6.4261215141039099</v>
      </c>
      <c r="S4720" s="58">
        <v>6.5214938822348802</v>
      </c>
      <c r="T4720" s="58">
        <v>6.6282541621260096</v>
      </c>
      <c r="U4720" s="58">
        <v>6.8121995476353998</v>
      </c>
      <c r="V4720" s="58">
        <v>7.0082407090263397</v>
      </c>
      <c r="W4720" s="58">
        <v>7.1951610156028902</v>
      </c>
      <c r="X4720" s="58">
        <v>7.3483501575327201</v>
      </c>
      <c r="Y4720" s="58">
        <v>7.4537564339379596</v>
      </c>
      <c r="Z4720" s="58">
        <v>7.5356173950693801</v>
      </c>
      <c r="AA4720" s="58">
        <v>7.5795214323503801</v>
      </c>
      <c r="AB4720" s="58">
        <v>7.5999572624595304</v>
      </c>
      <c r="AC4720" s="58">
        <v>7.6147665950869197</v>
      </c>
      <c r="AD4720" s="58">
        <v>7.6310589322743603</v>
      </c>
      <c r="AE4720" s="58">
        <v>7.6543483828822296</v>
      </c>
      <c r="AF4720" s="58">
        <v>7.6985109033694696</v>
      </c>
      <c r="AG4720" s="58">
        <v>7.7587315190563899</v>
      </c>
      <c r="AH4720" s="58">
        <v>7.8257209730438397</v>
      </c>
      <c r="AI4720" s="58">
        <v>7.8848327236573503</v>
      </c>
      <c r="AJ4720" s="58">
        <v>7.9408865816830501</v>
      </c>
      <c r="AK4720" s="58">
        <v>7.9467260787390304</v>
      </c>
      <c r="AL4720" s="58">
        <v>7.9677305248368002</v>
      </c>
      <c r="AM4720" s="58">
        <v>7.9619787092543</v>
      </c>
      <c r="AN4720" s="58">
        <v>7.9730580510217397</v>
      </c>
      <c r="AO4720" s="58">
        <v>7.95178984796277</v>
      </c>
      <c r="AP4720" s="58">
        <v>7.9515443481477499</v>
      </c>
      <c r="AQ4720" s="58">
        <v>7.9845789220025001</v>
      </c>
      <c r="AR4720" s="58">
        <v>8.0557584769795607</v>
      </c>
      <c r="AS4720" s="58">
        <v>8.1546661248431391</v>
      </c>
      <c r="AT4720" s="58">
        <v>8.2481784304739492</v>
      </c>
      <c r="AU4720" s="58">
        <v>8.3677160320489197</v>
      </c>
      <c r="AV4720" s="58">
        <v>8.5081500571474002</v>
      </c>
      <c r="AW4720" s="58">
        <v>8.6545953578716102</v>
      </c>
      <c r="AX4720" s="58">
        <v>8.7876763716464303</v>
      </c>
      <c r="AY4720" s="58">
        <v>8.8980895334794194</v>
      </c>
      <c r="AZ4720" s="58">
        <v>8.9965463491433901</v>
      </c>
      <c r="BA4720" s="58">
        <v>9.0820717115809497</v>
      </c>
      <c r="BB4720" s="58">
        <v>9.1472887624964905</v>
      </c>
      <c r="BC4720" s="58">
        <v>9.1777852855240791</v>
      </c>
      <c r="BD4720" s="58">
        <v>9.1920265694363792</v>
      </c>
      <c r="BE4720" s="58">
        <v>9.1930474120723495</v>
      </c>
      <c r="BF4720" s="58">
        <v>9.1817308089220795</v>
      </c>
      <c r="BG4720" s="58">
        <v>9.1521351095244103</v>
      </c>
      <c r="BH4720" s="58">
        <v>9.0930832364307594</v>
      </c>
      <c r="BI4720" s="58">
        <v>8.9956350797546705</v>
      </c>
      <c r="BJ4720" s="58">
        <v>8.9122214430217603</v>
      </c>
      <c r="BK4720" s="58">
        <v>8.8413974622303009</v>
      </c>
      <c r="BL4720" s="58">
        <v>8.7724066856488694</v>
      </c>
      <c r="BM4720" s="58">
        <v>8.6859884025371308</v>
      </c>
      <c r="BN4720" s="58">
        <v>8.5321250982748698</v>
      </c>
    </row>
    <row r="4721" spans="1:66" hidden="1" x14ac:dyDescent="0.25">
      <c r="A4721" s="58" t="s">
        <v>3298</v>
      </c>
      <c r="B4721" s="58" t="s">
        <v>3299</v>
      </c>
      <c r="C4721" s="58" t="s">
        <v>2458</v>
      </c>
      <c r="D4721" s="58" t="s">
        <v>2459</v>
      </c>
      <c r="E4721" s="58">
        <v>6.48305490252051</v>
      </c>
      <c r="F4721" s="58">
        <v>6.4532906681827802</v>
      </c>
      <c r="G4721" s="58">
        <v>6.4139223175933697</v>
      </c>
      <c r="H4721" s="58">
        <v>6.3652587661446303</v>
      </c>
      <c r="I4721" s="58">
        <v>6.3084504959342196</v>
      </c>
      <c r="J4721" s="58">
        <v>6.2435300608008202</v>
      </c>
      <c r="K4721" s="58">
        <v>6.1464573117973602</v>
      </c>
      <c r="L4721" s="58">
        <v>6.0491621380414298</v>
      </c>
      <c r="M4721" s="58">
        <v>5.9507205388981301</v>
      </c>
      <c r="N4721" s="58">
        <v>5.8499532584159297</v>
      </c>
      <c r="O4721" s="58">
        <v>5.7480144446299697</v>
      </c>
      <c r="P4721" s="58">
        <v>5.6424791771796698</v>
      </c>
      <c r="Q4721" s="58">
        <v>5.5424324951022097</v>
      </c>
      <c r="R4721" s="58">
        <v>5.4546986953360097</v>
      </c>
      <c r="S4721" s="58">
        <v>5.3869537138983503</v>
      </c>
      <c r="T4721" s="58">
        <v>5.3408132391098802</v>
      </c>
      <c r="U4721" s="58">
        <v>5.31453663233758</v>
      </c>
      <c r="V4721" s="58">
        <v>5.30970279377879</v>
      </c>
      <c r="W4721" s="58">
        <v>5.3290649809738904</v>
      </c>
      <c r="X4721" s="58">
        <v>5.3746748172021803</v>
      </c>
      <c r="Y4721" s="58">
        <v>5.4430934507981901</v>
      </c>
      <c r="Z4721" s="58">
        <v>5.5509283048603599</v>
      </c>
      <c r="AA4721" s="58">
        <v>5.6820040579023301</v>
      </c>
      <c r="AB4721" s="58">
        <v>5.8198329922232901</v>
      </c>
      <c r="AC4721" s="58">
        <v>5.9446189240290499</v>
      </c>
      <c r="AD4721" s="58">
        <v>6.0454494260610803</v>
      </c>
      <c r="AE4721" s="58">
        <v>6.1040522982288401</v>
      </c>
      <c r="AF4721" s="58">
        <v>6.1524346851008502</v>
      </c>
      <c r="AG4721" s="58">
        <v>6.1968530205508499</v>
      </c>
      <c r="AH4721" s="58">
        <v>6.24606975166909</v>
      </c>
      <c r="AI4721" s="58">
        <v>6.2944764812056997</v>
      </c>
      <c r="AJ4721" s="58">
        <v>6.3616111555897898</v>
      </c>
      <c r="AK4721" s="58">
        <v>6.4103490684809703</v>
      </c>
      <c r="AL4721" s="58">
        <v>6.4855809580292796</v>
      </c>
      <c r="AM4721" s="58">
        <v>6.5577053269670396</v>
      </c>
      <c r="AN4721" s="58">
        <v>6.64326019183863</v>
      </c>
      <c r="AO4721" s="58">
        <v>6.6921951211068196</v>
      </c>
      <c r="AP4721" s="58">
        <v>6.7415244352954202</v>
      </c>
      <c r="AQ4721" s="58">
        <v>6.7898540091813597</v>
      </c>
      <c r="AR4721" s="58">
        <v>6.8377758617736903</v>
      </c>
      <c r="AS4721" s="58">
        <v>6.8877141117842502</v>
      </c>
      <c r="AT4721" s="58">
        <v>6.9271308238802698</v>
      </c>
      <c r="AU4721" s="58">
        <v>6.9670266904081197</v>
      </c>
      <c r="AV4721" s="58">
        <v>7.0103990079526097</v>
      </c>
      <c r="AW4721" s="58">
        <v>7.0640725029315199</v>
      </c>
      <c r="AX4721" s="58">
        <v>7.1330046654202999</v>
      </c>
      <c r="AY4721" s="58">
        <v>7.2192726999194896</v>
      </c>
      <c r="AZ4721" s="58">
        <v>7.3198960970101004</v>
      </c>
      <c r="BA4721" s="58">
        <v>7.4280516592089496</v>
      </c>
      <c r="BB4721" s="58">
        <v>7.5344206596343204</v>
      </c>
      <c r="BC4721" s="58">
        <v>7.6321164007915998</v>
      </c>
      <c r="BD4721" s="58">
        <v>7.7277266047985904</v>
      </c>
      <c r="BE4721" s="58">
        <v>7.8165865142576001</v>
      </c>
      <c r="BF4721" s="58">
        <v>7.8962916675597903</v>
      </c>
      <c r="BG4721" s="58">
        <v>7.9638340428627696</v>
      </c>
      <c r="BH4721" s="58">
        <v>8.0157206303947799</v>
      </c>
      <c r="BI4721" s="58">
        <v>8.01262064699735</v>
      </c>
      <c r="BJ4721" s="58">
        <v>8.0094227617692795</v>
      </c>
      <c r="BK4721" s="58">
        <v>8.0037816981404397</v>
      </c>
      <c r="BL4721" s="58">
        <v>7.9891956030327798</v>
      </c>
      <c r="BM4721" s="58">
        <v>7.9602322974543096</v>
      </c>
      <c r="BN4721" s="58">
        <v>7.9082473078747002</v>
      </c>
    </row>
    <row r="4722" spans="1:66" hidden="1" x14ac:dyDescent="0.25">
      <c r="A4722" s="58" t="s">
        <v>3298</v>
      </c>
      <c r="B4722" s="58" t="s">
        <v>3299</v>
      </c>
      <c r="C4722" s="58" t="s">
        <v>2460</v>
      </c>
      <c r="D4722" s="58" t="s">
        <v>2461</v>
      </c>
      <c r="E4722" s="58">
        <v>6.4195794085800202</v>
      </c>
      <c r="F4722" s="58">
        <v>6.39705845861819</v>
      </c>
      <c r="G4722" s="58">
        <v>6.3721583548196596</v>
      </c>
      <c r="H4722" s="58">
        <v>6.3390563448230903</v>
      </c>
      <c r="I4722" s="58">
        <v>6.2897432344694399</v>
      </c>
      <c r="J4722" s="58">
        <v>6.2192656811695199</v>
      </c>
      <c r="K4722" s="58">
        <v>6.11446843581178</v>
      </c>
      <c r="L4722" s="58">
        <v>6.0025981713435597</v>
      </c>
      <c r="M4722" s="58">
        <v>5.8863738009595297</v>
      </c>
      <c r="N4722" s="58">
        <v>5.7694773852162102</v>
      </c>
      <c r="O4722" s="58">
        <v>5.6557784905299497</v>
      </c>
      <c r="P4722" s="58">
        <v>5.5493447370372797</v>
      </c>
      <c r="Q4722" s="58">
        <v>5.4423653988483496</v>
      </c>
      <c r="R4722" s="58">
        <v>5.3450484247054897</v>
      </c>
      <c r="S4722" s="58">
        <v>5.2745680465687101</v>
      </c>
      <c r="T4722" s="58">
        <v>5.2399619210011297</v>
      </c>
      <c r="U4722" s="58">
        <v>5.2710482070095201</v>
      </c>
      <c r="V4722" s="58">
        <v>5.3474994879211897</v>
      </c>
      <c r="W4722" s="58">
        <v>5.4608606301086704</v>
      </c>
      <c r="X4722" s="58">
        <v>5.5976144726644996</v>
      </c>
      <c r="Y4722" s="58">
        <v>5.7447771041170501</v>
      </c>
      <c r="Z4722" s="58">
        <v>5.9020729255443802</v>
      </c>
      <c r="AA4722" s="58">
        <v>6.0699479785223804</v>
      </c>
      <c r="AB4722" s="58">
        <v>6.23266117338268</v>
      </c>
      <c r="AC4722" s="58">
        <v>6.3718847482393501</v>
      </c>
      <c r="AD4722" s="58">
        <v>6.4779351891153301</v>
      </c>
      <c r="AE4722" s="58">
        <v>6.5165337420031397</v>
      </c>
      <c r="AF4722" s="58">
        <v>6.5435983640508297</v>
      </c>
      <c r="AG4722" s="58">
        <v>6.5661563490377004</v>
      </c>
      <c r="AH4722" s="58">
        <v>6.5971865731680497</v>
      </c>
      <c r="AI4722" s="58">
        <v>6.6325417682436401</v>
      </c>
      <c r="AJ4722" s="58">
        <v>6.7043317825148003</v>
      </c>
      <c r="AK4722" s="58">
        <v>6.7356505158836804</v>
      </c>
      <c r="AL4722" s="58">
        <v>6.8267716345710001</v>
      </c>
      <c r="AM4722" s="58">
        <v>6.9111665454078199</v>
      </c>
      <c r="AN4722" s="58">
        <v>7.0236624542649402</v>
      </c>
      <c r="AO4722" s="58">
        <v>7.0200513876674204</v>
      </c>
      <c r="AP4722" s="58">
        <v>7.0199996447322501</v>
      </c>
      <c r="AQ4722" s="58">
        <v>7.0265989299565801</v>
      </c>
      <c r="AR4722" s="58">
        <v>7.0438454845218104</v>
      </c>
      <c r="AS4722" s="58">
        <v>7.0778959597011903</v>
      </c>
      <c r="AT4722" s="58">
        <v>7.1104065745396197</v>
      </c>
      <c r="AU4722" s="58">
        <v>7.1567505132570997</v>
      </c>
      <c r="AV4722" s="58">
        <v>7.2245284539113204</v>
      </c>
      <c r="AW4722" s="58">
        <v>7.3216275633465999</v>
      </c>
      <c r="AX4722" s="58">
        <v>7.4513048800323096</v>
      </c>
      <c r="AY4722" s="58">
        <v>7.5981534668917199</v>
      </c>
      <c r="AZ4722" s="58">
        <v>7.7701457537854903</v>
      </c>
      <c r="BA4722" s="58">
        <v>7.9483348712948496</v>
      </c>
      <c r="BB4722" s="58">
        <v>8.1090024821279698</v>
      </c>
      <c r="BC4722" s="58">
        <v>8.2378128301770506</v>
      </c>
      <c r="BD4722" s="58">
        <v>8.3100178719217297</v>
      </c>
      <c r="BE4722" s="58">
        <v>8.3676901334922391</v>
      </c>
      <c r="BF4722" s="58">
        <v>8.4202307655011897</v>
      </c>
      <c r="BG4722" s="58">
        <v>8.4743325805754299</v>
      </c>
      <c r="BH4722" s="58">
        <v>8.5305135600698403</v>
      </c>
      <c r="BI4722" s="58">
        <v>8.4966114155968899</v>
      </c>
      <c r="BJ4722" s="58">
        <v>8.4866952524372206</v>
      </c>
      <c r="BK4722" s="58">
        <v>8.4984184982906505</v>
      </c>
      <c r="BL4722" s="58">
        <v>8.5175354816906292</v>
      </c>
      <c r="BM4722" s="58">
        <v>8.5309472816039804</v>
      </c>
      <c r="BN4722" s="58">
        <v>8.4433783831008906</v>
      </c>
    </row>
    <row r="4723" spans="1:66" hidden="1" x14ac:dyDescent="0.25">
      <c r="A4723" s="58" t="s">
        <v>3298</v>
      </c>
      <c r="B4723" s="58" t="s">
        <v>3299</v>
      </c>
      <c r="C4723" s="58" t="s">
        <v>2462</v>
      </c>
      <c r="D4723" s="58" t="s">
        <v>2463</v>
      </c>
      <c r="E4723" s="58">
        <v>5.4566467666425504</v>
      </c>
      <c r="F4723" s="58">
        <v>5.4589022002922798</v>
      </c>
      <c r="G4723" s="58">
        <v>5.4662009346685103</v>
      </c>
      <c r="H4723" s="58">
        <v>5.47451780466948</v>
      </c>
      <c r="I4723" s="58">
        <v>5.4788103759447999</v>
      </c>
      <c r="J4723" s="58">
        <v>5.4751415036854301</v>
      </c>
      <c r="K4723" s="58">
        <v>5.4444137884394896</v>
      </c>
      <c r="L4723" s="58">
        <v>5.4094949682806002</v>
      </c>
      <c r="M4723" s="58">
        <v>5.3683333710708601</v>
      </c>
      <c r="N4723" s="58">
        <v>5.3186898559313196</v>
      </c>
      <c r="O4723" s="58">
        <v>5.25995086128541</v>
      </c>
      <c r="P4723" s="58">
        <v>5.1886703279844699</v>
      </c>
      <c r="Q4723" s="58">
        <v>5.1163810889474197</v>
      </c>
      <c r="R4723" s="58">
        <v>5.0420278836475996</v>
      </c>
      <c r="S4723" s="58">
        <v>4.9639025802599503</v>
      </c>
      <c r="T4723" s="58">
        <v>4.8816475096808603</v>
      </c>
      <c r="U4723" s="58">
        <v>4.79361401891199</v>
      </c>
      <c r="V4723" s="58">
        <v>4.7065062963395796</v>
      </c>
      <c r="W4723" s="58">
        <v>4.6263420137098397</v>
      </c>
      <c r="X4723" s="58">
        <v>4.56276559615893</v>
      </c>
      <c r="Y4723" s="58">
        <v>4.5218153669864103</v>
      </c>
      <c r="Z4723" s="58">
        <v>4.49880414163328</v>
      </c>
      <c r="AA4723" s="58">
        <v>4.5059471334913299</v>
      </c>
      <c r="AB4723" s="58">
        <v>4.5440294791362197</v>
      </c>
      <c r="AC4723" s="58">
        <v>4.6111101113638497</v>
      </c>
      <c r="AD4723" s="58">
        <v>4.7012950303193302</v>
      </c>
      <c r="AE4723" s="58">
        <v>4.7704449046087998</v>
      </c>
      <c r="AF4723" s="58">
        <v>4.8608007518970098</v>
      </c>
      <c r="AG4723" s="58">
        <v>4.9629499156793004</v>
      </c>
      <c r="AH4723" s="58">
        <v>5.0625473662359299</v>
      </c>
      <c r="AI4723" s="58">
        <v>5.1438124330976596</v>
      </c>
      <c r="AJ4723" s="58">
        <v>5.2284582847261101</v>
      </c>
      <c r="AK4723" s="58">
        <v>5.2851986001357698</v>
      </c>
      <c r="AL4723" s="58">
        <v>5.3505944335306399</v>
      </c>
      <c r="AM4723" s="58">
        <v>5.4182818388182303</v>
      </c>
      <c r="AN4723" s="58">
        <v>5.5093110128762799</v>
      </c>
      <c r="AO4723" s="58">
        <v>5.5642319783899401</v>
      </c>
      <c r="AP4723" s="58">
        <v>5.6280857465807097</v>
      </c>
      <c r="AQ4723" s="58">
        <v>5.6993124409971996</v>
      </c>
      <c r="AR4723" s="58">
        <v>5.7721410213326996</v>
      </c>
      <c r="AS4723" s="58">
        <v>5.8420228345057899</v>
      </c>
      <c r="AT4723" s="58">
        <v>5.8909265898891601</v>
      </c>
      <c r="AU4723" s="58">
        <v>5.93999712510593</v>
      </c>
      <c r="AV4723" s="58">
        <v>5.9907347831340196</v>
      </c>
      <c r="AW4723" s="58">
        <v>6.04279842580869</v>
      </c>
      <c r="AX4723" s="58">
        <v>6.0946089303055802</v>
      </c>
      <c r="AY4723" s="58">
        <v>6.1411633063186999</v>
      </c>
      <c r="AZ4723" s="58">
        <v>6.18596430746467</v>
      </c>
      <c r="BA4723" s="58">
        <v>6.2350737318323297</v>
      </c>
      <c r="BB4723" s="58">
        <v>6.2964289227516703</v>
      </c>
      <c r="BC4723" s="58">
        <v>6.3731376477846897</v>
      </c>
      <c r="BD4723" s="58">
        <v>6.46305278592608</v>
      </c>
      <c r="BE4723" s="58">
        <v>6.5644122268860698</v>
      </c>
      <c r="BF4723" s="58">
        <v>6.6724365993588801</v>
      </c>
      <c r="BG4723" s="58">
        <v>6.7816582626332602</v>
      </c>
      <c r="BH4723" s="58">
        <v>6.8887280618730404</v>
      </c>
      <c r="BI4723" s="58">
        <v>6.95163390898764</v>
      </c>
      <c r="BJ4723" s="58">
        <v>7.0149205386073197</v>
      </c>
      <c r="BK4723" s="58">
        <v>7.0739170802637803</v>
      </c>
      <c r="BL4723" s="58">
        <v>7.1243871812388999</v>
      </c>
      <c r="BM4723" s="58">
        <v>7.1659227881404703</v>
      </c>
      <c r="BN4723" s="58">
        <v>7.2014959335546198</v>
      </c>
    </row>
    <row r="4724" spans="1:66" hidden="1" x14ac:dyDescent="0.25">
      <c r="A4724" s="58" t="s">
        <v>3298</v>
      </c>
      <c r="B4724" s="58" t="s">
        <v>3299</v>
      </c>
      <c r="C4724" s="58" t="s">
        <v>2464</v>
      </c>
      <c r="D4724" s="58" t="s">
        <v>2465</v>
      </c>
      <c r="E4724" s="58">
        <v>5.39203071144789</v>
      </c>
      <c r="F4724" s="58">
        <v>5.3864726545627697</v>
      </c>
      <c r="G4724" s="58">
        <v>5.3825293822817297</v>
      </c>
      <c r="H4724" s="58">
        <v>5.3796132172200197</v>
      </c>
      <c r="I4724" s="58">
        <v>5.3767993830493799</v>
      </c>
      <c r="J4724" s="58">
        <v>5.37171116742382</v>
      </c>
      <c r="K4724" s="58">
        <v>5.3454133172548097</v>
      </c>
      <c r="L4724" s="58">
        <v>5.3216021638165003</v>
      </c>
      <c r="M4724" s="58">
        <v>5.2934926687877599</v>
      </c>
      <c r="N4724" s="58">
        <v>5.2523034345355297</v>
      </c>
      <c r="O4724" s="58">
        <v>5.1940971117250303</v>
      </c>
      <c r="P4724" s="58">
        <v>5.1243960995408404</v>
      </c>
      <c r="Q4724" s="58">
        <v>5.05127592078912</v>
      </c>
      <c r="R4724" s="58">
        <v>4.9763477681637101</v>
      </c>
      <c r="S4724" s="58">
        <v>4.8980449204938301</v>
      </c>
      <c r="T4724" s="58">
        <v>4.81344350043027</v>
      </c>
      <c r="U4724" s="58">
        <v>4.7189987753995899</v>
      </c>
      <c r="V4724" s="58">
        <v>4.6266294114768796</v>
      </c>
      <c r="W4724" s="58">
        <v>4.5491623529221403</v>
      </c>
      <c r="X4724" s="58">
        <v>4.5061784162967697</v>
      </c>
      <c r="Y4724" s="58">
        <v>4.5083947109534304</v>
      </c>
      <c r="Z4724" s="58">
        <v>4.5398698138138398</v>
      </c>
      <c r="AA4724" s="58">
        <v>4.6155987368503997</v>
      </c>
      <c r="AB4724" s="58">
        <v>4.7269694874148298</v>
      </c>
      <c r="AC4724" s="58">
        <v>4.8612149021085598</v>
      </c>
      <c r="AD4724" s="58">
        <v>5.0070681952965499</v>
      </c>
      <c r="AE4724" s="58">
        <v>5.0935134186566797</v>
      </c>
      <c r="AF4724" s="58">
        <v>5.1984311263801901</v>
      </c>
      <c r="AG4724" s="58">
        <v>5.3127472447580804</v>
      </c>
      <c r="AH4724" s="58">
        <v>5.4207678614965404</v>
      </c>
      <c r="AI4724" s="58">
        <v>5.5009567007513098</v>
      </c>
      <c r="AJ4724" s="58">
        <v>5.5913289345761497</v>
      </c>
      <c r="AK4724" s="58">
        <v>5.6244578708614004</v>
      </c>
      <c r="AL4724" s="58">
        <v>5.6913138504425804</v>
      </c>
      <c r="AM4724" s="58">
        <v>5.7653687536738403</v>
      </c>
      <c r="AN4724" s="58">
        <v>5.8896626746066802</v>
      </c>
      <c r="AO4724" s="58">
        <v>5.9266627701685604</v>
      </c>
      <c r="AP4724" s="58">
        <v>5.9684675432289502</v>
      </c>
      <c r="AQ4724" s="58">
        <v>6.0098088851834301</v>
      </c>
      <c r="AR4724" s="58">
        <v>6.0460247534890801</v>
      </c>
      <c r="AS4724" s="58">
        <v>6.0787717826397003</v>
      </c>
      <c r="AT4724" s="58">
        <v>6.1190756759614304</v>
      </c>
      <c r="AU4724" s="58">
        <v>6.15881497146923</v>
      </c>
      <c r="AV4724" s="58">
        <v>6.1987587060185296</v>
      </c>
      <c r="AW4724" s="58">
        <v>6.2464809516305904</v>
      </c>
      <c r="AX4724" s="58">
        <v>6.3117396355554503</v>
      </c>
      <c r="AY4724" s="58">
        <v>6.3913265323087503</v>
      </c>
      <c r="AZ4724" s="58">
        <v>6.4964457872371097</v>
      </c>
      <c r="BA4724" s="58">
        <v>6.6230322619739797</v>
      </c>
      <c r="BB4724" s="58">
        <v>6.76366675671217</v>
      </c>
      <c r="BC4724" s="58">
        <v>6.9088673513766699</v>
      </c>
      <c r="BD4724" s="58">
        <v>7.0150961637579599</v>
      </c>
      <c r="BE4724" s="58">
        <v>7.1181396843976703</v>
      </c>
      <c r="BF4724" s="58">
        <v>7.2164406920495301</v>
      </c>
      <c r="BG4724" s="58">
        <v>7.3126482516852098</v>
      </c>
      <c r="BH4724" s="58">
        <v>7.41202602609828</v>
      </c>
      <c r="BI4724" s="58">
        <v>7.4555950541775902</v>
      </c>
      <c r="BJ4724" s="58">
        <v>7.4945214508590503</v>
      </c>
      <c r="BK4724" s="58">
        <v>7.5248781439824297</v>
      </c>
      <c r="BL4724" s="58">
        <v>7.5505507717395499</v>
      </c>
      <c r="BM4724" s="58">
        <v>7.5824651653418096</v>
      </c>
      <c r="BN4724" s="58">
        <v>7.5906061385683996</v>
      </c>
    </row>
    <row r="4725" spans="1:66" hidden="1" x14ac:dyDescent="0.25">
      <c r="A4725" s="58" t="s">
        <v>3298</v>
      </c>
      <c r="B4725" s="58" t="s">
        <v>3299</v>
      </c>
      <c r="C4725" s="58" t="s">
        <v>2466</v>
      </c>
      <c r="D4725" s="58" t="s">
        <v>2467</v>
      </c>
      <c r="E4725" s="58">
        <v>4.6039873326694503</v>
      </c>
      <c r="F4725" s="58">
        <v>4.5880458306596799</v>
      </c>
      <c r="G4725" s="58">
        <v>4.5754190800667303</v>
      </c>
      <c r="H4725" s="58">
        <v>4.5676219064248604</v>
      </c>
      <c r="I4725" s="58">
        <v>4.56761687373616</v>
      </c>
      <c r="J4725" s="58">
        <v>4.5755917247857996</v>
      </c>
      <c r="K4725" s="58">
        <v>4.5767184629562303</v>
      </c>
      <c r="L4725" s="58">
        <v>4.5855255003733504</v>
      </c>
      <c r="M4725" s="58">
        <v>4.5964110267325804</v>
      </c>
      <c r="N4725" s="58">
        <v>4.6025252628348996</v>
      </c>
      <c r="O4725" s="58">
        <v>4.5999645387305099</v>
      </c>
      <c r="P4725" s="58">
        <v>4.5852728149788096</v>
      </c>
      <c r="Q4725" s="58">
        <v>4.5666644689131903</v>
      </c>
      <c r="R4725" s="58">
        <v>4.5412133469162796</v>
      </c>
      <c r="S4725" s="58">
        <v>4.5063000446363199</v>
      </c>
      <c r="T4725" s="58">
        <v>4.4609648792643304</v>
      </c>
      <c r="U4725" s="58">
        <v>4.4010032919861697</v>
      </c>
      <c r="V4725" s="58">
        <v>4.33884427728744</v>
      </c>
      <c r="W4725" s="58">
        <v>4.2743448258652199</v>
      </c>
      <c r="X4725" s="58">
        <v>4.2072156981587998</v>
      </c>
      <c r="Y4725" s="58">
        <v>4.13789584324544</v>
      </c>
      <c r="Z4725" s="58">
        <v>4.0471805073199496</v>
      </c>
      <c r="AA4725" s="58">
        <v>3.9620211543946602</v>
      </c>
      <c r="AB4725" s="58">
        <v>3.8898002693843901</v>
      </c>
      <c r="AC4725" s="58">
        <v>3.8406653934867099</v>
      </c>
      <c r="AD4725" s="58">
        <v>3.8209110682235501</v>
      </c>
      <c r="AE4725" s="58">
        <v>3.8138230735366001</v>
      </c>
      <c r="AF4725" s="58">
        <v>3.8240547926448398</v>
      </c>
      <c r="AG4725" s="58">
        <v>3.8487176371433902</v>
      </c>
      <c r="AH4725" s="58">
        <v>3.8884535876613699</v>
      </c>
      <c r="AI4725" s="58">
        <v>3.9421613312774699</v>
      </c>
      <c r="AJ4725" s="58">
        <v>4.0297156784127903</v>
      </c>
      <c r="AK4725" s="58">
        <v>4.1316947668275201</v>
      </c>
      <c r="AL4725" s="58">
        <v>4.2531305698765598</v>
      </c>
      <c r="AM4725" s="58">
        <v>4.3709366288831299</v>
      </c>
      <c r="AN4725" s="58">
        <v>4.4837096996861296</v>
      </c>
      <c r="AO4725" s="58">
        <v>4.5573014458238204</v>
      </c>
      <c r="AP4725" s="58">
        <v>4.6157387889310302</v>
      </c>
      <c r="AQ4725" s="58">
        <v>4.66536207405073</v>
      </c>
      <c r="AR4725" s="58">
        <v>4.71668089199063</v>
      </c>
      <c r="AS4725" s="58">
        <v>4.7769700434238898</v>
      </c>
      <c r="AT4725" s="58">
        <v>4.8332812354788803</v>
      </c>
      <c r="AU4725" s="58">
        <v>4.89701371048388</v>
      </c>
      <c r="AV4725" s="58">
        <v>4.9652779426253897</v>
      </c>
      <c r="AW4725" s="58">
        <v>5.0324364876119096</v>
      </c>
      <c r="AX4725" s="58">
        <v>5.0952548706741698</v>
      </c>
      <c r="AY4725" s="58">
        <v>5.15660268150463</v>
      </c>
      <c r="AZ4725" s="58">
        <v>5.2153866715417498</v>
      </c>
      <c r="BA4725" s="58">
        <v>5.2716408457778599</v>
      </c>
      <c r="BB4725" s="58">
        <v>5.3260893737027004</v>
      </c>
      <c r="BC4725" s="58">
        <v>5.3799709499802804</v>
      </c>
      <c r="BD4725" s="58">
        <v>5.4347370767920697</v>
      </c>
      <c r="BE4725" s="58">
        <v>5.4883036287486302</v>
      </c>
      <c r="BF4725" s="58">
        <v>5.5458179421506903</v>
      </c>
      <c r="BG4725" s="58">
        <v>5.6150336193049197</v>
      </c>
      <c r="BH4725" s="58">
        <v>5.6998742296478397</v>
      </c>
      <c r="BI4725" s="58">
        <v>5.7647861318036799</v>
      </c>
      <c r="BJ4725" s="58">
        <v>5.8428451168334998</v>
      </c>
      <c r="BK4725" s="58">
        <v>5.9282544425641097</v>
      </c>
      <c r="BL4725" s="58">
        <v>6.0132873484847096</v>
      </c>
      <c r="BM4725" s="58">
        <v>6.0936709379028002</v>
      </c>
      <c r="BN4725" s="58">
        <v>6.1815708804986196</v>
      </c>
    </row>
    <row r="4726" spans="1:66" hidden="1" x14ac:dyDescent="0.25">
      <c r="A4726" s="58" t="s">
        <v>3298</v>
      </c>
      <c r="B4726" s="58" t="s">
        <v>3299</v>
      </c>
      <c r="C4726" s="58" t="s">
        <v>2468</v>
      </c>
      <c r="D4726" s="58" t="s">
        <v>2469</v>
      </c>
      <c r="E4726" s="58">
        <v>4.5028074495570198</v>
      </c>
      <c r="F4726" s="58">
        <v>4.4889547607116302</v>
      </c>
      <c r="G4726" s="58">
        <v>4.4806499588601403</v>
      </c>
      <c r="H4726" s="58">
        <v>4.4766139864894798</v>
      </c>
      <c r="I4726" s="58">
        <v>4.4766925927456498</v>
      </c>
      <c r="J4726" s="58">
        <v>4.48039446054658</v>
      </c>
      <c r="K4726" s="58">
        <v>4.47261835224033</v>
      </c>
      <c r="L4726" s="58">
        <v>4.4698061609420803</v>
      </c>
      <c r="M4726" s="58">
        <v>4.4689723254703297</v>
      </c>
      <c r="N4726" s="58">
        <v>4.4675501088635601</v>
      </c>
      <c r="O4726" s="58">
        <v>4.4639976523251201</v>
      </c>
      <c r="P4726" s="58">
        <v>4.4603406753621204</v>
      </c>
      <c r="Q4726" s="58">
        <v>4.4584937391197599</v>
      </c>
      <c r="R4726" s="58">
        <v>4.4508387478854301</v>
      </c>
      <c r="S4726" s="58">
        <v>4.4302084536099402</v>
      </c>
      <c r="T4726" s="58">
        <v>4.3946056023440896</v>
      </c>
      <c r="U4726" s="58">
        <v>4.3322280401207802</v>
      </c>
      <c r="V4726" s="58">
        <v>4.2706300507545798</v>
      </c>
      <c r="W4726" s="58">
        <v>4.2101789029261996</v>
      </c>
      <c r="X4726" s="58">
        <v>4.1493554759483198</v>
      </c>
      <c r="Y4726" s="58">
        <v>4.0873837644628397</v>
      </c>
      <c r="Z4726" s="58">
        <v>3.9964668584205598</v>
      </c>
      <c r="AA4726" s="58">
        <v>3.9106239570500598</v>
      </c>
      <c r="AB4726" s="58">
        <v>3.84497360503428</v>
      </c>
      <c r="AC4726" s="58">
        <v>3.8177784939253798</v>
      </c>
      <c r="AD4726" s="58">
        <v>3.83728020626724</v>
      </c>
      <c r="AE4726" s="58">
        <v>3.85590990777458</v>
      </c>
      <c r="AF4726" s="58">
        <v>3.9010246480088799</v>
      </c>
      <c r="AG4726" s="58">
        <v>3.9637548465000401</v>
      </c>
      <c r="AH4726" s="58">
        <v>4.0380587213996399</v>
      </c>
      <c r="AI4726" s="58">
        <v>4.12284301698819</v>
      </c>
      <c r="AJ4726" s="58">
        <v>4.2426217183737096</v>
      </c>
      <c r="AK4726" s="58">
        <v>4.3549679079090797</v>
      </c>
      <c r="AL4726" s="58">
        <v>4.5058769975650899</v>
      </c>
      <c r="AM4726" s="58">
        <v>4.6500366795769104</v>
      </c>
      <c r="AN4726" s="58">
        <v>4.8034850907674302</v>
      </c>
      <c r="AO4726" s="58">
        <v>4.8723586033204498</v>
      </c>
      <c r="AP4726" s="58">
        <v>4.9240114013971796</v>
      </c>
      <c r="AQ4726" s="58">
        <v>4.9668835142937304</v>
      </c>
      <c r="AR4726" s="58">
        <v>5.0111417660919999</v>
      </c>
      <c r="AS4726" s="58">
        <v>5.06121236815755</v>
      </c>
      <c r="AT4726" s="58">
        <v>5.10316577447478</v>
      </c>
      <c r="AU4726" s="58">
        <v>5.1584191827404897</v>
      </c>
      <c r="AV4726" s="58">
        <v>5.2269485229965698</v>
      </c>
      <c r="AW4726" s="58">
        <v>5.3027780927712902</v>
      </c>
      <c r="AX4726" s="58">
        <v>5.3788572106755499</v>
      </c>
      <c r="AY4726" s="58">
        <v>5.4285369495108604</v>
      </c>
      <c r="AZ4726" s="58">
        <v>5.4833285866152703</v>
      </c>
      <c r="BA4726" s="58">
        <v>5.5457032742694397</v>
      </c>
      <c r="BB4726" s="58">
        <v>5.6211518874838902</v>
      </c>
      <c r="BC4726" s="58">
        <v>5.7115558915417397</v>
      </c>
      <c r="BD4726" s="58">
        <v>5.7713767001807303</v>
      </c>
      <c r="BE4726" s="58">
        <v>5.8368113458212099</v>
      </c>
      <c r="BF4726" s="58">
        <v>5.9119007947939197</v>
      </c>
      <c r="BG4726" s="58">
        <v>5.9999128976469098</v>
      </c>
      <c r="BH4726" s="58">
        <v>6.1010827016314702</v>
      </c>
      <c r="BI4726" s="58">
        <v>6.1751447606448302</v>
      </c>
      <c r="BJ4726" s="58">
        <v>6.2573916848102797</v>
      </c>
      <c r="BK4726" s="58">
        <v>6.3426554298494802</v>
      </c>
      <c r="BL4726" s="58">
        <v>6.4222731084214502</v>
      </c>
      <c r="BM4726" s="58">
        <v>6.4903355590601599</v>
      </c>
      <c r="BN4726" s="58">
        <v>6.5409467092251301</v>
      </c>
    </row>
    <row r="4727" spans="1:66" hidden="1" x14ac:dyDescent="0.25">
      <c r="A4727" s="58" t="s">
        <v>3298</v>
      </c>
      <c r="B4727" s="58" t="s">
        <v>3299</v>
      </c>
      <c r="C4727" s="58" t="s">
        <v>2470</v>
      </c>
      <c r="D4727" s="58" t="s">
        <v>2471</v>
      </c>
      <c r="E4727" s="58">
        <v>3.94823696942156</v>
      </c>
      <c r="F4727" s="58">
        <v>3.9077591515404499</v>
      </c>
      <c r="G4727" s="58">
        <v>3.8779647630468599</v>
      </c>
      <c r="H4727" s="58">
        <v>3.8575263590653002</v>
      </c>
      <c r="I4727" s="58">
        <v>3.8445524415248502</v>
      </c>
      <c r="J4727" s="58">
        <v>3.8369620038241798</v>
      </c>
      <c r="K4727" s="58">
        <v>3.82273831584931</v>
      </c>
      <c r="L4727" s="58">
        <v>3.8152233337916401</v>
      </c>
      <c r="M4727" s="58">
        <v>3.8133635555730199</v>
      </c>
      <c r="N4727" s="58">
        <v>3.81760476915511</v>
      </c>
      <c r="O4727" s="58">
        <v>3.8279226580008299</v>
      </c>
      <c r="P4727" s="58">
        <v>3.8359579804400599</v>
      </c>
      <c r="Q4727" s="58">
        <v>3.8527141559875</v>
      </c>
      <c r="R4727" s="58">
        <v>3.8720386133911302</v>
      </c>
      <c r="S4727" s="58">
        <v>3.8864265583921398</v>
      </c>
      <c r="T4727" s="58">
        <v>3.89101228377345</v>
      </c>
      <c r="U4727" s="58">
        <v>3.8725989236554899</v>
      </c>
      <c r="V4727" s="58">
        <v>3.8498551637351399</v>
      </c>
      <c r="W4727" s="58">
        <v>3.8223643953415798</v>
      </c>
      <c r="X4727" s="58">
        <v>3.7903596522349701</v>
      </c>
      <c r="Y4727" s="58">
        <v>3.7541122604672301</v>
      </c>
      <c r="Z4727" s="58">
        <v>3.6913417410483098</v>
      </c>
      <c r="AA4727" s="58">
        <v>3.6280938915163001</v>
      </c>
      <c r="AB4727" s="58">
        <v>3.5639688335697</v>
      </c>
      <c r="AC4727" s="58">
        <v>3.4994078009863201</v>
      </c>
      <c r="AD4727" s="58">
        <v>3.4366396180447798</v>
      </c>
      <c r="AE4727" s="58">
        <v>3.3726920545437702</v>
      </c>
      <c r="AF4727" s="58">
        <v>3.3148204532266101</v>
      </c>
      <c r="AG4727" s="58">
        <v>3.2680339337405102</v>
      </c>
      <c r="AH4727" s="58">
        <v>3.2376688601086898</v>
      </c>
      <c r="AI4727" s="58">
        <v>3.2226286690033898</v>
      </c>
      <c r="AJ4727" s="58">
        <v>3.2238820522518399</v>
      </c>
      <c r="AK4727" s="58">
        <v>3.2392058623650999</v>
      </c>
      <c r="AL4727" s="58">
        <v>3.2733229737198699</v>
      </c>
      <c r="AM4727" s="58">
        <v>3.3280791102318399</v>
      </c>
      <c r="AN4727" s="58">
        <v>3.4046798825934301</v>
      </c>
      <c r="AO4727" s="58">
        <v>3.4886422014480001</v>
      </c>
      <c r="AP4727" s="58">
        <v>3.5880657569816901</v>
      </c>
      <c r="AQ4727" s="58">
        <v>3.6934526558939198</v>
      </c>
      <c r="AR4727" s="58">
        <v>3.7918870719511402</v>
      </c>
      <c r="AS4727" s="58">
        <v>3.8762688146682098</v>
      </c>
      <c r="AT4727" s="58">
        <v>3.9419990169722801</v>
      </c>
      <c r="AU4727" s="58">
        <v>3.9927585610550098</v>
      </c>
      <c r="AV4727" s="58">
        <v>4.03382355257878</v>
      </c>
      <c r="AW4727" s="58">
        <v>4.0751099615814503</v>
      </c>
      <c r="AX4727" s="58">
        <v>4.1233089998290096</v>
      </c>
      <c r="AY4727" s="58">
        <v>4.1831214645526904</v>
      </c>
      <c r="AZ4727" s="58">
        <v>4.2499020735925201</v>
      </c>
      <c r="BA4727" s="58">
        <v>4.3198485147536498</v>
      </c>
      <c r="BB4727" s="58">
        <v>4.38753927638927</v>
      </c>
      <c r="BC4727" s="58">
        <v>4.4502959104526498</v>
      </c>
      <c r="BD4727" s="58">
        <v>4.5109908715040099</v>
      </c>
      <c r="BE4727" s="58">
        <v>4.5709047643384499</v>
      </c>
      <c r="BF4727" s="58">
        <v>4.63123569270169</v>
      </c>
      <c r="BG4727" s="58">
        <v>4.6931761317252798</v>
      </c>
      <c r="BH4727" s="58">
        <v>4.75736624526039</v>
      </c>
      <c r="BI4727" s="58">
        <v>4.7989578329832803</v>
      </c>
      <c r="BJ4727" s="58">
        <v>4.8415376424002501</v>
      </c>
      <c r="BK4727" s="58">
        <v>4.8873797857858596</v>
      </c>
      <c r="BL4727" s="58">
        <v>4.9402755330216204</v>
      </c>
      <c r="BM4727" s="58">
        <v>5.00259781169843</v>
      </c>
      <c r="BN4727" s="58">
        <v>5.0878285138764898</v>
      </c>
    </row>
    <row r="4728" spans="1:66" hidden="1" x14ac:dyDescent="0.25">
      <c r="A4728" s="58" t="s">
        <v>3298</v>
      </c>
      <c r="B4728" s="58" t="s">
        <v>3299</v>
      </c>
      <c r="C4728" s="58" t="s">
        <v>2472</v>
      </c>
      <c r="D4728" s="58" t="s">
        <v>2473</v>
      </c>
      <c r="E4728" s="58">
        <v>3.82497280111803</v>
      </c>
      <c r="F4728" s="58">
        <v>3.7858506009721902</v>
      </c>
      <c r="G4728" s="58">
        <v>3.7564359621284198</v>
      </c>
      <c r="H4728" s="58">
        <v>3.7364757147074799</v>
      </c>
      <c r="I4728" s="58">
        <v>3.7247676219917301</v>
      </c>
      <c r="J4728" s="58">
        <v>3.7190696491355899</v>
      </c>
      <c r="K4728" s="58">
        <v>3.7015583433928998</v>
      </c>
      <c r="L4728" s="58">
        <v>3.6923743284528898</v>
      </c>
      <c r="M4728" s="58">
        <v>3.68948982852223</v>
      </c>
      <c r="N4728" s="58">
        <v>3.6916777933339699</v>
      </c>
      <c r="O4728" s="58">
        <v>3.6978680677535101</v>
      </c>
      <c r="P4728" s="58">
        <v>3.7009220193829</v>
      </c>
      <c r="Q4728" s="58">
        <v>3.7124024717839199</v>
      </c>
      <c r="R4728" s="58">
        <v>3.7287573526834099</v>
      </c>
      <c r="S4728" s="58">
        <v>3.7455120893700302</v>
      </c>
      <c r="T4728" s="58">
        <v>3.7584265824366998</v>
      </c>
      <c r="U4728" s="58">
        <v>3.7413549557461399</v>
      </c>
      <c r="V4728" s="58">
        <v>3.7233372160239702</v>
      </c>
      <c r="W4728" s="58">
        <v>3.7021836822989802</v>
      </c>
      <c r="X4728" s="58">
        <v>3.67659147157518</v>
      </c>
      <c r="Y4728" s="58">
        <v>3.6470837580870499</v>
      </c>
      <c r="Z4728" s="58">
        <v>3.5917535581093101</v>
      </c>
      <c r="AA4728" s="58">
        <v>3.5365706861316699</v>
      </c>
      <c r="AB4728" s="58">
        <v>3.47976209377673</v>
      </c>
      <c r="AC4728" s="58">
        <v>3.42154497161494</v>
      </c>
      <c r="AD4728" s="58">
        <v>3.3656656301622001</v>
      </c>
      <c r="AE4728" s="58">
        <v>3.2980488478989298</v>
      </c>
      <c r="AF4728" s="58">
        <v>3.2344033857905599</v>
      </c>
      <c r="AG4728" s="58">
        <v>3.18368829568713</v>
      </c>
      <c r="AH4728" s="58">
        <v>3.1566394697072999</v>
      </c>
      <c r="AI4728" s="58">
        <v>3.15585900117647</v>
      </c>
      <c r="AJ4728" s="58">
        <v>3.1877171155161199</v>
      </c>
      <c r="AK4728" s="58">
        <v>3.2243364502718799</v>
      </c>
      <c r="AL4728" s="58">
        <v>3.2997319438960102</v>
      </c>
      <c r="AM4728" s="58">
        <v>3.3936593991335502</v>
      </c>
      <c r="AN4728" s="58">
        <v>3.5191855520380999</v>
      </c>
      <c r="AO4728" s="58">
        <v>3.6190855302878102</v>
      </c>
      <c r="AP4728" s="58">
        <v>3.73511203210448</v>
      </c>
      <c r="AQ4728" s="58">
        <v>3.8570268788595499</v>
      </c>
      <c r="AR4728" s="58">
        <v>3.96999450250844</v>
      </c>
      <c r="AS4728" s="58">
        <v>4.06580847241006</v>
      </c>
      <c r="AT4728" s="58">
        <v>4.1344719752045203</v>
      </c>
      <c r="AU4728" s="58">
        <v>4.1876339218869099</v>
      </c>
      <c r="AV4728" s="58">
        <v>4.2345017228298998</v>
      </c>
      <c r="AW4728" s="58">
        <v>4.2870561697515699</v>
      </c>
      <c r="AX4728" s="58">
        <v>4.3521305058385398</v>
      </c>
      <c r="AY4728" s="58">
        <v>4.4076370985026196</v>
      </c>
      <c r="AZ4728" s="58">
        <v>4.4783479652624196</v>
      </c>
      <c r="BA4728" s="58">
        <v>4.55917938757936</v>
      </c>
      <c r="BB4728" s="58">
        <v>4.6416213636607502</v>
      </c>
      <c r="BC4728" s="58">
        <v>4.7201634035970104</v>
      </c>
      <c r="BD4728" s="58">
        <v>4.7720820680321996</v>
      </c>
      <c r="BE4728" s="58">
        <v>4.8102584547425602</v>
      </c>
      <c r="BF4728" s="58">
        <v>4.84230318814868</v>
      </c>
      <c r="BG4728" s="58">
        <v>4.8810944047018703</v>
      </c>
      <c r="BH4728" s="58">
        <v>4.9354936252847699</v>
      </c>
      <c r="BI4728" s="58">
        <v>4.9891220799564904</v>
      </c>
      <c r="BJ4728" s="58">
        <v>5.0550505406419601</v>
      </c>
      <c r="BK4728" s="58">
        <v>5.1285676026751501</v>
      </c>
      <c r="BL4728" s="58">
        <v>5.2044603297447898</v>
      </c>
      <c r="BM4728" s="58">
        <v>5.2804400650696204</v>
      </c>
      <c r="BN4728" s="58">
        <v>5.36579121538752</v>
      </c>
    </row>
    <row r="4729" spans="1:66" hidden="1" x14ac:dyDescent="0.25">
      <c r="A4729" s="58" t="s">
        <v>3298</v>
      </c>
      <c r="B4729" s="58" t="s">
        <v>3299</v>
      </c>
      <c r="C4729" s="58" t="s">
        <v>2474</v>
      </c>
      <c r="D4729" s="58" t="s">
        <v>2475</v>
      </c>
      <c r="E4729" s="58">
        <v>3.4840518177159998</v>
      </c>
      <c r="F4729" s="58">
        <v>3.4380765816827599</v>
      </c>
      <c r="G4729" s="58">
        <v>3.3855793527598701</v>
      </c>
      <c r="H4729" s="58">
        <v>3.33312590346141</v>
      </c>
      <c r="I4729" s="58">
        <v>3.2893145205962702</v>
      </c>
      <c r="J4729" s="58">
        <v>3.25776878482674</v>
      </c>
      <c r="K4729" s="58">
        <v>3.22199864533951</v>
      </c>
      <c r="L4729" s="58">
        <v>3.2001646378609401</v>
      </c>
      <c r="M4729" s="58">
        <v>3.1894405962969898</v>
      </c>
      <c r="N4729" s="58">
        <v>3.1857314881271099</v>
      </c>
      <c r="O4729" s="58">
        <v>3.18607434257921</v>
      </c>
      <c r="P4729" s="58">
        <v>3.1757658660932502</v>
      </c>
      <c r="Q4729" s="58">
        <v>3.1728536042304598</v>
      </c>
      <c r="R4729" s="58">
        <v>3.1774340455580901</v>
      </c>
      <c r="S4729" s="58">
        <v>3.1890545865203301</v>
      </c>
      <c r="T4729" s="58">
        <v>3.2056536955575501</v>
      </c>
      <c r="U4729" s="58">
        <v>3.2075786352962501</v>
      </c>
      <c r="V4729" s="58">
        <v>3.2139137019360402</v>
      </c>
      <c r="W4729" s="58">
        <v>3.2215936428104599</v>
      </c>
      <c r="X4729" s="58">
        <v>3.2270926805899598</v>
      </c>
      <c r="Y4729" s="58">
        <v>3.2283173330202199</v>
      </c>
      <c r="Z4729" s="58">
        <v>3.2045182847945202</v>
      </c>
      <c r="AA4729" s="58">
        <v>3.1788330195619698</v>
      </c>
      <c r="AB4729" s="58">
        <v>3.1514711003796601</v>
      </c>
      <c r="AC4729" s="58">
        <v>3.1212518816233499</v>
      </c>
      <c r="AD4729" s="58">
        <v>3.0869417593005601</v>
      </c>
      <c r="AE4729" s="58">
        <v>3.0435298469786698</v>
      </c>
      <c r="AF4729" s="58">
        <v>2.9995431331832201</v>
      </c>
      <c r="AG4729" s="58">
        <v>2.9555369617126601</v>
      </c>
      <c r="AH4729" s="58">
        <v>2.9123710008536001</v>
      </c>
      <c r="AI4729" s="58">
        <v>2.8677115694572</v>
      </c>
      <c r="AJ4729" s="58">
        <v>2.8305444085086</v>
      </c>
      <c r="AK4729" s="58">
        <v>2.8001570169522698</v>
      </c>
      <c r="AL4729" s="58">
        <v>2.7731641622837402</v>
      </c>
      <c r="AM4729" s="58">
        <v>2.75826815306104</v>
      </c>
      <c r="AN4729" s="58">
        <v>2.7566027014497601</v>
      </c>
      <c r="AO4729" s="58">
        <v>2.7645865538583601</v>
      </c>
      <c r="AP4729" s="58">
        <v>2.78514962996503</v>
      </c>
      <c r="AQ4729" s="58">
        <v>2.82015551145484</v>
      </c>
      <c r="AR4729" s="58">
        <v>2.8714677712946601</v>
      </c>
      <c r="AS4729" s="58">
        <v>2.9384309652114999</v>
      </c>
      <c r="AT4729" s="58">
        <v>3.0121973073419102</v>
      </c>
      <c r="AU4729" s="58">
        <v>3.1003906199465101</v>
      </c>
      <c r="AV4729" s="58">
        <v>3.1941493344263501</v>
      </c>
      <c r="AW4729" s="58">
        <v>3.28022293643855</v>
      </c>
      <c r="AX4729" s="58">
        <v>3.35042778198879</v>
      </c>
      <c r="AY4729" s="58">
        <v>3.4067339340959801</v>
      </c>
      <c r="AZ4729" s="58">
        <v>3.4496875098725499</v>
      </c>
      <c r="BA4729" s="58">
        <v>3.4860043696637102</v>
      </c>
      <c r="BB4729" s="58">
        <v>3.52565203719027</v>
      </c>
      <c r="BC4729" s="58">
        <v>3.5738364812346699</v>
      </c>
      <c r="BD4729" s="58">
        <v>3.62802684994681</v>
      </c>
      <c r="BE4729" s="58">
        <v>3.6888452859334002</v>
      </c>
      <c r="BF4729" s="58">
        <v>3.75364571984053</v>
      </c>
      <c r="BG4729" s="58">
        <v>3.8196027726092701</v>
      </c>
      <c r="BH4729" s="58">
        <v>3.8857570426028198</v>
      </c>
      <c r="BI4729" s="58">
        <v>3.93838906921542</v>
      </c>
      <c r="BJ4729" s="58">
        <v>3.9938547493892398</v>
      </c>
      <c r="BK4729" s="58">
        <v>4.0492911338053004</v>
      </c>
      <c r="BL4729" s="58">
        <v>4.1016407650416102</v>
      </c>
      <c r="BM4729" s="58">
        <v>4.1502052441255204</v>
      </c>
      <c r="BN4729" s="58">
        <v>4.2074429695869604</v>
      </c>
    </row>
    <row r="4730" spans="1:66" hidden="1" x14ac:dyDescent="0.25">
      <c r="A4730" s="58" t="s">
        <v>3298</v>
      </c>
      <c r="B4730" s="58" t="s">
        <v>3299</v>
      </c>
      <c r="C4730" s="58" t="s">
        <v>2476</v>
      </c>
      <c r="D4730" s="58" t="s">
        <v>2477</v>
      </c>
      <c r="E4730" s="58">
        <v>3.30197976880789</v>
      </c>
      <c r="F4730" s="58">
        <v>3.2625230782941701</v>
      </c>
      <c r="G4730" s="58">
        <v>3.2187381583045198</v>
      </c>
      <c r="H4730" s="58">
        <v>3.1750847124472701</v>
      </c>
      <c r="I4730" s="58">
        <v>3.1381598445230101</v>
      </c>
      <c r="J4730" s="58">
        <v>3.1111967812431298</v>
      </c>
      <c r="K4730" s="58">
        <v>3.0733928309611001</v>
      </c>
      <c r="L4730" s="58">
        <v>3.0481862802254698</v>
      </c>
      <c r="M4730" s="58">
        <v>3.03373733788762</v>
      </c>
      <c r="N4730" s="58">
        <v>3.0270526088126402</v>
      </c>
      <c r="O4730" s="58">
        <v>3.0257259360922801</v>
      </c>
      <c r="P4730" s="58">
        <v>3.0136524055989198</v>
      </c>
      <c r="Q4730" s="58">
        <v>3.01092865452057</v>
      </c>
      <c r="R4730" s="58">
        <v>3.0173565657881198</v>
      </c>
      <c r="S4730" s="58">
        <v>3.03126173356981</v>
      </c>
      <c r="T4730" s="58">
        <v>3.0498994430950002</v>
      </c>
      <c r="U4730" s="58">
        <v>3.0483636344276599</v>
      </c>
      <c r="V4730" s="58">
        <v>3.0494491790110998</v>
      </c>
      <c r="W4730" s="58">
        <v>3.0521424471795502</v>
      </c>
      <c r="X4730" s="58">
        <v>3.0554244398609698</v>
      </c>
      <c r="Y4730" s="58">
        <v>3.0582063758636</v>
      </c>
      <c r="Z4730" s="58">
        <v>3.0369914583618498</v>
      </c>
      <c r="AA4730" s="58">
        <v>3.0179160810264301</v>
      </c>
      <c r="AB4730" s="58">
        <v>3.0001932171093402</v>
      </c>
      <c r="AC4730" s="58">
        <v>2.9804938298289101</v>
      </c>
      <c r="AD4730" s="58">
        <v>2.9559406676913902</v>
      </c>
      <c r="AE4730" s="58">
        <v>2.91564702908481</v>
      </c>
      <c r="AF4730" s="58">
        <v>2.8734428578778601</v>
      </c>
      <c r="AG4730" s="58">
        <v>2.8297214837314999</v>
      </c>
      <c r="AH4730" s="58">
        <v>2.7851774797706401</v>
      </c>
      <c r="AI4730" s="58">
        <v>2.7390431739757002</v>
      </c>
      <c r="AJ4730" s="58">
        <v>2.7037823216230898</v>
      </c>
      <c r="AK4730" s="58">
        <v>2.6654326233349002</v>
      </c>
      <c r="AL4730" s="58">
        <v>2.6440144740468901</v>
      </c>
      <c r="AM4730" s="58">
        <v>2.64207798438891</v>
      </c>
      <c r="AN4730" s="58">
        <v>2.6664338731465098</v>
      </c>
      <c r="AO4730" s="58">
        <v>2.6866150877794501</v>
      </c>
      <c r="AP4730" s="58">
        <v>2.7227010778051901</v>
      </c>
      <c r="AQ4730" s="58">
        <v>2.7743165796962299</v>
      </c>
      <c r="AR4730" s="58">
        <v>2.8414556043699601</v>
      </c>
      <c r="AS4730" s="58">
        <v>2.9233742892794199</v>
      </c>
      <c r="AT4730" s="58">
        <v>3.0249546985271198</v>
      </c>
      <c r="AU4730" s="58">
        <v>3.1361312240419599</v>
      </c>
      <c r="AV4730" s="58">
        <v>3.2469347527173502</v>
      </c>
      <c r="AW4730" s="58">
        <v>3.3456449896975902</v>
      </c>
      <c r="AX4730" s="58">
        <v>3.4277740888531301</v>
      </c>
      <c r="AY4730" s="58">
        <v>3.48573945561099</v>
      </c>
      <c r="AZ4730" s="58">
        <v>3.53358933220311</v>
      </c>
      <c r="BA4730" s="58">
        <v>3.57747534009623</v>
      </c>
      <c r="BB4730" s="58">
        <v>3.6274469809331702</v>
      </c>
      <c r="BC4730" s="58">
        <v>3.6895841921535899</v>
      </c>
      <c r="BD4730" s="58">
        <v>3.7590749676675901</v>
      </c>
      <c r="BE4730" s="58">
        <v>3.83490740126999</v>
      </c>
      <c r="BF4730" s="58">
        <v>3.9108183706874402</v>
      </c>
      <c r="BG4730" s="58">
        <v>3.97998865404305</v>
      </c>
      <c r="BH4730" s="58">
        <v>4.0397448615481304</v>
      </c>
      <c r="BI4730" s="58">
        <v>4.0789356570858697</v>
      </c>
      <c r="BJ4730" s="58">
        <v>4.1153017955125</v>
      </c>
      <c r="BK4730" s="58">
        <v>4.1518832110572301</v>
      </c>
      <c r="BL4730" s="58">
        <v>4.1935387439795901</v>
      </c>
      <c r="BM4730" s="58">
        <v>4.2427557091750803</v>
      </c>
      <c r="BN4730" s="58">
        <v>4.3120701657893497</v>
      </c>
    </row>
    <row r="4731" spans="1:66" hidden="1" x14ac:dyDescent="0.25">
      <c r="A4731" s="58" t="s">
        <v>3298</v>
      </c>
      <c r="B4731" s="58" t="s">
        <v>3299</v>
      </c>
      <c r="C4731" s="58" t="s">
        <v>2478</v>
      </c>
      <c r="D4731" s="58" t="s">
        <v>2479</v>
      </c>
      <c r="E4731" s="58">
        <v>2.8931452373647999</v>
      </c>
      <c r="F4731" s="58">
        <v>2.87511154391512</v>
      </c>
      <c r="G4731" s="58">
        <v>2.8638187648087898</v>
      </c>
      <c r="H4731" s="58">
        <v>2.85474706084067</v>
      </c>
      <c r="I4731" s="58">
        <v>2.8424013585655001</v>
      </c>
      <c r="J4731" s="58">
        <v>2.8238572657449401</v>
      </c>
      <c r="K4731" s="58">
        <v>2.78419678433771</v>
      </c>
      <c r="L4731" s="58">
        <v>2.7432844838851902</v>
      </c>
      <c r="M4731" s="58">
        <v>2.7044179887189199</v>
      </c>
      <c r="N4731" s="58">
        <v>2.6731190919787799</v>
      </c>
      <c r="O4731" s="58">
        <v>2.6526731933353398</v>
      </c>
      <c r="P4731" s="58">
        <v>2.62828943927757</v>
      </c>
      <c r="Q4731" s="58">
        <v>2.6150578080820202</v>
      </c>
      <c r="R4731" s="58">
        <v>2.6094608575754599</v>
      </c>
      <c r="S4731" s="58">
        <v>2.6083099390311002</v>
      </c>
      <c r="T4731" s="58">
        <v>2.61034353816297</v>
      </c>
      <c r="U4731" s="58">
        <v>2.6014794431394699</v>
      </c>
      <c r="V4731" s="58">
        <v>2.5966462006904298</v>
      </c>
      <c r="W4731" s="58">
        <v>2.5954868528208701</v>
      </c>
      <c r="X4731" s="58">
        <v>2.59906237071004</v>
      </c>
      <c r="Y4731" s="58">
        <v>2.60793962698714</v>
      </c>
      <c r="Z4731" s="58">
        <v>2.6081709611172199</v>
      </c>
      <c r="AA4731" s="58">
        <v>2.61146376746568</v>
      </c>
      <c r="AB4731" s="58">
        <v>2.6142907924035299</v>
      </c>
      <c r="AC4731" s="58">
        <v>2.6140349078069902</v>
      </c>
      <c r="AD4731" s="58">
        <v>2.6103194234865601</v>
      </c>
      <c r="AE4731" s="58">
        <v>2.6021182483487499</v>
      </c>
      <c r="AF4731" s="58">
        <v>2.5935453889023199</v>
      </c>
      <c r="AG4731" s="58">
        <v>2.58245176104323</v>
      </c>
      <c r="AH4731" s="58">
        <v>2.5671559575726199</v>
      </c>
      <c r="AI4731" s="58">
        <v>2.5412151058391501</v>
      </c>
      <c r="AJ4731" s="58">
        <v>2.5176733157263</v>
      </c>
      <c r="AK4731" s="58">
        <v>2.5025209416665</v>
      </c>
      <c r="AL4731" s="58">
        <v>2.4797747505526502</v>
      </c>
      <c r="AM4731" s="58">
        <v>2.4578571471114601</v>
      </c>
      <c r="AN4731" s="58">
        <v>2.43285290242344</v>
      </c>
      <c r="AO4731" s="58">
        <v>2.4066655932959602</v>
      </c>
      <c r="AP4731" s="58">
        <v>2.3821537382842499</v>
      </c>
      <c r="AQ4731" s="58">
        <v>2.3625889632635899</v>
      </c>
      <c r="AR4731" s="58">
        <v>2.3530071058365598</v>
      </c>
      <c r="AS4731" s="58">
        <v>2.35680237141989</v>
      </c>
      <c r="AT4731" s="58">
        <v>2.3680743182169102</v>
      </c>
      <c r="AU4731" s="58">
        <v>2.39032528330524</v>
      </c>
      <c r="AV4731" s="58">
        <v>2.4235387596195799</v>
      </c>
      <c r="AW4731" s="58">
        <v>2.4683929656438099</v>
      </c>
      <c r="AX4731" s="58">
        <v>2.5244830930886</v>
      </c>
      <c r="AY4731" s="58">
        <v>2.58784370356189</v>
      </c>
      <c r="AZ4731" s="58">
        <v>2.6637384228387901</v>
      </c>
      <c r="BA4731" s="58">
        <v>2.7442610109448302</v>
      </c>
      <c r="BB4731" s="58">
        <v>2.81883402196405</v>
      </c>
      <c r="BC4731" s="58">
        <v>2.8816429445289602</v>
      </c>
      <c r="BD4731" s="58">
        <v>2.9287251242790799</v>
      </c>
      <c r="BE4731" s="58">
        <v>2.9666150894102699</v>
      </c>
      <c r="BF4731" s="58">
        <v>3.0007690769887501</v>
      </c>
      <c r="BG4731" s="58">
        <v>3.0403099158444</v>
      </c>
      <c r="BH4731" s="58">
        <v>3.0904290275231601</v>
      </c>
      <c r="BI4731" s="58">
        <v>3.13701759343355</v>
      </c>
      <c r="BJ4731" s="58">
        <v>3.1937197299660798</v>
      </c>
      <c r="BK4731" s="58">
        <v>3.2558540254247901</v>
      </c>
      <c r="BL4731" s="58">
        <v>3.3173204191038002</v>
      </c>
      <c r="BM4731" s="58">
        <v>3.3748449409000401</v>
      </c>
      <c r="BN4731" s="58">
        <v>3.4325554237124201</v>
      </c>
    </row>
    <row r="4732" spans="1:66" hidden="1" x14ac:dyDescent="0.25">
      <c r="A4732" s="58" t="s">
        <v>3298</v>
      </c>
      <c r="B4732" s="58" t="s">
        <v>3299</v>
      </c>
      <c r="C4732" s="58" t="s">
        <v>2480</v>
      </c>
      <c r="D4732" s="58" t="s">
        <v>2481</v>
      </c>
      <c r="E4732" s="58">
        <v>2.6860641254653199</v>
      </c>
      <c r="F4732" s="58">
        <v>2.6668036983735299</v>
      </c>
      <c r="G4732" s="58">
        <v>2.6555518596411498</v>
      </c>
      <c r="H4732" s="58">
        <v>2.6486947564506198</v>
      </c>
      <c r="I4732" s="58">
        <v>2.64071118630457</v>
      </c>
      <c r="J4732" s="58">
        <v>2.6280451317810898</v>
      </c>
      <c r="K4732" s="58">
        <v>2.5909020267762499</v>
      </c>
      <c r="L4732" s="58">
        <v>2.5522496065826901</v>
      </c>
      <c r="M4732" s="58">
        <v>2.51481470465695</v>
      </c>
      <c r="N4732" s="58">
        <v>2.4837850376118</v>
      </c>
      <c r="O4732" s="58">
        <v>2.4625520498253501</v>
      </c>
      <c r="P4732" s="58">
        <v>2.4390473442876801</v>
      </c>
      <c r="Q4732" s="58">
        <v>2.42452722144668</v>
      </c>
      <c r="R4732" s="58">
        <v>2.4157412763511399</v>
      </c>
      <c r="S4732" s="58">
        <v>2.4112237397845599</v>
      </c>
      <c r="T4732" s="58">
        <v>2.41154415738698</v>
      </c>
      <c r="U4732" s="58">
        <v>2.4034259413469798</v>
      </c>
      <c r="V4732" s="58">
        <v>2.4012378962468</v>
      </c>
      <c r="W4732" s="58">
        <v>2.40341436720743</v>
      </c>
      <c r="X4732" s="58">
        <v>2.4094016677256298</v>
      </c>
      <c r="Y4732" s="58">
        <v>2.4191704921046702</v>
      </c>
      <c r="Z4732" s="58">
        <v>2.4161482264187599</v>
      </c>
      <c r="AA4732" s="58">
        <v>2.4152797582939698</v>
      </c>
      <c r="AB4732" s="58">
        <v>2.4143636504704902</v>
      </c>
      <c r="AC4732" s="58">
        <v>2.41278953141282</v>
      </c>
      <c r="AD4732" s="58">
        <v>2.4113830754573802</v>
      </c>
      <c r="AE4732" s="58">
        <v>2.40844537518569</v>
      </c>
      <c r="AF4732" s="58">
        <v>2.4070780408350099</v>
      </c>
      <c r="AG4732" s="58">
        <v>2.40344694552038</v>
      </c>
      <c r="AH4732" s="58">
        <v>2.393987349563</v>
      </c>
      <c r="AI4732" s="58">
        <v>2.37282963717968</v>
      </c>
      <c r="AJ4732" s="58">
        <v>2.35468283666818</v>
      </c>
      <c r="AK4732" s="58">
        <v>2.3384081788279198</v>
      </c>
      <c r="AL4732" s="58">
        <v>2.3211340507598002</v>
      </c>
      <c r="AM4732" s="58">
        <v>2.3042740828825399</v>
      </c>
      <c r="AN4732" s="58">
        <v>2.2859025817521399</v>
      </c>
      <c r="AO4732" s="58">
        <v>2.2564305173652599</v>
      </c>
      <c r="AP4732" s="58">
        <v>2.2266077512285798</v>
      </c>
      <c r="AQ4732" s="58">
        <v>2.2017352780322801</v>
      </c>
      <c r="AR4732" s="58">
        <v>2.1896285917589999</v>
      </c>
      <c r="AS4732" s="58">
        <v>2.1946692003016701</v>
      </c>
      <c r="AT4732" s="58">
        <v>2.2254024148641798</v>
      </c>
      <c r="AU4732" s="58">
        <v>2.2707691623603599</v>
      </c>
      <c r="AV4732" s="58">
        <v>2.3283068681358801</v>
      </c>
      <c r="AW4732" s="58">
        <v>2.3962296339370299</v>
      </c>
      <c r="AX4732" s="58">
        <v>2.4723276708452402</v>
      </c>
      <c r="AY4732" s="58">
        <v>2.5393233689360399</v>
      </c>
      <c r="AZ4732" s="58">
        <v>2.6167012943352099</v>
      </c>
      <c r="BA4732" s="58">
        <v>2.6971629809532001</v>
      </c>
      <c r="BB4732" s="58">
        <v>2.77301696968031</v>
      </c>
      <c r="BC4732" s="58">
        <v>2.8411637770773099</v>
      </c>
      <c r="BD4732" s="58">
        <v>2.8985954460164698</v>
      </c>
      <c r="BE4732" s="58">
        <v>2.95136968074869</v>
      </c>
      <c r="BF4732" s="58">
        <v>3.00315676347065</v>
      </c>
      <c r="BG4732" s="58">
        <v>3.0603038418536799</v>
      </c>
      <c r="BH4732" s="58">
        <v>3.12584542183005</v>
      </c>
      <c r="BI4732" s="58">
        <v>3.1783176410280398</v>
      </c>
      <c r="BJ4732" s="58">
        <v>3.2420139468087599</v>
      </c>
      <c r="BK4732" s="58">
        <v>3.3102232910207698</v>
      </c>
      <c r="BL4732" s="58">
        <v>3.3739168862926401</v>
      </c>
      <c r="BM4732" s="58">
        <v>3.4285435400248301</v>
      </c>
      <c r="BN4732" s="58">
        <v>3.4853308104410199</v>
      </c>
    </row>
    <row r="4733" spans="1:66" hidden="1" x14ac:dyDescent="0.25">
      <c r="A4733" s="58" t="s">
        <v>3298</v>
      </c>
      <c r="B4733" s="58" t="s">
        <v>3299</v>
      </c>
      <c r="C4733" s="58" t="s">
        <v>2482</v>
      </c>
      <c r="D4733" s="58" t="s">
        <v>2483</v>
      </c>
      <c r="E4733" s="58">
        <v>2.3341858790216401</v>
      </c>
      <c r="F4733" s="58">
        <v>2.32066698901997</v>
      </c>
      <c r="G4733" s="58">
        <v>2.30349419167915</v>
      </c>
      <c r="H4733" s="58">
        <v>2.2869435676047098</v>
      </c>
      <c r="I4733" s="58">
        <v>2.2764042972402798</v>
      </c>
      <c r="J4733" s="58">
        <v>2.27347325452727</v>
      </c>
      <c r="K4733" s="58">
        <v>2.25767109364467</v>
      </c>
      <c r="L4733" s="58">
        <v>2.2510411350153201</v>
      </c>
      <c r="M4733" s="58">
        <v>2.2487676072030598</v>
      </c>
      <c r="N4733" s="58">
        <v>2.2447367175083501</v>
      </c>
      <c r="O4733" s="58">
        <v>2.23589315377418</v>
      </c>
      <c r="P4733" s="58">
        <v>2.2062027279426899</v>
      </c>
      <c r="Q4733" s="58">
        <v>2.17687116245019</v>
      </c>
      <c r="R4733" s="58">
        <v>2.1507294967015902</v>
      </c>
      <c r="S4733" s="58">
        <v>2.13139035281355</v>
      </c>
      <c r="T4733" s="58">
        <v>2.1197273300661199</v>
      </c>
      <c r="U4733" s="58">
        <v>2.09660597143779</v>
      </c>
      <c r="V4733" s="58">
        <v>2.08142335755121</v>
      </c>
      <c r="W4733" s="58">
        <v>2.0730340695867402</v>
      </c>
      <c r="X4733" s="58">
        <v>2.07024487861761</v>
      </c>
      <c r="Y4733" s="58">
        <v>2.0719651930827001</v>
      </c>
      <c r="Z4733" s="58">
        <v>2.0631619021105001</v>
      </c>
      <c r="AA4733" s="58">
        <v>2.05980234454334</v>
      </c>
      <c r="AB4733" s="58">
        <v>2.0619186189396701</v>
      </c>
      <c r="AC4733" s="58">
        <v>2.0690898047550501</v>
      </c>
      <c r="AD4733" s="58">
        <v>2.0797861925876799</v>
      </c>
      <c r="AE4733" s="58">
        <v>2.0849522107890901</v>
      </c>
      <c r="AF4733" s="58">
        <v>2.09428266348249</v>
      </c>
      <c r="AG4733" s="58">
        <v>2.10527115930353</v>
      </c>
      <c r="AH4733" s="58">
        <v>2.1158878455674199</v>
      </c>
      <c r="AI4733" s="58">
        <v>2.1181464318838001</v>
      </c>
      <c r="AJ4733" s="58">
        <v>2.1130839953302698</v>
      </c>
      <c r="AK4733" s="58">
        <v>2.1212559315602202</v>
      </c>
      <c r="AL4733" s="58">
        <v>2.1209893604544301</v>
      </c>
      <c r="AM4733" s="58">
        <v>2.1209777010717898</v>
      </c>
      <c r="AN4733" s="58">
        <v>2.1134813811572699</v>
      </c>
      <c r="AO4733" s="58">
        <v>2.10013313923079</v>
      </c>
      <c r="AP4733" s="58">
        <v>2.0871423694257301</v>
      </c>
      <c r="AQ4733" s="58">
        <v>2.0748940340921198</v>
      </c>
      <c r="AR4733" s="58">
        <v>2.0632916508214598</v>
      </c>
      <c r="AS4733" s="58">
        <v>2.05224049608898</v>
      </c>
      <c r="AT4733" s="58">
        <v>2.0317846871537601</v>
      </c>
      <c r="AU4733" s="58">
        <v>2.0141194862340299</v>
      </c>
      <c r="AV4733" s="58">
        <v>2.0016699472397801</v>
      </c>
      <c r="AW4733" s="58">
        <v>1.99794635004875</v>
      </c>
      <c r="AX4733" s="58">
        <v>2.00459666011835</v>
      </c>
      <c r="AY4733" s="58">
        <v>2.0108421855433001</v>
      </c>
      <c r="AZ4733" s="58">
        <v>2.0260859980613599</v>
      </c>
      <c r="BA4733" s="58">
        <v>2.0512175703833999</v>
      </c>
      <c r="BB4733" s="58">
        <v>2.0883041527233499</v>
      </c>
      <c r="BC4733" s="58">
        <v>2.1378612030159898</v>
      </c>
      <c r="BD4733" s="58">
        <v>2.1882476446025798</v>
      </c>
      <c r="BE4733" s="58">
        <v>2.25226207883343</v>
      </c>
      <c r="BF4733" s="58">
        <v>2.3230950761591198</v>
      </c>
      <c r="BG4733" s="58">
        <v>2.3914939496987402</v>
      </c>
      <c r="BH4733" s="58">
        <v>2.4523385265461899</v>
      </c>
      <c r="BI4733" s="58">
        <v>2.4942731905530202</v>
      </c>
      <c r="BJ4733" s="58">
        <v>2.53209144227259</v>
      </c>
      <c r="BK4733" s="58">
        <v>2.56888845386209</v>
      </c>
      <c r="BL4733" s="58">
        <v>2.6097510348129198</v>
      </c>
      <c r="BM4733" s="58">
        <v>2.6572485369868399</v>
      </c>
      <c r="BN4733" s="58">
        <v>2.7034053558159101</v>
      </c>
    </row>
    <row r="4734" spans="1:66" hidden="1" x14ac:dyDescent="0.25">
      <c r="A4734" s="58" t="s">
        <v>3298</v>
      </c>
      <c r="B4734" s="58" t="s">
        <v>3299</v>
      </c>
      <c r="C4734" s="58" t="s">
        <v>2484</v>
      </c>
      <c r="D4734" s="58" t="s">
        <v>2485</v>
      </c>
      <c r="E4734" s="58">
        <v>2.1202391737477702</v>
      </c>
      <c r="F4734" s="58">
        <v>2.10382409132577</v>
      </c>
      <c r="G4734" s="58">
        <v>2.0845235742389798</v>
      </c>
      <c r="H4734" s="58">
        <v>2.0659045309479098</v>
      </c>
      <c r="I4734" s="58">
        <v>2.0531542302862298</v>
      </c>
      <c r="J4734" s="58">
        <v>2.0486027724136502</v>
      </c>
      <c r="K4734" s="58">
        <v>2.0329386873718698</v>
      </c>
      <c r="L4734" s="58">
        <v>2.0266062731727601</v>
      </c>
      <c r="M4734" s="58">
        <v>2.0248058311535</v>
      </c>
      <c r="N4734" s="58">
        <v>2.0212421970393</v>
      </c>
      <c r="O4734" s="58">
        <v>2.0126526945939101</v>
      </c>
      <c r="P4734" s="58">
        <v>1.9840020137976799</v>
      </c>
      <c r="Q4734" s="58">
        <v>1.9565650618911801</v>
      </c>
      <c r="R4734" s="58">
        <v>1.93351698441639</v>
      </c>
      <c r="S4734" s="58">
        <v>1.9173325019115299</v>
      </c>
      <c r="T4734" s="58">
        <v>1.90753795587734</v>
      </c>
      <c r="U4734" s="58">
        <v>1.8842110799587299</v>
      </c>
      <c r="V4734" s="58">
        <v>1.86676556618971</v>
      </c>
      <c r="W4734" s="58">
        <v>1.8555509371857699</v>
      </c>
      <c r="X4734" s="58">
        <v>1.85127371437383</v>
      </c>
      <c r="Y4734" s="58">
        <v>1.8536514704114899</v>
      </c>
      <c r="Z4734" s="58">
        <v>1.8436990783354501</v>
      </c>
      <c r="AA4734" s="58">
        <v>1.84067705760857</v>
      </c>
      <c r="AB4734" s="58">
        <v>1.8441170229897801</v>
      </c>
      <c r="AC4734" s="58">
        <v>1.8521764477810501</v>
      </c>
      <c r="AD4734" s="58">
        <v>1.86242136110051</v>
      </c>
      <c r="AE4734" s="58">
        <v>1.866895727663</v>
      </c>
      <c r="AF4734" s="58">
        <v>1.87442601798316</v>
      </c>
      <c r="AG4734" s="58">
        <v>1.8841378006835501</v>
      </c>
      <c r="AH4734" s="58">
        <v>1.8954845771043001</v>
      </c>
      <c r="AI4734" s="58">
        <v>1.90122453465566</v>
      </c>
      <c r="AJ4734" s="58">
        <v>1.90463299219925</v>
      </c>
      <c r="AK4734" s="58">
        <v>1.91904043139832</v>
      </c>
      <c r="AL4734" s="58">
        <v>1.92711244085971</v>
      </c>
      <c r="AM4734" s="58">
        <v>1.9345886339734599</v>
      </c>
      <c r="AN4734" s="58">
        <v>1.93446930563138</v>
      </c>
      <c r="AO4734" s="58">
        <v>1.92175153434831</v>
      </c>
      <c r="AP4734" s="58">
        <v>1.9086147023261999</v>
      </c>
      <c r="AQ4734" s="58">
        <v>1.8951679824232901</v>
      </c>
      <c r="AR4734" s="58">
        <v>1.88065401142842</v>
      </c>
      <c r="AS4734" s="58">
        <v>1.8645329244712501</v>
      </c>
      <c r="AT4734" s="58">
        <v>1.8416547729331101</v>
      </c>
      <c r="AU4734" s="58">
        <v>1.82423478120609</v>
      </c>
      <c r="AV4734" s="58">
        <v>1.8167436820471501</v>
      </c>
      <c r="AW4734" s="58">
        <v>1.82364296342023</v>
      </c>
      <c r="AX4734" s="58">
        <v>1.84534346568819</v>
      </c>
      <c r="AY4734" s="58">
        <v>1.8541288130586699</v>
      </c>
      <c r="AZ4734" s="58">
        <v>1.8738157582695001</v>
      </c>
      <c r="BA4734" s="58">
        <v>1.9051578080987901</v>
      </c>
      <c r="BB4734" s="58">
        <v>1.94920863055365</v>
      </c>
      <c r="BC4734" s="58">
        <v>2.0054025239418301</v>
      </c>
      <c r="BD4734" s="58">
        <v>2.0598639321505399</v>
      </c>
      <c r="BE4734" s="58">
        <v>2.1269895578676401</v>
      </c>
      <c r="BF4734" s="58">
        <v>2.2017458865595501</v>
      </c>
      <c r="BG4734" s="58">
        <v>2.27678304824216</v>
      </c>
      <c r="BH4734" s="58">
        <v>2.3475732657018802</v>
      </c>
      <c r="BI4734" s="58">
        <v>2.39217790267563</v>
      </c>
      <c r="BJ4734" s="58">
        <v>2.4349553002063402</v>
      </c>
      <c r="BK4734" s="58">
        <v>2.4792243493076098</v>
      </c>
      <c r="BL4734" s="58">
        <v>2.5289898432009101</v>
      </c>
      <c r="BM4734" s="58">
        <v>2.5855582597581899</v>
      </c>
      <c r="BN4734" s="58">
        <v>2.64885202179615</v>
      </c>
    </row>
    <row r="4735" spans="1:66" hidden="1" x14ac:dyDescent="0.25">
      <c r="A4735" s="58" t="s">
        <v>3298</v>
      </c>
      <c r="B4735" s="58" t="s">
        <v>3299</v>
      </c>
      <c r="C4735" s="58" t="s">
        <v>2486</v>
      </c>
      <c r="D4735" s="58" t="s">
        <v>2487</v>
      </c>
      <c r="E4735" s="58">
        <v>3.50792177679544</v>
      </c>
      <c r="F4735" s="58">
        <v>3.53932520844159</v>
      </c>
      <c r="G4735" s="58">
        <v>3.5644833067188499</v>
      </c>
      <c r="H4735" s="58">
        <v>3.5835508864079699</v>
      </c>
      <c r="I4735" s="58">
        <v>3.59639277013981</v>
      </c>
      <c r="J4735" s="58">
        <v>3.6032377221531</v>
      </c>
      <c r="K4735" s="58">
        <v>3.6220751743305302</v>
      </c>
      <c r="L4735" s="58">
        <v>3.6338150346644298</v>
      </c>
      <c r="M4735" s="58">
        <v>3.6405977025257301</v>
      </c>
      <c r="N4735" s="58">
        <v>3.64467962261672</v>
      </c>
      <c r="O4735" s="58">
        <v>3.6476219691127101</v>
      </c>
      <c r="P4735" s="58">
        <v>3.6651274320371798</v>
      </c>
      <c r="Q4735" s="58">
        <v>3.6796699845204301</v>
      </c>
      <c r="R4735" s="58">
        <v>3.68911930048982</v>
      </c>
      <c r="S4735" s="58">
        <v>3.6904306594899401</v>
      </c>
      <c r="T4735" s="58">
        <v>3.68274163499825</v>
      </c>
      <c r="U4735" s="58">
        <v>3.6799358836914502</v>
      </c>
      <c r="V4735" s="58">
        <v>3.6685798942234098</v>
      </c>
      <c r="W4735" s="58">
        <v>3.6517775127975498</v>
      </c>
      <c r="X4735" s="58">
        <v>3.6331809409967599</v>
      </c>
      <c r="Y4735" s="58">
        <v>3.6152746987408002</v>
      </c>
      <c r="Z4735" s="58">
        <v>3.60865616103063</v>
      </c>
      <c r="AA4735" s="58">
        <v>3.5997637645879701</v>
      </c>
      <c r="AB4735" s="58">
        <v>3.5900420784772602</v>
      </c>
      <c r="AC4735" s="58">
        <v>3.5810160504596902</v>
      </c>
      <c r="AD4735" s="58">
        <v>3.5741717365858801</v>
      </c>
      <c r="AE4735" s="58">
        <v>3.5803824261711501</v>
      </c>
      <c r="AF4735" s="58">
        <v>3.58842890722911</v>
      </c>
      <c r="AG4735" s="58">
        <v>3.5995622348819998</v>
      </c>
      <c r="AH4735" s="58">
        <v>3.6149301398490299</v>
      </c>
      <c r="AI4735" s="58">
        <v>3.62189743502136</v>
      </c>
      <c r="AJ4735" s="58">
        <v>3.6594568873399802</v>
      </c>
      <c r="AK4735" s="58">
        <v>3.7162914720406799</v>
      </c>
      <c r="AL4735" s="58">
        <v>3.7543477091859598</v>
      </c>
      <c r="AM4735" s="58">
        <v>3.7944282844487498</v>
      </c>
      <c r="AN4735" s="58">
        <v>3.8214985294495198</v>
      </c>
      <c r="AO4735" s="58">
        <v>3.86714393342388</v>
      </c>
      <c r="AP4735" s="58">
        <v>3.9094965040793701</v>
      </c>
      <c r="AQ4735" s="58">
        <v>3.94910507384219</v>
      </c>
      <c r="AR4735" s="58">
        <v>3.9852953832926099</v>
      </c>
      <c r="AS4735" s="58">
        <v>4.0180849404006098</v>
      </c>
      <c r="AT4735" s="58">
        <v>4.0467133335052701</v>
      </c>
      <c r="AU4735" s="58">
        <v>4.0714391716619902</v>
      </c>
      <c r="AV4735" s="58">
        <v>4.09157760738732</v>
      </c>
      <c r="AW4735" s="58">
        <v>4.1052255226711099</v>
      </c>
      <c r="AX4735" s="58">
        <v>4.11244786812704</v>
      </c>
      <c r="AY4735" s="58">
        <v>4.1214061041071401</v>
      </c>
      <c r="AZ4735" s="58">
        <v>4.1226193550600199</v>
      </c>
      <c r="BA4735" s="58">
        <v>4.1212968943180304</v>
      </c>
      <c r="BB4735" s="58">
        <v>4.1234221612034299</v>
      </c>
      <c r="BC4735" s="58">
        <v>4.1330510453138301</v>
      </c>
      <c r="BD4735" s="58">
        <v>4.15269834224455</v>
      </c>
      <c r="BE4735" s="58">
        <v>4.17525331194269</v>
      </c>
      <c r="BF4735" s="58">
        <v>4.2042000013944198</v>
      </c>
      <c r="BG4735" s="58">
        <v>4.2449075234045903</v>
      </c>
      <c r="BH4735" s="58">
        <v>4.3010473310776902</v>
      </c>
      <c r="BI4735" s="58">
        <v>4.3745620638435296</v>
      </c>
      <c r="BJ4735" s="58">
        <v>4.46157416620151</v>
      </c>
      <c r="BK4735" s="58">
        <v>4.5579076133177203</v>
      </c>
      <c r="BL4735" s="58">
        <v>4.6578375021956404</v>
      </c>
      <c r="BM4735" s="58">
        <v>4.7591320194470601</v>
      </c>
      <c r="BN4735" s="58">
        <v>4.8758536688418204</v>
      </c>
    </row>
    <row r="4736" spans="1:66" hidden="1" x14ac:dyDescent="0.25">
      <c r="A4736" s="58" t="s">
        <v>3298</v>
      </c>
      <c r="B4736" s="58" t="s">
        <v>3299</v>
      </c>
      <c r="C4736" s="58" t="s">
        <v>2488</v>
      </c>
      <c r="D4736" s="58" t="s">
        <v>2489</v>
      </c>
      <c r="E4736" s="58">
        <v>1731519</v>
      </c>
      <c r="F4736" s="58">
        <v>1796672</v>
      </c>
      <c r="G4736" s="58">
        <v>1862058</v>
      </c>
      <c r="H4736" s="58">
        <v>1927547</v>
      </c>
      <c r="I4736" s="58">
        <v>1993130</v>
      </c>
      <c r="J4736" s="58">
        <v>2058766</v>
      </c>
      <c r="K4736" s="58">
        <v>2130923</v>
      </c>
      <c r="L4736" s="58">
        <v>2202840</v>
      </c>
      <c r="M4736" s="58">
        <v>2275038</v>
      </c>
      <c r="N4736" s="58">
        <v>2347939</v>
      </c>
      <c r="O4736" s="58">
        <v>2422026</v>
      </c>
      <c r="P4736" s="58">
        <v>2501572</v>
      </c>
      <c r="Q4736" s="58">
        <v>2581853</v>
      </c>
      <c r="R4736" s="58">
        <v>2662680</v>
      </c>
      <c r="S4736" s="58">
        <v>2743305</v>
      </c>
      <c r="T4736" s="58">
        <v>2823585</v>
      </c>
      <c r="U4736" s="58">
        <v>2908573</v>
      </c>
      <c r="V4736" s="58">
        <v>2992394</v>
      </c>
      <c r="W4736" s="58">
        <v>3076353</v>
      </c>
      <c r="X4736" s="58">
        <v>3162139</v>
      </c>
      <c r="Y4736" s="58">
        <v>3250965</v>
      </c>
      <c r="Z4736" s="58">
        <v>3347338</v>
      </c>
      <c r="AA4736" s="58">
        <v>3445361</v>
      </c>
      <c r="AB4736" s="58">
        <v>3545741</v>
      </c>
      <c r="AC4736" s="58">
        <v>3649143</v>
      </c>
      <c r="AD4736" s="58">
        <v>3756520</v>
      </c>
      <c r="AE4736" s="58">
        <v>3872699</v>
      </c>
      <c r="AF4736" s="58">
        <v>3992505</v>
      </c>
      <c r="AG4736" s="58">
        <v>4117724</v>
      </c>
      <c r="AH4736" s="58">
        <v>4250345</v>
      </c>
      <c r="AI4736" s="58">
        <v>4415421</v>
      </c>
      <c r="AJ4736" s="58">
        <v>4570639</v>
      </c>
      <c r="AK4736" s="58">
        <v>4718247</v>
      </c>
      <c r="AL4736" s="58">
        <v>4883160</v>
      </c>
      <c r="AM4736" s="58">
        <v>5052059</v>
      </c>
      <c r="AN4736" s="58">
        <v>5234351</v>
      </c>
      <c r="AO4736" s="58">
        <v>5413478</v>
      </c>
      <c r="AP4736" s="58">
        <v>5592135</v>
      </c>
      <c r="AQ4736" s="58">
        <v>5770506</v>
      </c>
      <c r="AR4736" s="58">
        <v>5949513</v>
      </c>
      <c r="AS4736" s="58">
        <v>6129791</v>
      </c>
      <c r="AT4736" s="58">
        <v>6302551</v>
      </c>
      <c r="AU4736" s="58">
        <v>6474178</v>
      </c>
      <c r="AV4736" s="58">
        <v>6645312</v>
      </c>
      <c r="AW4736" s="58">
        <v>6814880</v>
      </c>
      <c r="AX4736" s="58">
        <v>6983122</v>
      </c>
      <c r="AY4736" s="58">
        <v>7165663</v>
      </c>
      <c r="AZ4736" s="58">
        <v>7345609</v>
      </c>
      <c r="BA4736" s="58">
        <v>7528801</v>
      </c>
      <c r="BB4736" s="58">
        <v>7721463</v>
      </c>
      <c r="BC4736" s="58">
        <v>7928195</v>
      </c>
      <c r="BD4736" s="58">
        <v>8136252</v>
      </c>
      <c r="BE4736" s="58">
        <v>8351689</v>
      </c>
      <c r="BF4736" s="58">
        <v>8581538</v>
      </c>
      <c r="BG4736" s="58">
        <v>8836879</v>
      </c>
      <c r="BH4736" s="58">
        <v>9125866</v>
      </c>
      <c r="BI4736" s="58">
        <v>9444837</v>
      </c>
      <c r="BJ4736" s="58">
        <v>9799653</v>
      </c>
      <c r="BK4736" s="58">
        <v>10186077</v>
      </c>
      <c r="BL4736" s="58">
        <v>10594745</v>
      </c>
      <c r="BM4736" s="58">
        <v>11022884</v>
      </c>
      <c r="BN4736" s="58">
        <v>11471729</v>
      </c>
    </row>
    <row r="4737" spans="1:66" hidden="1" x14ac:dyDescent="0.25">
      <c r="A4737" s="58" t="s">
        <v>3298</v>
      </c>
      <c r="B4737" s="58" t="s">
        <v>3299</v>
      </c>
      <c r="C4737" s="58" t="s">
        <v>2490</v>
      </c>
      <c r="D4737" s="58" t="s">
        <v>2491</v>
      </c>
      <c r="E4737" s="58">
        <v>3.7875537079175201</v>
      </c>
      <c r="F4737" s="58">
        <v>3.8252156430530002</v>
      </c>
      <c r="G4737" s="58">
        <v>3.85796900626621</v>
      </c>
      <c r="H4737" s="58">
        <v>3.8856251441451102</v>
      </c>
      <c r="I4737" s="58">
        <v>3.9082131399242401</v>
      </c>
      <c r="J4737" s="58">
        <v>3.9258285321641901</v>
      </c>
      <c r="K4737" s="58">
        <v>3.9503478758289798</v>
      </c>
      <c r="L4737" s="58">
        <v>3.9689947643841301</v>
      </c>
      <c r="M4737" s="58">
        <v>3.9839581730254801</v>
      </c>
      <c r="N4737" s="58">
        <v>3.9973916171804902</v>
      </c>
      <c r="O4737" s="58">
        <v>4.0108394837041796</v>
      </c>
      <c r="P4737" s="58">
        <v>4.0316624422861498</v>
      </c>
      <c r="Q4737" s="58">
        <v>4.0511254783448098</v>
      </c>
      <c r="R4737" s="58">
        <v>4.0670016946909602</v>
      </c>
      <c r="S4737" s="58">
        <v>4.0757238486030598</v>
      </c>
      <c r="T4737" s="58">
        <v>4.0757802372542198</v>
      </c>
      <c r="U4737" s="58">
        <v>4.0743737707407401</v>
      </c>
      <c r="V4737" s="58">
        <v>4.0642844946176204</v>
      </c>
      <c r="W4737" s="58">
        <v>4.0489659658968797</v>
      </c>
      <c r="X4737" s="58">
        <v>4.0325032510150098</v>
      </c>
      <c r="Y4737" s="58">
        <v>4.0176301093117299</v>
      </c>
      <c r="Z4737" s="58">
        <v>4.00985916058176</v>
      </c>
      <c r="AA4737" s="58">
        <v>4.0017111823843097</v>
      </c>
      <c r="AB4737" s="58">
        <v>3.9945435911287599</v>
      </c>
      <c r="AC4737" s="58">
        <v>3.9895487757725498</v>
      </c>
      <c r="AD4737" s="58">
        <v>3.9879751802655501</v>
      </c>
      <c r="AE4737" s="58">
        <v>3.99485470585795</v>
      </c>
      <c r="AF4737" s="58">
        <v>4.0043973794694701</v>
      </c>
      <c r="AG4737" s="58">
        <v>4.0179991495673404</v>
      </c>
      <c r="AH4737" s="58">
        <v>4.0369529584417201</v>
      </c>
      <c r="AI4737" s="58">
        <v>4.0473384269077499</v>
      </c>
      <c r="AJ4737" s="58">
        <v>4.0808425288258903</v>
      </c>
      <c r="AK4737" s="58">
        <v>4.1345142517639601</v>
      </c>
      <c r="AL4737" s="58">
        <v>4.1688924332066799</v>
      </c>
      <c r="AM4737" s="58">
        <v>4.2052476874235802</v>
      </c>
      <c r="AN4737" s="58">
        <v>4.22880852862271</v>
      </c>
      <c r="AO4737" s="58">
        <v>4.2722915668254098</v>
      </c>
      <c r="AP4737" s="58">
        <v>4.3135105187193297</v>
      </c>
      <c r="AQ4737" s="58">
        <v>4.3535526781077598</v>
      </c>
      <c r="AR4737" s="58">
        <v>4.3922755302524603</v>
      </c>
      <c r="AS4737" s="58">
        <v>4.4300078095998998</v>
      </c>
      <c r="AT4737" s="58">
        <v>4.4606723065905198</v>
      </c>
      <c r="AU4737" s="58">
        <v>4.4887954035009896</v>
      </c>
      <c r="AV4737" s="58">
        <v>4.5138472101582696</v>
      </c>
      <c r="AW4737" s="58">
        <v>4.5338580425241304</v>
      </c>
      <c r="AX4737" s="58">
        <v>4.5482629374547896</v>
      </c>
      <c r="AY4737" s="58">
        <v>4.5670462044779798</v>
      </c>
      <c r="AZ4737" s="58">
        <v>4.5796471894371997</v>
      </c>
      <c r="BA4737" s="58">
        <v>4.5902758189576804</v>
      </c>
      <c r="BB4737" s="58">
        <v>4.6035013776546503</v>
      </c>
      <c r="BC4737" s="58">
        <v>4.6223689569899999</v>
      </c>
      <c r="BD4737" s="58">
        <v>4.6390844989151496</v>
      </c>
      <c r="BE4737" s="58">
        <v>4.6572622314240899</v>
      </c>
      <c r="BF4737" s="58">
        <v>4.6817530046951799</v>
      </c>
      <c r="BG4737" s="58">
        <v>4.7194818666989402</v>
      </c>
      <c r="BH4737" s="58">
        <v>4.7748460946155804</v>
      </c>
      <c r="BI4737" s="58">
        <v>4.8456890251045204</v>
      </c>
      <c r="BJ4737" s="58">
        <v>4.9338766775728899</v>
      </c>
      <c r="BK4737" s="58">
        <v>5.0344182264245596</v>
      </c>
      <c r="BL4737" s="58">
        <v>5.1400921616025403</v>
      </c>
      <c r="BM4737" s="58">
        <v>5.2476080841954698</v>
      </c>
      <c r="BN4737" s="58">
        <v>5.3566200351533002</v>
      </c>
    </row>
    <row r="4738" spans="1:66" hidden="1" x14ac:dyDescent="0.25">
      <c r="A4738" s="58" t="s">
        <v>3298</v>
      </c>
      <c r="B4738" s="58" t="s">
        <v>3299</v>
      </c>
      <c r="C4738" s="58" t="s">
        <v>2492</v>
      </c>
      <c r="D4738" s="58" t="s">
        <v>2493</v>
      </c>
      <c r="E4738" s="58">
        <v>1502667</v>
      </c>
      <c r="F4738" s="58">
        <v>1555904</v>
      </c>
      <c r="G4738" s="58">
        <v>1607383</v>
      </c>
      <c r="H4738" s="58">
        <v>1657176</v>
      </c>
      <c r="I4738" s="58">
        <v>1705099</v>
      </c>
      <c r="J4738" s="58">
        <v>1751168</v>
      </c>
      <c r="K4738" s="58">
        <v>1808376</v>
      </c>
      <c r="L4738" s="58">
        <v>1863372</v>
      </c>
      <c r="M4738" s="58">
        <v>1916619</v>
      </c>
      <c r="N4738" s="58">
        <v>1968721</v>
      </c>
      <c r="O4738" s="58">
        <v>2020240</v>
      </c>
      <c r="P4738" s="58">
        <v>2085936</v>
      </c>
      <c r="Q4738" s="58">
        <v>2150269</v>
      </c>
      <c r="R4738" s="58">
        <v>2213074</v>
      </c>
      <c r="S4738" s="58">
        <v>2274054</v>
      </c>
      <c r="T4738" s="58">
        <v>2333746</v>
      </c>
      <c r="U4738" s="58">
        <v>2407246</v>
      </c>
      <c r="V4738" s="58">
        <v>2479692</v>
      </c>
      <c r="W4738" s="58">
        <v>2551349</v>
      </c>
      <c r="X4738" s="58">
        <v>2622471</v>
      </c>
      <c r="Y4738" s="58">
        <v>2693308</v>
      </c>
      <c r="Z4738" s="58">
        <v>2776476</v>
      </c>
      <c r="AA4738" s="58">
        <v>2856499</v>
      </c>
      <c r="AB4738" s="58">
        <v>2934633</v>
      </c>
      <c r="AC4738" s="58">
        <v>3012930</v>
      </c>
      <c r="AD4738" s="58">
        <v>3093387</v>
      </c>
      <c r="AE4738" s="58">
        <v>3192974</v>
      </c>
      <c r="AF4738" s="58">
        <v>3295361</v>
      </c>
      <c r="AG4738" s="58">
        <v>3401690</v>
      </c>
      <c r="AH4738" s="58">
        <v>3513018</v>
      </c>
      <c r="AI4738" s="58">
        <v>3648854</v>
      </c>
      <c r="AJ4738" s="58">
        <v>3799553</v>
      </c>
      <c r="AK4738" s="58">
        <v>3938757</v>
      </c>
      <c r="AL4738" s="58">
        <v>4098391</v>
      </c>
      <c r="AM4738" s="58">
        <v>4260967</v>
      </c>
      <c r="AN4738" s="58">
        <v>4438144</v>
      </c>
      <c r="AO4738" s="58">
        <v>4602342</v>
      </c>
      <c r="AP4738" s="58">
        <v>4761129</v>
      </c>
      <c r="AQ4738" s="58">
        <v>4915094</v>
      </c>
      <c r="AR4738" s="58">
        <v>5065914</v>
      </c>
      <c r="AS4738" s="58">
        <v>5215028</v>
      </c>
      <c r="AT4738" s="58">
        <v>5369940</v>
      </c>
      <c r="AU4738" s="58">
        <v>5523518</v>
      </c>
      <c r="AV4738" s="58">
        <v>5675456</v>
      </c>
      <c r="AW4738" s="58">
        <v>5823809</v>
      </c>
      <c r="AX4738" s="58">
        <v>5969676</v>
      </c>
      <c r="AY4738" s="58">
        <v>6123907</v>
      </c>
      <c r="AZ4738" s="58">
        <v>6270938</v>
      </c>
      <c r="BA4738" s="58">
        <v>6417420</v>
      </c>
      <c r="BB4738" s="58">
        <v>6571481</v>
      </c>
      <c r="BC4738" s="58">
        <v>6739602</v>
      </c>
      <c r="BD4738" s="58">
        <v>6944583</v>
      </c>
      <c r="BE4738" s="58">
        <v>7156892</v>
      </c>
      <c r="BF4738" s="58">
        <v>7381821</v>
      </c>
      <c r="BG4738" s="58">
        <v>7629215</v>
      </c>
      <c r="BH4738" s="58">
        <v>7907501</v>
      </c>
      <c r="BI4738" s="58">
        <v>8230240</v>
      </c>
      <c r="BJ4738" s="58">
        <v>8579362</v>
      </c>
      <c r="BK4738" s="58">
        <v>8950160</v>
      </c>
      <c r="BL4738" s="58">
        <v>9334519</v>
      </c>
      <c r="BM4738" s="58">
        <v>9730789</v>
      </c>
      <c r="BN4738" s="58">
        <v>10202001</v>
      </c>
    </row>
    <row r="4739" spans="1:66" hidden="1" x14ac:dyDescent="0.25">
      <c r="A4739" s="58" t="s">
        <v>3298</v>
      </c>
      <c r="B4739" s="58" t="s">
        <v>3299</v>
      </c>
      <c r="C4739" s="58" t="s">
        <v>2494</v>
      </c>
      <c r="D4739" s="58" t="s">
        <v>2495</v>
      </c>
      <c r="E4739" s="58">
        <v>3.2328148998024799</v>
      </c>
      <c r="F4739" s="58">
        <v>3.2580712230253699</v>
      </c>
      <c r="G4739" s="58">
        <v>3.2757474454748601</v>
      </c>
      <c r="H4739" s="58">
        <v>3.2862829372735201</v>
      </c>
      <c r="I4739" s="58">
        <v>3.2895190971444501</v>
      </c>
      <c r="J4739" s="58">
        <v>3.28581023975276</v>
      </c>
      <c r="K4739" s="58">
        <v>3.2989949807872598</v>
      </c>
      <c r="L4739" s="58">
        <v>3.3039607272071199</v>
      </c>
      <c r="M4739" s="58">
        <v>3.3027392129825901</v>
      </c>
      <c r="N4739" s="58">
        <v>3.2976671385338401</v>
      </c>
      <c r="O4739" s="58">
        <v>3.29036705889534</v>
      </c>
      <c r="P4739" s="58">
        <v>3.3048944723215201</v>
      </c>
      <c r="Q4739" s="58">
        <v>3.3148890798814099</v>
      </c>
      <c r="R4739" s="58">
        <v>3.3184018739091998</v>
      </c>
      <c r="S4739" s="58">
        <v>3.3128295323960399</v>
      </c>
      <c r="T4739" s="58">
        <v>3.2979555890568601</v>
      </c>
      <c r="U4739" s="58">
        <v>3.2946058033361298</v>
      </c>
      <c r="V4739" s="58">
        <v>3.2828276409445301</v>
      </c>
      <c r="W4739" s="58">
        <v>3.2654162494476702</v>
      </c>
      <c r="X4739" s="58">
        <v>3.24554164697869</v>
      </c>
      <c r="Y4739" s="58">
        <v>3.2253914013354099</v>
      </c>
      <c r="Z4739" s="58">
        <v>3.22017476821819</v>
      </c>
      <c r="AA4739" s="58">
        <v>3.2108265173920101</v>
      </c>
      <c r="AB4739" s="58">
        <v>3.1988113801411102</v>
      </c>
      <c r="AC4739" s="58">
        <v>3.1860026483879</v>
      </c>
      <c r="AD4739" s="58">
        <v>3.1741971391573802</v>
      </c>
      <c r="AE4739" s="58">
        <v>3.1803807734665299</v>
      </c>
      <c r="AF4739" s="58">
        <v>3.18755961449786</v>
      </c>
      <c r="AG4739" s="58">
        <v>3.1968452362984698</v>
      </c>
      <c r="AH4739" s="58">
        <v>3.2091735450316099</v>
      </c>
      <c r="AI4739" s="58">
        <v>3.2131808009802101</v>
      </c>
      <c r="AJ4739" s="58">
        <v>3.2550110753997399</v>
      </c>
      <c r="AK4739" s="58">
        <v>3.3143963069365001</v>
      </c>
      <c r="AL4739" s="58">
        <v>3.3563100453757402</v>
      </c>
      <c r="AM4739" s="58">
        <v>3.4002751713805699</v>
      </c>
      <c r="AN4739" s="58">
        <v>3.4316722878286701</v>
      </c>
      <c r="AO4739" s="58">
        <v>3.4789897969296502</v>
      </c>
      <c r="AP4739" s="58">
        <v>3.5220700409105699</v>
      </c>
      <c r="AQ4739" s="58">
        <v>3.56092116173091</v>
      </c>
      <c r="AR4739" s="58">
        <v>3.5943814525887001</v>
      </c>
      <c r="AS4739" s="58">
        <v>3.6221919327985099</v>
      </c>
      <c r="AT4739" s="58">
        <v>3.6495284034852</v>
      </c>
      <c r="AU4739" s="58">
        <v>3.6716865334392002</v>
      </c>
      <c r="AV4739" s="58">
        <v>3.68791642500504</v>
      </c>
      <c r="AW4739" s="58">
        <v>3.6964359541760801</v>
      </c>
      <c r="AX4739" s="58">
        <v>3.6979517283694201</v>
      </c>
      <c r="AY4739" s="58">
        <v>3.69905061379758</v>
      </c>
      <c r="AZ4739" s="58">
        <v>3.69109016922922</v>
      </c>
      <c r="BA4739" s="58">
        <v>3.6801432195958599</v>
      </c>
      <c r="BB4739" s="58">
        <v>3.6732919187209698</v>
      </c>
      <c r="BC4739" s="58">
        <v>3.67536964193047</v>
      </c>
      <c r="BD4739" s="58">
        <v>3.6984130194829001</v>
      </c>
      <c r="BE4739" s="58">
        <v>3.7253846872285901</v>
      </c>
      <c r="BF4739" s="58">
        <v>3.7585849426659199</v>
      </c>
      <c r="BG4739" s="58">
        <v>3.8021125531719</v>
      </c>
      <c r="BH4739" s="58">
        <v>3.8591150032224899</v>
      </c>
      <c r="BI4739" s="58">
        <v>3.9354520317950898</v>
      </c>
      <c r="BJ4739" s="58">
        <v>4.0217688282998596</v>
      </c>
      <c r="BK4739" s="58">
        <v>4.1145773475529497</v>
      </c>
      <c r="BL4739" s="58">
        <v>4.2094687381620499</v>
      </c>
      <c r="BM4739" s="58">
        <v>4.3051764967138197</v>
      </c>
      <c r="BN4739" s="58">
        <v>4.4287602943834896</v>
      </c>
    </row>
    <row r="4740" spans="1:66" hidden="1" x14ac:dyDescent="0.25">
      <c r="A4740" s="58" t="s">
        <v>3298</v>
      </c>
      <c r="B4740" s="58" t="s">
        <v>3299</v>
      </c>
      <c r="C4740" s="58" t="s">
        <v>2496</v>
      </c>
      <c r="D4740" s="58" t="s">
        <v>2497</v>
      </c>
      <c r="E4740" s="58">
        <v>3234225</v>
      </c>
      <c r="F4740" s="58">
        <v>3352609</v>
      </c>
      <c r="G4740" s="58">
        <v>3469470</v>
      </c>
      <c r="H4740" s="58">
        <v>3584776</v>
      </c>
      <c r="I4740" s="58">
        <v>3698270</v>
      </c>
      <c r="J4740" s="58">
        <v>3809935</v>
      </c>
      <c r="K4740" s="58">
        <v>3939319</v>
      </c>
      <c r="L4740" s="58">
        <v>4066217</v>
      </c>
      <c r="M4740" s="58">
        <v>4191645</v>
      </c>
      <c r="N4740" s="58">
        <v>4316656</v>
      </c>
      <c r="O4740" s="58">
        <v>4442280</v>
      </c>
      <c r="P4740" s="58">
        <v>4587447</v>
      </c>
      <c r="Q4740" s="58">
        <v>4732009</v>
      </c>
      <c r="R4740" s="58">
        <v>4875588</v>
      </c>
      <c r="S4740" s="58">
        <v>5017224</v>
      </c>
      <c r="T4740" s="58">
        <v>5157335</v>
      </c>
      <c r="U4740" s="58">
        <v>5315788</v>
      </c>
      <c r="V4740" s="58">
        <v>5472123</v>
      </c>
      <c r="W4740" s="58">
        <v>5627797</v>
      </c>
      <c r="X4740" s="58">
        <v>5784698</v>
      </c>
      <c r="Y4740" s="58">
        <v>5944263</v>
      </c>
      <c r="Z4740" s="58">
        <v>6123853</v>
      </c>
      <c r="AA4740" s="58">
        <v>6301811</v>
      </c>
      <c r="AB4740" s="58">
        <v>6480241</v>
      </c>
      <c r="AC4740" s="58">
        <v>6661954</v>
      </c>
      <c r="AD4740" s="58">
        <v>6849912</v>
      </c>
      <c r="AE4740" s="58">
        <v>7065460</v>
      </c>
      <c r="AF4740" s="58">
        <v>7287560</v>
      </c>
      <c r="AG4740" s="58">
        <v>7519114</v>
      </c>
      <c r="AH4740" s="58">
        <v>7763206</v>
      </c>
      <c r="AI4740" s="58">
        <v>8064277</v>
      </c>
      <c r="AJ4740" s="58">
        <v>8370338</v>
      </c>
      <c r="AK4740" s="58">
        <v>8657337</v>
      </c>
      <c r="AL4740" s="58">
        <v>8982024</v>
      </c>
      <c r="AM4740" s="58">
        <v>9313402</v>
      </c>
      <c r="AN4740" s="58">
        <v>9672492</v>
      </c>
      <c r="AO4740" s="58">
        <v>10015939</v>
      </c>
      <c r="AP4740" s="58">
        <v>10353214</v>
      </c>
      <c r="AQ4740" s="58">
        <v>10685323</v>
      </c>
      <c r="AR4740" s="58">
        <v>11015111</v>
      </c>
      <c r="AS4740" s="58">
        <v>11344828</v>
      </c>
      <c r="AT4740" s="58">
        <v>11672023</v>
      </c>
      <c r="AU4740" s="58">
        <v>11997114</v>
      </c>
      <c r="AV4740" s="58">
        <v>12320307</v>
      </c>
      <c r="AW4740" s="58">
        <v>12638464</v>
      </c>
      <c r="AX4740" s="58">
        <v>12952804</v>
      </c>
      <c r="AY4740" s="58">
        <v>13289587</v>
      </c>
      <c r="AZ4740" s="58">
        <v>13616630</v>
      </c>
      <c r="BA4740" s="58">
        <v>13946302</v>
      </c>
      <c r="BB4740" s="58">
        <v>14292986</v>
      </c>
      <c r="BC4740" s="58">
        <v>14667787</v>
      </c>
      <c r="BD4740" s="58">
        <v>15080808</v>
      </c>
      <c r="BE4740" s="58">
        <v>15508463</v>
      </c>
      <c r="BF4740" s="58">
        <v>15963198</v>
      </c>
      <c r="BG4740" s="58">
        <v>16465991</v>
      </c>
      <c r="BH4740" s="58">
        <v>17033363</v>
      </c>
      <c r="BI4740" s="58">
        <v>17675107</v>
      </c>
      <c r="BJ4740" s="58">
        <v>18379135</v>
      </c>
      <c r="BK4740" s="58">
        <v>19136464</v>
      </c>
      <c r="BL4740" s="58">
        <v>19929502</v>
      </c>
      <c r="BM4740" s="58">
        <v>20753658</v>
      </c>
      <c r="BN4740" s="58">
        <v>21674036</v>
      </c>
    </row>
    <row r="4741" spans="1:66" hidden="1" x14ac:dyDescent="0.25">
      <c r="A4741" s="58" t="s">
        <v>3298</v>
      </c>
      <c r="B4741" s="58" t="s">
        <v>3299</v>
      </c>
      <c r="C4741" s="58" t="s">
        <v>2498</v>
      </c>
      <c r="D4741" s="58" t="s">
        <v>2499</v>
      </c>
      <c r="E4741" s="58">
        <v>1.6836546922003801</v>
      </c>
      <c r="F4741" s="58">
        <v>1.68995325422939</v>
      </c>
      <c r="G4741" s="58">
        <v>1.7006213995828099</v>
      </c>
      <c r="H4741" s="58">
        <v>1.7133082510502999</v>
      </c>
      <c r="I4741" s="58">
        <v>1.7252017892762299</v>
      </c>
      <c r="J4741" s="58">
        <v>1.73481658166317</v>
      </c>
      <c r="K4741" s="58">
        <v>1.7235966475294999</v>
      </c>
      <c r="L4741" s="58">
        <v>1.7126510419854499</v>
      </c>
      <c r="M4741" s="58">
        <v>1.7047431268106701</v>
      </c>
      <c r="N4741" s="58">
        <v>1.70272366153151</v>
      </c>
      <c r="O4741" s="58">
        <v>1.7072695221583201</v>
      </c>
      <c r="P4741" s="58">
        <v>1.6988145222893101</v>
      </c>
      <c r="Q4741" s="58">
        <v>1.69758098263933</v>
      </c>
      <c r="R4741" s="58">
        <v>1.6999803758477301</v>
      </c>
      <c r="S4741" s="58">
        <v>1.7011900384754299</v>
      </c>
      <c r="T4741" s="58">
        <v>1.6986722825623699</v>
      </c>
      <c r="U4741" s="58">
        <v>1.6751062290827601</v>
      </c>
      <c r="V4741" s="58">
        <v>1.65063468648038</v>
      </c>
      <c r="W4741" s="58">
        <v>1.62845571047435</v>
      </c>
      <c r="X4741" s="58">
        <v>1.6125682270641799</v>
      </c>
      <c r="Y4741" s="58">
        <v>1.60461993631808</v>
      </c>
      <c r="Z4741" s="58">
        <v>1.5881739427520101</v>
      </c>
      <c r="AA4741" s="58">
        <v>1.5788087307329499</v>
      </c>
      <c r="AB4741" s="58">
        <v>1.57549277325156</v>
      </c>
      <c r="AC4741" s="58">
        <v>1.57736247523466</v>
      </c>
      <c r="AD4741" s="58">
        <v>1.5839730558905001</v>
      </c>
      <c r="AE4741" s="58">
        <v>1.58161090961298</v>
      </c>
      <c r="AF4741" s="58">
        <v>1.5864595150616101</v>
      </c>
      <c r="AG4741" s="58">
        <v>1.5979925753366599</v>
      </c>
      <c r="AH4741" s="58">
        <v>1.61509841463394</v>
      </c>
      <c r="AI4741" s="58">
        <v>1.6311831073245699</v>
      </c>
      <c r="AJ4741" s="58">
        <v>1.6366532830124201</v>
      </c>
      <c r="AK4741" s="58">
        <v>1.6525802603679001</v>
      </c>
      <c r="AL4741" s="58">
        <v>1.6631943588262501</v>
      </c>
      <c r="AM4741" s="58">
        <v>1.67584568482309</v>
      </c>
      <c r="AN4741" s="58">
        <v>1.68313463468225</v>
      </c>
      <c r="AO4741" s="58">
        <v>1.6862591836531999</v>
      </c>
      <c r="AP4741" s="58">
        <v>1.6925423054005799</v>
      </c>
      <c r="AQ4741" s="58">
        <v>1.7008924480673699</v>
      </c>
      <c r="AR4741" s="58">
        <v>1.7093909153017299</v>
      </c>
      <c r="AS4741" s="58">
        <v>1.7168883275084601</v>
      </c>
      <c r="AT4741" s="58">
        <v>1.7080774608377001</v>
      </c>
      <c r="AU4741" s="58">
        <v>1.7016037212772199</v>
      </c>
      <c r="AV4741" s="58">
        <v>1.69682452361763</v>
      </c>
      <c r="AW4741" s="58">
        <v>1.69264511949207</v>
      </c>
      <c r="AX4741" s="58">
        <v>1.6885165660861401</v>
      </c>
      <c r="AY4741" s="58">
        <v>1.67079729120198</v>
      </c>
      <c r="AZ4741" s="58">
        <v>1.65468384290929</v>
      </c>
      <c r="BA4741" s="58">
        <v>1.6432674757022701</v>
      </c>
      <c r="BB4741" s="58">
        <v>1.6404152275633099</v>
      </c>
      <c r="BC4741" s="58">
        <v>1.6478963024347799</v>
      </c>
      <c r="BD4741" s="58">
        <v>1.64934023251405</v>
      </c>
      <c r="BE4741" s="58">
        <v>1.6592119334167299</v>
      </c>
      <c r="BF4741" s="58">
        <v>1.6788606236588099</v>
      </c>
      <c r="BG4741" s="58">
        <v>1.71113775916095</v>
      </c>
      <c r="BH4741" s="58">
        <v>1.7572327945303901</v>
      </c>
      <c r="BI4741" s="58">
        <v>1.80167338426011</v>
      </c>
      <c r="BJ4741" s="58">
        <v>1.86174790729866</v>
      </c>
      <c r="BK4741" s="58">
        <v>1.93003822992619</v>
      </c>
      <c r="BL4741" s="58">
        <v>1.9963164310566399</v>
      </c>
      <c r="BM4741" s="58">
        <v>2.0549021572911701</v>
      </c>
      <c r="BN4741" s="58">
        <v>2.0930850009330402</v>
      </c>
    </row>
    <row r="4742" spans="1:66" hidden="1" x14ac:dyDescent="0.25">
      <c r="A4742" s="58" t="s">
        <v>3298</v>
      </c>
      <c r="B4742" s="58" t="s">
        <v>3299</v>
      </c>
      <c r="C4742" s="58" t="s">
        <v>2500</v>
      </c>
      <c r="D4742" s="58" t="s">
        <v>2501</v>
      </c>
      <c r="E4742" s="58">
        <v>1.4975165489895099</v>
      </c>
      <c r="F4742" s="58">
        <v>1.4988198919028399</v>
      </c>
      <c r="G4742" s="58">
        <v>1.5032464969164601</v>
      </c>
      <c r="H4742" s="58">
        <v>1.50960404912727</v>
      </c>
      <c r="I4742" s="58">
        <v>1.51560277834594</v>
      </c>
      <c r="J4742" s="58">
        <v>1.5198219580683401</v>
      </c>
      <c r="K4742" s="58">
        <v>1.5061323281955401</v>
      </c>
      <c r="L4742" s="58">
        <v>1.4918030612647299</v>
      </c>
      <c r="M4742" s="58">
        <v>1.4798627097005801</v>
      </c>
      <c r="N4742" s="58">
        <v>1.47360279700564</v>
      </c>
      <c r="O4742" s="58">
        <v>1.4741943471336301</v>
      </c>
      <c r="P4742" s="58">
        <v>1.46599064977692</v>
      </c>
      <c r="Q4742" s="58">
        <v>1.46363951455931</v>
      </c>
      <c r="R4742" s="58">
        <v>1.46374565499569</v>
      </c>
      <c r="S4742" s="58">
        <v>1.4623347656246199</v>
      </c>
      <c r="T4742" s="58">
        <v>1.45809808641937</v>
      </c>
      <c r="U4742" s="58">
        <v>1.4381996139039901</v>
      </c>
      <c r="V4742" s="58">
        <v>1.41840932328706</v>
      </c>
      <c r="W4742" s="58">
        <v>1.40120181597326</v>
      </c>
      <c r="X4742" s="58">
        <v>1.3890341681037199</v>
      </c>
      <c r="Y4742" s="58">
        <v>1.38282691896746</v>
      </c>
      <c r="Z4742" s="58">
        <v>1.3676054901665</v>
      </c>
      <c r="AA4742" s="58">
        <v>1.35579993215504</v>
      </c>
      <c r="AB4742" s="58">
        <v>1.34770078289009</v>
      </c>
      <c r="AC4742" s="58">
        <v>1.34443870158737</v>
      </c>
      <c r="AD4742" s="58">
        <v>1.34704569548625</v>
      </c>
      <c r="AE4742" s="58">
        <v>1.3459743990112101</v>
      </c>
      <c r="AF4742" s="58">
        <v>1.35277398206327</v>
      </c>
      <c r="AG4742" s="58">
        <v>1.3661434101263901</v>
      </c>
      <c r="AH4742" s="58">
        <v>1.3840017553257999</v>
      </c>
      <c r="AI4742" s="58">
        <v>1.39932490696617</v>
      </c>
      <c r="AJ4742" s="58">
        <v>1.4108427574192699</v>
      </c>
      <c r="AK4742" s="58">
        <v>1.4309233027177199</v>
      </c>
      <c r="AL4742" s="58">
        <v>1.4460175182145001</v>
      </c>
      <c r="AM4742" s="58">
        <v>1.46340722236452</v>
      </c>
      <c r="AN4742" s="58">
        <v>1.47548251260636</v>
      </c>
      <c r="AO4742" s="58">
        <v>1.4816906654175701</v>
      </c>
      <c r="AP4742" s="58">
        <v>1.4905577343144101</v>
      </c>
      <c r="AQ4742" s="58">
        <v>1.50048780168706</v>
      </c>
      <c r="AR4742" s="58">
        <v>1.50891627747359</v>
      </c>
      <c r="AS4742" s="58">
        <v>1.5144903094948601</v>
      </c>
      <c r="AT4742" s="58">
        <v>1.5027871385848599</v>
      </c>
      <c r="AU4742" s="58">
        <v>1.4931538598371199</v>
      </c>
      <c r="AV4742" s="58">
        <v>1.4855343633403899</v>
      </c>
      <c r="AW4742" s="58">
        <v>1.4793132721364199</v>
      </c>
      <c r="AX4742" s="58">
        <v>1.47484939511933</v>
      </c>
      <c r="AY4742" s="58">
        <v>1.4537697967346199</v>
      </c>
      <c r="AZ4742" s="58">
        <v>1.4341546090698101</v>
      </c>
      <c r="BA4742" s="58">
        <v>1.4203751680018899</v>
      </c>
      <c r="BB4742" s="58">
        <v>1.4177034919482701</v>
      </c>
      <c r="BC4742" s="58">
        <v>1.4286490118923101</v>
      </c>
      <c r="BD4742" s="58">
        <v>1.4389656136033899</v>
      </c>
      <c r="BE4742" s="58">
        <v>1.45850566885559</v>
      </c>
      <c r="BF4742" s="58">
        <v>1.48700889432352</v>
      </c>
      <c r="BG4742" s="58">
        <v>1.52596465322939</v>
      </c>
      <c r="BH4742" s="58">
        <v>1.57656857505362</v>
      </c>
      <c r="BI4742" s="58">
        <v>1.62221144884905</v>
      </c>
      <c r="BJ4742" s="58">
        <v>1.6787577224421</v>
      </c>
      <c r="BK4742" s="58">
        <v>1.74052831462772</v>
      </c>
      <c r="BL4742" s="58">
        <v>1.80064520301991</v>
      </c>
      <c r="BM4742" s="58">
        <v>1.8562599239723701</v>
      </c>
      <c r="BN4742" s="58">
        <v>1.90595913084793</v>
      </c>
    </row>
    <row r="4743" spans="1:66" hidden="1" x14ac:dyDescent="0.25">
      <c r="A4743" s="58" t="s">
        <v>3298</v>
      </c>
      <c r="B4743" s="58" t="s">
        <v>3299</v>
      </c>
      <c r="C4743" s="58" t="s">
        <v>2502</v>
      </c>
      <c r="D4743" s="58" t="s">
        <v>2503</v>
      </c>
      <c r="E4743" s="58">
        <v>1.1054307543142701</v>
      </c>
      <c r="F4743" s="58">
        <v>1.10856975136179</v>
      </c>
      <c r="G4743" s="58">
        <v>1.1120528976961499</v>
      </c>
      <c r="H4743" s="58">
        <v>1.1176136041903799</v>
      </c>
      <c r="I4743" s="58">
        <v>1.1271939812815699</v>
      </c>
      <c r="J4743" s="58">
        <v>1.1414208885100601</v>
      </c>
      <c r="K4743" s="58">
        <v>1.14865473744559</v>
      </c>
      <c r="L4743" s="58">
        <v>1.1586468741121301</v>
      </c>
      <c r="M4743" s="58">
        <v>1.16980191933217</v>
      </c>
      <c r="N4743" s="58">
        <v>1.1801056091313999</v>
      </c>
      <c r="O4743" s="58">
        <v>1.18923094866315</v>
      </c>
      <c r="P4743" s="58">
        <v>1.1857484681533901</v>
      </c>
      <c r="Q4743" s="58">
        <v>1.18196040008068</v>
      </c>
      <c r="R4743" s="58">
        <v>1.1801327941701401</v>
      </c>
      <c r="S4743" s="58">
        <v>1.18215387402098</v>
      </c>
      <c r="T4743" s="58">
        <v>1.18846087307412</v>
      </c>
      <c r="U4743" s="58">
        <v>1.18515984599156</v>
      </c>
      <c r="V4743" s="58">
        <v>1.1849455797136701</v>
      </c>
      <c r="W4743" s="58">
        <v>1.18631487558913</v>
      </c>
      <c r="X4743" s="58">
        <v>1.1869831262970301</v>
      </c>
      <c r="Y4743" s="58">
        <v>1.1861009658988499</v>
      </c>
      <c r="Z4743" s="58">
        <v>1.1711008551446001</v>
      </c>
      <c r="AA4743" s="58">
        <v>1.1563675484751299</v>
      </c>
      <c r="AB4743" s="58">
        <v>1.14470959929537</v>
      </c>
      <c r="AC4743" s="58">
        <v>1.1386233296564801</v>
      </c>
      <c r="AD4743" s="58">
        <v>1.1388042272163199</v>
      </c>
      <c r="AE4743" s="58">
        <v>1.1294547613508199</v>
      </c>
      <c r="AF4743" s="58">
        <v>1.1250572287095399</v>
      </c>
      <c r="AG4743" s="58">
        <v>1.12615242607642</v>
      </c>
      <c r="AH4743" s="58">
        <v>1.1332830221022401</v>
      </c>
      <c r="AI4743" s="58">
        <v>1.1424956695000701</v>
      </c>
      <c r="AJ4743" s="58">
        <v>1.14798208062262</v>
      </c>
      <c r="AK4743" s="58">
        <v>1.1636397495034401</v>
      </c>
      <c r="AL4743" s="58">
        <v>1.1770433747073501</v>
      </c>
      <c r="AM4743" s="58">
        <v>1.1941655583628701</v>
      </c>
      <c r="AN4743" s="58">
        <v>1.2106514361514</v>
      </c>
      <c r="AO4743" s="58">
        <v>1.2179881895290701</v>
      </c>
      <c r="AP4743" s="58">
        <v>1.22709540815955</v>
      </c>
      <c r="AQ4743" s="58">
        <v>1.2390815649354201</v>
      </c>
      <c r="AR4743" s="58">
        <v>1.2544585842567599</v>
      </c>
      <c r="AS4743" s="58">
        <v>1.2731223623421299</v>
      </c>
      <c r="AT4743" s="58">
        <v>1.2763859435429099</v>
      </c>
      <c r="AU4743" s="58">
        <v>1.2833320810659401</v>
      </c>
      <c r="AV4743" s="58">
        <v>1.29349660325747</v>
      </c>
      <c r="AW4743" s="58">
        <v>1.30486977546427</v>
      </c>
      <c r="AX4743" s="58">
        <v>1.3158242477052999</v>
      </c>
      <c r="AY4743" s="58">
        <v>1.312972991563</v>
      </c>
      <c r="AZ4743" s="58">
        <v>1.30997999331947</v>
      </c>
      <c r="BA4743" s="58">
        <v>1.30763703502775</v>
      </c>
      <c r="BB4743" s="58">
        <v>1.30628343580601</v>
      </c>
      <c r="BC4743" s="58">
        <v>1.3061327994762</v>
      </c>
      <c r="BD4743" s="58">
        <v>1.2909359098408499</v>
      </c>
      <c r="BE4743" s="58">
        <v>1.27761916079336</v>
      </c>
      <c r="BF4743" s="58">
        <v>1.2689784019052199</v>
      </c>
      <c r="BG4743" s="58">
        <v>1.26855007645099</v>
      </c>
      <c r="BH4743" s="58">
        <v>1.2781191733882999</v>
      </c>
      <c r="BI4743" s="58">
        <v>1.2815416155402399</v>
      </c>
      <c r="BJ4743" s="58">
        <v>1.292994186999</v>
      </c>
      <c r="BK4743" s="58">
        <v>1.3134777688691599</v>
      </c>
      <c r="BL4743" s="58">
        <v>1.3448970726641301</v>
      </c>
      <c r="BM4743" s="58">
        <v>1.38811440582102</v>
      </c>
      <c r="BN4743" s="58">
        <v>1.42812640630174</v>
      </c>
    </row>
    <row r="4744" spans="1:66" hidden="1" x14ac:dyDescent="0.25">
      <c r="A4744" s="58" t="s">
        <v>3298</v>
      </c>
      <c r="B4744" s="58" t="s">
        <v>3299</v>
      </c>
      <c r="C4744" s="58" t="s">
        <v>2504</v>
      </c>
      <c r="D4744" s="58" t="s">
        <v>2505</v>
      </c>
      <c r="E4744" s="58">
        <v>0.94667599220252197</v>
      </c>
      <c r="F4744" s="58">
        <v>0.947652568755041</v>
      </c>
      <c r="G4744" s="58">
        <v>0.94869086713012896</v>
      </c>
      <c r="H4744" s="58">
        <v>0.95086241784768599</v>
      </c>
      <c r="I4744" s="58">
        <v>0.95540029926905101</v>
      </c>
      <c r="J4744" s="58">
        <v>0.96313413782991197</v>
      </c>
      <c r="K4744" s="58">
        <v>0.96786762878779398</v>
      </c>
      <c r="L4744" s="58">
        <v>0.97404474134318797</v>
      </c>
      <c r="M4744" s="58">
        <v>0.98040891593579804</v>
      </c>
      <c r="N4744" s="58">
        <v>0.98512211372195502</v>
      </c>
      <c r="O4744" s="58">
        <v>0.98789840898869596</v>
      </c>
      <c r="P4744" s="58">
        <v>0.98326003747130197</v>
      </c>
      <c r="Q4744" s="58">
        <v>0.97669081243270806</v>
      </c>
      <c r="R4744" s="58">
        <v>0.97083325748596805</v>
      </c>
      <c r="S4744" s="58">
        <v>0.96805165001069904</v>
      </c>
      <c r="T4744" s="58">
        <v>0.96902756883624097</v>
      </c>
      <c r="U4744" s="58">
        <v>0.96540698532591196</v>
      </c>
      <c r="V4744" s="58">
        <v>0.963616350342822</v>
      </c>
      <c r="W4744" s="58">
        <v>0.96266175166091195</v>
      </c>
      <c r="X4744" s="58">
        <v>0.96120578805592805</v>
      </c>
      <c r="Y4744" s="58">
        <v>0.95918014825092202</v>
      </c>
      <c r="Z4744" s="58">
        <v>0.94969823169993794</v>
      </c>
      <c r="AA4744" s="58">
        <v>0.94045495691033199</v>
      </c>
      <c r="AB4744" s="58">
        <v>0.93312222389383004</v>
      </c>
      <c r="AC4744" s="58">
        <v>0.92862978886727499</v>
      </c>
      <c r="AD4744" s="58">
        <v>0.92691173608759903</v>
      </c>
      <c r="AE4744" s="58">
        <v>0.91735159956526402</v>
      </c>
      <c r="AF4744" s="58">
        <v>0.90978171903350002</v>
      </c>
      <c r="AG4744" s="58">
        <v>0.90623127367943901</v>
      </c>
      <c r="AH4744" s="58">
        <v>0.90886928350392604</v>
      </c>
      <c r="AI4744" s="58">
        <v>0.91524256261771897</v>
      </c>
      <c r="AJ4744" s="58">
        <v>0.92539960615094297</v>
      </c>
      <c r="AK4744" s="58">
        <v>0.94523708247690497</v>
      </c>
      <c r="AL4744" s="58">
        <v>0.96382443004023599</v>
      </c>
      <c r="AM4744" s="58">
        <v>0.98540235996619596</v>
      </c>
      <c r="AN4744" s="58">
        <v>1.0052108051358499</v>
      </c>
      <c r="AO4744" s="58">
        <v>1.0151494410503701</v>
      </c>
      <c r="AP4744" s="58">
        <v>1.02492544058348</v>
      </c>
      <c r="AQ4744" s="58">
        <v>1.0361179276998</v>
      </c>
      <c r="AR4744" s="58">
        <v>1.0497827195534</v>
      </c>
      <c r="AS4744" s="58">
        <v>1.06607969903954</v>
      </c>
      <c r="AT4744" s="58">
        <v>1.07074710725621</v>
      </c>
      <c r="AU4744" s="58">
        <v>1.0766964946517199</v>
      </c>
      <c r="AV4744" s="58">
        <v>1.0831554985572001</v>
      </c>
      <c r="AW4744" s="58">
        <v>1.0885659957546501</v>
      </c>
      <c r="AX4744" s="58">
        <v>1.09247131157608</v>
      </c>
      <c r="AY4744" s="58">
        <v>1.0846169682406299</v>
      </c>
      <c r="AZ4744" s="58">
        <v>1.07582757580413</v>
      </c>
      <c r="BA4744" s="58">
        <v>1.06744220978674</v>
      </c>
      <c r="BB4744" s="58">
        <v>1.0605148481444</v>
      </c>
      <c r="BC4744" s="58">
        <v>1.05599895791662</v>
      </c>
      <c r="BD4744" s="58">
        <v>1.0445979641521499</v>
      </c>
      <c r="BE4744" s="58">
        <v>1.03567171710782</v>
      </c>
      <c r="BF4744" s="58">
        <v>1.03198029736374</v>
      </c>
      <c r="BG4744" s="58">
        <v>1.03645041449936</v>
      </c>
      <c r="BH4744" s="58">
        <v>1.0501321648028199</v>
      </c>
      <c r="BI4744" s="58">
        <v>1.0601848090821999</v>
      </c>
      <c r="BJ4744" s="58">
        <v>1.0760016292326</v>
      </c>
      <c r="BK4744" s="58">
        <v>1.0985003172802901</v>
      </c>
      <c r="BL4744" s="58">
        <v>1.12912758191523</v>
      </c>
      <c r="BM4744" s="58">
        <v>1.16835868543434</v>
      </c>
      <c r="BN4744" s="58">
        <v>1.2094018659693799</v>
      </c>
    </row>
    <row r="4745" spans="1:66" hidden="1" x14ac:dyDescent="0.25">
      <c r="A4745" s="58" t="s">
        <v>3298</v>
      </c>
      <c r="B4745" s="58" t="s">
        <v>3299</v>
      </c>
      <c r="C4745" s="58" t="s">
        <v>2506</v>
      </c>
      <c r="D4745" s="58" t="s">
        <v>2507</v>
      </c>
      <c r="E4745" s="58">
        <v>0.62382282799084099</v>
      </c>
      <c r="F4745" s="58">
        <v>0.62989617721361002</v>
      </c>
      <c r="G4745" s="58">
        <v>0.63440894523677904</v>
      </c>
      <c r="H4745" s="58">
        <v>0.63834779224364302</v>
      </c>
      <c r="I4745" s="58">
        <v>0.64243852828763703</v>
      </c>
      <c r="J4745" s="58">
        <v>0.64740246987661498</v>
      </c>
      <c r="K4745" s="58">
        <v>0.65436327054426102</v>
      </c>
      <c r="L4745" s="58">
        <v>0.65972799474432997</v>
      </c>
      <c r="M4745" s="58">
        <v>0.66524510906380496</v>
      </c>
      <c r="N4745" s="58">
        <v>0.67228748353012302</v>
      </c>
      <c r="O4745" s="58">
        <v>0.68151081965327998</v>
      </c>
      <c r="P4745" s="58">
        <v>0.69137112562790204</v>
      </c>
      <c r="Q4745" s="58">
        <v>0.70046409837885204</v>
      </c>
      <c r="R4745" s="58">
        <v>0.708470387752965</v>
      </c>
      <c r="S4745" s="58">
        <v>0.71460161621403295</v>
      </c>
      <c r="T4745" s="58">
        <v>0.71916049105069402</v>
      </c>
      <c r="U4745" s="58">
        <v>0.72104029592504904</v>
      </c>
      <c r="V4745" s="58">
        <v>0.72027648490243801</v>
      </c>
      <c r="W4745" s="58">
        <v>0.71942369346200696</v>
      </c>
      <c r="X4745" s="58">
        <v>0.72065776036121298</v>
      </c>
      <c r="Y4745" s="58">
        <v>0.72494596624791097</v>
      </c>
      <c r="Z4745" s="58">
        <v>0.72760753636046105</v>
      </c>
      <c r="AA4745" s="58">
        <v>0.73093556023365402</v>
      </c>
      <c r="AB4745" s="58">
        <v>0.73447853524595597</v>
      </c>
      <c r="AC4745" s="58">
        <v>0.736947596788466</v>
      </c>
      <c r="AD4745" s="58">
        <v>0.73829007893983101</v>
      </c>
      <c r="AE4745" s="58">
        <v>0.73393340652748296</v>
      </c>
      <c r="AF4745" s="58">
        <v>0.72759683892013005</v>
      </c>
      <c r="AG4745" s="58">
        <v>0.72195930926492002</v>
      </c>
      <c r="AH4745" s="58">
        <v>0.71943110215788697</v>
      </c>
      <c r="AI4745" s="58">
        <v>0.71838377966662603</v>
      </c>
      <c r="AJ4745" s="58">
        <v>0.72042148830266595</v>
      </c>
      <c r="AK4745" s="58">
        <v>0.72750411890555899</v>
      </c>
      <c r="AL4745" s="58">
        <v>0.73277704127279197</v>
      </c>
      <c r="AM4745" s="58">
        <v>0.74121837541582403</v>
      </c>
      <c r="AN4745" s="58">
        <v>0.75077521306586403</v>
      </c>
      <c r="AO4745" s="58">
        <v>0.76035977720227799</v>
      </c>
      <c r="AP4745" s="58">
        <v>0.77062778832282797</v>
      </c>
      <c r="AQ4745" s="58">
        <v>0.78220848275831201</v>
      </c>
      <c r="AR4745" s="58">
        <v>0.795362787466806</v>
      </c>
      <c r="AS4745" s="58">
        <v>0.81067640864286095</v>
      </c>
      <c r="AT4745" s="58">
        <v>0.81907105871285002</v>
      </c>
      <c r="AU4745" s="58">
        <v>0.82682484019172398</v>
      </c>
      <c r="AV4745" s="58">
        <v>0.835079659534265</v>
      </c>
      <c r="AW4745" s="58">
        <v>0.84479468844588002</v>
      </c>
      <c r="AX4745" s="58">
        <v>0.856909682461658</v>
      </c>
      <c r="AY4745" s="58">
        <v>0.86763564273425398</v>
      </c>
      <c r="AZ4745" s="58">
        <v>0.87919216660536403</v>
      </c>
      <c r="BA4745" s="58">
        <v>0.89137820782062505</v>
      </c>
      <c r="BB4745" s="58">
        <v>0.90310037537738097</v>
      </c>
      <c r="BC4745" s="58">
        <v>0.91399116408794101</v>
      </c>
      <c r="BD4745" s="58">
        <v>0.91339212291230698</v>
      </c>
      <c r="BE4745" s="58">
        <v>0.91229117846902297</v>
      </c>
      <c r="BF4745" s="58">
        <v>0.91197231537243795</v>
      </c>
      <c r="BG4745" s="58">
        <v>0.91275096824683699</v>
      </c>
      <c r="BH4745" s="58">
        <v>0.91485320088215505</v>
      </c>
      <c r="BI4745" s="58">
        <v>0.908155105667108</v>
      </c>
      <c r="BJ4745" s="58">
        <v>0.902836230436174</v>
      </c>
      <c r="BK4745" s="58">
        <v>0.90138382300115105</v>
      </c>
      <c r="BL4745" s="58">
        <v>0.90594181397389795</v>
      </c>
      <c r="BM4745" s="58">
        <v>0.91736406105484802</v>
      </c>
      <c r="BN4745" s="58">
        <v>0.92372368866038701</v>
      </c>
    </row>
    <row r="4746" spans="1:66" hidden="1" x14ac:dyDescent="0.25">
      <c r="A4746" s="58" t="s">
        <v>3298</v>
      </c>
      <c r="B4746" s="58" t="s">
        <v>3299</v>
      </c>
      <c r="C4746" s="58" t="s">
        <v>2508</v>
      </c>
      <c r="D4746" s="58" t="s">
        <v>2509</v>
      </c>
      <c r="E4746" s="58">
        <v>0.51539434129869199</v>
      </c>
      <c r="F4746" s="58">
        <v>0.51956250114777602</v>
      </c>
      <c r="G4746" s="58">
        <v>0.51983119838233305</v>
      </c>
      <c r="H4746" s="58">
        <v>0.51817016354551204</v>
      </c>
      <c r="I4746" s="58">
        <v>0.51621615604526205</v>
      </c>
      <c r="J4746" s="58">
        <v>0.51508906271469601</v>
      </c>
      <c r="K4746" s="58">
        <v>0.52085736260020699</v>
      </c>
      <c r="L4746" s="58">
        <v>0.524485493561063</v>
      </c>
      <c r="M4746" s="58">
        <v>0.52709065403686195</v>
      </c>
      <c r="N4746" s="58">
        <v>0.52969145139625196</v>
      </c>
      <c r="O4746" s="58">
        <v>0.532985911849714</v>
      </c>
      <c r="P4746" s="58">
        <v>0.54221578489160305</v>
      </c>
      <c r="Q4746" s="58">
        <v>0.54964005810227301</v>
      </c>
      <c r="R4746" s="58">
        <v>0.55475586360597795</v>
      </c>
      <c r="S4746" s="58">
        <v>0.55678543009630899</v>
      </c>
      <c r="T4746" s="58">
        <v>0.55611363583851903</v>
      </c>
      <c r="U4746" s="58">
        <v>0.55717491472776803</v>
      </c>
      <c r="V4746" s="58">
        <v>0.55470659208003104</v>
      </c>
      <c r="W4746" s="58">
        <v>0.55115911667304096</v>
      </c>
      <c r="X4746" s="58">
        <v>0.54879158082954604</v>
      </c>
      <c r="Y4746" s="58">
        <v>0.54860232336708403</v>
      </c>
      <c r="Z4746" s="58">
        <v>0.55160278698242105</v>
      </c>
      <c r="AA4746" s="58">
        <v>0.55399225586365497</v>
      </c>
      <c r="AB4746" s="58">
        <v>0.55562399675836505</v>
      </c>
      <c r="AC4746" s="58">
        <v>0.55588208229789304</v>
      </c>
      <c r="AD4746" s="58">
        <v>0.55515334364142799</v>
      </c>
      <c r="AE4746" s="58">
        <v>0.55419059367385304</v>
      </c>
      <c r="AF4746" s="58">
        <v>0.55098114282841704</v>
      </c>
      <c r="AG4746" s="58">
        <v>0.54700168547927497</v>
      </c>
      <c r="AH4746" s="58">
        <v>0.54356799823422397</v>
      </c>
      <c r="AI4746" s="58">
        <v>0.53977123158320806</v>
      </c>
      <c r="AJ4746" s="58">
        <v>0.54318090933302998</v>
      </c>
      <c r="AK4746" s="58">
        <v>0.54974488274531697</v>
      </c>
      <c r="AL4746" s="58">
        <v>0.55336866806378704</v>
      </c>
      <c r="AM4746" s="58">
        <v>0.56022968994601896</v>
      </c>
      <c r="AN4746" s="58">
        <v>0.56948920953107796</v>
      </c>
      <c r="AO4746" s="58">
        <v>0.58181264053066095</v>
      </c>
      <c r="AP4746" s="58">
        <v>0.59442251077590103</v>
      </c>
      <c r="AQ4746" s="58">
        <v>0.60707122083242004</v>
      </c>
      <c r="AR4746" s="58">
        <v>0.61932083732931098</v>
      </c>
      <c r="AS4746" s="58">
        <v>0.631640507084966</v>
      </c>
      <c r="AT4746" s="58">
        <v>0.64212195668027605</v>
      </c>
      <c r="AU4746" s="58">
        <v>0.65041225537897496</v>
      </c>
      <c r="AV4746" s="58">
        <v>0.65759225084456796</v>
      </c>
      <c r="AW4746" s="58">
        <v>0.66441324691979398</v>
      </c>
      <c r="AX4746" s="58">
        <v>0.671508401446829</v>
      </c>
      <c r="AY4746" s="58">
        <v>0.67788900325664803</v>
      </c>
      <c r="AZ4746" s="58">
        <v>0.68280285509315197</v>
      </c>
      <c r="BA4746" s="58">
        <v>0.68663030322869001</v>
      </c>
      <c r="BB4746" s="58">
        <v>0.68925694908465296</v>
      </c>
      <c r="BC4746" s="58">
        <v>0.69113988367564905</v>
      </c>
      <c r="BD4746" s="58">
        <v>0.69080843954840299</v>
      </c>
      <c r="BE4746" s="58">
        <v>0.68983801550507495</v>
      </c>
      <c r="BF4746" s="58">
        <v>0.68908493883135002</v>
      </c>
      <c r="BG4746" s="58">
        <v>0.68863584880742001</v>
      </c>
      <c r="BH4746" s="58">
        <v>0.68888909697976697</v>
      </c>
      <c r="BI4746" s="58">
        <v>0.68640137151185399</v>
      </c>
      <c r="BJ4746" s="58">
        <v>0.68427057247144796</v>
      </c>
      <c r="BK4746" s="58">
        <v>0.68490720745096301</v>
      </c>
      <c r="BL4746" s="58">
        <v>0.69020313014025803</v>
      </c>
      <c r="BM4746" s="58">
        <v>0.70077343163814498</v>
      </c>
      <c r="BN4746" s="58">
        <v>0.71253801992436205</v>
      </c>
    </row>
    <row r="4747" spans="1:66" hidden="1" x14ac:dyDescent="0.25">
      <c r="A4747" s="58" t="s">
        <v>3298</v>
      </c>
      <c r="B4747" s="58" t="s">
        <v>3299</v>
      </c>
      <c r="C4747" s="58" t="s">
        <v>2510</v>
      </c>
      <c r="D4747" s="58" t="s">
        <v>2511</v>
      </c>
      <c r="E4747" s="58">
        <v>0.374645433412026</v>
      </c>
      <c r="F4747" s="58">
        <v>0.39679646024821102</v>
      </c>
      <c r="G4747" s="58">
        <v>0.41088576375047597</v>
      </c>
      <c r="H4747" s="58">
        <v>0.41635549666079202</v>
      </c>
      <c r="I4747" s="58">
        <v>0.41337884107881001</v>
      </c>
      <c r="J4747" s="58">
        <v>0.40218859211434299</v>
      </c>
      <c r="K4747" s="58">
        <v>0.42373322030963001</v>
      </c>
      <c r="L4747" s="58">
        <v>0.43796885354222997</v>
      </c>
      <c r="M4747" s="58">
        <v>0.44416801781883503</v>
      </c>
      <c r="N4747" s="58">
        <v>0.44227486298745999</v>
      </c>
      <c r="O4747" s="58">
        <v>0.43282819322944099</v>
      </c>
      <c r="P4747" s="58">
        <v>0.45572832621555498</v>
      </c>
      <c r="Q4747" s="58">
        <v>0.47111999724595699</v>
      </c>
      <c r="R4747" s="58">
        <v>0.47841813692013002</v>
      </c>
      <c r="S4747" s="58">
        <v>0.47777831989261599</v>
      </c>
      <c r="T4747" s="58">
        <v>0.46948659056703601</v>
      </c>
      <c r="U4747" s="58">
        <v>0.49306739974136699</v>
      </c>
      <c r="V4747" s="58">
        <v>0.50842774352113096</v>
      </c>
      <c r="W4747" s="58">
        <v>0.51477168637139203</v>
      </c>
      <c r="X4747" s="58">
        <v>0.51229413729258999</v>
      </c>
      <c r="Y4747" s="58">
        <v>0.50196324084688804</v>
      </c>
      <c r="Z4747" s="58">
        <v>0.52297682632468501</v>
      </c>
      <c r="AA4747" s="58">
        <v>0.53559934294257405</v>
      </c>
      <c r="AB4747" s="58">
        <v>0.53986268333587795</v>
      </c>
      <c r="AC4747" s="58">
        <v>0.53661537409294902</v>
      </c>
      <c r="AD4747" s="58">
        <v>0.52690781821889898</v>
      </c>
      <c r="AE4747" s="58">
        <v>0.54985562836665902</v>
      </c>
      <c r="AF4747" s="58">
        <v>0.56528379677818597</v>
      </c>
      <c r="AG4747" s="58">
        <v>0.57189483888934101</v>
      </c>
      <c r="AH4747" s="58">
        <v>0.56914041954764605</v>
      </c>
      <c r="AI4747" s="58">
        <v>0.55527587041648696</v>
      </c>
      <c r="AJ4747" s="58">
        <v>0.57578567688818705</v>
      </c>
      <c r="AK4747" s="58">
        <v>0.59079012298706002</v>
      </c>
      <c r="AL4747" s="58">
        <v>0.59587765840028095</v>
      </c>
      <c r="AM4747" s="58">
        <v>0.59401806882179697</v>
      </c>
      <c r="AN4747" s="58">
        <v>0.58424724472319101</v>
      </c>
      <c r="AO4747" s="58">
        <v>0.60768441644086701</v>
      </c>
      <c r="AP4747" s="58">
        <v>0.62324501683637401</v>
      </c>
      <c r="AQ4747" s="58">
        <v>0.63137018234665498</v>
      </c>
      <c r="AR4747" s="58">
        <v>0.63306324322716301</v>
      </c>
      <c r="AS4747" s="58">
        <v>0.62932071110643695</v>
      </c>
      <c r="AT4747" s="58">
        <v>0.65713784349705295</v>
      </c>
      <c r="AU4747" s="58">
        <v>0.67703476096610804</v>
      </c>
      <c r="AV4747" s="58">
        <v>0.68844642374891196</v>
      </c>
      <c r="AW4747" s="58">
        <v>0.69154845912191198</v>
      </c>
      <c r="AX4747" s="58">
        <v>0.68701244120168503</v>
      </c>
      <c r="AY4747" s="58">
        <v>0.71564027897874305</v>
      </c>
      <c r="AZ4747" s="58">
        <v>0.73579118660307996</v>
      </c>
      <c r="BA4747" s="58">
        <v>0.74799310040703504</v>
      </c>
      <c r="BB4747" s="58">
        <v>0.75370233890795502</v>
      </c>
      <c r="BC4747" s="58">
        <v>0.75434869099108404</v>
      </c>
      <c r="BD4747" s="58">
        <v>0.785416233647937</v>
      </c>
      <c r="BE4747" s="58">
        <v>0.80813995874498101</v>
      </c>
      <c r="BF4747" s="58">
        <v>0.82194166375870603</v>
      </c>
      <c r="BG4747" s="58">
        <v>0.82704306284015205</v>
      </c>
      <c r="BH4747" s="58">
        <v>0.82464092581474102</v>
      </c>
      <c r="BI4747" s="58">
        <v>0.85431891963705398</v>
      </c>
      <c r="BJ4747" s="58">
        <v>0.87629835283905799</v>
      </c>
      <c r="BK4747" s="58">
        <v>0.88951840462805498</v>
      </c>
      <c r="BL4747" s="58">
        <v>0.89293684390787498</v>
      </c>
      <c r="BM4747" s="58">
        <v>0.887227460028431</v>
      </c>
      <c r="BN4747" s="58">
        <v>0.91168493925812999</v>
      </c>
    </row>
    <row r="4748" spans="1:66" hidden="1" x14ac:dyDescent="0.25">
      <c r="A4748" s="58" t="s">
        <v>3298</v>
      </c>
      <c r="B4748" s="58" t="s">
        <v>3299</v>
      </c>
      <c r="C4748" s="58" t="s">
        <v>2512</v>
      </c>
      <c r="D4748" s="58" t="s">
        <v>2513</v>
      </c>
      <c r="E4748" s="58">
        <v>0.27322801731176299</v>
      </c>
      <c r="F4748" s="58">
        <v>0.29203626121970699</v>
      </c>
      <c r="G4748" s="58">
        <v>0.30397888304593801</v>
      </c>
      <c r="H4748" s="58">
        <v>0.30764630675305599</v>
      </c>
      <c r="I4748" s="58">
        <v>0.30229986348420201</v>
      </c>
      <c r="J4748" s="58">
        <v>0.28776508113981197</v>
      </c>
      <c r="K4748" s="58">
        <v>0.30413766120371499</v>
      </c>
      <c r="L4748" s="58">
        <v>0.31362743103813701</v>
      </c>
      <c r="M4748" s="58">
        <v>0.31537693330935102</v>
      </c>
      <c r="N4748" s="58">
        <v>0.30925077640999998</v>
      </c>
      <c r="O4748" s="58">
        <v>0.295288390923308</v>
      </c>
      <c r="P4748" s="58">
        <v>0.31342800018169598</v>
      </c>
      <c r="Q4748" s="58">
        <v>0.32491869478711999</v>
      </c>
      <c r="R4748" s="58">
        <v>0.32906709782156701</v>
      </c>
      <c r="S4748" s="58">
        <v>0.32565768666440598</v>
      </c>
      <c r="T4748" s="58">
        <v>0.31471629796272599</v>
      </c>
      <c r="U4748" s="58">
        <v>0.33382428937845399</v>
      </c>
      <c r="V4748" s="58">
        <v>0.34609537523461897</v>
      </c>
      <c r="W4748" s="58">
        <v>0.350393565140456</v>
      </c>
      <c r="X4748" s="58">
        <v>0.34651010998949799</v>
      </c>
      <c r="Y4748" s="58">
        <v>0.33478201074994701</v>
      </c>
      <c r="Z4748" s="58">
        <v>0.35126825936932499</v>
      </c>
      <c r="AA4748" s="58">
        <v>0.36057937246298699</v>
      </c>
      <c r="AB4748" s="58">
        <v>0.36236437659882897</v>
      </c>
      <c r="AC4748" s="58">
        <v>0.35705207563536601</v>
      </c>
      <c r="AD4748" s="58">
        <v>0.34508636394210201</v>
      </c>
      <c r="AE4748" s="58">
        <v>0.36286418121620501</v>
      </c>
      <c r="AF4748" s="58">
        <v>0.37402277057266697</v>
      </c>
      <c r="AG4748" s="58">
        <v>0.37746886701336602</v>
      </c>
      <c r="AH4748" s="58">
        <v>0.372734507967657</v>
      </c>
      <c r="AI4748" s="58">
        <v>0.35884209981310999</v>
      </c>
      <c r="AJ4748" s="58">
        <v>0.37558780249649698</v>
      </c>
      <c r="AK4748" s="58">
        <v>0.38849103899655801</v>
      </c>
      <c r="AL4748" s="58">
        <v>0.39309942905721601</v>
      </c>
      <c r="AM4748" s="58">
        <v>0.39123589910383499</v>
      </c>
      <c r="AN4748" s="58">
        <v>0.38148976055538902</v>
      </c>
      <c r="AO4748" s="58">
        <v>0.40033704993105101</v>
      </c>
      <c r="AP4748" s="58">
        <v>0.41216435523677297</v>
      </c>
      <c r="AQ4748" s="58">
        <v>0.417244211511624</v>
      </c>
      <c r="AR4748" s="58">
        <v>0.41636161823239798</v>
      </c>
      <c r="AS4748" s="58">
        <v>0.409981417179139</v>
      </c>
      <c r="AT4748" s="58">
        <v>0.43387220096385498</v>
      </c>
      <c r="AU4748" s="58">
        <v>0.451423923571387</v>
      </c>
      <c r="AV4748" s="58">
        <v>0.46163431226287799</v>
      </c>
      <c r="AW4748" s="58">
        <v>0.46414343936521502</v>
      </c>
      <c r="AX4748" s="58">
        <v>0.45912262022717298</v>
      </c>
      <c r="AY4748" s="58">
        <v>0.48277484556567701</v>
      </c>
      <c r="AZ4748" s="58">
        <v>0.498305129262127</v>
      </c>
      <c r="BA4748" s="58">
        <v>0.505695538578534</v>
      </c>
      <c r="BB4748" s="58">
        <v>0.50581662954364803</v>
      </c>
      <c r="BC4748" s="58">
        <v>0.49958178844588502</v>
      </c>
      <c r="BD4748" s="58">
        <v>0.52404100217896099</v>
      </c>
      <c r="BE4748" s="58">
        <v>0.54136928576010301</v>
      </c>
      <c r="BF4748" s="58">
        <v>0.55051081214729802</v>
      </c>
      <c r="BG4748" s="58">
        <v>0.55106163663573404</v>
      </c>
      <c r="BH4748" s="58">
        <v>0.54352516638628501</v>
      </c>
      <c r="BI4748" s="58">
        <v>0.56665440235198905</v>
      </c>
      <c r="BJ4748" s="58">
        <v>0.58273890415371299</v>
      </c>
      <c r="BK4748" s="58">
        <v>0.59064150819398697</v>
      </c>
      <c r="BL4748" s="58">
        <v>0.58949282308664996</v>
      </c>
      <c r="BM4748" s="58">
        <v>0.57978445566896397</v>
      </c>
      <c r="BN4748" s="58">
        <v>0.60086127764181396</v>
      </c>
    </row>
    <row r="4749" spans="1:66" hidden="1" x14ac:dyDescent="0.25">
      <c r="A4749" s="58" t="s">
        <v>3298</v>
      </c>
      <c r="B4749" s="58" t="s">
        <v>3299</v>
      </c>
      <c r="C4749" s="58" t="s">
        <v>2514</v>
      </c>
      <c r="D4749" s="58" t="s">
        <v>2515</v>
      </c>
      <c r="F4749" s="58">
        <v>6.9591801785129297</v>
      </c>
      <c r="G4749" s="58">
        <v>7.1509229985840603</v>
      </c>
      <c r="H4749" s="58">
        <v>7.3492672456448602</v>
      </c>
      <c r="I4749" s="58">
        <v>7.5548736134009502</v>
      </c>
      <c r="J4749" s="58">
        <v>7.7681966456037603</v>
      </c>
      <c r="K4749" s="58">
        <v>7.9902307255853904</v>
      </c>
      <c r="L4749" s="58">
        <v>8.2209703432793493</v>
      </c>
      <c r="M4749" s="58">
        <v>8.4587720295213202</v>
      </c>
      <c r="N4749" s="58">
        <v>8.7012907734818299</v>
      </c>
      <c r="O4749" s="58">
        <v>8.9472922468001403</v>
      </c>
      <c r="P4749" s="58">
        <v>9.1955457210256295</v>
      </c>
      <c r="Q4749" s="58">
        <v>9.4478349883491504</v>
      </c>
      <c r="R4749" s="58">
        <v>9.7095960146967908</v>
      </c>
      <c r="S4749" s="58">
        <v>9.9881099762544796</v>
      </c>
      <c r="T4749" s="58">
        <v>10.288468991201601</v>
      </c>
      <c r="U4749" s="58">
        <v>10.612660068820199</v>
      </c>
      <c r="V4749" s="58">
        <v>10.9585873205945</v>
      </c>
      <c r="W4749" s="58">
        <v>11.322203113255499</v>
      </c>
      <c r="X4749" s="58">
        <v>11.697430854156099</v>
      </c>
      <c r="Y4749" s="58">
        <v>12.0796272333559</v>
      </c>
      <c r="Z4749" s="58">
        <v>12.4674053263104</v>
      </c>
      <c r="AA4749" s="58">
        <v>12.8613994537378</v>
      </c>
      <c r="AB4749" s="58">
        <v>13.2613706984529</v>
      </c>
      <c r="AC4749" s="58">
        <v>13.6675969890263</v>
      </c>
      <c r="AD4749" s="58">
        <v>14.0801220387805</v>
      </c>
      <c r="AE4749" s="58">
        <v>14.497992897283</v>
      </c>
      <c r="AF4749" s="58">
        <v>14.920198794967</v>
      </c>
      <c r="AG4749" s="58">
        <v>15.3466579622054</v>
      </c>
      <c r="AH4749" s="58">
        <v>15.7774947064636</v>
      </c>
      <c r="AI4749" s="58">
        <v>16.357846442224101</v>
      </c>
      <c r="AJ4749" s="58">
        <v>16.804405582933299</v>
      </c>
      <c r="AK4749" s="58">
        <v>17.114759204965299</v>
      </c>
      <c r="AL4749" s="58">
        <v>17.576645247659901</v>
      </c>
      <c r="AM4749" s="58">
        <v>18.0325954706746</v>
      </c>
      <c r="AN4749" s="58">
        <v>18.595201489101299</v>
      </c>
      <c r="AO4749" s="58">
        <v>19.0281930680176</v>
      </c>
      <c r="AP4749" s="58">
        <v>19.4558652209308</v>
      </c>
      <c r="AQ4749" s="58">
        <v>19.878569490599499</v>
      </c>
      <c r="AR4749" s="58">
        <v>20.306006693932499</v>
      </c>
      <c r="AS4749" s="58">
        <v>20.743163668830999</v>
      </c>
      <c r="AT4749" s="58">
        <v>21.190435671311899</v>
      </c>
      <c r="AU4749" s="58">
        <v>21.648363202957899</v>
      </c>
      <c r="AV4749" s="58">
        <v>22.122424235656201</v>
      </c>
      <c r="AW4749" s="58">
        <v>22.6182789651583</v>
      </c>
      <c r="AX4749" s="58">
        <v>23.140104902921902</v>
      </c>
      <c r="AY4749" s="58">
        <v>23.690059245578901</v>
      </c>
      <c r="AZ4749" s="58">
        <v>24.2658673130497</v>
      </c>
      <c r="BA4749" s="58">
        <v>24.861322334074199</v>
      </c>
      <c r="BB4749" s="58">
        <v>25.470900402834001</v>
      </c>
      <c r="BC4749" s="58">
        <v>26.077942008651299</v>
      </c>
      <c r="BD4749" s="58">
        <v>26.685387308885101</v>
      </c>
      <c r="BE4749" s="58">
        <v>28.3522199469637</v>
      </c>
      <c r="BF4749" s="58">
        <v>28.983050139768</v>
      </c>
      <c r="BG4749" s="58">
        <v>29.6094990885858</v>
      </c>
      <c r="BH4749" s="58">
        <v>30.2299495867647</v>
      </c>
      <c r="BI4749" s="58">
        <v>30.8417234143751</v>
      </c>
      <c r="BJ4749" s="58">
        <v>31.4447449835999</v>
      </c>
      <c r="BK4749" s="58">
        <v>32.048473535040202</v>
      </c>
      <c r="BL4749" s="58">
        <v>32.660489138354301</v>
      </c>
      <c r="BM4749" s="58">
        <v>33.287210177222299</v>
      </c>
    </row>
    <row r="4750" spans="1:66" hidden="1" x14ac:dyDescent="0.25">
      <c r="A4750" s="58" t="s">
        <v>3298</v>
      </c>
      <c r="B4750" s="58" t="s">
        <v>3299</v>
      </c>
      <c r="C4750" s="58" t="s">
        <v>2516</v>
      </c>
      <c r="D4750" s="58" t="s">
        <v>2517</v>
      </c>
      <c r="F4750" s="58">
        <v>2.7406590282633201</v>
      </c>
      <c r="G4750" s="58">
        <v>2.7552501178680902</v>
      </c>
      <c r="H4750" s="58">
        <v>2.7736873561647299</v>
      </c>
      <c r="I4750" s="58">
        <v>2.7976444573835701</v>
      </c>
      <c r="J4750" s="58">
        <v>2.8236479274043198</v>
      </c>
      <c r="K4750" s="58">
        <v>2.8582448425437499</v>
      </c>
      <c r="L4750" s="58">
        <v>2.88777165038685</v>
      </c>
      <c r="M4750" s="58">
        <v>2.8926230884213999</v>
      </c>
      <c r="N4750" s="58">
        <v>2.8670679752818802</v>
      </c>
      <c r="O4750" s="58">
        <v>2.8271836871378802</v>
      </c>
      <c r="P4750" s="58">
        <v>2.7746212751044701</v>
      </c>
      <c r="Q4750" s="58">
        <v>2.7436029897242702</v>
      </c>
      <c r="R4750" s="58">
        <v>2.7702906862783201</v>
      </c>
      <c r="S4750" s="58">
        <v>2.8684402640040498</v>
      </c>
      <c r="T4750" s="58">
        <v>3.0071656766010602</v>
      </c>
      <c r="U4750" s="58">
        <v>3.1510137990002698</v>
      </c>
      <c r="V4750" s="58">
        <v>3.2595715827231002</v>
      </c>
      <c r="W4750" s="58">
        <v>3.3180900240461</v>
      </c>
      <c r="X4750" s="58">
        <v>3.3140877013708701</v>
      </c>
      <c r="Y4750" s="58">
        <v>3.2673531817799102</v>
      </c>
      <c r="Z4750" s="58">
        <v>3.2101826112955099</v>
      </c>
      <c r="AA4750" s="58">
        <v>3.1601934573819199</v>
      </c>
      <c r="AB4750" s="58">
        <v>3.1098578825257599</v>
      </c>
      <c r="AC4750" s="58">
        <v>3.0632300371543799</v>
      </c>
      <c r="AD4750" s="58">
        <v>3.01827051299087</v>
      </c>
      <c r="AE4750" s="58">
        <v>2.9678070783160999</v>
      </c>
      <c r="AF4750" s="58">
        <v>2.91216791645041</v>
      </c>
      <c r="AG4750" s="58">
        <v>2.8582673267214602</v>
      </c>
      <c r="AH4750" s="58">
        <v>2.8073652603662298</v>
      </c>
      <c r="AI4750" s="58">
        <v>3.6783516430069199</v>
      </c>
      <c r="AJ4750" s="58">
        <v>2.72993845666949</v>
      </c>
      <c r="AK4750" s="58">
        <v>1.84700832269091</v>
      </c>
      <c r="AL4750" s="58">
        <v>2.6987586396222998</v>
      </c>
      <c r="AM4750" s="58">
        <v>2.5940685300880402</v>
      </c>
      <c r="AN4750" s="58">
        <v>3.1199392197404601</v>
      </c>
      <c r="AO4750" s="58">
        <v>2.3285124346195398</v>
      </c>
      <c r="AP4750" s="58">
        <v>2.2475710194052301</v>
      </c>
      <c r="AQ4750" s="58">
        <v>2.17263156826293</v>
      </c>
      <c r="AR4750" s="58">
        <v>2.15024126124933</v>
      </c>
      <c r="AS4750" s="58">
        <v>2.1528456160173999</v>
      </c>
      <c r="AT4750" s="58">
        <v>2.1562381207690899</v>
      </c>
      <c r="AU4750" s="58">
        <v>2.1610104612712902</v>
      </c>
      <c r="AV4750" s="58">
        <v>2.18847252957953</v>
      </c>
      <c r="AW4750" s="58">
        <v>2.2413371467788599</v>
      </c>
      <c r="AX4750" s="58">
        <v>2.3071735002410798</v>
      </c>
      <c r="AY4750" s="58">
        <v>2.37707985136772</v>
      </c>
      <c r="AZ4750" s="58">
        <v>2.4307399021085798</v>
      </c>
      <c r="BA4750" s="58">
        <v>2.4539542663307699</v>
      </c>
      <c r="BB4750" s="58">
        <v>2.4330206495151399</v>
      </c>
      <c r="BC4750" s="58">
        <v>2.38321483027832</v>
      </c>
      <c r="BD4750" s="58">
        <v>2.32938283425813</v>
      </c>
      <c r="BE4750" s="58">
        <v>2.2802257733012699</v>
      </c>
      <c r="BF4750" s="58">
        <v>2.2234782009519698</v>
      </c>
      <c r="BG4750" s="58">
        <v>2.1605041123412998</v>
      </c>
      <c r="BH4750" s="58">
        <v>2.0955064340256802</v>
      </c>
      <c r="BI4750" s="58">
        <v>2.0237419850456702</v>
      </c>
      <c r="BJ4750" s="58">
        <v>1.9552213778333301</v>
      </c>
      <c r="BK4750" s="58">
        <v>1.91996644194494</v>
      </c>
      <c r="BL4750" s="58">
        <v>1.9097882611198</v>
      </c>
      <c r="BM4750" s="58">
        <v>1.91891223067044</v>
      </c>
      <c r="BN4750" s="58">
        <v>1.9347461280150899</v>
      </c>
    </row>
    <row r="4751" spans="1:66" hidden="1" x14ac:dyDescent="0.25">
      <c r="A4751" s="58" t="s">
        <v>3298</v>
      </c>
      <c r="B4751" s="58" t="s">
        <v>3299</v>
      </c>
      <c r="C4751" s="58" t="s">
        <v>2518</v>
      </c>
      <c r="D4751" s="58" t="s">
        <v>2519</v>
      </c>
    </row>
    <row r="4752" spans="1:66" hidden="1" x14ac:dyDescent="0.25">
      <c r="A4752" s="58" t="s">
        <v>3298</v>
      </c>
      <c r="B4752" s="58" t="s">
        <v>3299</v>
      </c>
      <c r="C4752" s="58" t="s">
        <v>2520</v>
      </c>
      <c r="D4752" s="58" t="s">
        <v>2521</v>
      </c>
      <c r="E4752" s="58">
        <v>33.868419613974503</v>
      </c>
      <c r="F4752" s="58">
        <v>33.968527292979203</v>
      </c>
      <c r="G4752" s="58">
        <v>34.104372701074297</v>
      </c>
      <c r="H4752" s="58">
        <v>34.257507948098798</v>
      </c>
      <c r="I4752" s="58">
        <v>34.438736350310101</v>
      </c>
      <c r="J4752" s="58">
        <v>34.620999180526198</v>
      </c>
      <c r="K4752" s="58">
        <v>34.715194225646798</v>
      </c>
      <c r="L4752" s="58">
        <v>34.616091564422497</v>
      </c>
      <c r="M4752" s="58">
        <v>34.545797693768598</v>
      </c>
      <c r="N4752" s="58">
        <v>34.516653179674798</v>
      </c>
      <c r="O4752" s="58">
        <v>34.5110745818276</v>
      </c>
      <c r="P4752" s="58">
        <v>34.560341965530299</v>
      </c>
      <c r="Q4752" s="58">
        <v>34.635740502967998</v>
      </c>
      <c r="R4752" s="58">
        <v>34.739311375864901</v>
      </c>
      <c r="S4752" s="58">
        <v>34.813515604538701</v>
      </c>
      <c r="T4752" s="58">
        <v>34.850375338219997</v>
      </c>
      <c r="U4752" s="58">
        <v>34.635097506032501</v>
      </c>
      <c r="V4752" s="58">
        <v>34.364725126280703</v>
      </c>
      <c r="W4752" s="58">
        <v>33.976420796899802</v>
      </c>
      <c r="X4752" s="58">
        <v>33.583038684962702</v>
      </c>
      <c r="Y4752" s="58">
        <v>33.190914111383698</v>
      </c>
      <c r="Z4752" s="58">
        <v>32.800350014604497</v>
      </c>
      <c r="AA4752" s="58">
        <v>32.429233501601402</v>
      </c>
      <c r="AB4752" s="58">
        <v>32.020074830251303</v>
      </c>
      <c r="AC4752" s="58">
        <v>31.649378339865901</v>
      </c>
      <c r="AD4752" s="58">
        <v>31.331080882175002</v>
      </c>
      <c r="AE4752" s="58">
        <v>31.058417623083301</v>
      </c>
      <c r="AF4752" s="58">
        <v>30.941666950702398</v>
      </c>
      <c r="AG4752" s="58">
        <v>30.959423678494598</v>
      </c>
      <c r="AH4752" s="58">
        <v>30.945363164304201</v>
      </c>
      <c r="AI4752" s="58">
        <v>30.8587043142157</v>
      </c>
      <c r="AJ4752" s="58">
        <v>30.879793747985801</v>
      </c>
      <c r="AK4752" s="58">
        <v>30.2940630339479</v>
      </c>
      <c r="AL4752" s="58">
        <v>30.333882044471601</v>
      </c>
      <c r="AM4752" s="58">
        <v>30.332022364701</v>
      </c>
      <c r="AN4752" s="58">
        <v>30.8042571270006</v>
      </c>
      <c r="AO4752" s="58">
        <v>30.846596138003601</v>
      </c>
      <c r="AP4752" s="58">
        <v>30.7990725795297</v>
      </c>
      <c r="AQ4752" s="58">
        <v>30.740145408739799</v>
      </c>
      <c r="AR4752" s="58">
        <v>30.681514753436399</v>
      </c>
      <c r="AS4752" s="58">
        <v>30.625378391636399</v>
      </c>
      <c r="AT4752" s="58">
        <v>30.5686249304574</v>
      </c>
      <c r="AU4752" s="58">
        <v>30.5791159818938</v>
      </c>
      <c r="AV4752" s="58">
        <v>30.514704403493901</v>
      </c>
      <c r="AW4752" s="58">
        <v>30.261750020921902</v>
      </c>
      <c r="AX4752" s="58">
        <v>30.026307711362499</v>
      </c>
      <c r="AY4752" s="58">
        <v>29.798852209836198</v>
      </c>
      <c r="AZ4752" s="58">
        <v>29.4024023540833</v>
      </c>
      <c r="BA4752" s="58">
        <v>29.342520489459002</v>
      </c>
      <c r="BB4752" s="58">
        <v>29.296020466757799</v>
      </c>
      <c r="BC4752" s="58">
        <v>29.2118864244819</v>
      </c>
      <c r="BD4752" s="58">
        <v>28.764616799530401</v>
      </c>
      <c r="BE4752" s="58">
        <v>28.7035624864886</v>
      </c>
      <c r="BF4752" s="58">
        <v>28.670049201226401</v>
      </c>
      <c r="BG4752" s="58">
        <v>28.6702438091428</v>
      </c>
      <c r="BH4752" s="58">
        <v>28.7132487585687</v>
      </c>
      <c r="BI4752" s="58">
        <v>28.802448167083799</v>
      </c>
      <c r="BJ4752" s="58">
        <v>28.8955286803285</v>
      </c>
      <c r="BK4752" s="58">
        <v>29.010941866841701</v>
      </c>
      <c r="BL4752" s="58">
        <v>28.961782648402998</v>
      </c>
      <c r="BM4752" s="58">
        <v>28.9068861673051</v>
      </c>
      <c r="BN4752" s="58">
        <v>28.844619712662499</v>
      </c>
    </row>
    <row r="4753" spans="1:66" hidden="1" x14ac:dyDescent="0.25">
      <c r="A4753" s="58" t="s">
        <v>3298</v>
      </c>
      <c r="B4753" s="58" t="s">
        <v>3299</v>
      </c>
      <c r="C4753" s="58" t="s">
        <v>2522</v>
      </c>
      <c r="D4753" s="58" t="s">
        <v>2523</v>
      </c>
    </row>
    <row r="4754" spans="1:66" hidden="1" x14ac:dyDescent="0.25">
      <c r="A4754" s="58" t="s">
        <v>3298</v>
      </c>
      <c r="B4754" s="58" t="s">
        <v>3299</v>
      </c>
      <c r="C4754" s="58" t="s">
        <v>2524</v>
      </c>
      <c r="D4754" s="58" t="s">
        <v>2525</v>
      </c>
      <c r="E4754" s="58">
        <v>14.372864121651</v>
      </c>
      <c r="F4754" s="58">
        <v>14.6980964071005</v>
      </c>
      <c r="G4754" s="58">
        <v>15.038145404881901</v>
      </c>
      <c r="H4754" s="58">
        <v>15.4105422072527</v>
      </c>
      <c r="I4754" s="58">
        <v>15.824486234112999</v>
      </c>
      <c r="J4754" s="58">
        <v>16.259619320273998</v>
      </c>
      <c r="K4754" s="58">
        <v>16.6394079715812</v>
      </c>
      <c r="L4754" s="58">
        <v>16.898440214688499</v>
      </c>
      <c r="M4754" s="58">
        <v>17.173811502278401</v>
      </c>
      <c r="N4754" s="58">
        <v>17.4719188082809</v>
      </c>
      <c r="O4754" s="58">
        <v>17.789776705171999</v>
      </c>
      <c r="P4754" s="58">
        <v>18.129436194196799</v>
      </c>
      <c r="Q4754" s="58">
        <v>18.491103246947901</v>
      </c>
      <c r="R4754" s="58">
        <v>18.866616420299099</v>
      </c>
      <c r="S4754" s="58">
        <v>19.214649637599901</v>
      </c>
      <c r="T4754" s="58">
        <v>19.510399411006802</v>
      </c>
      <c r="U4754" s="58">
        <v>19.680030503207998</v>
      </c>
      <c r="V4754" s="58">
        <v>19.8046983569524</v>
      </c>
      <c r="W4754" s="58">
        <v>19.870831785931699</v>
      </c>
      <c r="X4754" s="58">
        <v>19.934468270702499</v>
      </c>
      <c r="Y4754" s="58">
        <v>20.010542839613599</v>
      </c>
      <c r="Z4754" s="58">
        <v>20.0851869089975</v>
      </c>
      <c r="AA4754" s="58">
        <v>20.147788773329399</v>
      </c>
      <c r="AB4754" s="58">
        <v>20.1918359126933</v>
      </c>
      <c r="AC4754" s="58">
        <v>20.2640858387085</v>
      </c>
      <c r="AD4754" s="58">
        <v>20.352581272375701</v>
      </c>
      <c r="AE4754" s="58">
        <v>20.4631064561488</v>
      </c>
      <c r="AF4754" s="58">
        <v>20.624514000937499</v>
      </c>
      <c r="AG4754" s="58">
        <v>20.830671292813399</v>
      </c>
      <c r="AH4754" s="58">
        <v>21.0103935206667</v>
      </c>
      <c r="AI4754" s="58">
        <v>21.219338664906498</v>
      </c>
      <c r="AJ4754" s="58">
        <v>21.424663247258799</v>
      </c>
      <c r="AK4754" s="58">
        <v>21.256153475291701</v>
      </c>
      <c r="AL4754" s="58">
        <v>21.428592746888</v>
      </c>
      <c r="AM4754" s="58">
        <v>21.535325786674299</v>
      </c>
      <c r="AN4754" s="58">
        <v>21.914975695363299</v>
      </c>
      <c r="AO4754" s="58">
        <v>22.012875044347599</v>
      </c>
      <c r="AP4754" s="58">
        <v>22.088587917196101</v>
      </c>
      <c r="AQ4754" s="58">
        <v>22.164017984471801</v>
      </c>
      <c r="AR4754" s="58">
        <v>22.241925943981801</v>
      </c>
      <c r="AS4754" s="58">
        <v>22.323766041676301</v>
      </c>
      <c r="AT4754" s="58">
        <v>22.408994424877601</v>
      </c>
      <c r="AU4754" s="58">
        <v>22.529922475242898</v>
      </c>
      <c r="AV4754" s="58">
        <v>22.617150253881899</v>
      </c>
      <c r="AW4754" s="58">
        <v>22.6000619416549</v>
      </c>
      <c r="AX4754" s="58">
        <v>22.6154156194082</v>
      </c>
      <c r="AY4754" s="58">
        <v>22.644932291859799</v>
      </c>
      <c r="AZ4754" s="58">
        <v>22.543300455543399</v>
      </c>
      <c r="BA4754" s="58">
        <v>22.666349226173502</v>
      </c>
      <c r="BB4754" s="58">
        <v>22.797765581049099</v>
      </c>
      <c r="BC4754" s="58">
        <v>22.911910366491401</v>
      </c>
      <c r="BD4754" s="58">
        <v>22.6592033135388</v>
      </c>
      <c r="BE4754" s="58">
        <v>22.531325701105999</v>
      </c>
      <c r="BF4754" s="58">
        <v>22.492113089195598</v>
      </c>
      <c r="BG4754" s="58">
        <v>22.519558721422602</v>
      </c>
      <c r="BH4754" s="58">
        <v>22.781994623224801</v>
      </c>
      <c r="BI4754" s="58">
        <v>23.124848481451</v>
      </c>
      <c r="BJ4754" s="58">
        <v>23.327906403294399</v>
      </c>
      <c r="BK4754" s="58">
        <v>23.545966668885502</v>
      </c>
      <c r="BL4754" s="58">
        <v>23.618676265501101</v>
      </c>
      <c r="BM4754" s="58">
        <v>23.683363533174798</v>
      </c>
      <c r="BN4754" s="58">
        <v>23.740308199172802</v>
      </c>
    </row>
    <row r="4755" spans="1:66" hidden="1" x14ac:dyDescent="0.25">
      <c r="A4755" s="58" t="s">
        <v>3298</v>
      </c>
      <c r="B4755" s="58" t="s">
        <v>3299</v>
      </c>
      <c r="C4755" s="58" t="s">
        <v>2526</v>
      </c>
      <c r="D4755" s="58" t="s">
        <v>2527</v>
      </c>
      <c r="AI4755" s="58">
        <v>7.7671377004790596</v>
      </c>
      <c r="AS4755" s="58">
        <v>7.6724354598116697</v>
      </c>
      <c r="BC4755" s="58">
        <v>7.7200036301222204</v>
      </c>
    </row>
    <row r="4756" spans="1:66" hidden="1" x14ac:dyDescent="0.25">
      <c r="A4756" s="58" t="s">
        <v>3298</v>
      </c>
      <c r="B4756" s="58" t="s">
        <v>3299</v>
      </c>
      <c r="C4756" s="58" t="s">
        <v>2528</v>
      </c>
      <c r="D4756" s="58" t="s">
        <v>2529</v>
      </c>
      <c r="AX4756" s="58">
        <v>27.504265762993398</v>
      </c>
      <c r="BG4756" s="58">
        <v>30.992890711001198</v>
      </c>
      <c r="BI4756" s="58">
        <v>31.347129615062101</v>
      </c>
      <c r="BK4756" s="58">
        <v>31.0559253003346</v>
      </c>
    </row>
    <row r="4757" spans="1:66" hidden="1" x14ac:dyDescent="0.25">
      <c r="A4757" s="58" t="s">
        <v>3298</v>
      </c>
      <c r="B4757" s="58" t="s">
        <v>3299</v>
      </c>
      <c r="C4757" s="58" t="s">
        <v>2530</v>
      </c>
      <c r="D4757" s="58" t="s">
        <v>2531</v>
      </c>
      <c r="E4757" s="58">
        <v>45716025</v>
      </c>
      <c r="F4757" s="58">
        <v>46969169</v>
      </c>
      <c r="G4757" s="58">
        <v>48265240</v>
      </c>
      <c r="H4757" s="58">
        <v>49607127</v>
      </c>
      <c r="I4757" s="58">
        <v>50998498</v>
      </c>
      <c r="J4757" s="58">
        <v>52441567</v>
      </c>
      <c r="K4757" s="58">
        <v>53942667</v>
      </c>
      <c r="L4757" s="58">
        <v>55501207</v>
      </c>
      <c r="M4757" s="58">
        <v>57104967</v>
      </c>
      <c r="N4757" s="58">
        <v>58736777</v>
      </c>
      <c r="O4757" s="58">
        <v>60387009</v>
      </c>
      <c r="P4757" s="58">
        <v>62048151</v>
      </c>
      <c r="Q4757" s="58">
        <v>63731746</v>
      </c>
      <c r="R4757" s="58">
        <v>65470344</v>
      </c>
      <c r="S4757" s="58">
        <v>67308412</v>
      </c>
      <c r="T4757" s="58">
        <v>69277165</v>
      </c>
      <c r="U4757" s="58">
        <v>71386995</v>
      </c>
      <c r="V4757" s="58">
        <v>73626588</v>
      </c>
      <c r="W4757" s="58">
        <v>75978732</v>
      </c>
      <c r="X4757" s="58">
        <v>78416279</v>
      </c>
      <c r="Y4757" s="58">
        <v>80917479</v>
      </c>
      <c r="Z4757" s="58">
        <v>83477695</v>
      </c>
      <c r="AA4757" s="58">
        <v>86097193</v>
      </c>
      <c r="AB4757" s="58">
        <v>88764609</v>
      </c>
      <c r="AC4757" s="58">
        <v>91467562</v>
      </c>
      <c r="AD4757" s="58">
        <v>94196173</v>
      </c>
      <c r="AE4757" s="58">
        <v>96942174</v>
      </c>
      <c r="AF4757" s="58">
        <v>99703017</v>
      </c>
      <c r="AG4757" s="58">
        <v>102481953</v>
      </c>
      <c r="AH4757" s="58">
        <v>105285968</v>
      </c>
      <c r="AI4757" s="58">
        <v>109094445</v>
      </c>
      <c r="AJ4757" s="58">
        <v>112002329</v>
      </c>
      <c r="AK4757" s="58">
        <v>114118533</v>
      </c>
      <c r="AL4757" s="58">
        <v>117133273</v>
      </c>
      <c r="AM4757" s="58">
        <v>120137014</v>
      </c>
      <c r="AN4757" s="58">
        <v>123778399</v>
      </c>
      <c r="AO4757" s="58">
        <v>126711341</v>
      </c>
      <c r="AP4757" s="58">
        <v>129642307</v>
      </c>
      <c r="AQ4757" s="58">
        <v>132547056</v>
      </c>
      <c r="AR4757" s="58">
        <v>135454007</v>
      </c>
      <c r="AS4757" s="58">
        <v>138369759</v>
      </c>
      <c r="AT4757" s="58">
        <v>141291510</v>
      </c>
      <c r="AU4757" s="58">
        <v>144229745</v>
      </c>
      <c r="AV4757" s="58">
        <v>147220575</v>
      </c>
      <c r="AW4757" s="58">
        <v>150310846</v>
      </c>
      <c r="AX4757" s="58">
        <v>153533815</v>
      </c>
      <c r="AY4757" s="58">
        <v>156899292</v>
      </c>
      <c r="AZ4757" s="58">
        <v>160396838</v>
      </c>
      <c r="BA4757" s="58">
        <v>164016302</v>
      </c>
      <c r="BB4757" s="58">
        <v>167730225</v>
      </c>
      <c r="BC4757" s="58">
        <v>171518007</v>
      </c>
      <c r="BD4757" s="58">
        <v>175384870</v>
      </c>
      <c r="BE4757" s="58">
        <v>179326140</v>
      </c>
      <c r="BF4757" s="58">
        <v>183297548</v>
      </c>
      <c r="BG4757" s="58">
        <v>187242559</v>
      </c>
      <c r="BH4757" s="58">
        <v>191123779</v>
      </c>
      <c r="BI4757" s="58">
        <v>194912155</v>
      </c>
      <c r="BJ4757" s="58">
        <v>198619733</v>
      </c>
      <c r="BK4757" s="58">
        <v>202328788</v>
      </c>
      <c r="BL4757" s="58">
        <v>206119753</v>
      </c>
      <c r="BM4757" s="58">
        <v>210055400</v>
      </c>
      <c r="BN4757" s="58">
        <v>214159842</v>
      </c>
    </row>
    <row r="4758" spans="1:66" hidden="1" x14ac:dyDescent="0.25">
      <c r="A4758" s="58" t="s">
        <v>3298</v>
      </c>
      <c r="B4758" s="58" t="s">
        <v>3299</v>
      </c>
      <c r="C4758" s="58" t="s">
        <v>2532</v>
      </c>
      <c r="D4758" s="58" t="s">
        <v>2533</v>
      </c>
      <c r="E4758" s="58">
        <v>49.584770078087097</v>
      </c>
      <c r="F4758" s="58">
        <v>49.585006166300701</v>
      </c>
      <c r="G4758" s="58">
        <v>49.5870125638369</v>
      </c>
      <c r="H4758" s="58">
        <v>49.590171624419902</v>
      </c>
      <c r="I4758" s="58">
        <v>49.593614068166097</v>
      </c>
      <c r="J4758" s="58">
        <v>49.5964995148124</v>
      </c>
      <c r="K4758" s="58">
        <v>49.598514633789897</v>
      </c>
      <c r="L4758" s="58">
        <v>49.599228628123697</v>
      </c>
      <c r="M4758" s="58">
        <v>49.597768853870299</v>
      </c>
      <c r="N4758" s="58">
        <v>49.593185647349799</v>
      </c>
      <c r="O4758" s="58">
        <v>49.584675137780998</v>
      </c>
      <c r="P4758" s="58">
        <v>49.573195226258598</v>
      </c>
      <c r="Q4758" s="58">
        <v>49.5586072719233</v>
      </c>
      <c r="R4758" s="58">
        <v>49.538210511878901</v>
      </c>
      <c r="S4758" s="58">
        <v>49.508854835597802</v>
      </c>
      <c r="T4758" s="58">
        <v>49.469350241194398</v>
      </c>
      <c r="U4758" s="58">
        <v>49.418743546961899</v>
      </c>
      <c r="V4758" s="58">
        <v>49.3602049789733</v>
      </c>
      <c r="W4758" s="58">
        <v>49.301252420655302</v>
      </c>
      <c r="X4758" s="58">
        <v>49.250721362290598</v>
      </c>
      <c r="Y4758" s="58">
        <v>49.213659872693299</v>
      </c>
      <c r="Z4758" s="58">
        <v>49.191630959615999</v>
      </c>
      <c r="AA4758" s="58">
        <v>49.181029756841198</v>
      </c>
      <c r="AB4758" s="58">
        <v>49.175443047819002</v>
      </c>
      <c r="AC4758" s="58">
        <v>49.166782773676097</v>
      </c>
      <c r="AD4758" s="58">
        <v>49.1500191953754</v>
      </c>
      <c r="AE4758" s="58">
        <v>49.124905099439999</v>
      </c>
      <c r="AF4758" s="58">
        <v>49.0942401553935</v>
      </c>
      <c r="AG4758" s="58">
        <v>49.060326195451999</v>
      </c>
      <c r="AH4758" s="58">
        <v>49.026320887719102</v>
      </c>
      <c r="AI4758" s="58">
        <v>48.997436860426497</v>
      </c>
      <c r="AJ4758" s="58">
        <v>48.966690166583703</v>
      </c>
      <c r="AK4758" s="58">
        <v>48.987085583717203</v>
      </c>
      <c r="AL4758" s="58">
        <v>48.959897970296701</v>
      </c>
      <c r="AM4758" s="58">
        <v>48.945729821430199</v>
      </c>
      <c r="AN4758" s="58">
        <v>48.903527445740401</v>
      </c>
      <c r="AO4758" s="58">
        <v>48.923120644202299</v>
      </c>
      <c r="AP4758" s="58">
        <v>48.954477098618597</v>
      </c>
      <c r="AQ4758" s="58">
        <v>48.987036982959701</v>
      </c>
      <c r="AR4758" s="58">
        <v>49.007612395447701</v>
      </c>
      <c r="AS4758" s="58">
        <v>49.007483603192497</v>
      </c>
      <c r="AT4758" s="58">
        <v>48.986046831916603</v>
      </c>
      <c r="AU4758" s="58">
        <v>48.9469892887575</v>
      </c>
      <c r="AV4758" s="58">
        <v>48.891994223369899</v>
      </c>
      <c r="AW4758" s="58">
        <v>48.823964238205001</v>
      </c>
      <c r="AX4758" s="58">
        <v>48.746189889518</v>
      </c>
      <c r="AY4758" s="58">
        <v>48.658070043113298</v>
      </c>
      <c r="AZ4758" s="58">
        <v>48.562315644753198</v>
      </c>
      <c r="BA4758" s="58">
        <v>48.468756290823499</v>
      </c>
      <c r="BB4758" s="58">
        <v>48.388951448369902</v>
      </c>
      <c r="BC4758" s="58">
        <v>48.329893927034703</v>
      </c>
      <c r="BD4758" s="58">
        <v>48.294523838531902</v>
      </c>
      <c r="BE4758" s="58">
        <v>48.278935496685698</v>
      </c>
      <c r="BF4758" s="58">
        <v>48.2747560830772</v>
      </c>
      <c r="BG4758" s="58">
        <v>48.270852937886502</v>
      </c>
      <c r="BH4758" s="58">
        <v>48.260131592554103</v>
      </c>
      <c r="BI4758" s="58">
        <v>48.240461243811801</v>
      </c>
      <c r="BJ4758" s="58">
        <v>48.215364140073802</v>
      </c>
      <c r="BK4758" s="58">
        <v>48.190503734511204</v>
      </c>
      <c r="BL4758" s="58">
        <v>48.173422070671499</v>
      </c>
      <c r="BM4758" s="58">
        <v>48.168925239378602</v>
      </c>
      <c r="BN4758" s="58">
        <v>48.178014591999002</v>
      </c>
    </row>
    <row r="4759" spans="1:66" hidden="1" x14ac:dyDescent="0.25">
      <c r="A4759" s="58" t="s">
        <v>3298</v>
      </c>
      <c r="B4759" s="58" t="s">
        <v>3299</v>
      </c>
      <c r="C4759" s="58" t="s">
        <v>2534</v>
      </c>
      <c r="D4759" s="58" t="s">
        <v>2535</v>
      </c>
      <c r="E4759" s="58">
        <v>46481690</v>
      </c>
      <c r="F4759" s="58">
        <v>47755371</v>
      </c>
      <c r="G4759" s="58">
        <v>49069198</v>
      </c>
      <c r="H4759" s="58">
        <v>50427064</v>
      </c>
      <c r="I4759" s="58">
        <v>51834294</v>
      </c>
      <c r="J4759" s="58">
        <v>53294861</v>
      </c>
      <c r="K4759" s="58">
        <v>54815967</v>
      </c>
      <c r="L4759" s="58">
        <v>56398128</v>
      </c>
      <c r="M4759" s="58">
        <v>58031194</v>
      </c>
      <c r="N4759" s="58">
        <v>59700416</v>
      </c>
      <c r="O4759" s="58">
        <v>61398621</v>
      </c>
      <c r="P4759" s="58">
        <v>63116569</v>
      </c>
      <c r="Q4759" s="58">
        <v>64866997</v>
      </c>
      <c r="R4759" s="58">
        <v>66690958</v>
      </c>
      <c r="S4759" s="58">
        <v>68643858</v>
      </c>
      <c r="T4759" s="58">
        <v>70763415</v>
      </c>
      <c r="U4759" s="58">
        <v>73066283</v>
      </c>
      <c r="V4759" s="58">
        <v>75535248</v>
      </c>
      <c r="W4759" s="58">
        <v>78132428</v>
      </c>
      <c r="X4759" s="58">
        <v>80802260</v>
      </c>
      <c r="Y4759" s="58">
        <v>83503292</v>
      </c>
      <c r="Z4759" s="58">
        <v>86221283</v>
      </c>
      <c r="AA4759" s="58">
        <v>88964601</v>
      </c>
      <c r="AB4759" s="58">
        <v>91741358</v>
      </c>
      <c r="AC4759" s="58">
        <v>94567718</v>
      </c>
      <c r="AD4759" s="58">
        <v>97454155</v>
      </c>
      <c r="AE4759" s="58">
        <v>100395966</v>
      </c>
      <c r="AF4759" s="58">
        <v>103381941</v>
      </c>
      <c r="AG4759" s="58">
        <v>106407716</v>
      </c>
      <c r="AH4759" s="58">
        <v>109467997</v>
      </c>
      <c r="AI4759" s="58">
        <v>113558926</v>
      </c>
      <c r="AJ4759" s="58">
        <v>116729342</v>
      </c>
      <c r="AK4759" s="58">
        <v>118837831</v>
      </c>
      <c r="AL4759" s="58">
        <v>122110021</v>
      </c>
      <c r="AM4759" s="58">
        <v>125312415</v>
      </c>
      <c r="AN4759" s="58">
        <v>129328903</v>
      </c>
      <c r="AO4759" s="58">
        <v>132289596</v>
      </c>
      <c r="AP4759" s="58">
        <v>135179860</v>
      </c>
      <c r="AQ4759" s="58">
        <v>138028721</v>
      </c>
      <c r="AR4759" s="58">
        <v>140939802</v>
      </c>
      <c r="AS4759" s="58">
        <v>143974382</v>
      </c>
      <c r="AT4759" s="58">
        <v>147140643</v>
      </c>
      <c r="AU4759" s="58">
        <v>150435457</v>
      </c>
      <c r="AV4759" s="58">
        <v>153893294</v>
      </c>
      <c r="AW4759" s="58">
        <v>157552000</v>
      </c>
      <c r="AX4759" s="58">
        <v>161431961</v>
      </c>
      <c r="AY4759" s="58">
        <v>165553472</v>
      </c>
      <c r="AZ4759" s="58">
        <v>169893914</v>
      </c>
      <c r="BA4759" s="58">
        <v>174379634</v>
      </c>
      <c r="BB4759" s="58">
        <v>178898954</v>
      </c>
      <c r="BC4759" s="58">
        <v>183372090</v>
      </c>
      <c r="BD4759" s="58">
        <v>187771976</v>
      </c>
      <c r="BE4759" s="58">
        <v>192111502</v>
      </c>
      <c r="BF4759" s="58">
        <v>196398929</v>
      </c>
      <c r="BG4759" s="58">
        <v>200657276</v>
      </c>
      <c r="BH4759" s="58">
        <v>204904522</v>
      </c>
      <c r="BI4759" s="58">
        <v>209130737</v>
      </c>
      <c r="BJ4759" s="58">
        <v>213323092</v>
      </c>
      <c r="BK4759" s="58">
        <v>217523201</v>
      </c>
      <c r="BL4759" s="58">
        <v>221750520</v>
      </c>
      <c r="BM4759" s="58">
        <v>226025328</v>
      </c>
      <c r="BN4759" s="58">
        <v>230357941</v>
      </c>
    </row>
    <row r="4760" spans="1:66" hidden="1" x14ac:dyDescent="0.25">
      <c r="A4760" s="58" t="s">
        <v>3298</v>
      </c>
      <c r="B4760" s="58" t="s">
        <v>3299</v>
      </c>
      <c r="C4760" s="58" t="s">
        <v>2536</v>
      </c>
      <c r="D4760" s="58" t="s">
        <v>2537</v>
      </c>
      <c r="E4760" s="58">
        <v>50.415229921912903</v>
      </c>
      <c r="F4760" s="58">
        <v>50.414993833699299</v>
      </c>
      <c r="G4760" s="58">
        <v>50.4129874361631</v>
      </c>
      <c r="H4760" s="58">
        <v>50.409828375580098</v>
      </c>
      <c r="I4760" s="58">
        <v>50.406385931833903</v>
      </c>
      <c r="J4760" s="58">
        <v>50.4035004851876</v>
      </c>
      <c r="K4760" s="58">
        <v>50.401485366210103</v>
      </c>
      <c r="L4760" s="58">
        <v>50.400771371876303</v>
      </c>
      <c r="M4760" s="58">
        <v>50.402231146129701</v>
      </c>
      <c r="N4760" s="58">
        <v>50.406814352650201</v>
      </c>
      <c r="O4760" s="58">
        <v>50.415324862219002</v>
      </c>
      <c r="P4760" s="58">
        <v>50.426804773741402</v>
      </c>
      <c r="Q4760" s="58">
        <v>50.4413927280767</v>
      </c>
      <c r="R4760" s="58">
        <v>50.461789488121099</v>
      </c>
      <c r="S4760" s="58">
        <v>50.491145164402198</v>
      </c>
      <c r="T4760" s="58">
        <v>50.530649758805602</v>
      </c>
      <c r="U4760" s="58">
        <v>50.581256453038101</v>
      </c>
      <c r="V4760" s="58">
        <v>50.6397950210267</v>
      </c>
      <c r="W4760" s="58">
        <v>50.698747579344698</v>
      </c>
      <c r="X4760" s="58">
        <v>50.749278637709402</v>
      </c>
      <c r="Y4760" s="58">
        <v>50.786340127306701</v>
      </c>
      <c r="Z4760" s="58">
        <v>50.808369040384001</v>
      </c>
      <c r="AA4760" s="58">
        <v>50.818970243158802</v>
      </c>
      <c r="AB4760" s="58">
        <v>50.824556952180998</v>
      </c>
      <c r="AC4760" s="58">
        <v>50.833217226324003</v>
      </c>
      <c r="AD4760" s="58">
        <v>50.8499808046246</v>
      </c>
      <c r="AE4760" s="58">
        <v>50.875094900560001</v>
      </c>
      <c r="AF4760" s="58">
        <v>50.9057598446065</v>
      </c>
      <c r="AG4760" s="58">
        <v>50.939673804548001</v>
      </c>
      <c r="AH4760" s="58">
        <v>50.973679112280898</v>
      </c>
      <c r="AI4760" s="58">
        <v>51.002563139573503</v>
      </c>
      <c r="AJ4760" s="58">
        <v>51.033309833416297</v>
      </c>
      <c r="AK4760" s="58">
        <v>51.012914416282797</v>
      </c>
      <c r="AL4760" s="58">
        <v>51.040102029703299</v>
      </c>
      <c r="AM4760" s="58">
        <v>51.054270178569801</v>
      </c>
      <c r="AN4760" s="58">
        <v>51.096472554259599</v>
      </c>
      <c r="AO4760" s="58">
        <v>51.076879355797701</v>
      </c>
      <c r="AP4760" s="58">
        <v>51.045522901381403</v>
      </c>
      <c r="AQ4760" s="58">
        <v>51.012963017040299</v>
      </c>
      <c r="AR4760" s="58">
        <v>50.992387604552299</v>
      </c>
      <c r="AS4760" s="58">
        <v>50.992516396807503</v>
      </c>
      <c r="AT4760" s="58">
        <v>51.013953168083397</v>
      </c>
      <c r="AU4760" s="58">
        <v>51.0530107112425</v>
      </c>
      <c r="AV4760" s="58">
        <v>51.108005776630101</v>
      </c>
      <c r="AW4760" s="58">
        <v>51.176035761794999</v>
      </c>
      <c r="AX4760" s="58">
        <v>51.253810110482</v>
      </c>
      <c r="AY4760" s="58">
        <v>51.341929956886702</v>
      </c>
      <c r="AZ4760" s="58">
        <v>51.437684355246802</v>
      </c>
      <c r="BA4760" s="58">
        <v>51.531243709176501</v>
      </c>
      <c r="BB4760" s="58">
        <v>51.611048551630098</v>
      </c>
      <c r="BC4760" s="58">
        <v>51.670106072965297</v>
      </c>
      <c r="BD4760" s="58">
        <v>51.705476161468098</v>
      </c>
      <c r="BE4760" s="58">
        <v>51.721064503314302</v>
      </c>
      <c r="BF4760" s="58">
        <v>51.7252439169228</v>
      </c>
      <c r="BG4760" s="58">
        <v>51.729147062113498</v>
      </c>
      <c r="BH4760" s="58">
        <v>51.739868407445897</v>
      </c>
      <c r="BI4760" s="58">
        <v>51.759538756188199</v>
      </c>
      <c r="BJ4760" s="58">
        <v>51.784635859926198</v>
      </c>
      <c r="BK4760" s="58">
        <v>51.809496265488796</v>
      </c>
      <c r="BL4760" s="58">
        <v>51.826577929328501</v>
      </c>
      <c r="BM4760" s="58">
        <v>51.831074760621398</v>
      </c>
      <c r="BN4760" s="58">
        <v>51.821985408000998</v>
      </c>
    </row>
    <row r="4761" spans="1:66" hidden="1" x14ac:dyDescent="0.25">
      <c r="A4761" s="58" t="s">
        <v>3298</v>
      </c>
      <c r="B4761" s="58" t="s">
        <v>3299</v>
      </c>
      <c r="C4761" s="58" t="s">
        <v>2538</v>
      </c>
      <c r="D4761" s="58" t="s">
        <v>2539</v>
      </c>
      <c r="E4761" s="58">
        <v>92197715</v>
      </c>
      <c r="F4761" s="58">
        <v>94724540</v>
      </c>
      <c r="G4761" s="58">
        <v>97334438</v>
      </c>
      <c r="H4761" s="58">
        <v>100034191</v>
      </c>
      <c r="I4761" s="58">
        <v>102832792</v>
      </c>
      <c r="J4761" s="58">
        <v>105736428</v>
      </c>
      <c r="K4761" s="58">
        <v>108758634</v>
      </c>
      <c r="L4761" s="58">
        <v>111899335</v>
      </c>
      <c r="M4761" s="58">
        <v>115136161</v>
      </c>
      <c r="N4761" s="58">
        <v>118437193</v>
      </c>
      <c r="O4761" s="58">
        <v>121785630</v>
      </c>
      <c r="P4761" s="58">
        <v>125164720</v>
      </c>
      <c r="Q4761" s="58">
        <v>128598743</v>
      </c>
      <c r="R4761" s="58">
        <v>132161302</v>
      </c>
      <c r="S4761" s="58">
        <v>135952270</v>
      </c>
      <c r="T4761" s="58">
        <v>140040580</v>
      </c>
      <c r="U4761" s="58">
        <v>144453278</v>
      </c>
      <c r="V4761" s="58">
        <v>149161836</v>
      </c>
      <c r="W4761" s="58">
        <v>154111160</v>
      </c>
      <c r="X4761" s="58">
        <v>159218539</v>
      </c>
      <c r="Y4761" s="58">
        <v>164420771</v>
      </c>
      <c r="Z4761" s="58">
        <v>169698978</v>
      </c>
      <c r="AA4761" s="58">
        <v>175061794</v>
      </c>
      <c r="AB4761" s="58">
        <v>180505967</v>
      </c>
      <c r="AC4761" s="58">
        <v>186035280</v>
      </c>
      <c r="AD4761" s="58">
        <v>191650328</v>
      </c>
      <c r="AE4761" s="58">
        <v>197338140</v>
      </c>
      <c r="AF4761" s="58">
        <v>203084958</v>
      </c>
      <c r="AG4761" s="58">
        <v>208889669</v>
      </c>
      <c r="AH4761" s="58">
        <v>214753965</v>
      </c>
      <c r="AI4761" s="58">
        <v>222653371</v>
      </c>
      <c r="AJ4761" s="58">
        <v>228731671</v>
      </c>
      <c r="AK4761" s="58">
        <v>232956364</v>
      </c>
      <c r="AL4761" s="58">
        <v>239243294</v>
      </c>
      <c r="AM4761" s="58">
        <v>245449429</v>
      </c>
      <c r="AN4761" s="58">
        <v>253107302</v>
      </c>
      <c r="AO4761" s="58">
        <v>259000937</v>
      </c>
      <c r="AP4761" s="58">
        <v>264822167</v>
      </c>
      <c r="AQ4761" s="58">
        <v>270575777</v>
      </c>
      <c r="AR4761" s="58">
        <v>276393809</v>
      </c>
      <c r="AS4761" s="58">
        <v>282344141</v>
      </c>
      <c r="AT4761" s="58">
        <v>288432153</v>
      </c>
      <c r="AU4761" s="58">
        <v>294665202</v>
      </c>
      <c r="AV4761" s="58">
        <v>301113869</v>
      </c>
      <c r="AW4761" s="58">
        <v>307862846</v>
      </c>
      <c r="AX4761" s="58">
        <v>314965776</v>
      </c>
      <c r="AY4761" s="58">
        <v>322452764</v>
      </c>
      <c r="AZ4761" s="58">
        <v>330290752</v>
      </c>
      <c r="BA4761" s="58">
        <v>338395936</v>
      </c>
      <c r="BB4761" s="58">
        <v>346629179</v>
      </c>
      <c r="BC4761" s="58">
        <v>354890097</v>
      </c>
      <c r="BD4761" s="58">
        <v>363156846</v>
      </c>
      <c r="BE4761" s="58">
        <v>371437642</v>
      </c>
      <c r="BF4761" s="58">
        <v>379696477</v>
      </c>
      <c r="BG4761" s="58">
        <v>387899835</v>
      </c>
      <c r="BH4761" s="58">
        <v>396028301</v>
      </c>
      <c r="BI4761" s="58">
        <v>404042892</v>
      </c>
      <c r="BJ4761" s="58">
        <v>411942825</v>
      </c>
      <c r="BK4761" s="58">
        <v>419851989</v>
      </c>
      <c r="BL4761" s="58">
        <v>427870273</v>
      </c>
      <c r="BM4761" s="58">
        <v>436080728</v>
      </c>
      <c r="BN4761" s="58">
        <v>444517783</v>
      </c>
    </row>
    <row r="4762" spans="1:66" hidden="1" x14ac:dyDescent="0.25">
      <c r="A4762" s="58" t="s">
        <v>3298</v>
      </c>
      <c r="B4762" s="58" t="s">
        <v>3299</v>
      </c>
      <c r="C4762" s="58" t="s">
        <v>2540</v>
      </c>
      <c r="D4762" s="58" t="s">
        <v>2541</v>
      </c>
      <c r="P4762" s="58">
        <v>0</v>
      </c>
      <c r="Q4762" s="58">
        <v>0</v>
      </c>
      <c r="R4762" s="58">
        <v>0</v>
      </c>
      <c r="S4762" s="58">
        <v>0</v>
      </c>
      <c r="T4762" s="58">
        <v>96080910.483137593</v>
      </c>
      <c r="U4762" s="58">
        <v>139029615.76603299</v>
      </c>
      <c r="V4762" s="58">
        <v>195121951.71268001</v>
      </c>
      <c r="W4762" s="58">
        <v>112013490.085723</v>
      </c>
      <c r="X4762" s="58">
        <v>42967401.186374001</v>
      </c>
      <c r="Y4762" s="58">
        <v>138771242.391063</v>
      </c>
      <c r="Z4762" s="58">
        <v>146900392.003721</v>
      </c>
      <c r="AA4762" s="58">
        <v>66579752.199526601</v>
      </c>
      <c r="AB4762" s="58">
        <v>61876933.7377408</v>
      </c>
      <c r="AC4762" s="58">
        <v>102982192.717755</v>
      </c>
      <c r="AD4762" s="58">
        <v>35949849.962896697</v>
      </c>
      <c r="AE4762" s="58">
        <v>39041387.018738799</v>
      </c>
      <c r="AF4762" s="58">
        <v>16894694.764153101</v>
      </c>
      <c r="AG4762" s="58">
        <v>9326137.9588386994</v>
      </c>
      <c r="AH4762" s="58">
        <v>15800769.848619901</v>
      </c>
      <c r="AI4762" s="58">
        <v>4554079.6963946903</v>
      </c>
      <c r="AJ4762" s="58">
        <v>33527256.6682739</v>
      </c>
      <c r="AK4762" s="58">
        <v>47488033.769268498</v>
      </c>
      <c r="AL4762" s="58">
        <v>43584643.482486397</v>
      </c>
      <c r="AM4762" s="58">
        <v>243687389.95967901</v>
      </c>
      <c r="AN4762" s="58">
        <v>32005125.328152601</v>
      </c>
      <c r="AO4762" s="58">
        <v>183975095.90254399</v>
      </c>
      <c r="AP4762" s="58">
        <v>706340233.14707994</v>
      </c>
      <c r="AQ4762" s="58">
        <v>189058830.35706201</v>
      </c>
      <c r="AR4762" s="58">
        <v>710552392.81319594</v>
      </c>
      <c r="AS4762" s="58">
        <v>254668218.870473</v>
      </c>
      <c r="AT4762" s="58">
        <v>-1337567.0738878499</v>
      </c>
      <c r="AU4762" s="58">
        <v>-125317572.06655</v>
      </c>
      <c r="AV4762" s="58">
        <v>511441454.44241399</v>
      </c>
      <c r="AW4762" s="58">
        <v>765198276.401631</v>
      </c>
      <c r="AX4762" s="58">
        <v>4876034670.5625401</v>
      </c>
      <c r="AY4762" s="58">
        <v>2288704173.9370198</v>
      </c>
      <c r="AZ4762" s="58">
        <v>349825342.22426498</v>
      </c>
      <c r="BA4762" s="58">
        <v>3154441414.1236701</v>
      </c>
      <c r="BB4762" s="58">
        <v>1625795155.38325</v>
      </c>
      <c r="BC4762" s="58">
        <v>4960310693.6927996</v>
      </c>
      <c r="BD4762" s="58">
        <v>66762337.432973102</v>
      </c>
      <c r="BE4762" s="58">
        <v>273994769.34088099</v>
      </c>
      <c r="BF4762" s="58">
        <v>2032035717.11374</v>
      </c>
      <c r="BG4762" s="58">
        <v>4636387326.8521299</v>
      </c>
      <c r="BH4762" s="58">
        <v>329817933.156515</v>
      </c>
      <c r="BI4762" s="58">
        <v>2408361324.1800599</v>
      </c>
      <c r="BJ4762" s="58">
        <v>434969695.12212503</v>
      </c>
      <c r="BK4762" s="58">
        <v>1805436540.1752501</v>
      </c>
      <c r="BL4762" s="58">
        <v>2110678910.0771699</v>
      </c>
      <c r="BM4762" s="58">
        <v>-1194624624.6670499</v>
      </c>
    </row>
    <row r="4763" spans="1:66" hidden="1" x14ac:dyDescent="0.25">
      <c r="A4763" s="58" t="s">
        <v>3298</v>
      </c>
      <c r="B4763" s="58" t="s">
        <v>3299</v>
      </c>
      <c r="C4763" s="58" t="s">
        <v>2542</v>
      </c>
      <c r="D4763" s="58" t="s">
        <v>2543</v>
      </c>
    </row>
    <row r="4764" spans="1:66" hidden="1" x14ac:dyDescent="0.25">
      <c r="A4764" s="58" t="s">
        <v>3298</v>
      </c>
      <c r="B4764" s="58" t="s">
        <v>3299</v>
      </c>
      <c r="C4764" s="58" t="s">
        <v>2544</v>
      </c>
      <c r="D4764" s="58" t="s">
        <v>2545</v>
      </c>
    </row>
    <row r="4765" spans="1:66" hidden="1" x14ac:dyDescent="0.25">
      <c r="A4765" s="58" t="s">
        <v>3298</v>
      </c>
      <c r="B4765" s="58" t="s">
        <v>3299</v>
      </c>
      <c r="C4765" s="58" t="s">
        <v>2546</v>
      </c>
      <c r="D4765" s="58" t="s">
        <v>2547</v>
      </c>
    </row>
    <row r="4766" spans="1:66" hidden="1" x14ac:dyDescent="0.25">
      <c r="A4766" s="58" t="s">
        <v>3298</v>
      </c>
      <c r="B4766" s="58" t="s">
        <v>3299</v>
      </c>
      <c r="C4766" s="58" t="s">
        <v>2548</v>
      </c>
      <c r="D4766" s="58" t="s">
        <v>2549</v>
      </c>
    </row>
    <row r="4767" spans="1:66" hidden="1" x14ac:dyDescent="0.25">
      <c r="A4767" s="58" t="s">
        <v>3298</v>
      </c>
      <c r="B4767" s="58" t="s">
        <v>3299</v>
      </c>
      <c r="C4767" s="58" t="s">
        <v>2550</v>
      </c>
      <c r="D4767" s="58" t="s">
        <v>2551</v>
      </c>
    </row>
    <row r="4768" spans="1:66" hidden="1" x14ac:dyDescent="0.25">
      <c r="A4768" s="58" t="s">
        <v>3298</v>
      </c>
      <c r="B4768" s="58" t="s">
        <v>3299</v>
      </c>
      <c r="C4768" s="58" t="s">
        <v>2552</v>
      </c>
      <c r="D4768" s="58" t="s">
        <v>2553</v>
      </c>
    </row>
    <row r="4769" spans="1:65" hidden="1" x14ac:dyDescent="0.25">
      <c r="A4769" s="58" t="s">
        <v>3298</v>
      </c>
      <c r="B4769" s="58" t="s">
        <v>3299</v>
      </c>
      <c r="C4769" s="58" t="s">
        <v>2554</v>
      </c>
      <c r="D4769" s="58" t="s">
        <v>2555</v>
      </c>
    </row>
    <row r="4770" spans="1:65" hidden="1" x14ac:dyDescent="0.25">
      <c r="A4770" s="58" t="s">
        <v>3298</v>
      </c>
      <c r="B4770" s="58" t="s">
        <v>3299</v>
      </c>
      <c r="C4770" s="58" t="s">
        <v>2556</v>
      </c>
      <c r="D4770" s="58" t="s">
        <v>2557</v>
      </c>
    </row>
    <row r="4771" spans="1:65" hidden="1" x14ac:dyDescent="0.25">
      <c r="A4771" s="58" t="s">
        <v>3298</v>
      </c>
      <c r="B4771" s="58" t="s">
        <v>3299</v>
      </c>
      <c r="C4771" s="58" t="s">
        <v>2558</v>
      </c>
      <c r="D4771" s="58" t="s">
        <v>2559</v>
      </c>
    </row>
    <row r="4772" spans="1:65" hidden="1" x14ac:dyDescent="0.25">
      <c r="A4772" s="58" t="s">
        <v>3298</v>
      </c>
      <c r="B4772" s="58" t="s">
        <v>3299</v>
      </c>
      <c r="C4772" s="58" t="s">
        <v>2560</v>
      </c>
      <c r="D4772" s="58" t="s">
        <v>2561</v>
      </c>
      <c r="BM4772" s="58">
        <v>9.9090909090909101</v>
      </c>
    </row>
    <row r="4773" spans="1:65" hidden="1" x14ac:dyDescent="0.25">
      <c r="A4773" s="58" t="s">
        <v>3298</v>
      </c>
      <c r="B4773" s="58" t="s">
        <v>3299</v>
      </c>
      <c r="C4773" s="58" t="s">
        <v>2562</v>
      </c>
      <c r="D4773" s="58" t="s">
        <v>2563</v>
      </c>
    </row>
    <row r="4774" spans="1:65" hidden="1" x14ac:dyDescent="0.25">
      <c r="A4774" s="58" t="s">
        <v>3298</v>
      </c>
      <c r="B4774" s="58" t="s">
        <v>3299</v>
      </c>
      <c r="C4774" s="58" t="s">
        <v>2564</v>
      </c>
      <c r="D4774" s="58" t="s">
        <v>2565</v>
      </c>
    </row>
    <row r="4775" spans="1:65" hidden="1" x14ac:dyDescent="0.25">
      <c r="A4775" s="58" t="s">
        <v>3298</v>
      </c>
      <c r="B4775" s="58" t="s">
        <v>3299</v>
      </c>
      <c r="C4775" s="58" t="s">
        <v>2566</v>
      </c>
      <c r="D4775" s="58" t="s">
        <v>2567</v>
      </c>
    </row>
    <row r="4776" spans="1:65" hidden="1" x14ac:dyDescent="0.25">
      <c r="A4776" s="58" t="s">
        <v>3298</v>
      </c>
      <c r="B4776" s="58" t="s">
        <v>3299</v>
      </c>
      <c r="C4776" s="58" t="s">
        <v>2568</v>
      </c>
      <c r="D4776" s="58" t="s">
        <v>2569</v>
      </c>
    </row>
    <row r="4777" spans="1:65" hidden="1" x14ac:dyDescent="0.25">
      <c r="A4777" s="58" t="s">
        <v>3298</v>
      </c>
      <c r="B4777" s="58" t="s">
        <v>3299</v>
      </c>
      <c r="C4777" s="58" t="s">
        <v>2570</v>
      </c>
      <c r="D4777" s="58" t="s">
        <v>2571</v>
      </c>
    </row>
    <row r="4778" spans="1:65" hidden="1" x14ac:dyDescent="0.25">
      <c r="A4778" s="58" t="s">
        <v>3298</v>
      </c>
      <c r="B4778" s="58" t="s">
        <v>3299</v>
      </c>
      <c r="C4778" s="58" t="s">
        <v>2572</v>
      </c>
      <c r="D4778" s="58" t="s">
        <v>2573</v>
      </c>
    </row>
    <row r="4779" spans="1:65" hidden="1" x14ac:dyDescent="0.25">
      <c r="A4779" s="58" t="s">
        <v>3298</v>
      </c>
      <c r="B4779" s="58" t="s">
        <v>3299</v>
      </c>
      <c r="C4779" s="58" t="s">
        <v>2574</v>
      </c>
      <c r="D4779" s="58" t="s">
        <v>2575</v>
      </c>
    </row>
    <row r="4780" spans="1:65" hidden="1" x14ac:dyDescent="0.25">
      <c r="A4780" s="58" t="s">
        <v>3298</v>
      </c>
      <c r="B4780" s="58" t="s">
        <v>3299</v>
      </c>
      <c r="C4780" s="58" t="s">
        <v>2576</v>
      </c>
      <c r="D4780" s="58" t="s">
        <v>2577</v>
      </c>
    </row>
    <row r="4781" spans="1:65" hidden="1" x14ac:dyDescent="0.25">
      <c r="A4781" s="58" t="s">
        <v>3298</v>
      </c>
      <c r="B4781" s="58" t="s">
        <v>3299</v>
      </c>
      <c r="C4781" s="58" t="s">
        <v>2578</v>
      </c>
      <c r="D4781" s="58" t="s">
        <v>2579</v>
      </c>
    </row>
    <row r="4782" spans="1:65" hidden="1" x14ac:dyDescent="0.25">
      <c r="A4782" s="58" t="s">
        <v>3298</v>
      </c>
      <c r="B4782" s="58" t="s">
        <v>3299</v>
      </c>
      <c r="C4782" s="58" t="s">
        <v>2580</v>
      </c>
      <c r="D4782" s="58" t="s">
        <v>2581</v>
      </c>
      <c r="AI4782" s="58">
        <v>52.473444567608901</v>
      </c>
      <c r="AS4782" s="58">
        <v>64.741838861867805</v>
      </c>
      <c r="BC4782" s="58">
        <v>81.578387569090793</v>
      </c>
    </row>
    <row r="4783" spans="1:65" hidden="1" x14ac:dyDescent="0.25">
      <c r="A4783" s="58" t="s">
        <v>3298</v>
      </c>
      <c r="B4783" s="58" t="s">
        <v>3299</v>
      </c>
      <c r="C4783" s="58" t="s">
        <v>2582</v>
      </c>
      <c r="D4783" s="58" t="s">
        <v>2583</v>
      </c>
      <c r="AR4783" s="58">
        <v>2</v>
      </c>
      <c r="AS4783" s="58">
        <v>2</v>
      </c>
      <c r="AT4783" s="58">
        <v>2</v>
      </c>
      <c r="AU4783" s="58">
        <v>2</v>
      </c>
      <c r="AV4783" s="58">
        <v>2</v>
      </c>
      <c r="AW4783" s="58">
        <v>2</v>
      </c>
      <c r="AX4783" s="58">
        <v>2</v>
      </c>
      <c r="AY4783" s="58">
        <v>2</v>
      </c>
      <c r="AZ4783" s="58">
        <v>2</v>
      </c>
      <c r="BA4783" s="58">
        <v>2</v>
      </c>
      <c r="BB4783" s="58">
        <v>2</v>
      </c>
      <c r="BC4783" s="58">
        <v>2</v>
      </c>
      <c r="BD4783" s="58">
        <v>2</v>
      </c>
      <c r="BE4783" s="58">
        <v>2</v>
      </c>
      <c r="BF4783" s="58">
        <v>3</v>
      </c>
      <c r="BG4783" s="58">
        <v>3</v>
      </c>
      <c r="BH4783" s="58">
        <v>3</v>
      </c>
      <c r="BI4783" s="58">
        <v>3</v>
      </c>
      <c r="BJ4783" s="58">
        <v>3</v>
      </c>
      <c r="BK4783" s="58">
        <v>3</v>
      </c>
      <c r="BL4783" s="58">
        <v>3</v>
      </c>
      <c r="BM4783" s="58">
        <v>3</v>
      </c>
    </row>
    <row r="4784" spans="1:65" hidden="1" x14ac:dyDescent="0.25">
      <c r="A4784" s="58" t="s">
        <v>3298</v>
      </c>
      <c r="B4784" s="58" t="s">
        <v>3299</v>
      </c>
      <c r="C4784" s="58" t="s">
        <v>2584</v>
      </c>
      <c r="D4784" s="58" t="s">
        <v>2585</v>
      </c>
    </row>
    <row r="4785" spans="1:66" hidden="1" x14ac:dyDescent="0.25">
      <c r="A4785" s="58" t="s">
        <v>3298</v>
      </c>
      <c r="B4785" s="58" t="s">
        <v>3299</v>
      </c>
      <c r="C4785" s="58" t="s">
        <v>2586</v>
      </c>
      <c r="D4785" s="58" t="s">
        <v>2587</v>
      </c>
    </row>
    <row r="4786" spans="1:66" hidden="1" x14ac:dyDescent="0.25">
      <c r="A4786" s="58" t="s">
        <v>3298</v>
      </c>
      <c r="B4786" s="58" t="s">
        <v>3299</v>
      </c>
      <c r="C4786" s="58" t="s">
        <v>2588</v>
      </c>
      <c r="D4786" s="58" t="s">
        <v>2589</v>
      </c>
    </row>
    <row r="4787" spans="1:66" hidden="1" x14ac:dyDescent="0.25">
      <c r="A4787" s="58" t="s">
        <v>3298</v>
      </c>
      <c r="B4787" s="58" t="s">
        <v>3299</v>
      </c>
      <c r="C4787" s="58" t="s">
        <v>2590</v>
      </c>
      <c r="D4787" s="58" t="s">
        <v>2591</v>
      </c>
      <c r="AS4787" s="58">
        <v>45.166780045597498</v>
      </c>
      <c r="AT4787" s="58">
        <v>44.590577144529</v>
      </c>
      <c r="AU4787" s="58">
        <v>44.1996529886638</v>
      </c>
      <c r="AV4787" s="58">
        <v>43.954970878457999</v>
      </c>
      <c r="AW4787" s="58">
        <v>43.6747411179716</v>
      </c>
      <c r="AX4787" s="58">
        <v>43.378896429631297</v>
      </c>
      <c r="AY4787" s="58">
        <v>42.994525411778</v>
      </c>
      <c r="AZ4787" s="58">
        <v>42.4877632054448</v>
      </c>
      <c r="BA4787" s="58">
        <v>41.874409109719501</v>
      </c>
      <c r="BB4787" s="58">
        <v>41.253041541315099</v>
      </c>
      <c r="BC4787" s="58">
        <v>40.675134419566497</v>
      </c>
      <c r="BD4787" s="58">
        <v>40.160371660243598</v>
      </c>
      <c r="BE4787" s="58">
        <v>39.7298252174159</v>
      </c>
      <c r="BF4787" s="58">
        <v>39.368130891229299</v>
      </c>
      <c r="BG4787" s="58">
        <v>39.085349796236102</v>
      </c>
      <c r="BH4787" s="58">
        <v>38.847214954375097</v>
      </c>
      <c r="BI4787" s="58">
        <v>38.680959322033999</v>
      </c>
      <c r="BJ4787" s="58">
        <v>38.618753312101099</v>
      </c>
      <c r="BK4787" s="58">
        <v>38.5809240018922</v>
      </c>
      <c r="BL4787" s="58">
        <v>38.670453193197098</v>
      </c>
    </row>
    <row r="4788" spans="1:66" hidden="1" x14ac:dyDescent="0.25">
      <c r="A4788" s="58" t="s">
        <v>3298</v>
      </c>
      <c r="B4788" s="58" t="s">
        <v>3299</v>
      </c>
      <c r="C4788" s="58" t="s">
        <v>2592</v>
      </c>
      <c r="D4788" s="58" t="s">
        <v>2593</v>
      </c>
      <c r="AS4788" s="58">
        <v>38.202436190786599</v>
      </c>
      <c r="AT4788" s="58">
        <v>37.663997783539997</v>
      </c>
      <c r="AU4788" s="58">
        <v>37.267319918942299</v>
      </c>
      <c r="AV4788" s="58">
        <v>36.959200771816</v>
      </c>
      <c r="AW4788" s="58">
        <v>36.611380643852797</v>
      </c>
      <c r="AX4788" s="58">
        <v>36.247950677343098</v>
      </c>
      <c r="AY4788" s="58">
        <v>35.774446946633198</v>
      </c>
      <c r="AZ4788" s="58">
        <v>35.298586959980597</v>
      </c>
      <c r="BA4788" s="58">
        <v>34.786449699722802</v>
      </c>
      <c r="BB4788" s="58">
        <v>34.2634211307901</v>
      </c>
      <c r="BC4788" s="58">
        <v>33.803849193608499</v>
      </c>
      <c r="BD4788" s="58">
        <v>33.461658880039998</v>
      </c>
      <c r="BE4788" s="58">
        <v>33.1713147458983</v>
      </c>
      <c r="BF4788" s="58">
        <v>33.037787888890101</v>
      </c>
      <c r="BG4788" s="58">
        <v>32.945488100623798</v>
      </c>
      <c r="BH4788" s="58">
        <v>32.851152015585598</v>
      </c>
      <c r="BI4788" s="58">
        <v>32.850050186056002</v>
      </c>
      <c r="BJ4788" s="58">
        <v>32.941438061356301</v>
      </c>
      <c r="BK4788" s="58">
        <v>33.060847782087698</v>
      </c>
      <c r="BL4788" s="58">
        <v>33.212609383079602</v>
      </c>
    </row>
    <row r="4789" spans="1:66" hidden="1" x14ac:dyDescent="0.25">
      <c r="A4789" s="58" t="s">
        <v>3298</v>
      </c>
      <c r="B4789" s="58" t="s">
        <v>3299</v>
      </c>
      <c r="C4789" s="58" t="s">
        <v>2594</v>
      </c>
      <c r="D4789" s="58" t="s">
        <v>2595</v>
      </c>
      <c r="AS4789" s="58">
        <v>38.765172092886097</v>
      </c>
      <c r="AT4789" s="58">
        <v>38.499343670222899</v>
      </c>
      <c r="AU4789" s="58">
        <v>38.303965213924599</v>
      </c>
      <c r="AV4789" s="58">
        <v>38.146968202240998</v>
      </c>
      <c r="AW4789" s="58">
        <v>37.889780606238901</v>
      </c>
      <c r="AX4789" s="58">
        <v>37.606157158041299</v>
      </c>
      <c r="AY4789" s="58">
        <v>37.253272210786299</v>
      </c>
      <c r="AZ4789" s="58">
        <v>36.899305386319</v>
      </c>
      <c r="BA4789" s="58">
        <v>36.492880791155599</v>
      </c>
      <c r="BB4789" s="58">
        <v>36.023310827681499</v>
      </c>
      <c r="BC4789" s="58">
        <v>35.633167536774302</v>
      </c>
      <c r="BD4789" s="58">
        <v>35.249843545328098</v>
      </c>
      <c r="BE4789" s="58">
        <v>35.027051015292301</v>
      </c>
      <c r="BF4789" s="58">
        <v>34.890633265000403</v>
      </c>
      <c r="BG4789" s="58">
        <v>34.723579919548101</v>
      </c>
      <c r="BH4789" s="58">
        <v>34.4872910381767</v>
      </c>
      <c r="BI4789" s="58">
        <v>34.348874885993801</v>
      </c>
      <c r="BJ4789" s="58">
        <v>34.264648118718299</v>
      </c>
      <c r="BK4789" s="58">
        <v>34.207746907293803</v>
      </c>
      <c r="BL4789" s="58">
        <v>34.166504472771997</v>
      </c>
    </row>
    <row r="4790" spans="1:66" hidden="1" x14ac:dyDescent="0.25">
      <c r="A4790" s="58" t="s">
        <v>3298</v>
      </c>
      <c r="B4790" s="58" t="s">
        <v>3299</v>
      </c>
      <c r="C4790" s="58" t="s">
        <v>2596</v>
      </c>
      <c r="D4790" s="58" t="s">
        <v>2597</v>
      </c>
      <c r="AS4790" s="58">
        <v>38.088772949644301</v>
      </c>
      <c r="AT4790" s="58">
        <v>37.616358924660403</v>
      </c>
      <c r="AU4790" s="58">
        <v>37.224556240148502</v>
      </c>
      <c r="AV4790" s="58">
        <v>36.921818175557199</v>
      </c>
      <c r="AW4790" s="58">
        <v>36.595271183574702</v>
      </c>
      <c r="AX4790" s="58">
        <v>36.213270139590001</v>
      </c>
      <c r="AY4790" s="58">
        <v>35.758063332448003</v>
      </c>
      <c r="AZ4790" s="58">
        <v>35.280878246432401</v>
      </c>
      <c r="BA4790" s="58">
        <v>34.780617034674002</v>
      </c>
      <c r="BB4790" s="58">
        <v>34.281703192543802</v>
      </c>
      <c r="BC4790" s="58">
        <v>33.812932229165199</v>
      </c>
      <c r="BD4790" s="58">
        <v>33.480131994807998</v>
      </c>
      <c r="BE4790" s="58">
        <v>33.224854082475197</v>
      </c>
      <c r="BF4790" s="58">
        <v>33.080876596512297</v>
      </c>
      <c r="BG4790" s="58">
        <v>32.958977407626499</v>
      </c>
      <c r="BH4790" s="58">
        <v>32.878106906682198</v>
      </c>
      <c r="BI4790" s="58">
        <v>32.879304402186499</v>
      </c>
      <c r="BJ4790" s="58">
        <v>32.959280384731699</v>
      </c>
      <c r="BK4790" s="58">
        <v>33.047850715229004</v>
      </c>
      <c r="BL4790" s="58">
        <v>33.2166674744132</v>
      </c>
    </row>
    <row r="4791" spans="1:66" hidden="1" x14ac:dyDescent="0.25">
      <c r="A4791" s="58" t="s">
        <v>3298</v>
      </c>
      <c r="B4791" s="58" t="s">
        <v>3299</v>
      </c>
      <c r="C4791" s="58" t="s">
        <v>2598</v>
      </c>
      <c r="D4791" s="58" t="s">
        <v>2599</v>
      </c>
      <c r="AS4791" s="58">
        <v>23.450915997466101</v>
      </c>
      <c r="AX4791" s="58">
        <v>22.486343473440002</v>
      </c>
      <c r="BC4791" s="58">
        <v>21.749623974100501</v>
      </c>
      <c r="BH4791" s="58">
        <v>21.042822917941699</v>
      </c>
      <c r="BK4791" s="58">
        <v>20.6700332155228</v>
      </c>
      <c r="BL4791" s="58">
        <v>20.662001362882901</v>
      </c>
      <c r="BM4791" s="58">
        <v>20.515736891831502</v>
      </c>
    </row>
    <row r="4792" spans="1:66" hidden="1" x14ac:dyDescent="0.25">
      <c r="A4792" s="58" t="s">
        <v>3298</v>
      </c>
      <c r="B4792" s="58" t="s">
        <v>3299</v>
      </c>
      <c r="C4792" s="58" t="s">
        <v>2600</v>
      </c>
      <c r="D4792" s="58" t="s">
        <v>2601</v>
      </c>
      <c r="AS4792" s="58">
        <v>4.3595621354182601</v>
      </c>
      <c r="AX4792" s="58">
        <v>3.7216050140085999</v>
      </c>
      <c r="BC4792" s="58">
        <v>3.26560022352511</v>
      </c>
      <c r="BH4792" s="58">
        <v>2.9705626364153299</v>
      </c>
      <c r="BK4792" s="58">
        <v>2.8092987347398699</v>
      </c>
      <c r="BL4792" s="58">
        <v>2.7174842235627001</v>
      </c>
      <c r="BM4792" s="58">
        <v>2.6405053359295398</v>
      </c>
    </row>
    <row r="4793" spans="1:66" hidden="1" x14ac:dyDescent="0.25">
      <c r="A4793" s="58" t="s">
        <v>3298</v>
      </c>
      <c r="B4793" s="58" t="s">
        <v>3299</v>
      </c>
      <c r="C4793" s="58" t="s">
        <v>2602</v>
      </c>
      <c r="D4793" s="58" t="s">
        <v>2603</v>
      </c>
      <c r="AS4793" s="58">
        <v>42.176068863233198</v>
      </c>
      <c r="AX4793" s="58">
        <v>40.869918822346499</v>
      </c>
      <c r="BC4793" s="58">
        <v>39.737391940635902</v>
      </c>
      <c r="BH4793" s="58">
        <v>38.581678114222001</v>
      </c>
      <c r="BK4793" s="58">
        <v>38.1211503865363</v>
      </c>
      <c r="BL4793" s="58">
        <v>38.023967103611298</v>
      </c>
      <c r="BM4793" s="58">
        <v>37.827780169595101</v>
      </c>
    </row>
    <row r="4794" spans="1:66" hidden="1" x14ac:dyDescent="0.25">
      <c r="A4794" s="58" t="s">
        <v>3298</v>
      </c>
      <c r="B4794" s="58" t="s">
        <v>3299</v>
      </c>
      <c r="C4794" s="58" t="s">
        <v>2604</v>
      </c>
      <c r="D4794" s="58" t="s">
        <v>2605</v>
      </c>
      <c r="AI4794" s="58">
        <v>0.1</v>
      </c>
      <c r="AJ4794" s="58">
        <v>0.1</v>
      </c>
      <c r="AK4794" s="58">
        <v>0.100328786253149</v>
      </c>
      <c r="AL4794" s="58">
        <v>0.100976903938315</v>
      </c>
      <c r="AM4794" s="58">
        <v>0.10161026391146399</v>
      </c>
      <c r="AN4794" s="58">
        <v>0.102549806346192</v>
      </c>
      <c r="AO4794" s="58">
        <v>0.10498991938702699</v>
      </c>
      <c r="AP4794" s="58">
        <v>0.10625179807518501</v>
      </c>
      <c r="AQ4794" s="58">
        <v>0.107513110546888</v>
      </c>
      <c r="AR4794" s="58">
        <v>0.108154837598344</v>
      </c>
      <c r="AS4794" s="58">
        <v>0.108498880175107</v>
      </c>
      <c r="AT4794" s="58">
        <v>0.10785506704617399</v>
      </c>
      <c r="AU4794" s="58">
        <v>0.10723375530752</v>
      </c>
      <c r="AV4794" s="58">
        <v>0.104801986028755</v>
      </c>
      <c r="AW4794" s="58">
        <v>0.10384902904528399</v>
      </c>
      <c r="AX4794" s="58">
        <v>0.102888151660061</v>
      </c>
      <c r="AY4794" s="58">
        <v>0.10224940286824299</v>
      </c>
      <c r="AZ4794" s="58">
        <v>0.10159535652835</v>
      </c>
      <c r="BA4794" s="58">
        <v>0.101257520256015</v>
      </c>
      <c r="BB4794" s="58">
        <v>0.100924211511915</v>
      </c>
      <c r="BC4794" s="58">
        <v>0.100601980793967</v>
      </c>
      <c r="BD4794" s="58">
        <v>0.10059811606885299</v>
      </c>
      <c r="BE4794" s="58">
        <v>0.100596518098115</v>
      </c>
      <c r="BF4794" s="58">
        <v>0.100596469636505</v>
      </c>
      <c r="BG4794" s="58">
        <v>0.100298720915918</v>
      </c>
      <c r="BH4794" s="58">
        <v>0.100299441712538</v>
      </c>
      <c r="BI4794" s="58">
        <v>0.100299277746719</v>
      </c>
      <c r="BJ4794" s="58">
        <v>0.100300001932888</v>
      </c>
      <c r="BK4794" s="58">
        <v>0.10030068467723199</v>
      </c>
      <c r="BL4794" s="58">
        <v>0.100299983682805</v>
      </c>
      <c r="BM4794" s="58">
        <v>0.100297233430461</v>
      </c>
      <c r="BN4794" s="58">
        <v>0.100293713105694</v>
      </c>
    </row>
    <row r="4795" spans="1:66" hidden="1" x14ac:dyDescent="0.25">
      <c r="A4795" s="58" t="s">
        <v>3298</v>
      </c>
      <c r="B4795" s="58" t="s">
        <v>3299</v>
      </c>
      <c r="C4795" s="58" t="s">
        <v>2606</v>
      </c>
      <c r="D4795" s="58" t="s">
        <v>2607</v>
      </c>
      <c r="AI4795" s="58">
        <v>0.1</v>
      </c>
      <c r="AJ4795" s="58">
        <v>0.1</v>
      </c>
      <c r="AK4795" s="58">
        <v>0.100324861594946</v>
      </c>
      <c r="AL4795" s="58">
        <v>0.100640605440605</v>
      </c>
      <c r="AM4795" s="58">
        <v>0.100947090571676</v>
      </c>
      <c r="AN4795" s="58">
        <v>0.101246873347488</v>
      </c>
      <c r="AO4795" s="58">
        <v>0.101867598023685</v>
      </c>
      <c r="AP4795" s="58">
        <v>0.10248950863692501</v>
      </c>
      <c r="AQ4795" s="58">
        <v>0.10311378763821499</v>
      </c>
      <c r="AR4795" s="58">
        <v>0.103743254312789</v>
      </c>
      <c r="AS4795" s="58">
        <v>0.103752642576387</v>
      </c>
      <c r="AT4795" s="58">
        <v>0.10342816247379399</v>
      </c>
      <c r="AU4795" s="58">
        <v>0.102800187732884</v>
      </c>
      <c r="AV4795" s="58">
        <v>0.102180689992361</v>
      </c>
      <c r="AW4795" s="58">
        <v>0.10187922349582799</v>
      </c>
      <c r="AX4795" s="58">
        <v>0.101265774890631</v>
      </c>
      <c r="AY4795" s="58">
        <v>0.10096116506798899</v>
      </c>
      <c r="AZ4795" s="58">
        <v>0.10064953639174699</v>
      </c>
      <c r="BA4795" s="58">
        <v>0.100328715750804</v>
      </c>
      <c r="BB4795" s="58">
        <v>0.100331249597262</v>
      </c>
      <c r="BC4795" s="58">
        <v>0.100331971950505</v>
      </c>
      <c r="BD4795" s="58">
        <v>0.100333938564662</v>
      </c>
      <c r="BE4795" s="58">
        <v>0.10033508773128599</v>
      </c>
      <c r="BF4795" s="58">
        <v>0.100335897741176</v>
      </c>
      <c r="BG4795" s="58">
        <v>0.100336971653264</v>
      </c>
      <c r="BH4795" s="58">
        <v>0.1</v>
      </c>
      <c r="BI4795" s="58">
        <v>0.1</v>
      </c>
      <c r="BJ4795" s="58">
        <v>0.1</v>
      </c>
      <c r="BK4795" s="58">
        <v>0.1</v>
      </c>
      <c r="BL4795" s="58">
        <v>0.1</v>
      </c>
      <c r="BM4795" s="58">
        <v>0.1</v>
      </c>
      <c r="BN4795" s="58">
        <v>0.1</v>
      </c>
    </row>
    <row r="4796" spans="1:66" hidden="1" x14ac:dyDescent="0.25">
      <c r="A4796" s="58" t="s">
        <v>3298</v>
      </c>
      <c r="B4796" s="58" t="s">
        <v>3299</v>
      </c>
      <c r="C4796" s="58" t="s">
        <v>2608</v>
      </c>
      <c r="D4796" s="58" t="s">
        <v>2609</v>
      </c>
      <c r="AI4796" s="58">
        <v>0.1</v>
      </c>
      <c r="AJ4796" s="58">
        <v>0.10143547621538999</v>
      </c>
      <c r="AK4796" s="58">
        <v>0.101746224549369</v>
      </c>
      <c r="AL4796" s="58">
        <v>0.103457848792949</v>
      </c>
      <c r="AM4796" s="58">
        <v>0.104358512336488</v>
      </c>
      <c r="AN4796" s="58">
        <v>0.109820791833971</v>
      </c>
      <c r="AO4796" s="58">
        <v>0.12240718099560299</v>
      </c>
      <c r="AP4796" s="58">
        <v>0.124198901115165</v>
      </c>
      <c r="AQ4796" s="58">
        <v>0.12680451753326999</v>
      </c>
      <c r="AR4796" s="58">
        <v>0.12836726769680001</v>
      </c>
      <c r="AS4796" s="58">
        <v>0.13387534192346301</v>
      </c>
      <c r="AT4796" s="58">
        <v>0.13419810765457901</v>
      </c>
      <c r="AU4796" s="58">
        <v>0.134255487519061</v>
      </c>
      <c r="AV4796" s="58">
        <v>0.13402548466223399</v>
      </c>
      <c r="AW4796" s="58">
        <v>0.13348292309670201</v>
      </c>
      <c r="AX4796" s="58">
        <v>0.13262380278261901</v>
      </c>
      <c r="AY4796" s="58">
        <v>0.132039343368691</v>
      </c>
      <c r="AZ4796" s="58">
        <v>0.12796660671181101</v>
      </c>
      <c r="BA4796" s="58">
        <v>0.12739480510748999</v>
      </c>
      <c r="BB4796" s="58">
        <v>0.125695575311674</v>
      </c>
      <c r="BC4796" s="58">
        <v>0.12519957683442301</v>
      </c>
      <c r="BD4796" s="58">
        <v>0.124753782252221</v>
      </c>
      <c r="BE4796" s="58">
        <v>0.124685832454317</v>
      </c>
      <c r="BF4796" s="58">
        <v>0.11940215338327401</v>
      </c>
      <c r="BG4796" s="58">
        <v>0.11930726007438</v>
      </c>
      <c r="BH4796" s="58">
        <v>0.119215120923281</v>
      </c>
      <c r="BI4796" s="58">
        <v>0.121476436452884</v>
      </c>
      <c r="BJ4796" s="58">
        <v>0.12135363944163299</v>
      </c>
      <c r="BK4796" s="58">
        <v>0.12122240790581</v>
      </c>
      <c r="BL4796" s="58">
        <v>0.121405659072908</v>
      </c>
      <c r="BM4796" s="58">
        <v>0.10728000766639301</v>
      </c>
      <c r="BN4796" s="58">
        <v>0.10818552518343499</v>
      </c>
    </row>
    <row r="4797" spans="1:66" hidden="1" x14ac:dyDescent="0.25">
      <c r="A4797" s="58" t="s">
        <v>3298</v>
      </c>
      <c r="B4797" s="58" t="s">
        <v>3299</v>
      </c>
      <c r="C4797" s="58" t="s">
        <v>2610</v>
      </c>
      <c r="D4797" s="58" t="s">
        <v>2611</v>
      </c>
    </row>
    <row r="4798" spans="1:66" hidden="1" x14ac:dyDescent="0.25">
      <c r="A4798" s="58" t="s">
        <v>3298</v>
      </c>
      <c r="B4798" s="58" t="s">
        <v>3299</v>
      </c>
      <c r="C4798" s="58" t="s">
        <v>2612</v>
      </c>
      <c r="D4798" s="58" t="s">
        <v>2613</v>
      </c>
      <c r="AS4798" s="58">
        <v>9.4056136005444895</v>
      </c>
      <c r="AT4798" s="58">
        <v>9.5314497452218205</v>
      </c>
      <c r="AU4798" s="58">
        <v>9.6244831257594594</v>
      </c>
      <c r="AV4798" s="58">
        <v>9.6781683142441501</v>
      </c>
      <c r="AW4798" s="58">
        <v>9.7075421397023405</v>
      </c>
      <c r="AX4798" s="58">
        <v>9.7749115653088499</v>
      </c>
      <c r="AY4798" s="58">
        <v>9.7894636053183905</v>
      </c>
      <c r="AZ4798" s="58">
        <v>9.8415972366548807</v>
      </c>
      <c r="BA4798" s="58">
        <v>9.9040932840024407</v>
      </c>
      <c r="BB4798" s="58">
        <v>9.9807009898629904</v>
      </c>
      <c r="BC4798" s="58">
        <v>10.031607200283499</v>
      </c>
      <c r="BD4798" s="58">
        <v>10.129476424813699</v>
      </c>
      <c r="BE4798" s="58">
        <v>10.1983158628405</v>
      </c>
      <c r="BF4798" s="58">
        <v>10.245935363009201</v>
      </c>
      <c r="BG4798" s="58">
        <v>10.346210194262699</v>
      </c>
      <c r="BH4798" s="58">
        <v>10.3972070789169</v>
      </c>
      <c r="BI4798" s="58">
        <v>10.4943904454594</v>
      </c>
      <c r="BJ4798" s="58">
        <v>10.5495876664899</v>
      </c>
      <c r="BK4798" s="58">
        <v>10.602809565296701</v>
      </c>
      <c r="BL4798" s="58">
        <v>10.632163504485201</v>
      </c>
      <c r="BM4798" s="58">
        <v>10.673472724480201</v>
      </c>
    </row>
    <row r="4799" spans="1:66" hidden="1" x14ac:dyDescent="0.25">
      <c r="A4799" s="58" t="s">
        <v>3298</v>
      </c>
      <c r="B4799" s="58" t="s">
        <v>3299</v>
      </c>
      <c r="C4799" s="58" t="s">
        <v>2614</v>
      </c>
      <c r="D4799" s="58" t="s">
        <v>2615</v>
      </c>
    </row>
    <row r="4800" spans="1:66" hidden="1" x14ac:dyDescent="0.25">
      <c r="A4800" s="58" t="s">
        <v>3298</v>
      </c>
      <c r="B4800" s="58" t="s">
        <v>3299</v>
      </c>
      <c r="C4800" s="58" t="s">
        <v>2616</v>
      </c>
      <c r="D4800" s="58" t="s">
        <v>2617</v>
      </c>
    </row>
    <row r="4801" spans="1:65" hidden="1" x14ac:dyDescent="0.25">
      <c r="A4801" s="58" t="s">
        <v>3298</v>
      </c>
      <c r="B4801" s="58" t="s">
        <v>3299</v>
      </c>
      <c r="C4801" s="58" t="s">
        <v>2618</v>
      </c>
      <c r="D4801" s="58" t="s">
        <v>2619</v>
      </c>
    </row>
    <row r="4802" spans="1:65" hidden="1" x14ac:dyDescent="0.25">
      <c r="A4802" s="58" t="s">
        <v>3298</v>
      </c>
      <c r="B4802" s="58" t="s">
        <v>3299</v>
      </c>
      <c r="C4802" s="58" t="s">
        <v>2620</v>
      </c>
      <c r="D4802" s="58" t="s">
        <v>2621</v>
      </c>
    </row>
    <row r="4803" spans="1:65" hidden="1" x14ac:dyDescent="0.25">
      <c r="A4803" s="58" t="s">
        <v>3298</v>
      </c>
      <c r="B4803" s="58" t="s">
        <v>3299</v>
      </c>
      <c r="C4803" s="58" t="s">
        <v>2622</v>
      </c>
      <c r="D4803" s="58" t="s">
        <v>2623</v>
      </c>
    </row>
    <row r="4804" spans="1:65" hidden="1" x14ac:dyDescent="0.25">
      <c r="A4804" s="58" t="s">
        <v>3298</v>
      </c>
      <c r="B4804" s="58" t="s">
        <v>3299</v>
      </c>
      <c r="C4804" s="58" t="s">
        <v>2624</v>
      </c>
      <c r="D4804" s="58" t="s">
        <v>2625</v>
      </c>
    </row>
    <row r="4805" spans="1:65" hidden="1" x14ac:dyDescent="0.25">
      <c r="A4805" s="58" t="s">
        <v>3298</v>
      </c>
      <c r="B4805" s="58" t="s">
        <v>3299</v>
      </c>
      <c r="C4805" s="58" t="s">
        <v>2626</v>
      </c>
      <c r="D4805" s="58" t="s">
        <v>2627</v>
      </c>
    </row>
    <row r="4806" spans="1:65" hidden="1" x14ac:dyDescent="0.25">
      <c r="A4806" s="58" t="s">
        <v>3298</v>
      </c>
      <c r="B4806" s="58" t="s">
        <v>3299</v>
      </c>
      <c r="C4806" s="58" t="s">
        <v>2628</v>
      </c>
      <c r="D4806" s="58" t="s">
        <v>2629</v>
      </c>
    </row>
    <row r="4807" spans="1:65" hidden="1" x14ac:dyDescent="0.25">
      <c r="A4807" s="58" t="s">
        <v>3298</v>
      </c>
      <c r="B4807" s="58" t="s">
        <v>3299</v>
      </c>
      <c r="C4807" s="58" t="s">
        <v>2630</v>
      </c>
      <c r="D4807" s="58" t="s">
        <v>2631</v>
      </c>
      <c r="AS4807" s="58">
        <v>28.744380147219701</v>
      </c>
      <c r="AT4807" s="58">
        <v>28.368358258110401</v>
      </c>
      <c r="AU4807" s="58">
        <v>28.051706478696602</v>
      </c>
      <c r="AV4807" s="58">
        <v>27.736392109368602</v>
      </c>
      <c r="AW4807" s="58">
        <v>27.391145711992401</v>
      </c>
      <c r="AX4807" s="58">
        <v>27.051466044102298</v>
      </c>
      <c r="AY4807" s="58">
        <v>26.686270145875699</v>
      </c>
      <c r="AZ4807" s="58">
        <v>26.287985137371201</v>
      </c>
      <c r="BA4807" s="58">
        <v>25.753673038058899</v>
      </c>
      <c r="BB4807" s="58">
        <v>25.1299397534493</v>
      </c>
      <c r="BC4807" s="58">
        <v>24.4584805141894</v>
      </c>
      <c r="BD4807" s="58">
        <v>23.805697350741301</v>
      </c>
      <c r="BE4807" s="58">
        <v>23.204432175707101</v>
      </c>
      <c r="BF4807" s="58">
        <v>22.685512587573498</v>
      </c>
      <c r="BG4807" s="58">
        <v>22.254024562617701</v>
      </c>
      <c r="BH4807" s="58">
        <v>21.926131602858302</v>
      </c>
      <c r="BI4807" s="58">
        <v>21.605721605195299</v>
      </c>
      <c r="BJ4807" s="58">
        <v>21.295592997692701</v>
      </c>
      <c r="BK4807" s="58">
        <v>21.018418904512199</v>
      </c>
      <c r="BL4807" s="58">
        <v>20.760027183554101</v>
      </c>
      <c r="BM4807" s="58">
        <v>20.499304674362801</v>
      </c>
    </row>
    <row r="4808" spans="1:65" hidden="1" x14ac:dyDescent="0.25">
      <c r="A4808" s="58" t="s">
        <v>3298</v>
      </c>
      <c r="B4808" s="58" t="s">
        <v>3299</v>
      </c>
      <c r="C4808" s="58" t="s">
        <v>2632</v>
      </c>
      <c r="D4808" s="58" t="s">
        <v>2633</v>
      </c>
    </row>
    <row r="4809" spans="1:65" hidden="1" x14ac:dyDescent="0.25">
      <c r="A4809" s="58" t="s">
        <v>3298</v>
      </c>
      <c r="B4809" s="58" t="s">
        <v>3299</v>
      </c>
      <c r="C4809" s="58" t="s">
        <v>2634</v>
      </c>
      <c r="D4809" s="58" t="s">
        <v>2635</v>
      </c>
    </row>
    <row r="4810" spans="1:65" hidden="1" x14ac:dyDescent="0.25">
      <c r="A4810" s="58" t="s">
        <v>3298</v>
      </c>
      <c r="B4810" s="58" t="s">
        <v>3299</v>
      </c>
      <c r="C4810" s="58" t="s">
        <v>2636</v>
      </c>
      <c r="D4810" s="58" t="s">
        <v>2637</v>
      </c>
      <c r="AT4810" s="58">
        <v>12.9638005210263</v>
      </c>
      <c r="AU4810" s="58">
        <v>12.785988781606701</v>
      </c>
      <c r="AV4810" s="58">
        <v>12.8273798066325</v>
      </c>
      <c r="AW4810" s="58">
        <v>12.888038740627399</v>
      </c>
      <c r="AX4810" s="58">
        <v>12.6212897863367</v>
      </c>
      <c r="AY4810" s="58">
        <v>12.267307459744799</v>
      </c>
      <c r="AZ4810" s="58">
        <v>11.987441257295499</v>
      </c>
      <c r="BA4810" s="58">
        <v>11.8506697317936</v>
      </c>
      <c r="BB4810" s="58">
        <v>11.373456315940199</v>
      </c>
      <c r="BC4810" s="58">
        <v>11.274130843531401</v>
      </c>
      <c r="BD4810" s="58">
        <v>10.9880593676556</v>
      </c>
      <c r="BE4810" s="58">
        <v>10.992275767460599</v>
      </c>
      <c r="BF4810" s="58">
        <v>10.660684048422199</v>
      </c>
      <c r="BG4810" s="58">
        <v>10.842561083662099</v>
      </c>
      <c r="BH4810" s="58">
        <v>11.332744231823799</v>
      </c>
      <c r="BI4810" s="58">
        <v>11.763928116044401</v>
      </c>
      <c r="BJ4810" s="58">
        <v>11.887433005184</v>
      </c>
      <c r="BK4810" s="58">
        <v>11.6772000601507</v>
      </c>
      <c r="BL4810" s="58">
        <v>11.6491156546266</v>
      </c>
      <c r="BM4810" s="58">
        <v>11.725664127036101</v>
      </c>
    </row>
    <row r="4811" spans="1:65" hidden="1" x14ac:dyDescent="0.25">
      <c r="A4811" s="58" t="s">
        <v>3298</v>
      </c>
      <c r="B4811" s="58" t="s">
        <v>3299</v>
      </c>
      <c r="C4811" s="58" t="s">
        <v>2638</v>
      </c>
      <c r="D4811" s="58" t="s">
        <v>2639</v>
      </c>
    </row>
    <row r="4812" spans="1:65" hidden="1" x14ac:dyDescent="0.25">
      <c r="A4812" s="58" t="s">
        <v>3298</v>
      </c>
      <c r="B4812" s="58" t="s">
        <v>3299</v>
      </c>
      <c r="C4812" s="58" t="s">
        <v>2640</v>
      </c>
      <c r="D4812" s="58" t="s">
        <v>2641</v>
      </c>
    </row>
    <row r="4813" spans="1:65" hidden="1" x14ac:dyDescent="0.25">
      <c r="A4813" s="58" t="s">
        <v>3298</v>
      </c>
      <c r="B4813" s="58" t="s">
        <v>3299</v>
      </c>
      <c r="C4813" s="58" t="s">
        <v>2642</v>
      </c>
      <c r="D4813" s="58" t="s">
        <v>2643</v>
      </c>
    </row>
    <row r="4814" spans="1:65" hidden="1" x14ac:dyDescent="0.25">
      <c r="A4814" s="58" t="s">
        <v>3298</v>
      </c>
      <c r="B4814" s="58" t="s">
        <v>3299</v>
      </c>
      <c r="C4814" s="58" t="s">
        <v>2644</v>
      </c>
      <c r="D4814" s="58" t="s">
        <v>2645</v>
      </c>
    </row>
    <row r="4815" spans="1:65" hidden="1" x14ac:dyDescent="0.25">
      <c r="A4815" s="58" t="s">
        <v>3298</v>
      </c>
      <c r="B4815" s="58" t="s">
        <v>3299</v>
      </c>
      <c r="C4815" s="58" t="s">
        <v>2646</v>
      </c>
      <c r="D4815" s="58" t="s">
        <v>2647</v>
      </c>
    </row>
    <row r="4816" spans="1:65" hidden="1" x14ac:dyDescent="0.25">
      <c r="A4816" s="58" t="s">
        <v>3298</v>
      </c>
      <c r="B4816" s="58" t="s">
        <v>3299</v>
      </c>
      <c r="C4816" s="58" t="s">
        <v>2648</v>
      </c>
      <c r="D4816" s="58" t="s">
        <v>2649</v>
      </c>
    </row>
    <row r="4817" spans="1:66" hidden="1" x14ac:dyDescent="0.25">
      <c r="A4817" s="58" t="s">
        <v>3298</v>
      </c>
      <c r="B4817" s="58" t="s">
        <v>3299</v>
      </c>
      <c r="C4817" s="58" t="s">
        <v>2650</v>
      </c>
      <c r="D4817" s="58" t="s">
        <v>2651</v>
      </c>
    </row>
    <row r="4818" spans="1:66" hidden="1" x14ac:dyDescent="0.25">
      <c r="A4818" s="58" t="s">
        <v>3298</v>
      </c>
      <c r="B4818" s="58" t="s">
        <v>3299</v>
      </c>
      <c r="C4818" s="58" t="s">
        <v>2652</v>
      </c>
      <c r="D4818" s="58" t="s">
        <v>2653</v>
      </c>
      <c r="O4818" s="58">
        <v>36.999168395996101</v>
      </c>
      <c r="P4818" s="58">
        <v>36.904579162597699</v>
      </c>
      <c r="Q4818" s="58">
        <v>36.703460693359403</v>
      </c>
      <c r="R4818" s="58">
        <v>38.0431518554688</v>
      </c>
      <c r="S4818" s="58">
        <v>39.516250610351598</v>
      </c>
      <c r="T4818" s="58">
        <v>41.836830139160199</v>
      </c>
      <c r="U4818" s="58">
        <v>43.516689300537102</v>
      </c>
      <c r="V4818" s="58">
        <v>45.2835693359375</v>
      </c>
      <c r="W4818" s="58">
        <v>44.236721038818402</v>
      </c>
      <c r="X4818" s="58">
        <v>41.572910308837898</v>
      </c>
      <c r="Y4818" s="58">
        <v>45.600631713867202</v>
      </c>
      <c r="Z4818" s="58">
        <v>48.841121673583999</v>
      </c>
      <c r="AA4818" s="58">
        <v>50.274959564208999</v>
      </c>
      <c r="AB4818" s="58">
        <v>51.845291137695298</v>
      </c>
      <c r="AC4818" s="58">
        <v>54.273441314697301</v>
      </c>
      <c r="AD4818" s="58">
        <v>58.091861724853501</v>
      </c>
      <c r="AE4818" s="58">
        <v>57.872020721435497</v>
      </c>
      <c r="AF4818" s="58">
        <v>58.283679962158203</v>
      </c>
      <c r="AG4818" s="58">
        <v>59.101638793945298</v>
      </c>
      <c r="AH4818" s="58">
        <v>59.533870697021499</v>
      </c>
      <c r="AI4818" s="58">
        <v>61.117259979247997</v>
      </c>
      <c r="AJ4818" s="58">
        <v>61.612468719482401</v>
      </c>
      <c r="AK4818" s="58">
        <v>62.6402587890625</v>
      </c>
      <c r="AL4818" s="58">
        <v>63.1397514343262</v>
      </c>
      <c r="AM4818" s="58">
        <v>64.2777099609375</v>
      </c>
      <c r="AN4818" s="58">
        <v>65.652366638183594</v>
      </c>
      <c r="AO4818" s="58">
        <v>67.023193359375</v>
      </c>
      <c r="AP4818" s="58">
        <v>68.190757751464801</v>
      </c>
      <c r="AQ4818" s="58">
        <v>69.520042419433594</v>
      </c>
      <c r="AR4818" s="58">
        <v>70.784492492675795</v>
      </c>
      <c r="AS4818" s="58">
        <v>70.658012390136705</v>
      </c>
      <c r="AT4818" s="58">
        <v>71.855850219726605</v>
      </c>
      <c r="AU4818" s="58">
        <v>73.184280395507798</v>
      </c>
      <c r="AV4818" s="58">
        <v>75.504722595214801</v>
      </c>
      <c r="AW4818" s="58">
        <v>77.526039123535199</v>
      </c>
      <c r="AX4818" s="58">
        <v>78.252029418945298</v>
      </c>
      <c r="AY4818" s="58">
        <v>76.997756958007798</v>
      </c>
      <c r="AZ4818" s="58">
        <v>78.817420959472699</v>
      </c>
      <c r="BA4818" s="58">
        <v>80.152328491210895</v>
      </c>
      <c r="BB4818" s="58">
        <v>79.327117919921903</v>
      </c>
      <c r="BC4818" s="58">
        <v>80.792518615722699</v>
      </c>
      <c r="BD4818" s="58">
        <v>82.028221130371094</v>
      </c>
      <c r="BE4818" s="58">
        <v>84.190048217773395</v>
      </c>
      <c r="BF4818" s="58">
        <v>82.637168884277301</v>
      </c>
      <c r="BG4818" s="58">
        <v>83.478950500488295</v>
      </c>
      <c r="BH4818" s="58">
        <v>82.729019165039105</v>
      </c>
      <c r="BI4818" s="58">
        <v>82.108367919921903</v>
      </c>
      <c r="BJ4818" s="58">
        <v>82.732971191406307</v>
      </c>
      <c r="BK4818" s="58">
        <v>83.675148010253906</v>
      </c>
      <c r="BL4818" s="58">
        <v>84.786117553710895</v>
      </c>
      <c r="BM4818" s="58">
        <v>85.555847167968807</v>
      </c>
    </row>
    <row r="4819" spans="1:66" hidden="1" x14ac:dyDescent="0.25">
      <c r="A4819" s="58" t="s">
        <v>3298</v>
      </c>
      <c r="B4819" s="58" t="s">
        <v>3299</v>
      </c>
      <c r="C4819" s="58" t="s">
        <v>2654</v>
      </c>
      <c r="D4819" s="58" t="s">
        <v>2655</v>
      </c>
      <c r="O4819" s="58">
        <v>60.737220764160199</v>
      </c>
      <c r="P4819" s="58">
        <v>60.666110992431598</v>
      </c>
      <c r="Q4819" s="58">
        <v>60.156551361083999</v>
      </c>
      <c r="R4819" s="58">
        <v>61.834171295166001</v>
      </c>
      <c r="S4819" s="58">
        <v>63.344451904296903</v>
      </c>
      <c r="T4819" s="58">
        <v>67.003852844238295</v>
      </c>
      <c r="U4819" s="58">
        <v>68.536552429199205</v>
      </c>
      <c r="V4819" s="58">
        <v>70.892097473144503</v>
      </c>
      <c r="W4819" s="58">
        <v>70.632316589355497</v>
      </c>
      <c r="X4819" s="58">
        <v>64.903182983398395</v>
      </c>
      <c r="Y4819" s="58">
        <v>67.009529113769503</v>
      </c>
      <c r="Z4819" s="58">
        <v>70.625442504882798</v>
      </c>
      <c r="AA4819" s="58">
        <v>70.711151123046903</v>
      </c>
      <c r="AB4819" s="58">
        <v>71.505157470703097</v>
      </c>
      <c r="AC4819" s="58">
        <v>73.804946899414105</v>
      </c>
      <c r="AD4819" s="58">
        <v>78.093887329101605</v>
      </c>
      <c r="AE4819" s="58">
        <v>76.470413208007798</v>
      </c>
      <c r="AF4819" s="58">
        <v>75.888076782226605</v>
      </c>
      <c r="AG4819" s="58">
        <v>76.000999450683594</v>
      </c>
      <c r="AH4819" s="58">
        <v>75.955558776855497</v>
      </c>
      <c r="AI4819" s="58">
        <v>77.068656921386705</v>
      </c>
      <c r="AJ4819" s="58">
        <v>76.646316528320298</v>
      </c>
      <c r="AK4819" s="58">
        <v>77.202308654785199</v>
      </c>
      <c r="AL4819" s="58">
        <v>77.176620483398395</v>
      </c>
      <c r="AM4819" s="58">
        <v>77.767410278320298</v>
      </c>
      <c r="AN4819" s="58">
        <v>78.480888366699205</v>
      </c>
      <c r="AO4819" s="58">
        <v>79.224197387695298</v>
      </c>
      <c r="AP4819" s="58">
        <v>79.797958374023395</v>
      </c>
      <c r="AQ4819" s="58">
        <v>80.506187438964801</v>
      </c>
      <c r="AR4819" s="58">
        <v>81.013870239257798</v>
      </c>
      <c r="AS4819" s="58">
        <v>80.236862182617202</v>
      </c>
      <c r="AT4819" s="58">
        <v>81.072830200195298</v>
      </c>
      <c r="AU4819" s="58">
        <v>81.480400085449205</v>
      </c>
      <c r="AV4819" s="58">
        <v>83.973709106445298</v>
      </c>
      <c r="AW4819" s="58">
        <v>85.637512207031307</v>
      </c>
      <c r="AX4819" s="58">
        <v>86.950721740722699</v>
      </c>
      <c r="AY4819" s="58">
        <v>84.645912170410199</v>
      </c>
      <c r="AZ4819" s="58">
        <v>86.436653137207003</v>
      </c>
      <c r="BA4819" s="58">
        <v>88.810729980468807</v>
      </c>
      <c r="BB4819" s="58">
        <v>86.301559448242202</v>
      </c>
      <c r="BC4819" s="58">
        <v>87.783180236816406</v>
      </c>
      <c r="BD4819" s="58">
        <v>88.187393188476605</v>
      </c>
      <c r="BE4819" s="58">
        <v>89.758087158203097</v>
      </c>
      <c r="BF4819" s="58">
        <v>87.378517150878906</v>
      </c>
      <c r="BG4819" s="58">
        <v>88.401458740234403</v>
      </c>
      <c r="BH4819" s="58">
        <v>86.981140136718807</v>
      </c>
      <c r="BI4819" s="58">
        <v>86.491897583007798</v>
      </c>
      <c r="BJ4819" s="58">
        <v>86.186508178710895</v>
      </c>
      <c r="BK4819" s="58">
        <v>87.068359375</v>
      </c>
      <c r="BL4819" s="58">
        <v>88.188232421875</v>
      </c>
      <c r="BM4819" s="58">
        <v>89.029800415039105</v>
      </c>
    </row>
    <row r="4820" spans="1:66" hidden="1" x14ac:dyDescent="0.25">
      <c r="A4820" s="58" t="s">
        <v>3298</v>
      </c>
      <c r="B4820" s="58" t="s">
        <v>3299</v>
      </c>
      <c r="C4820" s="58" t="s">
        <v>2656</v>
      </c>
      <c r="D4820" s="58" t="s">
        <v>2657</v>
      </c>
      <c r="O4820" s="58">
        <v>49.135719299316399</v>
      </c>
      <c r="P4820" s="58">
        <v>49.0543212890625</v>
      </c>
      <c r="Q4820" s="58">
        <v>48.694931030273402</v>
      </c>
      <c r="R4820" s="58">
        <v>50.205291748046903</v>
      </c>
      <c r="S4820" s="58">
        <v>51.696788787841797</v>
      </c>
      <c r="T4820" s="58">
        <v>54.699840545654297</v>
      </c>
      <c r="U4820" s="58">
        <v>56.305820465087898</v>
      </c>
      <c r="V4820" s="58">
        <v>58.368801116943402</v>
      </c>
      <c r="W4820" s="58">
        <v>57.722721099853501</v>
      </c>
      <c r="X4820" s="58">
        <v>53.496429443359403</v>
      </c>
      <c r="Y4820" s="58">
        <v>56.545799255371101</v>
      </c>
      <c r="Z4820" s="58">
        <v>59.977149963378899</v>
      </c>
      <c r="AA4820" s="58">
        <v>60.720710754394503</v>
      </c>
      <c r="AB4820" s="58">
        <v>61.892208099365199</v>
      </c>
      <c r="AC4820" s="58">
        <v>64.252159118652301</v>
      </c>
      <c r="AD4820" s="58">
        <v>68.307312011718807</v>
      </c>
      <c r="AE4820" s="58">
        <v>67.368766784667997</v>
      </c>
      <c r="AF4820" s="58">
        <v>67.273239135742202</v>
      </c>
      <c r="AG4820" s="58">
        <v>67.731918334960895</v>
      </c>
      <c r="AH4820" s="58">
        <v>67.919906616210895</v>
      </c>
      <c r="AI4820" s="58">
        <v>69.262542724609403</v>
      </c>
      <c r="AJ4820" s="58">
        <v>69.288070678710895</v>
      </c>
      <c r="AK4820" s="58">
        <v>70.073722839355497</v>
      </c>
      <c r="AL4820" s="58">
        <v>70.304450988769503</v>
      </c>
      <c r="AM4820" s="58">
        <v>71.164009094238295</v>
      </c>
      <c r="AN4820" s="58">
        <v>72.202072143554702</v>
      </c>
      <c r="AO4820" s="58">
        <v>73.2523193359375</v>
      </c>
      <c r="AP4820" s="58">
        <v>74.112030029296903</v>
      </c>
      <c r="AQ4820" s="58">
        <v>75.124008178710895</v>
      </c>
      <c r="AR4820" s="58">
        <v>76.003402709960895</v>
      </c>
      <c r="AS4820" s="58">
        <v>75.547416687011705</v>
      </c>
      <c r="AT4820" s="58">
        <v>76.5634765625</v>
      </c>
      <c r="AU4820" s="58">
        <v>77.419532775878906</v>
      </c>
      <c r="AV4820" s="58">
        <v>79.828041076660199</v>
      </c>
      <c r="AW4820" s="58">
        <v>81.66796875</v>
      </c>
      <c r="AX4820" s="58">
        <v>82.695152282714801</v>
      </c>
      <c r="AY4820" s="58">
        <v>80.904846191406307</v>
      </c>
      <c r="AZ4820" s="58">
        <v>82.708381652832003</v>
      </c>
      <c r="BA4820" s="58">
        <v>84.574653625488295</v>
      </c>
      <c r="BB4820" s="58">
        <v>82.891098022460895</v>
      </c>
      <c r="BC4820" s="58">
        <v>84.365829467773395</v>
      </c>
      <c r="BD4820" s="58">
        <v>85.175689697265597</v>
      </c>
      <c r="BE4820" s="58">
        <v>87.035263061523395</v>
      </c>
      <c r="BF4820" s="58">
        <v>85.060607910156307</v>
      </c>
      <c r="BG4820" s="58">
        <v>85.995269775390597</v>
      </c>
      <c r="BH4820" s="58">
        <v>84.902839660644503</v>
      </c>
      <c r="BI4820" s="58">
        <v>84.3492431640625</v>
      </c>
      <c r="BJ4820" s="58">
        <v>84.497802734375</v>
      </c>
      <c r="BK4820" s="58">
        <v>85.409957885742202</v>
      </c>
      <c r="BL4820" s="58">
        <v>86.526229858398395</v>
      </c>
      <c r="BM4820" s="58">
        <v>87.332908630371094</v>
      </c>
    </row>
    <row r="4821" spans="1:66" hidden="1" x14ac:dyDescent="0.25">
      <c r="A4821" s="58" t="s">
        <v>3298</v>
      </c>
      <c r="B4821" s="58" t="s">
        <v>3299</v>
      </c>
      <c r="C4821" s="58" t="s">
        <v>2658</v>
      </c>
      <c r="D4821" s="58" t="s">
        <v>2659</v>
      </c>
      <c r="O4821" s="58">
        <v>6</v>
      </c>
      <c r="P4821" s="58">
        <v>6</v>
      </c>
      <c r="Q4821" s="58">
        <v>6</v>
      </c>
      <c r="R4821" s="58">
        <v>6</v>
      </c>
      <c r="S4821" s="58">
        <v>6</v>
      </c>
      <c r="T4821" s="58">
        <v>6</v>
      </c>
      <c r="U4821" s="58">
        <v>6</v>
      </c>
      <c r="V4821" s="58">
        <v>6</v>
      </c>
      <c r="W4821" s="58">
        <v>6</v>
      </c>
      <c r="X4821" s="58">
        <v>6</v>
      </c>
      <c r="Y4821" s="58">
        <v>6</v>
      </c>
      <c r="Z4821" s="58">
        <v>6</v>
      </c>
      <c r="AA4821" s="58">
        <v>6</v>
      </c>
      <c r="AB4821" s="58">
        <v>6</v>
      </c>
      <c r="AC4821" s="58">
        <v>6</v>
      </c>
      <c r="AD4821" s="58">
        <v>6</v>
      </c>
      <c r="AE4821" s="58">
        <v>6</v>
      </c>
      <c r="AF4821" s="58">
        <v>6</v>
      </c>
      <c r="AG4821" s="58">
        <v>6</v>
      </c>
      <c r="AH4821" s="58">
        <v>6</v>
      </c>
      <c r="AI4821" s="58">
        <v>6</v>
      </c>
      <c r="AJ4821" s="58">
        <v>6</v>
      </c>
      <c r="AK4821" s="58">
        <v>6</v>
      </c>
      <c r="AL4821" s="58">
        <v>6</v>
      </c>
      <c r="AM4821" s="58">
        <v>6</v>
      </c>
      <c r="AN4821" s="58">
        <v>6</v>
      </c>
      <c r="AO4821" s="58">
        <v>6</v>
      </c>
      <c r="AP4821" s="58">
        <v>6</v>
      </c>
      <c r="AQ4821" s="58">
        <v>6</v>
      </c>
      <c r="AR4821" s="58">
        <v>6</v>
      </c>
      <c r="AS4821" s="58">
        <v>6</v>
      </c>
      <c r="AT4821" s="58">
        <v>6</v>
      </c>
      <c r="AU4821" s="58">
        <v>6</v>
      </c>
      <c r="AV4821" s="58">
        <v>6</v>
      </c>
      <c r="AW4821" s="58">
        <v>6</v>
      </c>
      <c r="AX4821" s="58">
        <v>6</v>
      </c>
      <c r="AY4821" s="58">
        <v>6</v>
      </c>
      <c r="AZ4821" s="58">
        <v>6</v>
      </c>
      <c r="BA4821" s="58">
        <v>6</v>
      </c>
      <c r="BB4821" s="58">
        <v>6</v>
      </c>
      <c r="BC4821" s="58">
        <v>6</v>
      </c>
      <c r="BD4821" s="58">
        <v>6</v>
      </c>
      <c r="BE4821" s="58">
        <v>6</v>
      </c>
      <c r="BF4821" s="58">
        <v>6</v>
      </c>
      <c r="BG4821" s="58">
        <v>6</v>
      </c>
      <c r="BH4821" s="58">
        <v>6</v>
      </c>
      <c r="BI4821" s="58">
        <v>6</v>
      </c>
      <c r="BJ4821" s="58">
        <v>6</v>
      </c>
      <c r="BK4821" s="58">
        <v>6</v>
      </c>
      <c r="BL4821" s="58">
        <v>6</v>
      </c>
      <c r="BM4821" s="58">
        <v>6</v>
      </c>
      <c r="BN4821" s="58">
        <v>6</v>
      </c>
    </row>
    <row r="4822" spans="1:66" hidden="1" x14ac:dyDescent="0.25">
      <c r="A4822" s="58" t="s">
        <v>3298</v>
      </c>
      <c r="B4822" s="58" t="s">
        <v>3299</v>
      </c>
      <c r="C4822" s="58" t="s">
        <v>2660</v>
      </c>
      <c r="D4822" s="58" t="s">
        <v>2661</v>
      </c>
      <c r="O4822" s="58">
        <v>14668765</v>
      </c>
      <c r="P4822" s="58">
        <v>15069746</v>
      </c>
      <c r="Q4822" s="58">
        <v>15792403</v>
      </c>
      <c r="R4822" s="58">
        <v>16479753</v>
      </c>
      <c r="S4822" s="58">
        <v>16972330</v>
      </c>
      <c r="T4822" s="58">
        <v>17715124</v>
      </c>
      <c r="U4822" s="58">
        <v>18560724</v>
      </c>
      <c r="V4822" s="58">
        <v>19261354</v>
      </c>
      <c r="W4822" s="58">
        <v>19846400</v>
      </c>
      <c r="X4822" s="58">
        <v>20843882</v>
      </c>
      <c r="Y4822" s="58">
        <v>21657186</v>
      </c>
      <c r="Z4822" s="58">
        <v>22190008</v>
      </c>
      <c r="AA4822" s="58">
        <v>22934010</v>
      </c>
      <c r="AB4822" s="58">
        <v>23735068</v>
      </c>
      <c r="AC4822" s="58">
        <v>24616556</v>
      </c>
      <c r="AD4822" s="58">
        <v>25219372</v>
      </c>
      <c r="AE4822" s="58">
        <v>26081436</v>
      </c>
      <c r="AF4822" s="58">
        <v>27155074</v>
      </c>
      <c r="AG4822" s="58">
        <v>28051460</v>
      </c>
      <c r="AH4822" s="58">
        <v>28783602</v>
      </c>
      <c r="AI4822" s="58">
        <v>28690352</v>
      </c>
      <c r="AJ4822" s="58">
        <v>30087310</v>
      </c>
      <c r="AK4822" s="58">
        <v>29877748</v>
      </c>
      <c r="AL4822" s="58">
        <v>30774312</v>
      </c>
      <c r="AM4822" s="58">
        <v>32376134</v>
      </c>
      <c r="AN4822" s="58">
        <v>32446856</v>
      </c>
      <c r="AO4822" s="58">
        <v>33749812</v>
      </c>
      <c r="AP4822" s="58">
        <v>34365972</v>
      </c>
      <c r="AQ4822" s="58">
        <v>34940092</v>
      </c>
      <c r="AR4822" s="58">
        <v>35597168</v>
      </c>
      <c r="AS4822" s="58">
        <v>36143540</v>
      </c>
      <c r="AT4822" s="58">
        <v>36776400</v>
      </c>
      <c r="AU4822" s="58">
        <v>37517560</v>
      </c>
      <c r="AV4822" s="58">
        <v>37339268</v>
      </c>
      <c r="AW4822" s="58">
        <v>37734444</v>
      </c>
      <c r="AX4822" s="58">
        <v>39707148</v>
      </c>
      <c r="AY4822" s="58">
        <v>40289680</v>
      </c>
      <c r="AZ4822" s="58">
        <v>40682680</v>
      </c>
      <c r="BA4822" s="58">
        <v>41293268</v>
      </c>
      <c r="BB4822" s="58">
        <v>41136452</v>
      </c>
      <c r="BC4822" s="58">
        <v>41836868</v>
      </c>
      <c r="BD4822" s="58">
        <v>42111396</v>
      </c>
      <c r="BE4822" s="58">
        <v>43447616</v>
      </c>
      <c r="BF4822" s="58">
        <v>43561852</v>
      </c>
      <c r="BG4822" s="58">
        <v>44953900</v>
      </c>
      <c r="BH4822" s="58">
        <v>45545024</v>
      </c>
      <c r="BI4822" s="58">
        <v>46378904</v>
      </c>
      <c r="BJ4822" s="58">
        <v>47415468</v>
      </c>
      <c r="BK4822" s="58">
        <v>48693064</v>
      </c>
      <c r="BL4822" s="58">
        <v>50097480</v>
      </c>
      <c r="BM4822" s="58">
        <v>51525644</v>
      </c>
    </row>
    <row r="4823" spans="1:66" hidden="1" x14ac:dyDescent="0.25">
      <c r="A4823" s="58" t="s">
        <v>3298</v>
      </c>
      <c r="B4823" s="58" t="s">
        <v>3299</v>
      </c>
      <c r="C4823" s="58" t="s">
        <v>2662</v>
      </c>
      <c r="D4823" s="58" t="s">
        <v>2663</v>
      </c>
      <c r="O4823" s="58">
        <v>38.342019999999998</v>
      </c>
      <c r="P4823" s="58">
        <v>38.266889999999997</v>
      </c>
      <c r="Q4823" s="58">
        <v>38.470230000000001</v>
      </c>
      <c r="R4823" s="58">
        <v>38.735109999999999</v>
      </c>
      <c r="S4823" s="58">
        <v>38.977899999999998</v>
      </c>
      <c r="T4823" s="58">
        <v>39.23498</v>
      </c>
      <c r="U4823" s="58">
        <v>39.46387</v>
      </c>
      <c r="V4823" s="58">
        <v>39.829810000000002</v>
      </c>
      <c r="W4823" s="58">
        <v>40.203809999999997</v>
      </c>
      <c r="X4823" s="58">
        <v>41.068449999999999</v>
      </c>
      <c r="Y4823" s="58">
        <v>41.540709999999997</v>
      </c>
      <c r="Z4823" s="58">
        <v>41.964770000000001</v>
      </c>
      <c r="AA4823" s="58">
        <v>42.278199999999998</v>
      </c>
      <c r="AB4823" s="58">
        <v>42.45673</v>
      </c>
      <c r="AC4823" s="58">
        <v>42.660449999999997</v>
      </c>
      <c r="AD4823" s="58">
        <v>42.952260000000003</v>
      </c>
      <c r="AE4823" s="58">
        <v>43.239150000000002</v>
      </c>
      <c r="AF4823" s="58">
        <v>43.519080000000002</v>
      </c>
      <c r="AG4823" s="58">
        <v>43.47907</v>
      </c>
      <c r="AH4823" s="58">
        <v>43.840710000000001</v>
      </c>
      <c r="AI4823" s="58">
        <v>44.026629999999997</v>
      </c>
      <c r="AJ4823" s="58">
        <v>44.02908</v>
      </c>
      <c r="AK4823" s="58">
        <v>44.313389999999998</v>
      </c>
      <c r="AL4823" s="58">
        <v>44.453919999999997</v>
      </c>
      <c r="AM4823" s="58">
        <v>44.491750000000003</v>
      </c>
      <c r="AN4823" s="58">
        <v>44.792560000000002</v>
      </c>
      <c r="AO4823" s="58">
        <v>44.014099999999999</v>
      </c>
      <c r="AP4823" s="58">
        <v>44.913919999999997</v>
      </c>
      <c r="AQ4823" s="58">
        <v>45.139290000000003</v>
      </c>
      <c r="AR4823" s="58">
        <v>45.367640000000002</v>
      </c>
      <c r="AS4823" s="58">
        <v>45.601869999999998</v>
      </c>
      <c r="AT4823" s="58">
        <v>45.871169999999999</v>
      </c>
      <c r="AU4823" s="58">
        <v>46.08229</v>
      </c>
      <c r="AV4823" s="58">
        <v>46.264449999999997</v>
      </c>
      <c r="AW4823" s="58">
        <v>46.376069999999999</v>
      </c>
      <c r="AX4823" s="58">
        <v>46.465479999999999</v>
      </c>
      <c r="AY4823" s="58">
        <v>46.491660000000003</v>
      </c>
      <c r="AZ4823" s="58">
        <v>46.548859999999998</v>
      </c>
      <c r="BA4823" s="58">
        <v>46.709429999999998</v>
      </c>
      <c r="BB4823" s="58">
        <v>46.819839999999999</v>
      </c>
      <c r="BC4823" s="58">
        <v>46.915529999999997</v>
      </c>
      <c r="BD4823" s="58">
        <v>46.78595</v>
      </c>
      <c r="BE4823" s="58">
        <v>47.088889999999999</v>
      </c>
      <c r="BF4823" s="58">
        <v>47.121510000000001</v>
      </c>
      <c r="BG4823" s="58">
        <v>47.268009999999997</v>
      </c>
      <c r="BH4823" s="58">
        <v>47.345939999999999</v>
      </c>
      <c r="BI4823" s="58">
        <v>47.368510000000001</v>
      </c>
      <c r="BJ4823" s="58">
        <v>47.452820000000003</v>
      </c>
      <c r="BK4823" s="58">
        <v>47.474939999999997</v>
      </c>
    </row>
    <row r="4824" spans="1:66" hidden="1" x14ac:dyDescent="0.25">
      <c r="A4824" s="58" t="s">
        <v>3298</v>
      </c>
      <c r="B4824" s="58" t="s">
        <v>3299</v>
      </c>
      <c r="C4824" s="58" t="s">
        <v>2664</v>
      </c>
      <c r="D4824" s="58" t="s">
        <v>2665</v>
      </c>
      <c r="O4824" s="58">
        <v>468549.90625</v>
      </c>
      <c r="P4824" s="58">
        <v>482418.34375</v>
      </c>
      <c r="Q4824" s="58">
        <v>506620.40625</v>
      </c>
      <c r="R4824" s="58">
        <v>528109.625</v>
      </c>
      <c r="S4824" s="58">
        <v>546492.875</v>
      </c>
      <c r="T4824" s="58">
        <v>570002.5625</v>
      </c>
      <c r="U4824" s="58">
        <v>604203.9375</v>
      </c>
      <c r="V4824" s="58">
        <v>638195.6875</v>
      </c>
      <c r="W4824" s="58">
        <v>662400.875</v>
      </c>
      <c r="X4824" s="58">
        <v>696471</v>
      </c>
      <c r="Y4824" s="58">
        <v>734188.3125</v>
      </c>
      <c r="Z4824" s="58">
        <v>761862.6875</v>
      </c>
      <c r="AA4824" s="58">
        <v>797504.4375</v>
      </c>
      <c r="AB4824" s="58">
        <v>857283.5625</v>
      </c>
      <c r="AC4824" s="58">
        <v>898789.625</v>
      </c>
      <c r="AD4824" s="58">
        <v>949161.8125</v>
      </c>
      <c r="AE4824" s="58">
        <v>997358.5</v>
      </c>
      <c r="AF4824" s="58">
        <v>1054468.125</v>
      </c>
      <c r="AG4824" s="58">
        <v>1094415.875</v>
      </c>
      <c r="AH4824" s="58">
        <v>1271213.75</v>
      </c>
      <c r="AI4824" s="58">
        <v>1191969.625</v>
      </c>
      <c r="AJ4824" s="58">
        <v>1251457.375</v>
      </c>
      <c r="AK4824" s="58">
        <v>1269702</v>
      </c>
      <c r="AL4824" s="58">
        <v>1334306.625</v>
      </c>
      <c r="AM4824" s="58">
        <v>1373136.875</v>
      </c>
      <c r="AN4824" s="58">
        <v>1413691.125</v>
      </c>
      <c r="AO4824" s="58">
        <v>1455204.25</v>
      </c>
      <c r="AP4824" s="58">
        <v>1531541</v>
      </c>
      <c r="AQ4824" s="58">
        <v>1548509.5</v>
      </c>
      <c r="AR4824" s="58">
        <v>1554111.125</v>
      </c>
      <c r="AS4824" s="58">
        <v>1614222.25</v>
      </c>
      <c r="AT4824" s="58">
        <v>1673985.625</v>
      </c>
      <c r="AU4824" s="58">
        <v>1721441.875</v>
      </c>
      <c r="AV4824" s="58">
        <v>1734641.75</v>
      </c>
      <c r="AW4824" s="58">
        <v>1776160.375</v>
      </c>
      <c r="AX4824" s="58">
        <v>1838953.125</v>
      </c>
      <c r="AY4824" s="58">
        <v>1887167.25</v>
      </c>
      <c r="AZ4824" s="58">
        <v>1913622.125</v>
      </c>
      <c r="BA4824" s="58">
        <v>1975277.875</v>
      </c>
      <c r="BB4824" s="58">
        <v>1956488.25</v>
      </c>
      <c r="BC4824" s="58">
        <v>1986583.25</v>
      </c>
      <c r="BD4824" s="58">
        <v>2068075.125</v>
      </c>
      <c r="BE4824" s="58">
        <v>2231272.25</v>
      </c>
      <c r="BF4824" s="58">
        <v>2266854.5</v>
      </c>
      <c r="BG4824" s="58">
        <v>2315003</v>
      </c>
      <c r="BH4824" s="58">
        <v>2313492.5</v>
      </c>
      <c r="BI4824" s="58">
        <v>2302263.25</v>
      </c>
      <c r="BJ4824" s="58">
        <v>2302188.75</v>
      </c>
      <c r="BK4824" s="58">
        <v>2347556.25</v>
      </c>
      <c r="BL4824" s="58">
        <v>2420010</v>
      </c>
      <c r="BM4824" s="58">
        <v>2448466</v>
      </c>
    </row>
    <row r="4825" spans="1:66" hidden="1" x14ac:dyDescent="0.25">
      <c r="A4825" s="58" t="s">
        <v>3298</v>
      </c>
      <c r="B4825" s="58" t="s">
        <v>3299</v>
      </c>
      <c r="C4825" s="58" t="s">
        <v>2666</v>
      </c>
      <c r="D4825" s="58" t="s">
        <v>2667</v>
      </c>
      <c r="O4825" s="58">
        <v>38.207611083984403</v>
      </c>
      <c r="P4825" s="58">
        <v>38.127269744872997</v>
      </c>
      <c r="Q4825" s="58">
        <v>37.908851623535199</v>
      </c>
      <c r="R4825" s="58">
        <v>38.2193412780762</v>
      </c>
      <c r="S4825" s="58">
        <v>38.337898254394503</v>
      </c>
      <c r="T4825" s="58">
        <v>38.451210021972699</v>
      </c>
      <c r="U4825" s="58">
        <v>38.467311859130902</v>
      </c>
      <c r="V4825" s="58">
        <v>39.339481353759801</v>
      </c>
      <c r="W4825" s="58">
        <v>39.672130584716797</v>
      </c>
      <c r="X4825" s="58">
        <v>40.469768524169901</v>
      </c>
      <c r="Y4825" s="58">
        <v>41.716129302978501</v>
      </c>
      <c r="Z4825" s="58">
        <v>42.812950134277301</v>
      </c>
      <c r="AA4825" s="58">
        <v>43.368408203125</v>
      </c>
      <c r="AB4825" s="58">
        <v>45.319190979003899</v>
      </c>
      <c r="AC4825" s="58">
        <v>46.0223999023438</v>
      </c>
      <c r="AD4825" s="58">
        <v>46.628589630127003</v>
      </c>
      <c r="AE4825" s="58">
        <v>47.6522407531738</v>
      </c>
      <c r="AF4825" s="58">
        <v>48.252330780029297</v>
      </c>
      <c r="AG4825" s="58">
        <v>48.379829406738303</v>
      </c>
      <c r="AH4825" s="58">
        <v>48.814750671386697</v>
      </c>
      <c r="AI4825" s="58">
        <v>49.5589408874512</v>
      </c>
      <c r="AJ4825" s="58">
        <v>49.766128540039098</v>
      </c>
      <c r="AK4825" s="58">
        <v>50.340690612792997</v>
      </c>
      <c r="AL4825" s="58">
        <v>50.443771362304702</v>
      </c>
      <c r="AM4825" s="58">
        <v>50.938911437988303</v>
      </c>
      <c r="AN4825" s="58">
        <v>51.130531311035199</v>
      </c>
      <c r="AO4825" s="58">
        <v>51.228801727294901</v>
      </c>
      <c r="AP4825" s="58">
        <v>50.508899688720703</v>
      </c>
      <c r="AQ4825" s="58">
        <v>50.865791320800803</v>
      </c>
      <c r="AR4825" s="58">
        <v>51.687038421630902</v>
      </c>
      <c r="AS4825" s="58">
        <v>52.161911010742202</v>
      </c>
      <c r="AT4825" s="58">
        <v>52.999538421630902</v>
      </c>
      <c r="AU4825" s="58">
        <v>53.811859130859403</v>
      </c>
      <c r="AV4825" s="58">
        <v>54.251579284667997</v>
      </c>
      <c r="AW4825" s="58">
        <v>54.896419525146499</v>
      </c>
      <c r="AX4825" s="58">
        <v>55.357749938964801</v>
      </c>
      <c r="AY4825" s="58">
        <v>56.129470825195298</v>
      </c>
      <c r="AZ4825" s="58">
        <v>56.697189331054702</v>
      </c>
      <c r="BA4825" s="58">
        <v>56.453178405761697</v>
      </c>
      <c r="BB4825" s="58">
        <v>56.176479339599602</v>
      </c>
      <c r="BC4825" s="58">
        <v>56.7848510742188</v>
      </c>
      <c r="BD4825" s="58">
        <v>57.834251403808601</v>
      </c>
      <c r="BE4825" s="58">
        <v>59.172458648681598</v>
      </c>
      <c r="BF4825" s="58">
        <v>59.742149353027301</v>
      </c>
      <c r="BG4825" s="58">
        <v>60.351600646972699</v>
      </c>
      <c r="BH4825" s="58">
        <v>60.8743705749512</v>
      </c>
      <c r="BI4825" s="58">
        <v>61.283111572265597</v>
      </c>
      <c r="BJ4825" s="58">
        <v>62.124649047851598</v>
      </c>
      <c r="BK4825" s="58">
        <v>62.822761535644503</v>
      </c>
      <c r="BL4825" s="58">
        <v>63.671710968017599</v>
      </c>
      <c r="BM4825" s="58">
        <v>63.489631652832003</v>
      </c>
    </row>
    <row r="4826" spans="1:66" hidden="1" x14ac:dyDescent="0.25">
      <c r="A4826" s="58" t="s">
        <v>3298</v>
      </c>
      <c r="B4826" s="58" t="s">
        <v>3299</v>
      </c>
      <c r="C4826" s="58" t="s">
        <v>2668</v>
      </c>
      <c r="D4826" s="58" t="s">
        <v>2669</v>
      </c>
    </row>
    <row r="4827" spans="1:66" hidden="1" x14ac:dyDescent="0.25">
      <c r="A4827" s="58" t="s">
        <v>3298</v>
      </c>
      <c r="B4827" s="58" t="s">
        <v>3299</v>
      </c>
      <c r="C4827" s="58" t="s">
        <v>2670</v>
      </c>
      <c r="D4827" s="58" t="s">
        <v>2671</v>
      </c>
      <c r="AJ4827" s="58">
        <v>15440212856.898199</v>
      </c>
      <c r="AK4827" s="58">
        <v>12908109310.646601</v>
      </c>
      <c r="AL4827" s="58">
        <v>12396573749.395399</v>
      </c>
      <c r="AN4827" s="58">
        <v>14445498856.3367</v>
      </c>
      <c r="AV4827" s="58">
        <v>18883385213.372002</v>
      </c>
      <c r="AW4827" s="58">
        <v>18127793038.624901</v>
      </c>
      <c r="AX4827" s="58">
        <v>37769259040.8209</v>
      </c>
      <c r="AY4827" s="58">
        <v>47865480497.598503</v>
      </c>
      <c r="AZ4827" s="58">
        <v>54869455864.723503</v>
      </c>
      <c r="BA4827" s="58">
        <v>56845451960.362999</v>
      </c>
      <c r="BB4827" s="58">
        <v>45945805212.685997</v>
      </c>
      <c r="BC4827" s="58">
        <v>50749866347.830704</v>
      </c>
      <c r="BD4827" s="58">
        <v>76660867961.674896</v>
      </c>
      <c r="BE4827" s="58">
        <v>72794863462.012802</v>
      </c>
      <c r="BF4827" s="58">
        <v>70912186440.390503</v>
      </c>
      <c r="BG4827" s="58">
        <v>68566753439.076202</v>
      </c>
      <c r="BH4827" s="58">
        <v>53059327781.690498</v>
      </c>
      <c r="BI4827" s="58">
        <v>45490263631.539299</v>
      </c>
      <c r="BJ4827" s="58">
        <v>52997922530.281998</v>
      </c>
      <c r="BK4827" s="58">
        <v>68700927659.613998</v>
      </c>
      <c r="BL4827" s="58">
        <v>72019066592.718994</v>
      </c>
      <c r="BM4827" s="58">
        <v>57972560006.596901</v>
      </c>
    </row>
    <row r="4828" spans="1:66" hidden="1" x14ac:dyDescent="0.25">
      <c r="A4828" s="58" t="s">
        <v>3298</v>
      </c>
      <c r="B4828" s="58" t="s">
        <v>3299</v>
      </c>
      <c r="C4828" s="58" t="s">
        <v>2672</v>
      </c>
      <c r="D4828" s="58" t="s">
        <v>2673</v>
      </c>
      <c r="AJ4828" s="58">
        <v>21057816704.125301</v>
      </c>
      <c r="AN4828" s="58">
        <v>19123202286.9758</v>
      </c>
      <c r="AV4828" s="58">
        <v>13677601504.3792</v>
      </c>
      <c r="AW4828" s="58">
        <v>18535579646.881901</v>
      </c>
      <c r="AX4828" s="58">
        <v>28715800847.4692</v>
      </c>
      <c r="AY4828" s="58">
        <v>46532129280.8134</v>
      </c>
      <c r="AZ4828" s="58">
        <v>65242550066.631104</v>
      </c>
      <c r="BA4828" s="58">
        <v>67353615750.361603</v>
      </c>
      <c r="BB4828" s="58">
        <v>48045023235.268097</v>
      </c>
      <c r="BC4828" s="58">
        <v>44541076876.137901</v>
      </c>
      <c r="BD4828" s="58">
        <v>55805227443.946297</v>
      </c>
      <c r="BE4828" s="58">
        <v>60136129698.608002</v>
      </c>
      <c r="BF4828" s="58">
        <v>62061429997.138702</v>
      </c>
      <c r="BG4828" s="58">
        <v>65780255950.067497</v>
      </c>
      <c r="BH4828" s="58">
        <v>63831184689.670898</v>
      </c>
      <c r="BI4828" s="58">
        <v>64459247852.464302</v>
      </c>
      <c r="BJ4828" s="58">
        <v>66979737744.905502</v>
      </c>
      <c r="BK4828" s="58">
        <v>69824129662.323898</v>
      </c>
      <c r="BL4828" s="58">
        <v>87753475260.538605</v>
      </c>
      <c r="BM4828" s="58">
        <v>81349047079.582794</v>
      </c>
    </row>
    <row r="4829" spans="1:66" hidden="1" x14ac:dyDescent="0.25">
      <c r="A4829" s="58" t="s">
        <v>3298</v>
      </c>
      <c r="B4829" s="58" t="s">
        <v>3299</v>
      </c>
      <c r="C4829" s="58" t="s">
        <v>2674</v>
      </c>
      <c r="D4829" s="58" t="s">
        <v>2675</v>
      </c>
    </row>
    <row r="4830" spans="1:66" hidden="1" x14ac:dyDescent="0.25">
      <c r="A4830" s="58" t="s">
        <v>3298</v>
      </c>
      <c r="B4830" s="58" t="s">
        <v>3299</v>
      </c>
      <c r="C4830" s="58" t="s">
        <v>2676</v>
      </c>
      <c r="D4830" s="58" t="s">
        <v>2677</v>
      </c>
      <c r="AW4830" s="58">
        <v>1.0375000000000001</v>
      </c>
      <c r="AX4830" s="58">
        <v>1.4611111111111099</v>
      </c>
      <c r="AY4830" s="58">
        <v>1.5888888888888899</v>
      </c>
      <c r="AZ4830" s="58">
        <v>2.9849999999999999</v>
      </c>
      <c r="BA4830" s="58">
        <v>4.34</v>
      </c>
      <c r="BB4830" s="58">
        <v>5.4050000000000002</v>
      </c>
      <c r="BC4830" s="58">
        <v>5.4249999999999998</v>
      </c>
      <c r="BD4830" s="58">
        <v>6.3049999999999997</v>
      </c>
      <c r="BE4830" s="58">
        <v>7.2904761904761903</v>
      </c>
      <c r="BF4830" s="58">
        <v>7.9238095238095196</v>
      </c>
      <c r="BG4830" s="58">
        <v>9.5142857142857107</v>
      </c>
      <c r="BH4830" s="58">
        <v>8.8545454545454607</v>
      </c>
      <c r="BI4830" s="58">
        <v>9.4136363636363605</v>
      </c>
      <c r="BJ4830" s="58">
        <v>10.5227272727273</v>
      </c>
      <c r="BK4830" s="58">
        <v>11.5818181818182</v>
      </c>
      <c r="BL4830" s="58">
        <v>12.2090909090909</v>
      </c>
    </row>
    <row r="4831" spans="1:66" hidden="1" x14ac:dyDescent="0.25">
      <c r="A4831" s="58" t="s">
        <v>3298</v>
      </c>
      <c r="B4831" s="58" t="s">
        <v>3299</v>
      </c>
      <c r="C4831" s="58" t="s">
        <v>2678</v>
      </c>
      <c r="D4831" s="58" t="s">
        <v>2679</v>
      </c>
      <c r="AI4831" s="58">
        <v>5.0314462223020797</v>
      </c>
      <c r="AJ4831" s="58">
        <v>4.8009588766563898</v>
      </c>
      <c r="AK4831" s="58">
        <v>4.5952822355517799</v>
      </c>
      <c r="AL4831" s="58">
        <v>4.4051094432650899</v>
      </c>
      <c r="AM4831" s="58">
        <v>4.2311485878756301</v>
      </c>
      <c r="AN4831" s="58">
        <v>4.0698443197571601</v>
      </c>
      <c r="AO4831" s="58">
        <v>3.9148390562360902</v>
      </c>
      <c r="AP4831" s="58">
        <v>3.80656081341075</v>
      </c>
      <c r="AQ4831" s="58">
        <v>3.6488948119073199</v>
      </c>
      <c r="AR4831" s="58">
        <v>3.5413887979674898</v>
      </c>
      <c r="AS4831" s="58">
        <v>3.4232029347724899</v>
      </c>
      <c r="AT4831" s="58">
        <v>3.3373164441409502</v>
      </c>
      <c r="AU4831" s="58">
        <v>3.2391150487040798</v>
      </c>
      <c r="AV4831" s="58">
        <v>3.18803075538254</v>
      </c>
      <c r="AW4831" s="58">
        <v>3.1118789633331199</v>
      </c>
      <c r="AX4831" s="58">
        <v>3.0360289185980101</v>
      </c>
      <c r="AY4831" s="58">
        <v>3.0061205218797902</v>
      </c>
      <c r="AZ4831" s="58">
        <v>2.98947296620545</v>
      </c>
      <c r="BA4831" s="58">
        <v>3.01373965449771</v>
      </c>
      <c r="BB4831" s="58">
        <v>2.9518166519048199</v>
      </c>
      <c r="BC4831" s="58">
        <v>2.98629007702112</v>
      </c>
      <c r="BD4831" s="58">
        <v>2.9770959050377299</v>
      </c>
      <c r="BE4831" s="58">
        <v>3.0150178591894199</v>
      </c>
      <c r="BF4831" s="58">
        <v>3.0175065375980701</v>
      </c>
      <c r="BG4831" s="58">
        <v>2.9637007045313202</v>
      </c>
      <c r="BH4831" s="58">
        <v>2.8845925620075201</v>
      </c>
      <c r="BI4831" s="58">
        <v>2.7963680758109999</v>
      </c>
      <c r="BJ4831" s="58">
        <v>2.60922850493042</v>
      </c>
      <c r="BK4831" s="58">
        <v>2.5674042774808399</v>
      </c>
      <c r="BL4831" s="58">
        <v>2.50412609425898</v>
      </c>
      <c r="BM4831" s="58">
        <v>2.4130752050789201</v>
      </c>
    </row>
    <row r="4832" spans="1:66" hidden="1" x14ac:dyDescent="0.25">
      <c r="A4832" s="58" t="s">
        <v>3298</v>
      </c>
      <c r="B4832" s="58" t="s">
        <v>3299</v>
      </c>
      <c r="C4832" s="58" t="s">
        <v>2680</v>
      </c>
      <c r="D4832" s="58" t="s">
        <v>2681</v>
      </c>
      <c r="AI4832" s="58">
        <v>7.9488756075290601</v>
      </c>
      <c r="AJ4832" s="58">
        <v>7.7998373470044298</v>
      </c>
      <c r="AK4832" s="58">
        <v>7.4104101140843301</v>
      </c>
      <c r="AL4832" s="58">
        <v>7.2215594730330102</v>
      </c>
      <c r="AM4832" s="58">
        <v>7.1240283809593503</v>
      </c>
      <c r="AN4832" s="58">
        <v>6.9411818140799699</v>
      </c>
      <c r="AO4832" s="58">
        <v>6.7598304732053798</v>
      </c>
      <c r="AP4832" s="58">
        <v>6.61287448088774</v>
      </c>
      <c r="AQ4832" s="58">
        <v>6.4513255199409096</v>
      </c>
      <c r="AR4832" s="58">
        <v>6.2672976996288003</v>
      </c>
      <c r="AS4832" s="58">
        <v>6.1353922821150597</v>
      </c>
      <c r="AT4832" s="58">
        <v>5.9780094013693699</v>
      </c>
      <c r="AU4832" s="58">
        <v>5.8727492809542801</v>
      </c>
      <c r="AV4832" s="58">
        <v>5.76215428977474</v>
      </c>
      <c r="AW4832" s="58">
        <v>5.6600823119543904</v>
      </c>
      <c r="AX4832" s="58">
        <v>5.6016603281581396</v>
      </c>
      <c r="AY4832" s="58">
        <v>5.5557909643140997</v>
      </c>
      <c r="AZ4832" s="58">
        <v>5.4524421999449899</v>
      </c>
      <c r="BA4832" s="58">
        <v>5.5707492904809</v>
      </c>
      <c r="BB4832" s="58">
        <v>5.3954144895773801</v>
      </c>
      <c r="BC4832" s="58">
        <v>5.4337459301161299</v>
      </c>
      <c r="BD4832" s="58">
        <v>5.4577061449801798</v>
      </c>
      <c r="BE4832" s="58">
        <v>5.8076915244017604</v>
      </c>
      <c r="BF4832" s="58">
        <v>6.0030042285378498</v>
      </c>
      <c r="BG4832" s="58">
        <v>5.9996248266894003</v>
      </c>
      <c r="BH4832" s="58">
        <v>5.9480182694770001</v>
      </c>
      <c r="BI4832" s="58">
        <v>5.7978117523117501</v>
      </c>
      <c r="BJ4832" s="58">
        <v>5.7343139797476104</v>
      </c>
      <c r="BK4832" s="58">
        <v>5.7687471104707697</v>
      </c>
      <c r="BL4832" s="58">
        <v>5.6347235988954703</v>
      </c>
      <c r="BM4832" s="58">
        <v>5.4530186167302901</v>
      </c>
    </row>
    <row r="4833" spans="1:66" hidden="1" x14ac:dyDescent="0.25">
      <c r="A4833" s="58" t="s">
        <v>3298</v>
      </c>
      <c r="B4833" s="58" t="s">
        <v>3299</v>
      </c>
      <c r="C4833" s="58" t="s">
        <v>2682</v>
      </c>
      <c r="D4833" s="58" t="s">
        <v>2683</v>
      </c>
      <c r="AI4833" s="58">
        <v>7.6503297478301802</v>
      </c>
      <c r="AJ4833" s="58">
        <v>7.3142690857124899</v>
      </c>
      <c r="AK4833" s="58">
        <v>7.0513522408553699</v>
      </c>
      <c r="AL4833" s="58">
        <v>6.7817589603483501</v>
      </c>
      <c r="AM4833" s="58">
        <v>6.54197507830711</v>
      </c>
      <c r="AN4833" s="58">
        <v>6.2959326989193096</v>
      </c>
      <c r="AO4833" s="58">
        <v>6.0777035384773397</v>
      </c>
      <c r="AP4833" s="58">
        <v>5.8967734058719703</v>
      </c>
      <c r="AQ4833" s="58">
        <v>5.7392788926394598</v>
      </c>
      <c r="AR4833" s="58">
        <v>5.5911021790027799</v>
      </c>
      <c r="AS4833" s="58">
        <v>5.4062749256520997</v>
      </c>
      <c r="AT4833" s="58">
        <v>5.2512304349243699</v>
      </c>
      <c r="AU4833" s="58">
        <v>5.1208477632988902</v>
      </c>
      <c r="AV4833" s="58">
        <v>5.0209655505282198</v>
      </c>
      <c r="AW4833" s="58">
        <v>4.8728675592061101</v>
      </c>
      <c r="AX4833" s="58">
        <v>4.7958253917121603</v>
      </c>
      <c r="AY4833" s="58">
        <v>4.7217091524250403</v>
      </c>
      <c r="AZ4833" s="58">
        <v>4.6617718983777596</v>
      </c>
      <c r="BA4833" s="58">
        <v>4.6940295717829397</v>
      </c>
      <c r="BB4833" s="58">
        <v>4.4758496099968399</v>
      </c>
      <c r="BC4833" s="58">
        <v>4.49823277915403</v>
      </c>
      <c r="BD4833" s="58">
        <v>4.3973259084278498</v>
      </c>
      <c r="BE4833" s="58">
        <v>4.4782135131020402</v>
      </c>
      <c r="BF4833" s="58">
        <v>4.4625760096799896</v>
      </c>
      <c r="BG4833" s="58">
        <v>4.3684003686972401</v>
      </c>
      <c r="BH4833" s="58">
        <v>4.17491737464516</v>
      </c>
      <c r="BI4833" s="58">
        <v>3.96820310980132</v>
      </c>
      <c r="BJ4833" s="58">
        <v>3.5934025875788098</v>
      </c>
      <c r="BK4833" s="58">
        <v>3.5330410953984002</v>
      </c>
      <c r="BL4833" s="58">
        <v>3.3652905314433199</v>
      </c>
      <c r="BM4833" s="58">
        <v>3.2372286627519502</v>
      </c>
    </row>
    <row r="4834" spans="1:66" hidden="1" x14ac:dyDescent="0.25">
      <c r="A4834" s="58" t="s">
        <v>3298</v>
      </c>
      <c r="B4834" s="58" t="s">
        <v>3299</v>
      </c>
      <c r="C4834" s="58" t="s">
        <v>2684</v>
      </c>
      <c r="D4834" s="58" t="s">
        <v>2685</v>
      </c>
      <c r="AI4834" s="58">
        <v>9.4918484151303204</v>
      </c>
      <c r="AJ4834" s="58">
        <v>9.7071817878472793</v>
      </c>
      <c r="AK4834" s="58">
        <v>8.69248330683806</v>
      </c>
      <c r="AL4834" s="58">
        <v>8.5824811286218701</v>
      </c>
      <c r="AM4834" s="58">
        <v>8.5698629378166693</v>
      </c>
      <c r="AN4834" s="58">
        <v>8.3496242395102591</v>
      </c>
      <c r="AO4834" s="58">
        <v>8.2274902153501905</v>
      </c>
      <c r="AP4834" s="58">
        <v>8.0392562418878004</v>
      </c>
      <c r="AQ4834" s="58">
        <v>7.8944096015298504</v>
      </c>
      <c r="AR4834" s="58">
        <v>7.7298701590072199</v>
      </c>
      <c r="AS4834" s="58">
        <v>7.5804939227563004</v>
      </c>
      <c r="AT4834" s="58">
        <v>7.4385897695870504</v>
      </c>
      <c r="AU4834" s="58">
        <v>7.3293713192679402</v>
      </c>
      <c r="AV4834" s="58">
        <v>7.1969807481389596</v>
      </c>
      <c r="AW4834" s="58">
        <v>7.0807160866672296</v>
      </c>
      <c r="AX4834" s="58">
        <v>6.9368855678249401</v>
      </c>
      <c r="AY4834" s="58">
        <v>6.8124110163237503</v>
      </c>
      <c r="AZ4834" s="58">
        <v>6.6251492366597802</v>
      </c>
      <c r="BA4834" s="58">
        <v>6.7521909816893499</v>
      </c>
      <c r="BB4834" s="58">
        <v>6.4091961121751604</v>
      </c>
      <c r="BC4834" s="58">
        <v>6.3588005780241703</v>
      </c>
      <c r="BD4834" s="58">
        <v>6.42746456774164</v>
      </c>
      <c r="BE4834" s="58">
        <v>7.1229080336734896</v>
      </c>
      <c r="BF4834" s="58">
        <v>7.5170258245220696</v>
      </c>
      <c r="BG4834" s="58">
        <v>7.5733118563481803</v>
      </c>
      <c r="BH4834" s="58">
        <v>7.5942213671786103</v>
      </c>
      <c r="BI4834" s="58">
        <v>7.3773810088402403</v>
      </c>
      <c r="BJ4834" s="58">
        <v>7.5765250344654698</v>
      </c>
      <c r="BK4834" s="58">
        <v>7.7144749798932102</v>
      </c>
      <c r="BL4834" s="58">
        <v>7.3508700157253202</v>
      </c>
      <c r="BM4834" s="58">
        <v>7.0438874799081201</v>
      </c>
    </row>
    <row r="4835" spans="1:66" hidden="1" x14ac:dyDescent="0.25">
      <c r="A4835" s="58" t="s">
        <v>3298</v>
      </c>
      <c r="B4835" s="58" t="s">
        <v>3299</v>
      </c>
      <c r="C4835" s="58" t="s">
        <v>2686</v>
      </c>
      <c r="D4835" s="58" t="s">
        <v>2687</v>
      </c>
      <c r="AX4835" s="58">
        <v>17.2222222222222</v>
      </c>
      <c r="AY4835" s="58">
        <v>17.1111111111111</v>
      </c>
      <c r="AZ4835" s="58">
        <v>17</v>
      </c>
      <c r="BA4835" s="58">
        <v>17.05</v>
      </c>
      <c r="BB4835" s="58">
        <v>16.600000000000001</v>
      </c>
      <c r="BC4835" s="58">
        <v>16.45</v>
      </c>
      <c r="BD4835" s="58">
        <v>16.100000000000001</v>
      </c>
      <c r="BE4835" s="58">
        <v>16</v>
      </c>
      <c r="BF4835" s="58">
        <v>15.7368421052632</v>
      </c>
      <c r="BG4835" s="58">
        <v>15.7368421052632</v>
      </c>
      <c r="BH4835" s="58">
        <v>15.421052631578901</v>
      </c>
      <c r="BI4835" s="58">
        <v>15.8333333333333</v>
      </c>
      <c r="BJ4835" s="58">
        <v>15.8333333333333</v>
      </c>
      <c r="BK4835" s="58">
        <v>15.8888888888889</v>
      </c>
      <c r="BL4835" s="58">
        <v>15.3333333333333</v>
      </c>
    </row>
    <row r="4836" spans="1:66" hidden="1" x14ac:dyDescent="0.25">
      <c r="A4836" s="58" t="s">
        <v>3298</v>
      </c>
      <c r="B4836" s="58" t="s">
        <v>3299</v>
      </c>
      <c r="C4836" s="58" t="s">
        <v>2688</v>
      </c>
      <c r="D4836" s="58" t="s">
        <v>2689</v>
      </c>
      <c r="AW4836" s="58">
        <v>6.25</v>
      </c>
      <c r="AX4836" s="58">
        <v>6.1111111111111098</v>
      </c>
      <c r="AY4836" s="58">
        <v>6.1111111111111098</v>
      </c>
      <c r="AZ4836" s="58">
        <v>6.05</v>
      </c>
      <c r="BA4836" s="58">
        <v>6.05</v>
      </c>
      <c r="BB4836" s="58">
        <v>5.85</v>
      </c>
      <c r="BC4836" s="58">
        <v>5.85</v>
      </c>
      <c r="BD4836" s="58">
        <v>5.85</v>
      </c>
      <c r="BE4836" s="58">
        <v>5.85</v>
      </c>
      <c r="BF4836" s="58">
        <v>5.85</v>
      </c>
      <c r="BG4836" s="58">
        <v>5.8</v>
      </c>
      <c r="BH4836" s="58">
        <v>5.5238095238095202</v>
      </c>
      <c r="BI4836" s="58">
        <v>5.5238095238095202</v>
      </c>
      <c r="BJ4836" s="58">
        <v>5.4761904761904798</v>
      </c>
      <c r="BK4836" s="58">
        <v>5.4761904761904798</v>
      </c>
      <c r="BL4836" s="58">
        <v>5.1428571428571397</v>
      </c>
    </row>
    <row r="4837" spans="1:66" hidden="1" x14ac:dyDescent="0.25">
      <c r="A4837" s="58" t="s">
        <v>3298</v>
      </c>
      <c r="B4837" s="58" t="s">
        <v>3299</v>
      </c>
      <c r="C4837" s="58" t="s">
        <v>2690</v>
      </c>
      <c r="D4837" s="58" t="s">
        <v>2691</v>
      </c>
      <c r="AX4837" s="58">
        <v>15.7388888888889</v>
      </c>
      <c r="AY4837" s="58">
        <v>14.483333333333301</v>
      </c>
      <c r="AZ4837" s="58">
        <v>12.91</v>
      </c>
      <c r="BA4837" s="58">
        <v>12.42</v>
      </c>
      <c r="BB4837" s="58">
        <v>12.17</v>
      </c>
      <c r="BC4837" s="58">
        <v>12.13</v>
      </c>
      <c r="BD4837" s="58">
        <v>11.305</v>
      </c>
      <c r="BE4837" s="58">
        <v>11.8333333333333</v>
      </c>
      <c r="BF4837" s="58">
        <v>11.5285714285714</v>
      </c>
      <c r="BG4837" s="58">
        <v>11.747619047619001</v>
      </c>
      <c r="BH4837" s="58">
        <v>11.6142857142857</v>
      </c>
      <c r="BI4837" s="58">
        <v>11.4857142857143</v>
      </c>
      <c r="BJ4837" s="58">
        <v>11.6238095238095</v>
      </c>
      <c r="BK4837" s="58">
        <v>11.5142857142857</v>
      </c>
      <c r="BL4837" s="58">
        <v>11.4142857142857</v>
      </c>
    </row>
    <row r="4838" spans="1:66" hidden="1" x14ac:dyDescent="0.25">
      <c r="A4838" s="58" t="s">
        <v>3298</v>
      </c>
      <c r="B4838" s="58" t="s">
        <v>3299</v>
      </c>
      <c r="C4838" s="58" t="s">
        <v>2692</v>
      </c>
      <c r="D4838" s="58" t="s">
        <v>2693</v>
      </c>
      <c r="P4838" s="58">
        <v>72.680049999999994</v>
      </c>
      <c r="Q4838" s="58">
        <v>72.094139999999996</v>
      </c>
      <c r="R4838" s="58">
        <v>73.054810000000003</v>
      </c>
      <c r="S4838" s="58">
        <v>75.285480000000007</v>
      </c>
      <c r="T4838" s="58">
        <v>79.303600000000003</v>
      </c>
      <c r="U4838" s="58">
        <v>75.829809999999995</v>
      </c>
      <c r="V4838" s="58">
        <v>78.475009999999997</v>
      </c>
      <c r="W4838" s="58">
        <v>70.853319999999997</v>
      </c>
      <c r="X4838" s="58">
        <v>77.738200000000006</v>
      </c>
      <c r="Y4838" s="58">
        <v>79.007679999999993</v>
      </c>
      <c r="Z4838" s="58">
        <v>79.922120000000007</v>
      </c>
      <c r="AA4838" s="58">
        <v>82.211410000000001</v>
      </c>
      <c r="AB4838" s="58">
        <v>83.232079999999996</v>
      </c>
      <c r="AC4838" s="58">
        <v>82.487920000000003</v>
      </c>
      <c r="AD4838" s="58">
        <v>85.093999999999994</v>
      </c>
      <c r="AE4838" s="58">
        <v>84.856340000000003</v>
      </c>
      <c r="AF4838" s="58">
        <v>84.939139999999995</v>
      </c>
      <c r="AG4838" s="58">
        <v>85.498779999999996</v>
      </c>
      <c r="AH4838" s="58">
        <v>87.237200000000001</v>
      </c>
      <c r="AI4838" s="58">
        <v>85.831010000000006</v>
      </c>
      <c r="AJ4838" s="58">
        <v>88.522829999999999</v>
      </c>
      <c r="AK4838" s="58">
        <v>88.485460000000003</v>
      </c>
      <c r="AL4838" s="58">
        <v>88.773809999999997</v>
      </c>
      <c r="AM4838" s="58">
        <v>88.883899999999997</v>
      </c>
      <c r="AN4838" s="58">
        <v>88.791039999999995</v>
      </c>
      <c r="AO4838" s="58">
        <v>89.162580000000005</v>
      </c>
      <c r="AP4838" s="58">
        <v>89.180189999999996</v>
      </c>
      <c r="AQ4838" s="58">
        <v>89.205500000000001</v>
      </c>
      <c r="AR4838" s="58">
        <v>90.352699999999999</v>
      </c>
      <c r="AS4838" s="58">
        <v>90.218050000000005</v>
      </c>
      <c r="AT4838" s="58">
        <v>91.446939999999998</v>
      </c>
      <c r="AU4838" s="58">
        <v>91.827399999999997</v>
      </c>
      <c r="AV4838" s="58">
        <v>91.835059999999999</v>
      </c>
      <c r="AW4838" s="58">
        <v>91.418520000000001</v>
      </c>
      <c r="AX4838" s="58">
        <v>90.623270000000005</v>
      </c>
      <c r="AY4838" s="58">
        <v>90.680090000000007</v>
      </c>
      <c r="AZ4838" s="58">
        <v>90.668419999999998</v>
      </c>
      <c r="BA4838" s="58">
        <v>90.552800000000005</v>
      </c>
      <c r="BB4838" s="58">
        <v>90.528040000000004</v>
      </c>
      <c r="BC4838" s="58">
        <v>90.146460000000005</v>
      </c>
      <c r="BD4838" s="58">
        <v>89.714830000000006</v>
      </c>
      <c r="BE4838" s="58">
        <v>86.441500000000005</v>
      </c>
      <c r="BF4838" s="58">
        <v>86.949680000000001</v>
      </c>
      <c r="BG4838" s="58">
        <v>87.71369</v>
      </c>
      <c r="BH4838" s="58">
        <v>88.19032</v>
      </c>
      <c r="BI4838" s="58">
        <v>89.501320000000007</v>
      </c>
      <c r="BJ4838" s="58">
        <v>90.152839999999998</v>
      </c>
    </row>
    <row r="4839" spans="1:66" hidden="1" x14ac:dyDescent="0.25">
      <c r="A4839" s="58" t="s">
        <v>3298</v>
      </c>
      <c r="B4839" s="58" t="s">
        <v>3299</v>
      </c>
      <c r="C4839" s="58" t="s">
        <v>2694</v>
      </c>
      <c r="D4839" s="58" t="s">
        <v>2695</v>
      </c>
      <c r="R4839" s="58">
        <v>74.027479999999997</v>
      </c>
      <c r="S4839" s="58">
        <v>75.78304</v>
      </c>
      <c r="T4839" s="58">
        <v>78.997630000000001</v>
      </c>
      <c r="U4839" s="58">
        <v>76.504639999999995</v>
      </c>
      <c r="V4839" s="58">
        <v>78.721729999999994</v>
      </c>
      <c r="W4839" s="58">
        <v>72.481350000000006</v>
      </c>
      <c r="X4839" s="58">
        <v>77.920760000000001</v>
      </c>
      <c r="Y4839" s="58">
        <v>79.226579999999998</v>
      </c>
      <c r="Z4839" s="58">
        <v>80.220550000000003</v>
      </c>
      <c r="AA4839" s="58">
        <v>82.305679999999995</v>
      </c>
      <c r="AB4839" s="58">
        <v>82.919569999999993</v>
      </c>
      <c r="AC4839" s="58">
        <v>81.328100000000006</v>
      </c>
      <c r="AD4839" s="58">
        <v>83.564030000000002</v>
      </c>
      <c r="AE4839" s="58">
        <v>83.437430000000006</v>
      </c>
      <c r="AF4839" s="58">
        <v>83.541550000000001</v>
      </c>
      <c r="AG4839" s="58">
        <v>83.672640000000001</v>
      </c>
      <c r="AH4839" s="58">
        <v>85.284719999999993</v>
      </c>
      <c r="AI4839" s="58">
        <v>84.144819999999996</v>
      </c>
      <c r="AJ4839" s="58">
        <v>86.72363</v>
      </c>
      <c r="AK4839" s="58">
        <v>87.137360000000001</v>
      </c>
      <c r="AL4839" s="58">
        <v>87.698719999999994</v>
      </c>
      <c r="AM4839" s="58">
        <v>87.914140000000003</v>
      </c>
      <c r="AN4839" s="58">
        <v>88.052629999999994</v>
      </c>
      <c r="AO4839" s="58">
        <v>88.709149999999994</v>
      </c>
      <c r="AP4839" s="58">
        <v>88.91977</v>
      </c>
      <c r="AQ4839" s="58">
        <v>89.129819999999995</v>
      </c>
      <c r="AR4839" s="58">
        <v>90.270820000000001</v>
      </c>
      <c r="AS4839" s="58">
        <v>90.395219999999995</v>
      </c>
      <c r="AT4839" s="58">
        <v>91.004639999999995</v>
      </c>
      <c r="AU4839" s="58">
        <v>91.395229999999998</v>
      </c>
      <c r="AV4839" s="58">
        <v>91.559470000000005</v>
      </c>
      <c r="AW4839" s="58">
        <v>91.013400000000004</v>
      </c>
      <c r="AX4839" s="58">
        <v>90.159639999999996</v>
      </c>
      <c r="AY4839" s="58">
        <v>90.180170000000004</v>
      </c>
      <c r="AZ4839" s="58">
        <v>90.028360000000006</v>
      </c>
      <c r="BA4839" s="58">
        <v>89.86345</v>
      </c>
      <c r="BB4839" s="58">
        <v>89.770629999999997</v>
      </c>
      <c r="BC4839" s="58">
        <v>89.441199999999995</v>
      </c>
      <c r="BD4839" s="58">
        <v>88.977170000000001</v>
      </c>
      <c r="BE4839" s="58">
        <v>85.665229999999994</v>
      </c>
      <c r="BF4839" s="58">
        <v>85.73451</v>
      </c>
      <c r="BG4839" s="58">
        <v>87.340029999999999</v>
      </c>
      <c r="BH4839" s="58">
        <v>87.869879999999995</v>
      </c>
      <c r="BI4839" s="58">
        <v>89.400949999999995</v>
      </c>
      <c r="BJ4839" s="58">
        <v>90.057280000000006</v>
      </c>
    </row>
    <row r="4840" spans="1:66" hidden="1" x14ac:dyDescent="0.25">
      <c r="A4840" s="58" t="s">
        <v>3298</v>
      </c>
      <c r="B4840" s="58" t="s">
        <v>3299</v>
      </c>
      <c r="C4840" s="58" t="s">
        <v>2696</v>
      </c>
      <c r="D4840" s="58" t="s">
        <v>2697</v>
      </c>
      <c r="R4840" s="58">
        <v>72.479929999999996</v>
      </c>
      <c r="S4840" s="58">
        <v>74.979370000000003</v>
      </c>
      <c r="T4840" s="58">
        <v>79.466679999999997</v>
      </c>
      <c r="U4840" s="58">
        <v>75.3964</v>
      </c>
      <c r="V4840" s="58">
        <v>78.352829999999997</v>
      </c>
      <c r="W4840" s="58">
        <v>69.988079999999997</v>
      </c>
      <c r="X4840" s="58">
        <v>77.610100000000003</v>
      </c>
      <c r="Y4840" s="58">
        <v>78.866780000000006</v>
      </c>
      <c r="Z4840" s="58">
        <v>79.693439999999995</v>
      </c>
      <c r="AA4840" s="58">
        <v>82.098669999999998</v>
      </c>
      <c r="AB4840" s="58">
        <v>83.503190000000004</v>
      </c>
      <c r="AC4840" s="58">
        <v>83.338520000000003</v>
      </c>
      <c r="AD4840" s="58">
        <v>86.162739999999999</v>
      </c>
      <c r="AE4840" s="58">
        <v>85.848669999999998</v>
      </c>
      <c r="AF4840" s="58">
        <v>85.896429999999995</v>
      </c>
      <c r="AG4840" s="58">
        <v>86.79007</v>
      </c>
      <c r="AH4840" s="58">
        <v>88.669970000000006</v>
      </c>
      <c r="AI4840" s="58">
        <v>87.063410000000005</v>
      </c>
      <c r="AJ4840" s="58">
        <v>89.849010000000007</v>
      </c>
      <c r="AK4840" s="58">
        <v>89.458650000000006</v>
      </c>
      <c r="AL4840" s="58">
        <v>89.529709999999994</v>
      </c>
      <c r="AM4840" s="58">
        <v>89.566640000000007</v>
      </c>
      <c r="AN4840" s="58">
        <v>89.299099999999996</v>
      </c>
      <c r="AO4840" s="58">
        <v>89.443529999999996</v>
      </c>
      <c r="AP4840" s="58">
        <v>89.328850000000003</v>
      </c>
      <c r="AQ4840" s="58">
        <v>89.227239999999995</v>
      </c>
      <c r="AR4840" s="58">
        <v>90.422910000000002</v>
      </c>
      <c r="AS4840" s="58">
        <v>90.062259999999995</v>
      </c>
      <c r="AT4840" s="58">
        <v>91.8399</v>
      </c>
      <c r="AU4840" s="58">
        <v>92.228809999999996</v>
      </c>
      <c r="AV4840" s="58">
        <v>92.094059999999999</v>
      </c>
      <c r="AW4840" s="58">
        <v>91.817790000000002</v>
      </c>
      <c r="AX4840" s="58">
        <v>91.091939999999994</v>
      </c>
      <c r="AY4840" s="58">
        <v>91.190089999999998</v>
      </c>
      <c r="AZ4840" s="58">
        <v>91.329549999999998</v>
      </c>
      <c r="BA4840" s="58">
        <v>91.259219999999999</v>
      </c>
      <c r="BB4840" s="58">
        <v>91.304349999999999</v>
      </c>
      <c r="BC4840" s="58">
        <v>90.880849999999995</v>
      </c>
      <c r="BD4840" s="58">
        <v>90.494479999999996</v>
      </c>
      <c r="BE4840" s="58">
        <v>87.261390000000006</v>
      </c>
      <c r="BF4840" s="58">
        <v>88.163970000000006</v>
      </c>
      <c r="BG4840" s="58">
        <v>88.193370000000002</v>
      </c>
      <c r="BH4840" s="58">
        <v>88.643569999999997</v>
      </c>
      <c r="BI4840" s="58">
        <v>89.714709999999997</v>
      </c>
      <c r="BJ4840" s="58">
        <v>90.413390000000007</v>
      </c>
    </row>
    <row r="4841" spans="1:66" hidden="1" x14ac:dyDescent="0.25">
      <c r="A4841" s="58" t="s">
        <v>3298</v>
      </c>
      <c r="B4841" s="58" t="s">
        <v>3299</v>
      </c>
      <c r="C4841" s="58" t="s">
        <v>2698</v>
      </c>
      <c r="D4841" s="58" t="s">
        <v>2699</v>
      </c>
    </row>
    <row r="4842" spans="1:66" hidden="1" x14ac:dyDescent="0.25">
      <c r="A4842" s="58" t="s">
        <v>3298</v>
      </c>
      <c r="B4842" s="58" t="s">
        <v>3299</v>
      </c>
      <c r="C4842" s="58" t="s">
        <v>2700</v>
      </c>
      <c r="D4842" s="58" t="s">
        <v>2701</v>
      </c>
    </row>
    <row r="4843" spans="1:66" hidden="1" x14ac:dyDescent="0.25">
      <c r="A4843" s="58" t="s">
        <v>3298</v>
      </c>
      <c r="B4843" s="58" t="s">
        <v>3299</v>
      </c>
      <c r="C4843" s="58" t="s">
        <v>2702</v>
      </c>
      <c r="D4843" s="58" t="s">
        <v>2703</v>
      </c>
    </row>
    <row r="4844" spans="1:66" hidden="1" x14ac:dyDescent="0.25">
      <c r="A4844" s="58" t="s">
        <v>3298</v>
      </c>
      <c r="B4844" s="58" t="s">
        <v>3299</v>
      </c>
      <c r="C4844" s="58" t="s">
        <v>2704</v>
      </c>
      <c r="D4844" s="58" t="s">
        <v>2705</v>
      </c>
    </row>
    <row r="4845" spans="1:66" hidden="1" x14ac:dyDescent="0.25">
      <c r="A4845" s="58" t="s">
        <v>3298</v>
      </c>
      <c r="B4845" s="58" t="s">
        <v>3299</v>
      </c>
      <c r="C4845" s="58" t="s">
        <v>2706</v>
      </c>
      <c r="D4845" s="58" t="s">
        <v>2707</v>
      </c>
    </row>
    <row r="4846" spans="1:66" hidden="1" x14ac:dyDescent="0.25">
      <c r="A4846" s="58" t="s">
        <v>3298</v>
      </c>
      <c r="B4846" s="58" t="s">
        <v>3299</v>
      </c>
      <c r="C4846" s="58" t="s">
        <v>2708</v>
      </c>
      <c r="D4846" s="58" t="s">
        <v>2709</v>
      </c>
      <c r="AP4846" s="58">
        <v>3.7471612414837301</v>
      </c>
      <c r="AQ4846" s="58">
        <v>3.4574468085106398</v>
      </c>
      <c r="AR4846" s="58">
        <v>3.6167756829549802</v>
      </c>
      <c r="AS4846" s="58">
        <v>3.7706810311658301</v>
      </c>
      <c r="AT4846" s="58">
        <v>4.62126476719944</v>
      </c>
      <c r="AU4846" s="58">
        <v>6.1309317630758597</v>
      </c>
      <c r="AV4846" s="58">
        <v>6.0481099656357404</v>
      </c>
      <c r="AW4846" s="58">
        <v>6.6930431915595197</v>
      </c>
      <c r="AX4846" s="58">
        <v>7.03676649622596</v>
      </c>
      <c r="AY4846" s="58">
        <v>9.34959349593497</v>
      </c>
      <c r="AZ4846" s="58">
        <v>9.7537652402582005</v>
      </c>
      <c r="BA4846" s="58">
        <v>9.8015778149653396</v>
      </c>
      <c r="BB4846" s="58">
        <v>9.9023090586145699</v>
      </c>
      <c r="BC4846" s="58">
        <v>11.919671777154001</v>
      </c>
      <c r="BD4846" s="58">
        <v>11.3285024154589</v>
      </c>
      <c r="BE4846" s="58">
        <v>14.872042491549999</v>
      </c>
      <c r="BF4846" s="58">
        <v>17.369308600337298</v>
      </c>
      <c r="BG4846" s="58">
        <v>17.793401838831802</v>
      </c>
      <c r="BH4846" s="58">
        <v>18.779840848806401</v>
      </c>
      <c r="BI4846" s="58">
        <v>19.2756139915654</v>
      </c>
      <c r="BJ4846" s="58">
        <v>18.884021212819899</v>
      </c>
      <c r="BK4846" s="58">
        <v>19.060773480662998</v>
      </c>
      <c r="BL4846" s="58">
        <v>17.566539923954402</v>
      </c>
      <c r="BM4846" s="58">
        <v>19.546958513616701</v>
      </c>
      <c r="BN4846" s="58">
        <v>18.224543080939998</v>
      </c>
    </row>
    <row r="4847" spans="1:66" hidden="1" x14ac:dyDescent="0.25">
      <c r="A4847" s="58" t="s">
        <v>3298</v>
      </c>
      <c r="B4847" s="58" t="s">
        <v>3299</v>
      </c>
      <c r="C4847" s="58" t="s">
        <v>2710</v>
      </c>
      <c r="D4847" s="58" t="s">
        <v>2711</v>
      </c>
    </row>
    <row r="4848" spans="1:66" hidden="1" x14ac:dyDescent="0.25">
      <c r="A4848" s="58" t="s">
        <v>3298</v>
      </c>
      <c r="B4848" s="58" t="s">
        <v>3299</v>
      </c>
      <c r="C4848" s="58" t="s">
        <v>2712</v>
      </c>
      <c r="D4848" s="58" t="s">
        <v>2713</v>
      </c>
    </row>
    <row r="4849" spans="1:64" hidden="1" x14ac:dyDescent="0.25">
      <c r="A4849" s="58" t="s">
        <v>3298</v>
      </c>
      <c r="B4849" s="58" t="s">
        <v>3299</v>
      </c>
      <c r="C4849" s="58" t="s">
        <v>2714</v>
      </c>
      <c r="D4849" s="58" t="s">
        <v>2715</v>
      </c>
    </row>
    <row r="4850" spans="1:64" hidden="1" x14ac:dyDescent="0.25">
      <c r="A4850" s="58" t="s">
        <v>3298</v>
      </c>
      <c r="B4850" s="58" t="s">
        <v>3299</v>
      </c>
      <c r="C4850" s="58" t="s">
        <v>2716</v>
      </c>
      <c r="D4850" s="58" t="s">
        <v>2717</v>
      </c>
    </row>
    <row r="4851" spans="1:64" hidden="1" x14ac:dyDescent="0.25">
      <c r="A4851" s="58" t="s">
        <v>3298</v>
      </c>
      <c r="B4851" s="58" t="s">
        <v>3299</v>
      </c>
      <c r="C4851" s="58" t="s">
        <v>2718</v>
      </c>
      <c r="D4851" s="58" t="s">
        <v>2719</v>
      </c>
      <c r="O4851" s="58">
        <v>2.1878519608749598</v>
      </c>
      <c r="P4851" s="58">
        <v>2.1304244036169102</v>
      </c>
      <c r="Q4851" s="58">
        <v>2.8402624739430502</v>
      </c>
    </row>
    <row r="4852" spans="1:64" hidden="1" x14ac:dyDescent="0.25">
      <c r="A4852" s="58" t="s">
        <v>3298</v>
      </c>
      <c r="B4852" s="58" t="s">
        <v>3299</v>
      </c>
      <c r="C4852" s="58" t="s">
        <v>2720</v>
      </c>
      <c r="D4852" s="58" t="s">
        <v>2721</v>
      </c>
      <c r="AW4852" s="58">
        <v>1.71875</v>
      </c>
      <c r="AX4852" s="58">
        <v>1.5888888888888899</v>
      </c>
      <c r="AY4852" s="58">
        <v>2.8944444444444399</v>
      </c>
      <c r="AZ4852" s="58">
        <v>2.52</v>
      </c>
      <c r="BA4852" s="58">
        <v>3.83</v>
      </c>
      <c r="BB4852" s="58">
        <v>3.71</v>
      </c>
      <c r="BC4852" s="58">
        <v>4.18</v>
      </c>
      <c r="BD4852" s="58">
        <v>6.53</v>
      </c>
      <c r="BE4852" s="58">
        <v>7.10952380952381</v>
      </c>
      <c r="BF4852" s="58">
        <v>6.5285714285714302</v>
      </c>
      <c r="BG4852" s="58">
        <v>6.9238095238095196</v>
      </c>
      <c r="BH4852" s="58">
        <v>8.2090909090909108</v>
      </c>
      <c r="BI4852" s="58">
        <v>8.1727272727272702</v>
      </c>
      <c r="BJ4852" s="58">
        <v>8.5363636363636406</v>
      </c>
      <c r="BK4852" s="58">
        <v>9.2136363636363594</v>
      </c>
      <c r="BL4852" s="58">
        <v>10.045454545454501</v>
      </c>
    </row>
    <row r="4853" spans="1:64" hidden="1" x14ac:dyDescent="0.25">
      <c r="A4853" s="58" t="s">
        <v>3298</v>
      </c>
      <c r="B4853" s="58" t="s">
        <v>3299</v>
      </c>
      <c r="C4853" s="58" t="s">
        <v>2722</v>
      </c>
      <c r="D4853" s="58" t="s">
        <v>2723</v>
      </c>
    </row>
    <row r="4854" spans="1:64" hidden="1" x14ac:dyDescent="0.25">
      <c r="A4854" s="58" t="s">
        <v>3298</v>
      </c>
      <c r="B4854" s="58" t="s">
        <v>3299</v>
      </c>
      <c r="C4854" s="58" t="s">
        <v>2724</v>
      </c>
      <c r="D4854" s="58" t="s">
        <v>2725</v>
      </c>
    </row>
    <row r="4855" spans="1:64" hidden="1" x14ac:dyDescent="0.25">
      <c r="A4855" s="58" t="s">
        <v>3298</v>
      </c>
      <c r="B4855" s="58" t="s">
        <v>3299</v>
      </c>
      <c r="C4855" s="58" t="s">
        <v>2726</v>
      </c>
      <c r="D4855" s="58" t="s">
        <v>2727</v>
      </c>
    </row>
    <row r="4856" spans="1:64" hidden="1" x14ac:dyDescent="0.25">
      <c r="A4856" s="58" t="s">
        <v>3298</v>
      </c>
      <c r="B4856" s="58" t="s">
        <v>3299</v>
      </c>
      <c r="C4856" s="58" t="s">
        <v>2728</v>
      </c>
      <c r="D4856" s="58" t="s">
        <v>2729</v>
      </c>
    </row>
    <row r="4857" spans="1:64" hidden="1" x14ac:dyDescent="0.25">
      <c r="A4857" s="58" t="s">
        <v>3298</v>
      </c>
      <c r="B4857" s="58" t="s">
        <v>3299</v>
      </c>
      <c r="C4857" s="58" t="s">
        <v>2730</v>
      </c>
      <c r="D4857" s="58" t="s">
        <v>2731</v>
      </c>
      <c r="AQ4857" s="58">
        <v>0.16500000000000001</v>
      </c>
      <c r="AS4857" s="58">
        <v>0.21</v>
      </c>
      <c r="AU4857" s="58">
        <v>0.19</v>
      </c>
      <c r="AW4857" s="58">
        <v>0.24</v>
      </c>
      <c r="AY4857" s="58">
        <v>0.39</v>
      </c>
      <c r="BA4857" s="58">
        <v>0.49</v>
      </c>
      <c r="BC4857" s="58">
        <v>0.44</v>
      </c>
      <c r="BE4857" s="58">
        <v>0.42</v>
      </c>
      <c r="BG4857" s="58">
        <v>0.64</v>
      </c>
      <c r="BI4857" s="58">
        <v>0.56499999999999995</v>
      </c>
    </row>
    <row r="4858" spans="1:64" hidden="1" x14ac:dyDescent="0.25">
      <c r="A4858" s="58" t="s">
        <v>3298</v>
      </c>
      <c r="B4858" s="58" t="s">
        <v>3299</v>
      </c>
      <c r="C4858" s="58" t="s">
        <v>2732</v>
      </c>
      <c r="D4858" s="58" t="s">
        <v>2733</v>
      </c>
      <c r="AQ4858" s="58">
        <v>0.31</v>
      </c>
      <c r="AS4858" s="58">
        <v>0.28000000000000003</v>
      </c>
      <c r="AU4858" s="58">
        <v>0.29499999999999998</v>
      </c>
      <c r="AW4858" s="58">
        <v>0.32</v>
      </c>
      <c r="AY4858" s="58">
        <v>0.37</v>
      </c>
      <c r="BA4858" s="58">
        <v>0.49</v>
      </c>
      <c r="BC4858" s="58">
        <v>0.55000000000000004</v>
      </c>
      <c r="BE4858" s="58">
        <v>0.57999999999999996</v>
      </c>
      <c r="BG4858" s="58">
        <v>0.82499999999999996</v>
      </c>
      <c r="BI4858" s="58">
        <v>0.67</v>
      </c>
    </row>
    <row r="4859" spans="1:64" hidden="1" x14ac:dyDescent="0.25">
      <c r="A4859" s="58" t="s">
        <v>3298</v>
      </c>
      <c r="B4859" s="58" t="s">
        <v>3299</v>
      </c>
      <c r="C4859" s="58" t="s">
        <v>2734</v>
      </c>
      <c r="D4859" s="58" t="s">
        <v>2735</v>
      </c>
      <c r="AM4859" s="58">
        <v>18.41384</v>
      </c>
      <c r="AN4859" s="58">
        <v>17.984549999999999</v>
      </c>
      <c r="AO4859" s="58">
        <v>17.752050000000001</v>
      </c>
      <c r="AP4859" s="58">
        <v>17.859169999999999</v>
      </c>
      <c r="AQ4859" s="58">
        <v>18.360119999999998</v>
      </c>
      <c r="AR4859" s="58">
        <v>18.822150000000001</v>
      </c>
      <c r="AS4859" s="58">
        <v>18.81129</v>
      </c>
      <c r="AT4859" s="58">
        <v>18.744949999999999</v>
      </c>
      <c r="AU4859" s="58">
        <v>18.937539999999998</v>
      </c>
      <c r="AV4859" s="58">
        <v>18.291540000000001</v>
      </c>
      <c r="AW4859" s="58">
        <v>18.254650000000002</v>
      </c>
      <c r="AX4859" s="58">
        <v>17.89669</v>
      </c>
      <c r="AY4859" s="58">
        <v>17.562290000000001</v>
      </c>
      <c r="AZ4859" s="58">
        <v>17.141030000000001</v>
      </c>
      <c r="BA4859" s="58">
        <v>16.843260000000001</v>
      </c>
      <c r="BB4859" s="58">
        <v>16.701910000000002</v>
      </c>
      <c r="BC4859" s="58">
        <v>16.33201</v>
      </c>
      <c r="BD4859" s="58">
        <v>16.10905</v>
      </c>
      <c r="BE4859" s="58">
        <v>16.11684</v>
      </c>
      <c r="BF4859" s="58">
        <v>15.990270000000001</v>
      </c>
      <c r="BG4859" s="58">
        <v>16.126799999999999</v>
      </c>
      <c r="BH4859" s="58">
        <v>16.22269</v>
      </c>
      <c r="BI4859" s="58">
        <v>16.52308</v>
      </c>
      <c r="BJ4859" s="58">
        <v>16.195399999999999</v>
      </c>
      <c r="BK4859" s="58">
        <v>16.02797</v>
      </c>
    </row>
    <row r="4860" spans="1:64" hidden="1" x14ac:dyDescent="0.25">
      <c r="A4860" s="58" t="s">
        <v>3298</v>
      </c>
      <c r="B4860" s="58" t="s">
        <v>3299</v>
      </c>
      <c r="C4860" s="58" t="s">
        <v>2736</v>
      </c>
      <c r="D4860" s="58" t="s">
        <v>2737</v>
      </c>
      <c r="W4860" s="58">
        <v>22.044789999999999</v>
      </c>
      <c r="X4860" s="58">
        <v>22.232399999999998</v>
      </c>
      <c r="Y4860" s="58">
        <v>22.36223</v>
      </c>
      <c r="Z4860" s="58">
        <v>22.381509999999999</v>
      </c>
      <c r="AA4860" s="58">
        <v>22.500039999999998</v>
      </c>
      <c r="AB4860" s="58">
        <v>22.5535</v>
      </c>
      <c r="AC4860" s="58">
        <v>23.250029999999999</v>
      </c>
      <c r="AD4860" s="58">
        <v>23.635639999999999</v>
      </c>
      <c r="AE4860" s="58">
        <v>23.22739</v>
      </c>
      <c r="AF4860" s="58">
        <v>23.174659999999999</v>
      </c>
      <c r="AG4860" s="58">
        <v>22.76614</v>
      </c>
      <c r="AH4860" s="58">
        <v>22.488520000000001</v>
      </c>
      <c r="AI4860" s="58">
        <v>22.527470000000001</v>
      </c>
      <c r="AJ4860" s="58">
        <v>21.804860000000001</v>
      </c>
      <c r="AK4860" s="58">
        <v>21.785229999999999</v>
      </c>
      <c r="AL4860" s="58">
        <v>22.177219999999998</v>
      </c>
      <c r="AM4860" s="58">
        <v>21.98583</v>
      </c>
      <c r="AN4860" s="58">
        <v>21.941369999999999</v>
      </c>
      <c r="AO4860" s="58">
        <v>21.25685</v>
      </c>
      <c r="AP4860" s="58">
        <v>20.864979999999999</v>
      </c>
      <c r="AQ4860" s="58">
        <v>20.320039999999999</v>
      </c>
      <c r="AR4860" s="58">
        <v>19.974340000000002</v>
      </c>
      <c r="AS4860" s="58">
        <v>18.843430000000001</v>
      </c>
      <c r="AT4860" s="58">
        <v>19.134039999999999</v>
      </c>
      <c r="AU4860" s="58">
        <v>19.464600000000001</v>
      </c>
      <c r="AV4860" s="58">
        <v>19.034179999999999</v>
      </c>
      <c r="AW4860" s="58">
        <v>18.99457</v>
      </c>
      <c r="AX4860" s="58">
        <v>18.65802</v>
      </c>
      <c r="AY4860" s="58">
        <v>19.228549999999998</v>
      </c>
      <c r="AZ4860" s="58">
        <v>17.956620000000001</v>
      </c>
      <c r="BA4860" s="58">
        <v>19.821200000000001</v>
      </c>
      <c r="BB4860" s="58">
        <v>21.423919999999999</v>
      </c>
      <c r="BC4860" s="58">
        <v>20.252379999999999</v>
      </c>
      <c r="BD4860" s="58">
        <v>19.197620000000001</v>
      </c>
      <c r="BE4860" s="58">
        <v>19.018999999999998</v>
      </c>
      <c r="BF4860" s="58">
        <v>19.252210000000002</v>
      </c>
      <c r="BG4860" s="58">
        <v>19.581330000000001</v>
      </c>
      <c r="BH4860" s="58">
        <v>19.788049999999998</v>
      </c>
      <c r="BI4860" s="58">
        <v>20.456520000000001</v>
      </c>
      <c r="BJ4860" s="58">
        <v>20.496009999999998</v>
      </c>
      <c r="BK4860" s="58">
        <v>21.167570000000001</v>
      </c>
    </row>
    <row r="4861" spans="1:64" hidden="1" x14ac:dyDescent="0.25">
      <c r="A4861" s="58" t="s">
        <v>3298</v>
      </c>
      <c r="B4861" s="58" t="s">
        <v>3299</v>
      </c>
      <c r="C4861" s="58" t="s">
        <v>2738</v>
      </c>
      <c r="D4861" s="58" t="s">
        <v>2739</v>
      </c>
      <c r="O4861" s="58">
        <v>31.306730000000002</v>
      </c>
      <c r="P4861" s="58">
        <v>31.237919999999999</v>
      </c>
      <c r="Q4861" s="58">
        <v>31.172059999999998</v>
      </c>
      <c r="R4861" s="58">
        <v>31.205169999999999</v>
      </c>
      <c r="S4861" s="58">
        <v>31.056819999999998</v>
      </c>
      <c r="T4861" s="58">
        <v>31.07902</v>
      </c>
      <c r="U4861" s="58">
        <v>30.7193</v>
      </c>
      <c r="V4861" s="58">
        <v>30.180949999999999</v>
      </c>
      <c r="W4861" s="58">
        <v>29.961310000000001</v>
      </c>
      <c r="X4861" s="58">
        <v>29.927849999999999</v>
      </c>
      <c r="Y4861" s="58">
        <v>29.49813</v>
      </c>
      <c r="Z4861" s="58">
        <v>29.125990000000002</v>
      </c>
      <c r="AA4861" s="58">
        <v>28.75722</v>
      </c>
      <c r="AB4861" s="58">
        <v>27.68637</v>
      </c>
      <c r="AC4861" s="58">
        <v>27.388559999999998</v>
      </c>
      <c r="AD4861" s="58">
        <v>26.570150000000002</v>
      </c>
      <c r="AE4861" s="58">
        <v>26.150510000000001</v>
      </c>
      <c r="AF4861" s="58">
        <v>25.752389999999998</v>
      </c>
      <c r="AG4861" s="58">
        <v>25.631450000000001</v>
      </c>
      <c r="AH4861" s="58">
        <v>22.642610000000001</v>
      </c>
      <c r="AI4861" s="58">
        <v>24.069700000000001</v>
      </c>
      <c r="AJ4861" s="58">
        <v>24.041820000000001</v>
      </c>
      <c r="AK4861" s="58">
        <v>23.531310000000001</v>
      </c>
      <c r="AL4861" s="58">
        <v>23.0639</v>
      </c>
      <c r="AM4861" s="58">
        <v>23.578230000000001</v>
      </c>
      <c r="AN4861" s="58">
        <v>22.95187</v>
      </c>
      <c r="AO4861" s="58">
        <v>23.192489999999999</v>
      </c>
      <c r="AP4861" s="58">
        <v>22.43882</v>
      </c>
      <c r="AQ4861" s="58">
        <v>22.563690000000001</v>
      </c>
      <c r="AR4861" s="58">
        <v>22.905159999999999</v>
      </c>
      <c r="AS4861" s="58">
        <v>22.39068</v>
      </c>
      <c r="AT4861" s="58">
        <v>21.969370000000001</v>
      </c>
      <c r="AU4861" s="58">
        <v>21.794270000000001</v>
      </c>
      <c r="AV4861" s="58">
        <v>21.525639999999999</v>
      </c>
      <c r="AW4861" s="58">
        <v>21.244949999999999</v>
      </c>
      <c r="AX4861" s="58">
        <v>21.59226</v>
      </c>
      <c r="AY4861" s="58">
        <v>21.34929</v>
      </c>
      <c r="AZ4861" s="58">
        <v>21.259519999999998</v>
      </c>
      <c r="BA4861" s="58">
        <v>20.90504</v>
      </c>
      <c r="BB4861" s="58">
        <v>21.025659999999998</v>
      </c>
      <c r="BC4861" s="58">
        <v>21.059709999999999</v>
      </c>
      <c r="BD4861" s="58">
        <v>20.36261</v>
      </c>
      <c r="BE4861" s="58">
        <v>19.47213</v>
      </c>
      <c r="BF4861" s="58">
        <v>19.21687</v>
      </c>
      <c r="BG4861" s="58">
        <v>19.418510000000001</v>
      </c>
      <c r="BH4861" s="58">
        <v>19.567730000000001</v>
      </c>
      <c r="BI4861" s="58">
        <v>20.023510000000002</v>
      </c>
      <c r="BJ4861" s="58">
        <v>20.626930000000002</v>
      </c>
      <c r="BK4861" s="58">
        <v>20.784949999999998</v>
      </c>
    </row>
    <row r="4862" spans="1:64" hidden="1" x14ac:dyDescent="0.25">
      <c r="A4862" s="58" t="s">
        <v>3298</v>
      </c>
      <c r="B4862" s="58" t="s">
        <v>3299</v>
      </c>
      <c r="C4862" s="58" t="s">
        <v>2740</v>
      </c>
      <c r="D4862" s="58" t="s">
        <v>2741</v>
      </c>
      <c r="O4862" s="58">
        <v>20.302980000000002</v>
      </c>
      <c r="P4862" s="58">
        <v>20.561050000000002</v>
      </c>
      <c r="Q4862" s="58">
        <v>20.726790000000001</v>
      </c>
      <c r="R4862" s="58">
        <v>20.69914</v>
      </c>
      <c r="S4862" s="58">
        <v>20.996649999999999</v>
      </c>
      <c r="T4862" s="58">
        <v>21.13129</v>
      </c>
      <c r="U4862" s="58">
        <v>20.989350000000002</v>
      </c>
      <c r="V4862" s="58">
        <v>21.792629999999999</v>
      </c>
      <c r="W4862" s="58">
        <v>21.806360000000002</v>
      </c>
      <c r="X4862" s="58">
        <v>21.373339999999999</v>
      </c>
      <c r="Y4862" s="58">
        <v>20.806319999999999</v>
      </c>
      <c r="Z4862" s="58">
        <v>20.416319999999999</v>
      </c>
      <c r="AA4862" s="58">
        <v>20.54907</v>
      </c>
      <c r="AB4862" s="58">
        <v>19.58099</v>
      </c>
      <c r="AC4862" s="58">
        <v>19.314070000000001</v>
      </c>
      <c r="AD4862" s="58">
        <v>19.048349999999999</v>
      </c>
      <c r="AE4862" s="58">
        <v>18.533570000000001</v>
      </c>
      <c r="AF4862" s="58">
        <v>17.885349999999999</v>
      </c>
      <c r="AG4862" s="58">
        <v>17.26042</v>
      </c>
      <c r="AH4862" s="58">
        <v>17.271909999999998</v>
      </c>
      <c r="AI4862" s="58">
        <v>17.798760000000001</v>
      </c>
      <c r="AJ4862" s="58">
        <v>16.788039999999999</v>
      </c>
      <c r="AK4862" s="58">
        <v>16.55208</v>
      </c>
      <c r="AL4862" s="58">
        <v>16.46</v>
      </c>
      <c r="AM4862" s="58">
        <v>16.794090000000001</v>
      </c>
      <c r="AN4862" s="58">
        <v>16.361139999999999</v>
      </c>
      <c r="AO4862" s="58">
        <v>15.81358</v>
      </c>
      <c r="AP4862" s="58">
        <v>15.64744</v>
      </c>
      <c r="AQ4862" s="58">
        <v>15.96622</v>
      </c>
      <c r="AR4862" s="58">
        <v>16.28416</v>
      </c>
      <c r="AS4862" s="58">
        <v>16.299849999999999</v>
      </c>
      <c r="AT4862" s="58">
        <v>16.327310000000001</v>
      </c>
      <c r="AU4862" s="58">
        <v>16.504259999999999</v>
      </c>
      <c r="AV4862" s="58">
        <v>16.470459999999999</v>
      </c>
      <c r="AW4862" s="58">
        <v>16.563639999999999</v>
      </c>
      <c r="AX4862" s="58">
        <v>16.172170000000001</v>
      </c>
      <c r="AY4862" s="58">
        <v>15.710520000000001</v>
      </c>
      <c r="AZ4862" s="58">
        <v>15.20759</v>
      </c>
      <c r="BA4862" s="58">
        <v>14.85188</v>
      </c>
      <c r="BB4862" s="58">
        <v>14.56006</v>
      </c>
      <c r="BC4862" s="58">
        <v>14.51277</v>
      </c>
      <c r="BD4862" s="58">
        <v>14.462350000000001</v>
      </c>
      <c r="BE4862" s="58">
        <v>14.41522</v>
      </c>
      <c r="BF4862" s="58">
        <v>14.362730000000001</v>
      </c>
      <c r="BG4862" s="58">
        <v>14.44477</v>
      </c>
      <c r="BH4862" s="58">
        <v>14.50165</v>
      </c>
      <c r="BI4862" s="58">
        <v>14.52697</v>
      </c>
      <c r="BJ4862" s="58">
        <v>14.55245</v>
      </c>
      <c r="BK4862" s="58">
        <v>14.49976</v>
      </c>
    </row>
    <row r="4863" spans="1:64" hidden="1" x14ac:dyDescent="0.25">
      <c r="A4863" s="58" t="s">
        <v>3298</v>
      </c>
      <c r="B4863" s="58" t="s">
        <v>3299</v>
      </c>
      <c r="C4863" s="58" t="s">
        <v>2742</v>
      </c>
      <c r="D4863" s="58" t="s">
        <v>2743</v>
      </c>
    </row>
    <row r="4864" spans="1:64" hidden="1" x14ac:dyDescent="0.25">
      <c r="A4864" s="58" t="s">
        <v>3298</v>
      </c>
      <c r="B4864" s="58" t="s">
        <v>3299</v>
      </c>
      <c r="C4864" s="58" t="s">
        <v>2744</v>
      </c>
      <c r="D4864" s="58" t="s">
        <v>2745</v>
      </c>
      <c r="AM4864" s="58">
        <v>14.641579999999999</v>
      </c>
      <c r="AN4864" s="58">
        <v>14.222289999999999</v>
      </c>
      <c r="AO4864" s="58">
        <v>13.29838</v>
      </c>
      <c r="AP4864" s="58">
        <v>12.9214</v>
      </c>
      <c r="AQ4864" s="58">
        <v>13.07663</v>
      </c>
      <c r="AR4864" s="58">
        <v>13.20143</v>
      </c>
      <c r="AS4864" s="58">
        <v>13.253970000000001</v>
      </c>
      <c r="AT4864" s="58">
        <v>13.44778</v>
      </c>
      <c r="AU4864" s="58">
        <v>13.60084</v>
      </c>
      <c r="AV4864" s="58">
        <v>14.18637</v>
      </c>
      <c r="AW4864" s="58">
        <v>14.448090000000001</v>
      </c>
      <c r="AX4864" s="58">
        <v>14.03529</v>
      </c>
      <c r="AY4864" s="58">
        <v>13.46965</v>
      </c>
      <c r="AZ4864" s="58">
        <v>12.77224</v>
      </c>
      <c r="BA4864" s="58">
        <v>12.274480000000001</v>
      </c>
      <c r="BB4864" s="58">
        <v>11.718260000000001</v>
      </c>
      <c r="BC4864" s="58">
        <v>12.0762</v>
      </c>
      <c r="BD4864" s="58">
        <v>12.348990000000001</v>
      </c>
      <c r="BE4864" s="58">
        <v>12.305160000000001</v>
      </c>
      <c r="BF4864" s="58">
        <v>12.37946</v>
      </c>
      <c r="BG4864" s="58">
        <v>12.46555</v>
      </c>
      <c r="BH4864" s="58">
        <v>12.490489999999999</v>
      </c>
      <c r="BI4864" s="58">
        <v>12.25572</v>
      </c>
      <c r="BJ4864" s="58">
        <v>12.59088</v>
      </c>
      <c r="BK4864" s="58">
        <v>12.62595</v>
      </c>
    </row>
    <row r="4865" spans="1:66" hidden="1" x14ac:dyDescent="0.25">
      <c r="A4865" s="58" t="s">
        <v>3298</v>
      </c>
      <c r="B4865" s="58" t="s">
        <v>3299</v>
      </c>
      <c r="C4865" s="58" t="s">
        <v>2746</v>
      </c>
      <c r="D4865" s="58" t="s">
        <v>2747</v>
      </c>
    </row>
    <row r="4866" spans="1:66" hidden="1" x14ac:dyDescent="0.25">
      <c r="A4866" s="58" t="s">
        <v>3298</v>
      </c>
      <c r="B4866" s="58" t="s">
        <v>3299</v>
      </c>
      <c r="C4866" s="58" t="s">
        <v>2748</v>
      </c>
      <c r="D4866" s="58" t="s">
        <v>2749</v>
      </c>
      <c r="AO4866" s="58">
        <v>1616</v>
      </c>
      <c r="AP4866" s="58">
        <v>1654</v>
      </c>
      <c r="AR4866" s="58">
        <v>1635</v>
      </c>
      <c r="AS4866" s="58">
        <v>1568</v>
      </c>
      <c r="AT4866" s="58">
        <v>1491</v>
      </c>
      <c r="AU4866" s="58">
        <v>2030.4445000000001</v>
      </c>
      <c r="AW4866" s="58">
        <v>1906.7</v>
      </c>
      <c r="AX4866" s="58">
        <v>1471</v>
      </c>
      <c r="BC4866" s="58">
        <v>1722.3040000000001</v>
      </c>
    </row>
    <row r="4867" spans="1:66" hidden="1" x14ac:dyDescent="0.25">
      <c r="A4867" s="58" t="s">
        <v>3298</v>
      </c>
      <c r="B4867" s="58" t="s">
        <v>3299</v>
      </c>
      <c r="C4867" s="58" t="s">
        <v>2750</v>
      </c>
      <c r="D4867" s="58" t="s">
        <v>2751</v>
      </c>
      <c r="AU4867" s="58">
        <v>570.76</v>
      </c>
      <c r="AW4867" s="58">
        <v>527.23</v>
      </c>
      <c r="AX4867" s="58">
        <v>571.23</v>
      </c>
    </row>
    <row r="4868" spans="1:66" hidden="1" x14ac:dyDescent="0.25">
      <c r="A4868" s="58" t="s">
        <v>3298</v>
      </c>
      <c r="B4868" s="58" t="s">
        <v>3299</v>
      </c>
      <c r="C4868" s="58" t="s">
        <v>2752</v>
      </c>
      <c r="D4868" s="58" t="s">
        <v>2753</v>
      </c>
      <c r="AI4868" s="58">
        <v>26.666824399416399</v>
      </c>
      <c r="AJ4868" s="58">
        <v>26.8516873354104</v>
      </c>
      <c r="AK4868" s="58">
        <v>26.967602681716698</v>
      </c>
      <c r="AL4868" s="58">
        <v>26.759013191162701</v>
      </c>
      <c r="AM4868" s="58">
        <v>27.3166267557155</v>
      </c>
      <c r="AN4868" s="58">
        <v>27.5526465424709</v>
      </c>
      <c r="AO4868" s="58">
        <v>27.644962358065001</v>
      </c>
      <c r="AP4868" s="58">
        <v>27.601057204020901</v>
      </c>
      <c r="AQ4868" s="58">
        <v>27.671596059110701</v>
      </c>
      <c r="AR4868" s="58">
        <v>28.230966444752099</v>
      </c>
      <c r="AS4868" s="58">
        <v>28.554927315468898</v>
      </c>
      <c r="AT4868" s="58">
        <v>28.8531952434661</v>
      </c>
      <c r="AU4868" s="58">
        <v>28.251415594050201</v>
      </c>
      <c r="AV4868" s="58">
        <v>28.572322195045</v>
      </c>
      <c r="AW4868" s="58">
        <v>28.869210571679002</v>
      </c>
      <c r="AX4868" s="58">
        <v>29.214082145781699</v>
      </c>
      <c r="AY4868" s="58">
        <v>29.6961349909711</v>
      </c>
      <c r="AZ4868" s="58">
        <v>30.612416125472901</v>
      </c>
      <c r="BA4868" s="58">
        <v>30.321638853565101</v>
      </c>
      <c r="BB4868" s="58">
        <v>30.729285420123901</v>
      </c>
      <c r="BC4868" s="58">
        <v>30.7499881727157</v>
      </c>
      <c r="BD4868" s="58">
        <v>31.010094867170601</v>
      </c>
      <c r="BE4868" s="58">
        <v>31.243142052291599</v>
      </c>
      <c r="BF4868" s="58">
        <v>31.649519446275299</v>
      </c>
      <c r="BG4868" s="58">
        <v>32.034691150579498</v>
      </c>
      <c r="BH4868" s="58">
        <v>32.513728521196597</v>
      </c>
      <c r="BI4868" s="58">
        <v>32.963351817128299</v>
      </c>
      <c r="BJ4868" s="58">
        <v>32.472157809058203</v>
      </c>
      <c r="BK4868" s="58">
        <v>31.282440750815901</v>
      </c>
      <c r="BL4868" s="58">
        <v>31.109563347124599</v>
      </c>
      <c r="BM4868" s="58">
        <v>31.337533664927602</v>
      </c>
      <c r="BN4868" s="58">
        <v>31.275265412223199</v>
      </c>
    </row>
    <row r="4869" spans="1:66" hidden="1" x14ac:dyDescent="0.25">
      <c r="A4869" s="58" t="s">
        <v>3298</v>
      </c>
      <c r="B4869" s="58" t="s">
        <v>3299</v>
      </c>
      <c r="C4869" s="58" t="s">
        <v>2754</v>
      </c>
      <c r="D4869" s="58" t="s">
        <v>2755</v>
      </c>
      <c r="AZ4869" s="58">
        <v>28.9821572925736</v>
      </c>
      <c r="BA4869" s="58">
        <v>31.5112058691501</v>
      </c>
      <c r="BB4869" s="58">
        <v>30.501382851214402</v>
      </c>
      <c r="BE4869" s="58">
        <v>29.314168204232899</v>
      </c>
      <c r="BG4869" s="58">
        <v>27.912549736164099</v>
      </c>
      <c r="BI4869" s="58">
        <v>32.953629420579503</v>
      </c>
    </row>
    <row r="4870" spans="1:66" hidden="1" x14ac:dyDescent="0.25">
      <c r="A4870" s="58" t="s">
        <v>3298</v>
      </c>
      <c r="B4870" s="58" t="s">
        <v>3299</v>
      </c>
      <c r="C4870" s="58" t="s">
        <v>2756</v>
      </c>
      <c r="D4870" s="58" t="s">
        <v>2757</v>
      </c>
    </row>
    <row r="4871" spans="1:66" hidden="1" x14ac:dyDescent="0.25">
      <c r="A4871" s="58" t="s">
        <v>3298</v>
      </c>
      <c r="B4871" s="58" t="s">
        <v>3299</v>
      </c>
      <c r="C4871" s="58" t="s">
        <v>2758</v>
      </c>
      <c r="D4871" s="58" t="s">
        <v>2759</v>
      </c>
    </row>
    <row r="4872" spans="1:66" hidden="1" x14ac:dyDescent="0.25">
      <c r="A4872" s="58" t="s">
        <v>3298</v>
      </c>
      <c r="B4872" s="58" t="s">
        <v>3299</v>
      </c>
      <c r="C4872" s="58" t="s">
        <v>2760</v>
      </c>
      <c r="D4872" s="58" t="s">
        <v>2761</v>
      </c>
      <c r="AI4872" s="58">
        <v>4279547</v>
      </c>
      <c r="AJ4872" s="58">
        <v>3825329</v>
      </c>
      <c r="AK4872" s="58">
        <v>4005764</v>
      </c>
      <c r="AL4872" s="58">
        <v>4230180</v>
      </c>
      <c r="AM4872" s="58">
        <v>4423480</v>
      </c>
      <c r="AN4872" s="58">
        <v>4410387</v>
      </c>
      <c r="AO4872" s="58">
        <v>4219795</v>
      </c>
      <c r="AP4872" s="58">
        <v>4243118</v>
      </c>
      <c r="AQ4872" s="58">
        <v>4373377</v>
      </c>
      <c r="AR4872" s="58">
        <v>4487615</v>
      </c>
      <c r="AS4872" s="58">
        <v>4639911</v>
      </c>
      <c r="AT4872" s="58">
        <v>4942589</v>
      </c>
      <c r="AU4872" s="58">
        <v>5110716</v>
      </c>
      <c r="AV4872" s="58">
        <v>4932910</v>
      </c>
      <c r="AW4872" s="58">
        <v>5037899</v>
      </c>
      <c r="AX4872" s="58">
        <v>5106891</v>
      </c>
      <c r="AY4872" s="58">
        <v>6444699</v>
      </c>
      <c r="AZ4872" s="58">
        <v>7513404</v>
      </c>
      <c r="BA4872" s="58">
        <v>7206298</v>
      </c>
      <c r="BB4872" s="58">
        <v>6955012</v>
      </c>
      <c r="BC4872" s="58">
        <v>6801874</v>
      </c>
      <c r="BD4872" s="58">
        <v>6657568</v>
      </c>
      <c r="BE4872" s="58">
        <v>6638833</v>
      </c>
      <c r="BF4872" s="58">
        <v>7794715</v>
      </c>
      <c r="BG4872" s="58">
        <v>8374963</v>
      </c>
      <c r="BH4872" s="58">
        <v>8279319</v>
      </c>
      <c r="BI4872" s="58">
        <v>8440080</v>
      </c>
      <c r="BJ4872" s="58">
        <v>9061053</v>
      </c>
      <c r="BK4872" s="58">
        <v>9332913</v>
      </c>
      <c r="BL4872" s="58">
        <v>9349348</v>
      </c>
      <c r="BM4872" s="58">
        <v>9282118</v>
      </c>
      <c r="BN4872" s="58">
        <v>9373696</v>
      </c>
    </row>
    <row r="4873" spans="1:66" hidden="1" x14ac:dyDescent="0.25">
      <c r="A4873" s="58" t="s">
        <v>3298</v>
      </c>
      <c r="B4873" s="58" t="s">
        <v>3299</v>
      </c>
      <c r="C4873" s="58" t="s">
        <v>2762</v>
      </c>
      <c r="D4873" s="58" t="s">
        <v>2763</v>
      </c>
      <c r="AI4873" s="58">
        <v>2212489</v>
      </c>
      <c r="AJ4873" s="58">
        <v>2408680</v>
      </c>
      <c r="AK4873" s="58">
        <v>2614889</v>
      </c>
      <c r="AL4873" s="58">
        <v>1906568</v>
      </c>
      <c r="AM4873" s="58">
        <v>2001744</v>
      </c>
      <c r="AN4873" s="58">
        <v>2005023</v>
      </c>
      <c r="AO4873" s="58">
        <v>2035525</v>
      </c>
      <c r="AP4873" s="58">
        <v>1864272</v>
      </c>
      <c r="AQ4873" s="58">
        <v>1806064</v>
      </c>
      <c r="AR4873" s="58">
        <v>1816901</v>
      </c>
      <c r="AS4873" s="58">
        <v>1672624</v>
      </c>
      <c r="AT4873" s="58">
        <v>1872875</v>
      </c>
      <c r="AU4873" s="58">
        <v>1895880</v>
      </c>
      <c r="AV4873" s="58">
        <v>1831003</v>
      </c>
      <c r="AW4873" s="58">
        <v>1879604</v>
      </c>
      <c r="AX4873" s="58">
        <v>1797671</v>
      </c>
      <c r="AY4873" s="58">
        <v>3023518</v>
      </c>
      <c r="AZ4873" s="58">
        <v>3722655</v>
      </c>
      <c r="BA4873" s="58">
        <v>3328079</v>
      </c>
      <c r="BB4873" s="58">
        <v>3029121</v>
      </c>
      <c r="BC4873" s="58">
        <v>3034184</v>
      </c>
      <c r="BD4873" s="58">
        <v>3205236</v>
      </c>
      <c r="BE4873" s="58">
        <v>3358916</v>
      </c>
      <c r="BF4873" s="58">
        <v>4804187</v>
      </c>
      <c r="BG4873" s="58">
        <v>6199852</v>
      </c>
      <c r="BH4873" s="58">
        <v>7077036</v>
      </c>
      <c r="BI4873" s="58">
        <v>7703238</v>
      </c>
      <c r="BJ4873" s="58">
        <v>8568734</v>
      </c>
      <c r="BK4873" s="58">
        <v>8933132</v>
      </c>
      <c r="BL4873" s="58">
        <v>8827545</v>
      </c>
      <c r="BM4873" s="58">
        <v>8876924</v>
      </c>
      <c r="BN4873" s="58">
        <v>9053222</v>
      </c>
    </row>
    <row r="4874" spans="1:66" hidden="1" x14ac:dyDescent="0.25">
      <c r="A4874" s="58" t="s">
        <v>3298</v>
      </c>
      <c r="B4874" s="58" t="s">
        <v>3299</v>
      </c>
      <c r="C4874" s="58" t="s">
        <v>2764</v>
      </c>
      <c r="D4874" s="58" t="s">
        <v>2765</v>
      </c>
      <c r="AI4874" s="58">
        <v>7.2415212459436997</v>
      </c>
      <c r="AJ4874" s="58">
        <v>6.6907112437034897</v>
      </c>
      <c r="AK4874" s="58">
        <v>5.7690181325800598</v>
      </c>
      <c r="AL4874" s="58">
        <v>5.3874818707898404</v>
      </c>
      <c r="AM4874" s="58">
        <v>5.32098508196058</v>
      </c>
      <c r="AN4874" s="58">
        <v>5.0810628184576299</v>
      </c>
      <c r="AO4874" s="58">
        <v>5.3000683462728997</v>
      </c>
      <c r="AP4874" s="58">
        <v>5.1714650277308598</v>
      </c>
      <c r="AQ4874" s="58">
        <v>4.8099296740956596</v>
      </c>
      <c r="AR4874" s="58">
        <v>4.8463871344453899</v>
      </c>
      <c r="AS4874" s="58">
        <v>4.4642374696867897</v>
      </c>
      <c r="AT4874" s="58">
        <v>4.6175616335241996</v>
      </c>
      <c r="AU4874" s="58">
        <v>3.7555486312519601</v>
      </c>
      <c r="AV4874" s="58">
        <v>3.9435096577726401</v>
      </c>
      <c r="AW4874" s="58">
        <v>3.9135300966289401</v>
      </c>
      <c r="AX4874" s="58">
        <v>4.4744399217981297</v>
      </c>
      <c r="AY4874" s="58">
        <v>4.1194939888675597</v>
      </c>
      <c r="AZ4874" s="58">
        <v>4.1502167147507096</v>
      </c>
      <c r="BA4874" s="58">
        <v>3.36273904985168</v>
      </c>
      <c r="BB4874" s="58">
        <v>3.3284857673852901</v>
      </c>
      <c r="BC4874" s="58">
        <v>3.8540099124668501</v>
      </c>
      <c r="BD4874" s="58">
        <v>3.5497656350935198</v>
      </c>
      <c r="BE4874" s="58">
        <v>3.4812185223175902</v>
      </c>
      <c r="BF4874" s="58">
        <v>3.7703849612486802</v>
      </c>
      <c r="BG4874" s="58">
        <v>3.2780734203655002</v>
      </c>
      <c r="BH4874" s="58">
        <v>2.9207016861051298</v>
      </c>
    </row>
    <row r="4875" spans="1:66" hidden="1" x14ac:dyDescent="0.25">
      <c r="A4875" s="58" t="s">
        <v>3298</v>
      </c>
      <c r="B4875" s="58" t="s">
        <v>3299</v>
      </c>
      <c r="C4875" s="58" t="s">
        <v>2766</v>
      </c>
      <c r="D4875" s="58" t="s">
        <v>2767</v>
      </c>
      <c r="AI4875" s="58">
        <v>7.3443577665267199</v>
      </c>
      <c r="AJ4875" s="58">
        <v>7.2840927660848802</v>
      </c>
      <c r="AK4875" s="58">
        <v>6.9129659103237904</v>
      </c>
      <c r="AL4875" s="58">
        <v>6.7377934860834898</v>
      </c>
      <c r="AM4875" s="58">
        <v>6.9141917769376997</v>
      </c>
      <c r="AN4875" s="58">
        <v>6.8179110431067498</v>
      </c>
      <c r="AO4875" s="58">
        <v>6.8052066800543196</v>
      </c>
      <c r="AP4875" s="58">
        <v>6.8439380828219099</v>
      </c>
      <c r="AQ4875" s="58">
        <v>6.7574733321778604</v>
      </c>
      <c r="AR4875" s="58">
        <v>6.7441004558062296</v>
      </c>
      <c r="AS4875" s="58">
        <v>6.6368565086762104</v>
      </c>
      <c r="AT4875" s="58">
        <v>6.4843048371458396</v>
      </c>
      <c r="AU4875" s="58">
        <v>6.3312077810296401</v>
      </c>
      <c r="AV4875" s="58">
        <v>6.4262088052915303</v>
      </c>
      <c r="AW4875" s="58">
        <v>6.7339287200077598</v>
      </c>
      <c r="AX4875" s="58">
        <v>6.3812409444889298</v>
      </c>
      <c r="AY4875" s="58">
        <v>6.1807678159208796</v>
      </c>
      <c r="AZ4875" s="58">
        <v>5.5913109645249399</v>
      </c>
      <c r="BA4875" s="58">
        <v>5.1831820824683001</v>
      </c>
      <c r="BB4875" s="58">
        <v>5.0699943065976898</v>
      </c>
      <c r="BC4875" s="58">
        <v>4.82445229419905</v>
      </c>
      <c r="BD4875" s="58">
        <v>4.6899640423887599</v>
      </c>
      <c r="BE4875" s="58">
        <v>4.2643859926324703</v>
      </c>
      <c r="BF4875" s="58">
        <v>4.3315754861909097</v>
      </c>
      <c r="BG4875" s="58">
        <v>4.21700984421373</v>
      </c>
      <c r="BH4875" s="58">
        <v>4.1269023938260201</v>
      </c>
    </row>
    <row r="4876" spans="1:66" hidden="1" x14ac:dyDescent="0.25">
      <c r="A4876" s="58" t="s">
        <v>3298</v>
      </c>
      <c r="B4876" s="58" t="s">
        <v>3299</v>
      </c>
      <c r="C4876" s="58" t="s">
        <v>2768</v>
      </c>
      <c r="D4876" s="58" t="s">
        <v>2769</v>
      </c>
      <c r="G4876" s="58">
        <v>1208.6154492054</v>
      </c>
      <c r="L4876" s="58">
        <v>1052.6934364653</v>
      </c>
      <c r="Q4876" s="58">
        <v>917.88999359714603</v>
      </c>
      <c r="V4876" s="58">
        <v>793.12581199327497</v>
      </c>
      <c r="AA4876" s="58">
        <v>676.90424302771999</v>
      </c>
      <c r="AF4876" s="58">
        <v>584.29000543820598</v>
      </c>
      <c r="AK4876" s="58">
        <v>514.90076754854101</v>
      </c>
      <c r="AP4876" s="58">
        <v>454.361943367408</v>
      </c>
      <c r="AU4876" s="58">
        <v>409.00071385058999</v>
      </c>
      <c r="AZ4876" s="58">
        <v>365.11244735355501</v>
      </c>
      <c r="BE4876" s="58">
        <v>303.625662150849</v>
      </c>
      <c r="BJ4876" s="58">
        <v>273.77100208020403</v>
      </c>
      <c r="BK4876" s="58">
        <v>268.61370900877199</v>
      </c>
    </row>
    <row r="4877" spans="1:66" hidden="1" x14ac:dyDescent="0.25">
      <c r="A4877" s="58" t="s">
        <v>3298</v>
      </c>
      <c r="B4877" s="58" t="s">
        <v>3299</v>
      </c>
      <c r="C4877" s="58" t="s">
        <v>2770</v>
      </c>
      <c r="D4877" s="58" t="s">
        <v>2771</v>
      </c>
      <c r="G4877" s="58">
        <v>108.77800000000001</v>
      </c>
      <c r="L4877" s="58">
        <v>108.77800000000001</v>
      </c>
      <c r="Q4877" s="58">
        <v>108.77800000000001</v>
      </c>
      <c r="V4877" s="58">
        <v>108.77800000000001</v>
      </c>
      <c r="AA4877" s="58">
        <v>108.77800000000001</v>
      </c>
      <c r="AF4877" s="58">
        <v>108.77800000000001</v>
      </c>
      <c r="AK4877" s="58">
        <v>108.77800000000001</v>
      </c>
      <c r="AP4877" s="58">
        <v>108.77800000000001</v>
      </c>
      <c r="AU4877" s="58">
        <v>108.77800000000001</v>
      </c>
      <c r="AZ4877" s="58">
        <v>108.77800000000001</v>
      </c>
      <c r="BE4877" s="58">
        <v>112.77800000000001</v>
      </c>
      <c r="BJ4877" s="58">
        <v>112.77800000000001</v>
      </c>
      <c r="BK4877" s="58">
        <v>112.77800000000001</v>
      </c>
    </row>
    <row r="4878" spans="1:66" hidden="1" x14ac:dyDescent="0.25">
      <c r="A4878" s="58" t="s">
        <v>3298</v>
      </c>
      <c r="B4878" s="58" t="s">
        <v>3299</v>
      </c>
      <c r="C4878" s="58" t="s">
        <v>2772</v>
      </c>
      <c r="D4878" s="58" t="s">
        <v>2773</v>
      </c>
      <c r="O4878" s="58">
        <v>10.86712</v>
      </c>
      <c r="P4878" s="58">
        <v>10.672750000000001</v>
      </c>
      <c r="Q4878" s="58">
        <v>10.4314</v>
      </c>
      <c r="R4878" s="58">
        <v>9.7336600000000004</v>
      </c>
      <c r="S4878" s="58">
        <v>9.6873699999999996</v>
      </c>
      <c r="T4878" s="58">
        <v>10.35824</v>
      </c>
      <c r="U4878" s="58">
        <v>10.60697</v>
      </c>
      <c r="V4878" s="58">
        <v>10.30973</v>
      </c>
      <c r="W4878" s="58">
        <v>10.61482</v>
      </c>
      <c r="X4878" s="58">
        <v>11.109209999999999</v>
      </c>
      <c r="Y4878" s="58">
        <v>10.1411</v>
      </c>
      <c r="Z4878" s="58">
        <v>10.637420000000001</v>
      </c>
      <c r="AA4878" s="58">
        <v>9.5814000000000004</v>
      </c>
      <c r="AB4878" s="58">
        <v>9.7651400000000006</v>
      </c>
      <c r="AC4878" s="58">
        <v>9.4772700000000007</v>
      </c>
      <c r="AD4878" s="58">
        <v>8.6055299999999999</v>
      </c>
      <c r="AE4878" s="58">
        <v>8.1531300000000009</v>
      </c>
      <c r="AF4878" s="58">
        <v>8.1385299999999994</v>
      </c>
      <c r="AG4878" s="58">
        <v>7.90388</v>
      </c>
      <c r="AH4878" s="58">
        <v>7.5244600000000004</v>
      </c>
      <c r="AI4878" s="58">
        <v>7.3235200000000003</v>
      </c>
      <c r="AJ4878" s="58">
        <v>7.3349399999999996</v>
      </c>
      <c r="AK4878" s="58">
        <v>7.2533399999999997</v>
      </c>
      <c r="AL4878" s="58">
        <v>7.3938899999999999</v>
      </c>
      <c r="AM4878" s="58">
        <v>7.0277700000000003</v>
      </c>
      <c r="AN4878" s="58">
        <v>6.96753</v>
      </c>
      <c r="AO4878" s="58">
        <v>6.9588700000000001</v>
      </c>
      <c r="AP4878" s="58">
        <v>7.2524300000000004</v>
      </c>
      <c r="AQ4878" s="58">
        <v>6.7448199999999998</v>
      </c>
      <c r="AR4878" s="58">
        <v>7.1885899999999996</v>
      </c>
      <c r="AS4878" s="58">
        <v>7.2884700000000002</v>
      </c>
      <c r="AT4878" s="58">
        <v>6.7022899999999996</v>
      </c>
      <c r="AU4878" s="58">
        <v>6.3349399999999996</v>
      </c>
      <c r="AV4878" s="58">
        <v>6.0601200000000004</v>
      </c>
      <c r="AW4878" s="58">
        <v>5.7818699999999996</v>
      </c>
      <c r="AX4878" s="58">
        <v>5.3601200000000002</v>
      </c>
      <c r="AY4878" s="58">
        <v>5.3731799999999996</v>
      </c>
      <c r="AZ4878" s="58">
        <v>5.61435</v>
      </c>
      <c r="BA4878" s="58">
        <v>5.2968900000000003</v>
      </c>
      <c r="BB4878" s="58">
        <v>5.5332299999999996</v>
      </c>
      <c r="BC4878" s="58">
        <v>5.3227000000000002</v>
      </c>
      <c r="BD4878" s="58">
        <v>5.0304200000000003</v>
      </c>
      <c r="BE4878" s="58">
        <v>4.7839700000000001</v>
      </c>
      <c r="BF4878" s="58">
        <v>4.9600799999999996</v>
      </c>
      <c r="BG4878" s="58">
        <v>4.7261899999999999</v>
      </c>
      <c r="BH4878" s="58">
        <v>4.41716</v>
      </c>
      <c r="BI4878" s="58">
        <v>4.7342700000000004</v>
      </c>
      <c r="BJ4878" s="58">
        <v>4.4558200000000001</v>
      </c>
      <c r="BK4878" s="58">
        <v>4.2383600000000001</v>
      </c>
    </row>
    <row r="4879" spans="1:66" hidden="1" x14ac:dyDescent="0.25">
      <c r="A4879" s="58" t="s">
        <v>3298</v>
      </c>
      <c r="B4879" s="58" t="s">
        <v>3299</v>
      </c>
      <c r="C4879" s="58" t="s">
        <v>2774</v>
      </c>
      <c r="D4879" s="58" t="s">
        <v>2775</v>
      </c>
      <c r="O4879" s="58">
        <v>11.87074</v>
      </c>
      <c r="P4879" s="58">
        <v>12.152010000000001</v>
      </c>
      <c r="Q4879" s="58">
        <v>12.579650000000001</v>
      </c>
      <c r="R4879" s="58">
        <v>11.62646</v>
      </c>
      <c r="S4879" s="58">
        <v>11.647740000000001</v>
      </c>
      <c r="T4879" s="58">
        <v>12.082839999999999</v>
      </c>
      <c r="U4879" s="58">
        <v>12.23217</v>
      </c>
      <c r="V4879" s="58">
        <v>12.13885</v>
      </c>
      <c r="W4879" s="58">
        <v>11.96706</v>
      </c>
      <c r="X4879" s="58">
        <v>12.22845</v>
      </c>
      <c r="Y4879" s="58">
        <v>12.317729999999999</v>
      </c>
      <c r="Z4879" s="58">
        <v>12.798719999999999</v>
      </c>
      <c r="AA4879" s="58">
        <v>12.131740000000001</v>
      </c>
      <c r="AB4879" s="58">
        <v>11.97237</v>
      </c>
      <c r="AC4879" s="58">
        <v>12.097910000000001</v>
      </c>
      <c r="AD4879" s="58">
        <v>10.74535</v>
      </c>
      <c r="AE4879" s="58">
        <v>10.36656</v>
      </c>
      <c r="AF4879" s="58">
        <v>10.766500000000001</v>
      </c>
      <c r="AG4879" s="58">
        <v>10.36647</v>
      </c>
      <c r="AH4879" s="58">
        <v>10.094340000000001</v>
      </c>
      <c r="AI4879" s="58">
        <v>10.3971</v>
      </c>
      <c r="AJ4879" s="58">
        <v>10.491059999999999</v>
      </c>
      <c r="AK4879" s="58">
        <v>10.525729999999999</v>
      </c>
      <c r="AL4879" s="58">
        <v>10.358610000000001</v>
      </c>
      <c r="AM4879" s="58">
        <v>10.224880000000001</v>
      </c>
      <c r="AN4879" s="58">
        <v>10.131270000000001</v>
      </c>
      <c r="AO4879" s="58">
        <v>9.9318200000000001</v>
      </c>
      <c r="AP4879" s="58">
        <v>10.138529999999999</v>
      </c>
      <c r="AQ4879" s="58">
        <v>10.44397</v>
      </c>
      <c r="AR4879" s="58">
        <v>9.8812899999999999</v>
      </c>
      <c r="AS4879" s="58">
        <v>10.25564</v>
      </c>
      <c r="AT4879" s="58">
        <v>9.6069499999999994</v>
      </c>
      <c r="AU4879" s="58">
        <v>9.0679200000000009</v>
      </c>
      <c r="AV4879" s="58">
        <v>8.63307</v>
      </c>
      <c r="AW4879" s="58">
        <v>8.05063</v>
      </c>
      <c r="AX4879" s="58">
        <v>7.7310100000000004</v>
      </c>
      <c r="AY4879" s="58">
        <v>8.1754899999999999</v>
      </c>
      <c r="AZ4879" s="58">
        <v>8.3078699999999994</v>
      </c>
      <c r="BA4879" s="58">
        <v>8.1666600000000003</v>
      </c>
      <c r="BB4879" s="58">
        <v>8.3422800000000006</v>
      </c>
      <c r="BC4879" s="58">
        <v>7.9212199999999999</v>
      </c>
      <c r="BD4879" s="58">
        <v>7.7150999999999996</v>
      </c>
      <c r="BE4879" s="58">
        <v>7.3622399999999999</v>
      </c>
      <c r="BF4879" s="58">
        <v>7.6295999999999999</v>
      </c>
      <c r="BG4879" s="58">
        <v>7.7237099999999996</v>
      </c>
      <c r="BH4879" s="58">
        <v>7.3146100000000001</v>
      </c>
      <c r="BI4879" s="58">
        <v>7.4763299999999999</v>
      </c>
      <c r="BJ4879" s="58">
        <v>7.2628500000000003</v>
      </c>
      <c r="BK4879" s="58">
        <v>7.1227299999999998</v>
      </c>
    </row>
    <row r="4880" spans="1:66" hidden="1" x14ac:dyDescent="0.25">
      <c r="A4880" s="58" t="s">
        <v>3298</v>
      </c>
      <c r="B4880" s="58" t="s">
        <v>3299</v>
      </c>
      <c r="C4880" s="58" t="s">
        <v>2776</v>
      </c>
      <c r="D4880" s="58" t="s">
        <v>2777</v>
      </c>
      <c r="O4880" s="58">
        <v>11.48593</v>
      </c>
      <c r="P4880" s="58">
        <v>11.585940000000001</v>
      </c>
      <c r="Q4880" s="58">
        <v>11.753209999999999</v>
      </c>
      <c r="R4880" s="58">
        <v>10.893280000000001</v>
      </c>
      <c r="S4880" s="58">
        <v>10.883620000000001</v>
      </c>
      <c r="T4880" s="58">
        <v>11.4062</v>
      </c>
      <c r="U4880" s="58">
        <v>11.5908</v>
      </c>
      <c r="V4880" s="58">
        <v>11.410310000000001</v>
      </c>
      <c r="W4880" s="58">
        <v>11.423410000000001</v>
      </c>
      <c r="X4880" s="58">
        <v>11.768800000000001</v>
      </c>
      <c r="Y4880" s="58">
        <v>11.413539999999999</v>
      </c>
      <c r="Z4880" s="58">
        <v>11.891730000000001</v>
      </c>
      <c r="AA4880" s="58">
        <v>11.0535</v>
      </c>
      <c r="AB4880" s="58">
        <v>11.03525</v>
      </c>
      <c r="AC4880" s="58">
        <v>10.97993</v>
      </c>
      <c r="AD4880" s="58">
        <v>9.8262499999999999</v>
      </c>
      <c r="AE4880" s="58">
        <v>9.4094899999999999</v>
      </c>
      <c r="AF4880" s="58">
        <v>9.6228300000000004</v>
      </c>
      <c r="AG4880" s="58">
        <v>9.2957599999999996</v>
      </c>
      <c r="AH4880" s="58">
        <v>8.9676799999999997</v>
      </c>
      <c r="AI4880" s="58">
        <v>9.0439000000000007</v>
      </c>
      <c r="AJ4880" s="58">
        <v>9.1014499999999998</v>
      </c>
      <c r="AK4880" s="58">
        <v>9.0756200000000007</v>
      </c>
      <c r="AL4880" s="58">
        <v>9.0406700000000004</v>
      </c>
      <c r="AM4880" s="58">
        <v>8.8024299999999993</v>
      </c>
      <c r="AN4880" s="58">
        <v>8.7141500000000001</v>
      </c>
      <c r="AO4880" s="58">
        <v>8.6233000000000004</v>
      </c>
      <c r="AP4880" s="58">
        <v>8.8422699999999992</v>
      </c>
      <c r="AQ4880" s="58">
        <v>8.7742000000000004</v>
      </c>
      <c r="AR4880" s="58">
        <v>8.6596799999999998</v>
      </c>
      <c r="AS4880" s="58">
        <v>8.9025499999999997</v>
      </c>
      <c r="AT4880" s="58">
        <v>8.2745499999999996</v>
      </c>
      <c r="AU4880" s="58">
        <v>7.8085000000000004</v>
      </c>
      <c r="AV4880" s="58">
        <v>7.4427099999999999</v>
      </c>
      <c r="AW4880" s="58">
        <v>6.9984700000000002</v>
      </c>
      <c r="AX4880" s="58">
        <v>6.6293600000000001</v>
      </c>
      <c r="AY4880" s="58">
        <v>6.8726500000000001</v>
      </c>
      <c r="AZ4880" s="58">
        <v>7.0540700000000003</v>
      </c>
      <c r="BA4880" s="58">
        <v>6.8262099999999997</v>
      </c>
      <c r="BB4880" s="58">
        <v>7.0270799999999998</v>
      </c>
      <c r="BC4880" s="58">
        <v>6.7021100000000002</v>
      </c>
      <c r="BD4880" s="58">
        <v>6.4590500000000004</v>
      </c>
      <c r="BE4880" s="58">
        <v>6.1481599999999998</v>
      </c>
      <c r="BF4880" s="58">
        <v>6.3716799999999996</v>
      </c>
      <c r="BG4880" s="58">
        <v>6.3068400000000002</v>
      </c>
      <c r="BH4880" s="58">
        <v>5.94278</v>
      </c>
      <c r="BI4880" s="58">
        <v>6.17746</v>
      </c>
      <c r="BJ4880" s="58">
        <v>5.9308300000000003</v>
      </c>
      <c r="BK4880" s="58">
        <v>5.7533799999999999</v>
      </c>
    </row>
    <row r="4881" spans="1:66" hidden="1" x14ac:dyDescent="0.25">
      <c r="A4881" s="58" t="s">
        <v>3298</v>
      </c>
      <c r="B4881" s="58" t="s">
        <v>3299</v>
      </c>
      <c r="C4881" s="58" t="s">
        <v>2778</v>
      </c>
      <c r="D4881" s="58" t="s">
        <v>2779</v>
      </c>
      <c r="BD4881" s="58">
        <v>0.55900709149848204</v>
      </c>
      <c r="BM4881" s="58">
        <v>0.72233343354365598</v>
      </c>
    </row>
    <row r="4882" spans="1:66" hidden="1" x14ac:dyDescent="0.25">
      <c r="A4882" s="58" t="s">
        <v>3298</v>
      </c>
      <c r="B4882" s="58" t="s">
        <v>3299</v>
      </c>
      <c r="C4882" s="58" t="s">
        <v>2780</v>
      </c>
      <c r="D4882" s="58" t="s">
        <v>2781</v>
      </c>
    </row>
    <row r="4883" spans="1:66" hidden="1" x14ac:dyDescent="0.25">
      <c r="A4883" s="58" t="s">
        <v>3298</v>
      </c>
      <c r="B4883" s="58" t="s">
        <v>3299</v>
      </c>
      <c r="C4883" s="58" t="s">
        <v>2782</v>
      </c>
      <c r="D4883" s="58" t="s">
        <v>2783</v>
      </c>
    </row>
    <row r="4884" spans="1:66" hidden="1" x14ac:dyDescent="0.25">
      <c r="A4884" s="58" t="s">
        <v>3298</v>
      </c>
      <c r="B4884" s="58" t="s">
        <v>3299</v>
      </c>
      <c r="C4884" s="58" t="s">
        <v>2784</v>
      </c>
      <c r="D4884" s="58" t="s">
        <v>2785</v>
      </c>
      <c r="BG4884" s="58">
        <v>25.049218831168201</v>
      </c>
      <c r="BH4884" s="58">
        <v>19.702246553413399</v>
      </c>
    </row>
    <row r="4885" spans="1:66" hidden="1" x14ac:dyDescent="0.25">
      <c r="A4885" s="58" t="s">
        <v>3298</v>
      </c>
      <c r="B4885" s="58" t="s">
        <v>3299</v>
      </c>
      <c r="C4885" s="58" t="s">
        <v>2786</v>
      </c>
      <c r="D4885" s="58" t="s">
        <v>2787</v>
      </c>
    </row>
    <row r="4886" spans="1:66" hidden="1" x14ac:dyDescent="0.25">
      <c r="A4886" s="58" t="s">
        <v>3298</v>
      </c>
      <c r="B4886" s="58" t="s">
        <v>3299</v>
      </c>
      <c r="C4886" s="58" t="s">
        <v>2788</v>
      </c>
      <c r="D4886" s="58" t="s">
        <v>2789</v>
      </c>
      <c r="BB4886" s="58">
        <v>32.189338180100599</v>
      </c>
      <c r="BC4886" s="58">
        <v>34.397522135472897</v>
      </c>
      <c r="BD4886" s="58">
        <v>31.1402279110882</v>
      </c>
      <c r="BE4886" s="58">
        <v>34.580005303711999</v>
      </c>
      <c r="BF4886" s="58">
        <v>33.892218942738097</v>
      </c>
      <c r="BG4886" s="58">
        <v>32.600377195098801</v>
      </c>
      <c r="BH4886" s="58">
        <v>32.332884403970901</v>
      </c>
      <c r="BI4886" s="58">
        <v>33.355062607694798</v>
      </c>
      <c r="BJ4886" s="58">
        <v>30.466037391038402</v>
      </c>
      <c r="BK4886" s="58">
        <v>30.580502063653999</v>
      </c>
    </row>
    <row r="4887" spans="1:66" hidden="1" x14ac:dyDescent="0.25">
      <c r="A4887" s="58" t="s">
        <v>3298</v>
      </c>
      <c r="B4887" s="58" t="s">
        <v>3299</v>
      </c>
      <c r="C4887" s="58" t="s">
        <v>2790</v>
      </c>
      <c r="D4887" s="58" t="s">
        <v>2791</v>
      </c>
      <c r="BB4887" s="58">
        <v>18.957959038776099</v>
      </c>
      <c r="BC4887" s="58">
        <v>18.798375502588701</v>
      </c>
      <c r="BD4887" s="58">
        <v>16.863021611698901</v>
      </c>
      <c r="BE4887" s="58">
        <v>16.463419299138099</v>
      </c>
      <c r="BF4887" s="58">
        <v>15.995313710576401</v>
      </c>
      <c r="BG4887" s="58">
        <v>15.1814183409967</v>
      </c>
      <c r="BH4887" s="58">
        <v>14.8249439748417</v>
      </c>
      <c r="BI4887" s="58">
        <v>15.377427328567</v>
      </c>
      <c r="BJ4887" s="58">
        <v>14.0840619347321</v>
      </c>
      <c r="BK4887" s="58">
        <v>14.579406027230201</v>
      </c>
    </row>
    <row r="4888" spans="1:66" hidden="1" x14ac:dyDescent="0.25">
      <c r="A4888" s="58" t="s">
        <v>3298</v>
      </c>
      <c r="B4888" s="58" t="s">
        <v>3299</v>
      </c>
      <c r="C4888" s="58" t="s">
        <v>2792</v>
      </c>
      <c r="D4888" s="58" t="s">
        <v>2793</v>
      </c>
    </row>
    <row r="4889" spans="1:66" hidden="1" x14ac:dyDescent="0.25">
      <c r="A4889" s="58" t="s">
        <v>3298</v>
      </c>
      <c r="B4889" s="58" t="s">
        <v>3299</v>
      </c>
      <c r="C4889" s="58" t="s">
        <v>2794</v>
      </c>
      <c r="D4889" s="58" t="s">
        <v>2795</v>
      </c>
      <c r="AI4889" s="58">
        <v>13247809.631161399</v>
      </c>
      <c r="AS4889" s="58">
        <v>13247809.631161399</v>
      </c>
      <c r="BC4889" s="58">
        <v>13247809.631161399</v>
      </c>
    </row>
    <row r="4890" spans="1:66" hidden="1" x14ac:dyDescent="0.25">
      <c r="A4890" s="58" t="s">
        <v>3298</v>
      </c>
      <c r="B4890" s="58" t="s">
        <v>3299</v>
      </c>
      <c r="C4890" s="58" t="s">
        <v>2796</v>
      </c>
      <c r="D4890" s="58" t="s">
        <v>2797</v>
      </c>
      <c r="AI4890" s="58">
        <v>0.49612944520583502</v>
      </c>
      <c r="AS4890" s="58">
        <v>0.49614720167534598</v>
      </c>
      <c r="BC4890" s="58">
        <v>0.49564884122226399</v>
      </c>
    </row>
    <row r="4891" spans="1:66" hidden="1" x14ac:dyDescent="0.25">
      <c r="A4891" s="58" t="s">
        <v>3298</v>
      </c>
      <c r="B4891" s="58" t="s">
        <v>3299</v>
      </c>
      <c r="C4891" s="58" t="s">
        <v>2798</v>
      </c>
      <c r="D4891" s="58" t="s">
        <v>2799</v>
      </c>
      <c r="AI4891" s="58">
        <v>66515.098943833</v>
      </c>
      <c r="AS4891" s="58">
        <v>66515.098943833</v>
      </c>
      <c r="BC4891" s="58">
        <v>66515.098943833</v>
      </c>
    </row>
    <row r="4892" spans="1:66" hidden="1" x14ac:dyDescent="0.25">
      <c r="A4892" s="58" t="s">
        <v>3298</v>
      </c>
      <c r="B4892" s="58" t="s">
        <v>3299</v>
      </c>
      <c r="C4892" s="58" t="s">
        <v>2800</v>
      </c>
      <c r="D4892" s="58" t="s">
        <v>2801</v>
      </c>
      <c r="E4892" s="58">
        <v>63400548</v>
      </c>
      <c r="F4892" s="58">
        <v>64431702</v>
      </c>
      <c r="G4892" s="58">
        <v>65477732</v>
      </c>
      <c r="H4892" s="58">
        <v>66521137</v>
      </c>
      <c r="I4892" s="58">
        <v>67557440</v>
      </c>
      <c r="J4892" s="58">
        <v>68572505</v>
      </c>
      <c r="K4892" s="58">
        <v>69660124</v>
      </c>
      <c r="L4892" s="58">
        <v>70898240</v>
      </c>
      <c r="M4892" s="58">
        <v>72139760</v>
      </c>
      <c r="N4892" s="58">
        <v>73364494</v>
      </c>
      <c r="O4892" s="58">
        <v>74556351</v>
      </c>
      <c r="P4892" s="58">
        <v>75735623</v>
      </c>
      <c r="Q4892" s="58">
        <v>76871187</v>
      </c>
      <c r="R4892" s="58">
        <v>78045878</v>
      </c>
      <c r="S4892" s="58">
        <v>79402531</v>
      </c>
      <c r="T4892" s="58">
        <v>80940789</v>
      </c>
      <c r="U4892" s="58">
        <v>82668097</v>
      </c>
      <c r="V4892" s="58">
        <v>84584491</v>
      </c>
      <c r="W4892" s="58">
        <v>86607837</v>
      </c>
      <c r="X4892" s="58">
        <v>88669221</v>
      </c>
      <c r="Y4892" s="58">
        <v>90683690</v>
      </c>
      <c r="Z4892" s="58">
        <v>92644220</v>
      </c>
      <c r="AA4892" s="58">
        <v>94577774</v>
      </c>
      <c r="AB4892" s="58">
        <v>96435506</v>
      </c>
      <c r="AC4892" s="58">
        <v>98195561</v>
      </c>
      <c r="AD4892" s="58">
        <v>99977819</v>
      </c>
      <c r="AE4892" s="58">
        <v>101746880</v>
      </c>
      <c r="AF4892" s="58">
        <v>103614173</v>
      </c>
      <c r="AG4892" s="58">
        <v>105617086</v>
      </c>
      <c r="AH4892" s="58">
        <v>107709827</v>
      </c>
      <c r="AI4892" s="58">
        <v>110446656</v>
      </c>
      <c r="AJ4892" s="58">
        <v>112574750</v>
      </c>
      <c r="AK4892" s="58">
        <v>114664124</v>
      </c>
      <c r="AL4892" s="58">
        <v>116867453</v>
      </c>
      <c r="AM4892" s="58">
        <v>119265286</v>
      </c>
      <c r="AN4892" s="58">
        <v>121755534</v>
      </c>
      <c r="AO4892" s="58">
        <v>124158389</v>
      </c>
      <c r="AP4892" s="58">
        <v>126415325</v>
      </c>
      <c r="AQ4892" s="58">
        <v>128531568</v>
      </c>
      <c r="AR4892" s="58">
        <v>130621374</v>
      </c>
      <c r="AS4892" s="58">
        <v>132731950</v>
      </c>
      <c r="AT4892" s="58">
        <v>134837866</v>
      </c>
      <c r="AU4892" s="58">
        <v>136973273</v>
      </c>
      <c r="AV4892" s="58">
        <v>139111093</v>
      </c>
      <c r="AW4892" s="58">
        <v>141291859</v>
      </c>
      <c r="AX4892" s="58">
        <v>143402954</v>
      </c>
      <c r="AY4892" s="58">
        <v>145536684</v>
      </c>
      <c r="AZ4892" s="58">
        <v>148138443</v>
      </c>
      <c r="BA4892" s="58">
        <v>150318609</v>
      </c>
      <c r="BB4892" s="58">
        <v>152482977</v>
      </c>
      <c r="BC4892" s="58">
        <v>154587000</v>
      </c>
      <c r="BD4892" s="58">
        <v>156913189</v>
      </c>
      <c r="BE4892" s="58">
        <v>159352704</v>
      </c>
      <c r="BF4892" s="58">
        <v>161747912</v>
      </c>
      <c r="BG4892" s="58">
        <v>164111399</v>
      </c>
      <c r="BH4892" s="58">
        <v>166207272</v>
      </c>
      <c r="BI4892" s="58">
        <v>168301536</v>
      </c>
      <c r="BJ4892" s="58">
        <v>170369984</v>
      </c>
      <c r="BK4892" s="58">
        <v>172447508</v>
      </c>
      <c r="BL4892" s="58">
        <v>174564029</v>
      </c>
      <c r="BM4892" s="58">
        <v>176735820</v>
      </c>
      <c r="BN4892" s="58">
        <v>178972134</v>
      </c>
    </row>
    <row r="4893" spans="1:66" hidden="1" x14ac:dyDescent="0.25">
      <c r="A4893" s="58" t="s">
        <v>3298</v>
      </c>
      <c r="B4893" s="58" t="s">
        <v>3299</v>
      </c>
      <c r="C4893" s="58" t="s">
        <v>2802</v>
      </c>
      <c r="D4893" s="58" t="s">
        <v>2803</v>
      </c>
      <c r="E4893" s="58">
        <v>68.765858360849805</v>
      </c>
      <c r="F4893" s="58">
        <v>68.020073496530003</v>
      </c>
      <c r="G4893" s="58">
        <v>67.2708800155809</v>
      </c>
      <c r="H4893" s="58">
        <v>66.498400321246194</v>
      </c>
      <c r="I4893" s="58">
        <v>65.696397621888906</v>
      </c>
      <c r="J4893" s="58">
        <v>64.852300042914294</v>
      </c>
      <c r="K4893" s="58">
        <v>64.050201432844403</v>
      </c>
      <c r="L4893" s="58">
        <v>63.358946764857897</v>
      </c>
      <c r="M4893" s="58">
        <v>62.656041055989398</v>
      </c>
      <c r="N4893" s="58">
        <v>61.9437969835286</v>
      </c>
      <c r="O4893" s="58">
        <v>61.219332117631602</v>
      </c>
      <c r="P4893" s="58">
        <v>60.5087616864081</v>
      </c>
      <c r="Q4893" s="58">
        <v>59.776000109697797</v>
      </c>
      <c r="R4893" s="58">
        <v>59.053503451713901</v>
      </c>
      <c r="S4893" s="58">
        <v>58.404711075710601</v>
      </c>
      <c r="T4893" s="58">
        <v>57.7980969323606</v>
      </c>
      <c r="U4893" s="58">
        <v>57.228259187098502</v>
      </c>
      <c r="V4893" s="58">
        <v>56.706523141743801</v>
      </c>
      <c r="W4893" s="58">
        <v>56.198290390098897</v>
      </c>
      <c r="X4893" s="58">
        <v>55.690262991051597</v>
      </c>
      <c r="Y4893" s="58">
        <v>55.153427469434497</v>
      </c>
      <c r="Z4893" s="58">
        <v>54.593268668612701</v>
      </c>
      <c r="AA4893" s="58">
        <v>54.0253658648328</v>
      </c>
      <c r="AB4893" s="58">
        <v>53.425107904499399</v>
      </c>
      <c r="AC4893" s="58">
        <v>52.783300080517002</v>
      </c>
      <c r="AD4893" s="58">
        <v>52.166786574395999</v>
      </c>
      <c r="AE4893" s="58">
        <v>51.559661248763199</v>
      </c>
      <c r="AF4893" s="58">
        <v>51.020112240912503</v>
      </c>
      <c r="AG4893" s="58">
        <v>50.5611822865352</v>
      </c>
      <c r="AH4893" s="58">
        <v>50.154988134235403</v>
      </c>
      <c r="AI4893" s="58">
        <v>49.604752420846999</v>
      </c>
      <c r="AJ4893" s="58">
        <v>49.216947558845</v>
      </c>
      <c r="AK4893" s="58">
        <v>49.221288774077003</v>
      </c>
      <c r="AL4893" s="58">
        <v>48.848789470579703</v>
      </c>
      <c r="AM4893" s="58">
        <v>48.590574999377999</v>
      </c>
      <c r="AN4893" s="58">
        <v>48.104313981660603</v>
      </c>
      <c r="AO4893" s="58">
        <v>47.937429129876101</v>
      </c>
      <c r="AP4893" s="58">
        <v>47.735930796405</v>
      </c>
      <c r="AQ4893" s="58">
        <v>47.5029841661066</v>
      </c>
      <c r="AR4893" s="58">
        <v>47.259154013464197</v>
      </c>
      <c r="AS4893" s="58">
        <v>47.010698313010103</v>
      </c>
      <c r="AT4893" s="58">
        <v>46.748555841043803</v>
      </c>
      <c r="AU4893" s="58">
        <v>46.484374305130899</v>
      </c>
      <c r="AV4893" s="58">
        <v>46.198832760562802</v>
      </c>
      <c r="AW4893" s="58">
        <v>45.894417684958299</v>
      </c>
      <c r="AX4893" s="58">
        <v>45.529693688548598</v>
      </c>
      <c r="AY4893" s="58">
        <v>45.134263785231497</v>
      </c>
      <c r="AZ4893" s="58">
        <v>44.850920263807403</v>
      </c>
      <c r="BA4893" s="58">
        <v>44.420925647747701</v>
      </c>
      <c r="BB4893" s="58">
        <v>43.990231198011699</v>
      </c>
      <c r="BC4893" s="58">
        <v>43.559119481592603</v>
      </c>
      <c r="BD4893" s="58">
        <v>43.208104270960099</v>
      </c>
      <c r="BE4893" s="58">
        <v>42.901603726468799</v>
      </c>
      <c r="BF4893" s="58">
        <v>42.5992659504739</v>
      </c>
      <c r="BG4893" s="58">
        <v>42.307674526711303</v>
      </c>
      <c r="BH4893" s="58">
        <v>41.9685338536652</v>
      </c>
      <c r="BI4893" s="58">
        <v>41.654373019699101</v>
      </c>
      <c r="BJ4893" s="58">
        <v>41.357677647059397</v>
      </c>
      <c r="BK4893" s="58">
        <v>41.073404947106297</v>
      </c>
      <c r="BL4893" s="58">
        <v>40.798354042076703</v>
      </c>
      <c r="BM4893" s="58">
        <v>40.528234391447299</v>
      </c>
      <c r="BN4893" s="58">
        <v>40.262086378323801</v>
      </c>
    </row>
    <row r="4894" spans="1:66" hidden="1" x14ac:dyDescent="0.25">
      <c r="A4894" s="58" t="s">
        <v>3298</v>
      </c>
      <c r="B4894" s="58" t="s">
        <v>3299</v>
      </c>
      <c r="C4894" s="58" t="s">
        <v>2804</v>
      </c>
      <c r="D4894" s="58" t="s">
        <v>2805</v>
      </c>
      <c r="F4894" s="58">
        <v>1.62641180956354</v>
      </c>
      <c r="G4894" s="58">
        <v>1.6234710050030801</v>
      </c>
      <c r="H4894" s="58">
        <v>1.59352648317142</v>
      </c>
      <c r="I4894" s="58">
        <v>1.5578552122463001</v>
      </c>
      <c r="J4894" s="58">
        <v>1.50252140992907</v>
      </c>
      <c r="K4894" s="58">
        <v>1.58608614341856</v>
      </c>
      <c r="L4894" s="58">
        <v>1.77736691941577</v>
      </c>
      <c r="M4894" s="58">
        <v>1.75112950617672</v>
      </c>
      <c r="N4894" s="58">
        <v>1.6977239735757299</v>
      </c>
      <c r="O4894" s="58">
        <v>1.6245692364483699</v>
      </c>
      <c r="P4894" s="58">
        <v>1.5817190409439501</v>
      </c>
      <c r="Q4894" s="58">
        <v>1.49937896463861</v>
      </c>
      <c r="R4894" s="58">
        <v>1.5281291285381</v>
      </c>
      <c r="S4894" s="58">
        <v>1.7382762994862999</v>
      </c>
      <c r="T4894" s="58">
        <v>1.9372908906392301</v>
      </c>
      <c r="U4894" s="58">
        <v>2.13403899485091</v>
      </c>
      <c r="V4894" s="58">
        <v>2.3181784382916102</v>
      </c>
      <c r="W4894" s="58">
        <v>2.3921004620102302</v>
      </c>
      <c r="X4894" s="58">
        <v>2.3801356452303399</v>
      </c>
      <c r="Y4894" s="58">
        <v>2.2718920695153</v>
      </c>
      <c r="Z4894" s="58">
        <v>2.1619433439464202</v>
      </c>
      <c r="AA4894" s="58">
        <v>2.0870746172831902</v>
      </c>
      <c r="AB4894" s="58">
        <v>1.9642373904888</v>
      </c>
      <c r="AC4894" s="58">
        <v>1.82511097105666</v>
      </c>
      <c r="AD4894" s="58">
        <v>1.8150087252925899</v>
      </c>
      <c r="AE4894" s="58">
        <v>1.7694534824769499</v>
      </c>
      <c r="AF4894" s="58">
        <v>1.8352336700643701</v>
      </c>
      <c r="AG4894" s="58">
        <v>1.9330492557229499</v>
      </c>
      <c r="AH4894" s="58">
        <v>1.9814417148376999</v>
      </c>
      <c r="AI4894" s="58">
        <v>2.5409278579567198</v>
      </c>
      <c r="AJ4894" s="58">
        <v>1.92680709137993</v>
      </c>
      <c r="AK4894" s="58">
        <v>1.8559881323298599</v>
      </c>
      <c r="AL4894" s="58">
        <v>1.92155045810142</v>
      </c>
      <c r="AM4894" s="58">
        <v>2.0517543066502801</v>
      </c>
      <c r="AN4894" s="58">
        <v>2.0879906329156102</v>
      </c>
      <c r="AO4894" s="58">
        <v>1.9735078325063999</v>
      </c>
      <c r="AP4894" s="58">
        <v>1.81778776140531</v>
      </c>
      <c r="AQ4894" s="58">
        <v>1.6740399156510499</v>
      </c>
      <c r="AR4894" s="58">
        <v>1.62590874173416</v>
      </c>
      <c r="AS4894" s="58">
        <v>1.6157968143865999</v>
      </c>
      <c r="AT4894" s="58">
        <v>1.58659312998867</v>
      </c>
      <c r="AU4894" s="58">
        <v>1.5836849568651601</v>
      </c>
      <c r="AV4894" s="58">
        <v>1.5607570390757799</v>
      </c>
      <c r="AW4894" s="58">
        <v>1.5676434948289899</v>
      </c>
      <c r="AX4894" s="58">
        <v>1.49413774787972</v>
      </c>
      <c r="AY4894" s="58">
        <v>1.4879261134327799</v>
      </c>
      <c r="AZ4894" s="58">
        <v>1.7876997939571</v>
      </c>
      <c r="BA4894" s="58">
        <v>1.47170846125337</v>
      </c>
      <c r="BB4894" s="58">
        <v>1.43985366442554</v>
      </c>
      <c r="BC4894" s="58">
        <v>1.37984123958965</v>
      </c>
      <c r="BD4894" s="58">
        <v>1.50477659829093</v>
      </c>
      <c r="BE4894" s="58">
        <v>1.5546908552091201</v>
      </c>
      <c r="BF4894" s="58">
        <v>1.5030858842533401</v>
      </c>
      <c r="BG4894" s="58">
        <v>1.4612163896125001</v>
      </c>
      <c r="BH4894" s="58">
        <v>1.27710385309676</v>
      </c>
      <c r="BI4894" s="58">
        <v>1.26003151053462</v>
      </c>
      <c r="BJ4894" s="58">
        <v>1.2290131445978001</v>
      </c>
      <c r="BK4894" s="58">
        <v>1.2194190262998501</v>
      </c>
      <c r="BL4894" s="58">
        <v>1.2273421776555899</v>
      </c>
      <c r="BM4894" s="58">
        <v>1.2441228656563701</v>
      </c>
      <c r="BN4894" s="58">
        <v>1.2653428150558299</v>
      </c>
    </row>
    <row r="4895" spans="1:66" hidden="1" x14ac:dyDescent="0.25">
      <c r="A4895" s="58" t="s">
        <v>3298</v>
      </c>
      <c r="B4895" s="58" t="s">
        <v>3299</v>
      </c>
      <c r="C4895" s="58" t="s">
        <v>2806</v>
      </c>
      <c r="D4895" s="58" t="s">
        <v>2807</v>
      </c>
      <c r="AI4895" s="58">
        <v>3.82343429188712</v>
      </c>
      <c r="AS4895" s="58">
        <v>3.8277120363885699</v>
      </c>
      <c r="BC4895" s="58">
        <v>3.7461343558565101</v>
      </c>
    </row>
    <row r="4896" spans="1:66" hidden="1" x14ac:dyDescent="0.25">
      <c r="A4896" s="58" t="s">
        <v>3298</v>
      </c>
      <c r="B4896" s="58" t="s">
        <v>3299</v>
      </c>
      <c r="C4896" s="58" t="s">
        <v>2808</v>
      </c>
      <c r="D4896" s="58" t="s">
        <v>2809</v>
      </c>
    </row>
    <row r="4897" spans="1:65" hidden="1" x14ac:dyDescent="0.25">
      <c r="A4897" s="58" t="s">
        <v>3298</v>
      </c>
      <c r="B4897" s="58" t="s">
        <v>3299</v>
      </c>
      <c r="C4897" s="58" t="s">
        <v>2810</v>
      </c>
      <c r="D4897" s="58" t="s">
        <v>2811</v>
      </c>
      <c r="O4897" s="58">
        <v>9.7508096694946307</v>
      </c>
      <c r="P4897" s="58">
        <v>9.6710100173950195</v>
      </c>
      <c r="Q4897" s="58">
        <v>9.5649900436401403</v>
      </c>
      <c r="R4897" s="58">
        <v>9.5008802413940394</v>
      </c>
      <c r="S4897" s="58">
        <v>9.3528003692627006</v>
      </c>
      <c r="T4897" s="58">
        <v>9.6667995452880895</v>
      </c>
      <c r="U4897" s="58">
        <v>10.1853704452515</v>
      </c>
      <c r="V4897" s="58">
        <v>10.5544700622559</v>
      </c>
      <c r="W4897" s="58">
        <v>10.5005903244019</v>
      </c>
      <c r="X4897" s="58">
        <v>10.8255395889282</v>
      </c>
      <c r="Y4897" s="58">
        <v>11.1000003814697</v>
      </c>
      <c r="Z4897" s="58">
        <v>11.6263103485107</v>
      </c>
      <c r="AA4897" s="58">
        <v>11.7414197921753</v>
      </c>
      <c r="AB4897" s="58">
        <v>11.9294996261597</v>
      </c>
      <c r="AC4897" s="58">
        <v>12.1975803375244</v>
      </c>
      <c r="AD4897" s="58">
        <v>12.5704298019409</v>
      </c>
      <c r="AE4897" s="58">
        <v>12.4955396652222</v>
      </c>
      <c r="AF4897" s="58">
        <v>12.6209096908569</v>
      </c>
      <c r="AG4897" s="58">
        <v>12.474419593811</v>
      </c>
      <c r="AH4897" s="58">
        <v>12.819780349731399</v>
      </c>
      <c r="AI4897" s="58">
        <v>12.757789611816399</v>
      </c>
      <c r="AJ4897" s="58">
        <v>12.876939773559601</v>
      </c>
      <c r="AK4897" s="58">
        <v>12.919639587402299</v>
      </c>
      <c r="AL4897" s="58">
        <v>13.0961999893188</v>
      </c>
      <c r="AM4897" s="58">
        <v>13.2901802062988</v>
      </c>
      <c r="AN4897" s="58">
        <v>13.444649696350099</v>
      </c>
      <c r="AO4897" s="58">
        <v>13.74351978302</v>
      </c>
      <c r="AP4897" s="58">
        <v>13.9227895736694</v>
      </c>
      <c r="AQ4897" s="58">
        <v>14.1951198577881</v>
      </c>
      <c r="AR4897" s="58">
        <v>13.991720199585</v>
      </c>
      <c r="AS4897" s="58">
        <v>14.4194803237915</v>
      </c>
      <c r="AT4897" s="58">
        <v>14.3770599365234</v>
      </c>
      <c r="AU4897" s="58">
        <v>14.6273097991943</v>
      </c>
      <c r="AV4897" s="58">
        <v>15.0507001876831</v>
      </c>
      <c r="AW4897" s="58">
        <v>15.532270431518601</v>
      </c>
      <c r="AX4897" s="58">
        <v>16.2476997375488</v>
      </c>
      <c r="AY4897" s="58">
        <v>18.1421794891357</v>
      </c>
      <c r="AZ4897" s="58">
        <v>18.128160476684599</v>
      </c>
      <c r="BA4897" s="58">
        <v>19.712919235229499</v>
      </c>
      <c r="BB4897" s="58">
        <v>22.6638793945313</v>
      </c>
      <c r="BC4897" s="58">
        <v>23.157070159912099</v>
      </c>
      <c r="BD4897" s="58">
        <v>23.230300903320298</v>
      </c>
      <c r="BE4897" s="58">
        <v>23.881719589233398</v>
      </c>
      <c r="BF4897" s="58">
        <v>24.1138401031494</v>
      </c>
      <c r="BG4897" s="58">
        <v>26.389400482177699</v>
      </c>
      <c r="BH4897" s="58">
        <v>26.8733005523682</v>
      </c>
      <c r="BI4897" s="58">
        <v>26.884229660034201</v>
      </c>
      <c r="BJ4897" s="58">
        <v>27.128110885620099</v>
      </c>
      <c r="BK4897" s="58">
        <v>27.186540603637699</v>
      </c>
      <c r="BL4897" s="58">
        <v>27.771909713745099</v>
      </c>
      <c r="BM4897" s="58">
        <v>28.249799728393601</v>
      </c>
    </row>
    <row r="4898" spans="1:65" hidden="1" x14ac:dyDescent="0.25">
      <c r="A4898" s="58" t="s">
        <v>3298</v>
      </c>
      <c r="B4898" s="58" t="s">
        <v>3299</v>
      </c>
      <c r="C4898" s="58" t="s">
        <v>2812</v>
      </c>
      <c r="D4898" s="58" t="s">
        <v>2813</v>
      </c>
      <c r="O4898" s="58">
        <v>7.9034500122070304</v>
      </c>
      <c r="P4898" s="58">
        <v>7.8379597663879403</v>
      </c>
      <c r="Q4898" s="58">
        <v>7.7214298248290998</v>
      </c>
      <c r="R4898" s="58">
        <v>7.69097995758057</v>
      </c>
      <c r="S4898" s="58">
        <v>7.6019201278686497</v>
      </c>
      <c r="T4898" s="58">
        <v>7.7973299026489302</v>
      </c>
      <c r="U4898" s="58">
        <v>8.2505102157592791</v>
      </c>
      <c r="V4898" s="58">
        <v>8.6199302673339808</v>
      </c>
      <c r="W4898" s="58">
        <v>8.4227399826049805</v>
      </c>
      <c r="X4898" s="58">
        <v>8.6315803527831996</v>
      </c>
      <c r="Y4898" s="58">
        <v>8.8103504180908203</v>
      </c>
      <c r="Z4898" s="58">
        <v>9.1355695724487305</v>
      </c>
      <c r="AA4898" s="58">
        <v>9.4589004516601598</v>
      </c>
      <c r="AB4898" s="58">
        <v>9.6358203887939506</v>
      </c>
      <c r="AC4898" s="58">
        <v>9.9413099288940394</v>
      </c>
      <c r="AD4898" s="58">
        <v>10.172909736633301</v>
      </c>
      <c r="AE4898" s="58">
        <v>10.318240165710399</v>
      </c>
      <c r="AF4898" s="58">
        <v>10.461620330810501</v>
      </c>
      <c r="AG4898" s="58">
        <v>10.2676601409912</v>
      </c>
      <c r="AH4898" s="58">
        <v>10.5998802185059</v>
      </c>
      <c r="AI4898" s="58">
        <v>10.670579910278301</v>
      </c>
      <c r="AJ4898" s="58">
        <v>10.784130096435501</v>
      </c>
      <c r="AK4898" s="58">
        <v>10.746290206909199</v>
      </c>
      <c r="AL4898" s="58">
        <v>11.016639709472701</v>
      </c>
      <c r="AM4898" s="58">
        <v>11.2185001373291</v>
      </c>
      <c r="AN4898" s="58">
        <v>11.412449836731</v>
      </c>
      <c r="AO4898" s="58">
        <v>11.7473802566528</v>
      </c>
      <c r="AP4898" s="58">
        <v>11.983369827270501</v>
      </c>
      <c r="AQ4898" s="58">
        <v>12.351209640502899</v>
      </c>
      <c r="AR4898" s="58">
        <v>12.3369903564453</v>
      </c>
      <c r="AS4898" s="58">
        <v>12.8894500732422</v>
      </c>
      <c r="AT4898" s="58">
        <v>13.0239601135254</v>
      </c>
      <c r="AU4898" s="58">
        <v>13.2889204025269</v>
      </c>
      <c r="AV4898" s="58">
        <v>13.998680114746101</v>
      </c>
      <c r="AW4898" s="58">
        <v>14.508429527282701</v>
      </c>
      <c r="AX4898" s="58">
        <v>15.2436199188232</v>
      </c>
      <c r="AY4898" s="58">
        <v>17.172609329223601</v>
      </c>
      <c r="AZ4898" s="58">
        <v>17.339839935302699</v>
      </c>
      <c r="BA4898" s="58">
        <v>18.9845294952393</v>
      </c>
      <c r="BB4898" s="58">
        <v>21.696109771728501</v>
      </c>
      <c r="BC4898" s="58">
        <v>22.305519104003899</v>
      </c>
      <c r="BD4898" s="58">
        <v>22.887409210205099</v>
      </c>
      <c r="BE4898" s="58">
        <v>23.430479049682599</v>
      </c>
      <c r="BF4898" s="58">
        <v>24.661819458007798</v>
      </c>
      <c r="BG4898" s="58">
        <v>26.3313293457031</v>
      </c>
      <c r="BH4898" s="58">
        <v>26.347190856933601</v>
      </c>
      <c r="BI4898" s="58">
        <v>26.711380004882798</v>
      </c>
      <c r="BJ4898" s="58">
        <v>26.893150329589801</v>
      </c>
      <c r="BK4898" s="58">
        <v>26.997560501098601</v>
      </c>
      <c r="BL4898" s="58">
        <v>27.645189285278299</v>
      </c>
      <c r="BM4898" s="58">
        <v>28.1591892242432</v>
      </c>
    </row>
    <row r="4899" spans="1:65" hidden="1" x14ac:dyDescent="0.25">
      <c r="A4899" s="58" t="s">
        <v>3298</v>
      </c>
      <c r="B4899" s="58" t="s">
        <v>3299</v>
      </c>
      <c r="C4899" s="58" t="s">
        <v>2814</v>
      </c>
      <c r="D4899" s="58" t="s">
        <v>2815</v>
      </c>
      <c r="O4899" s="58">
        <v>11.526909828186</v>
      </c>
      <c r="P4899" s="58">
        <v>11.4324703216553</v>
      </c>
      <c r="Q4899" s="58">
        <v>11.337409973144499</v>
      </c>
      <c r="R4899" s="58">
        <v>11.2417402267456</v>
      </c>
      <c r="S4899" s="58">
        <v>11.037300109863301</v>
      </c>
      <c r="T4899" s="58">
        <v>11.4649095535278</v>
      </c>
      <c r="U4899" s="58">
        <v>12.0446996688843</v>
      </c>
      <c r="V4899" s="58">
        <v>12.4141702651978</v>
      </c>
      <c r="W4899" s="58">
        <v>12.498060226440399</v>
      </c>
      <c r="X4899" s="58">
        <v>12.9343099594116</v>
      </c>
      <c r="Y4899" s="58">
        <v>13.3006401062012</v>
      </c>
      <c r="Z4899" s="58">
        <v>14.0203104019165</v>
      </c>
      <c r="AA4899" s="58">
        <v>13.9349002838135</v>
      </c>
      <c r="AB4899" s="58">
        <v>14.1338396072388</v>
      </c>
      <c r="AC4899" s="58">
        <v>14.3663597106934</v>
      </c>
      <c r="AD4899" s="58">
        <v>14.875359535217299</v>
      </c>
      <c r="AE4899" s="58">
        <v>14.588680267334</v>
      </c>
      <c r="AF4899" s="58">
        <v>14.697400093078601</v>
      </c>
      <c r="AG4899" s="58">
        <v>14.5964298248291</v>
      </c>
      <c r="AH4899" s="58">
        <v>14.953570365905801</v>
      </c>
      <c r="AI4899" s="58">
        <v>14.7626399993896</v>
      </c>
      <c r="AJ4899" s="58">
        <v>14.8855800628662</v>
      </c>
      <c r="AK4899" s="58">
        <v>15.0040397644043</v>
      </c>
      <c r="AL4899" s="58">
        <v>15.089189529418899</v>
      </c>
      <c r="AM4899" s="58">
        <v>15.2747297286987</v>
      </c>
      <c r="AN4899" s="58">
        <v>15.391690254211399</v>
      </c>
      <c r="AO4899" s="58">
        <v>15.6576700210571</v>
      </c>
      <c r="AP4899" s="58">
        <v>15.781929969787599</v>
      </c>
      <c r="AQ4899" s="58">
        <v>15.9634504318237</v>
      </c>
      <c r="AR4899" s="58">
        <v>15.5783796310425</v>
      </c>
      <c r="AS4899" s="58">
        <v>15.8864498138428</v>
      </c>
      <c r="AT4899" s="58">
        <v>15.6733598709106</v>
      </c>
      <c r="AU4899" s="58">
        <v>15.911080360412599</v>
      </c>
      <c r="AV4899" s="58">
        <v>16.059989929199201</v>
      </c>
      <c r="AW4899" s="58">
        <v>16.5141506195068</v>
      </c>
      <c r="AX4899" s="58">
        <v>17.210149765014599</v>
      </c>
      <c r="AY4899" s="58">
        <v>19.071189880371101</v>
      </c>
      <c r="AZ4899" s="58">
        <v>18.883129119873001</v>
      </c>
      <c r="BA4899" s="58">
        <v>20.410230636596701</v>
      </c>
      <c r="BB4899" s="58">
        <v>23.5901908874512</v>
      </c>
      <c r="BC4899" s="58">
        <v>23.9722595214844</v>
      </c>
      <c r="BD4899" s="58">
        <v>23.558649063110401</v>
      </c>
      <c r="BE4899" s="58">
        <v>24.3136806488037</v>
      </c>
      <c r="BF4899" s="58">
        <v>23.589450836181602</v>
      </c>
      <c r="BG4899" s="58">
        <v>26.444950103759801</v>
      </c>
      <c r="BH4899" s="58">
        <v>27.376480102539102</v>
      </c>
      <c r="BI4899" s="58">
        <v>27.0494499206543</v>
      </c>
      <c r="BJ4899" s="58">
        <v>27.3526496887207</v>
      </c>
      <c r="BK4899" s="58">
        <v>27.367090225219702</v>
      </c>
      <c r="BL4899" s="58">
        <v>27.892950057983398</v>
      </c>
      <c r="BM4899" s="58">
        <v>28.336370468139599</v>
      </c>
    </row>
    <row r="4900" spans="1:65" hidden="1" x14ac:dyDescent="0.25">
      <c r="A4900" s="58" t="s">
        <v>3298</v>
      </c>
      <c r="B4900" s="58" t="s">
        <v>3299</v>
      </c>
      <c r="C4900" s="58" t="s">
        <v>2816</v>
      </c>
      <c r="D4900" s="58" t="s">
        <v>2817</v>
      </c>
      <c r="O4900" s="58">
        <v>67.262489318847699</v>
      </c>
      <c r="P4900" s="58">
        <v>67.355873107910199</v>
      </c>
      <c r="Q4900" s="58">
        <v>68.890312194824205</v>
      </c>
      <c r="R4900" s="58">
        <v>70.114952087402301</v>
      </c>
      <c r="S4900" s="58">
        <v>70.435623168945298</v>
      </c>
      <c r="T4900" s="58">
        <v>71.769813537597699</v>
      </c>
      <c r="U4900" s="58">
        <v>73.523689270019503</v>
      </c>
      <c r="V4900" s="58">
        <v>74.384727478027301</v>
      </c>
      <c r="W4900" s="58">
        <v>74.669502258300795</v>
      </c>
      <c r="X4900" s="58">
        <v>76.440231323242202</v>
      </c>
      <c r="Y4900" s="58">
        <v>77.647476196289105</v>
      </c>
      <c r="Z4900" s="58">
        <v>77.837242126464801</v>
      </c>
      <c r="AA4900" s="58">
        <v>78.674812316894503</v>
      </c>
      <c r="AB4900" s="58">
        <v>79.517517089843807</v>
      </c>
      <c r="AC4900" s="58">
        <v>80.469383239746094</v>
      </c>
      <c r="AD4900" s="58">
        <v>80.411773681640597</v>
      </c>
      <c r="AE4900" s="58">
        <v>81.151161193847699</v>
      </c>
      <c r="AF4900" s="58">
        <v>82.359138488769503</v>
      </c>
      <c r="AG4900" s="58">
        <v>82.849906921386705</v>
      </c>
      <c r="AH4900" s="58">
        <v>82.761589050292997</v>
      </c>
      <c r="AI4900" s="58">
        <v>83.379646301269503</v>
      </c>
      <c r="AJ4900" s="58">
        <v>83.860908508300795</v>
      </c>
      <c r="AK4900" s="58">
        <v>81.352409362792997</v>
      </c>
      <c r="AL4900" s="58">
        <v>81.967399597167997</v>
      </c>
      <c r="AM4900" s="58">
        <v>84.556381225585895</v>
      </c>
      <c r="AN4900" s="58">
        <v>83.371246337890597</v>
      </c>
      <c r="AO4900" s="58">
        <v>85.669021606445298</v>
      </c>
      <c r="AP4900" s="58">
        <v>86.307640075683594</v>
      </c>
      <c r="AQ4900" s="58">
        <v>86.873443603515597</v>
      </c>
      <c r="AR4900" s="58">
        <v>88.014549255371094</v>
      </c>
      <c r="AS4900" s="58">
        <v>88.668266296386705</v>
      </c>
      <c r="AT4900" s="58">
        <v>89.465370178222699</v>
      </c>
      <c r="AU4900" s="58">
        <v>90.6729736328125</v>
      </c>
      <c r="AV4900" s="58">
        <v>91.657310485839801</v>
      </c>
      <c r="AW4900" s="58">
        <v>92.042678833007798</v>
      </c>
      <c r="AX4900" s="58">
        <v>92.560150146484403</v>
      </c>
      <c r="AY4900" s="58">
        <v>93.545127868652301</v>
      </c>
      <c r="AZ4900" s="58">
        <v>94.052108764648395</v>
      </c>
      <c r="BA4900" s="58">
        <v>94.957733154296903</v>
      </c>
      <c r="BB4900" s="58">
        <v>95.288810729980497</v>
      </c>
      <c r="BC4900" s="58">
        <v>96.012908935546903</v>
      </c>
      <c r="BD4900" s="58">
        <v>95.591163635253906</v>
      </c>
      <c r="BE4900" s="58">
        <v>97.513473510742202</v>
      </c>
      <c r="BF4900" s="58">
        <v>96.3726806640625</v>
      </c>
      <c r="BG4900" s="58">
        <v>95.984596252441406</v>
      </c>
      <c r="BH4900" s="58">
        <v>95.4942626953125</v>
      </c>
      <c r="BI4900" s="58">
        <v>95.337020874023395</v>
      </c>
      <c r="BJ4900" s="58">
        <v>95.395576477050795</v>
      </c>
      <c r="BK4900" s="58">
        <v>95.842338562011705</v>
      </c>
      <c r="BL4900" s="58">
        <v>96.075256347656307</v>
      </c>
      <c r="BM4900" s="58">
        <v>96.353736877441406</v>
      </c>
    </row>
    <row r="4901" spans="1:65" hidden="1" x14ac:dyDescent="0.25">
      <c r="A4901" s="58" t="s">
        <v>3298</v>
      </c>
      <c r="B4901" s="58" t="s">
        <v>3299</v>
      </c>
      <c r="C4901" s="58" t="s">
        <v>2818</v>
      </c>
      <c r="D4901" s="58" t="s">
        <v>2819</v>
      </c>
      <c r="O4901" s="58">
        <v>56.418239999999997</v>
      </c>
      <c r="P4901" s="58">
        <v>56.458950000000002</v>
      </c>
      <c r="Q4901" s="58">
        <v>57.745139999999999</v>
      </c>
      <c r="R4901" s="58">
        <v>58.787439999999997</v>
      </c>
      <c r="S4901" s="58">
        <v>59.451000000000001</v>
      </c>
      <c r="T4901" s="58">
        <v>60.724919999999997</v>
      </c>
      <c r="U4901" s="58">
        <v>62.24588</v>
      </c>
      <c r="V4901" s="58">
        <v>63.05442</v>
      </c>
      <c r="W4901" s="58">
        <v>63.687339999999999</v>
      </c>
      <c r="X4901" s="58">
        <v>65.261269999999996</v>
      </c>
      <c r="Y4901" s="58">
        <v>66.370919999999998</v>
      </c>
      <c r="Z4901" s="58">
        <v>66.75488</v>
      </c>
      <c r="AA4901" s="58">
        <v>67.209850000000003</v>
      </c>
      <c r="AB4901" s="58">
        <v>67.870080000000002</v>
      </c>
      <c r="AC4901" s="58">
        <v>69.110309999999998</v>
      </c>
      <c r="AD4901" s="58">
        <v>69.69341</v>
      </c>
      <c r="AE4901" s="58">
        <v>70.620509999999996</v>
      </c>
      <c r="AF4901" s="58">
        <v>71.71951</v>
      </c>
      <c r="AG4901" s="58">
        <v>72.478459999999998</v>
      </c>
      <c r="AH4901" s="58">
        <v>72.563969999999998</v>
      </c>
      <c r="AI4901" s="58">
        <v>72.905770000000004</v>
      </c>
      <c r="AJ4901" s="58">
        <v>73.525999999999996</v>
      </c>
      <c r="AK4901" s="58">
        <v>70.940730000000002</v>
      </c>
      <c r="AL4901" s="58">
        <v>71.390960000000007</v>
      </c>
      <c r="AM4901" s="58">
        <v>73.579160000000002</v>
      </c>
      <c r="AN4901" s="58">
        <v>72.748859999999993</v>
      </c>
      <c r="AO4901" s="58">
        <v>74.837090000000003</v>
      </c>
      <c r="AP4901" s="58">
        <v>75.262230000000002</v>
      </c>
      <c r="AR4901" s="58">
        <v>76.02722</v>
      </c>
      <c r="AS4901" s="58">
        <v>76.684569999999994</v>
      </c>
      <c r="AT4901" s="58">
        <v>77.920550000000006</v>
      </c>
      <c r="AU4901" s="58">
        <v>78.957449999999994</v>
      </c>
      <c r="AV4901" s="58">
        <v>79.406019999999998</v>
      </c>
      <c r="AW4901" s="58">
        <v>79.938569999999999</v>
      </c>
      <c r="AX4901" s="58">
        <v>80.298299999999998</v>
      </c>
      <c r="AY4901" s="58">
        <v>80.582700000000003</v>
      </c>
      <c r="AZ4901" s="58">
        <v>81.784959999999998</v>
      </c>
      <c r="BA4901" s="58">
        <v>82.673460000000006</v>
      </c>
      <c r="BB4901" s="58">
        <v>82.906930000000003</v>
      </c>
      <c r="BC4901" s="58">
        <v>84.139089999999996</v>
      </c>
      <c r="BD4901" s="58">
        <v>83.871650000000002</v>
      </c>
      <c r="BE4901" s="58">
        <v>84.521090000000001</v>
      </c>
      <c r="BF4901" s="58">
        <v>83.392099999999999</v>
      </c>
      <c r="BG4901" s="58">
        <v>83.237390000000005</v>
      </c>
      <c r="BH4901" s="58">
        <v>83.245239999999995</v>
      </c>
      <c r="BI4901" s="58">
        <v>83.5107</v>
      </c>
      <c r="BJ4901" s="58">
        <v>83.765479999999997</v>
      </c>
      <c r="BK4901" s="58">
        <v>84.051640000000006</v>
      </c>
    </row>
    <row r="4902" spans="1:65" hidden="1" x14ac:dyDescent="0.25">
      <c r="A4902" s="58" t="s">
        <v>3298</v>
      </c>
      <c r="B4902" s="58" t="s">
        <v>3299</v>
      </c>
      <c r="C4902" s="58" t="s">
        <v>2820</v>
      </c>
      <c r="D4902" s="58" t="s">
        <v>2821</v>
      </c>
      <c r="O4902" s="58">
        <v>0.64788997173309304</v>
      </c>
      <c r="P4902" s="58">
        <v>0.64614999294280995</v>
      </c>
      <c r="Q4902" s="58">
        <v>0.651700019836426</v>
      </c>
      <c r="R4902" s="58">
        <v>0.65890997648239102</v>
      </c>
      <c r="S4902" s="58">
        <v>0.665579974651337</v>
      </c>
      <c r="T4902" s="58">
        <v>0.67289000749588002</v>
      </c>
      <c r="U4902" s="58">
        <v>0.67975002527236905</v>
      </c>
      <c r="V4902" s="58">
        <v>0.68997001647949197</v>
      </c>
      <c r="W4902" s="58">
        <v>0.70086997747421298</v>
      </c>
      <c r="X4902" s="58">
        <v>0.72661000490188599</v>
      </c>
      <c r="Y4902" s="58">
        <v>0.74088001251220703</v>
      </c>
      <c r="Z4902" s="58">
        <v>0.75354999303817705</v>
      </c>
      <c r="AA4902" s="58">
        <v>0.76296001672744795</v>
      </c>
      <c r="AB4902" s="58">
        <v>0.76824998855590798</v>
      </c>
      <c r="AC4902" s="58">
        <v>0.77442002296447798</v>
      </c>
      <c r="AD4902" s="58">
        <v>0.78358000516891502</v>
      </c>
      <c r="AE4902" s="58">
        <v>0.79286998510360696</v>
      </c>
      <c r="AF4902" s="58">
        <v>0.80141997337341297</v>
      </c>
      <c r="AG4902" s="58">
        <v>0.79987001419067405</v>
      </c>
      <c r="AH4902" s="58">
        <v>0.81172001361846902</v>
      </c>
      <c r="AI4902" s="58">
        <v>0.81756997108459495</v>
      </c>
      <c r="AJ4902" s="58">
        <v>0.81801998615264904</v>
      </c>
      <c r="AK4902" s="58">
        <v>0.82845002412795998</v>
      </c>
      <c r="AL4902" s="58">
        <v>0.83415997028350797</v>
      </c>
      <c r="AM4902" s="58">
        <v>0.83614999055862405</v>
      </c>
      <c r="AN4902" s="58">
        <v>0.846480011940002</v>
      </c>
      <c r="AO4902" s="58">
        <v>0.81951999664306596</v>
      </c>
      <c r="AP4902" s="58">
        <v>0.84984999895095803</v>
      </c>
      <c r="AQ4902" s="58">
        <v>0.85762000083923295</v>
      </c>
      <c r="AR4902" s="58">
        <v>0.86566001176834095</v>
      </c>
      <c r="AS4902" s="58">
        <v>0.87431997060775801</v>
      </c>
      <c r="AT4902" s="58">
        <v>0.88484001159668002</v>
      </c>
      <c r="AU4902" s="58">
        <v>0.89124000072479204</v>
      </c>
      <c r="AV4902" s="58">
        <v>0.89744001626968395</v>
      </c>
      <c r="AW4902" s="58">
        <v>0.90179002285003695</v>
      </c>
      <c r="AX4902" s="58">
        <v>0.90586000680923495</v>
      </c>
      <c r="AY4902" s="58">
        <v>0.90698999166488603</v>
      </c>
      <c r="AZ4902" s="58">
        <v>0.90894001722335804</v>
      </c>
      <c r="BA4902" s="58">
        <v>0.91499000787734996</v>
      </c>
      <c r="BB4902" s="58">
        <v>0.91929000616073597</v>
      </c>
      <c r="BC4902" s="58">
        <v>0.92290002107620195</v>
      </c>
      <c r="BD4902" s="58">
        <v>0.91803997755050704</v>
      </c>
      <c r="BE4902" s="58">
        <v>0.92944002151489302</v>
      </c>
      <c r="BF4902" s="58">
        <v>0.93089002370834395</v>
      </c>
      <c r="BG4902" s="58">
        <v>0.93668001890182495</v>
      </c>
      <c r="BH4902" s="58">
        <v>0.94094997644424405</v>
      </c>
      <c r="BI4902" s="58">
        <v>0.94133001565933205</v>
      </c>
      <c r="BJ4902" s="58">
        <v>0.94451999664306596</v>
      </c>
      <c r="BK4902" s="58">
        <v>0.94534999132156405</v>
      </c>
      <c r="BL4902" s="58">
        <v>0.94826000928878795</v>
      </c>
      <c r="BM4902" s="58">
        <v>0.95017999410629295</v>
      </c>
    </row>
    <row r="4903" spans="1:65" hidden="1" x14ac:dyDescent="0.25">
      <c r="A4903" s="58" t="s">
        <v>3298</v>
      </c>
      <c r="B4903" s="58" t="s">
        <v>3299</v>
      </c>
      <c r="C4903" s="58" t="s">
        <v>2822</v>
      </c>
      <c r="D4903" s="58" t="s">
        <v>2823</v>
      </c>
      <c r="O4903" s="58">
        <v>0.61892002820968595</v>
      </c>
      <c r="P4903" s="58">
        <v>0.61747002601623502</v>
      </c>
      <c r="Q4903" s="58">
        <v>0.62352001667022705</v>
      </c>
      <c r="R4903" s="58">
        <v>0.63085001707077004</v>
      </c>
      <c r="S4903" s="58">
        <v>0.63805001974105802</v>
      </c>
      <c r="T4903" s="58">
        <v>0.64270001649856601</v>
      </c>
      <c r="U4903" s="58">
        <v>0.65149998664856001</v>
      </c>
      <c r="V4903" s="58">
        <v>0.66237998008728005</v>
      </c>
      <c r="W4903" s="58">
        <v>0.67116999626159701</v>
      </c>
      <c r="X4903" s="58">
        <v>0.69177997112274203</v>
      </c>
      <c r="Y4903" s="58">
        <v>0.70332998037338301</v>
      </c>
      <c r="Z4903" s="58">
        <v>0.71548998355865501</v>
      </c>
      <c r="AA4903" s="58">
        <v>0.7255499958992</v>
      </c>
      <c r="AB4903" s="58">
        <v>0.73343002796173096</v>
      </c>
      <c r="AC4903" s="58">
        <v>0.74055999517440796</v>
      </c>
      <c r="AD4903" s="58">
        <v>0.74961000680923495</v>
      </c>
      <c r="AE4903" s="58">
        <v>0.75830000638961803</v>
      </c>
      <c r="AF4903" s="58">
        <v>0.76770997047424305</v>
      </c>
      <c r="AG4903" s="58">
        <v>0.77122998237609897</v>
      </c>
      <c r="AH4903" s="58">
        <v>0.78255999088287398</v>
      </c>
      <c r="AI4903" s="58">
        <v>0.79307001829147294</v>
      </c>
      <c r="AJ4903" s="58">
        <v>0.79960000514984098</v>
      </c>
      <c r="AK4903" s="58">
        <v>0.81344002485275302</v>
      </c>
      <c r="AL4903" s="58">
        <v>0.82108002901077304</v>
      </c>
      <c r="AM4903" s="58">
        <v>0.82416999340057395</v>
      </c>
      <c r="AN4903" s="58">
        <v>0.83775001764297496</v>
      </c>
      <c r="AO4903" s="58">
        <v>0.82280999422073398</v>
      </c>
      <c r="AP4903" s="58">
        <v>0.84602999687194802</v>
      </c>
      <c r="AQ4903" s="58">
        <v>0.85717999935150102</v>
      </c>
      <c r="AR4903" s="58">
        <v>0.86842000484466597</v>
      </c>
      <c r="AS4903" s="58">
        <v>0.87729001045227095</v>
      </c>
      <c r="AT4903" s="58">
        <v>0.88630002737045299</v>
      </c>
      <c r="AU4903" s="58">
        <v>0.89525997638702404</v>
      </c>
      <c r="AV4903" s="58">
        <v>0.90334999561309803</v>
      </c>
      <c r="AW4903" s="58">
        <v>0.90693998336792003</v>
      </c>
      <c r="AX4903" s="58">
        <v>0.91367000341415405</v>
      </c>
      <c r="AY4903" s="58">
        <v>0.91730999946594205</v>
      </c>
      <c r="AZ4903" s="58">
        <v>0.92041999101638805</v>
      </c>
      <c r="BA4903" s="58">
        <v>0.92316001653671298</v>
      </c>
      <c r="BB4903" s="58">
        <v>0.92413002252578702</v>
      </c>
      <c r="BC4903" s="58">
        <v>0.92681002616882302</v>
      </c>
      <c r="BD4903" s="58">
        <v>0.92651998996734597</v>
      </c>
      <c r="BE4903" s="58">
        <v>0.93388998508453402</v>
      </c>
      <c r="BF4903" s="58">
        <v>0.93581002950668302</v>
      </c>
      <c r="BG4903" s="58">
        <v>0.94028997421264604</v>
      </c>
      <c r="BH4903" s="58">
        <v>0.94493997097015403</v>
      </c>
      <c r="BI4903" s="58">
        <v>0.94253998994827304</v>
      </c>
      <c r="BJ4903" s="58">
        <v>0.94445002079009999</v>
      </c>
      <c r="BK4903" s="58">
        <v>0.94826000928878795</v>
      </c>
      <c r="BL4903" s="58">
        <v>0.94979000091552701</v>
      </c>
      <c r="BM4903" s="58">
        <v>0.95341002941131603</v>
      </c>
    </row>
    <row r="4904" spans="1:65" hidden="1" x14ac:dyDescent="0.25">
      <c r="A4904" s="58" t="s">
        <v>3298</v>
      </c>
      <c r="B4904" s="58" t="s">
        <v>3299</v>
      </c>
      <c r="C4904" s="58" t="s">
        <v>2824</v>
      </c>
      <c r="D4904" s="58" t="s">
        <v>2825</v>
      </c>
      <c r="O4904" s="58">
        <v>52.659389495849602</v>
      </c>
      <c r="P4904" s="58">
        <v>52.642330169677699</v>
      </c>
      <c r="Q4904" s="58">
        <v>54.126480102539098</v>
      </c>
      <c r="R4904" s="58">
        <v>55.4629516601563</v>
      </c>
      <c r="S4904" s="58">
        <v>56.0617485046387</v>
      </c>
      <c r="T4904" s="58">
        <v>57.504058837890597</v>
      </c>
      <c r="U4904" s="58">
        <v>59.269840240478501</v>
      </c>
      <c r="V4904" s="58">
        <v>60.508758544921903</v>
      </c>
      <c r="W4904" s="58">
        <v>61.313629150390597</v>
      </c>
      <c r="X4904" s="58">
        <v>64.124580383300795</v>
      </c>
      <c r="Y4904" s="58">
        <v>65.885581970214801</v>
      </c>
      <c r="Z4904" s="58">
        <v>66.704490661621094</v>
      </c>
      <c r="AA4904" s="58">
        <v>67.910392761230497</v>
      </c>
      <c r="AB4904" s="58">
        <v>68.913513183593807</v>
      </c>
      <c r="AC4904" s="58">
        <v>70.061141967773395</v>
      </c>
      <c r="AD4904" s="58">
        <v>70.483932495117202</v>
      </c>
      <c r="AE4904" s="58">
        <v>71.610443115234403</v>
      </c>
      <c r="AF4904" s="58">
        <v>73.1219482421875</v>
      </c>
      <c r="AG4904" s="58">
        <v>73.4781494140625</v>
      </c>
      <c r="AH4904" s="58">
        <v>74.010437011718807</v>
      </c>
      <c r="AI4904" s="58">
        <v>74.865707397460895</v>
      </c>
      <c r="AJ4904" s="58">
        <v>75.319396972656307</v>
      </c>
      <c r="AK4904" s="58">
        <v>73.580787658691406</v>
      </c>
      <c r="AL4904" s="58">
        <v>74.416831970214801</v>
      </c>
      <c r="AM4904" s="58">
        <v>76.865982055664105</v>
      </c>
      <c r="AN4904" s="58">
        <v>76.305068969726605</v>
      </c>
      <c r="AO4904" s="58">
        <v>77.012619018554702</v>
      </c>
      <c r="AP4904" s="58">
        <v>79.169181823730497</v>
      </c>
      <c r="AQ4904" s="58">
        <v>80.087471008300795</v>
      </c>
      <c r="AR4904" s="58">
        <v>81.555076599121094</v>
      </c>
      <c r="AS4904" s="58">
        <v>82.606399536132798</v>
      </c>
      <c r="AT4904" s="58">
        <v>83.888526916503906</v>
      </c>
      <c r="AU4904" s="58">
        <v>85.355583190917997</v>
      </c>
      <c r="AV4904" s="58">
        <v>86.605827331542997</v>
      </c>
      <c r="AW4904" s="58">
        <v>87.195487976074205</v>
      </c>
      <c r="AX4904" s="58">
        <v>87.895469665527301</v>
      </c>
      <c r="AY4904" s="58">
        <v>88.889579772949205</v>
      </c>
      <c r="AZ4904" s="58">
        <v>89.47412109375</v>
      </c>
      <c r="BA4904" s="58">
        <v>90.655868530273395</v>
      </c>
      <c r="BB4904" s="58">
        <v>91.198768615722699</v>
      </c>
      <c r="BC4904" s="58">
        <v>92.083091735839801</v>
      </c>
      <c r="BD4904" s="58">
        <v>91.421867370605497</v>
      </c>
      <c r="BE4904" s="58">
        <v>93.872688293457003</v>
      </c>
      <c r="BF4904" s="58">
        <v>92.850669860839801</v>
      </c>
      <c r="BG4904" s="58">
        <v>92.779441833496094</v>
      </c>
      <c r="BH4904" s="58">
        <v>92.526573181152301</v>
      </c>
      <c r="BI4904" s="58">
        <v>92.393043518066406</v>
      </c>
      <c r="BJ4904" s="58">
        <v>92.614212036132798</v>
      </c>
      <c r="BK4904" s="58">
        <v>93.090072631835895</v>
      </c>
      <c r="BL4904" s="58">
        <v>93.466171264648395</v>
      </c>
      <c r="BM4904" s="58">
        <v>93.836288452148395</v>
      </c>
    </row>
    <row r="4905" spans="1:65" hidden="1" x14ac:dyDescent="0.25">
      <c r="A4905" s="58" t="s">
        <v>3298</v>
      </c>
      <c r="B4905" s="58" t="s">
        <v>3299</v>
      </c>
      <c r="C4905" s="58" t="s">
        <v>2826</v>
      </c>
      <c r="D4905" s="58" t="s">
        <v>2827</v>
      </c>
      <c r="O4905" s="58">
        <v>44.66827</v>
      </c>
      <c r="P4905" s="58">
        <v>44.610059999999997</v>
      </c>
      <c r="Q4905" s="58">
        <v>45.906149999999997</v>
      </c>
      <c r="R4905" s="58">
        <v>47.05359</v>
      </c>
      <c r="S4905" s="58">
        <v>47.551969999999997</v>
      </c>
      <c r="T4905" s="58">
        <v>49.332740000000001</v>
      </c>
      <c r="U4905" s="58">
        <v>50.872160000000001</v>
      </c>
      <c r="V4905" s="58">
        <v>51.94379</v>
      </c>
      <c r="W4905" s="58">
        <v>52.879280000000001</v>
      </c>
      <c r="X4905" s="58">
        <v>55.226399999999998</v>
      </c>
      <c r="Y4905" s="58">
        <v>56.781260000000003</v>
      </c>
      <c r="Z4905" s="58">
        <v>57.521320000000003</v>
      </c>
      <c r="AA4905" s="58">
        <v>58.285640000000001</v>
      </c>
      <c r="AB4905" s="58">
        <v>59.254840000000002</v>
      </c>
      <c r="AC4905" s="58">
        <v>60.59346</v>
      </c>
      <c r="AD4905" s="58">
        <v>61.374040000000001</v>
      </c>
      <c r="AE4905" s="58">
        <v>62.641159999999999</v>
      </c>
      <c r="AF4905" s="58">
        <v>64.072959999999995</v>
      </c>
      <c r="AG4905" s="58">
        <v>65.222610000000003</v>
      </c>
      <c r="AH4905" s="58">
        <v>65.354659999999996</v>
      </c>
      <c r="AI4905" s="58">
        <v>66.160679999999999</v>
      </c>
      <c r="AJ4905" s="58">
        <v>67.125079999999997</v>
      </c>
      <c r="AK4905" s="58">
        <v>63.492319999999999</v>
      </c>
      <c r="AL4905" s="58">
        <v>64.218069999999997</v>
      </c>
      <c r="AM4905" s="58">
        <v>67.386750000000006</v>
      </c>
      <c r="AN4905" s="58">
        <v>66.006379999999993</v>
      </c>
      <c r="AO4905" s="58">
        <v>69.136060000000001</v>
      </c>
      <c r="AP4905" s="58">
        <v>69.516570000000002</v>
      </c>
      <c r="AR4905" s="58">
        <v>71.250889999999998</v>
      </c>
      <c r="AS4905" s="58">
        <v>72.172079999999994</v>
      </c>
      <c r="AT4905" s="58">
        <v>73.59948</v>
      </c>
      <c r="AU4905" s="58">
        <v>74.822209999999998</v>
      </c>
      <c r="AV4905" s="58">
        <v>75.518320000000003</v>
      </c>
      <c r="AW4905" s="58">
        <v>76.231059999999999</v>
      </c>
      <c r="AX4905" s="58">
        <v>76.708200000000005</v>
      </c>
      <c r="AY4905" s="58">
        <v>77.174610000000001</v>
      </c>
      <c r="AZ4905" s="58">
        <v>78.621290000000002</v>
      </c>
      <c r="BA4905" s="58">
        <v>79.699680000000001</v>
      </c>
      <c r="BB4905" s="58">
        <v>79.897480000000002</v>
      </c>
      <c r="BC4905" s="58">
        <v>81.349950000000007</v>
      </c>
      <c r="BD4905" s="58">
        <v>81.398160000000004</v>
      </c>
      <c r="BF4905" s="58">
        <v>81.617000000000004</v>
      </c>
      <c r="BG4905" s="58">
        <v>81.538399999999996</v>
      </c>
      <c r="BI4905" s="58">
        <v>81.910489999999996</v>
      </c>
      <c r="BJ4905" s="58">
        <v>81.754670000000004</v>
      </c>
      <c r="BK4905" s="58">
        <v>82.100729999999999</v>
      </c>
    </row>
    <row r="4906" spans="1:65" hidden="1" x14ac:dyDescent="0.25">
      <c r="A4906" s="58" t="s">
        <v>3298</v>
      </c>
      <c r="B4906" s="58" t="s">
        <v>3299</v>
      </c>
      <c r="C4906" s="58" t="s">
        <v>2828</v>
      </c>
      <c r="D4906" s="58" t="s">
        <v>2829</v>
      </c>
      <c r="O4906" s="58">
        <v>81.278739929199205</v>
      </c>
      <c r="P4906" s="58">
        <v>81.471199035644503</v>
      </c>
      <c r="Q4906" s="58">
        <v>83.054489135742202</v>
      </c>
      <c r="R4906" s="58">
        <v>84.174339294433594</v>
      </c>
      <c r="S4906" s="58">
        <v>84.230117797851605</v>
      </c>
      <c r="T4906" s="58">
        <v>85.4588623046875</v>
      </c>
      <c r="U4906" s="58">
        <v>87.193687438964801</v>
      </c>
      <c r="V4906" s="58">
        <v>87.697158813476605</v>
      </c>
      <c r="W4906" s="58">
        <v>87.481781005859403</v>
      </c>
      <c r="X4906" s="58">
        <v>88.252090454101605</v>
      </c>
      <c r="Y4906" s="58">
        <v>88.928497314453097</v>
      </c>
      <c r="Z4906" s="58">
        <v>88.519958496093807</v>
      </c>
      <c r="AA4906" s="58">
        <v>89.008682250976605</v>
      </c>
      <c r="AB4906" s="58">
        <v>89.701477050781307</v>
      </c>
      <c r="AC4906" s="58">
        <v>90.468681335449205</v>
      </c>
      <c r="AD4906" s="58">
        <v>89.951118469238295</v>
      </c>
      <c r="AE4906" s="58">
        <v>90.317718505859403</v>
      </c>
      <c r="AF4906" s="58">
        <v>91.239997863769503</v>
      </c>
      <c r="AG4906" s="58">
        <v>91.863029479980497</v>
      </c>
      <c r="AH4906" s="58">
        <v>91.177818298339801</v>
      </c>
      <c r="AI4906" s="58">
        <v>91.570671081542997</v>
      </c>
      <c r="AJ4906" s="58">
        <v>92.074722290039105</v>
      </c>
      <c r="AK4906" s="58">
        <v>88.817390441894503</v>
      </c>
      <c r="AL4906" s="58">
        <v>89.211509704589801</v>
      </c>
      <c r="AM4906" s="58">
        <v>91.928390502929702</v>
      </c>
      <c r="AN4906" s="58">
        <v>90.144203186035199</v>
      </c>
      <c r="AO4906" s="58">
        <v>93.973121643066406</v>
      </c>
      <c r="AP4906" s="58">
        <v>93.156211853027301</v>
      </c>
      <c r="AQ4906" s="58">
        <v>93.3839111328125</v>
      </c>
      <c r="AR4906" s="58">
        <v>94.211021423339801</v>
      </c>
      <c r="AS4906" s="58">
        <v>94.480377197265597</v>
      </c>
      <c r="AT4906" s="58">
        <v>94.806533813476605</v>
      </c>
      <c r="AU4906" s="58">
        <v>95.772247314453097</v>
      </c>
      <c r="AV4906" s="58">
        <v>96.503501892089801</v>
      </c>
      <c r="AW4906" s="58">
        <v>96.691238403320298</v>
      </c>
      <c r="AX4906" s="58">
        <v>97.029632568359403</v>
      </c>
      <c r="AY4906" s="58">
        <v>98.004997253417997</v>
      </c>
      <c r="AZ4906" s="58">
        <v>98.438369750976605</v>
      </c>
      <c r="BA4906" s="58">
        <v>99.078659057617202</v>
      </c>
      <c r="BB4906" s="58">
        <v>99.205833435058594</v>
      </c>
      <c r="BC4906" s="58">
        <v>99.776222229003906</v>
      </c>
      <c r="BD4906" s="58">
        <v>99.584083557128906</v>
      </c>
      <c r="BE4906" s="58">
        <v>100.999618530273</v>
      </c>
      <c r="BF4906" s="58">
        <v>99.7442626953125</v>
      </c>
      <c r="BG4906" s="58">
        <v>99.0518798828125</v>
      </c>
      <c r="BH4906" s="58">
        <v>98.333351135253906</v>
      </c>
      <c r="BI4906" s="58">
        <v>98.152076721191406</v>
      </c>
      <c r="BJ4906" s="58">
        <v>98.054611206054702</v>
      </c>
      <c r="BK4906" s="58">
        <v>98.471580505371094</v>
      </c>
      <c r="BL4906" s="58">
        <v>98.566001892089801</v>
      </c>
      <c r="BM4906" s="58">
        <v>98.756370544433594</v>
      </c>
    </row>
    <row r="4907" spans="1:65" hidden="1" x14ac:dyDescent="0.25">
      <c r="A4907" s="58" t="s">
        <v>3298</v>
      </c>
      <c r="B4907" s="58" t="s">
        <v>3299</v>
      </c>
      <c r="C4907" s="58" t="s">
        <v>2830</v>
      </c>
      <c r="D4907" s="58" t="s">
        <v>2831</v>
      </c>
      <c r="O4907" s="58">
        <v>67.696010000000001</v>
      </c>
      <c r="P4907" s="58">
        <v>67.826099999999997</v>
      </c>
      <c r="Q4907" s="58">
        <v>69.103290000000001</v>
      </c>
      <c r="R4907" s="58">
        <v>70.046729999999997</v>
      </c>
      <c r="S4907" s="58">
        <v>70.870400000000004</v>
      </c>
      <c r="T4907" s="58">
        <v>71.656570000000002</v>
      </c>
      <c r="U4907" s="58">
        <v>73.153720000000007</v>
      </c>
      <c r="V4907" s="58">
        <v>73.713819999999998</v>
      </c>
      <c r="W4907" s="58">
        <v>74.055509999999998</v>
      </c>
      <c r="X4907" s="58">
        <v>74.885649999999998</v>
      </c>
      <c r="Y4907" s="58">
        <v>75.568510000000003</v>
      </c>
      <c r="Z4907" s="58">
        <v>75.615189999999998</v>
      </c>
      <c r="AA4907" s="58">
        <v>75.777109999999993</v>
      </c>
      <c r="AB4907" s="58">
        <v>76.144059999999996</v>
      </c>
      <c r="AC4907" s="58">
        <v>77.292529999999999</v>
      </c>
      <c r="AD4907" s="58">
        <v>77.68723</v>
      </c>
      <c r="AE4907" s="58">
        <v>78.286929999999998</v>
      </c>
      <c r="AF4907" s="58">
        <v>79.071089999999998</v>
      </c>
      <c r="AG4907" s="58">
        <v>79.456630000000004</v>
      </c>
      <c r="AH4907" s="58">
        <v>79.497349999999997</v>
      </c>
      <c r="AI4907" s="58">
        <v>79.395030000000006</v>
      </c>
      <c r="AJ4907" s="58">
        <v>79.681370000000001</v>
      </c>
      <c r="AK4907" s="58">
        <v>78.095269999999999</v>
      </c>
      <c r="AL4907" s="58">
        <v>78.272739999999999</v>
      </c>
      <c r="AM4907" s="58">
        <v>79.515190000000004</v>
      </c>
      <c r="AN4907" s="58">
        <v>79.211539999999999</v>
      </c>
      <c r="AO4907" s="58">
        <v>80.306079999999994</v>
      </c>
      <c r="AP4907" s="58">
        <v>80.774550000000005</v>
      </c>
      <c r="AR4907" s="58">
        <v>80.609059999999999</v>
      </c>
      <c r="AS4907" s="58">
        <v>81.011129999999994</v>
      </c>
      <c r="AT4907" s="58">
        <v>82.058999999999997</v>
      </c>
      <c r="AU4907" s="58">
        <v>82.923079999999999</v>
      </c>
      <c r="AV4907" s="58">
        <v>83.135729999999995</v>
      </c>
      <c r="AW4907" s="58">
        <v>83.494150000000005</v>
      </c>
      <c r="AX4907" s="58">
        <v>83.738159999999993</v>
      </c>
      <c r="AY4907" s="58">
        <v>83.847539999999995</v>
      </c>
      <c r="AZ4907" s="58">
        <v>84.816119999999998</v>
      </c>
      <c r="BA4907" s="58">
        <v>85.522170000000003</v>
      </c>
      <c r="BB4907" s="58">
        <v>85.789069999999995</v>
      </c>
      <c r="BC4907" s="58">
        <v>86.810050000000004</v>
      </c>
      <c r="BD4907" s="58">
        <v>86.240499999999997</v>
      </c>
      <c r="BF4907" s="58">
        <v>85.091380000000001</v>
      </c>
      <c r="BG4907" s="58">
        <v>84.863309999999998</v>
      </c>
      <c r="BI4907" s="58">
        <v>85.04083</v>
      </c>
      <c r="BJ4907" s="58">
        <v>85.687830000000005</v>
      </c>
      <c r="BK4907" s="58">
        <v>85.91534</v>
      </c>
    </row>
    <row r="4908" spans="1:65" hidden="1" x14ac:dyDescent="0.25">
      <c r="A4908" s="58" t="s">
        <v>3298</v>
      </c>
      <c r="B4908" s="58" t="s">
        <v>3299</v>
      </c>
      <c r="C4908" s="58" t="s">
        <v>2832</v>
      </c>
      <c r="D4908" s="58" t="s">
        <v>2833</v>
      </c>
      <c r="O4908" s="58">
        <v>7.8185300827026403</v>
      </c>
      <c r="P4908" s="58">
        <v>7.7921199798584002</v>
      </c>
      <c r="Q4908" s="58">
        <v>7.5555400848388699</v>
      </c>
      <c r="R4908" s="58">
        <v>7.1889801025390598</v>
      </c>
      <c r="S4908" s="58">
        <v>6.8240499496459996</v>
      </c>
      <c r="T4908" s="58">
        <v>6.3158898353576696</v>
      </c>
      <c r="U4908" s="58">
        <v>6.0633502006530797</v>
      </c>
      <c r="V4908" s="58">
        <v>5.2694501876831099</v>
      </c>
      <c r="W4908" s="58">
        <v>4.94989013671875</v>
      </c>
      <c r="X4908" s="58">
        <v>4.6140499114990199</v>
      </c>
      <c r="Y4908" s="58">
        <v>4.3712401390075701</v>
      </c>
      <c r="Z4908" s="58">
        <v>4.2048702239990199</v>
      </c>
      <c r="AA4908" s="58">
        <v>4.2069602012634304</v>
      </c>
      <c r="AB4908" s="58">
        <v>4.1458501815795898</v>
      </c>
      <c r="AC4908" s="58">
        <v>4.7031002044677699</v>
      </c>
      <c r="AD4908" s="58">
        <v>4.4724798202514604</v>
      </c>
      <c r="AE4908" s="58">
        <v>4.2425198554992702</v>
      </c>
      <c r="AF4908" s="58">
        <v>4.44352006912231</v>
      </c>
      <c r="AG4908" s="58">
        <v>4.3295397758483896</v>
      </c>
      <c r="AH4908" s="58">
        <v>4.6665501594543501</v>
      </c>
      <c r="AI4908" s="58">
        <v>4.96633005142212</v>
      </c>
      <c r="AJ4908" s="58">
        <v>4.8766999244689897</v>
      </c>
      <c r="AK4908" s="58">
        <v>5.1104102134704599</v>
      </c>
      <c r="AL4908" s="58">
        <v>5.211669921875</v>
      </c>
      <c r="AM4908" s="58">
        <v>5.3818798065185502</v>
      </c>
      <c r="AN4908" s="58">
        <v>5.2164502143859899</v>
      </c>
      <c r="AO4908" s="58">
        <v>5.5482301712036097</v>
      </c>
      <c r="AP4908" s="58">
        <v>5.5026898384094203</v>
      </c>
      <c r="AQ4908" s="58">
        <v>5.5598301887512198</v>
      </c>
      <c r="AR4908" s="58">
        <v>5.7037301063537598</v>
      </c>
      <c r="AS4908" s="58">
        <v>5.9004502296447798</v>
      </c>
      <c r="AT4908" s="58">
        <v>6.1740798950195304</v>
      </c>
      <c r="AU4908" s="58">
        <v>6.2595200538635298</v>
      </c>
      <c r="AV4908" s="58">
        <v>6.3463101387023899</v>
      </c>
      <c r="AW4908" s="58">
        <v>6.3235301971435502</v>
      </c>
      <c r="AX4908" s="58">
        <v>6.5400300025939897</v>
      </c>
      <c r="AY4908" s="58">
        <v>6.9174098968505904</v>
      </c>
      <c r="AZ4908" s="58">
        <v>7.2561402320861799</v>
      </c>
      <c r="BA4908" s="58">
        <v>7.4944100379943803</v>
      </c>
      <c r="BB4908" s="58">
        <v>7.82595014572144</v>
      </c>
      <c r="BC4908" s="58">
        <v>8.0975799560546893</v>
      </c>
      <c r="BD4908" s="58">
        <v>8.1226501464843803</v>
      </c>
      <c r="BE4908" s="58">
        <v>8.7166700363159197</v>
      </c>
      <c r="BF4908" s="58">
        <v>9.1416902542114293</v>
      </c>
      <c r="BG4908" s="58">
        <v>9.2833900451660192</v>
      </c>
      <c r="BH4908" s="58">
        <v>9.6385097503662092</v>
      </c>
      <c r="BI4908" s="58">
        <v>9.9336299896240199</v>
      </c>
      <c r="BJ4908" s="58">
        <v>10.118350028991699</v>
      </c>
      <c r="BK4908" s="58">
        <v>10.0557498931885</v>
      </c>
      <c r="BL4908" s="58">
        <v>10.1588697433472</v>
      </c>
      <c r="BM4908" s="58">
        <v>10.4568996429443</v>
      </c>
    </row>
    <row r="4909" spans="1:65" hidden="1" x14ac:dyDescent="0.25">
      <c r="A4909" s="58" t="s">
        <v>3298</v>
      </c>
      <c r="B4909" s="58" t="s">
        <v>3299</v>
      </c>
      <c r="C4909" s="58" t="s">
        <v>2834</v>
      </c>
      <c r="D4909" s="58" t="s">
        <v>2835</v>
      </c>
      <c r="O4909" s="58">
        <v>26.07958984375</v>
      </c>
      <c r="P4909" s="58">
        <v>26.235780715942401</v>
      </c>
      <c r="Q4909" s="58">
        <v>26.689590454101602</v>
      </c>
      <c r="R4909" s="58">
        <v>27.6599006652832</v>
      </c>
      <c r="S4909" s="58">
        <v>28.634149551391602</v>
      </c>
      <c r="T4909" s="58">
        <v>30.190629959106399</v>
      </c>
      <c r="U4909" s="58">
        <v>31.9216499328613</v>
      </c>
      <c r="V4909" s="58">
        <v>33.949150085449197</v>
      </c>
      <c r="W4909" s="58">
        <v>35.9054985046387</v>
      </c>
      <c r="X4909" s="58">
        <v>37.470699310302699</v>
      </c>
      <c r="Y4909" s="58">
        <v>38.718990325927699</v>
      </c>
      <c r="Z4909" s="58">
        <v>39.619991302490199</v>
      </c>
      <c r="AA4909" s="58">
        <v>41.235931396484403</v>
      </c>
      <c r="AB4909" s="58">
        <v>42.459320068359403</v>
      </c>
      <c r="AC4909" s="58">
        <v>43.873580932617202</v>
      </c>
      <c r="AD4909" s="58">
        <v>45.488590240478501</v>
      </c>
      <c r="AE4909" s="58">
        <v>47.500541687011697</v>
      </c>
      <c r="AF4909" s="58">
        <v>48.759700775146499</v>
      </c>
      <c r="AG4909" s="58">
        <v>49.294578552246101</v>
      </c>
      <c r="AH4909" s="58">
        <v>50.042598724365199</v>
      </c>
      <c r="AI4909" s="58">
        <v>52.899131774902301</v>
      </c>
      <c r="AJ4909" s="58">
        <v>52.978511810302699</v>
      </c>
      <c r="AK4909" s="58">
        <v>51.761501312255902</v>
      </c>
      <c r="AL4909" s="58">
        <v>52.436859130859403</v>
      </c>
      <c r="AM4909" s="58">
        <v>54.455970764160199</v>
      </c>
      <c r="AN4909" s="58">
        <v>54.444931030273402</v>
      </c>
      <c r="AO4909" s="58">
        <v>54.392810821533203</v>
      </c>
      <c r="AP4909" s="58">
        <v>55.753288269042997</v>
      </c>
      <c r="AQ4909" s="58">
        <v>57.209308624267599</v>
      </c>
      <c r="AR4909" s="58">
        <v>58.749988555908203</v>
      </c>
      <c r="AS4909" s="58">
        <v>60.053501129150398</v>
      </c>
      <c r="AT4909" s="58">
        <v>61.517051696777301</v>
      </c>
      <c r="AU4909" s="58">
        <v>62.5932006835938</v>
      </c>
      <c r="AV4909" s="58">
        <v>64.301193237304702</v>
      </c>
      <c r="AW4909" s="58">
        <v>65.9691162109375</v>
      </c>
      <c r="AX4909" s="58">
        <v>65.827560424804702</v>
      </c>
      <c r="AY4909" s="58">
        <v>65.499656677246094</v>
      </c>
      <c r="AZ4909" s="58">
        <v>64.360511779785199</v>
      </c>
      <c r="BA4909" s="58">
        <v>64.719970703125</v>
      </c>
      <c r="BB4909" s="58">
        <v>66.295600891113295</v>
      </c>
      <c r="BC4909" s="58">
        <v>67.285491943359403</v>
      </c>
      <c r="BD4909" s="58">
        <v>69.589469909667997</v>
      </c>
      <c r="BE4909" s="58">
        <v>70.499366760253906</v>
      </c>
      <c r="BF4909" s="58">
        <v>69.191787719726605</v>
      </c>
      <c r="BG4909" s="58">
        <v>69.761238098144503</v>
      </c>
      <c r="BH4909" s="58">
        <v>70.569351196289105</v>
      </c>
      <c r="BI4909" s="58">
        <v>70.790390014648395</v>
      </c>
      <c r="BJ4909" s="58">
        <v>71.273086547851605</v>
      </c>
      <c r="BK4909" s="58">
        <v>71.776153564453097</v>
      </c>
      <c r="BL4909" s="58">
        <v>72.441978454589801</v>
      </c>
      <c r="BM4909" s="58">
        <v>72.281761169433594</v>
      </c>
    </row>
    <row r="4910" spans="1:65" hidden="1" x14ac:dyDescent="0.25">
      <c r="A4910" s="58" t="s">
        <v>3298</v>
      </c>
      <c r="B4910" s="58" t="s">
        <v>3299</v>
      </c>
      <c r="C4910" s="58" t="s">
        <v>2836</v>
      </c>
      <c r="D4910" s="58" t="s">
        <v>2837</v>
      </c>
      <c r="O4910" s="58">
        <v>21.110320000000002</v>
      </c>
      <c r="P4910" s="58">
        <v>21.226420000000001</v>
      </c>
      <c r="Q4910" s="58">
        <v>21.374140000000001</v>
      </c>
      <c r="R4910" s="58">
        <v>22.68826</v>
      </c>
      <c r="S4910" s="58">
        <v>23.168679999999998</v>
      </c>
      <c r="T4910" s="58">
        <v>24.454319999999999</v>
      </c>
      <c r="U4910" s="58">
        <v>25.92266</v>
      </c>
      <c r="V4910" s="58">
        <v>27.793150000000001</v>
      </c>
      <c r="W4910" s="58">
        <v>29.605270000000001</v>
      </c>
      <c r="X4910" s="58">
        <v>31.04599</v>
      </c>
      <c r="Y4910" s="58">
        <v>32.176020000000001</v>
      </c>
      <c r="Z4910" s="58">
        <v>32.659889999999997</v>
      </c>
      <c r="AA4910" s="58">
        <v>34.156799999999997</v>
      </c>
      <c r="AB4910" s="58">
        <v>35.3065</v>
      </c>
      <c r="AC4910" s="58">
        <v>36.57526</v>
      </c>
      <c r="AD4910" s="58">
        <v>37.997709999999998</v>
      </c>
      <c r="AE4910" s="58">
        <v>39.773780000000002</v>
      </c>
      <c r="AF4910" s="58">
        <v>40.887239999999998</v>
      </c>
      <c r="AG4910" s="58">
        <v>41.37932</v>
      </c>
      <c r="AH4910" s="58">
        <v>42.054969999999997</v>
      </c>
      <c r="AI4910" s="58">
        <v>44.547370000000001</v>
      </c>
      <c r="AJ4910" s="58">
        <v>44.713839999999998</v>
      </c>
      <c r="AK4910" s="58">
        <v>43.765009999999997</v>
      </c>
      <c r="AL4910" s="58">
        <v>44.382280000000002</v>
      </c>
      <c r="AM4910" s="58">
        <v>46.191879999999998</v>
      </c>
      <c r="AN4910" s="58">
        <v>46.289070000000002</v>
      </c>
      <c r="AO4910" s="58">
        <v>46.409970000000001</v>
      </c>
      <c r="AP4910" s="58">
        <v>47.672260000000001</v>
      </c>
      <c r="AQ4910" s="58">
        <v>49.066659999999999</v>
      </c>
      <c r="AR4910" s="58">
        <v>50.595930000000003</v>
      </c>
      <c r="AS4910" s="58">
        <v>51.92024</v>
      </c>
      <c r="AT4910" s="58">
        <v>53.247590000000002</v>
      </c>
      <c r="AU4910" s="58">
        <v>54.052770000000002</v>
      </c>
      <c r="AV4910" s="58">
        <v>55.729199999999999</v>
      </c>
      <c r="AW4910" s="58">
        <v>57.482349999999997</v>
      </c>
      <c r="AX4910" s="58">
        <v>57.561900000000001</v>
      </c>
      <c r="AY4910" s="58">
        <v>57.461680000000001</v>
      </c>
      <c r="AZ4910" s="58">
        <v>57.23471</v>
      </c>
      <c r="BA4910" s="58">
        <v>58.285649999999997</v>
      </c>
      <c r="BB4910" s="58">
        <v>60.349469999999997</v>
      </c>
      <c r="BC4910" s="58">
        <v>60.674370000000003</v>
      </c>
      <c r="BD4910" s="58">
        <v>62.268810000000002</v>
      </c>
      <c r="BE4910" s="58">
        <v>62.459409999999998</v>
      </c>
      <c r="BF4910" s="58">
        <v>61.083309999999997</v>
      </c>
      <c r="BG4910" s="58">
        <v>61.53884</v>
      </c>
      <c r="BH4910" s="58">
        <v>62.065629999999999</v>
      </c>
      <c r="BI4910" s="58">
        <v>62.559109999999997</v>
      </c>
      <c r="BJ4910" s="58">
        <v>63.063029999999998</v>
      </c>
      <c r="BK4910" s="58">
        <v>63.514279999999999</v>
      </c>
    </row>
    <row r="4911" spans="1:65" hidden="1" x14ac:dyDescent="0.25">
      <c r="A4911" s="58" t="s">
        <v>3298</v>
      </c>
      <c r="B4911" s="58" t="s">
        <v>3299</v>
      </c>
      <c r="C4911" s="58" t="s">
        <v>2838</v>
      </c>
      <c r="D4911" s="58" t="s">
        <v>2839</v>
      </c>
      <c r="O4911" s="58">
        <v>0.53720998764038097</v>
      </c>
      <c r="P4911" s="58">
        <v>0.53630000352859497</v>
      </c>
      <c r="Q4911" s="58">
        <v>0.54405999183654796</v>
      </c>
      <c r="R4911" s="58">
        <v>0.55261999368667603</v>
      </c>
      <c r="S4911" s="58">
        <v>0.56316000223159801</v>
      </c>
      <c r="T4911" s="58">
        <v>0.56395000219345104</v>
      </c>
      <c r="U4911" s="58">
        <v>0.58009999990463301</v>
      </c>
      <c r="V4911" s="58">
        <v>0.59545999765396096</v>
      </c>
      <c r="W4911" s="58">
        <v>0.60332000255584695</v>
      </c>
      <c r="X4911" s="58">
        <v>0.61497002840042103</v>
      </c>
      <c r="Y4911" s="58">
        <v>0.62287002801895097</v>
      </c>
      <c r="Z4911" s="58">
        <v>0.63674002885818504</v>
      </c>
      <c r="AA4911" s="58">
        <v>0.65030997991561901</v>
      </c>
      <c r="AB4911" s="58">
        <v>0.66437000036239602</v>
      </c>
      <c r="AC4911" s="58">
        <v>0.67463999986648604</v>
      </c>
      <c r="AD4911" s="58">
        <v>0.68572998046875</v>
      </c>
      <c r="AE4911" s="58">
        <v>0.69533002376556396</v>
      </c>
      <c r="AF4911" s="58">
        <v>0.706160008907318</v>
      </c>
      <c r="AG4911" s="58">
        <v>0.71840000152587902</v>
      </c>
      <c r="AH4911" s="58">
        <v>0.72869002819061302</v>
      </c>
      <c r="AI4911" s="58">
        <v>0.75116002559661899</v>
      </c>
      <c r="AJ4911" s="58">
        <v>0.76660001277923595</v>
      </c>
      <c r="AK4911" s="58">
        <v>0.786989986896515</v>
      </c>
      <c r="AL4911" s="58">
        <v>0.79837000370025601</v>
      </c>
      <c r="AM4911" s="58">
        <v>0.80366998910903897</v>
      </c>
      <c r="AN4911" s="58">
        <v>0.82305002212524403</v>
      </c>
      <c r="AO4911" s="58">
        <v>0.82842999696731601</v>
      </c>
      <c r="AP4911" s="58">
        <v>0.83961999416351296</v>
      </c>
      <c r="AQ4911" s="58">
        <v>0.856769979000092</v>
      </c>
      <c r="AR4911" s="58">
        <v>0.87344998121261597</v>
      </c>
      <c r="AS4911" s="58">
        <v>0.88277000188827504</v>
      </c>
      <c r="AT4911" s="58">
        <v>0.88941001892089799</v>
      </c>
      <c r="AU4911" s="58">
        <v>0.90187001228332497</v>
      </c>
      <c r="AV4911" s="58">
        <v>0.91202998161315896</v>
      </c>
      <c r="AW4911" s="58">
        <v>0.91430002450943004</v>
      </c>
      <c r="AX4911" s="58">
        <v>0.92524999380111705</v>
      </c>
      <c r="AY4911" s="58">
        <v>0.93253999948501598</v>
      </c>
      <c r="AZ4911" s="58">
        <v>0.93705999851226796</v>
      </c>
      <c r="BA4911" s="58">
        <v>0.93502002954482999</v>
      </c>
      <c r="BB4911" s="58">
        <v>0.93115997314453103</v>
      </c>
      <c r="BC4911" s="58">
        <v>0.93278002738952603</v>
      </c>
      <c r="BD4911" s="58">
        <v>0.93857997655868497</v>
      </c>
      <c r="BE4911" s="58">
        <v>0.94025999307632402</v>
      </c>
      <c r="BF4911" s="58">
        <v>0.94287997484207198</v>
      </c>
      <c r="BG4911" s="58">
        <v>0.94580000638961803</v>
      </c>
      <c r="BH4911" s="58">
        <v>0.95105999708175704</v>
      </c>
      <c r="BI4911" s="58">
        <v>0.94462001323699996</v>
      </c>
      <c r="BJ4911" s="58">
        <v>0.94455999135971103</v>
      </c>
      <c r="BK4911" s="58">
        <v>0.95291000604629505</v>
      </c>
      <c r="BL4911" s="58">
        <v>0.95250999927520796</v>
      </c>
      <c r="BM4911" s="58">
        <v>0.95876002311706499</v>
      </c>
    </row>
    <row r="4912" spans="1:65" hidden="1" x14ac:dyDescent="0.25">
      <c r="A4912" s="58" t="s">
        <v>3298</v>
      </c>
      <c r="B4912" s="58" t="s">
        <v>3299</v>
      </c>
      <c r="C4912" s="58" t="s">
        <v>2840</v>
      </c>
      <c r="D4912" s="58" t="s">
        <v>2841</v>
      </c>
      <c r="O4912" s="58">
        <v>18.1143608093262</v>
      </c>
      <c r="P4912" s="58">
        <v>18.2021999359131</v>
      </c>
      <c r="Q4912" s="58">
        <v>18.691230773925799</v>
      </c>
      <c r="R4912" s="58">
        <v>19.568620681762699</v>
      </c>
      <c r="S4912" s="58">
        <v>20.507900238037099</v>
      </c>
      <c r="T4912" s="58">
        <v>21.641330718994102</v>
      </c>
      <c r="U4912" s="58">
        <v>23.3019199371338</v>
      </c>
      <c r="V4912" s="58">
        <v>25.201789855956999</v>
      </c>
      <c r="W4912" s="58">
        <v>26.8796901702881</v>
      </c>
      <c r="X4912" s="58">
        <v>28.394279479980501</v>
      </c>
      <c r="Y4912" s="58">
        <v>29.577569961547901</v>
      </c>
      <c r="Z4912" s="58">
        <v>30.6839504241943</v>
      </c>
      <c r="AA4912" s="58">
        <v>32.355758666992202</v>
      </c>
      <c r="AB4912" s="58">
        <v>33.757789611816399</v>
      </c>
      <c r="AC4912" s="58">
        <v>35.211971282958999</v>
      </c>
      <c r="AD4912" s="58">
        <v>36.871101379394503</v>
      </c>
      <c r="AE4912" s="58">
        <v>38.824558258056598</v>
      </c>
      <c r="AF4912" s="58">
        <v>40.220069885253899</v>
      </c>
      <c r="AG4912" s="58">
        <v>41.078250885009801</v>
      </c>
      <c r="AH4912" s="58">
        <v>42.054759979247997</v>
      </c>
      <c r="AI4912" s="58">
        <v>45.250850677490199</v>
      </c>
      <c r="AJ4912" s="58">
        <v>45.855869293212898</v>
      </c>
      <c r="AK4912" s="58">
        <v>45.482791900634801</v>
      </c>
      <c r="AL4912" s="58">
        <v>46.452339172363303</v>
      </c>
      <c r="AM4912" s="58">
        <v>48.419670104980497</v>
      </c>
      <c r="AN4912" s="58">
        <v>49.060691833496101</v>
      </c>
      <c r="AO4912" s="58">
        <v>49.192020416259801</v>
      </c>
      <c r="AP4912" s="58">
        <v>50.800769805908203</v>
      </c>
      <c r="AQ4912" s="58">
        <v>52.714420318603501</v>
      </c>
      <c r="AR4912" s="58">
        <v>54.709918975830099</v>
      </c>
      <c r="AS4912" s="58">
        <v>56.247898101806598</v>
      </c>
      <c r="AT4912" s="58">
        <v>57.850818634033203</v>
      </c>
      <c r="AU4912" s="58">
        <v>59.303848266601598</v>
      </c>
      <c r="AV4912" s="58">
        <v>61.287021636962898</v>
      </c>
      <c r="AW4912" s="58">
        <v>62.959358215332003</v>
      </c>
      <c r="AX4912" s="58">
        <v>63.222038269042997</v>
      </c>
      <c r="AY4912" s="58">
        <v>63.1675415039063</v>
      </c>
      <c r="AZ4912" s="58">
        <v>62.225788116455099</v>
      </c>
      <c r="BA4912" s="58">
        <v>62.501621246337898</v>
      </c>
      <c r="BB4912" s="58">
        <v>63.884700775146499</v>
      </c>
      <c r="BC4912" s="58">
        <v>64.899269104003906</v>
      </c>
      <c r="BD4912" s="58">
        <v>67.341751098632798</v>
      </c>
      <c r="BE4912" s="58">
        <v>68.284759521484403</v>
      </c>
      <c r="BF4912" s="58">
        <v>67.115531921386705</v>
      </c>
      <c r="BG4912" s="58">
        <v>67.777900695800795</v>
      </c>
      <c r="BH4912" s="58">
        <v>68.762451171875</v>
      </c>
      <c r="BI4912" s="58">
        <v>68.732231140136705</v>
      </c>
      <c r="BJ4912" s="58">
        <v>69.197807312011705</v>
      </c>
      <c r="BK4912" s="58">
        <v>70.008522033691406</v>
      </c>
      <c r="BL4912" s="58">
        <v>70.642356872558594</v>
      </c>
      <c r="BM4912" s="58">
        <v>70.727561950683594</v>
      </c>
    </row>
    <row r="4913" spans="1:66" hidden="1" x14ac:dyDescent="0.25">
      <c r="A4913" s="58" t="s">
        <v>3298</v>
      </c>
      <c r="B4913" s="58" t="s">
        <v>3299</v>
      </c>
      <c r="C4913" s="58" t="s">
        <v>2842</v>
      </c>
      <c r="D4913" s="58" t="s">
        <v>2843</v>
      </c>
      <c r="O4913" s="58">
        <v>16.37003</v>
      </c>
      <c r="P4913" s="58">
        <v>16.47109</v>
      </c>
      <c r="Q4913" s="58">
        <v>16.637589999999999</v>
      </c>
      <c r="R4913" s="58">
        <v>17.584379999999999</v>
      </c>
      <c r="S4913" s="58">
        <v>18.049779999999998</v>
      </c>
      <c r="T4913" s="58">
        <v>19.135179999999998</v>
      </c>
      <c r="U4913" s="58">
        <v>20.391030000000001</v>
      </c>
      <c r="V4913" s="58">
        <v>21.972490000000001</v>
      </c>
      <c r="W4913" s="58">
        <v>23.498919999999998</v>
      </c>
      <c r="X4913" s="58">
        <v>24.793569999999999</v>
      </c>
      <c r="Y4913" s="58">
        <v>25.94134</v>
      </c>
      <c r="Z4913" s="58">
        <v>26.65381</v>
      </c>
      <c r="AA4913" s="58">
        <v>28.129390000000001</v>
      </c>
      <c r="AB4913" s="58">
        <v>29.37792</v>
      </c>
      <c r="AC4913" s="58">
        <v>30.747620000000001</v>
      </c>
      <c r="AD4913" s="58">
        <v>32.223370000000003</v>
      </c>
      <c r="AE4913" s="58">
        <v>33.970149999999997</v>
      </c>
      <c r="AF4913" s="58">
        <v>35.2121</v>
      </c>
      <c r="AG4913" s="58">
        <v>35.973689999999998</v>
      </c>
      <c r="AH4913" s="58">
        <v>36.85577</v>
      </c>
      <c r="AI4913" s="58">
        <v>39.30151</v>
      </c>
      <c r="AJ4913" s="58">
        <v>39.699809999999999</v>
      </c>
      <c r="AK4913" s="58">
        <v>39.152979999999999</v>
      </c>
      <c r="AL4913" s="58">
        <v>40.019950000000001</v>
      </c>
      <c r="AM4913" s="58">
        <v>41.947789999999998</v>
      </c>
      <c r="AN4913" s="58">
        <v>42.280500000000004</v>
      </c>
      <c r="AO4913" s="58">
        <v>42.633629999999997</v>
      </c>
      <c r="AP4913" s="58">
        <v>44.157980000000002</v>
      </c>
      <c r="AQ4913" s="58">
        <v>45.589399999999998</v>
      </c>
      <c r="AR4913" s="58">
        <v>47.217829999999999</v>
      </c>
      <c r="AS4913" s="58">
        <v>48.55836</v>
      </c>
      <c r="AT4913" s="58">
        <v>49.905970000000003</v>
      </c>
      <c r="AU4913" s="58">
        <v>50.777149999999999</v>
      </c>
      <c r="AV4913" s="58">
        <v>52.621420000000001</v>
      </c>
      <c r="AW4913" s="58">
        <v>54.257930000000002</v>
      </c>
      <c r="AX4913" s="58">
        <v>54.564399999999999</v>
      </c>
      <c r="AY4913" s="58">
        <v>54.687069999999999</v>
      </c>
      <c r="AZ4913" s="58">
        <v>54.620159999999998</v>
      </c>
      <c r="BA4913" s="58">
        <v>55.70579</v>
      </c>
      <c r="BB4913" s="58">
        <v>57.773159999999997</v>
      </c>
      <c r="BC4913" s="58">
        <v>58.478200000000001</v>
      </c>
      <c r="BD4913" s="58">
        <v>60.43056</v>
      </c>
      <c r="BE4913" s="58">
        <v>60.93871</v>
      </c>
      <c r="BF4913" s="58">
        <v>59.21884</v>
      </c>
      <c r="BG4913" s="58">
        <v>59.29569</v>
      </c>
      <c r="BH4913" s="58">
        <v>59.820320000000002</v>
      </c>
      <c r="BI4913" s="58">
        <v>60.31467</v>
      </c>
      <c r="BJ4913" s="58">
        <v>60.833930000000002</v>
      </c>
      <c r="BK4913" s="58">
        <v>61.333939999999998</v>
      </c>
    </row>
    <row r="4914" spans="1:66" hidden="1" x14ac:dyDescent="0.25">
      <c r="A4914" s="58" t="s">
        <v>3298</v>
      </c>
      <c r="B4914" s="58" t="s">
        <v>3299</v>
      </c>
      <c r="C4914" s="58" t="s">
        <v>2844</v>
      </c>
      <c r="D4914" s="58" t="s">
        <v>2845</v>
      </c>
      <c r="O4914" s="58">
        <v>33.719268798828097</v>
      </c>
      <c r="P4914" s="58">
        <v>33.940219879150398</v>
      </c>
      <c r="Q4914" s="58">
        <v>34.355369567871101</v>
      </c>
      <c r="R4914" s="58">
        <v>35.410808563232401</v>
      </c>
      <c r="S4914" s="58">
        <v>36.415889739990199</v>
      </c>
      <c r="T4914" s="58">
        <v>38.37451171875</v>
      </c>
      <c r="U4914" s="58">
        <v>40.168750762939503</v>
      </c>
      <c r="V4914" s="58">
        <v>42.3231201171875</v>
      </c>
      <c r="W4914" s="58">
        <v>44.552848815917997</v>
      </c>
      <c r="X4914" s="58">
        <v>46.171859741210902</v>
      </c>
      <c r="Y4914" s="58">
        <v>47.485630035400398</v>
      </c>
      <c r="Z4914" s="58">
        <v>48.1893310546875</v>
      </c>
      <c r="AA4914" s="58">
        <v>49.7542915344238</v>
      </c>
      <c r="AB4914" s="58">
        <v>50.811531066894503</v>
      </c>
      <c r="AC4914" s="58">
        <v>52.193359375</v>
      </c>
      <c r="AD4914" s="58">
        <v>53.769088745117202</v>
      </c>
      <c r="AE4914" s="58">
        <v>55.8365287780762</v>
      </c>
      <c r="AF4914" s="58">
        <v>56.956348419189503</v>
      </c>
      <c r="AG4914" s="58">
        <v>57.180568695068402</v>
      </c>
      <c r="AH4914" s="58">
        <v>57.712818145752003</v>
      </c>
      <c r="AI4914" s="58">
        <v>60.241619110107401</v>
      </c>
      <c r="AJ4914" s="58">
        <v>59.817520141601598</v>
      </c>
      <c r="AK4914" s="58">
        <v>57.793479919433601</v>
      </c>
      <c r="AL4914" s="58">
        <v>58.183700561523402</v>
      </c>
      <c r="AM4914" s="58">
        <v>60.248081207275398</v>
      </c>
      <c r="AN4914" s="58">
        <v>59.608158111572301</v>
      </c>
      <c r="AO4914" s="58">
        <v>59.379501342773402</v>
      </c>
      <c r="AP4914" s="58">
        <v>60.504421234130902</v>
      </c>
      <c r="AQ4914" s="58">
        <v>61.527050018310497</v>
      </c>
      <c r="AR4914" s="58">
        <v>62.6368408203125</v>
      </c>
      <c r="AS4914" s="58">
        <v>63.717399597167997</v>
      </c>
      <c r="AT4914" s="58">
        <v>65.043807983398395</v>
      </c>
      <c r="AU4914" s="58">
        <v>65.756698608398395</v>
      </c>
      <c r="AV4914" s="58">
        <v>67.198646545410199</v>
      </c>
      <c r="AW4914" s="58">
        <v>68.861022949218807</v>
      </c>
      <c r="AX4914" s="58">
        <v>68.329719543457003</v>
      </c>
      <c r="AY4914" s="58">
        <v>67.7371826171875</v>
      </c>
      <c r="AZ4914" s="58">
        <v>66.405693054199205</v>
      </c>
      <c r="BA4914" s="58">
        <v>66.845466613769503</v>
      </c>
      <c r="BB4914" s="58">
        <v>68.607658386230497</v>
      </c>
      <c r="BC4914" s="58">
        <v>69.576522827148395</v>
      </c>
      <c r="BD4914" s="58">
        <v>71.748779296875</v>
      </c>
      <c r="BE4914" s="58">
        <v>72.622993469238295</v>
      </c>
      <c r="BF4914" s="58">
        <v>71.181182861328097</v>
      </c>
      <c r="BG4914" s="58">
        <v>71.661712646484403</v>
      </c>
      <c r="BH4914" s="58">
        <v>72.300849914550795</v>
      </c>
      <c r="BI4914" s="58">
        <v>72.761901855468807</v>
      </c>
      <c r="BJ4914" s="58">
        <v>73.259452819824205</v>
      </c>
      <c r="BK4914" s="58">
        <v>73.467948913574205</v>
      </c>
      <c r="BL4914" s="58">
        <v>74.164527893066406</v>
      </c>
      <c r="BM4914" s="58">
        <v>73.769981384277301</v>
      </c>
    </row>
    <row r="4915" spans="1:66" hidden="1" x14ac:dyDescent="0.25">
      <c r="A4915" s="58" t="s">
        <v>3298</v>
      </c>
      <c r="B4915" s="58" t="s">
        <v>3299</v>
      </c>
      <c r="C4915" s="58" t="s">
        <v>2846</v>
      </c>
      <c r="D4915" s="58" t="s">
        <v>2847</v>
      </c>
      <c r="O4915" s="58">
        <v>25.63522</v>
      </c>
      <c r="P4915" s="58">
        <v>25.759679999999999</v>
      </c>
      <c r="Q4915" s="58">
        <v>25.886500000000002</v>
      </c>
      <c r="R4915" s="58">
        <v>27.551210000000001</v>
      </c>
      <c r="S4915" s="58">
        <v>28.045960000000001</v>
      </c>
      <c r="T4915" s="58">
        <v>29.520340000000001</v>
      </c>
      <c r="U4915" s="58">
        <v>31.188549999999999</v>
      </c>
      <c r="V4915" s="58">
        <v>33.322620000000001</v>
      </c>
      <c r="W4915" s="58">
        <v>35.400570000000002</v>
      </c>
      <c r="X4915" s="58">
        <v>36.978149999999999</v>
      </c>
      <c r="Y4915" s="58">
        <v>38.091850000000001</v>
      </c>
      <c r="Z4915" s="58">
        <v>38.35971</v>
      </c>
      <c r="AA4915" s="58">
        <v>39.878869999999999</v>
      </c>
      <c r="AB4915" s="58">
        <v>40.93627</v>
      </c>
      <c r="AC4915" s="58">
        <v>42.114840000000001</v>
      </c>
      <c r="AD4915" s="58">
        <v>43.494019999999999</v>
      </c>
      <c r="AE4915" s="58">
        <v>45.303519999999999</v>
      </c>
      <c r="AF4915" s="58">
        <v>46.280799999999999</v>
      </c>
      <c r="AG4915" s="58">
        <v>46.512070000000001</v>
      </c>
      <c r="AH4915" s="58">
        <v>46.99447</v>
      </c>
      <c r="AI4915" s="58">
        <v>49.538939999999997</v>
      </c>
      <c r="AJ4915" s="58">
        <v>49.499540000000003</v>
      </c>
      <c r="AK4915" s="58">
        <v>48.183950000000003</v>
      </c>
      <c r="AL4915" s="58">
        <v>48.57591</v>
      </c>
      <c r="AM4915" s="58">
        <v>50.28378</v>
      </c>
      <c r="AN4915" s="58">
        <v>50.155990000000003</v>
      </c>
      <c r="AO4915" s="58">
        <v>50.050130000000003</v>
      </c>
      <c r="AP4915" s="58">
        <v>51.054040000000001</v>
      </c>
      <c r="AQ4915" s="58">
        <v>52.410879999999999</v>
      </c>
      <c r="AR4915" s="58">
        <v>53.845790000000001</v>
      </c>
      <c r="AS4915" s="58">
        <v>55.154919999999997</v>
      </c>
      <c r="AT4915" s="58">
        <v>56.46022</v>
      </c>
      <c r="AU4915" s="58">
        <v>57.203180000000003</v>
      </c>
      <c r="AV4915" s="58">
        <v>58.721269999999997</v>
      </c>
      <c r="AW4915" s="58">
        <v>60.588949999999997</v>
      </c>
      <c r="AX4915" s="58">
        <v>60.453040000000001</v>
      </c>
      <c r="AY4915" s="58">
        <v>60.138359999999999</v>
      </c>
      <c r="AZ4915" s="58">
        <v>59.753799999999998</v>
      </c>
      <c r="BA4915" s="58">
        <v>60.773919999999997</v>
      </c>
      <c r="BB4915" s="58">
        <v>62.838679999999997</v>
      </c>
      <c r="BC4915" s="58">
        <v>62.802660000000003</v>
      </c>
      <c r="BD4915" s="58">
        <v>64.054900000000004</v>
      </c>
      <c r="BE4915" s="58">
        <v>63.934989999999999</v>
      </c>
      <c r="BF4915" s="58">
        <v>62.885570000000001</v>
      </c>
      <c r="BG4915" s="58">
        <v>63.703569999999999</v>
      </c>
      <c r="BH4915" s="58">
        <v>64.232280000000003</v>
      </c>
      <c r="BI4915" s="58">
        <v>64.725539999999995</v>
      </c>
      <c r="BJ4915" s="58">
        <v>65.212720000000004</v>
      </c>
      <c r="BK4915" s="58">
        <v>65.616500000000002</v>
      </c>
    </row>
    <row r="4916" spans="1:66" hidden="1" x14ac:dyDescent="0.25">
      <c r="A4916" s="58" t="s">
        <v>3298</v>
      </c>
      <c r="B4916" s="58" t="s">
        <v>3299</v>
      </c>
      <c r="C4916" s="58" t="s">
        <v>2848</v>
      </c>
      <c r="D4916" s="58" t="s">
        <v>2849</v>
      </c>
      <c r="AQ4916" s="58">
        <v>7.5240797996520996</v>
      </c>
      <c r="AR4916" s="58">
        <v>7.4751300811767596</v>
      </c>
      <c r="AS4916" s="58">
        <v>7.4212098121643102</v>
      </c>
      <c r="AT4916" s="58">
        <v>7.1873397827148402</v>
      </c>
      <c r="AU4916" s="58">
        <v>7.0452899932861301</v>
      </c>
      <c r="AV4916" s="58">
        <v>7.0832099914550799</v>
      </c>
      <c r="AW4916" s="58">
        <v>6.9240598678588903</v>
      </c>
      <c r="AX4916" s="58">
        <v>7.0132098197937003</v>
      </c>
      <c r="AY4916" s="58">
        <v>7.1761798858642596</v>
      </c>
      <c r="AZ4916" s="58">
        <v>7.55364990234375</v>
      </c>
      <c r="BA4916" s="58">
        <v>7.8201098442077601</v>
      </c>
      <c r="BB4916" s="58">
        <v>7.8979201316833496</v>
      </c>
      <c r="BC4916" s="58">
        <v>8.0570001602172905</v>
      </c>
      <c r="BD4916" s="58">
        <v>8.2482099533081108</v>
      </c>
      <c r="BE4916" s="58">
        <v>8.6222801208496094</v>
      </c>
      <c r="BF4916" s="58">
        <v>9.0787296295165998</v>
      </c>
      <c r="BG4916" s="58">
        <v>9.4422798156738299</v>
      </c>
      <c r="BH4916" s="58">
        <v>9.5345201492309606</v>
      </c>
      <c r="BI4916" s="58">
        <v>9.9453096389770508</v>
      </c>
      <c r="BJ4916" s="58">
        <v>10.2102699279785</v>
      </c>
      <c r="BK4916" s="58">
        <v>10.232780456543001</v>
      </c>
      <c r="BL4916" s="58">
        <v>10.3995199203491</v>
      </c>
      <c r="BM4916" s="58">
        <v>10.967960357666</v>
      </c>
    </row>
    <row r="4917" spans="1:66" hidden="1" x14ac:dyDescent="0.25">
      <c r="A4917" s="58" t="s">
        <v>3298</v>
      </c>
      <c r="B4917" s="58" t="s">
        <v>3299</v>
      </c>
      <c r="C4917" s="58" t="s">
        <v>2850</v>
      </c>
      <c r="D4917" s="58" t="s">
        <v>2851</v>
      </c>
      <c r="O4917" s="58">
        <v>5.9642601013183603</v>
      </c>
      <c r="P4917" s="58">
        <v>5.9820699691772496</v>
      </c>
      <c r="Q4917" s="58">
        <v>6.2343602180481001</v>
      </c>
      <c r="R4917" s="58">
        <v>6.5968098640441903</v>
      </c>
      <c r="S4917" s="58">
        <v>7.00106000900269</v>
      </c>
      <c r="T4917" s="58">
        <v>7.5504899024963397</v>
      </c>
      <c r="U4917" s="58">
        <v>8.2154598236084002</v>
      </c>
      <c r="V4917" s="58">
        <v>8.8643703460693395</v>
      </c>
      <c r="W4917" s="58">
        <v>9.3085203170776403</v>
      </c>
      <c r="X4917" s="58">
        <v>9.3517904281616193</v>
      </c>
      <c r="Y4917" s="58">
        <v>9.6957597732543892</v>
      </c>
      <c r="Z4917" s="58">
        <v>10.275210380554199</v>
      </c>
      <c r="AA4917" s="58">
        <v>10.643770217895501</v>
      </c>
      <c r="AB4917" s="58">
        <v>10.812939643859901</v>
      </c>
      <c r="AC4917" s="58">
        <v>11.0858001708984</v>
      </c>
      <c r="AD4917" s="58">
        <v>11.072369575500501</v>
      </c>
      <c r="AE4917" s="58">
        <v>11.3694200515747</v>
      </c>
      <c r="AF4917" s="58">
        <v>11.396380424499499</v>
      </c>
      <c r="AG4917" s="58">
        <v>11.3813695907593</v>
      </c>
      <c r="AH4917" s="58">
        <v>11.034970283508301</v>
      </c>
      <c r="AI4917" s="58">
        <v>11.060540199279799</v>
      </c>
      <c r="AJ4917" s="58">
        <v>10.775850296020501</v>
      </c>
      <c r="AK4917" s="58">
        <v>11.42809009552</v>
      </c>
      <c r="AL4917" s="58">
        <v>12.347279548645</v>
      </c>
      <c r="AM4917" s="58">
        <v>12.992770195007299</v>
      </c>
      <c r="AN4917" s="58">
        <v>13.858920097351101</v>
      </c>
      <c r="AO4917" s="58">
        <v>14.784009933471699</v>
      </c>
      <c r="AP4917" s="58">
        <v>15.7599897384644</v>
      </c>
      <c r="AQ4917" s="58">
        <v>16.530460357666001</v>
      </c>
      <c r="AR4917" s="58">
        <v>17.935459136962901</v>
      </c>
      <c r="AS4917" s="58">
        <v>18.184789657592798</v>
      </c>
      <c r="AT4917" s="58">
        <v>18.788499832153299</v>
      </c>
      <c r="AU4917" s="58">
        <v>19.600080490112301</v>
      </c>
      <c r="AV4917" s="58">
        <v>19.606430053710898</v>
      </c>
      <c r="AW4917" s="58">
        <v>20.774929046630898</v>
      </c>
      <c r="AX4917" s="58">
        <v>21.836399078369102</v>
      </c>
      <c r="AY4917" s="58">
        <v>22.343889236450199</v>
      </c>
      <c r="AZ4917" s="58">
        <v>22.946680068969702</v>
      </c>
      <c r="BA4917" s="58">
        <v>23.701829910278299</v>
      </c>
      <c r="BB4917" s="58">
        <v>24.397590637206999</v>
      </c>
      <c r="BC4917" s="58">
        <v>25.063390731811499</v>
      </c>
      <c r="BD4917" s="58">
        <v>24.5213508605957</v>
      </c>
      <c r="BE4917" s="58">
        <v>25.88796043396</v>
      </c>
      <c r="BF4917" s="58">
        <v>27.437950134277301</v>
      </c>
      <c r="BG4917" s="58">
        <v>28.6185207366943</v>
      </c>
      <c r="BH4917" s="58">
        <v>30.098770141601602</v>
      </c>
      <c r="BI4917" s="58">
        <v>30.751340866088899</v>
      </c>
      <c r="BJ4917" s="58">
        <v>31.571800231933601</v>
      </c>
      <c r="BK4917" s="58">
        <v>32.931930541992202</v>
      </c>
      <c r="BL4917" s="58">
        <v>33.448329925537102</v>
      </c>
      <c r="BM4917" s="58">
        <v>33.353221893310497</v>
      </c>
    </row>
    <row r="4918" spans="1:66" hidden="1" x14ac:dyDescent="0.25">
      <c r="A4918" s="58" t="s">
        <v>3298</v>
      </c>
      <c r="B4918" s="58" t="s">
        <v>3299</v>
      </c>
      <c r="C4918" s="58" t="s">
        <v>2852</v>
      </c>
      <c r="D4918" s="58" t="s">
        <v>2853</v>
      </c>
      <c r="O4918" s="58">
        <v>0.56771999597549405</v>
      </c>
      <c r="P4918" s="58">
        <v>0.56673002243042003</v>
      </c>
      <c r="Q4918" s="58">
        <v>0.55619001388549805</v>
      </c>
      <c r="R4918" s="58">
        <v>0.55405002832412698</v>
      </c>
      <c r="S4918" s="58">
        <v>0.55558997392654397</v>
      </c>
      <c r="T4918" s="58">
        <v>0.55700999498367298</v>
      </c>
      <c r="U4918" s="58">
        <v>0.56499999761581399</v>
      </c>
      <c r="V4918" s="58">
        <v>0.54196000099182096</v>
      </c>
      <c r="W4918" s="58">
        <v>0.53914999961853005</v>
      </c>
      <c r="X4918" s="58">
        <v>0.558430016040802</v>
      </c>
      <c r="Y4918" s="58">
        <v>0.56612998247146595</v>
      </c>
      <c r="Z4918" s="58">
        <v>0.57238000631332397</v>
      </c>
      <c r="AA4918" s="58">
        <v>0.57687002420425404</v>
      </c>
      <c r="AB4918" s="58">
        <v>0.58437997102737405</v>
      </c>
      <c r="AC4918" s="58">
        <v>0.58806997537612904</v>
      </c>
      <c r="AD4918" s="58">
        <v>0.60401999950408902</v>
      </c>
      <c r="AE4918" s="58">
        <v>0.59033000469207797</v>
      </c>
      <c r="AF4918" s="58">
        <v>0.59434998035430897</v>
      </c>
      <c r="AG4918" s="58">
        <v>0.64572000503539995</v>
      </c>
      <c r="AH4918" s="58">
        <v>0.67198997735977195</v>
      </c>
      <c r="AI4918" s="58">
        <v>0.70411002635955799</v>
      </c>
      <c r="AJ4918" s="58">
        <v>0.73356997966766402</v>
      </c>
      <c r="AK4918" s="58">
        <v>0.73533999919891402</v>
      </c>
      <c r="AL4918" s="58">
        <v>0.75198000669479403</v>
      </c>
      <c r="AM4918" s="58">
        <v>0.75142002105712902</v>
      </c>
      <c r="AN4918" s="58">
        <v>0.76181000471115101</v>
      </c>
      <c r="AO4918" s="58">
        <v>0.77069997787475597</v>
      </c>
      <c r="AP4918" s="58">
        <v>0.78250002861022905</v>
      </c>
      <c r="AQ4918" s="58">
        <v>0.80603998899459794</v>
      </c>
      <c r="AR4918" s="58">
        <v>0.826759994029999</v>
      </c>
      <c r="AS4918" s="58">
        <v>0.85249000787734996</v>
      </c>
      <c r="AT4918" s="58">
        <v>0.87055999040603604</v>
      </c>
      <c r="AU4918" s="58">
        <v>0.90008997917175304</v>
      </c>
      <c r="AV4918" s="58">
        <v>0.94669002294540405</v>
      </c>
      <c r="AW4918" s="58">
        <v>0.935779988765717</v>
      </c>
      <c r="AX4918" s="58">
        <v>0.96368002891540505</v>
      </c>
      <c r="AY4918" s="58">
        <v>0.99769002199172996</v>
      </c>
      <c r="AZ4918" s="58">
        <v>0.96461999416351296</v>
      </c>
      <c r="BA4918" s="58">
        <v>1.04114997386932</v>
      </c>
      <c r="BB4918" s="58">
        <v>1.03933000564575</v>
      </c>
      <c r="BC4918" s="58">
        <v>1.0397200584411599</v>
      </c>
      <c r="BD4918" s="58">
        <v>1.04375004768372</v>
      </c>
      <c r="BE4918" s="58">
        <v>1.03768002986908</v>
      </c>
      <c r="BF4918" s="58">
        <v>1.03311002254486</v>
      </c>
      <c r="BG4918" s="58">
        <v>1.0363800525665301</v>
      </c>
      <c r="BH4918" s="58">
        <v>1.0528800487518299</v>
      </c>
      <c r="BI4918" s="58">
        <v>1.0803300142288199</v>
      </c>
      <c r="BJ4918" s="58">
        <v>1.0716700553894001</v>
      </c>
      <c r="BK4918" s="58">
        <v>1.0968500375747701</v>
      </c>
      <c r="BL4918" s="58">
        <v>1.09947001934052</v>
      </c>
      <c r="BM4918" s="58">
        <v>1.1004099845886199</v>
      </c>
    </row>
    <row r="4919" spans="1:66" hidden="1" x14ac:dyDescent="0.25">
      <c r="A4919" s="58" t="s">
        <v>3298</v>
      </c>
      <c r="B4919" s="58" t="s">
        <v>3299</v>
      </c>
      <c r="C4919" s="58" t="s">
        <v>2854</v>
      </c>
      <c r="D4919" s="58" t="s">
        <v>2855</v>
      </c>
      <c r="O4919" s="58">
        <v>4.2899799346923801</v>
      </c>
      <c r="P4919" s="58">
        <v>4.2986698150634801</v>
      </c>
      <c r="Q4919" s="58">
        <v>4.42674016952515</v>
      </c>
      <c r="R4919" s="58">
        <v>4.6729698181152299</v>
      </c>
      <c r="S4919" s="58">
        <v>4.9680900573730504</v>
      </c>
      <c r="T4919" s="58">
        <v>5.3660798072814897</v>
      </c>
      <c r="U4919" s="58">
        <v>5.8919200897216797</v>
      </c>
      <c r="V4919" s="58">
        <v>6.1841001510620099</v>
      </c>
      <c r="W4919" s="58">
        <v>6.4712100028991699</v>
      </c>
      <c r="X4919" s="58">
        <v>6.6539897918701199</v>
      </c>
      <c r="Y4919" s="58">
        <v>6.9624400138854998</v>
      </c>
      <c r="Z4919" s="58">
        <v>7.4338102340698198</v>
      </c>
      <c r="AA4919" s="58">
        <v>7.7414999008178702</v>
      </c>
      <c r="AB4919" s="58">
        <v>7.9331398010253897</v>
      </c>
      <c r="AC4919" s="58">
        <v>8.1690597534179705</v>
      </c>
      <c r="AD4919" s="58">
        <v>8.3014497756958008</v>
      </c>
      <c r="AE4919" s="58">
        <v>8.4021301269531303</v>
      </c>
      <c r="AF4919" s="58">
        <v>8.4514703750610405</v>
      </c>
      <c r="AG4919" s="58">
        <v>8.8858995437622106</v>
      </c>
      <c r="AH4919" s="58">
        <v>8.8261699676513707</v>
      </c>
      <c r="AI4919" s="58">
        <v>9.0982503890991193</v>
      </c>
      <c r="AJ4919" s="58">
        <v>9.0834302902221697</v>
      </c>
      <c r="AK4919" s="58">
        <v>9.6502103805541992</v>
      </c>
      <c r="AL4919" s="58">
        <v>10.567319869995099</v>
      </c>
      <c r="AM4919" s="58">
        <v>11.117989540100099</v>
      </c>
      <c r="AN4919" s="58">
        <v>11.9560804367065</v>
      </c>
      <c r="AO4919" s="58">
        <v>12.8406896591187</v>
      </c>
      <c r="AP4919" s="58">
        <v>13.803620338439901</v>
      </c>
      <c r="AQ4919" s="58">
        <v>14.721890449523899</v>
      </c>
      <c r="AR4919" s="58">
        <v>16.202299118041999</v>
      </c>
      <c r="AS4919" s="58">
        <v>16.709760665893601</v>
      </c>
      <c r="AT4919" s="58">
        <v>17.464750289916999</v>
      </c>
      <c r="AU4919" s="58">
        <v>18.5494995117188</v>
      </c>
      <c r="AV4919" s="58">
        <v>19.058649063110401</v>
      </c>
      <c r="AW4919" s="58">
        <v>20.0718898773193</v>
      </c>
      <c r="AX4919" s="58">
        <v>21.4244499206543</v>
      </c>
      <c r="AY4919" s="58">
        <v>22.317529678344702</v>
      </c>
      <c r="AZ4919" s="58">
        <v>22.523979187011701</v>
      </c>
      <c r="BA4919" s="58">
        <v>24.212760925293001</v>
      </c>
      <c r="BB4919" s="58">
        <v>24.900310516357401</v>
      </c>
      <c r="BC4919" s="58">
        <v>25.5849609375</v>
      </c>
      <c r="BD4919" s="58">
        <v>25.083799362182599</v>
      </c>
      <c r="BE4919" s="58">
        <v>26.398199081420898</v>
      </c>
      <c r="BF4919" s="58">
        <v>27.912010192871101</v>
      </c>
      <c r="BG4919" s="58">
        <v>29.162549972534201</v>
      </c>
      <c r="BH4919" s="58">
        <v>30.937099456787099</v>
      </c>
      <c r="BI4919" s="58">
        <v>32.070468902587898</v>
      </c>
      <c r="BJ4919" s="58">
        <v>32.7783012390137</v>
      </c>
      <c r="BK4919" s="58">
        <v>34.658489227294901</v>
      </c>
      <c r="BL4919" s="58">
        <v>35.252201080322301</v>
      </c>
      <c r="BM4919" s="58">
        <v>35.167991638183601</v>
      </c>
    </row>
    <row r="4920" spans="1:66" hidden="1" x14ac:dyDescent="0.25">
      <c r="A4920" s="58" t="s">
        <v>3298</v>
      </c>
      <c r="B4920" s="58" t="s">
        <v>3299</v>
      </c>
      <c r="C4920" s="58" t="s">
        <v>2856</v>
      </c>
      <c r="D4920" s="58" t="s">
        <v>2857</v>
      </c>
      <c r="O4920" s="58">
        <v>7.55647993087769</v>
      </c>
      <c r="P4920" s="58">
        <v>7.5850901603698704</v>
      </c>
      <c r="Q4920" s="58">
        <v>7.9590601921081499</v>
      </c>
      <c r="R4920" s="58">
        <v>8.4341897964477504</v>
      </c>
      <c r="S4920" s="58">
        <v>8.9420299530029297</v>
      </c>
      <c r="T4920" s="58">
        <v>9.6336698532104492</v>
      </c>
      <c r="U4920" s="58">
        <v>10.4280996322632</v>
      </c>
      <c r="V4920" s="58">
        <v>11.4106903076172</v>
      </c>
      <c r="W4920" s="58">
        <v>12.002570152282701</v>
      </c>
      <c r="X4920" s="58">
        <v>11.9156303405762</v>
      </c>
      <c r="Y4920" s="58">
        <v>12.2982797622681</v>
      </c>
      <c r="Z4920" s="58">
        <v>12.9875898361206</v>
      </c>
      <c r="AA4920" s="58">
        <v>13.4198598861694</v>
      </c>
      <c r="AB4920" s="58">
        <v>13.5752096176147</v>
      </c>
      <c r="AC4920" s="58">
        <v>13.891369819641101</v>
      </c>
      <c r="AD4920" s="58">
        <v>13.7437295913696</v>
      </c>
      <c r="AE4920" s="58">
        <v>14.2329196929932</v>
      </c>
      <c r="AF4920" s="58">
        <v>14.219790458679199</v>
      </c>
      <c r="AG4920" s="58">
        <v>13.7612104415894</v>
      </c>
      <c r="AH4920" s="58">
        <v>13.1344604492188</v>
      </c>
      <c r="AI4920" s="58">
        <v>12.9216604232788</v>
      </c>
      <c r="AJ4920" s="58">
        <v>12.382439613342299</v>
      </c>
      <c r="AK4920" s="58">
        <v>13.1235103607178</v>
      </c>
      <c r="AL4920" s="58">
        <v>14.052630424499499</v>
      </c>
      <c r="AM4920" s="58">
        <v>14.7959804534912</v>
      </c>
      <c r="AN4920" s="58">
        <v>15.6943197250366</v>
      </c>
      <c r="AO4920" s="58">
        <v>16.6609802246094</v>
      </c>
      <c r="AP4920" s="58">
        <v>17.640489578247099</v>
      </c>
      <c r="AQ4920" s="58">
        <v>18.264490127563501</v>
      </c>
      <c r="AR4920" s="58">
        <v>19.597349166870099</v>
      </c>
      <c r="AS4920" s="58">
        <v>19.601020812988299</v>
      </c>
      <c r="AT4920" s="58">
        <v>20.061550140380898</v>
      </c>
      <c r="AU4920" s="58">
        <v>20.6084594726563</v>
      </c>
      <c r="AV4920" s="58">
        <v>20.131900787353501</v>
      </c>
      <c r="AW4920" s="58">
        <v>21.449390411376999</v>
      </c>
      <c r="AX4920" s="58">
        <v>22.231889724731399</v>
      </c>
      <c r="AY4920" s="58">
        <v>22.369209289550799</v>
      </c>
      <c r="AZ4920" s="58">
        <v>23.350099563598601</v>
      </c>
      <c r="BA4920" s="58">
        <v>23.2164402008057</v>
      </c>
      <c r="BB4920" s="58">
        <v>23.921089172363299</v>
      </c>
      <c r="BC4920" s="58">
        <v>24.568809509277301</v>
      </c>
      <c r="BD4920" s="58">
        <v>23.9864196777344</v>
      </c>
      <c r="BE4920" s="58">
        <v>25.403589248657202</v>
      </c>
      <c r="BF4920" s="58">
        <v>26.987939834594702</v>
      </c>
      <c r="BG4920" s="58">
        <v>28.101570129394499</v>
      </c>
      <c r="BH4920" s="58">
        <v>29.300989151001001</v>
      </c>
      <c r="BI4920" s="58">
        <v>29.494390487670898</v>
      </c>
      <c r="BJ4920" s="58">
        <v>30.429079055786101</v>
      </c>
      <c r="BK4920" s="58">
        <v>31.301670074462901</v>
      </c>
      <c r="BL4920" s="58">
        <v>31.745620727539102</v>
      </c>
      <c r="BM4920" s="58">
        <v>31.6368103027344</v>
      </c>
    </row>
    <row r="4921" spans="1:66" hidden="1" x14ac:dyDescent="0.25">
      <c r="A4921" s="58" t="s">
        <v>3298</v>
      </c>
      <c r="B4921" s="58" t="s">
        <v>3299</v>
      </c>
      <c r="C4921" s="58" t="s">
        <v>2858</v>
      </c>
      <c r="D4921" s="58" t="s">
        <v>2859</v>
      </c>
      <c r="AS4921" s="58">
        <v>8706.1227808588592</v>
      </c>
      <c r="AT4921" s="58">
        <v>9416.8213746278398</v>
      </c>
      <c r="AU4921" s="58">
        <v>9814.77538302418</v>
      </c>
      <c r="AV4921" s="58">
        <v>11006.269555768</v>
      </c>
      <c r="AW4921" s="58">
        <v>11998.5264080698</v>
      </c>
      <c r="AX4921" s="58">
        <v>12881.0940952697</v>
      </c>
      <c r="AY4921" s="58">
        <v>14660.699923624999</v>
      </c>
      <c r="AZ4921" s="58">
        <v>16289.5910238796</v>
      </c>
      <c r="BA4921" s="58">
        <v>18488.3</v>
      </c>
      <c r="BB4921" s="58">
        <v>21995.360000000001</v>
      </c>
      <c r="BC4921" s="58">
        <v>24588.6</v>
      </c>
      <c r="BD4921" s="58">
        <v>27827.58</v>
      </c>
      <c r="BE4921" s="58">
        <v>31593.37</v>
      </c>
      <c r="BF4921" s="58">
        <v>35017.79</v>
      </c>
      <c r="BG4921" s="58">
        <v>37822.699999999997</v>
      </c>
      <c r="BH4921" s="58">
        <v>40957.599999999999</v>
      </c>
      <c r="BI4921" s="58">
        <v>45676.13</v>
      </c>
      <c r="BJ4921" s="58">
        <v>50420.03</v>
      </c>
      <c r="BK4921" s="58">
        <v>58771.07</v>
      </c>
    </row>
    <row r="4922" spans="1:66" hidden="1" x14ac:dyDescent="0.25">
      <c r="A4922" s="58" t="s">
        <v>3298</v>
      </c>
      <c r="B4922" s="58" t="s">
        <v>3299</v>
      </c>
      <c r="C4922" s="58" t="s">
        <v>2860</v>
      </c>
      <c r="D4922" s="58" t="s">
        <v>2861</v>
      </c>
      <c r="O4922" s="58">
        <v>6</v>
      </c>
      <c r="P4922" s="58">
        <v>6</v>
      </c>
      <c r="Q4922" s="58">
        <v>6</v>
      </c>
      <c r="R4922" s="58">
        <v>6</v>
      </c>
      <c r="S4922" s="58">
        <v>6</v>
      </c>
      <c r="T4922" s="58">
        <v>6</v>
      </c>
      <c r="U4922" s="58">
        <v>6</v>
      </c>
      <c r="V4922" s="58">
        <v>6</v>
      </c>
      <c r="W4922" s="58">
        <v>6</v>
      </c>
      <c r="X4922" s="58">
        <v>6</v>
      </c>
      <c r="Y4922" s="58">
        <v>6</v>
      </c>
      <c r="Z4922" s="58">
        <v>6</v>
      </c>
      <c r="AA4922" s="58">
        <v>6</v>
      </c>
      <c r="AB4922" s="58">
        <v>6</v>
      </c>
      <c r="AC4922" s="58">
        <v>6</v>
      </c>
      <c r="AD4922" s="58">
        <v>6</v>
      </c>
      <c r="AE4922" s="58">
        <v>6</v>
      </c>
      <c r="AF4922" s="58">
        <v>6</v>
      </c>
      <c r="AG4922" s="58">
        <v>6</v>
      </c>
      <c r="AH4922" s="58">
        <v>6</v>
      </c>
      <c r="AI4922" s="58">
        <v>6</v>
      </c>
      <c r="AJ4922" s="58">
        <v>6</v>
      </c>
      <c r="AK4922" s="58">
        <v>6</v>
      </c>
      <c r="AL4922" s="58">
        <v>6</v>
      </c>
      <c r="AM4922" s="58">
        <v>6</v>
      </c>
      <c r="AN4922" s="58">
        <v>6</v>
      </c>
      <c r="AO4922" s="58">
        <v>6</v>
      </c>
      <c r="AP4922" s="58">
        <v>6</v>
      </c>
      <c r="AQ4922" s="58">
        <v>6</v>
      </c>
      <c r="AR4922" s="58">
        <v>6</v>
      </c>
      <c r="AS4922" s="58">
        <v>6</v>
      </c>
      <c r="AT4922" s="58">
        <v>6</v>
      </c>
      <c r="AU4922" s="58">
        <v>6</v>
      </c>
      <c r="AV4922" s="58">
        <v>6</v>
      </c>
      <c r="AW4922" s="58">
        <v>6</v>
      </c>
      <c r="AX4922" s="58">
        <v>6</v>
      </c>
      <c r="AY4922" s="58">
        <v>6</v>
      </c>
      <c r="AZ4922" s="58">
        <v>6</v>
      </c>
      <c r="BA4922" s="58">
        <v>6</v>
      </c>
      <c r="BB4922" s="58">
        <v>6</v>
      </c>
      <c r="BC4922" s="58">
        <v>6</v>
      </c>
      <c r="BD4922" s="58">
        <v>6</v>
      </c>
      <c r="BE4922" s="58">
        <v>6</v>
      </c>
      <c r="BF4922" s="58">
        <v>6</v>
      </c>
      <c r="BG4922" s="58">
        <v>6</v>
      </c>
      <c r="BH4922" s="58">
        <v>6</v>
      </c>
      <c r="BI4922" s="58">
        <v>6</v>
      </c>
      <c r="BJ4922" s="58">
        <v>6</v>
      </c>
      <c r="BK4922" s="58">
        <v>6</v>
      </c>
      <c r="BL4922" s="58">
        <v>6</v>
      </c>
      <c r="BM4922" s="58">
        <v>6</v>
      </c>
      <c r="BN4922" s="58">
        <v>6</v>
      </c>
    </row>
    <row r="4923" spans="1:66" hidden="1" x14ac:dyDescent="0.25">
      <c r="A4923" s="58" t="s">
        <v>3298</v>
      </c>
      <c r="B4923" s="58" t="s">
        <v>3299</v>
      </c>
      <c r="C4923" s="58" t="s">
        <v>2862</v>
      </c>
      <c r="D4923" s="58" t="s">
        <v>2863</v>
      </c>
      <c r="O4923" s="58">
        <v>4388472</v>
      </c>
      <c r="P4923" s="58">
        <v>4483918</v>
      </c>
      <c r="Q4923" s="58">
        <v>4746154</v>
      </c>
      <c r="R4923" s="58">
        <v>5049850</v>
      </c>
      <c r="S4923" s="58">
        <v>5317851</v>
      </c>
      <c r="T4923" s="58">
        <v>5832204</v>
      </c>
      <c r="U4923" s="58">
        <v>6346965</v>
      </c>
      <c r="V4923" s="58">
        <v>6862970</v>
      </c>
      <c r="W4923" s="58">
        <v>7457357</v>
      </c>
      <c r="X4923" s="58">
        <v>7967015</v>
      </c>
      <c r="Y4923" s="58">
        <v>8463704</v>
      </c>
      <c r="Z4923" s="58">
        <v>8967598</v>
      </c>
      <c r="AA4923" s="58">
        <v>9520236</v>
      </c>
      <c r="AB4923" s="58">
        <v>10000000</v>
      </c>
      <c r="AC4923" s="58">
        <v>10600000</v>
      </c>
      <c r="AD4923" s="58">
        <v>11200000</v>
      </c>
      <c r="AE4923" s="58">
        <v>11900000</v>
      </c>
      <c r="AF4923" s="58">
        <v>12500000</v>
      </c>
      <c r="AG4923" s="58">
        <v>12900000</v>
      </c>
      <c r="AH4923" s="58">
        <v>13200000</v>
      </c>
      <c r="AI4923" s="58">
        <v>14500000</v>
      </c>
      <c r="AJ4923" s="58">
        <v>14600000</v>
      </c>
      <c r="AK4923" s="58">
        <v>14700000</v>
      </c>
      <c r="AL4923" s="58">
        <v>15000000</v>
      </c>
      <c r="AM4923" s="58">
        <v>15900000</v>
      </c>
      <c r="AN4923" s="58">
        <v>16300000</v>
      </c>
      <c r="AO4923" s="58">
        <v>16800000</v>
      </c>
      <c r="AP4923" s="58">
        <v>17600000</v>
      </c>
      <c r="AQ4923" s="58">
        <v>18500000</v>
      </c>
      <c r="AR4923" s="58">
        <v>19300000</v>
      </c>
      <c r="AS4923" s="58">
        <v>20100000</v>
      </c>
      <c r="AT4923" s="58">
        <v>20900000</v>
      </c>
      <c r="AU4923" s="58">
        <v>21600000</v>
      </c>
      <c r="AV4923" s="58">
        <v>23200000</v>
      </c>
      <c r="AW4923" s="58">
        <v>24100000</v>
      </c>
      <c r="AX4923" s="58">
        <v>24500000</v>
      </c>
      <c r="AY4923" s="58">
        <v>24900000</v>
      </c>
      <c r="AZ4923" s="58">
        <v>25600000</v>
      </c>
      <c r="BA4923" s="58">
        <v>26100000</v>
      </c>
      <c r="BB4923" s="58">
        <v>27000000</v>
      </c>
      <c r="BC4923" s="58">
        <v>27600000</v>
      </c>
      <c r="BD4923" s="58">
        <v>28500000</v>
      </c>
      <c r="BE4923" s="58">
        <v>28900000</v>
      </c>
      <c r="BF4923" s="58">
        <v>28300000</v>
      </c>
      <c r="BG4923" s="58">
        <v>28100000</v>
      </c>
      <c r="BH4923" s="58">
        <v>28400000</v>
      </c>
      <c r="BI4923" s="58">
        <v>28700000</v>
      </c>
      <c r="BJ4923" s="58">
        <v>29200000</v>
      </c>
      <c r="BK4923" s="58">
        <v>29800000</v>
      </c>
    </row>
    <row r="4924" spans="1:66" hidden="1" x14ac:dyDescent="0.25">
      <c r="A4924" s="58" t="s">
        <v>3298</v>
      </c>
      <c r="B4924" s="58" t="s">
        <v>3299</v>
      </c>
      <c r="C4924" s="58" t="s">
        <v>2864</v>
      </c>
      <c r="D4924" s="58" t="s">
        <v>2865</v>
      </c>
      <c r="O4924" s="58">
        <v>34.544539999999998</v>
      </c>
      <c r="P4924" s="58">
        <v>34.495480000000001</v>
      </c>
      <c r="Q4924" s="58">
        <v>34.762349999999998</v>
      </c>
      <c r="R4924" s="58">
        <v>35.083359999999999</v>
      </c>
      <c r="S4924" s="58">
        <v>35.564799999999998</v>
      </c>
      <c r="T4924" s="58">
        <v>35.422330000000002</v>
      </c>
      <c r="U4924" s="58">
        <v>35.988819999999997</v>
      </c>
      <c r="V4924" s="58">
        <v>36.446330000000003</v>
      </c>
      <c r="W4924" s="58">
        <v>36.755890000000001</v>
      </c>
      <c r="X4924" s="58">
        <v>37.161340000000003</v>
      </c>
      <c r="Y4924" s="58">
        <v>37.401260000000001</v>
      </c>
      <c r="Z4924" s="58">
        <v>38.060189999999999</v>
      </c>
      <c r="AA4924" s="58">
        <v>38.595329999999997</v>
      </c>
      <c r="AB4924" s="58">
        <v>39.139449999999997</v>
      </c>
      <c r="AC4924" s="58">
        <v>39.543030000000002</v>
      </c>
      <c r="AD4924" s="58">
        <v>39.92689</v>
      </c>
      <c r="AE4924" s="58">
        <v>40.331699999999998</v>
      </c>
      <c r="AF4924" s="58">
        <v>40.72269</v>
      </c>
      <c r="AG4924" s="58">
        <v>41.210459999999998</v>
      </c>
      <c r="AH4924" s="58">
        <v>41.601030000000002</v>
      </c>
      <c r="AI4924" s="58">
        <v>42.202309999999997</v>
      </c>
      <c r="AJ4924" s="58">
        <v>42.727589999999999</v>
      </c>
      <c r="AK4924" s="58">
        <v>43.39376</v>
      </c>
      <c r="AL4924" s="58">
        <v>43.684440000000002</v>
      </c>
      <c r="AM4924" s="58">
        <v>43.685220000000001</v>
      </c>
      <c r="AN4924" s="58">
        <v>44.3553</v>
      </c>
      <c r="AO4924" s="58">
        <v>44.527290000000001</v>
      </c>
      <c r="AP4924" s="58">
        <v>45.007440000000003</v>
      </c>
      <c r="AQ4924" s="58">
        <v>45.517020000000002</v>
      </c>
      <c r="AR4924" s="58">
        <v>46.055199999999999</v>
      </c>
      <c r="AS4924" s="58">
        <v>46.367019999999997</v>
      </c>
      <c r="AT4924" s="58">
        <v>46.530720000000002</v>
      </c>
      <c r="AU4924" s="58">
        <v>46.975850000000001</v>
      </c>
      <c r="AV4924" s="58">
        <v>47.22916</v>
      </c>
      <c r="AW4924" s="58">
        <v>47.414230000000003</v>
      </c>
      <c r="AX4924" s="58">
        <v>47.678739999999998</v>
      </c>
      <c r="AY4924" s="58">
        <v>47.855049999999999</v>
      </c>
      <c r="AZ4924" s="58">
        <v>47.938639999999999</v>
      </c>
      <c r="BA4924" s="58">
        <v>47.994280000000003</v>
      </c>
      <c r="BB4924" s="58">
        <v>47.894190000000002</v>
      </c>
      <c r="BC4924" s="58">
        <v>47.89499</v>
      </c>
      <c r="BD4924" s="58">
        <v>48.008580000000002</v>
      </c>
      <c r="BE4924" s="58">
        <v>48.04139</v>
      </c>
      <c r="BF4924" s="58">
        <v>48.026809999999998</v>
      </c>
      <c r="BG4924" s="58">
        <v>47.836260000000003</v>
      </c>
      <c r="BH4924" s="58">
        <v>47.998899999999999</v>
      </c>
      <c r="BI4924" s="58">
        <v>48.055630000000001</v>
      </c>
      <c r="BJ4924" s="58">
        <v>48.139870000000002</v>
      </c>
      <c r="BK4924" s="58">
        <v>48.241619999999998</v>
      </c>
    </row>
    <row r="4925" spans="1:66" hidden="1" x14ac:dyDescent="0.25">
      <c r="A4925" s="58" t="s">
        <v>3298</v>
      </c>
      <c r="B4925" s="58" t="s">
        <v>3299</v>
      </c>
      <c r="C4925" s="58" t="s">
        <v>2866</v>
      </c>
      <c r="D4925" s="58" t="s">
        <v>2867</v>
      </c>
      <c r="O4925" s="58">
        <v>4882864</v>
      </c>
      <c r="P4925" s="58">
        <v>4988195.5</v>
      </c>
      <c r="Q4925" s="58">
        <v>5279065.5</v>
      </c>
      <c r="R4925" s="58">
        <v>5603843.5</v>
      </c>
      <c r="S4925" s="58">
        <v>5951605.5</v>
      </c>
      <c r="T4925" s="58">
        <v>6451997.5</v>
      </c>
      <c r="U4925" s="58">
        <v>7025480.5</v>
      </c>
      <c r="V4925" s="58">
        <v>7613228</v>
      </c>
      <c r="W4925" s="58">
        <v>8264846</v>
      </c>
      <c r="X4925" s="58">
        <v>8873104</v>
      </c>
      <c r="Y4925" s="58">
        <v>9445859</v>
      </c>
      <c r="Z4925" s="58">
        <v>10057952</v>
      </c>
      <c r="AA4925" s="58">
        <v>10729165</v>
      </c>
      <c r="AB4925" s="58">
        <v>11311325</v>
      </c>
      <c r="AC4925" s="58">
        <v>11961632</v>
      </c>
      <c r="AD4925" s="58">
        <v>12690184</v>
      </c>
      <c r="AE4925" s="58">
        <v>13557407</v>
      </c>
      <c r="AF4925" s="58">
        <v>14210934</v>
      </c>
      <c r="AG4925" s="58">
        <v>14684185</v>
      </c>
      <c r="AH4925" s="58">
        <v>14996654</v>
      </c>
      <c r="AI4925" s="58">
        <v>16371578</v>
      </c>
      <c r="AJ4925" s="58">
        <v>16521592</v>
      </c>
      <c r="AK4925" s="58">
        <v>16554656</v>
      </c>
      <c r="AL4925" s="58">
        <v>17225622</v>
      </c>
      <c r="AM4925" s="58">
        <v>18388692</v>
      </c>
      <c r="AN4925" s="58">
        <v>18903732</v>
      </c>
      <c r="AO4925" s="58">
        <v>19413738</v>
      </c>
      <c r="AP4925" s="58">
        <v>20401122</v>
      </c>
      <c r="AQ4925" s="58">
        <v>21465548</v>
      </c>
      <c r="AR4925" s="58">
        <v>22446362</v>
      </c>
      <c r="AS4925" s="58">
        <v>23384066</v>
      </c>
      <c r="AT4925" s="58">
        <v>24337026</v>
      </c>
      <c r="AU4925" s="58">
        <v>25167908</v>
      </c>
      <c r="AV4925" s="58">
        <v>26794106</v>
      </c>
      <c r="AW4925" s="58">
        <v>27809112</v>
      </c>
      <c r="AX4925" s="58">
        <v>28057990</v>
      </c>
      <c r="AY4925" s="58">
        <v>28228662</v>
      </c>
      <c r="AZ4925" s="58">
        <v>28484480</v>
      </c>
      <c r="BA4925" s="58">
        <v>28875486</v>
      </c>
      <c r="BB4925" s="58">
        <v>29639856</v>
      </c>
      <c r="BC4925" s="58">
        <v>30198068</v>
      </c>
      <c r="BD4925" s="58">
        <v>31339578</v>
      </c>
      <c r="BE4925" s="58">
        <v>31811284</v>
      </c>
      <c r="BF4925" s="58">
        <v>31251054</v>
      </c>
      <c r="BG4925" s="58">
        <v>30941942</v>
      </c>
      <c r="BH4925" s="58">
        <v>31393656</v>
      </c>
      <c r="BI4925" s="58">
        <v>31651476</v>
      </c>
      <c r="BJ4925" s="58">
        <v>32151230</v>
      </c>
      <c r="BK4925" s="58">
        <v>32834574</v>
      </c>
      <c r="BL4925" s="58">
        <v>33620836</v>
      </c>
      <c r="BM4925" s="58">
        <v>34870076</v>
      </c>
    </row>
    <row r="4926" spans="1:66" hidden="1" x14ac:dyDescent="0.25">
      <c r="A4926" s="58" t="s">
        <v>3298</v>
      </c>
      <c r="B4926" s="58" t="s">
        <v>3299</v>
      </c>
      <c r="C4926" s="58" t="s">
        <v>2868</v>
      </c>
      <c r="D4926" s="58" t="s">
        <v>2869</v>
      </c>
      <c r="O4926" s="58">
        <v>34.004449999999999</v>
      </c>
      <c r="P4926" s="58">
        <v>33.964149999999997</v>
      </c>
      <c r="Q4926" s="58">
        <v>34.272460000000002</v>
      </c>
      <c r="R4926" s="58">
        <v>34.613610000000001</v>
      </c>
      <c r="S4926" s="58">
        <v>35.034700000000001</v>
      </c>
      <c r="T4926" s="58">
        <v>35.058410000000002</v>
      </c>
      <c r="U4926" s="58">
        <v>35.69229</v>
      </c>
      <c r="V4926" s="58">
        <v>36.307510000000001</v>
      </c>
      <c r="W4926" s="58">
        <v>36.62959</v>
      </c>
      <c r="X4926" s="58">
        <v>37.088839999999998</v>
      </c>
      <c r="Y4926" s="58">
        <v>37.395850000000003</v>
      </c>
      <c r="Z4926" s="58">
        <v>37.911650000000002</v>
      </c>
      <c r="AA4926" s="58">
        <v>38.416640000000001</v>
      </c>
      <c r="AB4926" s="58">
        <v>38.938809999999997</v>
      </c>
      <c r="AC4926" s="58">
        <v>39.321129999999997</v>
      </c>
      <c r="AD4926" s="58">
        <v>39.719639999999998</v>
      </c>
      <c r="AE4926" s="58">
        <v>40.050730000000001</v>
      </c>
      <c r="AF4926" s="58">
        <v>40.397970000000001</v>
      </c>
      <c r="AG4926" s="58">
        <v>40.811320000000002</v>
      </c>
      <c r="AH4926" s="58">
        <v>41.166600000000003</v>
      </c>
      <c r="AI4926" s="58">
        <v>41.898400000000002</v>
      </c>
      <c r="AJ4926" s="58">
        <v>42.398650000000004</v>
      </c>
      <c r="AK4926" s="58">
        <v>43.054389999999998</v>
      </c>
      <c r="AL4926" s="58">
        <v>43.39622</v>
      </c>
      <c r="AM4926" s="58">
        <v>43.5398</v>
      </c>
      <c r="AN4926" s="58">
        <v>44.111280000000001</v>
      </c>
      <c r="AO4926" s="58">
        <v>44.268979999999999</v>
      </c>
      <c r="AP4926" s="58">
        <v>44.61307</v>
      </c>
      <c r="AQ4926" s="58">
        <v>45.145359999999997</v>
      </c>
      <c r="AR4926" s="58">
        <v>45.661619999999999</v>
      </c>
      <c r="AS4926" s="58">
        <v>45.943040000000003</v>
      </c>
      <c r="AT4926" s="58">
        <v>46.108440000000002</v>
      </c>
      <c r="AU4926" s="58">
        <v>46.448480000000004</v>
      </c>
      <c r="AV4926" s="58">
        <v>46.715339999999998</v>
      </c>
      <c r="AW4926" s="58">
        <v>46.765790000000003</v>
      </c>
      <c r="AX4926" s="58">
        <v>47.049160000000001</v>
      </c>
      <c r="AY4926" s="58">
        <v>47.221649999999997</v>
      </c>
      <c r="AZ4926" s="58">
        <v>47.305929999999996</v>
      </c>
      <c r="BA4926" s="58">
        <v>47.254069999999999</v>
      </c>
      <c r="BB4926" s="58">
        <v>47.173520000000003</v>
      </c>
      <c r="BC4926" s="58">
        <v>47.156399999999998</v>
      </c>
      <c r="BD4926" s="58">
        <v>47.236750000000001</v>
      </c>
      <c r="BE4926" s="58">
        <v>47.147689999999997</v>
      </c>
      <c r="BF4926" s="58">
        <v>47.097340000000003</v>
      </c>
      <c r="BG4926" s="58">
        <v>46.956679999999999</v>
      </c>
      <c r="BH4926" s="58">
        <v>47.071179999999998</v>
      </c>
      <c r="BI4926" s="58">
        <v>47.063859999999998</v>
      </c>
      <c r="BJ4926" s="58">
        <v>47.10866</v>
      </c>
      <c r="BK4926" s="58">
        <v>47.201999999999998</v>
      </c>
    </row>
    <row r="4927" spans="1:66" hidden="1" x14ac:dyDescent="0.25">
      <c r="A4927" s="58" t="s">
        <v>3298</v>
      </c>
      <c r="B4927" s="58" t="s">
        <v>3299</v>
      </c>
      <c r="C4927" s="58" t="s">
        <v>2870</v>
      </c>
      <c r="D4927" s="58" t="s">
        <v>2871</v>
      </c>
      <c r="O4927" s="58">
        <v>240499.90625</v>
      </c>
      <c r="P4927" s="58">
        <v>242604.109375</v>
      </c>
      <c r="Q4927" s="58">
        <v>254697.75</v>
      </c>
      <c r="R4927" s="58">
        <v>270728.28125</v>
      </c>
      <c r="S4927" s="58">
        <v>283455</v>
      </c>
      <c r="T4927" s="58">
        <v>305329.09375</v>
      </c>
      <c r="U4927" s="58">
        <v>334716.375</v>
      </c>
      <c r="V4927" s="58">
        <v>349348.8125</v>
      </c>
      <c r="W4927" s="58">
        <v>379010.84375</v>
      </c>
      <c r="X4927" s="58">
        <v>415148.15625</v>
      </c>
      <c r="Y4927" s="58">
        <v>453989.78125</v>
      </c>
      <c r="Z4927" s="58">
        <v>492642.8125</v>
      </c>
      <c r="AA4927" s="58">
        <v>522124.0625</v>
      </c>
      <c r="AB4927" s="58">
        <v>577668.6875</v>
      </c>
      <c r="AC4927" s="58">
        <v>619322.125</v>
      </c>
      <c r="AD4927" s="58">
        <v>666209.1875</v>
      </c>
      <c r="AE4927" s="58">
        <v>731505.625</v>
      </c>
      <c r="AF4927" s="58">
        <v>794557.0625</v>
      </c>
      <c r="AG4927" s="58">
        <v>850743.375</v>
      </c>
      <c r="AH4927" s="58">
        <v>868268.25</v>
      </c>
      <c r="AI4927" s="58">
        <v>919815.875</v>
      </c>
      <c r="AJ4927" s="58">
        <v>984128.5</v>
      </c>
      <c r="AK4927" s="58">
        <v>1000155.4375</v>
      </c>
      <c r="AL4927" s="58">
        <v>1046514.25</v>
      </c>
      <c r="AM4927" s="58">
        <v>1094950</v>
      </c>
      <c r="AN4927" s="58">
        <v>1155404.625</v>
      </c>
      <c r="AO4927" s="58">
        <v>1227662.25</v>
      </c>
      <c r="AP4927" s="58">
        <v>1303799.125</v>
      </c>
      <c r="AQ4927" s="58">
        <v>1344435.25</v>
      </c>
      <c r="AR4927" s="58">
        <v>1378416.625</v>
      </c>
      <c r="AS4927" s="58">
        <v>1434618.875</v>
      </c>
      <c r="AT4927" s="58">
        <v>1490572.125</v>
      </c>
      <c r="AU4927" s="58">
        <v>1524933.5</v>
      </c>
      <c r="AV4927" s="58">
        <v>1626797.375</v>
      </c>
      <c r="AW4927" s="58">
        <v>1678925</v>
      </c>
      <c r="AX4927" s="58">
        <v>1734955.625</v>
      </c>
      <c r="AY4927" s="58">
        <v>1796800.375</v>
      </c>
      <c r="AZ4927" s="58">
        <v>1873043.25</v>
      </c>
      <c r="BA4927" s="58">
        <v>1944231.375</v>
      </c>
      <c r="BB4927" s="58">
        <v>2035696.5</v>
      </c>
      <c r="BC4927" s="58">
        <v>2080794.5</v>
      </c>
      <c r="BD4927" s="58">
        <v>2167015</v>
      </c>
      <c r="BE4927" s="58">
        <v>2206901.75</v>
      </c>
      <c r="BF4927" s="58">
        <v>2187146.5</v>
      </c>
      <c r="BG4927" s="58">
        <v>2152338.75</v>
      </c>
      <c r="BH4927" s="58">
        <v>2184857</v>
      </c>
      <c r="BI4927" s="58">
        <v>2188675.75</v>
      </c>
      <c r="BJ4927" s="58">
        <v>2196342.5</v>
      </c>
      <c r="BK4927" s="58">
        <v>2236901.25</v>
      </c>
      <c r="BL4927" s="58">
        <v>2207548.25</v>
      </c>
      <c r="BM4927" s="58">
        <v>2302487</v>
      </c>
    </row>
    <row r="4928" spans="1:66" hidden="1" x14ac:dyDescent="0.25">
      <c r="A4928" s="58" t="s">
        <v>3298</v>
      </c>
      <c r="B4928" s="58" t="s">
        <v>3299</v>
      </c>
      <c r="C4928" s="58" t="s">
        <v>2872</v>
      </c>
      <c r="D4928" s="58" t="s">
        <v>2873</v>
      </c>
      <c r="O4928" s="58">
        <v>29.539400100708001</v>
      </c>
      <c r="P4928" s="58">
        <v>29.870210647583001</v>
      </c>
      <c r="Q4928" s="58">
        <v>30.889400482177699</v>
      </c>
      <c r="R4928" s="58">
        <v>30.769889831543001</v>
      </c>
      <c r="S4928" s="58">
        <v>31.211849212646499</v>
      </c>
      <c r="T4928" s="58">
        <v>31.943820953369102</v>
      </c>
      <c r="U4928" s="58">
        <v>31.707450866699201</v>
      </c>
      <c r="V4928" s="58">
        <v>32.091350555419901</v>
      </c>
      <c r="W4928" s="58">
        <v>31.5654697418213</v>
      </c>
      <c r="X4928" s="58">
        <v>31.792810440063501</v>
      </c>
      <c r="Y4928" s="58">
        <v>31.935569763183601</v>
      </c>
      <c r="Z4928" s="58">
        <v>32.406990051269503</v>
      </c>
      <c r="AA4928" s="58">
        <v>33.143348693847699</v>
      </c>
      <c r="AB4928" s="58">
        <v>33.810268402099602</v>
      </c>
      <c r="AC4928" s="58">
        <v>34.468090057372997</v>
      </c>
      <c r="AD4928" s="58">
        <v>34.669960021972699</v>
      </c>
      <c r="AE4928" s="58">
        <v>35.300590515136697</v>
      </c>
      <c r="AF4928" s="58">
        <v>36.079929351806598</v>
      </c>
      <c r="AG4928" s="58">
        <v>36.757980346679702</v>
      </c>
      <c r="AH4928" s="58">
        <v>37.611480712890597</v>
      </c>
      <c r="AI4928" s="58">
        <v>38.719749450683601</v>
      </c>
      <c r="AJ4928" s="58">
        <v>39.100868225097699</v>
      </c>
      <c r="AK4928" s="58">
        <v>39.646011352539098</v>
      </c>
      <c r="AL4928" s="58">
        <v>40.027809143066399</v>
      </c>
      <c r="AM4928" s="58">
        <v>40.371761322021499</v>
      </c>
      <c r="AN4928" s="58">
        <v>40.657760620117202</v>
      </c>
      <c r="AO4928" s="58">
        <v>41.019210815429702</v>
      </c>
      <c r="AP4928" s="58">
        <v>41.225830078125</v>
      </c>
      <c r="AQ4928" s="58">
        <v>42.077610015869098</v>
      </c>
      <c r="AR4928" s="58">
        <v>42.867511749267599</v>
      </c>
      <c r="AS4928" s="58">
        <v>42.6885986328125</v>
      </c>
      <c r="AT4928" s="58">
        <v>42.982669830322301</v>
      </c>
      <c r="AU4928" s="58">
        <v>43.405269622802699</v>
      </c>
      <c r="AV4928" s="58">
        <v>44.036319732666001</v>
      </c>
      <c r="AW4928" s="58">
        <v>44.241611480712898</v>
      </c>
      <c r="AX4928" s="58">
        <v>44.7334594726563</v>
      </c>
      <c r="AY4928" s="58">
        <v>44.9942817687988</v>
      </c>
      <c r="AZ4928" s="58">
        <v>45.289089202880902</v>
      </c>
      <c r="BA4928" s="58">
        <v>45.775390625</v>
      </c>
      <c r="BB4928" s="58">
        <v>45.760089874267599</v>
      </c>
      <c r="BC4928" s="58">
        <v>46.063060760497997</v>
      </c>
      <c r="BD4928" s="58">
        <v>46.264049530029297</v>
      </c>
      <c r="BE4928" s="58">
        <v>46.603389739990199</v>
      </c>
      <c r="BF4928" s="58">
        <v>46.696559906005902</v>
      </c>
      <c r="BG4928" s="58">
        <v>46.4800415039063</v>
      </c>
      <c r="BH4928" s="58">
        <v>47.022781372070298</v>
      </c>
      <c r="BI4928" s="58">
        <v>46.969028472900398</v>
      </c>
      <c r="BJ4928" s="58">
        <v>47.2487182617188</v>
      </c>
      <c r="BK4928" s="58">
        <v>47.907379150390597</v>
      </c>
      <c r="BL4928" s="58">
        <v>48.149021148681598</v>
      </c>
      <c r="BM4928" s="58">
        <v>48.199581146240199</v>
      </c>
    </row>
    <row r="4929" spans="1:66" hidden="1" x14ac:dyDescent="0.25">
      <c r="A4929" s="58" t="s">
        <v>3298</v>
      </c>
      <c r="B4929" s="58" t="s">
        <v>3299</v>
      </c>
      <c r="C4929" s="58" t="s">
        <v>2874</v>
      </c>
      <c r="D4929" s="58" t="s">
        <v>2875</v>
      </c>
      <c r="O4929" s="58">
        <v>71042.234375</v>
      </c>
      <c r="P4929" s="58">
        <v>72466.34375</v>
      </c>
      <c r="Q4929" s="58">
        <v>78674.6171875</v>
      </c>
      <c r="R4929" s="58">
        <v>83302.796875</v>
      </c>
      <c r="S4929" s="58">
        <v>88471.5390625</v>
      </c>
      <c r="T4929" s="58">
        <v>97533.7734375</v>
      </c>
      <c r="U4929" s="58">
        <v>106130.03125</v>
      </c>
      <c r="V4929" s="58">
        <v>112110.7578125</v>
      </c>
      <c r="W4929" s="58">
        <v>119636.5703125</v>
      </c>
      <c r="X4929" s="58">
        <v>131987.25</v>
      </c>
      <c r="Y4929" s="58">
        <v>144984.203125</v>
      </c>
      <c r="Z4929" s="58">
        <v>159650.6875</v>
      </c>
      <c r="AA4929" s="58">
        <v>173049.421875</v>
      </c>
      <c r="AB4929" s="58">
        <v>195311.328125</v>
      </c>
      <c r="AC4929" s="58">
        <v>213468.5</v>
      </c>
      <c r="AD4929" s="58">
        <v>230974.46875</v>
      </c>
      <c r="AE4929" s="58">
        <v>258225.796875</v>
      </c>
      <c r="AF4929" s="58">
        <v>286675.59375</v>
      </c>
      <c r="AG4929" s="58">
        <v>312716.09375</v>
      </c>
      <c r="AH4929" s="58">
        <v>326568.5625</v>
      </c>
      <c r="AI4929" s="58">
        <v>356150.375</v>
      </c>
      <c r="AJ4929" s="58">
        <v>384802.75</v>
      </c>
      <c r="AK4929" s="58">
        <v>396521.75</v>
      </c>
      <c r="AL4929" s="58">
        <v>418896.78125</v>
      </c>
      <c r="AM4929" s="58">
        <v>442050.59375</v>
      </c>
      <c r="AN4929" s="58">
        <v>469761.59375</v>
      </c>
      <c r="AO4929" s="58">
        <v>503577.40625</v>
      </c>
      <c r="AP4929" s="58">
        <v>537502.0625</v>
      </c>
      <c r="AQ4929" s="58">
        <v>565706.3125</v>
      </c>
      <c r="AR4929" s="58">
        <v>590892.9375</v>
      </c>
      <c r="AS4929" s="58">
        <v>612418.75</v>
      </c>
      <c r="AT4929" s="58">
        <v>640687.6875</v>
      </c>
      <c r="AU4929" s="58">
        <v>661901.5625</v>
      </c>
      <c r="AV4929" s="58">
        <v>716381.6875</v>
      </c>
      <c r="AW4929" s="58">
        <v>742783.4375</v>
      </c>
      <c r="AX4929" s="58">
        <v>776105.6875</v>
      </c>
      <c r="AY4929" s="58">
        <v>808457.4375</v>
      </c>
      <c r="AZ4929" s="58">
        <v>848284.1875</v>
      </c>
      <c r="BA4929" s="58">
        <v>889979.375</v>
      </c>
      <c r="BB4929" s="58">
        <v>931536.4375</v>
      </c>
      <c r="BC4929" s="58">
        <v>958477.6875</v>
      </c>
      <c r="BD4929" s="58">
        <v>1002548.875</v>
      </c>
      <c r="BE4929" s="58">
        <v>1028491</v>
      </c>
      <c r="BF4929" s="58">
        <v>1021322.25</v>
      </c>
      <c r="BG4929" s="58">
        <v>1000407.8125</v>
      </c>
      <c r="BH4929" s="58">
        <v>1027380.5</v>
      </c>
      <c r="BI4929" s="58">
        <v>1027999.6875</v>
      </c>
      <c r="BJ4929" s="58">
        <v>1037743.625</v>
      </c>
      <c r="BK4929" s="58">
        <v>1071640.75</v>
      </c>
      <c r="BL4929" s="58">
        <v>1062912.875</v>
      </c>
      <c r="BM4929" s="58">
        <v>1109789.125</v>
      </c>
    </row>
    <row r="4930" spans="1:66" hidden="1" x14ac:dyDescent="0.25">
      <c r="A4930" s="58" t="s">
        <v>3298</v>
      </c>
      <c r="B4930" s="58" t="s">
        <v>3299</v>
      </c>
      <c r="C4930" s="58" t="s">
        <v>2876</v>
      </c>
      <c r="D4930" s="58" t="s">
        <v>2877</v>
      </c>
      <c r="O4930" s="58">
        <v>494391.9</v>
      </c>
      <c r="P4930" s="58">
        <v>504278.3</v>
      </c>
      <c r="Q4930" s="58">
        <v>532911.9</v>
      </c>
      <c r="R4930" s="58">
        <v>553994.19999999995</v>
      </c>
      <c r="S4930" s="58">
        <v>633755.1</v>
      </c>
      <c r="T4930" s="58">
        <v>619793.9</v>
      </c>
      <c r="U4930" s="58">
        <v>678515.6</v>
      </c>
      <c r="V4930" s="58">
        <v>750257.6</v>
      </c>
      <c r="W4930" s="58">
        <v>807488.7</v>
      </c>
      <c r="X4930" s="58">
        <v>906089.1</v>
      </c>
      <c r="Y4930" s="58">
        <v>982154.9</v>
      </c>
      <c r="Z4930" s="58">
        <v>1090354</v>
      </c>
      <c r="AA4930" s="58">
        <v>1208929</v>
      </c>
      <c r="AB4930" s="58">
        <v>1296344</v>
      </c>
      <c r="AC4930" s="58">
        <v>1358990</v>
      </c>
      <c r="AD4930" s="58">
        <v>1456507</v>
      </c>
      <c r="AE4930" s="58">
        <v>1634902</v>
      </c>
      <c r="AF4930" s="58">
        <v>1750769</v>
      </c>
      <c r="AG4930" s="58">
        <v>1795497</v>
      </c>
      <c r="AH4930" s="58">
        <v>1835104</v>
      </c>
      <c r="AI4930" s="58">
        <v>1836707</v>
      </c>
      <c r="AJ4930" s="58">
        <v>1875159</v>
      </c>
      <c r="AK4930" s="58">
        <v>1844952</v>
      </c>
      <c r="AL4930" s="58">
        <v>2216216</v>
      </c>
      <c r="AM4930" s="58">
        <v>2521051</v>
      </c>
      <c r="AN4930" s="58">
        <v>2560598</v>
      </c>
      <c r="AO4930" s="58">
        <v>2604800</v>
      </c>
      <c r="AP4930" s="58">
        <v>2805491</v>
      </c>
      <c r="AQ4930" s="58">
        <v>3015527</v>
      </c>
      <c r="AR4930" s="58">
        <v>3167761</v>
      </c>
      <c r="AS4930" s="58">
        <v>3316648</v>
      </c>
      <c r="AT4930" s="58">
        <v>3486271</v>
      </c>
      <c r="AU4930" s="58">
        <v>3532964</v>
      </c>
      <c r="AV4930" s="58">
        <v>3614967</v>
      </c>
      <c r="AW4930" s="58">
        <v>3755504</v>
      </c>
      <c r="AX4930" s="58">
        <v>3527295</v>
      </c>
      <c r="AY4930" s="58">
        <v>3299688</v>
      </c>
      <c r="AZ4930" s="58">
        <v>2919364</v>
      </c>
      <c r="BA4930" s="58">
        <v>2817137</v>
      </c>
      <c r="BB4930" s="58">
        <v>2609847</v>
      </c>
      <c r="BC4930" s="58">
        <v>2659339</v>
      </c>
      <c r="BD4930" s="58">
        <v>2934621</v>
      </c>
      <c r="BE4930" s="58">
        <v>3053999</v>
      </c>
      <c r="BF4930" s="58">
        <v>3066779</v>
      </c>
      <c r="BG4930" s="58">
        <v>2940432</v>
      </c>
      <c r="BH4930" s="58">
        <v>3022303</v>
      </c>
      <c r="BI4930" s="58">
        <v>3111028</v>
      </c>
      <c r="BJ4930" s="58">
        <v>3229905</v>
      </c>
      <c r="BK4930" s="58">
        <v>3326311</v>
      </c>
    </row>
    <row r="4931" spans="1:66" hidden="1" x14ac:dyDescent="0.25">
      <c r="A4931" s="58" t="s">
        <v>3298</v>
      </c>
      <c r="B4931" s="58" t="s">
        <v>3299</v>
      </c>
      <c r="C4931" s="58" t="s">
        <v>2878</v>
      </c>
      <c r="D4931" s="58" t="s">
        <v>2879</v>
      </c>
      <c r="O4931" s="58">
        <v>29.210339999999999</v>
      </c>
      <c r="P4931" s="58">
        <v>29.239709999999999</v>
      </c>
      <c r="Q4931" s="58">
        <v>29.909410000000001</v>
      </c>
      <c r="R4931" s="58">
        <v>30.331679999999999</v>
      </c>
      <c r="S4931" s="58">
        <v>30.58662</v>
      </c>
      <c r="T4931" s="58">
        <v>31.63401</v>
      </c>
      <c r="U4931" s="58">
        <v>32.918469999999999</v>
      </c>
      <c r="V4931" s="58">
        <v>35.037700000000001</v>
      </c>
      <c r="W4931" s="58">
        <v>35.463180000000001</v>
      </c>
      <c r="X4931" s="58">
        <v>36.451410000000003</v>
      </c>
      <c r="Y4931" s="58">
        <v>37.349170000000001</v>
      </c>
      <c r="Z4931" s="58">
        <v>36.689950000000003</v>
      </c>
      <c r="AA4931" s="58">
        <v>37.009529999999998</v>
      </c>
      <c r="AB4931" s="58">
        <v>37.388759999999998</v>
      </c>
      <c r="AC4931" s="58">
        <v>37.589880000000001</v>
      </c>
      <c r="AD4931" s="58">
        <v>38.121169999999999</v>
      </c>
      <c r="AE4931" s="58">
        <v>38.00177</v>
      </c>
      <c r="AF4931" s="58">
        <v>38.086910000000003</v>
      </c>
      <c r="AG4931" s="58">
        <v>37.946170000000002</v>
      </c>
      <c r="AH4931" s="58">
        <v>38.050870000000003</v>
      </c>
      <c r="AI4931" s="58">
        <v>39.49335</v>
      </c>
      <c r="AJ4931" s="58">
        <v>39.829430000000002</v>
      </c>
      <c r="AK4931" s="58">
        <v>40.348599999999998</v>
      </c>
      <c r="AL4931" s="58">
        <v>41.444209999999998</v>
      </c>
      <c r="AM4931" s="58">
        <v>42.624549999999999</v>
      </c>
      <c r="AN4931" s="58">
        <v>42.553829999999998</v>
      </c>
      <c r="AO4931" s="58">
        <v>42.602130000000002</v>
      </c>
      <c r="AP4931" s="58">
        <v>42.139629999999997</v>
      </c>
      <c r="AQ4931" s="58">
        <v>42.871420000000001</v>
      </c>
      <c r="AR4931" s="58">
        <v>43.266350000000003</v>
      </c>
      <c r="AS4931" s="58">
        <v>43.377760000000002</v>
      </c>
      <c r="AT4931" s="58">
        <v>43.582900000000002</v>
      </c>
      <c r="AU4931" s="58">
        <v>43.21904</v>
      </c>
      <c r="AV4931" s="58">
        <v>43.420740000000002</v>
      </c>
      <c r="AW4931" s="58">
        <v>42.61262</v>
      </c>
      <c r="AX4931" s="58">
        <v>42.670659999999998</v>
      </c>
      <c r="AY4931" s="58">
        <v>42.436349999999997</v>
      </c>
      <c r="AZ4931" s="58">
        <v>41.765270000000001</v>
      </c>
      <c r="BA4931" s="58">
        <v>40.407200000000003</v>
      </c>
      <c r="BB4931" s="58">
        <v>39.709600000000002</v>
      </c>
      <c r="BC4931" s="58">
        <v>39.495980000000003</v>
      </c>
      <c r="BD4931" s="58">
        <v>39.743720000000003</v>
      </c>
      <c r="BE4931" s="58">
        <v>38.695950000000003</v>
      </c>
      <c r="BF4931" s="58">
        <v>38.506410000000002</v>
      </c>
      <c r="BG4931" s="58">
        <v>38.537210000000002</v>
      </c>
      <c r="BH4931" s="58">
        <v>38.350360000000002</v>
      </c>
      <c r="BI4931" s="58">
        <v>37.916139999999999</v>
      </c>
      <c r="BJ4931" s="58">
        <v>37.783580000000001</v>
      </c>
      <c r="BK4931" s="58">
        <v>37.898789999999998</v>
      </c>
    </row>
    <row r="4932" spans="1:66" hidden="1" x14ac:dyDescent="0.25">
      <c r="A4932" s="58" t="s">
        <v>3298</v>
      </c>
      <c r="B4932" s="58" t="s">
        <v>3299</v>
      </c>
      <c r="C4932" s="58" t="s">
        <v>2880</v>
      </c>
      <c r="D4932" s="58" t="s">
        <v>2881</v>
      </c>
      <c r="AJ4932" s="58">
        <v>12034039683.4946</v>
      </c>
      <c r="AN4932" s="58">
        <v>11067070848.570601</v>
      </c>
      <c r="AV4932" s="58">
        <v>20083707884.6367</v>
      </c>
      <c r="AW4932" s="58">
        <v>23492038178.855999</v>
      </c>
      <c r="AX4932" s="58">
        <v>33262387171.9081</v>
      </c>
      <c r="AY4932" s="58">
        <v>34146188679.090698</v>
      </c>
      <c r="AZ4932" s="58">
        <v>39651748485.285896</v>
      </c>
      <c r="BA4932" s="58">
        <v>46514197027.066597</v>
      </c>
      <c r="BB4932" s="58">
        <v>40879301489.233101</v>
      </c>
      <c r="BC4932" s="58">
        <v>47474517397.214104</v>
      </c>
      <c r="BD4932" s="58">
        <v>51148803472.503899</v>
      </c>
      <c r="BE4932" s="58">
        <v>59259261396.5112</v>
      </c>
      <c r="BF4932" s="58">
        <v>65299035516.025902</v>
      </c>
      <c r="BG4932" s="58">
        <v>74453704897.339493</v>
      </c>
      <c r="BH4932" s="58">
        <v>56599708099.512901</v>
      </c>
      <c r="BI4932" s="58">
        <v>58202794100.824097</v>
      </c>
      <c r="BJ4932" s="58">
        <v>59915324768.431801</v>
      </c>
      <c r="BK4932" s="58">
        <v>60260311684.376999</v>
      </c>
      <c r="BL4932" s="58">
        <v>63307643915.4608</v>
      </c>
      <c r="BM4932" s="58">
        <v>63622505190.858498</v>
      </c>
    </row>
    <row r="4933" spans="1:66" hidden="1" x14ac:dyDescent="0.25">
      <c r="A4933" s="58" t="s">
        <v>3298</v>
      </c>
      <c r="B4933" s="58" t="s">
        <v>3299</v>
      </c>
      <c r="C4933" s="58" t="s">
        <v>2882</v>
      </c>
      <c r="D4933" s="58" t="s">
        <v>2883</v>
      </c>
      <c r="AV4933" s="58">
        <v>25471501835.994999</v>
      </c>
      <c r="AW4933" s="58">
        <v>24672081242.049801</v>
      </c>
      <c r="AX4933" s="58">
        <v>26286529283.867901</v>
      </c>
      <c r="AY4933" s="58">
        <v>30528499572.470699</v>
      </c>
      <c r="AZ4933" s="58">
        <v>38181590620.896797</v>
      </c>
      <c r="BA4933" s="58">
        <v>48523884147.113403</v>
      </c>
      <c r="BB4933" s="58">
        <v>54225935111.615097</v>
      </c>
      <c r="BC4933" s="58">
        <v>56104743967.158798</v>
      </c>
      <c r="BD4933" s="58">
        <v>73165815749.5923</v>
      </c>
      <c r="BE4933" s="58">
        <v>81763487353.084</v>
      </c>
      <c r="BF4933" s="58">
        <v>91775757919.173294</v>
      </c>
      <c r="BG4933" s="58">
        <v>96668521632.405304</v>
      </c>
      <c r="BH4933" s="58">
        <v>92115882800.050003</v>
      </c>
      <c r="BI4933" s="58">
        <v>91522261949.576904</v>
      </c>
      <c r="BJ4933" s="58">
        <v>88722877908.194397</v>
      </c>
      <c r="BK4933" s="58">
        <v>87949216259.183502</v>
      </c>
      <c r="BL4933" s="58">
        <v>85619465446.258896</v>
      </c>
      <c r="BM4933" s="58">
        <v>79303404336.748001</v>
      </c>
    </row>
    <row r="4934" spans="1:66" hidden="1" x14ac:dyDescent="0.25">
      <c r="A4934" s="58" t="s">
        <v>3298</v>
      </c>
      <c r="B4934" s="58" t="s">
        <v>3299</v>
      </c>
      <c r="C4934" s="58" t="s">
        <v>2884</v>
      </c>
      <c r="D4934" s="58" t="s">
        <v>2885</v>
      </c>
    </row>
    <row r="4935" spans="1:66" hidden="1" x14ac:dyDescent="0.25">
      <c r="A4935" s="58" t="s">
        <v>3298</v>
      </c>
      <c r="B4935" s="58" t="s">
        <v>3299</v>
      </c>
      <c r="C4935" s="58" t="s">
        <v>2886</v>
      </c>
      <c r="D4935" s="58" t="s">
        <v>2887</v>
      </c>
      <c r="BC4935" s="58">
        <v>6.2131911220954699</v>
      </c>
      <c r="BD4935" s="58">
        <v>9.0208956159950802</v>
      </c>
      <c r="BE4935" s="58">
        <v>16.705361272996701</v>
      </c>
      <c r="BF4935" s="58">
        <v>20.508486308657499</v>
      </c>
      <c r="BG4935" s="58">
        <v>26.728549652515301</v>
      </c>
      <c r="BH4935" s="58">
        <v>36.5276924994307</v>
      </c>
      <c r="BI4935" s="58">
        <v>55.761406637986298</v>
      </c>
      <c r="BJ4935" s="58">
        <v>127.058894641508</v>
      </c>
      <c r="BK4935" s="58">
        <v>136.724373121881</v>
      </c>
      <c r="BL4935" s="58">
        <v>153.17726922337499</v>
      </c>
      <c r="BM4935" s="58">
        <v>152.26538513758899</v>
      </c>
    </row>
    <row r="4936" spans="1:66" hidden="1" x14ac:dyDescent="0.25">
      <c r="A4936" s="58" t="s">
        <v>3298</v>
      </c>
      <c r="B4936" s="58" t="s">
        <v>3299</v>
      </c>
      <c r="C4936" s="58" t="s">
        <v>2888</v>
      </c>
      <c r="D4936" s="58" t="s">
        <v>2889</v>
      </c>
      <c r="AJ4936" s="58">
        <v>51.746928767504002</v>
      </c>
      <c r="AK4936" s="58">
        <v>52.497346135205603</v>
      </c>
      <c r="AL4936" s="58">
        <v>52.2419062729141</v>
      </c>
      <c r="AM4936" s="58">
        <v>52.228565270251899</v>
      </c>
      <c r="AN4936" s="58">
        <v>50.363846455604801</v>
      </c>
      <c r="AO4936" s="58">
        <v>49.868892437124899</v>
      </c>
      <c r="AP4936" s="58">
        <v>49.2077645370874</v>
      </c>
      <c r="AQ4936" s="58">
        <v>47.664422756658098</v>
      </c>
      <c r="AR4936" s="58">
        <v>46.555998790191801</v>
      </c>
      <c r="AS4936" s="58">
        <v>48.025932007889203</v>
      </c>
      <c r="AT4936" s="58">
        <v>45.452152620264698</v>
      </c>
      <c r="AU4936" s="58">
        <v>44.113172588305403</v>
      </c>
      <c r="AV4936" s="58">
        <v>45.809799417716498</v>
      </c>
      <c r="AW4936" s="58">
        <v>47.337269805868402</v>
      </c>
      <c r="AX4936" s="58">
        <v>46.236695526782903</v>
      </c>
      <c r="AY4936" s="58">
        <v>44.565225270104399</v>
      </c>
      <c r="AZ4936" s="58">
        <v>45.665280925012098</v>
      </c>
      <c r="BA4936" s="58">
        <v>44.061330633950298</v>
      </c>
      <c r="BB4936" s="58">
        <v>43.507797049882598</v>
      </c>
      <c r="BC4936" s="58">
        <v>42.524963638656502</v>
      </c>
      <c r="BD4936" s="58">
        <v>41.023309304135303</v>
      </c>
      <c r="BE4936" s="58">
        <v>39.140194310916598</v>
      </c>
      <c r="BF4936" s="58">
        <v>39.581439844646503</v>
      </c>
      <c r="BG4936" s="58">
        <v>39.270144899290102</v>
      </c>
      <c r="BH4936" s="58">
        <v>38.162466588904003</v>
      </c>
      <c r="BI4936" s="58">
        <v>33.662478658462803</v>
      </c>
      <c r="BJ4936" s="58">
        <v>34.4156723993963</v>
      </c>
      <c r="BK4936" s="58">
        <v>33.405659950694201</v>
      </c>
      <c r="BL4936" s="58">
        <v>31.907267827521299</v>
      </c>
    </row>
    <row r="4937" spans="1:66" hidden="1" x14ac:dyDescent="0.25">
      <c r="A4937" s="58" t="s">
        <v>3298</v>
      </c>
      <c r="B4937" s="58" t="s">
        <v>3299</v>
      </c>
      <c r="C4937" s="58" t="s">
        <v>2890</v>
      </c>
      <c r="D4937" s="58" t="s">
        <v>2891</v>
      </c>
      <c r="AJ4937" s="58">
        <v>39.400427969526902</v>
      </c>
      <c r="AK4937" s="58">
        <v>39.817502308233898</v>
      </c>
      <c r="AL4937" s="58">
        <v>39.798995684551002</v>
      </c>
      <c r="AM4937" s="58">
        <v>39.4813378688821</v>
      </c>
      <c r="AN4937" s="58">
        <v>39.212697134584097</v>
      </c>
      <c r="AO4937" s="58">
        <v>38.676994836256704</v>
      </c>
      <c r="AP4937" s="58">
        <v>38.286512789924402</v>
      </c>
      <c r="AQ4937" s="58">
        <v>38.428503950266503</v>
      </c>
      <c r="AR4937" s="58">
        <v>38.378777681634602</v>
      </c>
      <c r="AS4937" s="58">
        <v>38.3399069039369</v>
      </c>
      <c r="AT4937" s="58">
        <v>38.2527056000229</v>
      </c>
      <c r="AU4937" s="58">
        <v>38.759680042917701</v>
      </c>
      <c r="AV4937" s="58">
        <v>38.655572891850397</v>
      </c>
      <c r="AW4937" s="58">
        <v>38.347801536231898</v>
      </c>
      <c r="AX4937" s="58">
        <v>36.853911041239002</v>
      </c>
      <c r="AY4937" s="58">
        <v>35.186699383765202</v>
      </c>
      <c r="AZ4937" s="58">
        <v>35.224833744666</v>
      </c>
      <c r="BA4937" s="58">
        <v>34.058671150918002</v>
      </c>
      <c r="BB4937" s="58">
        <v>33.6252435949324</v>
      </c>
      <c r="BC4937" s="58">
        <v>32.577839677152902</v>
      </c>
      <c r="BD4937" s="58">
        <v>32.584389175856899</v>
      </c>
      <c r="BE4937" s="58">
        <v>31.802801655310901</v>
      </c>
      <c r="BF4937" s="58">
        <v>31.5642833899546</v>
      </c>
      <c r="BG4937" s="58">
        <v>31.4564892035865</v>
      </c>
      <c r="BH4937" s="58">
        <v>30.887188504183499</v>
      </c>
      <c r="BI4937" s="58">
        <v>29.5757844788473</v>
      </c>
      <c r="BJ4937" s="58">
        <v>29.737326023720499</v>
      </c>
      <c r="BK4937" s="58">
        <v>29.724288411483801</v>
      </c>
      <c r="BL4937" s="58">
        <v>29.656314540946202</v>
      </c>
    </row>
    <row r="4938" spans="1:66" hidden="1" x14ac:dyDescent="0.25">
      <c r="A4938" s="58" t="s">
        <v>3298</v>
      </c>
      <c r="B4938" s="58" t="s">
        <v>3299</v>
      </c>
      <c r="C4938" s="58" t="s">
        <v>2894</v>
      </c>
      <c r="D4938" s="58" t="s">
        <v>2895</v>
      </c>
    </row>
    <row r="4939" spans="1:66" hidden="1" x14ac:dyDescent="0.25">
      <c r="A4939" s="58" t="s">
        <v>3298</v>
      </c>
      <c r="B4939" s="58" t="s">
        <v>3299</v>
      </c>
      <c r="C4939" s="58" t="s">
        <v>2896</v>
      </c>
      <c r="D4939" s="58" t="s">
        <v>2897</v>
      </c>
      <c r="V4939" s="58">
        <v>36518063776.574402</v>
      </c>
      <c r="W4939" s="58">
        <v>47622358779.976601</v>
      </c>
      <c r="X4939" s="58">
        <v>76618235438.449799</v>
      </c>
      <c r="Y4939" s="58">
        <v>87325778525.371002</v>
      </c>
      <c r="Z4939" s="58">
        <v>109021476763.291</v>
      </c>
      <c r="AA4939" s="58">
        <v>99210184618.401001</v>
      </c>
      <c r="AB4939" s="58">
        <v>102270828432.021</v>
      </c>
      <c r="AC4939" s="58">
        <v>94961093597.899704</v>
      </c>
      <c r="AD4939" s="58">
        <v>81872455955.808899</v>
      </c>
      <c r="AE4939" s="58">
        <v>67517146720.502701</v>
      </c>
      <c r="AF4939" s="58">
        <v>64431240679.324799</v>
      </c>
      <c r="AG4939" s="58">
        <v>58300595788.815598</v>
      </c>
      <c r="AH4939" s="58">
        <v>67656367901.070602</v>
      </c>
      <c r="AI4939" s="58">
        <v>73032377095.159805</v>
      </c>
      <c r="AJ4939" s="58">
        <v>109372941032.36501</v>
      </c>
      <c r="AK4939" s="58">
        <v>97422248426.509903</v>
      </c>
      <c r="AL4939" s="58">
        <v>83924730341.010895</v>
      </c>
      <c r="AM4939" s="58">
        <v>72648208236.735901</v>
      </c>
      <c r="AN4939" s="58">
        <v>75003070724.953094</v>
      </c>
      <c r="AO4939" s="58">
        <v>85264195791.691498</v>
      </c>
      <c r="AP4939" s="58">
        <v>91803549912.557907</v>
      </c>
      <c r="AQ4939" s="58">
        <v>76195587326.510803</v>
      </c>
      <c r="AR4939" s="58">
        <v>79713924770.560593</v>
      </c>
      <c r="AS4939" s="58">
        <v>94303098484.917496</v>
      </c>
      <c r="AT4939" s="58">
        <v>84297145363.633408</v>
      </c>
      <c r="AU4939" s="58">
        <v>88679424267.286407</v>
      </c>
      <c r="AV4939" s="58">
        <v>99076408937.754395</v>
      </c>
      <c r="AW4939" s="58">
        <v>120986097563.722</v>
      </c>
      <c r="AX4939" s="58">
        <v>144181756985.884</v>
      </c>
      <c r="AY4939" s="58">
        <v>181604027157.22101</v>
      </c>
      <c r="AZ4939" s="58">
        <v>221730815172.31601</v>
      </c>
      <c r="BA4939" s="58">
        <v>275188428213.40198</v>
      </c>
      <c r="BB4939" s="58">
        <v>266910725111.36099</v>
      </c>
      <c r="BC4939" s="58">
        <v>282780235796.69501</v>
      </c>
      <c r="BD4939" s="58">
        <v>292320313665.67603</v>
      </c>
      <c r="BE4939" s="58">
        <v>312452676258.35699</v>
      </c>
      <c r="BF4939" s="58">
        <v>335186072096.70898</v>
      </c>
      <c r="BG4939" s="58">
        <v>388162497862.57397</v>
      </c>
      <c r="BH4939" s="58">
        <v>356573927693.21198</v>
      </c>
      <c r="BI4939" s="58">
        <v>329324654992.06897</v>
      </c>
      <c r="BJ4939" s="58">
        <v>355587610934.789</v>
      </c>
      <c r="BK4939" s="58">
        <v>386085594231.79901</v>
      </c>
      <c r="BL4939" s="58">
        <v>382301335298.18201</v>
      </c>
      <c r="BM4939" s="58">
        <v>279473651203.46002</v>
      </c>
    </row>
    <row r="4940" spans="1:66" hidden="1" x14ac:dyDescent="0.25">
      <c r="A4940" s="58" t="s">
        <v>3298</v>
      </c>
      <c r="B4940" s="58" t="s">
        <v>3299</v>
      </c>
      <c r="C4940" s="58" t="s">
        <v>2898</v>
      </c>
      <c r="D4940" s="58" t="s">
        <v>2899</v>
      </c>
      <c r="T4940" s="58">
        <v>31.903997025666399</v>
      </c>
      <c r="U4940" s="58">
        <v>33.774881997394402</v>
      </c>
      <c r="V4940" s="58">
        <v>36.599371125457701</v>
      </c>
      <c r="W4940" s="58">
        <v>40.070512785280698</v>
      </c>
      <c r="X4940" s="58">
        <v>36.714973826269102</v>
      </c>
      <c r="Y4940" s="58">
        <v>33.197896550484799</v>
      </c>
      <c r="Z4940" s="58">
        <v>36.639304474891802</v>
      </c>
      <c r="AA4940" s="58">
        <v>44.605077367091702</v>
      </c>
      <c r="AB4940" s="58">
        <v>48.933640290738303</v>
      </c>
      <c r="AC4940" s="58">
        <v>49.3579555960197</v>
      </c>
      <c r="AD4940" s="58">
        <v>49.1623448328153</v>
      </c>
      <c r="AE4940" s="58">
        <v>51.276339614154097</v>
      </c>
      <c r="AF4940" s="58">
        <v>48.642884337823602</v>
      </c>
      <c r="AG4940" s="58">
        <v>51.655423044334903</v>
      </c>
      <c r="AH4940" s="58">
        <v>51.2575928619301</v>
      </c>
      <c r="AI4940" s="58">
        <v>41.686774712839402</v>
      </c>
      <c r="AJ4940" s="58">
        <v>49.521542871436303</v>
      </c>
      <c r="AK4940" s="58">
        <v>43.728336940659503</v>
      </c>
      <c r="AL4940" s="58">
        <v>45.3109199091557</v>
      </c>
      <c r="AM4940" s="58">
        <v>47.237654866429601</v>
      </c>
      <c r="AN4940" s="58">
        <v>47.745695219655197</v>
      </c>
      <c r="AO4940" s="58">
        <v>45.634678417028503</v>
      </c>
      <c r="AP4940" s="58">
        <v>46.246253335613197</v>
      </c>
      <c r="AQ4940" s="58">
        <v>49.564111132807199</v>
      </c>
      <c r="AR4940" s="58">
        <v>47.079027410047203</v>
      </c>
      <c r="AS4940" s="58">
        <v>42.663698108130902</v>
      </c>
      <c r="AT4940" s="58">
        <v>44.837065652687301</v>
      </c>
      <c r="AU4940" s="58">
        <v>45.987963032761201</v>
      </c>
      <c r="AV4940" s="58">
        <v>44.7994772962195</v>
      </c>
      <c r="AW4940" s="58">
        <v>43.5425536356747</v>
      </c>
      <c r="AX4940" s="58">
        <v>40.208196423134503</v>
      </c>
      <c r="AY4940" s="58">
        <v>38.461777315278702</v>
      </c>
      <c r="AZ4940" s="58">
        <v>39.516550921841301</v>
      </c>
      <c r="BA4940" s="58">
        <v>37.340223273597701</v>
      </c>
      <c r="BB4940" s="58">
        <v>45.125451129515902</v>
      </c>
      <c r="BC4940" s="58">
        <v>43.535912634006301</v>
      </c>
      <c r="BD4940" s="58">
        <v>39.915822813156403</v>
      </c>
      <c r="BE4940" s="58">
        <v>40.663499752874301</v>
      </c>
      <c r="BF4940" s="58">
        <v>42.540386668818698</v>
      </c>
      <c r="BG4940" s="58">
        <v>44.799781474783501</v>
      </c>
      <c r="BH4940" s="58">
        <v>52.643594655110199</v>
      </c>
      <c r="BI4940" s="58">
        <v>54.566560023120097</v>
      </c>
      <c r="BJ4940" s="58">
        <v>52.565607717942001</v>
      </c>
      <c r="BK4940" s="58">
        <v>48.739157250143997</v>
      </c>
      <c r="BL4940" s="58">
        <v>50.316553248942498</v>
      </c>
      <c r="BM4940" s="58">
        <v>54.688782386903803</v>
      </c>
      <c r="BN4940" s="58">
        <v>48.772750403580503</v>
      </c>
    </row>
    <row r="4941" spans="1:66" hidden="1" x14ac:dyDescent="0.25">
      <c r="A4941" s="58" t="s">
        <v>3298</v>
      </c>
      <c r="B4941" s="58" t="s">
        <v>3299</v>
      </c>
      <c r="C4941" s="58" t="s">
        <v>2900</v>
      </c>
      <c r="D4941" s="58" t="s">
        <v>2901</v>
      </c>
      <c r="AS4941" s="58">
        <v>1.7165783158962</v>
      </c>
      <c r="AT4941" s="58">
        <v>7.5599634352709204</v>
      </c>
      <c r="AU4941" s="58">
        <v>5.5695678159742004</v>
      </c>
      <c r="AV4941" s="58">
        <v>2.5666942054404398</v>
      </c>
      <c r="AW4941" s="58">
        <v>12.395747862104299</v>
      </c>
      <c r="AX4941" s="58">
        <v>6.8375719781658804</v>
      </c>
      <c r="AY4941" s="58">
        <v>6.2270164082026698</v>
      </c>
      <c r="AZ4941" s="58">
        <v>9.0709931131144508</v>
      </c>
      <c r="BA4941" s="58">
        <v>6.7386070033475001</v>
      </c>
      <c r="BB4941" s="58">
        <v>3.4825095263191201</v>
      </c>
      <c r="BC4941" s="58">
        <v>6.0000091250627303</v>
      </c>
      <c r="BD4941" s="58">
        <v>4.1780642472481304</v>
      </c>
      <c r="BE4941" s="58">
        <v>4.6186168478537404</v>
      </c>
      <c r="BF4941" s="58">
        <v>5.4372785305872897</v>
      </c>
      <c r="BG4941" s="58">
        <v>4.2231319131037299</v>
      </c>
      <c r="BH4941" s="58">
        <v>2.7128744310836601</v>
      </c>
      <c r="BI4941" s="58">
        <v>2.0492846133142799</v>
      </c>
      <c r="BJ4941" s="58">
        <v>2.7274359567238702</v>
      </c>
      <c r="BK4941" s="58">
        <v>1.85168343233974</v>
      </c>
      <c r="BL4941" s="58">
        <v>2.1980372688329899</v>
      </c>
      <c r="BM4941" s="58">
        <v>-3.6296922693562799</v>
      </c>
      <c r="BN4941" s="58">
        <v>3.8884572331323102</v>
      </c>
    </row>
    <row r="4942" spans="1:66" hidden="1" x14ac:dyDescent="0.25">
      <c r="A4942" s="58" t="s">
        <v>3298</v>
      </c>
      <c r="B4942" s="58" t="s">
        <v>3299</v>
      </c>
      <c r="C4942" s="58" t="s">
        <v>2902</v>
      </c>
      <c r="D4942" s="58" t="s">
        <v>2903</v>
      </c>
      <c r="AR4942" s="58">
        <v>558539150479.24304</v>
      </c>
      <c r="AS4942" s="58">
        <v>568126912422.16101</v>
      </c>
      <c r="AT4942" s="58">
        <v>611077099267.20898</v>
      </c>
      <c r="AU4942" s="58">
        <v>645111452718.78503</v>
      </c>
      <c r="AV4942" s="58">
        <v>661669490994.34998</v>
      </c>
      <c r="AW4942" s="58">
        <v>743688372778.479</v>
      </c>
      <c r="AX4942" s="58">
        <v>794538600560.45801</v>
      </c>
      <c r="AY4942" s="58">
        <v>844014649586.86206</v>
      </c>
      <c r="AZ4942" s="58">
        <v>920575160324.56299</v>
      </c>
      <c r="BA4942" s="58">
        <v>982609102549.27197</v>
      </c>
      <c r="BB4942" s="58">
        <v>1016828558152.03</v>
      </c>
      <c r="BC4942" s="58">
        <v>1077838364427.39</v>
      </c>
      <c r="BD4942" s="58">
        <v>1122871143774.6599</v>
      </c>
      <c r="BE4942" s="58">
        <v>1174732259600.72</v>
      </c>
      <c r="BF4942" s="58">
        <v>1238605724543.8799</v>
      </c>
      <c r="BG4942" s="58">
        <v>1290913678174.6201</v>
      </c>
      <c r="BH4942" s="58">
        <v>1325934545277.1799</v>
      </c>
      <c r="BI4942" s="58">
        <v>1353106717896.1599</v>
      </c>
      <c r="BJ4942" s="58">
        <v>1390011837052.9099</v>
      </c>
      <c r="BK4942" s="58">
        <v>1415750455947.1799</v>
      </c>
      <c r="BL4942" s="58">
        <v>1446869178602.5701</v>
      </c>
      <c r="BM4942" s="58">
        <v>1394352279879.1399</v>
      </c>
      <c r="BN4942" s="58">
        <v>1448571071961.4399</v>
      </c>
    </row>
    <row r="4943" spans="1:66" hidden="1" x14ac:dyDescent="0.25">
      <c r="A4943" s="58" t="s">
        <v>3298</v>
      </c>
      <c r="B4943" s="58" t="s">
        <v>3299</v>
      </c>
      <c r="C4943" s="58" t="s">
        <v>2904</v>
      </c>
      <c r="D4943" s="58" t="s">
        <v>2905</v>
      </c>
    </row>
    <row r="4944" spans="1:66" hidden="1" x14ac:dyDescent="0.25">
      <c r="A4944" s="58" t="s">
        <v>3298</v>
      </c>
      <c r="B4944" s="58" t="s">
        <v>3299</v>
      </c>
      <c r="C4944" s="58" t="s">
        <v>2906</v>
      </c>
      <c r="D4944" s="58" t="s">
        <v>2907</v>
      </c>
    </row>
    <row r="4945" spans="1:66" hidden="1" x14ac:dyDescent="0.25">
      <c r="A4945" s="58" t="s">
        <v>3298</v>
      </c>
      <c r="B4945" s="58" t="s">
        <v>3299</v>
      </c>
      <c r="C4945" s="58" t="s">
        <v>2908</v>
      </c>
      <c r="D4945" s="58" t="s">
        <v>2909</v>
      </c>
      <c r="T4945" s="58">
        <v>50379549008.650902</v>
      </c>
      <c r="U4945" s="58">
        <v>66387808740.950699</v>
      </c>
      <c r="V4945" s="58">
        <v>83072777492.011993</v>
      </c>
      <c r="W4945" s="58">
        <v>99820219886.890701</v>
      </c>
      <c r="X4945" s="58">
        <v>124326499393.287</v>
      </c>
      <c r="Y4945" s="58">
        <v>152647672651.87799</v>
      </c>
      <c r="Z4945" s="58">
        <v>173679640423.763</v>
      </c>
      <c r="AA4945" s="58">
        <v>198105303972.64301</v>
      </c>
      <c r="AB4945" s="58">
        <v>204769481834.396</v>
      </c>
      <c r="AC4945" s="58">
        <v>210215593627.909</v>
      </c>
      <c r="AD4945" s="58">
        <v>206236579449.94699</v>
      </c>
      <c r="AE4945" s="58">
        <v>208687454631.70499</v>
      </c>
      <c r="AF4945" s="58">
        <v>214324566251.79901</v>
      </c>
      <c r="AG4945" s="58">
        <v>219484945890.384</v>
      </c>
      <c r="AH4945" s="58">
        <v>233644724039.504</v>
      </c>
      <c r="AI4945" s="58">
        <v>268491563818.73999</v>
      </c>
      <c r="AJ4945" s="58">
        <v>233506938510.815</v>
      </c>
      <c r="AK4945" s="58">
        <v>207191533042.741</v>
      </c>
      <c r="AL4945" s="58">
        <v>218746851898.47</v>
      </c>
      <c r="AM4945" s="58">
        <v>239858742782.841</v>
      </c>
      <c r="AN4945" s="58">
        <v>265494785294.55899</v>
      </c>
      <c r="AO4945" s="58">
        <v>280286380265.57001</v>
      </c>
      <c r="AP4945" s="58">
        <v>306298317407.96899</v>
      </c>
      <c r="AQ4945" s="58">
        <v>319439249156.68701</v>
      </c>
      <c r="AR4945" s="58">
        <v>335597646543.56299</v>
      </c>
      <c r="AS4945" s="58">
        <v>348145310084.94702</v>
      </c>
      <c r="AT4945" s="58">
        <v>358027947274.21198</v>
      </c>
      <c r="AU4945" s="58">
        <v>369341336225.521</v>
      </c>
      <c r="AV4945" s="58">
        <v>397754945928.80603</v>
      </c>
      <c r="AW4945" s="58">
        <v>459918571327.86401</v>
      </c>
      <c r="AX4945" s="58">
        <v>521861376249.55902</v>
      </c>
      <c r="AY4945" s="58">
        <v>591656235389.38501</v>
      </c>
      <c r="AZ4945" s="58">
        <v>707363497862.05701</v>
      </c>
      <c r="BA4945" s="58">
        <v>841551740710.14099</v>
      </c>
      <c r="BB4945" s="58">
        <v>892944779245.69604</v>
      </c>
      <c r="BC4945" s="58">
        <v>1013085083322.6899</v>
      </c>
      <c r="BD4945" s="58">
        <v>1017038422884.55</v>
      </c>
      <c r="BE4945" s="58">
        <v>1129663131162.3601</v>
      </c>
      <c r="BF4945" s="58">
        <v>1205852838505.1599</v>
      </c>
      <c r="BG4945" s="58">
        <v>1288446394055.3501</v>
      </c>
      <c r="BH4945" s="58">
        <v>1325934545277.1799</v>
      </c>
      <c r="BI4945" s="58">
        <v>1361907540595.76</v>
      </c>
      <c r="BJ4945" s="58">
        <v>1358346110431.8201</v>
      </c>
      <c r="BK4945" s="58">
        <v>1357813496218.49</v>
      </c>
      <c r="BL4945" s="58">
        <v>1412939013327.3301</v>
      </c>
      <c r="BM4945" s="58">
        <v>1365169378751.96</v>
      </c>
      <c r="BN4945" s="58">
        <v>1390228736934.3201</v>
      </c>
    </row>
    <row r="4946" spans="1:66" hidden="1" x14ac:dyDescent="0.25">
      <c r="A4946" s="58" t="s">
        <v>3298</v>
      </c>
      <c r="B4946" s="58" t="s">
        <v>3299</v>
      </c>
      <c r="C4946" s="58" t="s">
        <v>2910</v>
      </c>
      <c r="D4946" s="58" t="s">
        <v>2911</v>
      </c>
      <c r="AJ4946" s="58">
        <v>14185.319919072799</v>
      </c>
      <c r="AK4946" s="58">
        <v>14611.186853072601</v>
      </c>
      <c r="AL4946" s="58">
        <v>14548.2978578315</v>
      </c>
      <c r="AM4946" s="58">
        <v>14087.4056157674</v>
      </c>
      <c r="AN4946" s="58">
        <v>13543.9024765373</v>
      </c>
      <c r="AO4946" s="58">
        <v>13548.102578423301</v>
      </c>
      <c r="AP4946" s="58">
        <v>13513.811651410801</v>
      </c>
      <c r="AQ4946" s="58">
        <v>13723.0691050391</v>
      </c>
      <c r="AR4946" s="58">
        <v>13155.4848983996</v>
      </c>
      <c r="AS4946" s="58">
        <v>12804.1105175622</v>
      </c>
      <c r="AT4946" s="58">
        <v>15355.56534401</v>
      </c>
      <c r="AU4946" s="58">
        <v>15498.4816761405</v>
      </c>
      <c r="AV4946" s="58">
        <v>15354.4634793029</v>
      </c>
      <c r="AW4946" s="58">
        <v>16564.822498263598</v>
      </c>
      <c r="AX4946" s="58">
        <v>17030.008477654399</v>
      </c>
      <c r="AY4946" s="58">
        <v>17494.310023502901</v>
      </c>
      <c r="AZ4946" s="58">
        <v>18089.3659491369</v>
      </c>
      <c r="BA4946" s="58">
        <v>18535.718520169299</v>
      </c>
      <c r="BB4946" s="58">
        <v>18372.184806580299</v>
      </c>
      <c r="BC4946" s="58">
        <v>19479.504913008099</v>
      </c>
      <c r="BD4946" s="58">
        <v>20583.252126287902</v>
      </c>
      <c r="BE4946" s="58">
        <v>20993.909735965</v>
      </c>
      <c r="BF4946" s="58">
        <v>21441.8891867944</v>
      </c>
      <c r="BG4946" s="58">
        <v>21835.7916899868</v>
      </c>
      <c r="BH4946" s="58">
        <v>21813.5825848274</v>
      </c>
      <c r="BI4946" s="58">
        <v>21712.107348809699</v>
      </c>
      <c r="BJ4946" s="58">
        <v>22112.163230909398</v>
      </c>
      <c r="BK4946" s="58">
        <v>21703.155819984</v>
      </c>
      <c r="BL4946" s="58">
        <v>22587.030926916399</v>
      </c>
    </row>
    <row r="4947" spans="1:66" hidden="1" x14ac:dyDescent="0.25">
      <c r="A4947" s="58" t="s">
        <v>3298</v>
      </c>
      <c r="B4947" s="58" t="s">
        <v>3299</v>
      </c>
      <c r="C4947" s="58" t="s">
        <v>2912</v>
      </c>
      <c r="D4947" s="58" t="s">
        <v>2913</v>
      </c>
      <c r="G4947" s="58">
        <v>1.0514940437533999</v>
      </c>
      <c r="L4947" s="58">
        <v>1.0514825177882301</v>
      </c>
      <c r="Q4947" s="58">
        <v>1.0515155864630199</v>
      </c>
      <c r="V4947" s="58">
        <v>1.05120757378047</v>
      </c>
      <c r="AA4947" s="58">
        <v>1.0508047271502099</v>
      </c>
      <c r="AF4947" s="58">
        <v>1.0512951337329699</v>
      </c>
      <c r="AI4947" s="58">
        <v>1.0514281534472001</v>
      </c>
      <c r="AK4947" s="58">
        <v>1.0516527886423299</v>
      </c>
      <c r="AP4947" s="58">
        <v>1.05172177063796</v>
      </c>
      <c r="AU4947" s="58">
        <v>1.05301498591391</v>
      </c>
      <c r="AZ4947" s="58">
        <v>1.0526555270050899</v>
      </c>
      <c r="BA4947" s="58">
        <v>1.0526675411880699</v>
      </c>
      <c r="BB4947" s="58">
        <v>1.05270859107248</v>
      </c>
      <c r="BC4947" s="58">
        <v>1.05284978270121</v>
      </c>
      <c r="BD4947" s="58">
        <v>1.05291080259475</v>
      </c>
      <c r="BE4947" s="58">
        <v>1.05295600734497</v>
      </c>
      <c r="BF4947" s="58">
        <v>1.0527543221695299</v>
      </c>
      <c r="BG4947" s="58">
        <v>1.0525093891906601</v>
      </c>
      <c r="BH4947" s="58">
        <v>1.05195853544338</v>
      </c>
      <c r="BI4947" s="58">
        <v>1.0516414935929901</v>
      </c>
      <c r="BJ4947" s="58">
        <v>1.0513113892885899</v>
      </c>
      <c r="BK4947" s="58">
        <v>1.0512412759776899</v>
      </c>
      <c r="BL4947" s="58">
        <v>1.0511751231939099</v>
      </c>
      <c r="BM4947" s="58">
        <v>1.0511135545023</v>
      </c>
    </row>
    <row r="4948" spans="1:66" hidden="1" x14ac:dyDescent="0.25">
      <c r="A4948" s="58" t="s">
        <v>3298</v>
      </c>
      <c r="B4948" s="58" t="s">
        <v>3299</v>
      </c>
      <c r="C4948" s="58" t="s">
        <v>2914</v>
      </c>
      <c r="D4948" s="58" t="s">
        <v>2915</v>
      </c>
    </row>
    <row r="4949" spans="1:66" hidden="1" x14ac:dyDescent="0.25">
      <c r="A4949" s="58" t="s">
        <v>3298</v>
      </c>
      <c r="B4949" s="58" t="s">
        <v>3299</v>
      </c>
      <c r="C4949" s="58" t="s">
        <v>2916</v>
      </c>
      <c r="D4949" s="58" t="s">
        <v>2917</v>
      </c>
    </row>
    <row r="4950" spans="1:66" hidden="1" x14ac:dyDescent="0.25">
      <c r="A4950" s="58" t="s">
        <v>3298</v>
      </c>
      <c r="B4950" s="58" t="s">
        <v>3299</v>
      </c>
      <c r="C4950" s="58" t="s">
        <v>2918</v>
      </c>
      <c r="D4950" s="58" t="s">
        <v>2919</v>
      </c>
    </row>
    <row r="4951" spans="1:66" hidden="1" x14ac:dyDescent="0.25">
      <c r="A4951" s="58" t="s">
        <v>3298</v>
      </c>
      <c r="B4951" s="58" t="s">
        <v>3299</v>
      </c>
      <c r="C4951" s="58" t="s">
        <v>2920</v>
      </c>
      <c r="D4951" s="58" t="s">
        <v>2921</v>
      </c>
    </row>
    <row r="4952" spans="1:66" hidden="1" x14ac:dyDescent="0.25">
      <c r="A4952" s="58" t="s">
        <v>3298</v>
      </c>
      <c r="B4952" s="58" t="s">
        <v>3299</v>
      </c>
      <c r="C4952" s="58" t="s">
        <v>2922</v>
      </c>
      <c r="D4952" s="58" t="s">
        <v>2923</v>
      </c>
    </row>
    <row r="4953" spans="1:66" hidden="1" x14ac:dyDescent="0.25">
      <c r="A4953" s="58" t="s">
        <v>3298</v>
      </c>
      <c r="B4953" s="58" t="s">
        <v>3299</v>
      </c>
      <c r="C4953" s="58" t="s">
        <v>2924</v>
      </c>
      <c r="D4953" s="58" t="s">
        <v>2925</v>
      </c>
    </row>
    <row r="4954" spans="1:66" hidden="1" x14ac:dyDescent="0.25">
      <c r="A4954" s="58" t="s">
        <v>3298</v>
      </c>
      <c r="B4954" s="58" t="s">
        <v>3299</v>
      </c>
      <c r="C4954" s="58" t="s">
        <v>2926</v>
      </c>
      <c r="D4954" s="58" t="s">
        <v>2927</v>
      </c>
    </row>
    <row r="4955" spans="1:66" hidden="1" x14ac:dyDescent="0.25">
      <c r="A4955" s="58" t="s">
        <v>3298</v>
      </c>
      <c r="B4955" s="58" t="s">
        <v>3299</v>
      </c>
      <c r="C4955" s="58" t="s">
        <v>2928</v>
      </c>
      <c r="D4955" s="58" t="s">
        <v>2929</v>
      </c>
    </row>
    <row r="4956" spans="1:66" hidden="1" x14ac:dyDescent="0.25">
      <c r="A4956" s="58" t="s">
        <v>3298</v>
      </c>
      <c r="B4956" s="58" t="s">
        <v>3299</v>
      </c>
      <c r="C4956" s="58" t="s">
        <v>2930</v>
      </c>
      <c r="D4956" s="58" t="s">
        <v>2931</v>
      </c>
    </row>
    <row r="4957" spans="1:66" hidden="1" x14ac:dyDescent="0.25">
      <c r="A4957" s="58" t="s">
        <v>3298</v>
      </c>
      <c r="B4957" s="58" t="s">
        <v>3299</v>
      </c>
      <c r="C4957" s="58" t="s">
        <v>2932</v>
      </c>
      <c r="D4957" s="58" t="s">
        <v>2933</v>
      </c>
    </row>
    <row r="4958" spans="1:66" hidden="1" x14ac:dyDescent="0.25">
      <c r="A4958" s="58" t="s">
        <v>3298</v>
      </c>
      <c r="B4958" s="58" t="s">
        <v>3299</v>
      </c>
      <c r="C4958" s="58" t="s">
        <v>2934</v>
      </c>
      <c r="D4958" s="58" t="s">
        <v>2935</v>
      </c>
    </row>
    <row r="4959" spans="1:66" hidden="1" x14ac:dyDescent="0.25">
      <c r="A4959" s="58" t="s">
        <v>3298</v>
      </c>
      <c r="B4959" s="58" t="s">
        <v>3299</v>
      </c>
      <c r="C4959" s="58" t="s">
        <v>2936</v>
      </c>
      <c r="D4959" s="58" t="s">
        <v>2937</v>
      </c>
    </row>
    <row r="4960" spans="1:66" hidden="1" x14ac:dyDescent="0.25">
      <c r="A4960" s="58" t="s">
        <v>3298</v>
      </c>
      <c r="B4960" s="58" t="s">
        <v>3299</v>
      </c>
      <c r="C4960" s="58" t="s">
        <v>2938</v>
      </c>
      <c r="D4960" s="58" t="s">
        <v>2939</v>
      </c>
    </row>
    <row r="4961" spans="1:65" hidden="1" x14ac:dyDescent="0.25">
      <c r="A4961" s="58" t="s">
        <v>3298</v>
      </c>
      <c r="B4961" s="58" t="s">
        <v>3299</v>
      </c>
      <c r="C4961" s="58" t="s">
        <v>2940</v>
      </c>
      <c r="D4961" s="58" t="s">
        <v>2941</v>
      </c>
    </row>
    <row r="4962" spans="1:65" hidden="1" x14ac:dyDescent="0.25">
      <c r="A4962" s="58" t="s">
        <v>3298</v>
      </c>
      <c r="B4962" s="58" t="s">
        <v>3299</v>
      </c>
      <c r="C4962" s="58" t="s">
        <v>2942</v>
      </c>
      <c r="D4962" s="58" t="s">
        <v>2943</v>
      </c>
    </row>
    <row r="4963" spans="1:65" hidden="1" x14ac:dyDescent="0.25">
      <c r="A4963" s="58" t="s">
        <v>3298</v>
      </c>
      <c r="B4963" s="58" t="s">
        <v>3299</v>
      </c>
      <c r="C4963" s="58" t="s">
        <v>2944</v>
      </c>
      <c r="D4963" s="58" t="s">
        <v>2945</v>
      </c>
    </row>
    <row r="4964" spans="1:65" hidden="1" x14ac:dyDescent="0.25">
      <c r="A4964" s="58" t="s">
        <v>3298</v>
      </c>
      <c r="B4964" s="58" t="s">
        <v>3299</v>
      </c>
      <c r="C4964" s="58" t="s">
        <v>2946</v>
      </c>
      <c r="D4964" s="58" t="s">
        <v>2947</v>
      </c>
      <c r="BH4964" s="58">
        <v>21.2644415656689</v>
      </c>
    </row>
    <row r="4965" spans="1:65" hidden="1" x14ac:dyDescent="0.25">
      <c r="A4965" s="58" t="s">
        <v>3298</v>
      </c>
      <c r="B4965" s="58" t="s">
        <v>3299</v>
      </c>
      <c r="C4965" s="58" t="s">
        <v>2948</v>
      </c>
      <c r="D4965" s="58" t="s">
        <v>2949</v>
      </c>
      <c r="AV4965" s="58">
        <v>12.461538461538501</v>
      </c>
      <c r="AW4965" s="58">
        <v>11.8125</v>
      </c>
      <c r="AX4965" s="58">
        <v>11.4444444444444</v>
      </c>
      <c r="AY4965" s="58">
        <v>11.4444444444444</v>
      </c>
      <c r="AZ4965" s="58">
        <v>10.6</v>
      </c>
      <c r="BA4965" s="58">
        <v>9.6999999999999993</v>
      </c>
      <c r="BB4965" s="58">
        <v>9.4499999999999993</v>
      </c>
      <c r="BC4965" s="58">
        <v>9.5500000000000007</v>
      </c>
      <c r="BD4965" s="58">
        <v>9.4</v>
      </c>
      <c r="BE4965" s="58">
        <v>9.28571428571429</v>
      </c>
      <c r="BF4965" s="58">
        <v>9.0476190476190492</v>
      </c>
      <c r="BG4965" s="58">
        <v>8.8571428571428594</v>
      </c>
      <c r="BH4965" s="58">
        <v>8.7272727272727302</v>
      </c>
      <c r="BI4965" s="58">
        <v>8.5</v>
      </c>
      <c r="BJ4965" s="58">
        <v>7.9545454545454497</v>
      </c>
      <c r="BK4965" s="58">
        <v>7.3181818181818201</v>
      </c>
      <c r="BL4965" s="58">
        <v>6.6363636363636402</v>
      </c>
    </row>
    <row r="4966" spans="1:65" hidden="1" x14ac:dyDescent="0.25">
      <c r="A4966" s="58" t="s">
        <v>3298</v>
      </c>
      <c r="B4966" s="58" t="s">
        <v>3299</v>
      </c>
      <c r="C4966" s="58" t="s">
        <v>2950</v>
      </c>
      <c r="D4966" s="58" t="s">
        <v>2951</v>
      </c>
      <c r="AV4966" s="58">
        <v>13.0769230769231</v>
      </c>
      <c r="AW4966" s="58">
        <v>12.4375</v>
      </c>
      <c r="AX4966" s="58">
        <v>12</v>
      </c>
      <c r="AY4966" s="58">
        <v>12</v>
      </c>
      <c r="AZ4966" s="58">
        <v>11.2</v>
      </c>
      <c r="BA4966" s="58">
        <v>10.3</v>
      </c>
      <c r="BB4966" s="58">
        <v>10.050000000000001</v>
      </c>
      <c r="BC4966" s="58">
        <v>10.15</v>
      </c>
      <c r="BD4966" s="58">
        <v>10</v>
      </c>
      <c r="BE4966" s="58">
        <v>9.8571428571428594</v>
      </c>
      <c r="BF4966" s="58">
        <v>9.6190476190476204</v>
      </c>
      <c r="BG4966" s="58">
        <v>9.4285714285714306</v>
      </c>
      <c r="BH4966" s="58">
        <v>9.2727272727272698</v>
      </c>
      <c r="BI4966" s="58">
        <v>9.0454545454545396</v>
      </c>
      <c r="BJ4966" s="58">
        <v>8.5</v>
      </c>
      <c r="BK4966" s="58">
        <v>7.8636363636363598</v>
      </c>
      <c r="BL4966" s="58">
        <v>7.1818181818181799</v>
      </c>
    </row>
    <row r="4967" spans="1:65" hidden="1" x14ac:dyDescent="0.25">
      <c r="A4967" s="58" t="s">
        <v>3298</v>
      </c>
      <c r="B4967" s="58" t="s">
        <v>3299</v>
      </c>
      <c r="C4967" s="58" t="s">
        <v>2952</v>
      </c>
      <c r="D4967" s="58" t="s">
        <v>2953</v>
      </c>
      <c r="AV4967" s="58">
        <v>12.384615384615399</v>
      </c>
      <c r="AW4967" s="58">
        <v>11.6875</v>
      </c>
      <c r="AX4967" s="58">
        <v>11.3333333333333</v>
      </c>
      <c r="AY4967" s="58">
        <v>11.3333333333333</v>
      </c>
      <c r="AZ4967" s="58">
        <v>10.5</v>
      </c>
      <c r="BA4967" s="58">
        <v>9.6</v>
      </c>
      <c r="BB4967" s="58">
        <v>9.35</v>
      </c>
      <c r="BC4967" s="58">
        <v>9.4499999999999993</v>
      </c>
      <c r="BD4967" s="58">
        <v>9.3000000000000007</v>
      </c>
      <c r="BE4967" s="58">
        <v>9.1904761904761898</v>
      </c>
      <c r="BF4967" s="58">
        <v>8.9523809523809508</v>
      </c>
      <c r="BG4967" s="58">
        <v>8.7619047619047592</v>
      </c>
      <c r="BH4967" s="58">
        <v>8.6363636363636402</v>
      </c>
      <c r="BI4967" s="58">
        <v>8.4090909090909101</v>
      </c>
      <c r="BJ4967" s="58">
        <v>7.8636363636363598</v>
      </c>
      <c r="BK4967" s="58">
        <v>7.2272727272727302</v>
      </c>
      <c r="BL4967" s="58">
        <v>6.5909090909090899</v>
      </c>
    </row>
    <row r="4968" spans="1:65" hidden="1" x14ac:dyDescent="0.25">
      <c r="A4968" s="58" t="s">
        <v>3298</v>
      </c>
      <c r="B4968" s="58" t="s">
        <v>3299</v>
      </c>
      <c r="C4968" s="58" t="s">
        <v>2954</v>
      </c>
      <c r="D4968" s="58" t="s">
        <v>2955</v>
      </c>
    </row>
    <row r="4969" spans="1:65" hidden="1" x14ac:dyDescent="0.25">
      <c r="A4969" s="58" t="s">
        <v>3298</v>
      </c>
      <c r="B4969" s="58" t="s">
        <v>3299</v>
      </c>
      <c r="C4969" s="58" t="s">
        <v>2956</v>
      </c>
      <c r="D4969" s="58" t="s">
        <v>2957</v>
      </c>
    </row>
    <row r="4970" spans="1:65" hidden="1" x14ac:dyDescent="0.25">
      <c r="A4970" s="58" t="s">
        <v>3298</v>
      </c>
      <c r="B4970" s="58" t="s">
        <v>3299</v>
      </c>
      <c r="C4970" s="58" t="s">
        <v>2958</v>
      </c>
      <c r="D4970" s="58" t="s">
        <v>2959</v>
      </c>
    </row>
    <row r="4971" spans="1:65" hidden="1" x14ac:dyDescent="0.25">
      <c r="A4971" s="58" t="s">
        <v>3298</v>
      </c>
      <c r="B4971" s="58" t="s">
        <v>3299</v>
      </c>
      <c r="C4971" s="58" t="s">
        <v>2960</v>
      </c>
      <c r="D4971" s="58" t="s">
        <v>2961</v>
      </c>
    </row>
    <row r="4972" spans="1:65" hidden="1" x14ac:dyDescent="0.25">
      <c r="A4972" s="58" t="s">
        <v>3298</v>
      </c>
      <c r="B4972" s="58" t="s">
        <v>3299</v>
      </c>
      <c r="C4972" s="58" t="s">
        <v>2962</v>
      </c>
      <c r="D4972" s="58" t="s">
        <v>2963</v>
      </c>
    </row>
    <row r="4973" spans="1:65" hidden="1" x14ac:dyDescent="0.25">
      <c r="A4973" s="58" t="s">
        <v>3298</v>
      </c>
      <c r="B4973" s="58" t="s">
        <v>3299</v>
      </c>
      <c r="C4973" s="58" t="s">
        <v>2964</v>
      </c>
      <c r="D4973" s="58" t="s">
        <v>2965</v>
      </c>
    </row>
    <row r="4974" spans="1:65" hidden="1" x14ac:dyDescent="0.25">
      <c r="A4974" s="58" t="s">
        <v>3298</v>
      </c>
      <c r="B4974" s="58" t="s">
        <v>3299</v>
      </c>
      <c r="C4974" s="58" t="s">
        <v>2966</v>
      </c>
      <c r="D4974" s="58" t="s">
        <v>2967</v>
      </c>
    </row>
    <row r="4975" spans="1:65" hidden="1" x14ac:dyDescent="0.25">
      <c r="A4975" s="58" t="s">
        <v>3298</v>
      </c>
      <c r="B4975" s="58" t="s">
        <v>3299</v>
      </c>
      <c r="C4975" s="58" t="s">
        <v>2968</v>
      </c>
      <c r="D4975" s="58" t="s">
        <v>2969</v>
      </c>
      <c r="AY4975" s="58">
        <v>153.11318339688901</v>
      </c>
      <c r="BD4975" s="58">
        <v>19.7900706934029</v>
      </c>
      <c r="BE4975" s="58">
        <v>28.468702140964901</v>
      </c>
      <c r="BG4975" s="58">
        <v>39.245188104591399</v>
      </c>
      <c r="BH4975" s="58">
        <v>29.588122811617101</v>
      </c>
      <c r="BI4975" s="58">
        <v>21.8927849058677</v>
      </c>
      <c r="BJ4975" s="58">
        <v>16.922910387192498</v>
      </c>
      <c r="BK4975" s="58">
        <v>14.672667365835</v>
      </c>
      <c r="BL4975" s="58">
        <v>13.0307765599861</v>
      </c>
      <c r="BM4975" s="58">
        <v>29.323001821935399</v>
      </c>
    </row>
    <row r="4976" spans="1:65" hidden="1" x14ac:dyDescent="0.25">
      <c r="A4976" s="58" t="s">
        <v>3298</v>
      </c>
      <c r="B4976" s="58" t="s">
        <v>3299</v>
      </c>
      <c r="C4976" s="58" t="s">
        <v>2970</v>
      </c>
      <c r="D4976" s="58" t="s">
        <v>2971</v>
      </c>
      <c r="AY4976" s="58">
        <v>1585736810000</v>
      </c>
      <c r="BD4976" s="58">
        <v>379205990000</v>
      </c>
      <c r="BE4976" s="58">
        <v>598463770000</v>
      </c>
      <c r="BG4976" s="58">
        <v>807147637737.54395</v>
      </c>
      <c r="BH4976" s="58">
        <v>571497110000</v>
      </c>
      <c r="BI4976" s="58">
        <v>394787195574.22601</v>
      </c>
      <c r="BJ4976" s="58">
        <v>305898911004.862</v>
      </c>
      <c r="BK4976" s="58">
        <v>298347560434.25702</v>
      </c>
      <c r="BL4976" s="58">
        <v>286126400000</v>
      </c>
      <c r="BM4976" s="58">
        <v>582489390000</v>
      </c>
    </row>
    <row r="4977" spans="1:65" hidden="1" x14ac:dyDescent="0.25">
      <c r="A4977" s="58" t="s">
        <v>3298</v>
      </c>
      <c r="B4977" s="58" t="s">
        <v>3299</v>
      </c>
      <c r="C4977" s="58" t="s">
        <v>2972</v>
      </c>
      <c r="D4977" s="58" t="s">
        <v>2973</v>
      </c>
      <c r="AM4977" s="58">
        <v>18.555638221354702</v>
      </c>
      <c r="AN4977" s="58">
        <v>41.635394411165201</v>
      </c>
      <c r="AO4977" s="58">
        <v>69.965993545875705</v>
      </c>
      <c r="AP4977" s="58">
        <v>74.672040627224803</v>
      </c>
      <c r="AQ4977" s="58">
        <v>32.663010943851802</v>
      </c>
      <c r="AT4977" s="58">
        <v>5.1643522361041097</v>
      </c>
      <c r="AU4977" s="58">
        <v>7.1763211040030903</v>
      </c>
      <c r="AV4977" s="58">
        <v>8.2182006353329307</v>
      </c>
      <c r="AW4977" s="58">
        <v>55.615849482125398</v>
      </c>
      <c r="AX4977" s="58">
        <v>68.6485839383773</v>
      </c>
      <c r="AY4977" s="58">
        <v>41.923032370237102</v>
      </c>
      <c r="AZ4977" s="58">
        <v>34.2987666598682</v>
      </c>
      <c r="BA4977" s="58">
        <v>72.984038507952505</v>
      </c>
      <c r="BB4977" s="58">
        <v>50.907431065218503</v>
      </c>
      <c r="BC4977" s="58">
        <v>42.038390348748301</v>
      </c>
      <c r="BD4977" s="58">
        <v>50.940262342481198</v>
      </c>
      <c r="BE4977" s="58">
        <v>85.099341157127597</v>
      </c>
      <c r="BF4977" s="58">
        <v>58.739395800867797</v>
      </c>
      <c r="BG4977" s="58">
        <v>76.486861214001095</v>
      </c>
      <c r="BH4977" s="58">
        <v>57.376554705155598</v>
      </c>
      <c r="BI4977" s="58">
        <v>44.684928615162796</v>
      </c>
      <c r="BJ4977" s="58">
        <v>30.570588613966599</v>
      </c>
      <c r="BK4977" s="58">
        <v>27.8597186281708</v>
      </c>
      <c r="BL4977" s="58">
        <v>9.5020501553718493</v>
      </c>
      <c r="BM4977" s="58">
        <v>18.389781056543399</v>
      </c>
    </row>
    <row r="4978" spans="1:65" hidden="1" x14ac:dyDescent="0.25">
      <c r="A4978" s="58" t="s">
        <v>3298</v>
      </c>
      <c r="B4978" s="58" t="s">
        <v>3299</v>
      </c>
      <c r="C4978" s="58" t="s">
        <v>2974</v>
      </c>
      <c r="D4978" s="58" t="s">
        <v>2975</v>
      </c>
      <c r="BF4978" s="58">
        <v>1.47619047619048</v>
      </c>
      <c r="BG4978" s="58">
        <v>1.47619047619048</v>
      </c>
      <c r="BH4978" s="58">
        <v>1.4090909090909101</v>
      </c>
      <c r="BI4978" s="58">
        <v>1.4090909090909101</v>
      </c>
      <c r="BJ4978" s="58">
        <v>1.77272727272727</v>
      </c>
      <c r="BK4978" s="58">
        <v>2.3636363636363602</v>
      </c>
      <c r="BL4978" s="58">
        <v>3.0909090909090899</v>
      </c>
    </row>
    <row r="4979" spans="1:65" hidden="1" x14ac:dyDescent="0.25">
      <c r="A4979" s="58" t="s">
        <v>3298</v>
      </c>
      <c r="B4979" s="58" t="s">
        <v>3299</v>
      </c>
      <c r="C4979" s="58" t="s">
        <v>2976</v>
      </c>
      <c r="D4979" s="58" t="s">
        <v>2977</v>
      </c>
    </row>
    <row r="4980" spans="1:65" hidden="1" x14ac:dyDescent="0.25">
      <c r="A4980" s="58" t="s">
        <v>3298</v>
      </c>
      <c r="B4980" s="58" t="s">
        <v>3299</v>
      </c>
      <c r="C4980" s="58" t="s">
        <v>2978</v>
      </c>
      <c r="D4980" s="58" t="s">
        <v>2979</v>
      </c>
    </row>
    <row r="4981" spans="1:65" hidden="1" x14ac:dyDescent="0.25">
      <c r="A4981" s="58" t="s">
        <v>3298</v>
      </c>
      <c r="B4981" s="58" t="s">
        <v>3299</v>
      </c>
      <c r="C4981" s="58" t="s">
        <v>2980</v>
      </c>
      <c r="D4981" s="58" t="s">
        <v>2981</v>
      </c>
      <c r="AS4981" s="58">
        <v>4.5882546272629101</v>
      </c>
      <c r="AT4981" s="58">
        <v>4.5984885965151596</v>
      </c>
      <c r="AU4981" s="58">
        <v>4.5468745135825701</v>
      </c>
      <c r="AV4981" s="58">
        <v>4.4968855281718403</v>
      </c>
      <c r="AW4981" s="58">
        <v>4.4476859930179398</v>
      </c>
      <c r="AX4981" s="58">
        <v>4.4446614803017503</v>
      </c>
      <c r="AY4981" s="58">
        <v>4.41544484606833</v>
      </c>
      <c r="AZ4981" s="58">
        <v>4.4278165466497903</v>
      </c>
      <c r="BA4981" s="58">
        <v>4.4658493521577496</v>
      </c>
      <c r="BB4981" s="58">
        <v>4.4749883568581401</v>
      </c>
      <c r="BC4981" s="58">
        <v>4.5070575520406599</v>
      </c>
      <c r="BD4981" s="58">
        <v>4.57328965207767</v>
      </c>
      <c r="BE4981" s="58">
        <v>4.5847228582894797</v>
      </c>
      <c r="BF4981" s="58">
        <v>4.5024907246029402</v>
      </c>
      <c r="BG4981" s="58">
        <v>4.44116570993517</v>
      </c>
      <c r="BH4981" s="58">
        <v>4.3335164769961496</v>
      </c>
      <c r="BI4981" s="58">
        <v>4.2580295095872298</v>
      </c>
      <c r="BJ4981" s="58">
        <v>4.1794618516637598</v>
      </c>
      <c r="BK4981" s="58">
        <v>4.2126837478129504</v>
      </c>
      <c r="BL4981" s="58">
        <v>4.1803253013474801</v>
      </c>
    </row>
    <row r="4982" spans="1:65" hidden="1" x14ac:dyDescent="0.25">
      <c r="A4982" s="58" t="s">
        <v>3298</v>
      </c>
      <c r="B4982" s="58" t="s">
        <v>3299</v>
      </c>
      <c r="C4982" s="58" t="s">
        <v>2982</v>
      </c>
      <c r="D4982" s="58" t="s">
        <v>2983</v>
      </c>
      <c r="AS4982" s="58">
        <v>3.2403280898537998</v>
      </c>
      <c r="AT4982" s="58">
        <v>3.18908533664451</v>
      </c>
      <c r="AU4982" s="58">
        <v>3.1374596240402099</v>
      </c>
      <c r="AV4982" s="58">
        <v>3.0661995666404098</v>
      </c>
      <c r="AW4982" s="58">
        <v>3.0181974347924698</v>
      </c>
      <c r="AX4982" s="58">
        <v>2.9884083875969099</v>
      </c>
      <c r="AY4982" s="58">
        <v>2.9274894567918701</v>
      </c>
      <c r="AZ4982" s="58">
        <v>2.8829011968609102</v>
      </c>
      <c r="BA4982" s="58">
        <v>2.8497993049639501</v>
      </c>
      <c r="BB4982" s="58">
        <v>2.8327452551968499</v>
      </c>
      <c r="BC4982" s="58">
        <v>2.83783236701476</v>
      </c>
      <c r="BD4982" s="58">
        <v>2.8169462687071301</v>
      </c>
      <c r="BE4982" s="58">
        <v>2.81751729352957</v>
      </c>
      <c r="BF4982" s="58">
        <v>2.7433006244309501</v>
      </c>
      <c r="BG4982" s="58">
        <v>2.6772221938424798</v>
      </c>
      <c r="BH4982" s="58">
        <v>2.6587469392724201</v>
      </c>
      <c r="BI4982" s="58">
        <v>2.5913472774187198</v>
      </c>
      <c r="BJ4982" s="58">
        <v>2.54755709602804</v>
      </c>
      <c r="BK4982" s="58">
        <v>2.5325658234506898</v>
      </c>
      <c r="BL4982" s="58">
        <v>2.4923896826377301</v>
      </c>
    </row>
    <row r="4983" spans="1:65" hidden="1" x14ac:dyDescent="0.25">
      <c r="A4983" s="58" t="s">
        <v>3298</v>
      </c>
      <c r="B4983" s="58" t="s">
        <v>3299</v>
      </c>
      <c r="C4983" s="58" t="s">
        <v>2984</v>
      </c>
      <c r="D4983" s="58" t="s">
        <v>2985</v>
      </c>
      <c r="AS4983" s="58">
        <v>5.8953745111238396</v>
      </c>
      <c r="AT4983" s="58">
        <v>5.9169517278342196</v>
      </c>
      <c r="AU4983" s="58">
        <v>5.8716418378940602</v>
      </c>
      <c r="AV4983" s="58">
        <v>5.8597685127160899</v>
      </c>
      <c r="AW4983" s="58">
        <v>5.8289386050948098</v>
      </c>
      <c r="AX4983" s="58">
        <v>5.8213213395560199</v>
      </c>
      <c r="AY4983" s="58">
        <v>5.8286973997519</v>
      </c>
      <c r="AZ4983" s="58">
        <v>5.8684161875243301</v>
      </c>
      <c r="BA4983" s="58">
        <v>5.9648439020697204</v>
      </c>
      <c r="BB4983" s="58">
        <v>6.0386584299184198</v>
      </c>
      <c r="BC4983" s="58">
        <v>6.0708652589193202</v>
      </c>
      <c r="BD4983" s="58">
        <v>6.2270459169023802</v>
      </c>
      <c r="BE4983" s="58">
        <v>6.2542866704233697</v>
      </c>
      <c r="BF4983" s="58">
        <v>6.1047741241580802</v>
      </c>
      <c r="BG4983" s="58">
        <v>6.0538958134276699</v>
      </c>
      <c r="BH4983" s="58">
        <v>5.9079178828784</v>
      </c>
      <c r="BI4983" s="58">
        <v>5.81439036237221</v>
      </c>
      <c r="BJ4983" s="58">
        <v>5.7280166464682898</v>
      </c>
      <c r="BK4983" s="58">
        <v>5.7386403731626903</v>
      </c>
      <c r="BL4983" s="58">
        <v>5.7481959583907001</v>
      </c>
    </row>
    <row r="4984" spans="1:65" hidden="1" x14ac:dyDescent="0.25">
      <c r="A4984" s="58" t="s">
        <v>3298</v>
      </c>
      <c r="B4984" s="58" t="s">
        <v>3299</v>
      </c>
      <c r="C4984" s="58" t="s">
        <v>2986</v>
      </c>
      <c r="D4984" s="58" t="s">
        <v>2987</v>
      </c>
      <c r="F4984" s="58">
        <v>13796798.9</v>
      </c>
      <c r="G4984" s="58">
        <v>13796798.9</v>
      </c>
      <c r="H4984" s="58">
        <v>13796798.9</v>
      </c>
      <c r="I4984" s="58">
        <v>13796798.9</v>
      </c>
      <c r="J4984" s="58">
        <v>13796798.9</v>
      </c>
      <c r="K4984" s="58">
        <v>13796798.9</v>
      </c>
      <c r="L4984" s="58">
        <v>13796798.9</v>
      </c>
      <c r="M4984" s="58">
        <v>13796798.9</v>
      </c>
      <c r="N4984" s="58">
        <v>13796798.9</v>
      </c>
      <c r="O4984" s="58">
        <v>13796798.9</v>
      </c>
      <c r="P4984" s="58">
        <v>13796798.9</v>
      </c>
      <c r="Q4984" s="58">
        <v>13796798.9</v>
      </c>
      <c r="R4984" s="58">
        <v>13796798.9</v>
      </c>
      <c r="S4984" s="58">
        <v>13796798.9</v>
      </c>
      <c r="T4984" s="58">
        <v>13796798.9</v>
      </c>
      <c r="U4984" s="58">
        <v>13796798.9</v>
      </c>
      <c r="V4984" s="58">
        <v>13796798.9</v>
      </c>
      <c r="W4984" s="58">
        <v>13796798.9</v>
      </c>
      <c r="X4984" s="58">
        <v>13796798.9</v>
      </c>
      <c r="Y4984" s="58">
        <v>13796798.9</v>
      </c>
      <c r="Z4984" s="58">
        <v>13796798.9</v>
      </c>
      <c r="AA4984" s="58">
        <v>13796798.9</v>
      </c>
      <c r="AB4984" s="58">
        <v>13796798.9</v>
      </c>
      <c r="AC4984" s="58">
        <v>13796798.9</v>
      </c>
      <c r="AD4984" s="58">
        <v>13796798.9</v>
      </c>
      <c r="AE4984" s="58">
        <v>13796798.9</v>
      </c>
      <c r="AF4984" s="58">
        <v>13796798.9</v>
      </c>
      <c r="AG4984" s="58">
        <v>13796798.9</v>
      </c>
      <c r="AH4984" s="58">
        <v>13796798.9</v>
      </c>
      <c r="AI4984" s="58">
        <v>13796798.9</v>
      </c>
      <c r="AJ4984" s="58">
        <v>13796798.9</v>
      </c>
      <c r="AK4984" s="58">
        <v>13796818.9</v>
      </c>
      <c r="AL4984" s="58">
        <v>13796818.9</v>
      </c>
      <c r="AM4984" s="58">
        <v>13796818.9</v>
      </c>
      <c r="AN4984" s="58">
        <v>13796818.9</v>
      </c>
      <c r="AO4984" s="58">
        <v>13796818.9</v>
      </c>
      <c r="AP4984" s="58">
        <v>13796818.9</v>
      </c>
      <c r="AQ4984" s="58">
        <v>13796818.9</v>
      </c>
      <c r="AR4984" s="58">
        <v>13796818.9</v>
      </c>
      <c r="AS4984" s="58">
        <v>13796818.9</v>
      </c>
      <c r="AT4984" s="58">
        <v>13796818.9</v>
      </c>
      <c r="AU4984" s="58">
        <v>13796818.9</v>
      </c>
      <c r="AV4984" s="58">
        <v>13796828.9</v>
      </c>
      <c r="AW4984" s="58">
        <v>13796838.9</v>
      </c>
      <c r="AX4984" s="58">
        <v>13796848.9</v>
      </c>
      <c r="AY4984" s="58">
        <v>13796848.9</v>
      </c>
      <c r="AZ4984" s="58">
        <v>13796858.9</v>
      </c>
      <c r="BA4984" s="58">
        <v>13796868.9</v>
      </c>
      <c r="BB4984" s="58">
        <v>13794328.9</v>
      </c>
      <c r="BC4984" s="58">
        <v>13794330.9</v>
      </c>
      <c r="BD4984" s="58">
        <v>13794335.9</v>
      </c>
      <c r="BE4984" s="58">
        <v>13166528.9</v>
      </c>
      <c r="BF4984" s="58">
        <v>13166340.9</v>
      </c>
      <c r="BG4984" s="58">
        <v>13166221.9</v>
      </c>
      <c r="BH4984" s="58">
        <v>13166229.9</v>
      </c>
      <c r="BI4984" s="58">
        <v>13166230.9</v>
      </c>
      <c r="BJ4984" s="58">
        <v>13166231.9</v>
      </c>
      <c r="BK4984" s="58">
        <v>13166231.9</v>
      </c>
      <c r="BL4984" s="58">
        <v>13166232.9</v>
      </c>
      <c r="BM4984" s="58">
        <v>13166234.9</v>
      </c>
    </row>
    <row r="4985" spans="1:65" hidden="1" x14ac:dyDescent="0.25">
      <c r="A4985" s="58" t="s">
        <v>3298</v>
      </c>
      <c r="B4985" s="58" t="s">
        <v>3299</v>
      </c>
      <c r="C4985" s="58" t="s">
        <v>2988</v>
      </c>
      <c r="D4985" s="58" t="s">
        <v>2989</v>
      </c>
    </row>
    <row r="4986" spans="1:65" hidden="1" x14ac:dyDescent="0.25">
      <c r="A4986" s="58" t="s">
        <v>3298</v>
      </c>
      <c r="B4986" s="58" t="s">
        <v>3299</v>
      </c>
      <c r="C4986" s="58" t="s">
        <v>2990</v>
      </c>
      <c r="D4986" s="58" t="s">
        <v>2991</v>
      </c>
    </row>
    <row r="4987" spans="1:65" hidden="1" x14ac:dyDescent="0.25">
      <c r="A4987" s="58" t="s">
        <v>3298</v>
      </c>
      <c r="B4987" s="58" t="s">
        <v>3299</v>
      </c>
      <c r="C4987" s="58" t="s">
        <v>2992</v>
      </c>
      <c r="D4987" s="58" t="s">
        <v>2993</v>
      </c>
      <c r="E4987" s="58">
        <v>44.516435432455097</v>
      </c>
      <c r="F4987" s="58">
        <v>45.252954618257803</v>
      </c>
      <c r="G4987" s="58">
        <v>45.998218896942703</v>
      </c>
      <c r="H4987" s="58">
        <v>46.816384727960802</v>
      </c>
      <c r="I4987" s="58">
        <v>47.633174858270699</v>
      </c>
      <c r="J4987" s="58">
        <v>48.4469397528934</v>
      </c>
      <c r="K4987" s="58">
        <v>49.261612076947102</v>
      </c>
      <c r="L4987" s="58">
        <v>50.072325399672501</v>
      </c>
      <c r="M4987" s="58">
        <v>50.831028650470202</v>
      </c>
      <c r="N4987" s="58">
        <v>51.592711927538403</v>
      </c>
      <c r="O4987" s="58">
        <v>52.3578410730088</v>
      </c>
      <c r="P4987" s="58">
        <v>53.132174172282198</v>
      </c>
      <c r="Q4987" s="58">
        <v>53.9090028391199</v>
      </c>
      <c r="R4987" s="58">
        <v>54.830532324060599</v>
      </c>
      <c r="S4987" s="58">
        <v>55.736005891529899</v>
      </c>
      <c r="T4987" s="58">
        <v>56.621855127378502</v>
      </c>
      <c r="U4987" s="58">
        <v>57.4786154082487</v>
      </c>
      <c r="V4987" s="58">
        <v>58.315408434271902</v>
      </c>
      <c r="W4987" s="58">
        <v>59.355391065045303</v>
      </c>
      <c r="X4987" s="58">
        <v>60.404546496573303</v>
      </c>
      <c r="Y4987" s="58">
        <v>61.470646332040999</v>
      </c>
      <c r="Z4987" s="58">
        <v>62.569881262595203</v>
      </c>
      <c r="AA4987" s="58">
        <v>63.6877091096679</v>
      </c>
      <c r="AB4987" s="58">
        <v>64.597604403419695</v>
      </c>
      <c r="AC4987" s="58">
        <v>65.505847407855796</v>
      </c>
      <c r="AD4987" s="58">
        <v>66.406528880393907</v>
      </c>
      <c r="AE4987" s="58">
        <v>67.299530317162194</v>
      </c>
      <c r="AF4987" s="58">
        <v>68.185486638283606</v>
      </c>
      <c r="AG4987" s="58">
        <v>68.786422347654494</v>
      </c>
      <c r="AH4987" s="58">
        <v>69.384590683322003</v>
      </c>
      <c r="AI4987" s="58">
        <v>70.014841583211407</v>
      </c>
      <c r="AJ4987" s="58">
        <v>70.625506619971205</v>
      </c>
      <c r="AK4987" s="58">
        <v>71.131881342573095</v>
      </c>
      <c r="AL4987" s="58">
        <v>71.698176492399995</v>
      </c>
      <c r="AM4987" s="58">
        <v>72.260130599529504</v>
      </c>
      <c r="AN4987" s="58">
        <v>72.890484775359596</v>
      </c>
      <c r="AO4987" s="58">
        <v>73.452582997482594</v>
      </c>
      <c r="AP4987" s="58">
        <v>74.007331105986793</v>
      </c>
      <c r="AQ4987" s="58">
        <v>74.395753890930706</v>
      </c>
      <c r="AR4987" s="58">
        <v>74.778178033474902</v>
      </c>
      <c r="AS4987" s="58">
        <v>75.155568088044802</v>
      </c>
      <c r="AT4987" s="58">
        <v>75.529345747593595</v>
      </c>
      <c r="AU4987" s="58">
        <v>75.8997163757126</v>
      </c>
      <c r="AV4987" s="58">
        <v>76.345495288631398</v>
      </c>
      <c r="AW4987" s="58">
        <v>76.790824269311202</v>
      </c>
      <c r="AX4987" s="58">
        <v>77.237378388881396</v>
      </c>
      <c r="AY4987" s="58">
        <v>77.701424465044994</v>
      </c>
      <c r="AZ4987" s="58">
        <v>78.164665913898602</v>
      </c>
      <c r="BA4987" s="58">
        <v>78.476265206384596</v>
      </c>
      <c r="BB4987" s="58">
        <v>78.780159516817704</v>
      </c>
      <c r="BC4987" s="58">
        <v>79.075219141424199</v>
      </c>
      <c r="BD4987" s="58">
        <v>79.362108508899595</v>
      </c>
      <c r="BE4987" s="58">
        <v>79.643074902878197</v>
      </c>
      <c r="BF4987" s="58">
        <v>79.899059652808305</v>
      </c>
      <c r="BG4987" s="58">
        <v>80.146299499160193</v>
      </c>
      <c r="BH4987" s="58">
        <v>80.386482431580106</v>
      </c>
      <c r="BI4987" s="58">
        <v>80.621389480388302</v>
      </c>
      <c r="BJ4987" s="58">
        <v>80.851553718141105</v>
      </c>
      <c r="BK4987" s="58">
        <v>81.063493254682996</v>
      </c>
      <c r="BL4987" s="58">
        <v>81.276778291514105</v>
      </c>
      <c r="BM4987" s="58">
        <v>81.494031585415598</v>
      </c>
    </row>
    <row r="4988" spans="1:65" hidden="1" x14ac:dyDescent="0.25">
      <c r="A4988" s="58" t="s">
        <v>3298</v>
      </c>
      <c r="B4988" s="58" t="s">
        <v>3299</v>
      </c>
      <c r="C4988" s="58" t="s">
        <v>2994</v>
      </c>
      <c r="D4988" s="58" t="s">
        <v>2995</v>
      </c>
      <c r="E4988" s="58">
        <v>39.164780853043098</v>
      </c>
      <c r="F4988" s="58">
        <v>39.900417010442197</v>
      </c>
      <c r="G4988" s="58">
        <v>40.635994277551099</v>
      </c>
      <c r="H4988" s="58">
        <v>41.353988711162998</v>
      </c>
      <c r="I4988" s="58">
        <v>42.075699939945402</v>
      </c>
      <c r="J4988" s="58">
        <v>42.802669014523197</v>
      </c>
      <c r="K4988" s="58">
        <v>43.533596119331797</v>
      </c>
      <c r="L4988" s="58">
        <v>44.2674897901599</v>
      </c>
      <c r="M4988" s="58">
        <v>44.966881015515597</v>
      </c>
      <c r="N4988" s="58">
        <v>45.668283583949801</v>
      </c>
      <c r="O4988" s="58">
        <v>46.371138710261697</v>
      </c>
      <c r="P4988" s="58">
        <v>47.088072979970804</v>
      </c>
      <c r="Q4988" s="58">
        <v>47.809161629062203</v>
      </c>
      <c r="R4988" s="58">
        <v>48.679192158171297</v>
      </c>
      <c r="S4988" s="58">
        <v>49.534198256784599</v>
      </c>
      <c r="T4988" s="58">
        <v>50.370461711196</v>
      </c>
      <c r="U4988" s="58">
        <v>51.1739550802304</v>
      </c>
      <c r="V4988" s="58">
        <v>51.959557497073298</v>
      </c>
      <c r="W4988" s="58">
        <v>52.545847471311902</v>
      </c>
      <c r="X4988" s="58">
        <v>53.146221786536202</v>
      </c>
      <c r="Y4988" s="58">
        <v>53.767989423159399</v>
      </c>
      <c r="Z4988" s="58">
        <v>54.438157262298802</v>
      </c>
      <c r="AA4988" s="58">
        <v>55.132529188845901</v>
      </c>
      <c r="AB4988" s="58">
        <v>56.204246525176799</v>
      </c>
      <c r="AC4988" s="58">
        <v>57.274769894509902</v>
      </c>
      <c r="AD4988" s="58">
        <v>58.338460744520503</v>
      </c>
      <c r="AE4988" s="58">
        <v>59.394304460928097</v>
      </c>
      <c r="AF4988" s="58">
        <v>60.444644046499697</v>
      </c>
      <c r="AG4988" s="58">
        <v>61.034102073945697</v>
      </c>
      <c r="AH4988" s="58">
        <v>61.6147188784307</v>
      </c>
      <c r="AI4988" s="58">
        <v>62.231379792920897</v>
      </c>
      <c r="AJ4988" s="58">
        <v>62.803386817032802</v>
      </c>
      <c r="AK4988" s="58">
        <v>63.188698024107602</v>
      </c>
      <c r="AL4988" s="58">
        <v>63.771946216417497</v>
      </c>
      <c r="AM4988" s="58">
        <v>64.347736031072799</v>
      </c>
      <c r="AN4988" s="58">
        <v>65.051499733897401</v>
      </c>
      <c r="AO4988" s="58">
        <v>65.6198654876668</v>
      </c>
      <c r="AP4988" s="58">
        <v>66.185791710620293</v>
      </c>
      <c r="AQ4988" s="58">
        <v>66.646003913640499</v>
      </c>
      <c r="AR4988" s="58">
        <v>67.102688398342806</v>
      </c>
      <c r="AS4988" s="58">
        <v>67.557850308050106</v>
      </c>
      <c r="AT4988" s="58">
        <v>68.034431136159697</v>
      </c>
      <c r="AU4988" s="58">
        <v>68.508873073806996</v>
      </c>
      <c r="AV4988" s="58">
        <v>69.018425201866606</v>
      </c>
      <c r="AW4988" s="58">
        <v>69.536983816078106</v>
      </c>
      <c r="AX4988" s="58">
        <v>70.068945259882597</v>
      </c>
      <c r="AY4988" s="58">
        <v>70.6424657241338</v>
      </c>
      <c r="AZ4988" s="58">
        <v>71.224884216691294</v>
      </c>
      <c r="BA4988" s="58">
        <v>71.595297509771399</v>
      </c>
      <c r="BB4988" s="58">
        <v>71.944135541622799</v>
      </c>
      <c r="BC4988" s="58">
        <v>72.269702119861705</v>
      </c>
      <c r="BD4988" s="58">
        <v>72.576734760395993</v>
      </c>
      <c r="BE4988" s="58">
        <v>72.884021572301904</v>
      </c>
      <c r="BF4988" s="58">
        <v>73.213861920050206</v>
      </c>
      <c r="BG4988" s="58">
        <v>73.529649936872204</v>
      </c>
      <c r="BH4988" s="58">
        <v>73.834281729686793</v>
      </c>
      <c r="BI4988" s="58">
        <v>74.136981926508696</v>
      </c>
      <c r="BJ4988" s="58">
        <v>74.428256014402805</v>
      </c>
      <c r="BK4988" s="58">
        <v>74.739374509402296</v>
      </c>
      <c r="BL4988" s="58">
        <v>75.036299442467495</v>
      </c>
      <c r="BM4988" s="58">
        <v>75.324798058805499</v>
      </c>
    </row>
    <row r="4989" spans="1:65" hidden="1" x14ac:dyDescent="0.25">
      <c r="A4989" s="58" t="s">
        <v>3298</v>
      </c>
      <c r="B4989" s="58" t="s">
        <v>3299</v>
      </c>
      <c r="C4989" s="58" t="s">
        <v>2996</v>
      </c>
      <c r="D4989" s="58" t="s">
        <v>2997</v>
      </c>
    </row>
    <row r="4990" spans="1:65" hidden="1" x14ac:dyDescent="0.25">
      <c r="A4990" s="58" t="s">
        <v>3298</v>
      </c>
      <c r="B4990" s="58" t="s">
        <v>3299</v>
      </c>
      <c r="C4990" s="58" t="s">
        <v>2998</v>
      </c>
      <c r="D4990" s="58" t="s">
        <v>2999</v>
      </c>
    </row>
    <row r="4991" spans="1:65" hidden="1" x14ac:dyDescent="0.25">
      <c r="A4991" s="58" t="s">
        <v>3298</v>
      </c>
      <c r="B4991" s="58" t="s">
        <v>3299</v>
      </c>
      <c r="C4991" s="58" t="s">
        <v>3000</v>
      </c>
      <c r="D4991" s="58" t="s">
        <v>3001</v>
      </c>
    </row>
    <row r="4992" spans="1:65" hidden="1" x14ac:dyDescent="0.25">
      <c r="A4992" s="58" t="s">
        <v>3298</v>
      </c>
      <c r="B4992" s="58" t="s">
        <v>3299</v>
      </c>
      <c r="C4992" s="58" t="s">
        <v>3002</v>
      </c>
      <c r="D4992" s="58" t="s">
        <v>3003</v>
      </c>
    </row>
    <row r="4993" spans="1:4" hidden="1" x14ac:dyDescent="0.25">
      <c r="A4993" s="58" t="s">
        <v>3298</v>
      </c>
      <c r="B4993" s="58" t="s">
        <v>3299</v>
      </c>
      <c r="C4993" s="58" t="s">
        <v>3004</v>
      </c>
      <c r="D4993" s="58" t="s">
        <v>3005</v>
      </c>
    </row>
    <row r="4994" spans="1:4" hidden="1" x14ac:dyDescent="0.25">
      <c r="A4994" s="58" t="s">
        <v>3298</v>
      </c>
      <c r="B4994" s="58" t="s">
        <v>3299</v>
      </c>
      <c r="C4994" s="58" t="s">
        <v>3006</v>
      </c>
      <c r="D4994" s="58" t="s">
        <v>3007</v>
      </c>
    </row>
    <row r="4995" spans="1:4" hidden="1" x14ac:dyDescent="0.25">
      <c r="A4995" s="58" t="s">
        <v>3298</v>
      </c>
      <c r="B4995" s="58" t="s">
        <v>3299</v>
      </c>
      <c r="C4995" s="58" t="s">
        <v>3008</v>
      </c>
      <c r="D4995" s="58" t="s">
        <v>3009</v>
      </c>
    </row>
    <row r="4996" spans="1:4" hidden="1" x14ac:dyDescent="0.25">
      <c r="A4996" s="58" t="s">
        <v>3298</v>
      </c>
      <c r="B4996" s="58" t="s">
        <v>3299</v>
      </c>
      <c r="C4996" s="58" t="s">
        <v>3010</v>
      </c>
      <c r="D4996" s="58" t="s">
        <v>3011</v>
      </c>
    </row>
    <row r="4997" spans="1:4" hidden="1" x14ac:dyDescent="0.25">
      <c r="A4997" s="58" t="s">
        <v>3298</v>
      </c>
      <c r="B4997" s="58" t="s">
        <v>3299</v>
      </c>
      <c r="C4997" s="58" t="s">
        <v>3012</v>
      </c>
      <c r="D4997" s="58" t="s">
        <v>3013</v>
      </c>
    </row>
    <row r="4998" spans="1:4" hidden="1" x14ac:dyDescent="0.25">
      <c r="A4998" s="58" t="s">
        <v>3298</v>
      </c>
      <c r="B4998" s="58" t="s">
        <v>3299</v>
      </c>
      <c r="C4998" s="58" t="s">
        <v>3014</v>
      </c>
      <c r="D4998" s="58" t="s">
        <v>3015</v>
      </c>
    </row>
    <row r="4999" spans="1:4" hidden="1" x14ac:dyDescent="0.25">
      <c r="A4999" s="58" t="s">
        <v>3298</v>
      </c>
      <c r="B4999" s="58" t="s">
        <v>3299</v>
      </c>
      <c r="C4999" s="58" t="s">
        <v>3016</v>
      </c>
      <c r="D4999" s="58" t="s">
        <v>3017</v>
      </c>
    </row>
  </sheetData>
  <autoFilter ref="A1:BN4999" xr:uid="{EFD328F1-F464-4F76-A262-7F6C6300EFD7}">
    <filterColumn colId="2">
      <filters>
        <filter val="Agricultural land (sq. km)"/>
        <filter val="Corruption Perception Index"/>
        <filter val="Employment in agriculture (% of total employment) (modeled ILO estimate)"/>
        <filter val="New businesses registered (number)"/>
        <filter val="Self-employed, total (% of total employment) (modeled ILO estimate)"/>
        <filter val="Time required to start a business (days)"/>
        <filter val="Total fisheries production (metric tons)"/>
      </filters>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8E175179AF8F24496A086AFA4A7E790" ma:contentTypeVersion="2" ma:contentTypeDescription="Create a new document." ma:contentTypeScope="" ma:versionID="ee6608ed9db5ca6c9a74b4c669ff9a26">
  <xsd:schema xmlns:xsd="http://www.w3.org/2001/XMLSchema" xmlns:xs="http://www.w3.org/2001/XMLSchema" xmlns:p="http://schemas.microsoft.com/office/2006/metadata/properties" xmlns:ns2="6d8df634-3953-4f1e-8801-eac425eaf9e1" targetNamespace="http://schemas.microsoft.com/office/2006/metadata/properties" ma:root="true" ma:fieldsID="3c87f96e5fc692e1efbf779c21a70157" ns2:_="">
    <xsd:import namespace="6d8df634-3953-4f1e-8801-eac425eaf9e1"/>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8df634-3953-4f1e-8801-eac425eaf9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DC81A1B-14A4-4540-A1D0-3B26112A93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8df634-3953-4f1e-8801-eac425eaf9e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6611A2-99F7-426D-AC00-D63A281B8FE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07C1F188-6956-49D0-A8CC-D11308C45B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CPI2020</vt:lpstr>
      <vt:lpstr>Dashboard</vt:lpstr>
      <vt:lpstr>WDICountry-Series</vt:lpstr>
      <vt:lpstr>CPI Timeseries 2012 - 2020</vt:lpstr>
      <vt:lpstr>Country_data</vt:lpstr>
      <vt:lpstr>WDI_Country</vt:lpstr>
      <vt:lpstr>WDI_Data</vt:lpstr>
      <vt:lpstr>'CPI2020'!Print_Area</vt:lpstr>
      <vt:lpstr>'CPI Timeseries 2012 - 2020'!Print_Titles</vt:lpstr>
      <vt:lpstr>'CPI2020'!Print_Titles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Roberto Martinez B. Kukutschka</dc:creator>
  <cp:keywords/>
  <dc:description/>
  <cp:lastModifiedBy>Rrajeswari</cp:lastModifiedBy>
  <cp:revision/>
  <dcterms:created xsi:type="dcterms:W3CDTF">2020-11-01T16:45:37Z</dcterms:created>
  <dcterms:modified xsi:type="dcterms:W3CDTF">2022-11-08T11:48:10Z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0x010100D8E175179AF8F24496A086AFA4A7E790</vt:lpwstr>
  </property>
  <property fmtid="{D5CDD505-2E9C-101B-9397-08002B2CF9AE}" pid="3" name="MSIP_Label_a0819fa7-4367-4500-ba88-dd630d977609_Enabled">
    <vt:lpwstr>true</vt:lpwstr>
  </property>
  <property fmtid="{D5CDD505-2E9C-101B-9397-08002B2CF9AE}" pid="4" name="MSIP_Label_a0819fa7-4367-4500-ba88-dd630d977609_SetDate">
    <vt:lpwstr>2022-11-01T09:08:59Z</vt:lpwstr>
  </property>
  <property fmtid="{D5CDD505-2E9C-101B-9397-08002B2CF9AE}" pid="5" name="MSIP_Label_a0819fa7-4367-4500-ba88-dd630d977609_Method">
    <vt:lpwstr>Standard</vt:lpwstr>
  </property>
  <property fmtid="{D5CDD505-2E9C-101B-9397-08002B2CF9AE}" pid="6" name="MSIP_Label_a0819fa7-4367-4500-ba88-dd630d977609_Name">
    <vt:lpwstr>a0819fa7-4367-4500-ba88-dd630d977609</vt:lpwstr>
  </property>
  <property fmtid="{D5CDD505-2E9C-101B-9397-08002B2CF9AE}" pid="7" name="MSIP_Label_a0819fa7-4367-4500-ba88-dd630d977609_SiteId">
    <vt:lpwstr>63ce7d59-2f3e-42cd-a8cc-be764cff5eb6</vt:lpwstr>
  </property>
  <property fmtid="{D5CDD505-2E9C-101B-9397-08002B2CF9AE}" pid="8" name="MSIP_Label_a0819fa7-4367-4500-ba88-dd630d977609_ActionId">
    <vt:lpwstr>8d8a4fa0-1b73-4172-b749-6210565e413c</vt:lpwstr>
  </property>
  <property fmtid="{D5CDD505-2E9C-101B-9397-08002B2CF9AE}" pid="9" name="MSIP_Label_a0819fa7-4367-4500-ba88-dd630d977609_ContentBits">
    <vt:lpwstr>0</vt:lpwstr>
  </property>
</Properties>
</file>